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-105" yWindow="-105" windowWidth="23250" windowHeight="12570"/>
  </bookViews>
  <sheets>
    <sheet name="výdavky" sheetId="163" r:id="rId1"/>
    <sheet name="príjmy" sheetId="158" r:id="rId2"/>
  </sheets>
  <definedNames>
    <definedName name="_xlnm.Print_Titles" localSheetId="1">príjmy!$2:$3</definedName>
    <definedName name="_xlnm.Print_Area" localSheetId="1">príjmy!$A$1:$EM$176</definedName>
    <definedName name="_xlnm.Print_Area" localSheetId="0">výdavky!$A$1:$FS$563</definedName>
  </definedNames>
  <calcPr calcId="145621"/>
</workbook>
</file>

<file path=xl/calcChain.xml><?xml version="1.0" encoding="utf-8"?>
<calcChain xmlns="http://schemas.openxmlformats.org/spreadsheetml/2006/main">
  <c r="EJ443" i="163" l="1"/>
  <c r="FA443" i="163"/>
  <c r="FC443" i="163"/>
  <c r="FL443" i="163"/>
  <c r="FP443" i="163"/>
  <c r="FS437" i="163"/>
  <c r="FR437" i="163"/>
  <c r="FQ437" i="163"/>
  <c r="FP437" i="163"/>
  <c r="FL437" i="163"/>
  <c r="FC437" i="163"/>
  <c r="FA437" i="163"/>
  <c r="EJ437" i="163"/>
  <c r="FS443" i="163"/>
  <c r="FQ443" i="163"/>
  <c r="FR443" i="163"/>
  <c r="L445" i="163"/>
  <c r="P445" i="163"/>
  <c r="X445" i="163"/>
  <c r="AA445" i="163" s="1"/>
  <c r="AP445" i="163"/>
  <c r="AS445" i="163"/>
  <c r="AT445" i="163" s="1"/>
  <c r="AV445" i="163"/>
  <c r="BH445" i="163"/>
  <c r="BJ445" i="163" s="1"/>
  <c r="BL445" i="163"/>
  <c r="BS445" i="163" s="1"/>
  <c r="BQ445" i="163"/>
  <c r="CF445" i="163"/>
  <c r="CG445" i="163"/>
  <c r="CI445" i="163"/>
  <c r="CK445" i="163"/>
  <c r="CM445" i="163" s="1"/>
  <c r="DA445" i="163"/>
  <c r="DC445" i="163" s="1"/>
  <c r="DW445" i="163"/>
  <c r="EA445" i="163" s="1"/>
  <c r="DY445" i="163"/>
  <c r="EP445" i="163"/>
  <c r="ER445" i="163"/>
  <c r="ET445" i="163" s="1"/>
  <c r="DH445" i="163" l="1"/>
  <c r="DE445" i="163"/>
  <c r="DF445" i="163" s="1"/>
  <c r="BU445" i="163"/>
  <c r="BW445" i="163"/>
  <c r="BX445" i="163" s="1"/>
  <c r="EU445" i="163"/>
  <c r="EW445" i="163"/>
  <c r="EY445" i="163"/>
  <c r="EC445" i="163"/>
  <c r="EE445" i="163"/>
  <c r="AF445" i="163"/>
  <c r="AL445" i="163"/>
  <c r="AN445" i="163" s="1"/>
  <c r="AC445" i="163"/>
  <c r="BM445" i="163"/>
  <c r="CO445" i="163"/>
  <c r="FX151" i="163"/>
  <c r="DK445" i="163" l="1"/>
  <c r="DM445" i="163"/>
  <c r="EH445" i="163"/>
  <c r="EF445" i="163"/>
  <c r="CP445" i="163"/>
  <c r="CR445" i="163"/>
  <c r="CX445" i="163" s="1"/>
  <c r="DN445" i="163" l="1"/>
  <c r="DT445" i="163"/>
  <c r="FY133" i="163" l="1"/>
  <c r="FY134" i="163" s="1"/>
  <c r="FY135" i="163" s="1"/>
  <c r="FY136" i="163" s="1"/>
  <c r="FY137" i="163" s="1"/>
  <c r="FY138" i="163" s="1"/>
  <c r="FX133" i="163"/>
  <c r="FX134" i="163" s="1"/>
  <c r="FX135" i="163" s="1"/>
  <c r="FX136" i="163" s="1"/>
  <c r="FX137" i="163" s="1"/>
  <c r="FX138" i="163" s="1"/>
  <c r="FX139" i="163" s="1"/>
  <c r="FX140" i="163" s="1"/>
  <c r="FX141" i="163" s="1"/>
  <c r="FX142" i="163" s="1"/>
  <c r="FX143" i="163" s="1"/>
  <c r="FX144" i="163" s="1"/>
  <c r="FW133" i="163"/>
  <c r="FW134" i="163" s="1"/>
  <c r="FW135" i="163" s="1"/>
  <c r="FW136" i="163" s="1"/>
  <c r="FW137" i="163" s="1"/>
  <c r="FW138" i="163" s="1"/>
  <c r="FW139" i="163" s="1"/>
  <c r="FW140" i="163" s="1"/>
  <c r="FW141" i="163" s="1"/>
  <c r="FW142" i="163" s="1"/>
  <c r="FW143" i="163" s="1"/>
  <c r="FW144" i="163" s="1"/>
  <c r="FW145" i="163" l="1"/>
  <c r="FX145" i="163"/>
  <c r="FY139" i="163"/>
  <c r="FO562" i="163"/>
  <c r="FO560" i="163"/>
  <c r="FN543" i="163"/>
  <c r="FN537" i="163"/>
  <c r="FN538" i="163" s="1"/>
  <c r="FN534" i="163"/>
  <c r="FN529" i="163"/>
  <c r="FN523" i="163"/>
  <c r="FN519" i="163"/>
  <c r="FN514" i="163"/>
  <c r="FN500" i="163" s="1"/>
  <c r="FN551" i="163" s="1"/>
  <c r="FN506" i="163"/>
  <c r="FN502" i="163" s="1"/>
  <c r="FN503" i="163"/>
  <c r="FN499" i="163"/>
  <c r="FN486" i="163"/>
  <c r="FN479" i="163"/>
  <c r="FN470" i="163"/>
  <c r="FN467" i="163" s="1"/>
  <c r="FN454" i="163"/>
  <c r="FN461" i="163" s="1"/>
  <c r="FN453" i="163"/>
  <c r="FN437" i="163"/>
  <c r="FN432" i="163"/>
  <c r="FN426" i="163"/>
  <c r="FN422" i="163" s="1"/>
  <c r="FN411" i="163"/>
  <c r="FN410" i="163"/>
  <c r="FN405" i="163"/>
  <c r="FN404" i="163"/>
  <c r="FN394" i="163"/>
  <c r="FN389" i="163"/>
  <c r="FN374" i="163" s="1"/>
  <c r="FN381" i="163"/>
  <c r="FN376" i="163" s="1"/>
  <c r="FN377" i="163"/>
  <c r="FN363" i="163"/>
  <c r="FN360" i="163"/>
  <c r="FN359" i="163" s="1"/>
  <c r="FN352" i="163"/>
  <c r="FN348" i="163"/>
  <c r="FN347" i="163"/>
  <c r="FN342" i="163"/>
  <c r="FN346" i="163" s="1"/>
  <c r="FN339" i="163"/>
  <c r="FN333" i="163"/>
  <c r="FN329" i="163"/>
  <c r="FN328" i="163"/>
  <c r="FN326" i="163"/>
  <c r="FN323" i="163" s="1"/>
  <c r="FN318" i="163"/>
  <c r="FN305" i="163"/>
  <c r="FN298" i="163"/>
  <c r="FN294" i="163"/>
  <c r="FN280" i="163"/>
  <c r="FN279" i="163"/>
  <c r="FN272" i="163"/>
  <c r="FN269" i="163" s="1"/>
  <c r="FN271" i="163"/>
  <c r="FN256" i="163"/>
  <c r="FN249" i="163"/>
  <c r="FN221" i="163" s="1"/>
  <c r="FN248" i="163"/>
  <c r="FN245" i="163"/>
  <c r="FN233" i="163"/>
  <c r="FN229" i="163"/>
  <c r="FN223" i="163"/>
  <c r="FN207" i="163"/>
  <c r="FN205" i="163" s="1"/>
  <c r="FN185" i="163"/>
  <c r="FN179" i="163"/>
  <c r="FN173" i="163"/>
  <c r="FN170" i="163"/>
  <c r="FN169" i="163" s="1"/>
  <c r="FN166" i="163"/>
  <c r="FN156" i="163" s="1"/>
  <c r="FN198" i="163" s="1"/>
  <c r="FN160" i="163"/>
  <c r="FN146" i="163"/>
  <c r="FN132" i="163"/>
  <c r="FN131" i="163"/>
  <c r="FN124" i="163"/>
  <c r="FN118" i="163"/>
  <c r="FN114" i="163"/>
  <c r="FN113" i="163"/>
  <c r="FN123" i="163" s="1"/>
  <c r="FN89" i="163"/>
  <c r="FN83" i="163"/>
  <c r="FN80" i="163"/>
  <c r="FN139" i="163" s="1"/>
  <c r="FN76" i="163"/>
  <c r="FN73" i="163"/>
  <c r="FN63" i="163" s="1"/>
  <c r="FN64" i="163"/>
  <c r="FN53" i="163"/>
  <c r="FN50" i="163"/>
  <c r="FN46" i="163"/>
  <c r="FN39" i="163"/>
  <c r="FN25" i="163"/>
  <c r="FN13" i="163"/>
  <c r="FN5" i="163"/>
  <c r="FS544" i="163"/>
  <c r="FS543" i="163"/>
  <c r="FS537" i="163"/>
  <c r="FS534" i="163" s="1"/>
  <c r="FS550" i="163" s="1"/>
  <c r="FS536" i="163"/>
  <c r="FS533" i="163" s="1"/>
  <c r="FS529" i="163"/>
  <c r="FS523" i="163"/>
  <c r="FS519" i="163"/>
  <c r="FS518" i="163" s="1"/>
  <c r="FS514" i="163"/>
  <c r="FS500" i="163" s="1"/>
  <c r="FS551" i="163" s="1"/>
  <c r="FS506" i="163"/>
  <c r="FS503" i="163"/>
  <c r="FS502" i="163" s="1"/>
  <c r="FS499" i="163"/>
  <c r="FS486" i="163"/>
  <c r="FS479" i="163"/>
  <c r="FS470" i="163" s="1"/>
  <c r="FS467" i="163" s="1"/>
  <c r="FS454" i="163"/>
  <c r="FS461" i="163" s="1"/>
  <c r="FS453" i="163"/>
  <c r="FS460" i="163" s="1"/>
  <c r="FS435" i="163"/>
  <c r="FS445" i="163" s="1"/>
  <c r="FS432" i="163"/>
  <c r="FS426" i="163"/>
  <c r="FS422" i="163" s="1"/>
  <c r="FS411" i="163"/>
  <c r="FS410" i="163"/>
  <c r="FS405" i="163"/>
  <c r="FS404" i="163"/>
  <c r="FS394" i="163"/>
  <c r="FS389" i="163"/>
  <c r="FS374" i="163" s="1"/>
  <c r="FS381" i="163"/>
  <c r="FS377" i="163"/>
  <c r="FS359" i="163"/>
  <c r="FS352" i="163"/>
  <c r="FS348" i="163"/>
  <c r="FS342" i="163"/>
  <c r="FS346" i="163" s="1"/>
  <c r="FS339" i="163"/>
  <c r="FS367" i="163" s="1"/>
  <c r="FS333" i="163"/>
  <c r="FS329" i="163"/>
  <c r="FS326" i="163"/>
  <c r="FS323" i="163" s="1"/>
  <c r="FS318" i="163"/>
  <c r="FS305" i="163"/>
  <c r="FS298" i="163"/>
  <c r="FS294" i="163"/>
  <c r="FS280" i="163"/>
  <c r="FS269" i="163" s="1"/>
  <c r="FS279" i="163"/>
  <c r="FS281" i="163" s="1"/>
  <c r="FS272" i="163"/>
  <c r="FS271" i="163"/>
  <c r="FS256" i="163"/>
  <c r="FS267" i="163" s="1"/>
  <c r="FS249" i="163"/>
  <c r="FS248" i="163"/>
  <c r="FS245" i="163"/>
  <c r="FS233" i="163"/>
  <c r="FS229" i="163" s="1"/>
  <c r="FS223" i="163"/>
  <c r="FS207" i="163"/>
  <c r="FS205" i="163" s="1"/>
  <c r="FS213" i="163" s="1"/>
  <c r="FS215" i="163" s="1"/>
  <c r="FS196" i="163"/>
  <c r="FS185" i="163"/>
  <c r="FS179" i="163"/>
  <c r="FS173" i="163"/>
  <c r="FS170" i="163"/>
  <c r="FS169" i="163"/>
  <c r="FS166" i="163"/>
  <c r="FS156" i="163" s="1"/>
  <c r="FS198" i="163" s="1"/>
  <c r="FS160" i="163"/>
  <c r="FS158" i="163" s="1"/>
  <c r="FS146" i="163"/>
  <c r="FS132" i="163"/>
  <c r="FS140" i="163" s="1"/>
  <c r="FS131" i="163"/>
  <c r="FS124" i="163"/>
  <c r="FS126" i="163" s="1"/>
  <c r="FS118" i="163"/>
  <c r="FS114" i="163"/>
  <c r="FS89" i="163"/>
  <c r="FS83" i="163"/>
  <c r="FS80" i="163"/>
  <c r="FS139" i="163" s="1"/>
  <c r="FS76" i="163"/>
  <c r="FS73" i="163"/>
  <c r="FS64" i="163"/>
  <c r="FS53" i="163"/>
  <c r="FS50" i="163"/>
  <c r="FS46" i="163"/>
  <c r="FS39" i="163"/>
  <c r="FS25" i="163"/>
  <c r="FS13" i="163"/>
  <c r="FS5" i="163"/>
  <c r="FP544" i="163"/>
  <c r="FP534" i="163" s="1"/>
  <c r="FP550" i="163" s="1"/>
  <c r="FP543" i="163"/>
  <c r="FP537" i="163"/>
  <c r="FP536" i="163"/>
  <c r="FP529" i="163"/>
  <c r="FP523" i="163"/>
  <c r="FP519" i="163"/>
  <c r="FP514" i="163"/>
  <c r="FP506" i="163"/>
  <c r="FP502" i="163" s="1"/>
  <c r="FP503" i="163"/>
  <c r="FP499" i="163"/>
  <c r="FP486" i="163"/>
  <c r="FP479" i="163"/>
  <c r="FP470" i="163" s="1"/>
  <c r="FP467" i="163" s="1"/>
  <c r="FP454" i="163"/>
  <c r="FP461" i="163" s="1"/>
  <c r="FP453" i="163"/>
  <c r="FP460" i="163" s="1"/>
  <c r="FP435" i="163"/>
  <c r="FP445" i="163" s="1"/>
  <c r="FP432" i="163"/>
  <c r="FP426" i="163"/>
  <c r="FP422" i="163" s="1"/>
  <c r="FP411" i="163"/>
  <c r="FP410" i="163"/>
  <c r="FP405" i="163"/>
  <c r="FP404" i="163"/>
  <c r="FP394" i="163"/>
  <c r="FP389" i="163"/>
  <c r="FP381" i="163"/>
  <c r="FP377" i="163"/>
  <c r="FP359" i="163"/>
  <c r="FP352" i="163"/>
  <c r="FP348" i="163"/>
  <c r="FP342" i="163"/>
  <c r="FP346" i="163" s="1"/>
  <c r="FP339" i="163"/>
  <c r="FP367" i="163" s="1"/>
  <c r="FP333" i="163"/>
  <c r="FP329" i="163"/>
  <c r="FP318" i="163"/>
  <c r="FP305" i="163"/>
  <c r="FP298" i="163"/>
  <c r="FP294" i="163"/>
  <c r="FP280" i="163"/>
  <c r="FP279" i="163"/>
  <c r="FP281" i="163" s="1"/>
  <c r="FP272" i="163"/>
  <c r="FP269" i="163" s="1"/>
  <c r="FP271" i="163"/>
  <c r="FP256" i="163"/>
  <c r="FP267" i="163" s="1"/>
  <c r="FP249" i="163"/>
  <c r="FP248" i="163"/>
  <c r="FP255" i="163" s="1"/>
  <c r="FP245" i="163"/>
  <c r="FP233" i="163"/>
  <c r="FP229" i="163" s="1"/>
  <c r="FP223" i="163"/>
  <c r="FP207" i="163"/>
  <c r="FP205" i="163"/>
  <c r="FP213" i="163" s="1"/>
  <c r="FP215" i="163" s="1"/>
  <c r="FP196" i="163"/>
  <c r="FP185" i="163"/>
  <c r="FP179" i="163"/>
  <c r="FP173" i="163"/>
  <c r="FP170" i="163"/>
  <c r="FP166" i="163"/>
  <c r="FP160" i="163"/>
  <c r="FP158" i="163" s="1"/>
  <c r="FP146" i="163"/>
  <c r="FP132" i="163"/>
  <c r="FP140" i="163" s="1"/>
  <c r="FP131" i="163"/>
  <c r="FP133" i="163" s="1"/>
  <c r="FP124" i="163"/>
  <c r="FP126" i="163" s="1"/>
  <c r="FP118" i="163"/>
  <c r="FP114" i="163"/>
  <c r="FP113" i="163" s="1"/>
  <c r="FP123" i="163" s="1"/>
  <c r="FP89" i="163"/>
  <c r="FP83" i="163"/>
  <c r="FP80" i="163"/>
  <c r="FP139" i="163" s="1"/>
  <c r="FP76" i="163"/>
  <c r="FP73" i="163"/>
  <c r="FP64" i="163"/>
  <c r="FP53" i="163"/>
  <c r="FP50" i="163"/>
  <c r="FP46" i="163"/>
  <c r="FP39" i="163"/>
  <c r="FP25" i="163"/>
  <c r="FP13" i="163"/>
  <c r="FP5" i="163"/>
  <c r="FR544" i="163"/>
  <c r="FQ544" i="163"/>
  <c r="FR543" i="163"/>
  <c r="FQ543" i="163"/>
  <c r="FQ545" i="163" s="1"/>
  <c r="FR537" i="163"/>
  <c r="FR534" i="163" s="1"/>
  <c r="FR550" i="163" s="1"/>
  <c r="FQ537" i="163"/>
  <c r="FQ534" i="163" s="1"/>
  <c r="FQ550" i="163" s="1"/>
  <c r="FR536" i="163"/>
  <c r="FQ536" i="163"/>
  <c r="FQ533" i="163" s="1"/>
  <c r="FQ535" i="163" s="1"/>
  <c r="FR529" i="163"/>
  <c r="FQ529" i="163"/>
  <c r="FR523" i="163"/>
  <c r="FQ523" i="163"/>
  <c r="FR519" i="163"/>
  <c r="FQ519" i="163"/>
  <c r="FR514" i="163"/>
  <c r="FQ514" i="163"/>
  <c r="FR506" i="163"/>
  <c r="FQ506" i="163"/>
  <c r="FR503" i="163"/>
  <c r="FQ503" i="163"/>
  <c r="FR499" i="163"/>
  <c r="FQ499" i="163"/>
  <c r="FR486" i="163"/>
  <c r="FQ486" i="163"/>
  <c r="FR479" i="163"/>
  <c r="FR470" i="163" s="1"/>
  <c r="FR467" i="163" s="1"/>
  <c r="FR491" i="163" s="1"/>
  <c r="FR493" i="163" s="1"/>
  <c r="FQ479" i="163"/>
  <c r="FQ470" i="163" s="1"/>
  <c r="FQ467" i="163" s="1"/>
  <c r="FR454" i="163"/>
  <c r="FR461" i="163" s="1"/>
  <c r="FQ454" i="163"/>
  <c r="FQ461" i="163" s="1"/>
  <c r="FR453" i="163"/>
  <c r="FR460" i="163" s="1"/>
  <c r="FQ453" i="163"/>
  <c r="FQ460" i="163" s="1"/>
  <c r="FR435" i="163"/>
  <c r="FR445" i="163" s="1"/>
  <c r="FQ435" i="163"/>
  <c r="FQ445" i="163" s="1"/>
  <c r="FR432" i="163"/>
  <c r="FQ432" i="163"/>
  <c r="FR426" i="163"/>
  <c r="FR422" i="163" s="1"/>
  <c r="FQ426" i="163"/>
  <c r="FQ422" i="163" s="1"/>
  <c r="FR411" i="163"/>
  <c r="FQ411" i="163"/>
  <c r="FR410" i="163"/>
  <c r="FQ410" i="163"/>
  <c r="FR405" i="163"/>
  <c r="FQ405" i="163"/>
  <c r="FR404" i="163"/>
  <c r="FR406" i="163" s="1"/>
  <c r="FQ404" i="163"/>
  <c r="FR394" i="163"/>
  <c r="FQ394" i="163"/>
  <c r="FR389" i="163"/>
  <c r="FQ389" i="163"/>
  <c r="FR381" i="163"/>
  <c r="FQ381" i="163"/>
  <c r="FR377" i="163"/>
  <c r="FQ377" i="163"/>
  <c r="FR359" i="163"/>
  <c r="FQ359" i="163"/>
  <c r="FR352" i="163"/>
  <c r="FQ352" i="163"/>
  <c r="FR348" i="163"/>
  <c r="FQ348" i="163"/>
  <c r="FR342" i="163"/>
  <c r="FR346" i="163" s="1"/>
  <c r="FQ342" i="163"/>
  <c r="FQ346" i="163" s="1"/>
  <c r="FR339" i="163"/>
  <c r="FR367" i="163" s="1"/>
  <c r="FQ339" i="163"/>
  <c r="FQ367" i="163" s="1"/>
  <c r="FR333" i="163"/>
  <c r="FQ333" i="163"/>
  <c r="FR329" i="163"/>
  <c r="FR328" i="163" s="1"/>
  <c r="FQ329" i="163"/>
  <c r="FR318" i="163"/>
  <c r="FQ318" i="163"/>
  <c r="FR305" i="163"/>
  <c r="FQ305" i="163"/>
  <c r="FR298" i="163"/>
  <c r="FQ298" i="163"/>
  <c r="FR294" i="163"/>
  <c r="FQ294" i="163"/>
  <c r="FR280" i="163"/>
  <c r="FQ280" i="163"/>
  <c r="FR279" i="163"/>
  <c r="FQ279" i="163"/>
  <c r="FR272" i="163"/>
  <c r="FQ272" i="163"/>
  <c r="FQ269" i="163" s="1"/>
  <c r="FR271" i="163"/>
  <c r="FR268" i="163" s="1"/>
  <c r="FQ271" i="163"/>
  <c r="FQ268" i="163" s="1"/>
  <c r="FR256" i="163"/>
  <c r="FR267" i="163" s="1"/>
  <c r="FQ256" i="163"/>
  <c r="FQ267" i="163" s="1"/>
  <c r="FR249" i="163"/>
  <c r="FQ249" i="163"/>
  <c r="FR248" i="163"/>
  <c r="FQ248" i="163"/>
  <c r="FR245" i="163"/>
  <c r="FQ245" i="163"/>
  <c r="FQ221" i="163" s="1"/>
  <c r="FR233" i="163"/>
  <c r="FR229" i="163" s="1"/>
  <c r="FQ233" i="163"/>
  <c r="FQ229" i="163" s="1"/>
  <c r="FR223" i="163"/>
  <c r="FQ223" i="163"/>
  <c r="FR205" i="163"/>
  <c r="FR213" i="163" s="1"/>
  <c r="FR215" i="163" s="1"/>
  <c r="FQ207" i="163"/>
  <c r="FQ205" i="163"/>
  <c r="FQ213" i="163" s="1"/>
  <c r="FQ215" i="163" s="1"/>
  <c r="FR196" i="163"/>
  <c r="FQ196" i="163"/>
  <c r="FR185" i="163"/>
  <c r="FQ185" i="163"/>
  <c r="FR179" i="163"/>
  <c r="FQ179" i="163"/>
  <c r="FR173" i="163"/>
  <c r="FQ173" i="163"/>
  <c r="FR170" i="163"/>
  <c r="FQ170" i="163"/>
  <c r="FR166" i="163"/>
  <c r="FR156" i="163" s="1"/>
  <c r="FR198" i="163" s="1"/>
  <c r="FQ166" i="163"/>
  <c r="FR160" i="163"/>
  <c r="FR158" i="163" s="1"/>
  <c r="FQ160" i="163"/>
  <c r="FQ158" i="163" s="1"/>
  <c r="FQ156" i="163"/>
  <c r="FQ198" i="163" s="1"/>
  <c r="FR146" i="163"/>
  <c r="FQ146" i="163"/>
  <c r="FR132" i="163"/>
  <c r="FR140" i="163" s="1"/>
  <c r="FQ132" i="163"/>
  <c r="FQ140" i="163" s="1"/>
  <c r="FR131" i="163"/>
  <c r="FQ131" i="163"/>
  <c r="FR124" i="163"/>
  <c r="FR126" i="163" s="1"/>
  <c r="FQ124" i="163"/>
  <c r="FQ126" i="163" s="1"/>
  <c r="FR118" i="163"/>
  <c r="FQ118" i="163"/>
  <c r="FR114" i="163"/>
  <c r="FQ114" i="163"/>
  <c r="FR89" i="163"/>
  <c r="FQ89" i="163"/>
  <c r="FR83" i="163"/>
  <c r="FQ83" i="163"/>
  <c r="FR80" i="163"/>
  <c r="FR139" i="163" s="1"/>
  <c r="FQ80" i="163"/>
  <c r="FQ139" i="163" s="1"/>
  <c r="FR76" i="163"/>
  <c r="FQ76" i="163"/>
  <c r="FR73" i="163"/>
  <c r="FQ73" i="163"/>
  <c r="FR64" i="163"/>
  <c r="FQ64" i="163"/>
  <c r="FR53" i="163"/>
  <c r="FQ53" i="163"/>
  <c r="FR50" i="163"/>
  <c r="FQ50" i="163"/>
  <c r="FR46" i="163"/>
  <c r="FQ46" i="163"/>
  <c r="FR39" i="163"/>
  <c r="FQ39" i="163"/>
  <c r="FR25" i="163"/>
  <c r="FQ25" i="163"/>
  <c r="FR13" i="163"/>
  <c r="FQ13" i="163"/>
  <c r="FR5" i="163"/>
  <c r="FQ5" i="163"/>
  <c r="FR545" i="163" l="1"/>
  <c r="FQ491" i="163"/>
  <c r="FQ493" i="163" s="1"/>
  <c r="FS491" i="163"/>
  <c r="FS493" i="163" s="1"/>
  <c r="FQ326" i="163"/>
  <c r="FQ323" i="163" s="1"/>
  <c r="FP328" i="163"/>
  <c r="FS268" i="163"/>
  <c r="FN268" i="163"/>
  <c r="FP220" i="163"/>
  <c r="FS220" i="163"/>
  <c r="FN178" i="163"/>
  <c r="FN177" i="163" s="1"/>
  <c r="FN45" i="163"/>
  <c r="FN56" i="163" s="1"/>
  <c r="FR82" i="163"/>
  <c r="FR112" i="163" s="1"/>
  <c r="FQ376" i="163"/>
  <c r="FQ406" i="163"/>
  <c r="FP326" i="163"/>
  <c r="FP323" i="163" s="1"/>
  <c r="FP376" i="163"/>
  <c r="FP373" i="163" s="1"/>
  <c r="FS545" i="163"/>
  <c r="FR269" i="163"/>
  <c r="FR270" i="163" s="1"/>
  <c r="FP169" i="163"/>
  <c r="FP518" i="163"/>
  <c r="FP532" i="163" s="1"/>
  <c r="FR221" i="163"/>
  <c r="FQ281" i="163"/>
  <c r="FQ328" i="163"/>
  <c r="FS270" i="163"/>
  <c r="FR326" i="163"/>
  <c r="FR323" i="163" s="1"/>
  <c r="FR281" i="163"/>
  <c r="FQ538" i="163"/>
  <c r="FP347" i="163"/>
  <c r="FP325" i="163" s="1"/>
  <c r="FP491" i="163"/>
  <c r="FP493" i="163" s="1"/>
  <c r="FS133" i="163"/>
  <c r="FN133" i="163"/>
  <c r="FN255" i="163"/>
  <c r="FN293" i="163"/>
  <c r="FP533" i="163"/>
  <c r="FR533" i="163"/>
  <c r="FP32" i="163"/>
  <c r="FP34" i="163" s="1"/>
  <c r="FP412" i="163"/>
  <c r="FS447" i="163"/>
  <c r="FS535" i="163"/>
  <c r="FN373" i="163"/>
  <c r="FQ220" i="163"/>
  <c r="FS347" i="163"/>
  <c r="FQ347" i="163"/>
  <c r="FQ325" i="163" s="1"/>
  <c r="FQ327" i="163" s="1"/>
  <c r="FQ270" i="163"/>
  <c r="FR293" i="163"/>
  <c r="FP247" i="163"/>
  <c r="FN220" i="163"/>
  <c r="FN222" i="163" s="1"/>
  <c r="FQ412" i="163"/>
  <c r="FQ500" i="163"/>
  <c r="FQ551" i="163" s="1"/>
  <c r="FQ561" i="163" s="1"/>
  <c r="FP273" i="163"/>
  <c r="FP293" i="163"/>
  <c r="FP538" i="163"/>
  <c r="FS178" i="163"/>
  <c r="FS177" i="163" s="1"/>
  <c r="FS155" i="163" s="1"/>
  <c r="FS157" i="163" s="1"/>
  <c r="FR412" i="163"/>
  <c r="FS412" i="163"/>
  <c r="FP168" i="163"/>
  <c r="FP406" i="163"/>
  <c r="FP431" i="163"/>
  <c r="FP500" i="163"/>
  <c r="FP551" i="163" s="1"/>
  <c r="FN311" i="163"/>
  <c r="FN313" i="163" s="1"/>
  <c r="FP462" i="163"/>
  <c r="FQ502" i="163"/>
  <c r="FQ517" i="163" s="1"/>
  <c r="FP82" i="163"/>
  <c r="FP156" i="163"/>
  <c r="FP198" i="163" s="1"/>
  <c r="FP178" i="163"/>
  <c r="FP177" i="163" s="1"/>
  <c r="FP155" i="163" s="1"/>
  <c r="FN447" i="163"/>
  <c r="FS431" i="163"/>
  <c r="FQ45" i="163"/>
  <c r="FQ56" i="163" s="1"/>
  <c r="FQ58" i="163" s="1"/>
  <c r="FQ133" i="163"/>
  <c r="FQ169" i="163"/>
  <c r="FR347" i="163"/>
  <c r="FR325" i="163" s="1"/>
  <c r="FR327" i="163" s="1"/>
  <c r="FQ462" i="163"/>
  <c r="FP455" i="163"/>
  <c r="FS221" i="163"/>
  <c r="FS222" i="163" s="1"/>
  <c r="FS328" i="163"/>
  <c r="FS462" i="163"/>
  <c r="FN281" i="163"/>
  <c r="FR45" i="163"/>
  <c r="FR56" i="163" s="1"/>
  <c r="FR58" i="163" s="1"/>
  <c r="FR133" i="163"/>
  <c r="FR169" i="163"/>
  <c r="FR462" i="163"/>
  <c r="FR502" i="163"/>
  <c r="FR517" i="163" s="1"/>
  <c r="FS376" i="163"/>
  <c r="FS373" i="163" s="1"/>
  <c r="FS375" i="163" s="1"/>
  <c r="FS406" i="163"/>
  <c r="FN247" i="163"/>
  <c r="FN287" i="163"/>
  <c r="FN393" i="163"/>
  <c r="FN412" i="163"/>
  <c r="FQ373" i="163"/>
  <c r="FQ255" i="163"/>
  <c r="FR255" i="163"/>
  <c r="FR220" i="163"/>
  <c r="FR222" i="163" s="1"/>
  <c r="FQ518" i="163"/>
  <c r="FQ498" i="163" s="1"/>
  <c r="FQ549" i="163" s="1"/>
  <c r="FQ222" i="163"/>
  <c r="FQ287" i="163"/>
  <c r="FR500" i="163"/>
  <c r="FR551" i="163" s="1"/>
  <c r="FR518" i="163"/>
  <c r="FR113" i="163"/>
  <c r="FR123" i="163" s="1"/>
  <c r="FQ113" i="163"/>
  <c r="FQ123" i="163" s="1"/>
  <c r="FS45" i="163"/>
  <c r="FS56" i="163" s="1"/>
  <c r="FS58" i="163" s="1"/>
  <c r="FR32" i="163"/>
  <c r="FR34" i="163" s="1"/>
  <c r="FS538" i="163"/>
  <c r="FR535" i="163"/>
  <c r="FR538" i="163"/>
  <c r="FS498" i="163"/>
  <c r="FS501" i="163" s="1"/>
  <c r="FS532" i="163"/>
  <c r="FR376" i="163"/>
  <c r="FR373" i="163" s="1"/>
  <c r="FS293" i="163"/>
  <c r="FS311" i="163" s="1"/>
  <c r="FS313" i="163" s="1"/>
  <c r="FQ293" i="163"/>
  <c r="FQ311" i="163" s="1"/>
  <c r="FQ313" i="163" s="1"/>
  <c r="FS273" i="163"/>
  <c r="FS255" i="163"/>
  <c r="FS287" i="163"/>
  <c r="FR287" i="163"/>
  <c r="FS247" i="163"/>
  <c r="FS286" i="163"/>
  <c r="FR247" i="163"/>
  <c r="FQ286" i="163"/>
  <c r="FQ247" i="163"/>
  <c r="FR178" i="163"/>
  <c r="FR177" i="163" s="1"/>
  <c r="FQ178" i="163"/>
  <c r="FQ177" i="163" s="1"/>
  <c r="FS168" i="163"/>
  <c r="FS113" i="163"/>
  <c r="FS123" i="163" s="1"/>
  <c r="FS82" i="163"/>
  <c r="FS112" i="163" s="1"/>
  <c r="FQ82" i="163"/>
  <c r="FQ112" i="163" s="1"/>
  <c r="FS32" i="163"/>
  <c r="FS34" i="163" s="1"/>
  <c r="FQ32" i="163"/>
  <c r="FQ34" i="163" s="1"/>
  <c r="FP545" i="163"/>
  <c r="FP535" i="163"/>
  <c r="FP498" i="163"/>
  <c r="FP501" i="163" s="1"/>
  <c r="FP393" i="163"/>
  <c r="FP45" i="163"/>
  <c r="FP56" i="163" s="1"/>
  <c r="FP58" i="163" s="1"/>
  <c r="FN325" i="163"/>
  <c r="FN327" i="163" s="1"/>
  <c r="FN286" i="163"/>
  <c r="FN58" i="163"/>
  <c r="FN82" i="163"/>
  <c r="FN138" i="163" s="1"/>
  <c r="FN213" i="163"/>
  <c r="FN267" i="163"/>
  <c r="FN273" i="163"/>
  <c r="FN341" i="163"/>
  <c r="FN367" i="163"/>
  <c r="FN375" i="163"/>
  <c r="FN406" i="163"/>
  <c r="FN460" i="163"/>
  <c r="FN518" i="163"/>
  <c r="FN533" i="163"/>
  <c r="FN550" i="163"/>
  <c r="FN126" i="163"/>
  <c r="FN140" i="163"/>
  <c r="FN158" i="163"/>
  <c r="FN435" i="163"/>
  <c r="FN32" i="163"/>
  <c r="FN270" i="163"/>
  <c r="FN455" i="163"/>
  <c r="FN491" i="163"/>
  <c r="FN517" i="163"/>
  <c r="FN532" i="163"/>
  <c r="FS517" i="163"/>
  <c r="FS561" i="163"/>
  <c r="FS63" i="163"/>
  <c r="FS455" i="163"/>
  <c r="FP311" i="163"/>
  <c r="FP313" i="163" s="1"/>
  <c r="FP446" i="163"/>
  <c r="FP517" i="163"/>
  <c r="FP112" i="163"/>
  <c r="FP79" i="163"/>
  <c r="FP81" i="163" s="1"/>
  <c r="FP138" i="163"/>
  <c r="FP141" i="163" s="1"/>
  <c r="FP197" i="163"/>
  <c r="FP561" i="163"/>
  <c r="FP63" i="163"/>
  <c r="FP221" i="163"/>
  <c r="FP287" i="163" s="1"/>
  <c r="FP268" i="163"/>
  <c r="FP270" i="163" s="1"/>
  <c r="FP374" i="163"/>
  <c r="FP447" i="163" s="1"/>
  <c r="FP341" i="163"/>
  <c r="FR311" i="163"/>
  <c r="FR313" i="163" s="1"/>
  <c r="FQ393" i="163"/>
  <c r="FR168" i="163"/>
  <c r="FR286" i="163"/>
  <c r="FQ431" i="163"/>
  <c r="FQ168" i="163"/>
  <c r="FR431" i="163"/>
  <c r="FR561" i="163"/>
  <c r="FQ273" i="163"/>
  <c r="FQ341" i="163"/>
  <c r="FQ455" i="163"/>
  <c r="FR273" i="163"/>
  <c r="FR341" i="163"/>
  <c r="FR455" i="163"/>
  <c r="FQ63" i="163"/>
  <c r="FQ374" i="163"/>
  <c r="FR63" i="163"/>
  <c r="FR79" i="163"/>
  <c r="FR81" i="163" s="1"/>
  <c r="FR374" i="163"/>
  <c r="FR447" i="163" s="1"/>
  <c r="EM171" i="158"/>
  <c r="EM175" i="158" s="1"/>
  <c r="EM147" i="158"/>
  <c r="EM146" i="158" s="1"/>
  <c r="EM143" i="158"/>
  <c r="EM142" i="158" s="1"/>
  <c r="EM108" i="158"/>
  <c r="EM107" i="158" s="1"/>
  <c r="EM95" i="158"/>
  <c r="EM91" i="158"/>
  <c r="EM88" i="158"/>
  <c r="EM83" i="158"/>
  <c r="EM78" i="158"/>
  <c r="EM73" i="158"/>
  <c r="EM68" i="158"/>
  <c r="EM61" i="158"/>
  <c r="EM58" i="158"/>
  <c r="EM43" i="158"/>
  <c r="EM33" i="158"/>
  <c r="EM28" i="158"/>
  <c r="EM20" i="158"/>
  <c r="EM14" i="158"/>
  <c r="EM10" i="158"/>
  <c r="EM9" i="158" s="1"/>
  <c r="EM5" i="158" s="1"/>
  <c r="EM6" i="158"/>
  <c r="EJ147" i="158"/>
  <c r="EJ146" i="158" s="1"/>
  <c r="EJ171" i="158"/>
  <c r="EJ175" i="158" s="1"/>
  <c r="EJ143" i="158"/>
  <c r="EJ142" i="158" s="1"/>
  <c r="EJ108" i="158"/>
  <c r="EJ107" i="158" s="1"/>
  <c r="EJ95" i="158"/>
  <c r="EJ91" i="158"/>
  <c r="EJ88" i="158"/>
  <c r="EJ83" i="158"/>
  <c r="EJ78" i="158"/>
  <c r="EJ77" i="158" s="1"/>
  <c r="EJ73" i="158"/>
  <c r="EJ68" i="158"/>
  <c r="EJ61" i="158"/>
  <c r="EJ58" i="158"/>
  <c r="EJ43" i="158"/>
  <c r="EJ33" i="158"/>
  <c r="EJ28" i="158"/>
  <c r="EJ20" i="158"/>
  <c r="EJ14" i="158"/>
  <c r="EJ10" i="158"/>
  <c r="EJ9" i="158" s="1"/>
  <c r="EJ6" i="158"/>
  <c r="EL171" i="158"/>
  <c r="EL175" i="158" s="1"/>
  <c r="EK171" i="158"/>
  <c r="EK175" i="158" s="1"/>
  <c r="EL147" i="158"/>
  <c r="EL146" i="158" s="1"/>
  <c r="EK147" i="158"/>
  <c r="EK146" i="158" s="1"/>
  <c r="EL143" i="158"/>
  <c r="EL142" i="158" s="1"/>
  <c r="EL156" i="158" s="1"/>
  <c r="EL159" i="158" s="1"/>
  <c r="EL174" i="158" s="1"/>
  <c r="EK143" i="158"/>
  <c r="EK142" i="158"/>
  <c r="EL108" i="158"/>
  <c r="EL107" i="158" s="1"/>
  <c r="EK108" i="158"/>
  <c r="EK107" i="158" s="1"/>
  <c r="EL95" i="158"/>
  <c r="EL90" i="158" s="1"/>
  <c r="EK95" i="158"/>
  <c r="EL91" i="158"/>
  <c r="EK91" i="158"/>
  <c r="EK90" i="158" s="1"/>
  <c r="EL88" i="158"/>
  <c r="EK88" i="158"/>
  <c r="EL83" i="158"/>
  <c r="EK83" i="158"/>
  <c r="EK77" i="158" s="1"/>
  <c r="EL78" i="158"/>
  <c r="EL77" i="158" s="1"/>
  <c r="EK78" i="158"/>
  <c r="EL73" i="158"/>
  <c r="EK73" i="158"/>
  <c r="EL68" i="158"/>
  <c r="EK68" i="158"/>
  <c r="EK66" i="158" s="1"/>
  <c r="EL61" i="158"/>
  <c r="EK61" i="158"/>
  <c r="EL58" i="158"/>
  <c r="EK58" i="158"/>
  <c r="EL43" i="158"/>
  <c r="EK43" i="158"/>
  <c r="EL33" i="158"/>
  <c r="EK33" i="158"/>
  <c r="EL28" i="158"/>
  <c r="EK28" i="158"/>
  <c r="EL20" i="158"/>
  <c r="EK20" i="158"/>
  <c r="EL14" i="158"/>
  <c r="EK14" i="158"/>
  <c r="EL10" i="158"/>
  <c r="EL9" i="158" s="1"/>
  <c r="EK10" i="158"/>
  <c r="EK9" i="158" s="1"/>
  <c r="EL6" i="158"/>
  <c r="EK6" i="158"/>
  <c r="FP549" i="163" l="1"/>
  <c r="FS325" i="163"/>
  <c r="FS327" i="163" s="1"/>
  <c r="FP327" i="163"/>
  <c r="FS558" i="163"/>
  <c r="EM156" i="158"/>
  <c r="EM159" i="158" s="1"/>
  <c r="EM174" i="158" s="1"/>
  <c r="EJ66" i="158"/>
  <c r="EM66" i="158"/>
  <c r="EJ5" i="158"/>
  <c r="EM27" i="158"/>
  <c r="EM26" i="158" s="1"/>
  <c r="EM19" i="158" s="1"/>
  <c r="EM18" i="158" s="1"/>
  <c r="EM90" i="158"/>
  <c r="FQ197" i="163"/>
  <c r="FQ199" i="163" s="1"/>
  <c r="EK156" i="158"/>
  <c r="EK159" i="158" s="1"/>
  <c r="EK174" i="158" s="1"/>
  <c r="EJ27" i="158"/>
  <c r="EJ26" i="158" s="1"/>
  <c r="EJ19" i="158" s="1"/>
  <c r="EJ18" i="158" s="1"/>
  <c r="EJ17" i="158" s="1"/>
  <c r="EJ137" i="158" s="1"/>
  <c r="EJ158" i="158" s="1"/>
  <c r="FP199" i="163"/>
  <c r="FR197" i="163"/>
  <c r="FR199" i="163" s="1"/>
  <c r="EL66" i="158"/>
  <c r="FP322" i="163"/>
  <c r="FP324" i="163" s="1"/>
  <c r="FQ447" i="163"/>
  <c r="FQ558" i="163" s="1"/>
  <c r="EJ90" i="158"/>
  <c r="FP157" i="163"/>
  <c r="EJ156" i="158"/>
  <c r="EJ159" i="158" s="1"/>
  <c r="EJ174" i="158" s="1"/>
  <c r="FS393" i="163"/>
  <c r="FS341" i="163"/>
  <c r="FS197" i="163"/>
  <c r="FS199" i="163" s="1"/>
  <c r="FS446" i="163"/>
  <c r="FS448" i="163" s="1"/>
  <c r="FQ446" i="163"/>
  <c r="FQ448" i="163" s="1"/>
  <c r="FR138" i="163"/>
  <c r="FR141" i="163" s="1"/>
  <c r="FR498" i="163"/>
  <c r="FR549" i="163" s="1"/>
  <c r="FR552" i="163" s="1"/>
  <c r="FP558" i="163"/>
  <c r="FP222" i="163"/>
  <c r="FR155" i="163"/>
  <c r="FR157" i="163" s="1"/>
  <c r="FQ532" i="163"/>
  <c r="FR558" i="163"/>
  <c r="FQ155" i="163"/>
  <c r="FQ157" i="163" s="1"/>
  <c r="FQ288" i="163"/>
  <c r="FR532" i="163"/>
  <c r="FS549" i="163"/>
  <c r="FS552" i="163" s="1"/>
  <c r="FS322" i="163"/>
  <c r="FS324" i="163" s="1"/>
  <c r="FQ322" i="163"/>
  <c r="FQ324" i="163" s="1"/>
  <c r="FR393" i="163"/>
  <c r="FR446" i="163"/>
  <c r="FR448" i="163" s="1"/>
  <c r="FR322" i="163"/>
  <c r="FR324" i="163" s="1"/>
  <c r="FQ501" i="163"/>
  <c r="FS288" i="163"/>
  <c r="FR288" i="163"/>
  <c r="FS138" i="163"/>
  <c r="FS141" i="163" s="1"/>
  <c r="FS79" i="163"/>
  <c r="FS81" i="163" s="1"/>
  <c r="FQ79" i="163"/>
  <c r="FQ81" i="163" s="1"/>
  <c r="FQ138" i="163"/>
  <c r="FQ141" i="163" s="1"/>
  <c r="FP366" i="163"/>
  <c r="FP368" i="163" s="1"/>
  <c r="FN322" i="163"/>
  <c r="FN288" i="163"/>
  <c r="FN535" i="163"/>
  <c r="FN141" i="163"/>
  <c r="FN493" i="163"/>
  <c r="FN34" i="163"/>
  <c r="FN498" i="163"/>
  <c r="FN215" i="163"/>
  <c r="FN431" i="163"/>
  <c r="FN558" i="163"/>
  <c r="FN561" i="163"/>
  <c r="FN155" i="163"/>
  <c r="FN168" i="163"/>
  <c r="FN462" i="163"/>
  <c r="FN79" i="163"/>
  <c r="FN112" i="163"/>
  <c r="FN197" i="163"/>
  <c r="FP448" i="163"/>
  <c r="FP286" i="163"/>
  <c r="FP288" i="163" s="1"/>
  <c r="FP552" i="163"/>
  <c r="FP375" i="163"/>
  <c r="FQ552" i="163"/>
  <c r="FR375" i="163"/>
  <c r="FQ375" i="163"/>
  <c r="EM77" i="158"/>
  <c r="EK5" i="158"/>
  <c r="EK27" i="158"/>
  <c r="EK26" i="158" s="1"/>
  <c r="EK19" i="158" s="1"/>
  <c r="EK18" i="158" s="1"/>
  <c r="EK17" i="158" s="1"/>
  <c r="EL27" i="158"/>
  <c r="EL5" i="158"/>
  <c r="FR501" i="163" l="1"/>
  <c r="EL26" i="158"/>
  <c r="EL19" i="158" s="1"/>
  <c r="EL18" i="158" s="1"/>
  <c r="EL17" i="158" s="1"/>
  <c r="EL137" i="158" s="1"/>
  <c r="EL158" i="158" s="1"/>
  <c r="EL173" i="158" s="1"/>
  <c r="EL176" i="158" s="1"/>
  <c r="FR366" i="163"/>
  <c r="FR368" i="163" s="1"/>
  <c r="FS366" i="163"/>
  <c r="FS368" i="163" s="1"/>
  <c r="FQ366" i="163"/>
  <c r="FQ368" i="163" s="1"/>
  <c r="EK137" i="158"/>
  <c r="EK158" i="158" s="1"/>
  <c r="EK160" i="158" s="1"/>
  <c r="FS557" i="163"/>
  <c r="FS559" i="163" s="1"/>
  <c r="FS563" i="163" s="1"/>
  <c r="FN324" i="163"/>
  <c r="FN366" i="163"/>
  <c r="FN81" i="163"/>
  <c r="FN199" i="163"/>
  <c r="FN157" i="163"/>
  <c r="FN446" i="163"/>
  <c r="FN549" i="163"/>
  <c r="FN501" i="163"/>
  <c r="FP557" i="163"/>
  <c r="FP559" i="163" s="1"/>
  <c r="FP563" i="163" s="1"/>
  <c r="FR557" i="163"/>
  <c r="FR559" i="163" s="1"/>
  <c r="FR563" i="163" s="1"/>
  <c r="EM17" i="158"/>
  <c r="EM137" i="158" s="1"/>
  <c r="EM158" i="158" s="1"/>
  <c r="EM160" i="158" s="1"/>
  <c r="EJ160" i="158"/>
  <c r="EJ173" i="158"/>
  <c r="EJ176" i="158" s="1"/>
  <c r="FQ557" i="163" l="1"/>
  <c r="FQ559" i="163" s="1"/>
  <c r="FQ563" i="163" s="1"/>
  <c r="EL160" i="158"/>
  <c r="EK173" i="158"/>
  <c r="EK176" i="158" s="1"/>
  <c r="FN368" i="163"/>
  <c r="FN557" i="163"/>
  <c r="FN552" i="163"/>
  <c r="FN448" i="163"/>
  <c r="EM173" i="158"/>
  <c r="EM176" i="158" s="1"/>
  <c r="FN559" i="163" l="1"/>
  <c r="FN563" i="163" l="1"/>
  <c r="FT548" i="163"/>
  <c r="FL544" i="163" l="1"/>
  <c r="FL543" i="163"/>
  <c r="FL545" i="163" s="1"/>
  <c r="FL537" i="163"/>
  <c r="FL536" i="163"/>
  <c r="FL529" i="163"/>
  <c r="FL523" i="163"/>
  <c r="FL519" i="163"/>
  <c r="FL514" i="163"/>
  <c r="FL506" i="163"/>
  <c r="FL503" i="163"/>
  <c r="FL499" i="163"/>
  <c r="FL486" i="163"/>
  <c r="FL479" i="163"/>
  <c r="FL470" i="163" s="1"/>
  <c r="FL435" i="163"/>
  <c r="FL432" i="163"/>
  <c r="FL426" i="163"/>
  <c r="FL422" i="163" s="1"/>
  <c r="FL411" i="163"/>
  <c r="FL410" i="163"/>
  <c r="FL405" i="163"/>
  <c r="FL404" i="163"/>
  <c r="FL406" i="163" s="1"/>
  <c r="FL394" i="163"/>
  <c r="FL389" i="163"/>
  <c r="FL381" i="163"/>
  <c r="FL377" i="163"/>
  <c r="FL363" i="163"/>
  <c r="FL359" i="163"/>
  <c r="FL352" i="163"/>
  <c r="FL348" i="163"/>
  <c r="FL342" i="163"/>
  <c r="FL346" i="163" s="1"/>
  <c r="FL339" i="163"/>
  <c r="FL326" i="163" s="1"/>
  <c r="FL333" i="163"/>
  <c r="FL329" i="163"/>
  <c r="FL318" i="163"/>
  <c r="FL305" i="163"/>
  <c r="FL298" i="163"/>
  <c r="FL294" i="163"/>
  <c r="FL280" i="163"/>
  <c r="FL279" i="163"/>
  <c r="FL272" i="163"/>
  <c r="FL271" i="163"/>
  <c r="FL269" i="163"/>
  <c r="FL256" i="163"/>
  <c r="FL267" i="163" s="1"/>
  <c r="FL249" i="163"/>
  <c r="FL248" i="163"/>
  <c r="FL245" i="163"/>
  <c r="FL233" i="163"/>
  <c r="FL223" i="163"/>
  <c r="FL207" i="163"/>
  <c r="FL205" i="163" s="1"/>
  <c r="FL213" i="163" s="1"/>
  <c r="FL215" i="163" s="1"/>
  <c r="FL196" i="163"/>
  <c r="FL185" i="163"/>
  <c r="FL179" i="163"/>
  <c r="FL173" i="163"/>
  <c r="FL170" i="163"/>
  <c r="FL166" i="163"/>
  <c r="FL160" i="163"/>
  <c r="FL146" i="163"/>
  <c r="FL132" i="163"/>
  <c r="FL140" i="163" s="1"/>
  <c r="FL131" i="163"/>
  <c r="FL124" i="163"/>
  <c r="FL126" i="163" s="1"/>
  <c r="FL118" i="163"/>
  <c r="FL114" i="163"/>
  <c r="FL89" i="163"/>
  <c r="FL83" i="163"/>
  <c r="FL80" i="163"/>
  <c r="FL139" i="163" s="1"/>
  <c r="FL76" i="163"/>
  <c r="FL73" i="163"/>
  <c r="FL64" i="163"/>
  <c r="FL53" i="163"/>
  <c r="FL50" i="163"/>
  <c r="FL46" i="163"/>
  <c r="FL39" i="163"/>
  <c r="FL25" i="163"/>
  <c r="FL13" i="163"/>
  <c r="FL5" i="163"/>
  <c r="FL412" i="163" l="1"/>
  <c r="FL221" i="163"/>
  <c r="FL534" i="163"/>
  <c r="FL374" i="163"/>
  <c r="FL447" i="163" s="1"/>
  <c r="FL431" i="163"/>
  <c r="FL445" i="163"/>
  <c r="FL45" i="163"/>
  <c r="FL56" i="163" s="1"/>
  <c r="FL58" i="163" s="1"/>
  <c r="FL273" i="163"/>
  <c r="FL281" i="163"/>
  <c r="FL287" i="163"/>
  <c r="FL467" i="163"/>
  <c r="FL491" i="163" s="1"/>
  <c r="FL493" i="163" s="1"/>
  <c r="FL169" i="163"/>
  <c r="FL323" i="163"/>
  <c r="FL533" i="163"/>
  <c r="FL550" i="163"/>
  <c r="FL255" i="163"/>
  <c r="FL156" i="163"/>
  <c r="FL538" i="163"/>
  <c r="FL518" i="163"/>
  <c r="FL532" i="163" s="1"/>
  <c r="FL500" i="163"/>
  <c r="FL502" i="163"/>
  <c r="FL517" i="163" s="1"/>
  <c r="FL376" i="163"/>
  <c r="FL373" i="163" s="1"/>
  <c r="FL347" i="163"/>
  <c r="FL328" i="163"/>
  <c r="FL341" i="163" s="1"/>
  <c r="FL293" i="163"/>
  <c r="FL311" i="163" s="1"/>
  <c r="FL229" i="163"/>
  <c r="FL220" i="163" s="1"/>
  <c r="FL222" i="163" s="1"/>
  <c r="FL178" i="163"/>
  <c r="FL158" i="163"/>
  <c r="FL168" i="163"/>
  <c r="FL133" i="163"/>
  <c r="FL113" i="163"/>
  <c r="FL82" i="163"/>
  <c r="FL32" i="163"/>
  <c r="FL34" i="163" s="1"/>
  <c r="FL367" i="163"/>
  <c r="FL63" i="163"/>
  <c r="FL268" i="163"/>
  <c r="EH171" i="158"/>
  <c r="EH175" i="158" s="1"/>
  <c r="EH147" i="158"/>
  <c r="EH146" i="158" s="1"/>
  <c r="EH143" i="158"/>
  <c r="EH142" i="158" s="1"/>
  <c r="EH108" i="158"/>
  <c r="EH107" i="158" s="1"/>
  <c r="EH95" i="158"/>
  <c r="EH91" i="158"/>
  <c r="EH88" i="158"/>
  <c r="EH83" i="158"/>
  <c r="EH78" i="158"/>
  <c r="EH73" i="158"/>
  <c r="EH68" i="158"/>
  <c r="EH61" i="158"/>
  <c r="EH58" i="158"/>
  <c r="EH43" i="158"/>
  <c r="EH33" i="158"/>
  <c r="EH28" i="158"/>
  <c r="EH20" i="158"/>
  <c r="EH14" i="158"/>
  <c r="EH10" i="158"/>
  <c r="EH9" i="158" s="1"/>
  <c r="EH6" i="158"/>
  <c r="FL535" i="163" l="1"/>
  <c r="EH156" i="158"/>
  <c r="EH159" i="158" s="1"/>
  <c r="EH174" i="158" s="1"/>
  <c r="FL198" i="163"/>
  <c r="FL558" i="163" s="1"/>
  <c r="FL498" i="163"/>
  <c r="FL501" i="163" s="1"/>
  <c r="FL393" i="163"/>
  <c r="FL551" i="163"/>
  <c r="FL375" i="163"/>
  <c r="FL325" i="163"/>
  <c r="FL313" i="163"/>
  <c r="FL270" i="163"/>
  <c r="FL247" i="163"/>
  <c r="FL177" i="163"/>
  <c r="FL79" i="163"/>
  <c r="FL81" i="163" s="1"/>
  <c r="FL123" i="163"/>
  <c r="FL112" i="163"/>
  <c r="FL138" i="163"/>
  <c r="FL286" i="163"/>
  <c r="FL446" i="163"/>
  <c r="EH90" i="158"/>
  <c r="EH66" i="158"/>
  <c r="EH77" i="158"/>
  <c r="EH27" i="158"/>
  <c r="EH5" i="158"/>
  <c r="FI89" i="163"/>
  <c r="FI544" i="163"/>
  <c r="FI543" i="163"/>
  <c r="FI537" i="163"/>
  <c r="FI536" i="163"/>
  <c r="FI545" i="163" l="1"/>
  <c r="FI538" i="163"/>
  <c r="FL549" i="163"/>
  <c r="FL552" i="163" s="1"/>
  <c r="EH26" i="158"/>
  <c r="FL561" i="163"/>
  <c r="FL448" i="163"/>
  <c r="FL322" i="163"/>
  <c r="FL327" i="163"/>
  <c r="FL288" i="163"/>
  <c r="FL155" i="163"/>
  <c r="FL157" i="163" s="1"/>
  <c r="FL197" i="163"/>
  <c r="FL199" i="163" s="1"/>
  <c r="FL141" i="163"/>
  <c r="EH19" i="158" l="1"/>
  <c r="EH18" i="158" s="1"/>
  <c r="EH17" i="158" s="1"/>
  <c r="FL324" i="163"/>
  <c r="FL366" i="163"/>
  <c r="EH137" i="158" l="1"/>
  <c r="EH158" i="158" s="1"/>
  <c r="EH173" i="158" s="1"/>
  <c r="FL368" i="163"/>
  <c r="FL557" i="163"/>
  <c r="FV147" i="163"/>
  <c r="EH176" i="158" l="1"/>
  <c r="EH160" i="158"/>
  <c r="FL559" i="163"/>
  <c r="FI533" i="163"/>
  <c r="FV149" i="163"/>
  <c r="FU150" i="163"/>
  <c r="ED147" i="158"/>
  <c r="EE147" i="158"/>
  <c r="EC148" i="158"/>
  <c r="EF148" i="158" s="1"/>
  <c r="EC121" i="158"/>
  <c r="EC120" i="158"/>
  <c r="EC119" i="158"/>
  <c r="EC118" i="158"/>
  <c r="EF118" i="158" s="1"/>
  <c r="EC117" i="158"/>
  <c r="EF117" i="158" s="1"/>
  <c r="EC135" i="158"/>
  <c r="FT65" i="163"/>
  <c r="FH53" i="163"/>
  <c r="FF537" i="163"/>
  <c r="FF538" i="163" s="1"/>
  <c r="FG548" i="163"/>
  <c r="FJ548" i="163" s="1"/>
  <c r="FG547" i="163"/>
  <c r="FJ547" i="163" s="1"/>
  <c r="FO547" i="163" s="1"/>
  <c r="FG546" i="163"/>
  <c r="FJ546" i="163" s="1"/>
  <c r="FK546" i="163" s="1"/>
  <c r="FG542" i="163"/>
  <c r="FJ542" i="163" s="1"/>
  <c r="FG541" i="163"/>
  <c r="FJ541" i="163" s="1"/>
  <c r="FG540" i="163"/>
  <c r="FJ540" i="163" s="1"/>
  <c r="FG539" i="163"/>
  <c r="FJ539" i="163" s="1"/>
  <c r="FG531" i="163"/>
  <c r="FJ531" i="163" s="1"/>
  <c r="FG530" i="163"/>
  <c r="FJ530" i="163" s="1"/>
  <c r="FG528" i="163"/>
  <c r="FJ528" i="163" s="1"/>
  <c r="FG527" i="163"/>
  <c r="FJ527" i="163" s="1"/>
  <c r="FG526" i="163"/>
  <c r="FJ526" i="163" s="1"/>
  <c r="FG525" i="163"/>
  <c r="FJ525" i="163" s="1"/>
  <c r="FO525" i="163" s="1"/>
  <c r="FG524" i="163"/>
  <c r="FJ524" i="163" s="1"/>
  <c r="FK524" i="163" s="1"/>
  <c r="FG522" i="163"/>
  <c r="FJ522" i="163" s="1"/>
  <c r="FG521" i="163"/>
  <c r="FJ521" i="163" s="1"/>
  <c r="FO521" i="163" s="1"/>
  <c r="FG520" i="163"/>
  <c r="FJ520" i="163" s="1"/>
  <c r="FG516" i="163"/>
  <c r="FJ516" i="163" s="1"/>
  <c r="FK516" i="163" s="1"/>
  <c r="FG515" i="163"/>
  <c r="FJ515" i="163" s="1"/>
  <c r="FK515" i="163" s="1"/>
  <c r="FG513" i="163"/>
  <c r="FJ513" i="163" s="1"/>
  <c r="FO513" i="163" s="1"/>
  <c r="FG512" i="163"/>
  <c r="FJ512" i="163" s="1"/>
  <c r="FK512" i="163" s="1"/>
  <c r="FG511" i="163"/>
  <c r="FJ511" i="163" s="1"/>
  <c r="FG510" i="163"/>
  <c r="FJ510" i="163" s="1"/>
  <c r="FG509" i="163"/>
  <c r="FJ509" i="163" s="1"/>
  <c r="FG508" i="163"/>
  <c r="FJ508" i="163" s="1"/>
  <c r="FG507" i="163"/>
  <c r="FJ507" i="163" s="1"/>
  <c r="FK507" i="163" s="1"/>
  <c r="FG505" i="163"/>
  <c r="FJ505" i="163" s="1"/>
  <c r="FO505" i="163" s="1"/>
  <c r="FG504" i="163"/>
  <c r="FJ504" i="163" s="1"/>
  <c r="FG492" i="163"/>
  <c r="FJ492" i="163" s="1"/>
  <c r="FG490" i="163"/>
  <c r="FJ490" i="163" s="1"/>
  <c r="FG489" i="163"/>
  <c r="FJ489" i="163" s="1"/>
  <c r="FG488" i="163"/>
  <c r="FJ488" i="163" s="1"/>
  <c r="FO488" i="163" s="1"/>
  <c r="FG487" i="163"/>
  <c r="FJ487" i="163" s="1"/>
  <c r="FG485" i="163"/>
  <c r="FJ485" i="163" s="1"/>
  <c r="FK485" i="163" s="1"/>
  <c r="FG484" i="163"/>
  <c r="FJ484" i="163" s="1"/>
  <c r="FK484" i="163" s="1"/>
  <c r="FG483" i="163"/>
  <c r="FJ483" i="163" s="1"/>
  <c r="FG482" i="163"/>
  <c r="FJ482" i="163" s="1"/>
  <c r="FK482" i="163" s="1"/>
  <c r="FG481" i="163"/>
  <c r="FJ481" i="163" s="1"/>
  <c r="FG480" i="163"/>
  <c r="FJ480" i="163" s="1"/>
  <c r="FO480" i="163" s="1"/>
  <c r="FG478" i="163"/>
  <c r="FJ478" i="163" s="1"/>
  <c r="FO478" i="163" s="1"/>
  <c r="FG477" i="163"/>
  <c r="FJ477" i="163" s="1"/>
  <c r="FG476" i="163"/>
  <c r="FJ476" i="163" s="1"/>
  <c r="FG475" i="163"/>
  <c r="FJ475" i="163" s="1"/>
  <c r="FK475" i="163" s="1"/>
  <c r="FG474" i="163"/>
  <c r="FJ474" i="163" s="1"/>
  <c r="FG473" i="163"/>
  <c r="FJ473" i="163" s="1"/>
  <c r="FG472" i="163"/>
  <c r="FJ472" i="163" s="1"/>
  <c r="FO472" i="163" s="1"/>
  <c r="FG471" i="163"/>
  <c r="FJ471" i="163" s="1"/>
  <c r="FG469" i="163"/>
  <c r="FJ469" i="163" s="1"/>
  <c r="FG468" i="163"/>
  <c r="FJ468" i="163" s="1"/>
  <c r="FG459" i="163"/>
  <c r="FJ459" i="163" s="1"/>
  <c r="FK459" i="163" s="1"/>
  <c r="FG458" i="163"/>
  <c r="FJ458" i="163" s="1"/>
  <c r="FK458" i="163" s="1"/>
  <c r="FG457" i="163"/>
  <c r="FJ457" i="163" s="1"/>
  <c r="FO457" i="163" s="1"/>
  <c r="FG456" i="163"/>
  <c r="FJ456" i="163" s="1"/>
  <c r="FG442" i="163"/>
  <c r="FJ442" i="163" s="1"/>
  <c r="FG441" i="163"/>
  <c r="FJ441" i="163" s="1"/>
  <c r="FO441" i="163" s="1"/>
  <c r="FG440" i="163"/>
  <c r="FJ440" i="163" s="1"/>
  <c r="FG439" i="163"/>
  <c r="FJ439" i="163" s="1"/>
  <c r="FO439" i="163" s="1"/>
  <c r="FG438" i="163"/>
  <c r="FJ438" i="163" s="1"/>
  <c r="FG436" i="163"/>
  <c r="FJ436" i="163" s="1"/>
  <c r="FG434" i="163"/>
  <c r="FJ434" i="163" s="1"/>
  <c r="FG433" i="163"/>
  <c r="FJ433" i="163" s="1"/>
  <c r="FO433" i="163" s="1"/>
  <c r="FG430" i="163"/>
  <c r="FJ430" i="163" s="1"/>
  <c r="FG429" i="163"/>
  <c r="FJ429" i="163" s="1"/>
  <c r="FO429" i="163" s="1"/>
  <c r="FG428" i="163"/>
  <c r="FJ428" i="163" s="1"/>
  <c r="FG427" i="163"/>
  <c r="FJ427" i="163" s="1"/>
  <c r="FO427" i="163" s="1"/>
  <c r="FG425" i="163"/>
  <c r="FJ425" i="163" s="1"/>
  <c r="FO425" i="163" s="1"/>
  <c r="FG424" i="163"/>
  <c r="FJ424" i="163" s="1"/>
  <c r="FG423" i="163"/>
  <c r="FJ423" i="163" s="1"/>
  <c r="FO423" i="163" s="1"/>
  <c r="FG421" i="163"/>
  <c r="FJ421" i="163" s="1"/>
  <c r="FO421" i="163" s="1"/>
  <c r="FG420" i="163"/>
  <c r="FJ420" i="163" s="1"/>
  <c r="FG419" i="163"/>
  <c r="FJ419" i="163" s="1"/>
  <c r="FO419" i="163" s="1"/>
  <c r="FG418" i="163"/>
  <c r="FJ418" i="163" s="1"/>
  <c r="FG417" i="163"/>
  <c r="FJ417" i="163" s="1"/>
  <c r="FO417" i="163" s="1"/>
  <c r="FG416" i="163"/>
  <c r="FJ416" i="163" s="1"/>
  <c r="FG415" i="163"/>
  <c r="FJ415" i="163" s="1"/>
  <c r="FO415" i="163" s="1"/>
  <c r="FG414" i="163"/>
  <c r="FJ414" i="163" s="1"/>
  <c r="FG413" i="163"/>
  <c r="FJ413" i="163" s="1"/>
  <c r="FO413" i="163" s="1"/>
  <c r="FG409" i="163"/>
  <c r="FJ409" i="163" s="1"/>
  <c r="FO409" i="163" s="1"/>
  <c r="FG408" i="163"/>
  <c r="FJ408" i="163" s="1"/>
  <c r="FK408" i="163" s="1"/>
  <c r="FG407" i="163"/>
  <c r="FJ407" i="163" s="1"/>
  <c r="FO407" i="163" s="1"/>
  <c r="FG403" i="163"/>
  <c r="FJ403" i="163" s="1"/>
  <c r="FO403" i="163" s="1"/>
  <c r="FG402" i="163"/>
  <c r="FJ402" i="163" s="1"/>
  <c r="FG401" i="163"/>
  <c r="FJ401" i="163" s="1"/>
  <c r="FO401" i="163" s="1"/>
  <c r="FG400" i="163"/>
  <c r="FJ400" i="163" s="1"/>
  <c r="FG399" i="163"/>
  <c r="FJ399" i="163" s="1"/>
  <c r="FO399" i="163" s="1"/>
  <c r="FG398" i="163"/>
  <c r="FJ398" i="163" s="1"/>
  <c r="FG397" i="163"/>
  <c r="FJ397" i="163" s="1"/>
  <c r="FG396" i="163"/>
  <c r="FJ396" i="163" s="1"/>
  <c r="FG395" i="163"/>
  <c r="FJ395" i="163" s="1"/>
  <c r="FO395" i="163" s="1"/>
  <c r="FG392" i="163"/>
  <c r="FJ392" i="163" s="1"/>
  <c r="FG391" i="163"/>
  <c r="FJ391" i="163" s="1"/>
  <c r="FO391" i="163" s="1"/>
  <c r="FG390" i="163"/>
  <c r="FJ390" i="163" s="1"/>
  <c r="FG388" i="163"/>
  <c r="FJ388" i="163" s="1"/>
  <c r="FG387" i="163"/>
  <c r="FJ387" i="163" s="1"/>
  <c r="FO387" i="163" s="1"/>
  <c r="FG386" i="163"/>
  <c r="FJ386" i="163" s="1"/>
  <c r="FG385" i="163"/>
  <c r="FJ385" i="163" s="1"/>
  <c r="FO385" i="163" s="1"/>
  <c r="FG384" i="163"/>
  <c r="FJ384" i="163" s="1"/>
  <c r="FG383" i="163"/>
  <c r="FJ383" i="163" s="1"/>
  <c r="FO383" i="163" s="1"/>
  <c r="FG382" i="163"/>
  <c r="FJ382" i="163" s="1"/>
  <c r="FK382" i="163" s="1"/>
  <c r="FG380" i="163"/>
  <c r="FJ380" i="163" s="1"/>
  <c r="FG379" i="163"/>
  <c r="FJ379" i="163" s="1"/>
  <c r="FO379" i="163" s="1"/>
  <c r="FG378" i="163"/>
  <c r="FJ378" i="163" s="1"/>
  <c r="FG365" i="163"/>
  <c r="FJ365" i="163" s="1"/>
  <c r="FK365" i="163" s="1"/>
  <c r="FG364" i="163"/>
  <c r="FJ364" i="163" s="1"/>
  <c r="FG362" i="163"/>
  <c r="FJ362" i="163" s="1"/>
  <c r="FG361" i="163"/>
  <c r="FJ361" i="163" s="1"/>
  <c r="FO361" i="163" s="1"/>
  <c r="FG358" i="163"/>
  <c r="FJ358" i="163" s="1"/>
  <c r="FK358" i="163" s="1"/>
  <c r="FG357" i="163"/>
  <c r="FJ357" i="163" s="1"/>
  <c r="FG356" i="163"/>
  <c r="FJ356" i="163" s="1"/>
  <c r="FG355" i="163"/>
  <c r="FJ355" i="163" s="1"/>
  <c r="FG354" i="163"/>
  <c r="FJ354" i="163" s="1"/>
  <c r="FG353" i="163"/>
  <c r="FJ353" i="163" s="1"/>
  <c r="FO353" i="163" s="1"/>
  <c r="FG351" i="163"/>
  <c r="FJ351" i="163" s="1"/>
  <c r="FG350" i="163"/>
  <c r="FJ350" i="163" s="1"/>
  <c r="FG349" i="163"/>
  <c r="FJ349" i="163" s="1"/>
  <c r="FK349" i="163" s="1"/>
  <c r="FG345" i="163"/>
  <c r="FJ345" i="163" s="1"/>
  <c r="FO345" i="163" s="1"/>
  <c r="FG344" i="163"/>
  <c r="FJ344" i="163" s="1"/>
  <c r="FO344" i="163" s="1"/>
  <c r="FG343" i="163"/>
  <c r="FJ343" i="163" s="1"/>
  <c r="FG340" i="163"/>
  <c r="FJ340" i="163" s="1"/>
  <c r="FK340" i="163" s="1"/>
  <c r="FG338" i="163"/>
  <c r="FJ338" i="163" s="1"/>
  <c r="FG337" i="163"/>
  <c r="FJ337" i="163" s="1"/>
  <c r="FO337" i="163" s="1"/>
  <c r="FG336" i="163"/>
  <c r="FJ336" i="163" s="1"/>
  <c r="FO336" i="163" s="1"/>
  <c r="FG335" i="163"/>
  <c r="FJ335" i="163" s="1"/>
  <c r="FK335" i="163" s="1"/>
  <c r="FG334" i="163"/>
  <c r="FJ334" i="163" s="1"/>
  <c r="FG332" i="163"/>
  <c r="FJ332" i="163" s="1"/>
  <c r="FK332" i="163" s="1"/>
  <c r="FG331" i="163"/>
  <c r="FJ331" i="163" s="1"/>
  <c r="FG330" i="163"/>
  <c r="FJ330" i="163" s="1"/>
  <c r="FK330" i="163" s="1"/>
  <c r="FG321" i="163"/>
  <c r="FJ321" i="163" s="1"/>
  <c r="FO321" i="163" s="1"/>
  <c r="FG320" i="163"/>
  <c r="FJ320" i="163" s="1"/>
  <c r="FO320" i="163" s="1"/>
  <c r="FG319" i="163"/>
  <c r="FJ319" i="163" s="1"/>
  <c r="FG312" i="163"/>
  <c r="FJ312" i="163" s="1"/>
  <c r="FO312" i="163" s="1"/>
  <c r="FG310" i="163"/>
  <c r="FJ310" i="163" s="1"/>
  <c r="FG309" i="163"/>
  <c r="FJ309" i="163" s="1"/>
  <c r="FG308" i="163"/>
  <c r="FJ308" i="163" s="1"/>
  <c r="FO308" i="163" s="1"/>
  <c r="FG307" i="163"/>
  <c r="FJ307" i="163" s="1"/>
  <c r="FG306" i="163"/>
  <c r="FJ306" i="163" s="1"/>
  <c r="FO306" i="163" s="1"/>
  <c r="FG304" i="163"/>
  <c r="FJ304" i="163" s="1"/>
  <c r="FO304" i="163" s="1"/>
  <c r="FG303" i="163"/>
  <c r="FJ303" i="163" s="1"/>
  <c r="FK303" i="163" s="1"/>
  <c r="FG302" i="163"/>
  <c r="FJ302" i="163" s="1"/>
  <c r="FK302" i="163" s="1"/>
  <c r="FG301" i="163"/>
  <c r="FJ301" i="163" s="1"/>
  <c r="FG300" i="163"/>
  <c r="FJ300" i="163" s="1"/>
  <c r="FO300" i="163" s="1"/>
  <c r="FG299" i="163"/>
  <c r="FJ299" i="163" s="1"/>
  <c r="FG297" i="163"/>
  <c r="FJ297" i="163" s="1"/>
  <c r="FG296" i="163"/>
  <c r="FJ296" i="163" s="1"/>
  <c r="FO296" i="163" s="1"/>
  <c r="FG295" i="163"/>
  <c r="FJ295" i="163" s="1"/>
  <c r="FG285" i="163"/>
  <c r="FJ285" i="163" s="1"/>
  <c r="FK285" i="163" s="1"/>
  <c r="FG284" i="163"/>
  <c r="FJ284" i="163" s="1"/>
  <c r="FK284" i="163" s="1"/>
  <c r="FG283" i="163"/>
  <c r="FJ283" i="163" s="1"/>
  <c r="FG282" i="163"/>
  <c r="FJ282" i="163" s="1"/>
  <c r="FK282" i="163" s="1"/>
  <c r="FG278" i="163"/>
  <c r="FJ278" i="163" s="1"/>
  <c r="FG277" i="163"/>
  <c r="FJ277" i="163" s="1"/>
  <c r="FK277" i="163" s="1"/>
  <c r="FG276" i="163"/>
  <c r="FJ276" i="163" s="1"/>
  <c r="FG275" i="163"/>
  <c r="FJ275" i="163" s="1"/>
  <c r="FG274" i="163"/>
  <c r="FJ274" i="163" s="1"/>
  <c r="FK274" i="163" s="1"/>
  <c r="FG266" i="163"/>
  <c r="FJ266" i="163" s="1"/>
  <c r="FO266" i="163" s="1"/>
  <c r="FG265" i="163"/>
  <c r="FJ265" i="163" s="1"/>
  <c r="FO265" i="163" s="1"/>
  <c r="FG264" i="163"/>
  <c r="FJ264" i="163" s="1"/>
  <c r="FO264" i="163" s="1"/>
  <c r="FG263" i="163"/>
  <c r="FJ263" i="163" s="1"/>
  <c r="FG262" i="163"/>
  <c r="FJ262" i="163" s="1"/>
  <c r="FK262" i="163" s="1"/>
  <c r="FG261" i="163"/>
  <c r="FJ261" i="163" s="1"/>
  <c r="FG260" i="163"/>
  <c r="FJ260" i="163" s="1"/>
  <c r="FG259" i="163"/>
  <c r="FJ259" i="163" s="1"/>
  <c r="FO259" i="163" s="1"/>
  <c r="FG258" i="163"/>
  <c r="FJ258" i="163" s="1"/>
  <c r="FG257" i="163"/>
  <c r="FJ257" i="163" s="1"/>
  <c r="FO257" i="163" s="1"/>
  <c r="FG254" i="163"/>
  <c r="FJ254" i="163" s="1"/>
  <c r="FK254" i="163" s="1"/>
  <c r="FG253" i="163"/>
  <c r="FJ253" i="163" s="1"/>
  <c r="FG252" i="163"/>
  <c r="FJ252" i="163" s="1"/>
  <c r="FK252" i="163" s="1"/>
  <c r="FG251" i="163"/>
  <c r="FJ251" i="163" s="1"/>
  <c r="FG250" i="163"/>
  <c r="FJ250" i="163" s="1"/>
  <c r="FG246" i="163"/>
  <c r="FJ246" i="163" s="1"/>
  <c r="FG244" i="163"/>
  <c r="FJ244" i="163" s="1"/>
  <c r="FK244" i="163" s="1"/>
  <c r="FG243" i="163"/>
  <c r="FJ243" i="163" s="1"/>
  <c r="FG242" i="163"/>
  <c r="FJ242" i="163" s="1"/>
  <c r="FG241" i="163"/>
  <c r="FJ241" i="163" s="1"/>
  <c r="FO241" i="163" s="1"/>
  <c r="FG240" i="163"/>
  <c r="FJ240" i="163" s="1"/>
  <c r="FO240" i="163" s="1"/>
  <c r="FG239" i="163"/>
  <c r="FJ239" i="163" s="1"/>
  <c r="FG238" i="163"/>
  <c r="FJ238" i="163" s="1"/>
  <c r="FG237" i="163"/>
  <c r="FJ237" i="163" s="1"/>
  <c r="FG236" i="163"/>
  <c r="FJ236" i="163" s="1"/>
  <c r="FK236" i="163" s="1"/>
  <c r="FG235" i="163"/>
  <c r="FJ235" i="163" s="1"/>
  <c r="FG234" i="163"/>
  <c r="FJ234" i="163" s="1"/>
  <c r="FK234" i="163" s="1"/>
  <c r="FG232" i="163"/>
  <c r="FJ232" i="163" s="1"/>
  <c r="FO232" i="163" s="1"/>
  <c r="FG231" i="163"/>
  <c r="FJ231" i="163" s="1"/>
  <c r="FG230" i="163"/>
  <c r="FJ230" i="163" s="1"/>
  <c r="FG228" i="163"/>
  <c r="FJ228" i="163" s="1"/>
  <c r="FG227" i="163"/>
  <c r="FJ227" i="163" s="1"/>
  <c r="FO227" i="163" s="1"/>
  <c r="FG226" i="163"/>
  <c r="FJ226" i="163" s="1"/>
  <c r="FK226" i="163" s="1"/>
  <c r="FG225" i="163"/>
  <c r="FJ225" i="163" s="1"/>
  <c r="FO225" i="163" s="1"/>
  <c r="FG224" i="163"/>
  <c r="FJ224" i="163" s="1"/>
  <c r="FO224" i="163" s="1"/>
  <c r="FG214" i="163"/>
  <c r="FJ214" i="163" s="1"/>
  <c r="FK214" i="163" s="1"/>
  <c r="FG212" i="163"/>
  <c r="FJ212" i="163" s="1"/>
  <c r="FG211" i="163"/>
  <c r="FJ211" i="163" s="1"/>
  <c r="FG210" i="163"/>
  <c r="FJ210" i="163" s="1"/>
  <c r="FG209" i="163"/>
  <c r="FJ209" i="163" s="1"/>
  <c r="FO209" i="163" s="1"/>
  <c r="FG208" i="163"/>
  <c r="FJ208" i="163" s="1"/>
  <c r="FO208" i="163" s="1"/>
  <c r="FG206" i="163"/>
  <c r="FJ206" i="163" s="1"/>
  <c r="FG204" i="163"/>
  <c r="FJ204" i="163" s="1"/>
  <c r="FG195" i="163"/>
  <c r="FJ195" i="163" s="1"/>
  <c r="FG194" i="163"/>
  <c r="FJ194" i="163" s="1"/>
  <c r="FK194" i="163" s="1"/>
  <c r="FG193" i="163"/>
  <c r="FJ193" i="163" s="1"/>
  <c r="FG192" i="163"/>
  <c r="FJ192" i="163" s="1"/>
  <c r="FO192" i="163" s="1"/>
  <c r="FG191" i="163"/>
  <c r="FJ191" i="163" s="1"/>
  <c r="FG190" i="163"/>
  <c r="FJ190" i="163" s="1"/>
  <c r="FO190" i="163" s="1"/>
  <c r="FG189" i="163"/>
  <c r="FJ189" i="163" s="1"/>
  <c r="FO189" i="163" s="1"/>
  <c r="FG188" i="163"/>
  <c r="FJ188" i="163" s="1"/>
  <c r="FG187" i="163"/>
  <c r="FJ187" i="163" s="1"/>
  <c r="FG186" i="163"/>
  <c r="FJ186" i="163" s="1"/>
  <c r="FG184" i="163"/>
  <c r="FJ184" i="163" s="1"/>
  <c r="FO184" i="163" s="1"/>
  <c r="FG183" i="163"/>
  <c r="FJ183" i="163" s="1"/>
  <c r="FG182" i="163"/>
  <c r="FJ182" i="163" s="1"/>
  <c r="FO182" i="163" s="1"/>
  <c r="FG181" i="163"/>
  <c r="FJ181" i="163" s="1"/>
  <c r="FO181" i="163" s="1"/>
  <c r="FG180" i="163"/>
  <c r="FJ180" i="163" s="1"/>
  <c r="FG176" i="163"/>
  <c r="FJ176" i="163" s="1"/>
  <c r="FO176" i="163" s="1"/>
  <c r="FG175" i="163"/>
  <c r="FJ175" i="163" s="1"/>
  <c r="FG174" i="163"/>
  <c r="FJ174" i="163" s="1"/>
  <c r="FO174" i="163" s="1"/>
  <c r="FG172" i="163"/>
  <c r="FJ172" i="163" s="1"/>
  <c r="FG171" i="163"/>
  <c r="FJ171" i="163" s="1"/>
  <c r="FG167" i="163"/>
  <c r="FJ167" i="163" s="1"/>
  <c r="FK167" i="163" s="1"/>
  <c r="FG165" i="163"/>
  <c r="FJ165" i="163" s="1"/>
  <c r="FO165" i="163" s="1"/>
  <c r="FG164" i="163"/>
  <c r="FJ164" i="163" s="1"/>
  <c r="FG163" i="163"/>
  <c r="FJ163" i="163" s="1"/>
  <c r="FK163" i="163" s="1"/>
  <c r="FG162" i="163"/>
  <c r="FJ162" i="163" s="1"/>
  <c r="FG161" i="163"/>
  <c r="FJ161" i="163" s="1"/>
  <c r="FG159" i="163"/>
  <c r="FJ159" i="163" s="1"/>
  <c r="FG154" i="163"/>
  <c r="FJ154" i="163" s="1"/>
  <c r="FG153" i="163"/>
  <c r="FJ153" i="163" s="1"/>
  <c r="FK153" i="163" s="1"/>
  <c r="FG152" i="163"/>
  <c r="FJ152" i="163" s="1"/>
  <c r="FO152" i="163" s="1"/>
  <c r="FG151" i="163"/>
  <c r="FJ151" i="163" s="1"/>
  <c r="FG150" i="163"/>
  <c r="FJ150" i="163" s="1"/>
  <c r="FO150" i="163" s="1"/>
  <c r="FG149" i="163"/>
  <c r="FJ149" i="163" s="1"/>
  <c r="FO149" i="163" s="1"/>
  <c r="FG148" i="163"/>
  <c r="FJ148" i="163" s="1"/>
  <c r="FO148" i="163" s="1"/>
  <c r="FG147" i="163"/>
  <c r="FJ147" i="163" s="1"/>
  <c r="FO147" i="163" s="1"/>
  <c r="FG137" i="163"/>
  <c r="FJ137" i="163" s="1"/>
  <c r="FG136" i="163"/>
  <c r="FJ136" i="163" s="1"/>
  <c r="FG135" i="163"/>
  <c r="FJ135" i="163" s="1"/>
  <c r="FG134" i="163"/>
  <c r="FJ134" i="163" s="1"/>
  <c r="FO134" i="163" s="1"/>
  <c r="FG130" i="163"/>
  <c r="FJ130" i="163" s="1"/>
  <c r="FO130" i="163" s="1"/>
  <c r="FG129" i="163"/>
  <c r="FJ129" i="163" s="1"/>
  <c r="FG128" i="163"/>
  <c r="FJ128" i="163" s="1"/>
  <c r="FK128" i="163" s="1"/>
  <c r="FG127" i="163"/>
  <c r="FJ127" i="163" s="1"/>
  <c r="FO127" i="163" s="1"/>
  <c r="FG125" i="163"/>
  <c r="FJ125" i="163" s="1"/>
  <c r="FG122" i="163"/>
  <c r="FJ122" i="163" s="1"/>
  <c r="FO122" i="163" s="1"/>
  <c r="FG121" i="163"/>
  <c r="FJ121" i="163" s="1"/>
  <c r="FK121" i="163" s="1"/>
  <c r="FG120" i="163"/>
  <c r="FJ120" i="163" s="1"/>
  <c r="FG119" i="163"/>
  <c r="FJ119" i="163" s="1"/>
  <c r="FO119" i="163" s="1"/>
  <c r="FG117" i="163"/>
  <c r="FJ117" i="163" s="1"/>
  <c r="FG116" i="163"/>
  <c r="FJ116" i="163" s="1"/>
  <c r="FG115" i="163"/>
  <c r="FJ115" i="163" s="1"/>
  <c r="FG111" i="163"/>
  <c r="FJ111" i="163" s="1"/>
  <c r="FG110" i="163"/>
  <c r="FJ110" i="163" s="1"/>
  <c r="FO110" i="163" s="1"/>
  <c r="FG109" i="163"/>
  <c r="FJ109" i="163" s="1"/>
  <c r="FK109" i="163" s="1"/>
  <c r="FG108" i="163"/>
  <c r="FJ108" i="163" s="1"/>
  <c r="FG107" i="163"/>
  <c r="FJ107" i="163" s="1"/>
  <c r="FK107" i="163" s="1"/>
  <c r="FG106" i="163"/>
  <c r="FJ106" i="163" s="1"/>
  <c r="FO106" i="163" s="1"/>
  <c r="FG105" i="163"/>
  <c r="FJ105" i="163" s="1"/>
  <c r="FG104" i="163"/>
  <c r="FJ104" i="163" s="1"/>
  <c r="FG103" i="163"/>
  <c r="FJ103" i="163" s="1"/>
  <c r="FG102" i="163"/>
  <c r="FJ102" i="163" s="1"/>
  <c r="FO102" i="163" s="1"/>
  <c r="FG101" i="163"/>
  <c r="FJ101" i="163" s="1"/>
  <c r="FK101" i="163" s="1"/>
  <c r="FG100" i="163"/>
  <c r="FJ100" i="163" s="1"/>
  <c r="FG99" i="163"/>
  <c r="FJ99" i="163" s="1"/>
  <c r="FK99" i="163" s="1"/>
  <c r="FG98" i="163"/>
  <c r="FJ98" i="163" s="1"/>
  <c r="FO98" i="163" s="1"/>
  <c r="FG97" i="163"/>
  <c r="FJ97" i="163" s="1"/>
  <c r="FG96" i="163"/>
  <c r="FJ96" i="163" s="1"/>
  <c r="FG95" i="163"/>
  <c r="FJ95" i="163" s="1"/>
  <c r="FG94" i="163"/>
  <c r="FJ94" i="163" s="1"/>
  <c r="FO94" i="163" s="1"/>
  <c r="FG93" i="163"/>
  <c r="FJ93" i="163" s="1"/>
  <c r="FK93" i="163" s="1"/>
  <c r="FG92" i="163"/>
  <c r="FJ92" i="163" s="1"/>
  <c r="FG91" i="163"/>
  <c r="FJ91" i="163" s="1"/>
  <c r="FK91" i="163" s="1"/>
  <c r="FG90" i="163"/>
  <c r="FJ90" i="163" s="1"/>
  <c r="FO90" i="163" s="1"/>
  <c r="FG88" i="163"/>
  <c r="FJ88" i="163" s="1"/>
  <c r="FG87" i="163"/>
  <c r="FJ87" i="163" s="1"/>
  <c r="FG86" i="163"/>
  <c r="FJ86" i="163" s="1"/>
  <c r="FO86" i="163" s="1"/>
  <c r="FG85" i="163"/>
  <c r="FJ85" i="163" s="1"/>
  <c r="FK85" i="163" s="1"/>
  <c r="FG84" i="163"/>
  <c r="FJ84" i="163" s="1"/>
  <c r="FK84" i="163" s="1"/>
  <c r="FG78" i="163"/>
  <c r="FJ78" i="163" s="1"/>
  <c r="FO78" i="163" s="1"/>
  <c r="FG77" i="163"/>
  <c r="FJ77" i="163" s="1"/>
  <c r="FG75" i="163"/>
  <c r="FJ75" i="163" s="1"/>
  <c r="FG74" i="163"/>
  <c r="FJ74" i="163" s="1"/>
  <c r="FO74" i="163" s="1"/>
  <c r="FG72" i="163"/>
  <c r="FJ72" i="163" s="1"/>
  <c r="FG71" i="163"/>
  <c r="FJ71" i="163" s="1"/>
  <c r="FG70" i="163"/>
  <c r="FJ70" i="163" s="1"/>
  <c r="FO70" i="163" s="1"/>
  <c r="FG69" i="163"/>
  <c r="FJ69" i="163" s="1"/>
  <c r="FK69" i="163" s="1"/>
  <c r="FG68" i="163"/>
  <c r="FJ68" i="163" s="1"/>
  <c r="FO68" i="163" s="1"/>
  <c r="FG67" i="163"/>
  <c r="FJ67" i="163" s="1"/>
  <c r="FK67" i="163" s="1"/>
  <c r="FG66" i="163"/>
  <c r="FJ66" i="163" s="1"/>
  <c r="FO66" i="163" s="1"/>
  <c r="FG65" i="163"/>
  <c r="FJ65" i="163" s="1"/>
  <c r="FO65" i="163" s="1"/>
  <c r="FG57" i="163"/>
  <c r="FJ57" i="163" s="1"/>
  <c r="FG55" i="163"/>
  <c r="FJ55" i="163" s="1"/>
  <c r="FG54" i="163"/>
  <c r="FJ54" i="163" s="1"/>
  <c r="FG52" i="163"/>
  <c r="FJ52" i="163" s="1"/>
  <c r="FG51" i="163"/>
  <c r="FJ51" i="163" s="1"/>
  <c r="FO51" i="163" s="1"/>
  <c r="FG49" i="163"/>
  <c r="FJ49" i="163" s="1"/>
  <c r="FG48" i="163"/>
  <c r="FJ48" i="163" s="1"/>
  <c r="FG47" i="163"/>
  <c r="FJ47" i="163" s="1"/>
  <c r="FK47" i="163" s="1"/>
  <c r="FG44" i="163"/>
  <c r="FJ44" i="163" s="1"/>
  <c r="FG43" i="163"/>
  <c r="FJ43" i="163" s="1"/>
  <c r="FO43" i="163" s="1"/>
  <c r="FG42" i="163"/>
  <c r="FJ42" i="163" s="1"/>
  <c r="FO42" i="163" s="1"/>
  <c r="FG41" i="163"/>
  <c r="FJ41" i="163" s="1"/>
  <c r="FK41" i="163" s="1"/>
  <c r="FG40" i="163"/>
  <c r="FJ40" i="163" s="1"/>
  <c r="FG33" i="163"/>
  <c r="FJ33" i="163" s="1"/>
  <c r="FG31" i="163"/>
  <c r="FJ31" i="163" s="1"/>
  <c r="FK31" i="163" s="1"/>
  <c r="FG30" i="163"/>
  <c r="FJ30" i="163" s="1"/>
  <c r="FK30" i="163" s="1"/>
  <c r="FG29" i="163"/>
  <c r="FJ29" i="163" s="1"/>
  <c r="FG28" i="163"/>
  <c r="FJ28" i="163" s="1"/>
  <c r="FO28" i="163" s="1"/>
  <c r="FG27" i="163"/>
  <c r="FJ27" i="163" s="1"/>
  <c r="FO27" i="163" s="1"/>
  <c r="FG26" i="163"/>
  <c r="FJ26" i="163" s="1"/>
  <c r="FK26" i="163" s="1"/>
  <c r="FG24" i="163"/>
  <c r="FJ24" i="163" s="1"/>
  <c r="FG23" i="163"/>
  <c r="FJ23" i="163" s="1"/>
  <c r="FK23" i="163" s="1"/>
  <c r="FG22" i="163"/>
  <c r="FJ22" i="163" s="1"/>
  <c r="FK22" i="163" s="1"/>
  <c r="FG21" i="163"/>
  <c r="FJ21" i="163" s="1"/>
  <c r="FK21" i="163" s="1"/>
  <c r="FG20" i="163"/>
  <c r="FJ20" i="163" s="1"/>
  <c r="FO20" i="163" s="1"/>
  <c r="FG19" i="163"/>
  <c r="FJ19" i="163" s="1"/>
  <c r="FO19" i="163" s="1"/>
  <c r="FG18" i="163"/>
  <c r="FJ18" i="163" s="1"/>
  <c r="FG17" i="163"/>
  <c r="FJ17" i="163" s="1"/>
  <c r="FG16" i="163"/>
  <c r="FJ16" i="163" s="1"/>
  <c r="FG15" i="163"/>
  <c r="FJ15" i="163" s="1"/>
  <c r="FG14" i="163"/>
  <c r="FJ14" i="163" s="1"/>
  <c r="FK14" i="163" s="1"/>
  <c r="FG12" i="163"/>
  <c r="FJ12" i="163" s="1"/>
  <c r="FO12" i="163" s="1"/>
  <c r="FG11" i="163"/>
  <c r="FJ11" i="163" s="1"/>
  <c r="FO11" i="163" s="1"/>
  <c r="FG10" i="163"/>
  <c r="FJ10" i="163" s="1"/>
  <c r="FG9" i="163"/>
  <c r="FJ9" i="163" s="1"/>
  <c r="FG8" i="163"/>
  <c r="FJ8" i="163" s="1"/>
  <c r="FK8" i="163" s="1"/>
  <c r="FG7" i="163"/>
  <c r="FJ7" i="163" s="1"/>
  <c r="FG6" i="163"/>
  <c r="FJ6" i="163" s="1"/>
  <c r="FK6" i="163" s="1"/>
  <c r="FF543" i="163"/>
  <c r="FF533" i="163" s="1"/>
  <c r="FK542" i="163"/>
  <c r="FK540" i="163"/>
  <c r="FK531" i="163"/>
  <c r="FK527" i="163"/>
  <c r="FK526" i="163"/>
  <c r="FK504" i="163"/>
  <c r="FK492" i="163"/>
  <c r="FK490" i="163"/>
  <c r="FK487" i="163"/>
  <c r="FK483" i="163"/>
  <c r="FK477" i="163"/>
  <c r="FK476" i="163"/>
  <c r="FK469" i="163"/>
  <c r="FK468" i="163"/>
  <c r="FK440" i="163"/>
  <c r="FK430" i="163"/>
  <c r="FK428" i="163"/>
  <c r="FK418" i="163"/>
  <c r="FK402" i="163"/>
  <c r="FK400" i="163"/>
  <c r="FK398" i="163"/>
  <c r="FK390" i="163"/>
  <c r="FK380" i="163"/>
  <c r="FK378" i="163"/>
  <c r="FK362" i="163"/>
  <c r="FK357" i="163"/>
  <c r="FK355" i="163"/>
  <c r="FK351" i="163"/>
  <c r="FK350" i="163"/>
  <c r="FK343" i="163"/>
  <c r="FK334" i="163"/>
  <c r="FK331" i="163"/>
  <c r="FK319" i="163"/>
  <c r="FK309" i="163"/>
  <c r="FK295" i="163"/>
  <c r="FK283" i="163"/>
  <c r="FK278" i="163"/>
  <c r="FK276" i="163"/>
  <c r="FK275" i="163"/>
  <c r="FK263" i="163"/>
  <c r="FK253" i="163"/>
  <c r="FK251" i="163"/>
  <c r="FK243" i="163"/>
  <c r="FK242" i="163"/>
  <c r="FK239" i="163"/>
  <c r="FK238" i="163"/>
  <c r="FK235" i="163"/>
  <c r="FK211" i="163"/>
  <c r="FK210" i="163"/>
  <c r="FK195" i="163"/>
  <c r="FK193" i="163"/>
  <c r="FK187" i="163"/>
  <c r="FK186" i="163"/>
  <c r="FK183" i="163"/>
  <c r="FK175" i="163"/>
  <c r="FK164" i="163"/>
  <c r="FK162" i="163"/>
  <c r="FK159" i="163"/>
  <c r="FK154" i="163"/>
  <c r="FK151" i="163"/>
  <c r="FK137" i="163"/>
  <c r="FK136" i="163"/>
  <c r="FK129" i="163"/>
  <c r="FK120" i="163"/>
  <c r="FK108" i="163"/>
  <c r="FK105" i="163"/>
  <c r="FK100" i="163"/>
  <c r="FK97" i="163"/>
  <c r="FK96" i="163"/>
  <c r="FK95" i="163"/>
  <c r="FK92" i="163"/>
  <c r="FK71" i="163"/>
  <c r="FK57" i="163"/>
  <c r="FK55" i="163"/>
  <c r="FK54" i="163"/>
  <c r="FK48" i="163"/>
  <c r="FK44" i="163"/>
  <c r="FK29" i="163"/>
  <c r="FK15" i="163"/>
  <c r="FI529" i="163"/>
  <c r="FI523" i="163"/>
  <c r="FI519" i="163"/>
  <c r="FI514" i="163"/>
  <c r="FI506" i="163"/>
  <c r="FI503" i="163"/>
  <c r="FI499" i="163"/>
  <c r="FI486" i="163"/>
  <c r="FI479" i="163"/>
  <c r="FI470" i="163" s="1"/>
  <c r="FK456" i="163"/>
  <c r="FI454" i="163"/>
  <c r="FI461" i="163" s="1"/>
  <c r="FI453" i="163"/>
  <c r="FI437" i="163"/>
  <c r="FI435" i="163" s="1"/>
  <c r="FI432" i="163"/>
  <c r="FI426" i="163"/>
  <c r="FI422" i="163" s="1"/>
  <c r="FI411" i="163"/>
  <c r="FI410" i="163"/>
  <c r="FI405" i="163"/>
  <c r="FI404" i="163"/>
  <c r="FI394" i="163"/>
  <c r="FI389" i="163"/>
  <c r="FI381" i="163"/>
  <c r="FI377" i="163"/>
  <c r="FI363" i="163"/>
  <c r="FI360" i="163"/>
  <c r="FI359" i="163" s="1"/>
  <c r="FI352" i="163"/>
  <c r="FI348" i="163"/>
  <c r="FI342" i="163"/>
  <c r="FI346" i="163" s="1"/>
  <c r="FI339" i="163"/>
  <c r="FI367" i="163" s="1"/>
  <c r="FI333" i="163"/>
  <c r="FI329" i="163"/>
  <c r="FI328" i="163"/>
  <c r="FI326" i="163"/>
  <c r="FI318" i="163"/>
  <c r="FI305" i="163"/>
  <c r="FI298" i="163"/>
  <c r="FI294" i="163"/>
  <c r="FI280" i="163"/>
  <c r="FI279" i="163"/>
  <c r="FI272" i="163"/>
  <c r="FI271" i="163"/>
  <c r="FI268" i="163" s="1"/>
  <c r="FI256" i="163"/>
  <c r="FI267" i="163" s="1"/>
  <c r="FI249" i="163"/>
  <c r="FI248" i="163"/>
  <c r="FI245" i="163"/>
  <c r="FI233" i="163"/>
  <c r="FI229" i="163" s="1"/>
  <c r="FI223" i="163"/>
  <c r="FI207" i="163"/>
  <c r="FI205" i="163" s="1"/>
  <c r="FI185" i="163"/>
  <c r="FI179" i="163"/>
  <c r="FI173" i="163"/>
  <c r="FI170" i="163"/>
  <c r="FI166" i="163"/>
  <c r="FI168" i="163" s="1"/>
  <c r="FI158" i="163"/>
  <c r="FI146" i="163"/>
  <c r="FI132" i="163"/>
  <c r="FI140" i="163" s="1"/>
  <c r="FI131" i="163"/>
  <c r="FI124" i="163"/>
  <c r="FI126" i="163" s="1"/>
  <c r="FI118" i="163"/>
  <c r="FI114" i="163"/>
  <c r="FI83" i="163"/>
  <c r="FI82" i="163" s="1"/>
  <c r="FI80" i="163"/>
  <c r="FI139" i="163" s="1"/>
  <c r="FI76" i="163"/>
  <c r="FI73" i="163"/>
  <c r="FI64" i="163"/>
  <c r="FI53" i="163"/>
  <c r="FI50" i="163"/>
  <c r="FI46" i="163"/>
  <c r="FI39" i="163"/>
  <c r="FI25" i="163"/>
  <c r="FI13" i="163"/>
  <c r="FK7" i="163"/>
  <c r="FI5" i="163"/>
  <c r="FH544" i="163"/>
  <c r="FH543" i="163"/>
  <c r="FH537" i="163"/>
  <c r="FH534" i="163" s="1"/>
  <c r="FH536" i="163"/>
  <c r="FH529" i="163"/>
  <c r="FH523" i="163"/>
  <c r="FH519" i="163"/>
  <c r="FH514" i="163"/>
  <c r="FH506" i="163"/>
  <c r="FH503" i="163"/>
  <c r="FH499" i="163"/>
  <c r="FH486" i="163"/>
  <c r="FH479" i="163"/>
  <c r="FH470" i="163" s="1"/>
  <c r="FH467" i="163" s="1"/>
  <c r="FH437" i="163"/>
  <c r="FH435" i="163" s="1"/>
  <c r="FH432" i="163"/>
  <c r="FH426" i="163"/>
  <c r="FH422" i="163" s="1"/>
  <c r="FH411" i="163"/>
  <c r="FH410" i="163"/>
  <c r="FH405" i="163"/>
  <c r="FH404" i="163"/>
  <c r="FH394" i="163"/>
  <c r="FH389" i="163"/>
  <c r="FH381" i="163"/>
  <c r="FH377" i="163"/>
  <c r="FH363" i="163"/>
  <c r="FH359" i="163"/>
  <c r="FH352" i="163"/>
  <c r="FH348" i="163"/>
  <c r="FH342" i="163"/>
  <c r="FH346" i="163" s="1"/>
  <c r="FH339" i="163"/>
  <c r="FH326" i="163" s="1"/>
  <c r="FH323" i="163" s="1"/>
  <c r="FH333" i="163"/>
  <c r="FH329" i="163"/>
  <c r="FH318" i="163"/>
  <c r="FH305" i="163"/>
  <c r="FH298" i="163"/>
  <c r="FH294" i="163"/>
  <c r="FH280" i="163"/>
  <c r="FH279" i="163"/>
  <c r="FH272" i="163"/>
  <c r="FH271" i="163"/>
  <c r="FH256" i="163"/>
  <c r="FH267" i="163" s="1"/>
  <c r="FH249" i="163"/>
  <c r="FH248" i="163"/>
  <c r="FH245" i="163"/>
  <c r="FH233" i="163"/>
  <c r="FH229" i="163" s="1"/>
  <c r="FH223" i="163"/>
  <c r="FH207" i="163"/>
  <c r="FH205" i="163" s="1"/>
  <c r="FH196" i="163"/>
  <c r="FH185" i="163"/>
  <c r="FH179" i="163"/>
  <c r="FH173" i="163"/>
  <c r="FH169" i="163" s="1"/>
  <c r="FH170" i="163"/>
  <c r="FH166" i="163"/>
  <c r="FH156" i="163" s="1"/>
  <c r="FH198" i="163" s="1"/>
  <c r="FH160" i="163"/>
  <c r="FH158" i="163" s="1"/>
  <c r="FH146" i="163"/>
  <c r="FH132" i="163"/>
  <c r="FH140" i="163" s="1"/>
  <c r="FH131" i="163"/>
  <c r="FH124" i="163"/>
  <c r="FH126" i="163" s="1"/>
  <c r="FH118" i="163"/>
  <c r="FH114" i="163"/>
  <c r="FH89" i="163"/>
  <c r="FH83" i="163"/>
  <c r="FH80" i="163"/>
  <c r="FH139" i="163" s="1"/>
  <c r="FH76" i="163"/>
  <c r="FH73" i="163"/>
  <c r="FH64" i="163"/>
  <c r="FH50" i="163"/>
  <c r="FH46" i="163"/>
  <c r="FH39" i="163"/>
  <c r="FH25" i="163"/>
  <c r="FH13" i="163"/>
  <c r="FH5" i="163"/>
  <c r="FF534" i="163"/>
  <c r="FF529" i="163"/>
  <c r="FF523" i="163"/>
  <c r="FF519" i="163"/>
  <c r="FF514" i="163"/>
  <c r="FF506" i="163"/>
  <c r="FF503" i="163"/>
  <c r="FF499" i="163"/>
  <c r="FF486" i="163"/>
  <c r="FF479" i="163"/>
  <c r="FF470" i="163" s="1"/>
  <c r="FF467" i="163" s="1"/>
  <c r="FF454" i="163"/>
  <c r="FF461" i="163" s="1"/>
  <c r="FF453" i="163"/>
  <c r="FF460" i="163" s="1"/>
  <c r="FF437" i="163"/>
  <c r="FF435" i="163" s="1"/>
  <c r="FF432" i="163"/>
  <c r="FF426" i="163"/>
  <c r="FF411" i="163"/>
  <c r="FF410" i="163"/>
  <c r="FF405" i="163"/>
  <c r="FF404" i="163"/>
  <c r="FF394" i="163"/>
  <c r="FF389" i="163"/>
  <c r="FF381" i="163"/>
  <c r="FF377" i="163"/>
  <c r="FF363" i="163"/>
  <c r="FG363" i="163" s="1"/>
  <c r="FF360" i="163"/>
  <c r="FG360" i="163" s="1"/>
  <c r="FF352" i="163"/>
  <c r="FF348" i="163"/>
  <c r="FF342" i="163"/>
  <c r="FF346" i="163" s="1"/>
  <c r="FF339" i="163"/>
  <c r="FF333" i="163"/>
  <c r="FF329" i="163"/>
  <c r="FF318" i="163"/>
  <c r="FF305" i="163"/>
  <c r="FF298" i="163"/>
  <c r="FF294" i="163"/>
  <c r="FF280" i="163"/>
  <c r="FF279" i="163"/>
  <c r="FF272" i="163"/>
  <c r="FF271" i="163"/>
  <c r="FF256" i="163"/>
  <c r="FF267" i="163" s="1"/>
  <c r="FF249" i="163"/>
  <c r="FF248" i="163"/>
  <c r="FF245" i="163"/>
  <c r="FF233" i="163"/>
  <c r="FF229" i="163" s="1"/>
  <c r="FF223" i="163"/>
  <c r="FF207" i="163"/>
  <c r="FF205" i="163" s="1"/>
  <c r="FF185" i="163"/>
  <c r="FF179" i="163"/>
  <c r="FF173" i="163"/>
  <c r="FF170" i="163"/>
  <c r="FF166" i="163"/>
  <c r="FF160" i="163"/>
  <c r="FF158" i="163" s="1"/>
  <c r="FF146" i="163"/>
  <c r="FF132" i="163"/>
  <c r="FF131" i="163"/>
  <c r="FF124" i="163"/>
  <c r="FF126" i="163" s="1"/>
  <c r="FF118" i="163"/>
  <c r="FF114" i="163"/>
  <c r="FF89" i="163"/>
  <c r="FF83" i="163"/>
  <c r="FF80" i="163"/>
  <c r="FF139" i="163" s="1"/>
  <c r="FF76" i="163"/>
  <c r="FF73" i="163"/>
  <c r="FF64" i="163"/>
  <c r="FF53" i="163"/>
  <c r="FF50" i="163"/>
  <c r="FF46" i="163"/>
  <c r="FF39" i="163"/>
  <c r="FF25" i="163"/>
  <c r="FF13" i="163"/>
  <c r="FF5" i="163"/>
  <c r="EF135" i="158"/>
  <c r="EF121" i="158"/>
  <c r="EC172" i="158"/>
  <c r="EC170" i="158"/>
  <c r="EF170" i="158" s="1"/>
  <c r="EC169" i="158"/>
  <c r="EF169" i="158" s="1"/>
  <c r="EC168" i="158"/>
  <c r="EF168" i="158" s="1"/>
  <c r="EC167" i="158"/>
  <c r="EF167" i="158" s="1"/>
  <c r="EC166" i="158"/>
  <c r="EF166" i="158" s="1"/>
  <c r="EC165" i="158"/>
  <c r="EF165" i="158" s="1"/>
  <c r="EC164" i="158"/>
  <c r="EF164" i="158" s="1"/>
  <c r="EC157" i="158"/>
  <c r="EC155" i="158"/>
  <c r="EF155" i="158" s="1"/>
  <c r="EC154" i="158"/>
  <c r="EF154" i="158" s="1"/>
  <c r="EC153" i="158"/>
  <c r="EF153" i="158" s="1"/>
  <c r="EC152" i="158"/>
  <c r="EF152" i="158" s="1"/>
  <c r="EC151" i="158"/>
  <c r="EF151" i="158" s="1"/>
  <c r="EC150" i="158"/>
  <c r="EF150" i="158" s="1"/>
  <c r="EC149" i="158"/>
  <c r="EF149" i="158" s="1"/>
  <c r="EC145" i="158"/>
  <c r="EF145" i="158" s="1"/>
  <c r="EC144" i="158"/>
  <c r="EF144" i="158" s="1"/>
  <c r="EC141" i="158"/>
  <c r="EF141" i="158" s="1"/>
  <c r="EI141" i="158" s="1"/>
  <c r="EC136" i="158"/>
  <c r="EF136" i="158" s="1"/>
  <c r="EC134" i="158"/>
  <c r="EF134" i="158" s="1"/>
  <c r="EC133" i="158"/>
  <c r="EF133" i="158" s="1"/>
  <c r="EC132" i="158"/>
  <c r="EF132" i="158" s="1"/>
  <c r="EC131" i="158"/>
  <c r="EF131" i="158" s="1"/>
  <c r="EC130" i="158"/>
  <c r="EF130" i="158" s="1"/>
  <c r="EC129" i="158"/>
  <c r="EF129" i="158" s="1"/>
  <c r="EC128" i="158"/>
  <c r="EF128" i="158" s="1"/>
  <c r="EC127" i="158"/>
  <c r="EF127" i="158" s="1"/>
  <c r="EC126" i="158"/>
  <c r="EF126" i="158" s="1"/>
  <c r="EC125" i="158"/>
  <c r="EF125" i="158" s="1"/>
  <c r="EC124" i="158"/>
  <c r="EF124" i="158" s="1"/>
  <c r="EC123" i="158"/>
  <c r="EF123" i="158" s="1"/>
  <c r="EC122" i="158"/>
  <c r="EF122" i="158" s="1"/>
  <c r="EF120" i="158"/>
  <c r="EF119" i="158"/>
  <c r="EC116" i="158"/>
  <c r="EF116" i="158" s="1"/>
  <c r="EC115" i="158"/>
  <c r="EF115" i="158" s="1"/>
  <c r="EC114" i="158"/>
  <c r="EF114" i="158" s="1"/>
  <c r="EC113" i="158"/>
  <c r="EF113" i="158" s="1"/>
  <c r="EC112" i="158"/>
  <c r="EF112" i="158" s="1"/>
  <c r="EC111" i="158"/>
  <c r="EF111" i="158" s="1"/>
  <c r="EC110" i="158"/>
  <c r="EF110" i="158" s="1"/>
  <c r="EC109" i="158"/>
  <c r="EF109" i="158" s="1"/>
  <c r="EC106" i="158"/>
  <c r="EF106" i="158" s="1"/>
  <c r="EC105" i="158"/>
  <c r="EF105" i="158" s="1"/>
  <c r="EC104" i="158"/>
  <c r="EF104" i="158" s="1"/>
  <c r="EC103" i="158"/>
  <c r="EF103" i="158" s="1"/>
  <c r="EC102" i="158"/>
  <c r="EF102" i="158" s="1"/>
  <c r="EC101" i="158"/>
  <c r="EF101" i="158" s="1"/>
  <c r="EC100" i="158"/>
  <c r="EF100" i="158" s="1"/>
  <c r="EC99" i="158"/>
  <c r="EF99" i="158" s="1"/>
  <c r="EC98" i="158"/>
  <c r="EF98" i="158" s="1"/>
  <c r="EC97" i="158"/>
  <c r="EF97" i="158" s="1"/>
  <c r="EC96" i="158"/>
  <c r="EF96" i="158" s="1"/>
  <c r="EC94" i="158"/>
  <c r="EF94" i="158" s="1"/>
  <c r="EC93" i="158"/>
  <c r="EF93" i="158" s="1"/>
  <c r="EC92" i="158"/>
  <c r="EF92" i="158" s="1"/>
  <c r="EC89" i="158"/>
  <c r="EF89" i="158" s="1"/>
  <c r="EC87" i="158"/>
  <c r="EF87" i="158" s="1"/>
  <c r="EC86" i="158"/>
  <c r="EF86" i="158" s="1"/>
  <c r="EC85" i="158"/>
  <c r="EF85" i="158" s="1"/>
  <c r="EC84" i="158"/>
  <c r="EF84" i="158" s="1"/>
  <c r="EC82" i="158"/>
  <c r="EF82" i="158" s="1"/>
  <c r="EC81" i="158"/>
  <c r="EF81" i="158" s="1"/>
  <c r="EC80" i="158"/>
  <c r="EF80" i="158" s="1"/>
  <c r="EC79" i="158"/>
  <c r="EF79" i="158" s="1"/>
  <c r="EC76" i="158"/>
  <c r="EF76" i="158" s="1"/>
  <c r="EC75" i="158"/>
  <c r="EF75" i="158" s="1"/>
  <c r="EC74" i="158"/>
  <c r="EF74" i="158" s="1"/>
  <c r="EC72" i="158"/>
  <c r="EF72" i="158" s="1"/>
  <c r="EC71" i="158"/>
  <c r="EF71" i="158" s="1"/>
  <c r="EC70" i="158"/>
  <c r="EF70" i="158" s="1"/>
  <c r="EC69" i="158"/>
  <c r="EF69" i="158" s="1"/>
  <c r="EC67" i="158"/>
  <c r="EF67" i="158" s="1"/>
  <c r="EC65" i="158"/>
  <c r="EF65" i="158" s="1"/>
  <c r="EC64" i="158"/>
  <c r="EF64" i="158" s="1"/>
  <c r="EC63" i="158"/>
  <c r="EF63" i="158" s="1"/>
  <c r="EC62" i="158"/>
  <c r="EF62" i="158" s="1"/>
  <c r="EC60" i="158"/>
  <c r="EF60" i="158" s="1"/>
  <c r="EC59" i="158"/>
  <c r="EF59" i="158" s="1"/>
  <c r="EC57" i="158"/>
  <c r="EF57" i="158" s="1"/>
  <c r="EC56" i="158"/>
  <c r="EF56" i="158" s="1"/>
  <c r="EC55" i="158"/>
  <c r="EF55" i="158" s="1"/>
  <c r="EC54" i="158"/>
  <c r="EF54" i="158" s="1"/>
  <c r="EC53" i="158"/>
  <c r="EF53" i="158" s="1"/>
  <c r="EC52" i="158"/>
  <c r="EF52" i="158" s="1"/>
  <c r="EC51" i="158"/>
  <c r="EF51" i="158" s="1"/>
  <c r="EC50" i="158"/>
  <c r="EF50" i="158" s="1"/>
  <c r="EC49" i="158"/>
  <c r="EF49" i="158" s="1"/>
  <c r="EC48" i="158"/>
  <c r="EF48" i="158" s="1"/>
  <c r="EC47" i="158"/>
  <c r="EF47" i="158" s="1"/>
  <c r="EC46" i="158"/>
  <c r="EF46" i="158" s="1"/>
  <c r="EC45" i="158"/>
  <c r="EF45" i="158" s="1"/>
  <c r="EC44" i="158"/>
  <c r="EF44" i="158" s="1"/>
  <c r="EC42" i="158"/>
  <c r="EF42" i="158" s="1"/>
  <c r="EC41" i="158"/>
  <c r="EF41" i="158" s="1"/>
  <c r="EC40" i="158"/>
  <c r="EF40" i="158" s="1"/>
  <c r="EC39" i="158"/>
  <c r="EF39" i="158" s="1"/>
  <c r="EC38" i="158"/>
  <c r="EF38" i="158" s="1"/>
  <c r="EC37" i="158"/>
  <c r="EF37" i="158" s="1"/>
  <c r="EC36" i="158"/>
  <c r="EF36" i="158" s="1"/>
  <c r="EC35" i="158"/>
  <c r="EF35" i="158" s="1"/>
  <c r="EC34" i="158"/>
  <c r="EF34" i="158" s="1"/>
  <c r="EC32" i="158"/>
  <c r="EF32" i="158" s="1"/>
  <c r="EC31" i="158"/>
  <c r="EF31" i="158" s="1"/>
  <c r="EC30" i="158"/>
  <c r="EF30" i="158" s="1"/>
  <c r="EC29" i="158"/>
  <c r="EF29" i="158" s="1"/>
  <c r="EC25" i="158"/>
  <c r="EF25" i="158" s="1"/>
  <c r="EC24" i="158"/>
  <c r="EF24" i="158" s="1"/>
  <c r="EC23" i="158"/>
  <c r="EF23" i="158" s="1"/>
  <c r="EC22" i="158"/>
  <c r="EF22" i="158" s="1"/>
  <c r="EC21" i="158"/>
  <c r="EF21" i="158" s="1"/>
  <c r="EC16" i="158"/>
  <c r="EF16" i="158" s="1"/>
  <c r="EC15" i="158"/>
  <c r="EF15" i="158" s="1"/>
  <c r="EC13" i="158"/>
  <c r="EF13" i="158" s="1"/>
  <c r="EI13" i="158" s="1"/>
  <c r="EC12" i="158"/>
  <c r="EF12" i="158" s="1"/>
  <c r="EI12" i="158" s="1"/>
  <c r="EC11" i="158"/>
  <c r="EF11" i="158" s="1"/>
  <c r="EI11" i="158" s="1"/>
  <c r="EC8" i="158"/>
  <c r="EF8" i="158" s="1"/>
  <c r="EI8" i="158" s="1"/>
  <c r="EC7" i="158"/>
  <c r="EF7" i="158" s="1"/>
  <c r="EE171" i="158"/>
  <c r="EE175" i="158" s="1"/>
  <c r="EE143" i="158"/>
  <c r="EE142" i="158" s="1"/>
  <c r="EE108" i="158"/>
  <c r="EE95" i="158"/>
  <c r="EE91" i="158"/>
  <c r="EE88" i="158"/>
  <c r="EE83" i="158"/>
  <c r="EE78" i="158"/>
  <c r="EE73" i="158"/>
  <c r="EE68" i="158"/>
  <c r="EE61" i="158"/>
  <c r="EE58" i="158"/>
  <c r="EE43" i="158"/>
  <c r="EE33" i="158"/>
  <c r="EE28" i="158"/>
  <c r="EE20" i="158"/>
  <c r="EE14" i="158"/>
  <c r="EE10" i="158"/>
  <c r="EE9" i="158" s="1"/>
  <c r="EE6" i="158"/>
  <c r="EB171" i="158"/>
  <c r="EB175" i="158" s="1"/>
  <c r="EB147" i="158"/>
  <c r="EB146" i="158" s="1"/>
  <c r="EB143" i="158"/>
  <c r="EB142" i="158" s="1"/>
  <c r="EB108" i="158"/>
  <c r="EB95" i="158"/>
  <c r="EB91" i="158"/>
  <c r="EB88" i="158"/>
  <c r="EB83" i="158"/>
  <c r="EB78" i="158"/>
  <c r="EB73" i="158"/>
  <c r="EB68" i="158"/>
  <c r="EB61" i="158"/>
  <c r="EB58" i="158"/>
  <c r="EB43" i="158"/>
  <c r="EB33" i="158"/>
  <c r="EB28" i="158"/>
  <c r="EB20" i="158"/>
  <c r="EB14" i="158"/>
  <c r="EB10" i="158"/>
  <c r="EB9" i="158" s="1"/>
  <c r="EB6" i="158"/>
  <c r="ED171" i="158"/>
  <c r="ED175" i="158" s="1"/>
  <c r="ED146" i="158"/>
  <c r="ED143" i="158"/>
  <c r="ED142" i="158" s="1"/>
  <c r="ED108" i="158"/>
  <c r="ED107" i="158" s="1"/>
  <c r="ED95" i="158"/>
  <c r="ED91" i="158"/>
  <c r="ED88" i="158"/>
  <c r="ED83" i="158"/>
  <c r="ED78" i="158"/>
  <c r="ED73" i="158"/>
  <c r="ED68" i="158"/>
  <c r="ED61" i="158"/>
  <c r="ED58" i="158"/>
  <c r="ED43" i="158"/>
  <c r="ED33" i="158"/>
  <c r="ED28" i="158"/>
  <c r="ED20" i="158"/>
  <c r="ED14" i="158"/>
  <c r="ED10" i="158"/>
  <c r="ED9" i="158" s="1"/>
  <c r="ED6" i="158"/>
  <c r="FJ360" i="163" l="1"/>
  <c r="FO360" i="163" s="1"/>
  <c r="FH133" i="163"/>
  <c r="FF82" i="163"/>
  <c r="FI178" i="163"/>
  <c r="FI177" i="163" s="1"/>
  <c r="FF347" i="163"/>
  <c r="FH431" i="163"/>
  <c r="FH533" i="163"/>
  <c r="FH535" i="163" s="1"/>
  <c r="FH406" i="163"/>
  <c r="FM473" i="163"/>
  <c r="FO473" i="163"/>
  <c r="FK473" i="163"/>
  <c r="FM520" i="163"/>
  <c r="FO520" i="163"/>
  <c r="FM541" i="163"/>
  <c r="FO541" i="163"/>
  <c r="FK541" i="163"/>
  <c r="FM489" i="163"/>
  <c r="FO489" i="163"/>
  <c r="FK489" i="163"/>
  <c r="FM481" i="163"/>
  <c r="FO481" i="163"/>
  <c r="FK481" i="163"/>
  <c r="FM511" i="163"/>
  <c r="FO511" i="163"/>
  <c r="FK511" i="163"/>
  <c r="FI269" i="163"/>
  <c r="FM456" i="163"/>
  <c r="FO456" i="163"/>
  <c r="FM468" i="163"/>
  <c r="FO468" i="163"/>
  <c r="FM477" i="163"/>
  <c r="FO477" i="163"/>
  <c r="FM482" i="163"/>
  <c r="FO482" i="163"/>
  <c r="FM487" i="163"/>
  <c r="FO487" i="163"/>
  <c r="FM492" i="163"/>
  <c r="FO492" i="163"/>
  <c r="FM508" i="163"/>
  <c r="FO508" i="163"/>
  <c r="FM512" i="163"/>
  <c r="FO512" i="163"/>
  <c r="FM530" i="163"/>
  <c r="FO530" i="163"/>
  <c r="FM548" i="163"/>
  <c r="FO548" i="163"/>
  <c r="FM469" i="163"/>
  <c r="FO469" i="163"/>
  <c r="FM474" i="163"/>
  <c r="FO474" i="163"/>
  <c r="FM483" i="163"/>
  <c r="FO483" i="163"/>
  <c r="FM504" i="163"/>
  <c r="FO504" i="163"/>
  <c r="FM509" i="163"/>
  <c r="FO509" i="163"/>
  <c r="FM526" i="163"/>
  <c r="FO526" i="163"/>
  <c r="FM531" i="163"/>
  <c r="FO531" i="163"/>
  <c r="FM542" i="163"/>
  <c r="FO542" i="163"/>
  <c r="FM458" i="163"/>
  <c r="FO458" i="163"/>
  <c r="FM471" i="163"/>
  <c r="FO471" i="163"/>
  <c r="FM475" i="163"/>
  <c r="FO475" i="163"/>
  <c r="FM484" i="163"/>
  <c r="FO484" i="163"/>
  <c r="FM510" i="163"/>
  <c r="FO510" i="163"/>
  <c r="FM515" i="163"/>
  <c r="FO515" i="163"/>
  <c r="FM522" i="163"/>
  <c r="FO522" i="163"/>
  <c r="FM527" i="163"/>
  <c r="FO527" i="163"/>
  <c r="FM539" i="163"/>
  <c r="FO539" i="163"/>
  <c r="FM546" i="163"/>
  <c r="FO546" i="163"/>
  <c r="FF535" i="163"/>
  <c r="FM459" i="163"/>
  <c r="FO459" i="163"/>
  <c r="FM476" i="163"/>
  <c r="FO476" i="163"/>
  <c r="FM485" i="163"/>
  <c r="FO485" i="163"/>
  <c r="FM490" i="163"/>
  <c r="FO490" i="163"/>
  <c r="FM507" i="163"/>
  <c r="FO507" i="163"/>
  <c r="FM516" i="163"/>
  <c r="FO516" i="163"/>
  <c r="FM524" i="163"/>
  <c r="FO524" i="163"/>
  <c r="FM528" i="163"/>
  <c r="FO528" i="163"/>
  <c r="FM540" i="163"/>
  <c r="FO540" i="163"/>
  <c r="FM397" i="163"/>
  <c r="FO397" i="163"/>
  <c r="FK397" i="163"/>
  <c r="FM237" i="163"/>
  <c r="FO237" i="163"/>
  <c r="FK237" i="163"/>
  <c r="FM246" i="163"/>
  <c r="FO246" i="163"/>
  <c r="FK246" i="163"/>
  <c r="FM135" i="163"/>
  <c r="FO135" i="163"/>
  <c r="FM204" i="163"/>
  <c r="FO204" i="163"/>
  <c r="FK204" i="163"/>
  <c r="FM228" i="163"/>
  <c r="FO228" i="163"/>
  <c r="FM356" i="163"/>
  <c r="FO356" i="163"/>
  <c r="FK356" i="163"/>
  <c r="FM388" i="163"/>
  <c r="FO388" i="163"/>
  <c r="FK388" i="163"/>
  <c r="FM364" i="163"/>
  <c r="FO364" i="163"/>
  <c r="FM9" i="163"/>
  <c r="FO9" i="163"/>
  <c r="FM14" i="163"/>
  <c r="FO14" i="163"/>
  <c r="FM18" i="163"/>
  <c r="FO18" i="163"/>
  <c r="FM22" i="163"/>
  <c r="FO22" i="163"/>
  <c r="FM31" i="163"/>
  <c r="FO31" i="163"/>
  <c r="FM48" i="163"/>
  <c r="FO48" i="163"/>
  <c r="FM54" i="163"/>
  <c r="FO54" i="163"/>
  <c r="FM75" i="163"/>
  <c r="FO75" i="163"/>
  <c r="FM85" i="163"/>
  <c r="FO85" i="163"/>
  <c r="FM117" i="163"/>
  <c r="FO117" i="163"/>
  <c r="FM129" i="163"/>
  <c r="FO129" i="163"/>
  <c r="FM136" i="163"/>
  <c r="FO136" i="163"/>
  <c r="FM153" i="163"/>
  <c r="FO153" i="163"/>
  <c r="FM162" i="163"/>
  <c r="FO162" i="163"/>
  <c r="FM167" i="163"/>
  <c r="FO167" i="163"/>
  <c r="FM175" i="163"/>
  <c r="FO175" i="163"/>
  <c r="FM187" i="163"/>
  <c r="FO187" i="163"/>
  <c r="FM191" i="163"/>
  <c r="FO191" i="163"/>
  <c r="FM195" i="163"/>
  <c r="FO195" i="163"/>
  <c r="FM214" i="163"/>
  <c r="FO214" i="163"/>
  <c r="FM253" i="163"/>
  <c r="FO253" i="163"/>
  <c r="FM263" i="163"/>
  <c r="FO263" i="163"/>
  <c r="FM274" i="163"/>
  <c r="FO274" i="163"/>
  <c r="FM278" i="163"/>
  <c r="FO278" i="163"/>
  <c r="FM285" i="163"/>
  <c r="FO285" i="163"/>
  <c r="FM299" i="163"/>
  <c r="FO299" i="163"/>
  <c r="FM303" i="163"/>
  <c r="FO303" i="163"/>
  <c r="FM319" i="163"/>
  <c r="FO319" i="163"/>
  <c r="FM331" i="163"/>
  <c r="FO331" i="163"/>
  <c r="FM343" i="163"/>
  <c r="FO343" i="163"/>
  <c r="FM350" i="163"/>
  <c r="FO350" i="163"/>
  <c r="FM355" i="163"/>
  <c r="FO355" i="163"/>
  <c r="FM378" i="163"/>
  <c r="FO378" i="163"/>
  <c r="FM392" i="163"/>
  <c r="FO392" i="163"/>
  <c r="FM398" i="163"/>
  <c r="FO398" i="163"/>
  <c r="FM402" i="163"/>
  <c r="FO402" i="163"/>
  <c r="FM416" i="163"/>
  <c r="FO416" i="163"/>
  <c r="FM420" i="163"/>
  <c r="FO420" i="163"/>
  <c r="FM430" i="163"/>
  <c r="FO430" i="163"/>
  <c r="FM438" i="163"/>
  <c r="FO438" i="163"/>
  <c r="FM442" i="163"/>
  <c r="FO442" i="163"/>
  <c r="FM212" i="163"/>
  <c r="FO212" i="163"/>
  <c r="FM332" i="163"/>
  <c r="FO332" i="163"/>
  <c r="FM6" i="163"/>
  <c r="FO6" i="163"/>
  <c r="FM10" i="163"/>
  <c r="FO10" i="163"/>
  <c r="FM15" i="163"/>
  <c r="FO15" i="163"/>
  <c r="FM23" i="163"/>
  <c r="FO23" i="163"/>
  <c r="FM33" i="163"/>
  <c r="FO33" i="163"/>
  <c r="FM49" i="163"/>
  <c r="FO49" i="163"/>
  <c r="FM55" i="163"/>
  <c r="FO55" i="163"/>
  <c r="FM67" i="163"/>
  <c r="FO67" i="163"/>
  <c r="FM71" i="163"/>
  <c r="FO71" i="163"/>
  <c r="FM77" i="163"/>
  <c r="FO77" i="163"/>
  <c r="FM91" i="163"/>
  <c r="FO91" i="163"/>
  <c r="FM95" i="163"/>
  <c r="FO95" i="163"/>
  <c r="FM99" i="163"/>
  <c r="FO99" i="163"/>
  <c r="FM103" i="163"/>
  <c r="FO103" i="163"/>
  <c r="FM107" i="163"/>
  <c r="FO107" i="163"/>
  <c r="FM111" i="163"/>
  <c r="FO111" i="163"/>
  <c r="FM125" i="163"/>
  <c r="FO125" i="163"/>
  <c r="FM137" i="163"/>
  <c r="FO137" i="163"/>
  <c r="FM154" i="163"/>
  <c r="FO154" i="163"/>
  <c r="FM163" i="163"/>
  <c r="FO163" i="163"/>
  <c r="FM171" i="163"/>
  <c r="FO171" i="163"/>
  <c r="FM183" i="163"/>
  <c r="FO183" i="163"/>
  <c r="FM188" i="163"/>
  <c r="FO188" i="163"/>
  <c r="FM210" i="163"/>
  <c r="FO210" i="163"/>
  <c r="FM234" i="163"/>
  <c r="FO234" i="163"/>
  <c r="FM238" i="163"/>
  <c r="FO238" i="163"/>
  <c r="FM242" i="163"/>
  <c r="FO242" i="163"/>
  <c r="FM250" i="163"/>
  <c r="FO250" i="163"/>
  <c r="FM254" i="163"/>
  <c r="FO254" i="163"/>
  <c r="FM260" i="163"/>
  <c r="FO260" i="163"/>
  <c r="FM275" i="163"/>
  <c r="FO275" i="163"/>
  <c r="FM282" i="163"/>
  <c r="FO282" i="163"/>
  <c r="FM295" i="163"/>
  <c r="FO295" i="163"/>
  <c r="FM309" i="163"/>
  <c r="FO309" i="163"/>
  <c r="FM351" i="163"/>
  <c r="FO351" i="163"/>
  <c r="FM362" i="163"/>
  <c r="FO362" i="163"/>
  <c r="FM384" i="163"/>
  <c r="FO384" i="163"/>
  <c r="FM340" i="163"/>
  <c r="FO340" i="163"/>
  <c r="FK420" i="163"/>
  <c r="FK442" i="163"/>
  <c r="FM7" i="163"/>
  <c r="FO7" i="163"/>
  <c r="FM16" i="163"/>
  <c r="FO16" i="163"/>
  <c r="FM24" i="163"/>
  <c r="FO24" i="163"/>
  <c r="FM29" i="163"/>
  <c r="FO29" i="163"/>
  <c r="FM40" i="163"/>
  <c r="FO40" i="163"/>
  <c r="FM44" i="163"/>
  <c r="FO44" i="163"/>
  <c r="FM57" i="163"/>
  <c r="FO57" i="163"/>
  <c r="FM72" i="163"/>
  <c r="FO72" i="163"/>
  <c r="FM87" i="163"/>
  <c r="FO87" i="163"/>
  <c r="FM92" i="163"/>
  <c r="FO92" i="163"/>
  <c r="FM96" i="163"/>
  <c r="FO96" i="163"/>
  <c r="FM100" i="163"/>
  <c r="FO100" i="163"/>
  <c r="FM104" i="163"/>
  <c r="FO104" i="163"/>
  <c r="FM108" i="163"/>
  <c r="FO108" i="163"/>
  <c r="FM115" i="163"/>
  <c r="FO115" i="163"/>
  <c r="FM120" i="163"/>
  <c r="FO120" i="163"/>
  <c r="FM151" i="163"/>
  <c r="FO151" i="163"/>
  <c r="FM159" i="163"/>
  <c r="FO159" i="163"/>
  <c r="FM164" i="163"/>
  <c r="FO164" i="163"/>
  <c r="FM172" i="163"/>
  <c r="FO172" i="163"/>
  <c r="FM180" i="163"/>
  <c r="FO180" i="163"/>
  <c r="FM193" i="163"/>
  <c r="FO193" i="163"/>
  <c r="FM206" i="163"/>
  <c r="FO206" i="163"/>
  <c r="FM211" i="163"/>
  <c r="FO211" i="163"/>
  <c r="FM230" i="163"/>
  <c r="FO230" i="163"/>
  <c r="FM235" i="163"/>
  <c r="FO235" i="163"/>
  <c r="FM239" i="163"/>
  <c r="FO239" i="163"/>
  <c r="FM243" i="163"/>
  <c r="FO243" i="163"/>
  <c r="FM251" i="163"/>
  <c r="FO251" i="163"/>
  <c r="FM261" i="163"/>
  <c r="FO261" i="163"/>
  <c r="FM276" i="163"/>
  <c r="FO276" i="163"/>
  <c r="FM283" i="163"/>
  <c r="FO283" i="163"/>
  <c r="FM301" i="163"/>
  <c r="FO301" i="163"/>
  <c r="FM310" i="163"/>
  <c r="FO310" i="163"/>
  <c r="FM334" i="163"/>
  <c r="FO334" i="163"/>
  <c r="FM338" i="163"/>
  <c r="FO338" i="163"/>
  <c r="FM357" i="163"/>
  <c r="FO357" i="163"/>
  <c r="FM380" i="163"/>
  <c r="FO380" i="163"/>
  <c r="FM390" i="163"/>
  <c r="FO390" i="163"/>
  <c r="FM396" i="163"/>
  <c r="FO396" i="163"/>
  <c r="FM400" i="163"/>
  <c r="FO400" i="163"/>
  <c r="FM414" i="163"/>
  <c r="FO414" i="163"/>
  <c r="FM418" i="163"/>
  <c r="FO418" i="163"/>
  <c r="FM428" i="163"/>
  <c r="FO428" i="163"/>
  <c r="FM434" i="163"/>
  <c r="FO434" i="163"/>
  <c r="FM440" i="163"/>
  <c r="FO440" i="163"/>
  <c r="FM8" i="163"/>
  <c r="FO8" i="163"/>
  <c r="FM17" i="163"/>
  <c r="FO17" i="163"/>
  <c r="FM21" i="163"/>
  <c r="FO21" i="163"/>
  <c r="FM26" i="163"/>
  <c r="FO26" i="163"/>
  <c r="FM30" i="163"/>
  <c r="FO30" i="163"/>
  <c r="FM41" i="163"/>
  <c r="FO41" i="163"/>
  <c r="FM47" i="163"/>
  <c r="FO47" i="163"/>
  <c r="FM52" i="163"/>
  <c r="FO52" i="163"/>
  <c r="FM69" i="163"/>
  <c r="FO69" i="163"/>
  <c r="FM84" i="163"/>
  <c r="FO84" i="163"/>
  <c r="FM88" i="163"/>
  <c r="FO88" i="163"/>
  <c r="FM93" i="163"/>
  <c r="FO93" i="163"/>
  <c r="FM97" i="163"/>
  <c r="FO97" i="163"/>
  <c r="FM101" i="163"/>
  <c r="FO101" i="163"/>
  <c r="FM105" i="163"/>
  <c r="FO105" i="163"/>
  <c r="FM109" i="163"/>
  <c r="FO109" i="163"/>
  <c r="FM116" i="163"/>
  <c r="FO116" i="163"/>
  <c r="FM121" i="163"/>
  <c r="FO121" i="163"/>
  <c r="FM128" i="163"/>
  <c r="FO128" i="163"/>
  <c r="FM161" i="163"/>
  <c r="FO161" i="163"/>
  <c r="FM186" i="163"/>
  <c r="FO186" i="163"/>
  <c r="FM194" i="163"/>
  <c r="FO194" i="163"/>
  <c r="FM226" i="163"/>
  <c r="FO226" i="163"/>
  <c r="FM231" i="163"/>
  <c r="FO231" i="163"/>
  <c r="FM236" i="163"/>
  <c r="FO236" i="163"/>
  <c r="FM244" i="163"/>
  <c r="FO244" i="163"/>
  <c r="FM252" i="163"/>
  <c r="FO252" i="163"/>
  <c r="FM258" i="163"/>
  <c r="FO258" i="163"/>
  <c r="FM262" i="163"/>
  <c r="FO262" i="163"/>
  <c r="FM277" i="163"/>
  <c r="FO277" i="163"/>
  <c r="FM284" i="163"/>
  <c r="FO284" i="163"/>
  <c r="FM297" i="163"/>
  <c r="FO297" i="163"/>
  <c r="FM302" i="163"/>
  <c r="FO302" i="163"/>
  <c r="FM307" i="163"/>
  <c r="FO307" i="163"/>
  <c r="FM330" i="163"/>
  <c r="FO330" i="163"/>
  <c r="FM335" i="163"/>
  <c r="FO335" i="163"/>
  <c r="FM349" i="163"/>
  <c r="FO349" i="163"/>
  <c r="FM354" i="163"/>
  <c r="FO354" i="163"/>
  <c r="FM358" i="163"/>
  <c r="FO358" i="163"/>
  <c r="FM365" i="163"/>
  <c r="FO365" i="163"/>
  <c r="FM382" i="163"/>
  <c r="FO382" i="163"/>
  <c r="FM386" i="163"/>
  <c r="FO386" i="163"/>
  <c r="FM408" i="163"/>
  <c r="FO408" i="163"/>
  <c r="FM424" i="163"/>
  <c r="FO424" i="163"/>
  <c r="FM436" i="163"/>
  <c r="FO436" i="163"/>
  <c r="FF406" i="163"/>
  <c r="FI502" i="163"/>
  <c r="FI431" i="163"/>
  <c r="FH367" i="163"/>
  <c r="FI347" i="163"/>
  <c r="FI325" i="163" s="1"/>
  <c r="FI327" i="163" s="1"/>
  <c r="FI412" i="163"/>
  <c r="FF113" i="163"/>
  <c r="FJ363" i="163"/>
  <c r="FF412" i="163"/>
  <c r="FF462" i="163"/>
  <c r="FH273" i="163"/>
  <c r="FI169" i="163"/>
  <c r="FI155" i="163" s="1"/>
  <c r="FI270" i="163"/>
  <c r="FI406" i="163"/>
  <c r="FF32" i="163"/>
  <c r="FF268" i="163"/>
  <c r="FF286" i="163" s="1"/>
  <c r="FI156" i="163"/>
  <c r="FI198" i="163" s="1"/>
  <c r="FH281" i="163"/>
  <c r="FI374" i="163"/>
  <c r="FI447" i="163" s="1"/>
  <c r="FM42" i="163"/>
  <c r="FK42" i="163"/>
  <c r="FK102" i="163"/>
  <c r="FM102" i="163"/>
  <c r="FK110" i="163"/>
  <c r="FM110" i="163"/>
  <c r="FK86" i="163"/>
  <c r="FM86" i="163"/>
  <c r="FK11" i="163"/>
  <c r="FM11" i="163"/>
  <c r="FM127" i="163"/>
  <c r="FK127" i="163"/>
  <c r="FM429" i="163"/>
  <c r="FK429" i="163"/>
  <c r="FK20" i="163"/>
  <c r="FM20" i="163"/>
  <c r="FM119" i="163"/>
  <c r="FK119" i="163"/>
  <c r="FM413" i="163"/>
  <c r="FK413" i="163"/>
  <c r="FM421" i="163"/>
  <c r="FK421" i="163"/>
  <c r="FK51" i="163"/>
  <c r="FM51" i="163"/>
  <c r="EG38" i="158"/>
  <c r="EI38" i="158"/>
  <c r="EG87" i="158"/>
  <c r="EI87" i="158"/>
  <c r="EG153" i="158"/>
  <c r="EI153" i="158"/>
  <c r="FK383" i="163"/>
  <c r="FM383" i="163"/>
  <c r="EG48" i="158"/>
  <c r="EI48" i="158"/>
  <c r="EG89" i="158"/>
  <c r="EI89" i="158"/>
  <c r="EG128" i="158"/>
  <c r="EI128" i="158"/>
  <c r="FK181" i="163"/>
  <c r="FM181" i="163"/>
  <c r="FK472" i="163"/>
  <c r="FM472" i="163"/>
  <c r="EG69" i="158"/>
  <c r="EI69" i="158"/>
  <c r="EG50" i="158"/>
  <c r="EI50" i="158"/>
  <c r="EG93" i="158"/>
  <c r="EI93" i="158"/>
  <c r="EG112" i="158"/>
  <c r="EI112" i="158"/>
  <c r="EG25" i="158"/>
  <c r="EI25" i="158"/>
  <c r="EG37" i="158"/>
  <c r="EI37" i="158"/>
  <c r="EG46" i="158"/>
  <c r="EI46" i="158"/>
  <c r="EG54" i="158"/>
  <c r="EI54" i="158"/>
  <c r="EG64" i="158"/>
  <c r="EI64" i="158"/>
  <c r="EG75" i="158"/>
  <c r="EI75" i="158"/>
  <c r="EG86" i="158"/>
  <c r="EI86" i="158"/>
  <c r="EG98" i="158"/>
  <c r="EI98" i="158"/>
  <c r="EG106" i="158"/>
  <c r="EI106" i="158"/>
  <c r="EG116" i="158"/>
  <c r="EI116" i="158"/>
  <c r="EG126" i="158"/>
  <c r="EI126" i="158"/>
  <c r="EG134" i="158"/>
  <c r="EI134" i="158"/>
  <c r="EG152" i="158"/>
  <c r="EI152" i="158"/>
  <c r="FF169" i="163"/>
  <c r="FH500" i="163"/>
  <c r="FH551" i="163" s="1"/>
  <c r="FH561" i="163" s="1"/>
  <c r="FI273" i="163"/>
  <c r="FI500" i="163"/>
  <c r="FK40" i="163"/>
  <c r="FK77" i="163"/>
  <c r="FK104" i="163"/>
  <c r="FK117" i="163"/>
  <c r="FK135" i="163"/>
  <c r="FK161" i="163"/>
  <c r="FK172" i="163"/>
  <c r="FK212" i="163"/>
  <c r="FK250" i="163"/>
  <c r="FK301" i="163"/>
  <c r="FK354" i="163"/>
  <c r="FK364" i="163"/>
  <c r="FK386" i="163"/>
  <c r="FK416" i="163"/>
  <c r="FK510" i="163"/>
  <c r="FK148" i="163"/>
  <c r="FM148" i="163"/>
  <c r="FK227" i="163"/>
  <c r="FM227" i="163"/>
  <c r="FK257" i="163"/>
  <c r="FM257" i="163"/>
  <c r="FK265" i="163"/>
  <c r="FM265" i="163"/>
  <c r="FK306" i="163"/>
  <c r="FM306" i="163"/>
  <c r="FK321" i="163"/>
  <c r="FM321" i="163"/>
  <c r="FK337" i="163"/>
  <c r="FM337" i="163"/>
  <c r="FK433" i="163"/>
  <c r="FM433" i="163"/>
  <c r="FK478" i="163"/>
  <c r="FM478" i="163"/>
  <c r="EG168" i="158"/>
  <c r="EI168" i="158"/>
  <c r="FK149" i="163"/>
  <c r="FM149" i="163"/>
  <c r="FK266" i="163"/>
  <c r="FM266" i="163"/>
  <c r="FK391" i="163"/>
  <c r="FM391" i="163"/>
  <c r="FK401" i="163"/>
  <c r="FM401" i="163"/>
  <c r="FK423" i="163"/>
  <c r="FM423" i="163"/>
  <c r="FK488" i="163"/>
  <c r="FM488" i="163"/>
  <c r="FK296" i="163"/>
  <c r="FM296" i="163"/>
  <c r="EG55" i="158"/>
  <c r="EI55" i="158"/>
  <c r="EG136" i="158"/>
  <c r="EI136" i="158"/>
  <c r="FK547" i="163"/>
  <c r="FM547" i="163"/>
  <c r="EG39" i="158"/>
  <c r="EI39" i="158"/>
  <c r="EG79" i="158"/>
  <c r="EI79" i="158"/>
  <c r="EG110" i="158"/>
  <c r="EI110" i="158"/>
  <c r="EG169" i="158"/>
  <c r="EI169" i="158"/>
  <c r="FF255" i="163"/>
  <c r="FK189" i="163"/>
  <c r="FM189" i="163"/>
  <c r="FK308" i="163"/>
  <c r="FM308" i="163"/>
  <c r="FK150" i="163"/>
  <c r="FM150" i="163"/>
  <c r="FK304" i="163"/>
  <c r="FM304" i="163"/>
  <c r="EI148" i="158"/>
  <c r="EG148" i="158"/>
  <c r="EG31" i="158"/>
  <c r="EI31" i="158"/>
  <c r="EG80" i="158"/>
  <c r="EI80" i="158"/>
  <c r="EG92" i="158"/>
  <c r="EI92" i="158"/>
  <c r="EG101" i="158"/>
  <c r="EI101" i="158"/>
  <c r="EG111" i="158"/>
  <c r="EI111" i="158"/>
  <c r="EG120" i="158"/>
  <c r="EI120" i="158"/>
  <c r="EG129" i="158"/>
  <c r="EI129" i="158"/>
  <c r="EG144" i="158"/>
  <c r="EI144" i="158"/>
  <c r="EG155" i="158"/>
  <c r="EI155" i="158"/>
  <c r="FF178" i="163"/>
  <c r="FF177" i="163" s="1"/>
  <c r="FF359" i="163"/>
  <c r="FK228" i="163"/>
  <c r="FK307" i="163"/>
  <c r="FK434" i="163"/>
  <c r="FK471" i="163"/>
  <c r="FK530" i="163"/>
  <c r="FK548" i="163"/>
  <c r="FK66" i="163"/>
  <c r="FM66" i="163"/>
  <c r="FK300" i="163"/>
  <c r="FM300" i="163"/>
  <c r="FK385" i="163"/>
  <c r="FM385" i="163"/>
  <c r="FK395" i="163"/>
  <c r="FM395" i="163"/>
  <c r="FK403" i="163"/>
  <c r="FM403" i="163"/>
  <c r="FK425" i="163"/>
  <c r="FM425" i="163"/>
  <c r="FK312" i="163"/>
  <c r="FM312" i="163"/>
  <c r="EG65" i="158"/>
  <c r="EI65" i="158"/>
  <c r="EG127" i="158"/>
  <c r="EI127" i="158"/>
  <c r="EG15" i="158"/>
  <c r="EI15" i="158"/>
  <c r="EG67" i="158"/>
  <c r="EI67" i="158"/>
  <c r="FK180" i="163"/>
  <c r="FK65" i="163"/>
  <c r="FM65" i="163"/>
  <c r="FK259" i="163"/>
  <c r="FM259" i="163"/>
  <c r="FK480" i="163"/>
  <c r="FM480" i="163"/>
  <c r="FK521" i="163"/>
  <c r="FM521" i="163"/>
  <c r="FK379" i="163"/>
  <c r="FM379" i="163"/>
  <c r="EG59" i="158"/>
  <c r="EI59" i="158"/>
  <c r="FK360" i="163"/>
  <c r="FM360" i="163"/>
  <c r="FK16" i="163"/>
  <c r="FK87" i="163"/>
  <c r="FK125" i="163"/>
  <c r="FK230" i="163"/>
  <c r="FK392" i="163"/>
  <c r="FK436" i="163"/>
  <c r="FK19" i="163"/>
  <c r="FM19" i="163"/>
  <c r="FK27" i="163"/>
  <c r="FM27" i="163"/>
  <c r="FK90" i="163"/>
  <c r="FM90" i="163"/>
  <c r="FK98" i="163"/>
  <c r="FM98" i="163"/>
  <c r="FK106" i="163"/>
  <c r="FM106" i="163"/>
  <c r="FK152" i="163"/>
  <c r="FM152" i="163"/>
  <c r="FK232" i="163"/>
  <c r="FM232" i="163"/>
  <c r="FK240" i="163"/>
  <c r="FM240" i="163"/>
  <c r="FK344" i="163"/>
  <c r="FM344" i="163"/>
  <c r="FK417" i="163"/>
  <c r="FM417" i="163"/>
  <c r="FK427" i="163"/>
  <c r="FM427" i="163"/>
  <c r="FK457" i="163"/>
  <c r="FM457" i="163"/>
  <c r="FK94" i="163"/>
  <c r="FM94" i="163"/>
  <c r="EG47" i="158"/>
  <c r="EI47" i="158"/>
  <c r="EG109" i="158"/>
  <c r="EI109" i="158"/>
  <c r="FK122" i="163"/>
  <c r="FM122" i="163"/>
  <c r="FK415" i="163"/>
  <c r="FM415" i="163"/>
  <c r="EG16" i="158"/>
  <c r="EI16" i="158"/>
  <c r="EG49" i="158"/>
  <c r="EI49" i="158"/>
  <c r="EG21" i="158"/>
  <c r="EI21" i="158"/>
  <c r="EG70" i="158"/>
  <c r="EI70" i="158"/>
  <c r="EG145" i="158"/>
  <c r="EI145" i="158"/>
  <c r="EG7" i="158"/>
  <c r="EI7" i="158"/>
  <c r="EG22" i="158"/>
  <c r="EI22" i="158"/>
  <c r="EG34" i="158"/>
  <c r="EI34" i="158"/>
  <c r="EG42" i="158"/>
  <c r="EI42" i="158"/>
  <c r="EG51" i="158"/>
  <c r="EI51" i="158"/>
  <c r="EG60" i="158"/>
  <c r="EI60" i="158"/>
  <c r="EG71" i="158"/>
  <c r="EI71" i="158"/>
  <c r="EG82" i="158"/>
  <c r="EI82" i="158"/>
  <c r="EG94" i="158"/>
  <c r="EI94" i="158"/>
  <c r="EG103" i="158"/>
  <c r="EI103" i="158"/>
  <c r="EG113" i="158"/>
  <c r="EI113" i="158"/>
  <c r="EG123" i="158"/>
  <c r="EI123" i="158"/>
  <c r="EG131" i="158"/>
  <c r="EI131" i="158"/>
  <c r="EG149" i="158"/>
  <c r="EI149" i="158"/>
  <c r="EG121" i="158"/>
  <c r="EI121" i="158"/>
  <c r="FF455" i="163"/>
  <c r="FH269" i="163"/>
  <c r="FK9" i="163"/>
  <c r="FI63" i="163"/>
  <c r="FI133" i="163"/>
  <c r="FI221" i="163"/>
  <c r="FK17" i="163"/>
  <c r="FK88" i="163"/>
  <c r="FK111" i="163"/>
  <c r="FK206" i="163"/>
  <c r="FK231" i="163"/>
  <c r="FK258" i="163"/>
  <c r="FK310" i="163"/>
  <c r="FK396" i="163"/>
  <c r="FK424" i="163"/>
  <c r="FK438" i="163"/>
  <c r="FK474" i="163"/>
  <c r="FK520" i="163"/>
  <c r="FK539" i="163"/>
  <c r="FK12" i="163"/>
  <c r="FM12" i="163"/>
  <c r="FK43" i="163"/>
  <c r="FM43" i="163"/>
  <c r="FK78" i="163"/>
  <c r="FM78" i="163"/>
  <c r="FK165" i="163"/>
  <c r="FM165" i="163"/>
  <c r="FK176" i="163"/>
  <c r="FM176" i="163"/>
  <c r="FK184" i="163"/>
  <c r="FM184" i="163"/>
  <c r="FK192" i="163"/>
  <c r="FM192" i="163"/>
  <c r="FK208" i="163"/>
  <c r="FM208" i="163"/>
  <c r="FK224" i="163"/>
  <c r="FM224" i="163"/>
  <c r="FK241" i="163"/>
  <c r="FM241" i="163"/>
  <c r="FK345" i="163"/>
  <c r="FM345" i="163"/>
  <c r="FK387" i="163"/>
  <c r="FM387" i="163"/>
  <c r="FK407" i="163"/>
  <c r="FM407" i="163"/>
  <c r="FK439" i="163"/>
  <c r="FM439" i="163"/>
  <c r="FK174" i="163"/>
  <c r="FM174" i="163"/>
  <c r="EG40" i="158"/>
  <c r="EI40" i="158"/>
  <c r="EG41" i="158"/>
  <c r="EI41" i="158"/>
  <c r="EG102" i="158"/>
  <c r="EI102" i="158"/>
  <c r="EG130" i="158"/>
  <c r="EI130" i="158"/>
  <c r="EG23" i="158"/>
  <c r="EI23" i="158"/>
  <c r="EG35" i="158"/>
  <c r="EI35" i="158"/>
  <c r="EG44" i="158"/>
  <c r="EI44" i="158"/>
  <c r="EG52" i="158"/>
  <c r="EI52" i="158"/>
  <c r="EG62" i="158"/>
  <c r="EI62" i="158"/>
  <c r="EG72" i="158"/>
  <c r="EI72" i="158"/>
  <c r="EG84" i="158"/>
  <c r="EI84" i="158"/>
  <c r="EG96" i="158"/>
  <c r="EI96" i="158"/>
  <c r="EG104" i="158"/>
  <c r="EI104" i="158"/>
  <c r="EG114" i="158"/>
  <c r="EI114" i="158"/>
  <c r="EG124" i="158"/>
  <c r="EI124" i="158"/>
  <c r="EG132" i="158"/>
  <c r="EI132" i="158"/>
  <c r="EG150" i="158"/>
  <c r="EI150" i="158"/>
  <c r="EG165" i="158"/>
  <c r="EI165" i="158"/>
  <c r="EG135" i="158"/>
  <c r="EI135" i="158"/>
  <c r="FF138" i="163"/>
  <c r="FK10" i="163"/>
  <c r="FK18" i="163"/>
  <c r="FK49" i="163"/>
  <c r="FK72" i="163"/>
  <c r="FK115" i="163"/>
  <c r="FK188" i="163"/>
  <c r="FK260" i="163"/>
  <c r="FK297" i="163"/>
  <c r="FK508" i="163"/>
  <c r="FK522" i="163"/>
  <c r="FK209" i="163"/>
  <c r="FM209" i="163"/>
  <c r="FK225" i="163"/>
  <c r="FM225" i="163"/>
  <c r="FK419" i="163"/>
  <c r="FM419" i="163"/>
  <c r="FK513" i="163"/>
  <c r="FM513" i="163"/>
  <c r="FK525" i="163"/>
  <c r="FM525" i="163"/>
  <c r="FK28" i="163"/>
  <c r="FM28" i="163"/>
  <c r="FK182" i="163"/>
  <c r="FM182" i="163"/>
  <c r="FK264" i="163"/>
  <c r="FM264" i="163"/>
  <c r="EG29" i="158"/>
  <c r="EI29" i="158"/>
  <c r="EG76" i="158"/>
  <c r="EI76" i="158"/>
  <c r="EG99" i="158"/>
  <c r="EI99" i="158"/>
  <c r="EG118" i="158"/>
  <c r="EI118" i="158"/>
  <c r="FK134" i="163"/>
  <c r="FM134" i="163"/>
  <c r="FK353" i="163"/>
  <c r="FM353" i="163"/>
  <c r="FK68" i="163"/>
  <c r="FM68" i="163"/>
  <c r="EG30" i="158"/>
  <c r="EI30" i="158"/>
  <c r="EG56" i="158"/>
  <c r="EI56" i="158"/>
  <c r="EG100" i="158"/>
  <c r="EI100" i="158"/>
  <c r="EG119" i="158"/>
  <c r="EI119" i="158"/>
  <c r="EG154" i="158"/>
  <c r="EI154" i="158"/>
  <c r="FK24" i="163"/>
  <c r="FK528" i="163"/>
  <c r="FK74" i="163"/>
  <c r="FM74" i="163"/>
  <c r="EG57" i="158"/>
  <c r="EI57" i="158"/>
  <c r="EG32" i="158"/>
  <c r="EI32" i="158"/>
  <c r="EG81" i="158"/>
  <c r="EI81" i="158"/>
  <c r="EG122" i="158"/>
  <c r="EI122" i="158"/>
  <c r="EG24" i="158"/>
  <c r="EI24" i="158"/>
  <c r="EG36" i="158"/>
  <c r="EI36" i="158"/>
  <c r="EG45" i="158"/>
  <c r="EI45" i="158"/>
  <c r="EG53" i="158"/>
  <c r="EI53" i="158"/>
  <c r="EG63" i="158"/>
  <c r="EI63" i="158"/>
  <c r="EG74" i="158"/>
  <c r="EI74" i="158"/>
  <c r="EG85" i="158"/>
  <c r="EI85" i="158"/>
  <c r="EG97" i="158"/>
  <c r="EI97" i="158"/>
  <c r="EG105" i="158"/>
  <c r="EI105" i="158"/>
  <c r="EG115" i="158"/>
  <c r="EI115" i="158"/>
  <c r="EG125" i="158"/>
  <c r="EI125" i="158"/>
  <c r="EG133" i="158"/>
  <c r="EI133" i="158"/>
  <c r="EG151" i="158"/>
  <c r="EI151" i="158"/>
  <c r="EG166" i="158"/>
  <c r="EI166" i="158"/>
  <c r="FH374" i="163"/>
  <c r="FI32" i="163"/>
  <c r="FI34" i="163" s="1"/>
  <c r="FI455" i="163"/>
  <c r="FK33" i="163"/>
  <c r="FK52" i="163"/>
  <c r="FK75" i="163"/>
  <c r="FK103" i="163"/>
  <c r="FK116" i="163"/>
  <c r="FK171" i="163"/>
  <c r="FK191" i="163"/>
  <c r="FK261" i="163"/>
  <c r="FK299" i="163"/>
  <c r="FK338" i="163"/>
  <c r="FK384" i="163"/>
  <c r="FK414" i="163"/>
  <c r="FK509" i="163"/>
  <c r="FK70" i="163"/>
  <c r="FM70" i="163"/>
  <c r="FK130" i="163"/>
  <c r="FM130" i="163"/>
  <c r="FK147" i="163"/>
  <c r="FM147" i="163"/>
  <c r="FK320" i="163"/>
  <c r="FM320" i="163"/>
  <c r="FK336" i="163"/>
  <c r="FM336" i="163"/>
  <c r="FK361" i="163"/>
  <c r="FM361" i="163"/>
  <c r="FK399" i="163"/>
  <c r="FM399" i="163"/>
  <c r="FK409" i="163"/>
  <c r="FM409" i="163"/>
  <c r="FK441" i="163"/>
  <c r="FM441" i="163"/>
  <c r="FK505" i="163"/>
  <c r="FM505" i="163"/>
  <c r="FK190" i="163"/>
  <c r="FM190" i="163"/>
  <c r="EG117" i="158"/>
  <c r="EI117" i="158"/>
  <c r="FL563" i="163"/>
  <c r="FI534" i="163"/>
  <c r="FI518" i="163"/>
  <c r="FI532" i="163" s="1"/>
  <c r="FI45" i="163"/>
  <c r="FI56" i="163" s="1"/>
  <c r="FI197" i="163"/>
  <c r="FH545" i="163"/>
  <c r="FH538" i="163"/>
  <c r="FH550" i="163"/>
  <c r="FH518" i="163"/>
  <c r="FH532" i="163" s="1"/>
  <c r="FH502" i="163"/>
  <c r="FH491" i="163"/>
  <c r="FH412" i="163"/>
  <c r="FH376" i="163"/>
  <c r="FH393" i="163" s="1"/>
  <c r="FH347" i="163"/>
  <c r="FH328" i="163"/>
  <c r="FH293" i="163"/>
  <c r="FH311" i="163" s="1"/>
  <c r="FH313" i="163" s="1"/>
  <c r="FH221" i="163"/>
  <c r="FH255" i="163"/>
  <c r="FH247" i="163"/>
  <c r="FH220" i="163"/>
  <c r="FH213" i="163"/>
  <c r="FH215" i="163" s="1"/>
  <c r="FH178" i="163"/>
  <c r="FH177" i="163" s="1"/>
  <c r="FH113" i="163"/>
  <c r="FH82" i="163"/>
  <c r="FH63" i="163"/>
  <c r="FH45" i="163"/>
  <c r="FH56" i="163" s="1"/>
  <c r="FH58" i="163" s="1"/>
  <c r="FH32" i="163"/>
  <c r="FF273" i="163"/>
  <c r="FF79" i="163"/>
  <c r="FI213" i="163"/>
  <c r="FI112" i="163"/>
  <c r="FI467" i="163"/>
  <c r="FI286" i="163"/>
  <c r="FI220" i="163"/>
  <c r="FI376" i="163"/>
  <c r="FI287" i="163"/>
  <c r="FI113" i="163"/>
  <c r="FI79" i="163" s="1"/>
  <c r="FI281" i="163"/>
  <c r="FI293" i="163"/>
  <c r="FI341" i="163"/>
  <c r="FI551" i="163"/>
  <c r="FI247" i="163"/>
  <c r="FI460" i="163"/>
  <c r="FI323" i="163"/>
  <c r="FI255" i="163"/>
  <c r="FI517" i="163"/>
  <c r="FH168" i="163"/>
  <c r="FH268" i="163"/>
  <c r="FF34" i="163"/>
  <c r="FF247" i="163"/>
  <c r="FF220" i="163"/>
  <c r="FF367" i="163"/>
  <c r="FF326" i="163"/>
  <c r="FF502" i="163"/>
  <c r="FF293" i="163"/>
  <c r="FF311" i="163" s="1"/>
  <c r="FF123" i="163"/>
  <c r="FF422" i="163"/>
  <c r="FF491" i="163"/>
  <c r="FF269" i="163"/>
  <c r="FF281" i="163"/>
  <c r="FF45" i="163"/>
  <c r="FF63" i="163"/>
  <c r="FF133" i="163"/>
  <c r="FF140" i="163"/>
  <c r="FF168" i="163"/>
  <c r="FF431" i="163"/>
  <c r="FF376" i="163"/>
  <c r="FF393" i="163" s="1"/>
  <c r="FF500" i="163"/>
  <c r="FF213" i="163"/>
  <c r="FF518" i="163"/>
  <c r="FF112" i="163"/>
  <c r="FF156" i="163"/>
  <c r="FF550" i="163"/>
  <c r="FF221" i="163"/>
  <c r="FF328" i="163"/>
  <c r="FF341" i="163" s="1"/>
  <c r="FF374" i="163"/>
  <c r="EE77" i="158"/>
  <c r="EB77" i="158"/>
  <c r="EE27" i="158"/>
  <c r="EE5" i="158"/>
  <c r="ED66" i="158"/>
  <c r="EE66" i="158"/>
  <c r="ED90" i="158"/>
  <c r="EE107" i="158"/>
  <c r="EE90" i="158"/>
  <c r="ED5" i="158"/>
  <c r="EB66" i="158"/>
  <c r="EB90" i="158"/>
  <c r="ED77" i="158"/>
  <c r="ED27" i="158"/>
  <c r="EB156" i="158"/>
  <c r="EB5" i="158"/>
  <c r="EB27" i="158"/>
  <c r="EB107" i="158"/>
  <c r="ED156" i="158"/>
  <c r="FF270" i="163" l="1"/>
  <c r="FI157" i="163"/>
  <c r="FI322" i="163"/>
  <c r="FI366" i="163" s="1"/>
  <c r="FI368" i="163" s="1"/>
  <c r="FM363" i="163"/>
  <c r="FO363" i="163"/>
  <c r="FK363" i="163"/>
  <c r="FH447" i="163"/>
  <c r="FI498" i="163"/>
  <c r="FI550" i="163"/>
  <c r="FI535" i="163"/>
  <c r="FI199" i="163"/>
  <c r="FH517" i="163"/>
  <c r="FH498" i="163"/>
  <c r="FH493" i="163"/>
  <c r="FH373" i="163"/>
  <c r="FH325" i="163"/>
  <c r="FH341" i="163"/>
  <c r="FH270" i="163"/>
  <c r="FH286" i="163"/>
  <c r="FH222" i="163"/>
  <c r="FH287" i="163"/>
  <c r="FH197" i="163"/>
  <c r="FH199" i="163" s="1"/>
  <c r="FH155" i="163"/>
  <c r="FH123" i="163"/>
  <c r="FH79" i="163"/>
  <c r="FH81" i="163" s="1"/>
  <c r="FH138" i="163"/>
  <c r="FH141" i="163" s="1"/>
  <c r="FH112" i="163"/>
  <c r="FH34" i="163"/>
  <c r="FF81" i="163"/>
  <c r="FI462" i="163"/>
  <c r="FI58" i="163"/>
  <c r="FI123" i="163"/>
  <c r="FI373" i="163"/>
  <c r="FI491" i="163"/>
  <c r="FI561" i="163"/>
  <c r="FI138" i="163"/>
  <c r="FI81" i="163"/>
  <c r="FI222" i="163"/>
  <c r="FI215" i="163"/>
  <c r="FI558" i="163"/>
  <c r="FI311" i="163"/>
  <c r="FI393" i="163"/>
  <c r="FI288" i="163"/>
  <c r="FF532" i="163"/>
  <c r="FF155" i="163"/>
  <c r="FF56" i="163"/>
  <c r="FF323" i="163"/>
  <c r="FF493" i="163"/>
  <c r="FF325" i="163"/>
  <c r="FF215" i="163"/>
  <c r="FF287" i="163"/>
  <c r="FF447" i="163"/>
  <c r="FF558" i="163" s="1"/>
  <c r="FF498" i="163"/>
  <c r="FF517" i="163"/>
  <c r="FF197" i="163"/>
  <c r="FF373" i="163"/>
  <c r="FF446" i="163" s="1"/>
  <c r="FF198" i="163"/>
  <c r="FF551" i="163"/>
  <c r="FF313" i="163"/>
  <c r="FF222" i="163"/>
  <c r="FF141" i="163"/>
  <c r="EE26" i="158"/>
  <c r="EE19" i="158" s="1"/>
  <c r="ED26" i="158"/>
  <c r="EB159" i="158"/>
  <c r="EB26" i="158"/>
  <c r="ED159" i="158"/>
  <c r="FH558" i="163" l="1"/>
  <c r="FI324" i="163"/>
  <c r="FI501" i="163"/>
  <c r="FI549" i="163"/>
  <c r="FI552" i="163" s="1"/>
  <c r="FH501" i="163"/>
  <c r="FH549" i="163"/>
  <c r="FH446" i="163"/>
  <c r="FH375" i="163"/>
  <c r="FH327" i="163"/>
  <c r="FH322" i="163"/>
  <c r="FH288" i="163"/>
  <c r="FH157" i="163"/>
  <c r="FI375" i="163"/>
  <c r="FI446" i="163"/>
  <c r="FI313" i="163"/>
  <c r="FI141" i="163"/>
  <c r="FI493" i="163"/>
  <c r="FF322" i="163"/>
  <c r="FF327" i="163"/>
  <c r="FF199" i="163"/>
  <c r="FF157" i="163"/>
  <c r="FF549" i="163"/>
  <c r="FF501" i="163"/>
  <c r="FF561" i="163"/>
  <c r="FF288" i="163"/>
  <c r="FF448" i="163"/>
  <c r="FF375" i="163"/>
  <c r="FF58" i="163"/>
  <c r="ED19" i="158"/>
  <c r="EE18" i="158"/>
  <c r="EB174" i="158"/>
  <c r="EB19" i="158"/>
  <c r="ED174" i="158"/>
  <c r="FI557" i="163" l="1"/>
  <c r="FH552" i="163"/>
  <c r="FH448" i="163"/>
  <c r="FH366" i="163"/>
  <c r="FH557" i="163" s="1"/>
  <c r="FH559" i="163" s="1"/>
  <c r="FH324" i="163"/>
  <c r="FI448" i="163"/>
  <c r="FF552" i="163"/>
  <c r="FF324" i="163"/>
  <c r="FF366" i="163"/>
  <c r="FF557" i="163" s="1"/>
  <c r="ED18" i="158"/>
  <c r="EE17" i="158"/>
  <c r="EB18" i="158"/>
  <c r="FA248" i="163"/>
  <c r="FA89" i="163"/>
  <c r="FA50" i="163"/>
  <c r="DX172" i="158"/>
  <c r="DX169" i="158"/>
  <c r="DX157" i="158"/>
  <c r="DX134" i="158"/>
  <c r="DW171" i="158"/>
  <c r="DW147" i="158"/>
  <c r="DW143" i="158"/>
  <c r="DW108" i="158"/>
  <c r="DW95" i="158"/>
  <c r="DW91" i="158"/>
  <c r="DW88" i="158"/>
  <c r="DW83" i="158"/>
  <c r="DW78" i="158"/>
  <c r="DW73" i="158"/>
  <c r="DW68" i="158"/>
  <c r="DW61" i="158"/>
  <c r="DW58" i="158"/>
  <c r="DW43" i="158"/>
  <c r="DW33" i="158"/>
  <c r="DW28" i="158"/>
  <c r="DW20" i="158"/>
  <c r="DW14" i="158"/>
  <c r="DW10" i="158"/>
  <c r="DW6" i="158"/>
  <c r="FB459" i="163"/>
  <c r="FB458" i="163"/>
  <c r="FB457" i="163"/>
  <c r="FB456" i="163"/>
  <c r="FA544" i="163"/>
  <c r="FA543" i="163"/>
  <c r="FA537" i="163"/>
  <c r="FA536" i="163"/>
  <c r="FA529" i="163"/>
  <c r="FA523" i="163"/>
  <c r="FA519" i="163"/>
  <c r="FA514" i="163"/>
  <c r="FA506" i="163"/>
  <c r="FA503" i="163"/>
  <c r="FA499" i="163"/>
  <c r="FA486" i="163"/>
  <c r="FA479" i="163"/>
  <c r="FA435" i="163"/>
  <c r="FA445" i="163" s="1"/>
  <c r="FB445" i="163" s="1"/>
  <c r="FA432" i="163"/>
  <c r="FA426" i="163"/>
  <c r="FA422" i="163" s="1"/>
  <c r="FA411" i="163"/>
  <c r="FA410" i="163"/>
  <c r="FA405" i="163"/>
  <c r="FA404" i="163"/>
  <c r="FA394" i="163"/>
  <c r="FA389" i="163"/>
  <c r="FA381" i="163"/>
  <c r="FA377" i="163"/>
  <c r="FA363" i="163"/>
  <c r="FA359" i="163"/>
  <c r="FA352" i="163"/>
  <c r="FA348" i="163"/>
  <c r="FA342" i="163"/>
  <c r="FA339" i="163"/>
  <c r="FA326" i="163" s="1"/>
  <c r="FA323" i="163" s="1"/>
  <c r="FA333" i="163"/>
  <c r="FA329" i="163"/>
  <c r="FA318" i="163"/>
  <c r="FA305" i="163"/>
  <c r="FA298" i="163"/>
  <c r="FA294" i="163"/>
  <c r="FA280" i="163"/>
  <c r="FA279" i="163"/>
  <c r="FA272" i="163"/>
  <c r="FA271" i="163"/>
  <c r="FA256" i="163"/>
  <c r="FA249" i="163"/>
  <c r="FA245" i="163"/>
  <c r="FA233" i="163"/>
  <c r="FA229" i="163" s="1"/>
  <c r="FA223" i="163"/>
  <c r="FA207" i="163"/>
  <c r="FA205" i="163" s="1"/>
  <c r="FA213" i="163" s="1"/>
  <c r="FA215" i="163" s="1"/>
  <c r="FA196" i="163"/>
  <c r="FA185" i="163"/>
  <c r="FA179" i="163"/>
  <c r="FA173" i="163"/>
  <c r="FA170" i="163"/>
  <c r="FA166" i="163"/>
  <c r="FA156" i="163" s="1"/>
  <c r="FA160" i="163"/>
  <c r="FA158" i="163" s="1"/>
  <c r="FA146" i="163"/>
  <c r="FA132" i="163"/>
  <c r="FA140" i="163" s="1"/>
  <c r="FA131" i="163"/>
  <c r="FA124" i="163"/>
  <c r="FA126" i="163" s="1"/>
  <c r="FA118" i="163"/>
  <c r="FA114" i="163"/>
  <c r="FA83" i="163"/>
  <c r="FA80" i="163"/>
  <c r="FA139" i="163" s="1"/>
  <c r="FA76" i="163"/>
  <c r="FA73" i="163"/>
  <c r="FA64" i="163"/>
  <c r="FA46" i="163"/>
  <c r="FA45" i="163" s="1"/>
  <c r="FA39" i="163"/>
  <c r="FA25" i="163"/>
  <c r="FA13" i="163"/>
  <c r="FA5" i="163"/>
  <c r="FA347" i="163" l="1"/>
  <c r="FA269" i="163"/>
  <c r="FA133" i="163"/>
  <c r="FA412" i="163"/>
  <c r="FI559" i="163"/>
  <c r="FH368" i="163"/>
  <c r="FH563" i="163"/>
  <c r="FF559" i="163"/>
  <c r="FF368" i="163"/>
  <c r="ED17" i="158"/>
  <c r="EE137" i="158"/>
  <c r="DW9" i="158"/>
  <c r="DW5" i="158" s="1"/>
  <c r="DW146" i="158"/>
  <c r="DW175" i="158"/>
  <c r="DW107" i="158"/>
  <c r="EB17" i="158"/>
  <c r="FA406" i="163"/>
  <c r="FA328" i="163"/>
  <c r="FA341" i="163" s="1"/>
  <c r="FA281" i="163"/>
  <c r="FA470" i="163"/>
  <c r="FA169" i="163"/>
  <c r="FA346" i="163"/>
  <c r="FA374" i="163"/>
  <c r="FA447" i="163" s="1"/>
  <c r="FA268" i="163"/>
  <c r="FA270" i="163" s="1"/>
  <c r="DW77" i="158"/>
  <c r="FA545" i="163"/>
  <c r="FA533" i="163"/>
  <c r="FA538" i="163"/>
  <c r="FA518" i="163"/>
  <c r="FA502" i="163"/>
  <c r="FA517" i="163" s="1"/>
  <c r="FA500" i="163"/>
  <c r="FA431" i="163"/>
  <c r="FA376" i="163"/>
  <c r="FA373" i="163" s="1"/>
  <c r="FA325" i="163"/>
  <c r="FA327" i="163" s="1"/>
  <c r="FA293" i="163"/>
  <c r="FA267" i="163"/>
  <c r="FA221" i="163"/>
  <c r="FA255" i="163"/>
  <c r="FA220" i="163"/>
  <c r="FA247" i="163"/>
  <c r="FA286" i="163"/>
  <c r="FA178" i="163"/>
  <c r="FA198" i="163"/>
  <c r="FA168" i="163"/>
  <c r="FA113" i="163"/>
  <c r="FA82" i="163"/>
  <c r="FA56" i="163"/>
  <c r="FA58" i="163" s="1"/>
  <c r="FA32" i="163"/>
  <c r="DW142" i="158"/>
  <c r="DW90" i="158"/>
  <c r="DW66" i="158"/>
  <c r="DW27" i="158"/>
  <c r="FA287" i="163"/>
  <c r="FA63" i="163"/>
  <c r="FA273" i="163"/>
  <c r="FA367" i="163"/>
  <c r="FA534" i="163"/>
  <c r="CR562" i="163"/>
  <c r="AA562" i="163"/>
  <c r="CR560" i="163"/>
  <c r="AA560" i="163"/>
  <c r="W551" i="163"/>
  <c r="O551" i="163"/>
  <c r="DV550" i="163"/>
  <c r="DO550" i="163"/>
  <c r="DJ550" i="163"/>
  <c r="CZ550" i="163"/>
  <c r="CJ550" i="163"/>
  <c r="BZ550" i="163"/>
  <c r="BY550" i="163"/>
  <c r="BV550" i="163"/>
  <c r="BT550" i="163"/>
  <c r="BR550" i="163"/>
  <c r="BP550" i="163"/>
  <c r="BK550" i="163"/>
  <c r="BI550" i="163"/>
  <c r="BG550" i="163"/>
  <c r="BF550" i="163"/>
  <c r="BE550" i="163"/>
  <c r="BD550" i="163"/>
  <c r="BC550" i="163"/>
  <c r="BB550" i="163"/>
  <c r="BA550" i="163"/>
  <c r="AZ550" i="163"/>
  <c r="AY550" i="163"/>
  <c r="AX550" i="163"/>
  <c r="AW550" i="163"/>
  <c r="AU550" i="163"/>
  <c r="AR550" i="163"/>
  <c r="AQ550" i="163"/>
  <c r="AO550" i="163"/>
  <c r="AM550" i="163"/>
  <c r="AJ550" i="163"/>
  <c r="AI550" i="163"/>
  <c r="AH550" i="163"/>
  <c r="AG550" i="163"/>
  <c r="AE550" i="163"/>
  <c r="AD550" i="163"/>
  <c r="AB550" i="163"/>
  <c r="U550" i="163"/>
  <c r="S550" i="163"/>
  <c r="R550" i="163"/>
  <c r="M550" i="163"/>
  <c r="K550" i="163"/>
  <c r="J550" i="163"/>
  <c r="I550" i="163"/>
  <c r="H550" i="163"/>
  <c r="ER548" i="163"/>
  <c r="ET548" i="163" s="1"/>
  <c r="EP548" i="163"/>
  <c r="EK548" i="163"/>
  <c r="DW548" i="163"/>
  <c r="DA548" i="163"/>
  <c r="DC548" i="163" s="1"/>
  <c r="CF548" i="163"/>
  <c r="CI548" i="163" s="1"/>
  <c r="BL548" i="163"/>
  <c r="BH548" i="163"/>
  <c r="BJ548" i="163" s="1"/>
  <c r="AV548" i="163"/>
  <c r="AS548" i="163"/>
  <c r="AT548" i="163" s="1"/>
  <c r="AP548" i="163"/>
  <c r="P548" i="163"/>
  <c r="X548" i="163" s="1"/>
  <c r="AA548" i="163" s="1"/>
  <c r="AF548" i="163" s="1"/>
  <c r="L548" i="163"/>
  <c r="ER547" i="163"/>
  <c r="ET547" i="163" s="1"/>
  <c r="EP547" i="163"/>
  <c r="EK547" i="163"/>
  <c r="ER546" i="163"/>
  <c r="ET546" i="163" s="1"/>
  <c r="EW546" i="163" s="1"/>
  <c r="FB546" i="163" s="1"/>
  <c r="EP546" i="163"/>
  <c r="EK546" i="163"/>
  <c r="EK545" i="163"/>
  <c r="FE544" i="163"/>
  <c r="FD544" i="163"/>
  <c r="FC544" i="163"/>
  <c r="FG544" i="163" s="1"/>
  <c r="FJ544" i="163" s="1"/>
  <c r="FO544" i="163" s="1"/>
  <c r="EZ544" i="163"/>
  <c r="EX544" i="163"/>
  <c r="EO544" i="163"/>
  <c r="EN544" i="163"/>
  <c r="EM544" i="163"/>
  <c r="EL544" i="163"/>
  <c r="ER544" i="163" s="1"/>
  <c r="ET544" i="163" s="1"/>
  <c r="EW544" i="163" s="1"/>
  <c r="FB544" i="163" s="1"/>
  <c r="EK544" i="163"/>
  <c r="FE543" i="163"/>
  <c r="FD543" i="163"/>
  <c r="FC543" i="163"/>
  <c r="EZ543" i="163"/>
  <c r="EX543" i="163"/>
  <c r="EO543" i="163"/>
  <c r="EN543" i="163"/>
  <c r="EM543" i="163"/>
  <c r="EL543" i="163"/>
  <c r="EK543" i="163"/>
  <c r="ER542" i="163"/>
  <c r="ET542" i="163" s="1"/>
  <c r="EW542" i="163" s="1"/>
  <c r="FB542" i="163" s="1"/>
  <c r="EP542" i="163"/>
  <c r="EK542" i="163"/>
  <c r="ER541" i="163"/>
  <c r="ET541" i="163" s="1"/>
  <c r="EW541" i="163" s="1"/>
  <c r="FB541" i="163" s="1"/>
  <c r="EP541" i="163"/>
  <c r="EK541" i="163"/>
  <c r="DW541" i="163"/>
  <c r="EA541" i="163" s="1"/>
  <c r="EE541" i="163" s="1"/>
  <c r="EH541" i="163" s="1"/>
  <c r="DA541" i="163"/>
  <c r="DE541" i="163" s="1"/>
  <c r="DF541" i="163" s="1"/>
  <c r="CF541" i="163"/>
  <c r="CI541" i="163" s="1"/>
  <c r="BL541" i="163"/>
  <c r="BQ541" i="163" s="1"/>
  <c r="BH541" i="163"/>
  <c r="BJ541" i="163" s="1"/>
  <c r="AV541" i="163"/>
  <c r="AS541" i="163"/>
  <c r="AT541" i="163" s="1"/>
  <c r="AP541" i="163"/>
  <c r="P541" i="163"/>
  <c r="T541" i="163" s="1"/>
  <c r="L541" i="163"/>
  <c r="ER540" i="163"/>
  <c r="ET540" i="163" s="1"/>
  <c r="EW540" i="163" s="1"/>
  <c r="FB540" i="163" s="1"/>
  <c r="EP540" i="163"/>
  <c r="EK540" i="163"/>
  <c r="ER539" i="163"/>
  <c r="ET539" i="163" s="1"/>
  <c r="EP539" i="163"/>
  <c r="EK539" i="163"/>
  <c r="DW539" i="163"/>
  <c r="EA539" i="163" s="1"/>
  <c r="DA539" i="163"/>
  <c r="DH539" i="163" s="1"/>
  <c r="CF539" i="163"/>
  <c r="CI539" i="163" s="1"/>
  <c r="BL539" i="163"/>
  <c r="BS539" i="163" s="1"/>
  <c r="BH539" i="163"/>
  <c r="BJ539" i="163" s="1"/>
  <c r="AV539" i="163"/>
  <c r="AS539" i="163"/>
  <c r="AT539" i="163" s="1"/>
  <c r="AP539" i="163"/>
  <c r="P539" i="163"/>
  <c r="X539" i="163" s="1"/>
  <c r="L539" i="163"/>
  <c r="EK538" i="163"/>
  <c r="FE537" i="163"/>
  <c r="FD537" i="163"/>
  <c r="FC537" i="163"/>
  <c r="FG537" i="163" s="1"/>
  <c r="FJ537" i="163" s="1"/>
  <c r="FO537" i="163" s="1"/>
  <c r="EZ537" i="163"/>
  <c r="EZ534" i="163" s="1"/>
  <c r="EX537" i="163"/>
  <c r="EV537" i="163"/>
  <c r="EV534" i="163" s="1"/>
  <c r="EV550" i="163" s="1"/>
  <c r="EO537" i="163"/>
  <c r="EN537" i="163"/>
  <c r="EM537" i="163"/>
  <c r="EM534" i="163" s="1"/>
  <c r="EM550" i="163" s="1"/>
  <c r="EL537" i="163"/>
  <c r="EK537" i="163"/>
  <c r="FE536" i="163"/>
  <c r="FD536" i="163"/>
  <c r="FD533" i="163" s="1"/>
  <c r="FC536" i="163"/>
  <c r="FG536" i="163" s="1"/>
  <c r="FJ536" i="163" s="1"/>
  <c r="FO536" i="163" s="1"/>
  <c r="EZ536" i="163"/>
  <c r="EX536" i="163"/>
  <c r="EX533" i="163" s="1"/>
  <c r="EO536" i="163"/>
  <c r="EN536" i="163"/>
  <c r="EM536" i="163"/>
  <c r="EM533" i="163" s="1"/>
  <c r="EL536" i="163"/>
  <c r="EK536" i="163"/>
  <c r="DV535" i="163"/>
  <c r="DO535" i="163"/>
  <c r="DJ535" i="163"/>
  <c r="CZ535" i="163"/>
  <c r="CJ535" i="163"/>
  <c r="BZ535" i="163"/>
  <c r="BY535" i="163"/>
  <c r="BV535" i="163"/>
  <c r="BT535" i="163"/>
  <c r="BR535" i="163"/>
  <c r="BP535" i="163"/>
  <c r="BK535" i="163"/>
  <c r="BI535" i="163"/>
  <c r="BG535" i="163"/>
  <c r="BF535" i="163"/>
  <c r="BE535" i="163"/>
  <c r="BD535" i="163"/>
  <c r="BC535" i="163"/>
  <c r="BB535" i="163"/>
  <c r="BA535" i="163"/>
  <c r="AZ535" i="163"/>
  <c r="AY535" i="163"/>
  <c r="AX535" i="163"/>
  <c r="AW535" i="163"/>
  <c r="AU535" i="163"/>
  <c r="AR535" i="163"/>
  <c r="AQ535" i="163"/>
  <c r="AO535" i="163"/>
  <c r="AM535" i="163"/>
  <c r="AJ535" i="163"/>
  <c r="AI535" i="163"/>
  <c r="AH535" i="163"/>
  <c r="AG535" i="163"/>
  <c r="AE535" i="163"/>
  <c r="AD535" i="163"/>
  <c r="AB535" i="163"/>
  <c r="U535" i="163"/>
  <c r="S535" i="163"/>
  <c r="R535" i="163"/>
  <c r="M535" i="163"/>
  <c r="K535" i="163"/>
  <c r="J535" i="163"/>
  <c r="I535" i="163"/>
  <c r="H535" i="163"/>
  <c r="EX534" i="163"/>
  <c r="EX550" i="163" s="1"/>
  <c r="ES534" i="163"/>
  <c r="ES550" i="163" s="1"/>
  <c r="EQ534" i="163"/>
  <c r="EQ550" i="163" s="1"/>
  <c r="EO534" i="163"/>
  <c r="EO550" i="163" s="1"/>
  <c r="EN534" i="163"/>
  <c r="EN550" i="163" s="1"/>
  <c r="EJ534" i="163"/>
  <c r="EJ550" i="163" s="1"/>
  <c r="EI534" i="163"/>
  <c r="EI550" i="163" s="1"/>
  <c r="EG534" i="163"/>
  <c r="EG550" i="163" s="1"/>
  <c r="ED534" i="163"/>
  <c r="ED550" i="163" s="1"/>
  <c r="EB534" i="163"/>
  <c r="EB550" i="163" s="1"/>
  <c r="DZ534" i="163"/>
  <c r="DZ550" i="163" s="1"/>
  <c r="DX534" i="163"/>
  <c r="DX550" i="163" s="1"/>
  <c r="DU534" i="163"/>
  <c r="DU550" i="163" s="1"/>
  <c r="DS534" i="163"/>
  <c r="DS550" i="163" s="1"/>
  <c r="DR534" i="163"/>
  <c r="DR550" i="163" s="1"/>
  <c r="DQ534" i="163"/>
  <c r="DQ550" i="163" s="1"/>
  <c r="DP534" i="163"/>
  <c r="DP550" i="163" s="1"/>
  <c r="DL534" i="163"/>
  <c r="DL550" i="163" s="1"/>
  <c r="DG534" i="163"/>
  <c r="DG550" i="163" s="1"/>
  <c r="DD534" i="163"/>
  <c r="DD550" i="163" s="1"/>
  <c r="DB534" i="163"/>
  <c r="DB550" i="163" s="1"/>
  <c r="CY534" i="163"/>
  <c r="CY550" i="163" s="1"/>
  <c r="CW534" i="163"/>
  <c r="CW550" i="163" s="1"/>
  <c r="CV534" i="163"/>
  <c r="CV550" i="163" s="1"/>
  <c r="CU534" i="163"/>
  <c r="CU550" i="163" s="1"/>
  <c r="CT534" i="163"/>
  <c r="CT550" i="163" s="1"/>
  <c r="CS534" i="163"/>
  <c r="CS550" i="163" s="1"/>
  <c r="CQ534" i="163"/>
  <c r="CQ550" i="163" s="1"/>
  <c r="CN534" i="163"/>
  <c r="CN550" i="163" s="1"/>
  <c r="CL534" i="163"/>
  <c r="CL550" i="163" s="1"/>
  <c r="CH534" i="163"/>
  <c r="CH550" i="163" s="1"/>
  <c r="CE534" i="163"/>
  <c r="CE550" i="163" s="1"/>
  <c r="CD534" i="163"/>
  <c r="CD550" i="163" s="1"/>
  <c r="CC534" i="163"/>
  <c r="CC550" i="163" s="1"/>
  <c r="CB534" i="163"/>
  <c r="CB550" i="163" s="1"/>
  <c r="CA534" i="163"/>
  <c r="CA550" i="163" s="1"/>
  <c r="BL534" i="163"/>
  <c r="BS534" i="163" s="1"/>
  <c r="BW534" i="163" s="1"/>
  <c r="BH534" i="163"/>
  <c r="AV534" i="163"/>
  <c r="AS534" i="163"/>
  <c r="AK534" i="163"/>
  <c r="AK550" i="163" s="1"/>
  <c r="Z534" i="163"/>
  <c r="Z550" i="163" s="1"/>
  <c r="W534" i="163"/>
  <c r="W550" i="163" s="1"/>
  <c r="V534" i="163"/>
  <c r="V550" i="163" s="1"/>
  <c r="O534" i="163"/>
  <c r="O550" i="163" s="1"/>
  <c r="N534" i="163"/>
  <c r="N550" i="163" s="1"/>
  <c r="FC533" i="163"/>
  <c r="EZ533" i="163"/>
  <c r="EV533" i="163"/>
  <c r="EQ533" i="163"/>
  <c r="EJ533" i="163"/>
  <c r="EI533" i="163"/>
  <c r="EG533" i="163"/>
  <c r="EG535" i="163" s="1"/>
  <c r="EB533" i="163"/>
  <c r="DU533" i="163"/>
  <c r="DU535" i="163" s="1"/>
  <c r="DS533" i="163"/>
  <c r="DS535" i="163" s="1"/>
  <c r="DP533" i="163"/>
  <c r="DW533" i="163" s="1"/>
  <c r="DA533" i="163"/>
  <c r="DC533" i="163" s="1"/>
  <c r="CW533" i="163"/>
  <c r="CF533" i="163"/>
  <c r="CK533" i="163" s="1"/>
  <c r="CO533" i="163" s="1"/>
  <c r="CR533" i="163" s="1"/>
  <c r="BL533" i="163"/>
  <c r="BS533" i="163" s="1"/>
  <c r="BW533" i="163" s="1"/>
  <c r="BH533" i="163"/>
  <c r="AV533" i="163"/>
  <c r="AS533" i="163"/>
  <c r="P533" i="163"/>
  <c r="X533" i="163" s="1"/>
  <c r="AA533" i="163" s="1"/>
  <c r="ER531" i="163"/>
  <c r="ET531" i="163" s="1"/>
  <c r="EP531" i="163"/>
  <c r="EK531" i="163"/>
  <c r="DW531" i="163"/>
  <c r="EA531" i="163" s="1"/>
  <c r="EE531" i="163" s="1"/>
  <c r="DA531" i="163"/>
  <c r="DH531" i="163" s="1"/>
  <c r="DM531" i="163" s="1"/>
  <c r="DT531" i="163" s="1"/>
  <c r="CF531" i="163"/>
  <c r="CK531" i="163" s="1"/>
  <c r="CO531" i="163" s="1"/>
  <c r="CR531" i="163" s="1"/>
  <c r="CX531" i="163" s="1"/>
  <c r="BL531" i="163"/>
  <c r="BS531" i="163" s="1"/>
  <c r="BW531" i="163" s="1"/>
  <c r="BH531" i="163"/>
  <c r="AV531" i="163"/>
  <c r="AS531" i="163"/>
  <c r="AT531" i="163" s="1"/>
  <c r="AP531" i="163"/>
  <c r="P531" i="163"/>
  <c r="X531" i="163" s="1"/>
  <c r="AA531" i="163" s="1"/>
  <c r="ER530" i="163"/>
  <c r="ET530" i="163" s="1"/>
  <c r="EP530" i="163"/>
  <c r="EK530" i="163"/>
  <c r="DW530" i="163"/>
  <c r="EA530" i="163" s="1"/>
  <c r="DA530" i="163"/>
  <c r="DH530" i="163" s="1"/>
  <c r="CF530" i="163"/>
  <c r="CK530" i="163" s="1"/>
  <c r="BL530" i="163"/>
  <c r="BQ530" i="163" s="1"/>
  <c r="BH530" i="163"/>
  <c r="BJ530" i="163" s="1"/>
  <c r="AV530" i="163"/>
  <c r="AS530" i="163"/>
  <c r="AT530" i="163" s="1"/>
  <c r="AP530" i="163"/>
  <c r="P530" i="163"/>
  <c r="T530" i="163" s="1"/>
  <c r="L530" i="163"/>
  <c r="FE529" i="163"/>
  <c r="FD529" i="163"/>
  <c r="FC529" i="163"/>
  <c r="FG529" i="163" s="1"/>
  <c r="FJ529" i="163" s="1"/>
  <c r="FO529" i="163" s="1"/>
  <c r="EZ529" i="163"/>
  <c r="EX529" i="163"/>
  <c r="EX500" i="163" s="1"/>
  <c r="EX551" i="163" s="1"/>
  <c r="EV529" i="163"/>
  <c r="ES529" i="163"/>
  <c r="EQ529" i="163"/>
  <c r="EO529" i="163"/>
  <c r="EN529" i="163"/>
  <c r="EM529" i="163"/>
  <c r="EL529" i="163"/>
  <c r="EJ529" i="163"/>
  <c r="EJ500" i="163" s="1"/>
  <c r="EJ551" i="163" s="1"/>
  <c r="EI529" i="163"/>
  <c r="EI500" i="163" s="1"/>
  <c r="EI551" i="163" s="1"/>
  <c r="EG529" i="163"/>
  <c r="ED529" i="163"/>
  <c r="EB529" i="163"/>
  <c r="DZ529" i="163"/>
  <c r="DX529" i="163"/>
  <c r="DV529" i="163"/>
  <c r="DU529" i="163"/>
  <c r="DS529" i="163"/>
  <c r="DS500" i="163" s="1"/>
  <c r="DS551" i="163" s="1"/>
  <c r="DR529" i="163"/>
  <c r="DQ529" i="163"/>
  <c r="DP529" i="163"/>
  <c r="DW529" i="163" s="1"/>
  <c r="DO529" i="163"/>
  <c r="DL529" i="163"/>
  <c r="DJ529" i="163"/>
  <c r="DG529" i="163"/>
  <c r="DD529" i="163"/>
  <c r="DB529" i="163"/>
  <c r="DB500" i="163" s="1"/>
  <c r="DB551" i="163" s="1"/>
  <c r="CZ529" i="163"/>
  <c r="CY529" i="163"/>
  <c r="CW529" i="163"/>
  <c r="CV529" i="163"/>
  <c r="CU529" i="163"/>
  <c r="CT529" i="163"/>
  <c r="CS529" i="163"/>
  <c r="CS500" i="163" s="1"/>
  <c r="CS551" i="163" s="1"/>
  <c r="CQ529" i="163"/>
  <c r="CN529" i="163"/>
  <c r="CL529" i="163"/>
  <c r="CJ529" i="163"/>
  <c r="CH529" i="163"/>
  <c r="CE529" i="163"/>
  <c r="CD529" i="163"/>
  <c r="CC529" i="163"/>
  <c r="CB529" i="163"/>
  <c r="CA529" i="163"/>
  <c r="BZ529" i="163"/>
  <c r="BY529" i="163"/>
  <c r="BV529" i="163"/>
  <c r="BT529" i="163"/>
  <c r="BR529" i="163"/>
  <c r="BP529" i="163"/>
  <c r="BK529" i="163"/>
  <c r="BI529" i="163"/>
  <c r="BG529" i="163"/>
  <c r="BF529" i="163"/>
  <c r="BE529" i="163"/>
  <c r="BD529" i="163"/>
  <c r="BC529" i="163"/>
  <c r="BB529" i="163"/>
  <c r="BA529" i="163"/>
  <c r="AZ529" i="163"/>
  <c r="AY529" i="163"/>
  <c r="AX529" i="163"/>
  <c r="AW529" i="163"/>
  <c r="AU529" i="163"/>
  <c r="AR529" i="163"/>
  <c r="AQ529" i="163"/>
  <c r="AO529" i="163"/>
  <c r="AM529" i="163"/>
  <c r="AK529" i="163"/>
  <c r="AJ529" i="163"/>
  <c r="AI529" i="163"/>
  <c r="AH529" i="163"/>
  <c r="AG529" i="163"/>
  <c r="AE529" i="163"/>
  <c r="AD529" i="163"/>
  <c r="AB529" i="163"/>
  <c r="Z529" i="163"/>
  <c r="V529" i="163"/>
  <c r="U529" i="163"/>
  <c r="S529" i="163"/>
  <c r="R529" i="163"/>
  <c r="N529" i="163"/>
  <c r="M529" i="163"/>
  <c r="K529" i="163"/>
  <c r="J529" i="163"/>
  <c r="I529" i="163"/>
  <c r="H529" i="163"/>
  <c r="ER528" i="163"/>
  <c r="ET528" i="163" s="1"/>
  <c r="EP528" i="163"/>
  <c r="EK528" i="163"/>
  <c r="DW528" i="163"/>
  <c r="EA528" i="163" s="1"/>
  <c r="DA528" i="163"/>
  <c r="DH528" i="163" s="1"/>
  <c r="CF528" i="163"/>
  <c r="CG528" i="163" s="1"/>
  <c r="BL528" i="163"/>
  <c r="BS528" i="163" s="1"/>
  <c r="BH528" i="163"/>
  <c r="BJ528" i="163" s="1"/>
  <c r="AV528" i="163"/>
  <c r="AS528" i="163"/>
  <c r="AT528" i="163" s="1"/>
  <c r="AP528" i="163"/>
  <c r="P528" i="163"/>
  <c r="X528" i="163" s="1"/>
  <c r="L528" i="163"/>
  <c r="ER527" i="163"/>
  <c r="ET527" i="163" s="1"/>
  <c r="EU527" i="163" s="1"/>
  <c r="EP527" i="163"/>
  <c r="EK527" i="163"/>
  <c r="DW527" i="163"/>
  <c r="EA527" i="163" s="1"/>
  <c r="DA527" i="163"/>
  <c r="DC527" i="163" s="1"/>
  <c r="CF527" i="163"/>
  <c r="CI527" i="163" s="1"/>
  <c r="BL527" i="163"/>
  <c r="BM527" i="163" s="1"/>
  <c r="BH527" i="163"/>
  <c r="BJ527" i="163" s="1"/>
  <c r="AV527" i="163"/>
  <c r="AS527" i="163"/>
  <c r="AT527" i="163" s="1"/>
  <c r="AP527" i="163"/>
  <c r="P527" i="163"/>
  <c r="X527" i="163" s="1"/>
  <c r="ER526" i="163"/>
  <c r="ET526" i="163" s="1"/>
  <c r="EP526" i="163"/>
  <c r="EK526" i="163"/>
  <c r="DW526" i="163"/>
  <c r="EA526" i="163" s="1"/>
  <c r="DA526" i="163"/>
  <c r="DH526" i="163" s="1"/>
  <c r="CF526" i="163"/>
  <c r="CG526" i="163" s="1"/>
  <c r="BL526" i="163"/>
  <c r="BQ526" i="163" s="1"/>
  <c r="BH526" i="163"/>
  <c r="BJ526" i="163" s="1"/>
  <c r="AV526" i="163"/>
  <c r="AS526" i="163"/>
  <c r="AT526" i="163" s="1"/>
  <c r="AP526" i="163"/>
  <c r="P526" i="163"/>
  <c r="T526" i="163" s="1"/>
  <c r="L526" i="163"/>
  <c r="ER525" i="163"/>
  <c r="ET525" i="163" s="1"/>
  <c r="EU525" i="163" s="1"/>
  <c r="EP525" i="163"/>
  <c r="EK525" i="163"/>
  <c r="DW525" i="163"/>
  <c r="EA525" i="163" s="1"/>
  <c r="DA525" i="163"/>
  <c r="DC525" i="163" s="1"/>
  <c r="CF525" i="163"/>
  <c r="CI525" i="163" s="1"/>
  <c r="BL525" i="163"/>
  <c r="BM525" i="163" s="1"/>
  <c r="BH525" i="163"/>
  <c r="BJ525" i="163" s="1"/>
  <c r="AV525" i="163"/>
  <c r="AS525" i="163"/>
  <c r="AT525" i="163" s="1"/>
  <c r="AP525" i="163"/>
  <c r="P525" i="163"/>
  <c r="Q525" i="163" s="1"/>
  <c r="L525" i="163"/>
  <c r="ER524" i="163"/>
  <c r="ET524" i="163" s="1"/>
  <c r="EP524" i="163"/>
  <c r="EK524" i="163"/>
  <c r="DW524" i="163"/>
  <c r="EA524" i="163" s="1"/>
  <c r="DA524" i="163"/>
  <c r="DE524" i="163" s="1"/>
  <c r="DF524" i="163" s="1"/>
  <c r="CF524" i="163"/>
  <c r="CK524" i="163" s="1"/>
  <c r="BL524" i="163"/>
  <c r="BQ524" i="163" s="1"/>
  <c r="BH524" i="163"/>
  <c r="BJ524" i="163" s="1"/>
  <c r="AV524" i="163"/>
  <c r="AS524" i="163"/>
  <c r="AT524" i="163" s="1"/>
  <c r="AP524" i="163"/>
  <c r="P524" i="163"/>
  <c r="T524" i="163" s="1"/>
  <c r="L524" i="163"/>
  <c r="FE523" i="163"/>
  <c r="FD523" i="163"/>
  <c r="FC523" i="163"/>
  <c r="FG523" i="163" s="1"/>
  <c r="FJ523" i="163" s="1"/>
  <c r="FO523" i="163" s="1"/>
  <c r="EZ523" i="163"/>
  <c r="EX523" i="163"/>
  <c r="EV523" i="163"/>
  <c r="ES523" i="163"/>
  <c r="EQ523" i="163"/>
  <c r="EO523" i="163"/>
  <c r="EN523" i="163"/>
  <c r="EM523" i="163"/>
  <c r="EL523" i="163"/>
  <c r="EJ523" i="163"/>
  <c r="EI523" i="163"/>
  <c r="EG523" i="163"/>
  <c r="ED523" i="163"/>
  <c r="EB523" i="163"/>
  <c r="DZ523" i="163"/>
  <c r="DX523" i="163"/>
  <c r="DV523" i="163"/>
  <c r="DU523" i="163"/>
  <c r="DS523" i="163"/>
  <c r="DR523" i="163"/>
  <c r="DQ523" i="163"/>
  <c r="DP523" i="163"/>
  <c r="DO523" i="163"/>
  <c r="DL523" i="163"/>
  <c r="DJ523" i="163"/>
  <c r="DG523" i="163"/>
  <c r="DD523" i="163"/>
  <c r="DB523" i="163"/>
  <c r="CZ523" i="163"/>
  <c r="CY523" i="163"/>
  <c r="CW523" i="163"/>
  <c r="CV523" i="163"/>
  <c r="CU523" i="163"/>
  <c r="CT523" i="163"/>
  <c r="CS523" i="163"/>
  <c r="CQ523" i="163"/>
  <c r="CN523" i="163"/>
  <c r="CL523" i="163"/>
  <c r="CJ523" i="163"/>
  <c r="CH523" i="163"/>
  <c r="CE523" i="163"/>
  <c r="CD523" i="163"/>
  <c r="CC523" i="163"/>
  <c r="CB523" i="163"/>
  <c r="CA523" i="163"/>
  <c r="BZ523" i="163"/>
  <c r="BY523" i="163"/>
  <c r="BV523" i="163"/>
  <c r="BT523" i="163"/>
  <c r="BR523" i="163"/>
  <c r="BP523" i="163"/>
  <c r="BK523" i="163"/>
  <c r="BI523" i="163"/>
  <c r="BG523" i="163"/>
  <c r="BF523" i="163"/>
  <c r="BE523" i="163"/>
  <c r="BD523" i="163"/>
  <c r="BC523" i="163"/>
  <c r="BB523" i="163"/>
  <c r="BA523" i="163"/>
  <c r="AZ523" i="163"/>
  <c r="AY523" i="163"/>
  <c r="AX523" i="163"/>
  <c r="AW523" i="163"/>
  <c r="AU523" i="163"/>
  <c r="AR523" i="163"/>
  <c r="AQ523" i="163"/>
  <c r="AO523" i="163"/>
  <c r="AM523" i="163"/>
  <c r="AK523" i="163"/>
  <c r="AJ523" i="163"/>
  <c r="AI523" i="163"/>
  <c r="AH523" i="163"/>
  <c r="AG523" i="163"/>
  <c r="AE523" i="163"/>
  <c r="AD523" i="163"/>
  <c r="AB523" i="163"/>
  <c r="Z523" i="163"/>
  <c r="W523" i="163"/>
  <c r="V523" i="163"/>
  <c r="U523" i="163"/>
  <c r="S523" i="163"/>
  <c r="R523" i="163"/>
  <c r="O523" i="163"/>
  <c r="N523" i="163"/>
  <c r="M523" i="163"/>
  <c r="K523" i="163"/>
  <c r="J523" i="163"/>
  <c r="I523" i="163"/>
  <c r="H523" i="163"/>
  <c r="ER522" i="163"/>
  <c r="ET522" i="163" s="1"/>
  <c r="EU522" i="163" s="1"/>
  <c r="EP522" i="163"/>
  <c r="EK522" i="163"/>
  <c r="DW522" i="163"/>
  <c r="EA522" i="163" s="1"/>
  <c r="DA522" i="163"/>
  <c r="DC522" i="163" s="1"/>
  <c r="CF522" i="163"/>
  <c r="CI522" i="163" s="1"/>
  <c r="BL522" i="163"/>
  <c r="BM522" i="163" s="1"/>
  <c r="BH522" i="163"/>
  <c r="BJ522" i="163" s="1"/>
  <c r="AV522" i="163"/>
  <c r="AS522" i="163"/>
  <c r="AT522" i="163" s="1"/>
  <c r="AP522" i="163"/>
  <c r="P522" i="163"/>
  <c r="Q522" i="163" s="1"/>
  <c r="L522" i="163"/>
  <c r="ER521" i="163"/>
  <c r="ET521" i="163" s="1"/>
  <c r="EP521" i="163"/>
  <c r="EK521" i="163"/>
  <c r="DW521" i="163"/>
  <c r="EA521" i="163" s="1"/>
  <c r="DA521" i="163"/>
  <c r="DE521" i="163" s="1"/>
  <c r="DF521" i="163" s="1"/>
  <c r="CF521" i="163"/>
  <c r="CK521" i="163" s="1"/>
  <c r="BL521" i="163"/>
  <c r="BQ521" i="163" s="1"/>
  <c r="BH521" i="163"/>
  <c r="BJ521" i="163" s="1"/>
  <c r="AV521" i="163"/>
  <c r="AS521" i="163"/>
  <c r="AT521" i="163" s="1"/>
  <c r="AP521" i="163"/>
  <c r="P521" i="163"/>
  <c r="T521" i="163" s="1"/>
  <c r="L521" i="163"/>
  <c r="ER520" i="163"/>
  <c r="ET520" i="163" s="1"/>
  <c r="EY520" i="163" s="1"/>
  <c r="EP520" i="163"/>
  <c r="EK520" i="163"/>
  <c r="DW520" i="163"/>
  <c r="DY520" i="163" s="1"/>
  <c r="DA520" i="163"/>
  <c r="DE520" i="163" s="1"/>
  <c r="DF520" i="163" s="1"/>
  <c r="CF520" i="163"/>
  <c r="CI520" i="163" s="1"/>
  <c r="BL520" i="163"/>
  <c r="BS520" i="163" s="1"/>
  <c r="BH520" i="163"/>
  <c r="BJ520" i="163" s="1"/>
  <c r="AV520" i="163"/>
  <c r="AS520" i="163"/>
  <c r="AT520" i="163" s="1"/>
  <c r="AP520" i="163"/>
  <c r="P520" i="163"/>
  <c r="X520" i="163" s="1"/>
  <c r="L520" i="163"/>
  <c r="FE519" i="163"/>
  <c r="FD519" i="163"/>
  <c r="FC519" i="163"/>
  <c r="EZ519" i="163"/>
  <c r="EX519" i="163"/>
  <c r="EV519" i="163"/>
  <c r="EV518" i="163" s="1"/>
  <c r="ES519" i="163"/>
  <c r="EQ519" i="163"/>
  <c r="EO519" i="163"/>
  <c r="EN519" i="163"/>
  <c r="EM519" i="163"/>
  <c r="EL519" i="163"/>
  <c r="EJ519" i="163"/>
  <c r="EI519" i="163"/>
  <c r="EI518" i="163" s="1"/>
  <c r="EG519" i="163"/>
  <c r="ED519" i="163"/>
  <c r="EB519" i="163"/>
  <c r="EB518" i="163" s="1"/>
  <c r="DZ519" i="163"/>
  <c r="DX519" i="163"/>
  <c r="DV519" i="163"/>
  <c r="DU519" i="163"/>
  <c r="DS519" i="163"/>
  <c r="DS518" i="163" s="1"/>
  <c r="DR519" i="163"/>
  <c r="DR518" i="163" s="1"/>
  <c r="DQ519" i="163"/>
  <c r="DP519" i="163"/>
  <c r="DO519" i="163"/>
  <c r="DO518" i="163" s="1"/>
  <c r="DL519" i="163"/>
  <c r="DJ519" i="163"/>
  <c r="DG519" i="163"/>
  <c r="DD519" i="163"/>
  <c r="DB519" i="163"/>
  <c r="CZ519" i="163"/>
  <c r="CY519" i="163"/>
  <c r="CW519" i="163"/>
  <c r="CV519" i="163"/>
  <c r="CU519" i="163"/>
  <c r="CT519" i="163"/>
  <c r="CS519" i="163"/>
  <c r="CS518" i="163" s="1"/>
  <c r="CQ519" i="163"/>
  <c r="CQ518" i="163" s="1"/>
  <c r="CN519" i="163"/>
  <c r="CN518" i="163" s="1"/>
  <c r="CL519" i="163"/>
  <c r="CJ519" i="163"/>
  <c r="CH519" i="163"/>
  <c r="CE519" i="163"/>
  <c r="CD519" i="163"/>
  <c r="CC519" i="163"/>
  <c r="CC518" i="163" s="1"/>
  <c r="CB519" i="163"/>
  <c r="CA519" i="163"/>
  <c r="BZ519" i="163"/>
  <c r="BY519" i="163"/>
  <c r="BV519" i="163"/>
  <c r="BT519" i="163"/>
  <c r="BR519" i="163"/>
  <c r="BP519" i="163"/>
  <c r="BP518" i="163" s="1"/>
  <c r="BK519" i="163"/>
  <c r="BK518" i="163" s="1"/>
  <c r="BI519" i="163"/>
  <c r="BI518" i="163" s="1"/>
  <c r="BG519" i="163"/>
  <c r="BF519" i="163"/>
  <c r="BE519" i="163"/>
  <c r="BD519" i="163"/>
  <c r="BC519" i="163"/>
  <c r="BB519" i="163"/>
  <c r="BA519" i="163"/>
  <c r="AZ519" i="163"/>
  <c r="AY519" i="163"/>
  <c r="AX519" i="163"/>
  <c r="AW519" i="163"/>
  <c r="AU519" i="163"/>
  <c r="AR519" i="163"/>
  <c r="AQ519" i="163"/>
  <c r="AQ518" i="163" s="1"/>
  <c r="AO519" i="163"/>
  <c r="AO518" i="163" s="1"/>
  <c r="AM519" i="163"/>
  <c r="AK519" i="163"/>
  <c r="AK518" i="163" s="1"/>
  <c r="AK532" i="163" s="1"/>
  <c r="AJ519" i="163"/>
  <c r="AI519" i="163"/>
  <c r="AH519" i="163"/>
  <c r="AG519" i="163"/>
  <c r="AE519" i="163"/>
  <c r="AE518" i="163" s="1"/>
  <c r="AD519" i="163"/>
  <c r="AD518" i="163" s="1"/>
  <c r="AB519" i="163"/>
  <c r="Z519" i="163"/>
  <c r="W519" i="163"/>
  <c r="V519" i="163"/>
  <c r="U519" i="163"/>
  <c r="S519" i="163"/>
  <c r="R519" i="163"/>
  <c r="R518" i="163" s="1"/>
  <c r="O519" i="163"/>
  <c r="N519" i="163"/>
  <c r="M519" i="163"/>
  <c r="K519" i="163"/>
  <c r="J519" i="163"/>
  <c r="I519" i="163"/>
  <c r="H519" i="163"/>
  <c r="EX518" i="163"/>
  <c r="ES518" i="163"/>
  <c r="EQ518" i="163"/>
  <c r="ED518" i="163"/>
  <c r="DG518" i="163"/>
  <c r="DD518" i="163"/>
  <c r="BR518" i="163"/>
  <c r="BB518" i="163"/>
  <c r="AM518" i="163"/>
  <c r="Z518" i="163"/>
  <c r="Z532" i="163" s="1"/>
  <c r="M518" i="163"/>
  <c r="H518" i="163"/>
  <c r="ER516" i="163"/>
  <c r="ET516" i="163" s="1"/>
  <c r="EP516" i="163"/>
  <c r="EK516" i="163"/>
  <c r="DW516" i="163"/>
  <c r="EA516" i="163" s="1"/>
  <c r="EE516" i="163" s="1"/>
  <c r="DA516" i="163"/>
  <c r="DH516" i="163" s="1"/>
  <c r="DM516" i="163" s="1"/>
  <c r="DT516" i="163" s="1"/>
  <c r="CF516" i="163"/>
  <c r="CK516" i="163" s="1"/>
  <c r="CO516" i="163" s="1"/>
  <c r="CR516" i="163" s="1"/>
  <c r="CX516" i="163" s="1"/>
  <c r="BL516" i="163"/>
  <c r="BS516" i="163" s="1"/>
  <c r="BW516" i="163" s="1"/>
  <c r="BH516" i="163"/>
  <c r="AV516" i="163"/>
  <c r="AS516" i="163"/>
  <c r="AT516" i="163" s="1"/>
  <c r="AP516" i="163"/>
  <c r="P516" i="163"/>
  <c r="X516" i="163" s="1"/>
  <c r="AA516" i="163" s="1"/>
  <c r="ER515" i="163"/>
  <c r="ET515" i="163" s="1"/>
  <c r="EP515" i="163"/>
  <c r="EK515" i="163"/>
  <c r="DW515" i="163"/>
  <c r="DY515" i="163" s="1"/>
  <c r="DA515" i="163"/>
  <c r="DE515" i="163" s="1"/>
  <c r="DF515" i="163" s="1"/>
  <c r="CF515" i="163"/>
  <c r="CK515" i="163" s="1"/>
  <c r="BL515" i="163"/>
  <c r="BS515" i="163" s="1"/>
  <c r="BH515" i="163"/>
  <c r="BJ515" i="163" s="1"/>
  <c r="AV515" i="163"/>
  <c r="AT515" i="163"/>
  <c r="AS515" i="163"/>
  <c r="AP515" i="163"/>
  <c r="P515" i="163"/>
  <c r="X515" i="163" s="1"/>
  <c r="L515" i="163"/>
  <c r="FE514" i="163"/>
  <c r="FD514" i="163"/>
  <c r="FD500" i="163" s="1"/>
  <c r="FD551" i="163" s="1"/>
  <c r="FC514" i="163"/>
  <c r="FG514" i="163" s="1"/>
  <c r="FJ514" i="163" s="1"/>
  <c r="FO514" i="163" s="1"/>
  <c r="EZ514" i="163"/>
  <c r="EX514" i="163"/>
  <c r="EV514" i="163"/>
  <c r="ES514" i="163"/>
  <c r="EQ514" i="163"/>
  <c r="EQ500" i="163" s="1"/>
  <c r="EQ551" i="163" s="1"/>
  <c r="EO514" i="163"/>
  <c r="EN514" i="163"/>
  <c r="EN500" i="163" s="1"/>
  <c r="EN551" i="163" s="1"/>
  <c r="EM514" i="163"/>
  <c r="EL514" i="163"/>
  <c r="EL500" i="163" s="1"/>
  <c r="EL551" i="163" s="1"/>
  <c r="EJ514" i="163"/>
  <c r="EI514" i="163"/>
  <c r="EG514" i="163"/>
  <c r="ED514" i="163"/>
  <c r="ED500" i="163" s="1"/>
  <c r="ED551" i="163" s="1"/>
  <c r="EB514" i="163"/>
  <c r="DZ514" i="163"/>
  <c r="DZ500" i="163" s="1"/>
  <c r="DZ551" i="163" s="1"/>
  <c r="DX514" i="163"/>
  <c r="DV514" i="163"/>
  <c r="DV500" i="163" s="1"/>
  <c r="DV551" i="163" s="1"/>
  <c r="DU514" i="163"/>
  <c r="DS514" i="163"/>
  <c r="DR514" i="163"/>
  <c r="DQ514" i="163"/>
  <c r="DQ500" i="163" s="1"/>
  <c r="DQ551" i="163" s="1"/>
  <c r="DP514" i="163"/>
  <c r="DO514" i="163"/>
  <c r="DO500" i="163" s="1"/>
  <c r="DO551" i="163" s="1"/>
  <c r="DL514" i="163"/>
  <c r="DJ514" i="163"/>
  <c r="DG514" i="163"/>
  <c r="DD514" i="163"/>
  <c r="CZ514" i="163"/>
  <c r="CZ500" i="163" s="1"/>
  <c r="CZ551" i="163" s="1"/>
  <c r="CY514" i="163"/>
  <c r="CV514" i="163"/>
  <c r="CU514" i="163"/>
  <c r="CU500" i="163" s="1"/>
  <c r="CU551" i="163" s="1"/>
  <c r="CT514" i="163"/>
  <c r="CQ514" i="163"/>
  <c r="CN514" i="163"/>
  <c r="CL514" i="163"/>
  <c r="CJ514" i="163"/>
  <c r="CH514" i="163"/>
  <c r="CE514" i="163"/>
  <c r="CD514" i="163"/>
  <c r="CC514" i="163"/>
  <c r="CB514" i="163"/>
  <c r="CA514" i="163"/>
  <c r="BZ514" i="163"/>
  <c r="BY514" i="163"/>
  <c r="BY500" i="163" s="1"/>
  <c r="BY551" i="163" s="1"/>
  <c r="BV514" i="163"/>
  <c r="BV500" i="163" s="1"/>
  <c r="BV551" i="163" s="1"/>
  <c r="BT514" i="163"/>
  <c r="BR514" i="163"/>
  <c r="BP514" i="163"/>
  <c r="BK514" i="163"/>
  <c r="BI514" i="163"/>
  <c r="BG514" i="163"/>
  <c r="BF514" i="163"/>
  <c r="BF500" i="163" s="1"/>
  <c r="BF551" i="163" s="1"/>
  <c r="BE514" i="163"/>
  <c r="BD514" i="163"/>
  <c r="BC514" i="163"/>
  <c r="BB514" i="163"/>
  <c r="BA514" i="163"/>
  <c r="AZ514" i="163"/>
  <c r="AY514" i="163"/>
  <c r="AX514" i="163"/>
  <c r="AX500" i="163" s="1"/>
  <c r="AX551" i="163" s="1"/>
  <c r="AW514" i="163"/>
  <c r="AW500" i="163" s="1"/>
  <c r="AW551" i="163" s="1"/>
  <c r="AU514" i="163"/>
  <c r="AR514" i="163"/>
  <c r="AQ514" i="163"/>
  <c r="AQ500" i="163" s="1"/>
  <c r="AQ551" i="163" s="1"/>
  <c r="AO514" i="163"/>
  <c r="AO500" i="163" s="1"/>
  <c r="AO551" i="163" s="1"/>
  <c r="AM514" i="163"/>
  <c r="AK514" i="163"/>
  <c r="AJ514" i="163"/>
  <c r="AJ500" i="163" s="1"/>
  <c r="AJ551" i="163" s="1"/>
  <c r="AI514" i="163"/>
  <c r="AH514" i="163"/>
  <c r="AG514" i="163"/>
  <c r="AE514" i="163"/>
  <c r="AD514" i="163"/>
  <c r="AB514" i="163"/>
  <c r="Z514" i="163"/>
  <c r="V514" i="163"/>
  <c r="V500" i="163" s="1"/>
  <c r="V551" i="163" s="1"/>
  <c r="U514" i="163"/>
  <c r="U500" i="163" s="1"/>
  <c r="U551" i="163" s="1"/>
  <c r="S514" i="163"/>
  <c r="R514" i="163"/>
  <c r="N514" i="163"/>
  <c r="M514" i="163"/>
  <c r="M500" i="163" s="1"/>
  <c r="M551" i="163" s="1"/>
  <c r="K514" i="163"/>
  <c r="J514" i="163"/>
  <c r="I514" i="163"/>
  <c r="I500" i="163" s="1"/>
  <c r="I551" i="163" s="1"/>
  <c r="H514" i="163"/>
  <c r="H500" i="163" s="1"/>
  <c r="H551" i="163" s="1"/>
  <c r="ER513" i="163"/>
  <c r="ET513" i="163" s="1"/>
  <c r="EU513" i="163" s="1"/>
  <c r="EP513" i="163"/>
  <c r="EK513" i="163"/>
  <c r="DW513" i="163"/>
  <c r="EA513" i="163" s="1"/>
  <c r="DA513" i="163"/>
  <c r="DC513" i="163" s="1"/>
  <c r="CF513" i="163"/>
  <c r="CI513" i="163" s="1"/>
  <c r="BL513" i="163"/>
  <c r="BM513" i="163" s="1"/>
  <c r="BH513" i="163"/>
  <c r="BJ513" i="163" s="1"/>
  <c r="AV513" i="163"/>
  <c r="AS513" i="163"/>
  <c r="AT513" i="163" s="1"/>
  <c r="AP513" i="163"/>
  <c r="P513" i="163"/>
  <c r="Q513" i="163" s="1"/>
  <c r="L513" i="163"/>
  <c r="ER512" i="163"/>
  <c r="ET512" i="163" s="1"/>
  <c r="EP512" i="163"/>
  <c r="EK512" i="163"/>
  <c r="DW512" i="163"/>
  <c r="EA512" i="163" s="1"/>
  <c r="DA512" i="163"/>
  <c r="DH512" i="163" s="1"/>
  <c r="CF512" i="163"/>
  <c r="CK512" i="163" s="1"/>
  <c r="BL512" i="163"/>
  <c r="BQ512" i="163" s="1"/>
  <c r="BH512" i="163"/>
  <c r="BJ512" i="163" s="1"/>
  <c r="AV512" i="163"/>
  <c r="AS512" i="163"/>
  <c r="AT512" i="163" s="1"/>
  <c r="AP512" i="163"/>
  <c r="P512" i="163"/>
  <c r="T512" i="163" s="1"/>
  <c r="L512" i="163"/>
  <c r="ER511" i="163"/>
  <c r="ET511" i="163" s="1"/>
  <c r="EP511" i="163"/>
  <c r="EK511" i="163"/>
  <c r="DW511" i="163"/>
  <c r="DY511" i="163" s="1"/>
  <c r="DA511" i="163"/>
  <c r="DE511" i="163" s="1"/>
  <c r="DF511" i="163" s="1"/>
  <c r="CF511" i="163"/>
  <c r="CK511" i="163" s="1"/>
  <c r="BL511" i="163"/>
  <c r="BS511" i="163" s="1"/>
  <c r="BH511" i="163"/>
  <c r="BJ511" i="163" s="1"/>
  <c r="AV511" i="163"/>
  <c r="AS511" i="163"/>
  <c r="AT511" i="163" s="1"/>
  <c r="AP511" i="163"/>
  <c r="P511" i="163"/>
  <c r="X511" i="163" s="1"/>
  <c r="L511" i="163"/>
  <c r="ER510" i="163"/>
  <c r="ET510" i="163" s="1"/>
  <c r="EP510" i="163"/>
  <c r="EK510" i="163"/>
  <c r="DW510" i="163"/>
  <c r="DY510" i="163" s="1"/>
  <c r="DA510" i="163"/>
  <c r="DE510" i="163" s="1"/>
  <c r="DF510" i="163" s="1"/>
  <c r="CF510" i="163"/>
  <c r="CK510" i="163" s="1"/>
  <c r="BL510" i="163"/>
  <c r="BS510" i="163" s="1"/>
  <c r="BH510" i="163"/>
  <c r="BJ510" i="163" s="1"/>
  <c r="AV510" i="163"/>
  <c r="AS510" i="163"/>
  <c r="AT510" i="163" s="1"/>
  <c r="AP510" i="163"/>
  <c r="P510" i="163"/>
  <c r="X510" i="163" s="1"/>
  <c r="L510" i="163"/>
  <c r="ER509" i="163"/>
  <c r="ET509" i="163" s="1"/>
  <c r="EY509" i="163" s="1"/>
  <c r="EP509" i="163"/>
  <c r="EK509" i="163"/>
  <c r="DW509" i="163"/>
  <c r="DY509" i="163" s="1"/>
  <c r="DA509" i="163"/>
  <c r="DE509" i="163" s="1"/>
  <c r="DF509" i="163" s="1"/>
  <c r="CF509" i="163"/>
  <c r="CI509" i="163" s="1"/>
  <c r="BL509" i="163"/>
  <c r="BS509" i="163" s="1"/>
  <c r="BH509" i="163"/>
  <c r="BJ509" i="163" s="1"/>
  <c r="AV509" i="163"/>
  <c r="AS509" i="163"/>
  <c r="AT509" i="163" s="1"/>
  <c r="AP509" i="163"/>
  <c r="P509" i="163"/>
  <c r="X509" i="163" s="1"/>
  <c r="L509" i="163"/>
  <c r="ER508" i="163"/>
  <c r="ET508" i="163" s="1"/>
  <c r="EP508" i="163"/>
  <c r="EK508" i="163"/>
  <c r="DW508" i="163"/>
  <c r="EA508" i="163" s="1"/>
  <c r="DA508" i="163"/>
  <c r="DH508" i="163" s="1"/>
  <c r="CF508" i="163"/>
  <c r="CG508" i="163" s="1"/>
  <c r="BL508" i="163"/>
  <c r="BQ508" i="163" s="1"/>
  <c r="BH508" i="163"/>
  <c r="BJ508" i="163" s="1"/>
  <c r="AV508" i="163"/>
  <c r="AS508" i="163"/>
  <c r="AT508" i="163" s="1"/>
  <c r="AP508" i="163"/>
  <c r="P508" i="163"/>
  <c r="T508" i="163" s="1"/>
  <c r="L508" i="163"/>
  <c r="ER507" i="163"/>
  <c r="ET507" i="163" s="1"/>
  <c r="EP507" i="163"/>
  <c r="EK507" i="163"/>
  <c r="DW507" i="163"/>
  <c r="EA507" i="163" s="1"/>
  <c r="DA507" i="163"/>
  <c r="DC507" i="163" s="1"/>
  <c r="CF507" i="163"/>
  <c r="CK507" i="163" s="1"/>
  <c r="CO507" i="163" s="1"/>
  <c r="BL507" i="163"/>
  <c r="BM507" i="163" s="1"/>
  <c r="BH507" i="163"/>
  <c r="BJ507" i="163" s="1"/>
  <c r="AV507" i="163"/>
  <c r="AS507" i="163"/>
  <c r="AT507" i="163" s="1"/>
  <c r="AP507" i="163"/>
  <c r="P507" i="163"/>
  <c r="T507" i="163" s="1"/>
  <c r="L507" i="163"/>
  <c r="FE506" i="163"/>
  <c r="FD506" i="163"/>
  <c r="FC506" i="163"/>
  <c r="FG506" i="163" s="1"/>
  <c r="FJ506" i="163" s="1"/>
  <c r="FO506" i="163" s="1"/>
  <c r="EZ506" i="163"/>
  <c r="EX506" i="163"/>
  <c r="EV506" i="163"/>
  <c r="ES506" i="163"/>
  <c r="EQ506" i="163"/>
  <c r="EO506" i="163"/>
  <c r="EN506" i="163"/>
  <c r="EM506" i="163"/>
  <c r="EL506" i="163"/>
  <c r="EJ506" i="163"/>
  <c r="EI506" i="163"/>
  <c r="EG506" i="163"/>
  <c r="ED506" i="163"/>
  <c r="EB506" i="163"/>
  <c r="DZ506" i="163"/>
  <c r="DX506" i="163"/>
  <c r="DV506" i="163"/>
  <c r="DU506" i="163"/>
  <c r="DS506" i="163"/>
  <c r="DR506" i="163"/>
  <c r="DQ506" i="163"/>
  <c r="DP506" i="163"/>
  <c r="DO506" i="163"/>
  <c r="DL506" i="163"/>
  <c r="DJ506" i="163"/>
  <c r="DG506" i="163"/>
  <c r="DD506" i="163"/>
  <c r="DB506" i="163"/>
  <c r="CZ506" i="163"/>
  <c r="CY506" i="163"/>
  <c r="CW506" i="163"/>
  <c r="CV506" i="163"/>
  <c r="CU506" i="163"/>
  <c r="CT506" i="163"/>
  <c r="CS506" i="163"/>
  <c r="CQ506" i="163"/>
  <c r="CN506" i="163"/>
  <c r="CL506" i="163"/>
  <c r="CJ506" i="163"/>
  <c r="CH506" i="163"/>
  <c r="CE506" i="163"/>
  <c r="CD506" i="163"/>
  <c r="CC506" i="163"/>
  <c r="CB506" i="163"/>
  <c r="CA506" i="163"/>
  <c r="BZ506" i="163"/>
  <c r="BY506" i="163"/>
  <c r="BV506" i="163"/>
  <c r="BT506" i="163"/>
  <c r="BR506" i="163"/>
  <c r="BP506" i="163"/>
  <c r="BK506" i="163"/>
  <c r="BI506" i="163"/>
  <c r="BG506" i="163"/>
  <c r="BF506" i="163"/>
  <c r="BE506" i="163"/>
  <c r="BD506" i="163"/>
  <c r="BC506" i="163"/>
  <c r="BB506" i="163"/>
  <c r="BA506" i="163"/>
  <c r="AZ506" i="163"/>
  <c r="AY506" i="163"/>
  <c r="AX506" i="163"/>
  <c r="AW506" i="163"/>
  <c r="AU506" i="163"/>
  <c r="AR506" i="163"/>
  <c r="AQ506" i="163"/>
  <c r="AO506" i="163"/>
  <c r="AM506" i="163"/>
  <c r="AK506" i="163"/>
  <c r="AJ506" i="163"/>
  <c r="AI506" i="163"/>
  <c r="AH506" i="163"/>
  <c r="AG506" i="163"/>
  <c r="AE506" i="163"/>
  <c r="AD506" i="163"/>
  <c r="AB506" i="163"/>
  <c r="Z506" i="163"/>
  <c r="W506" i="163"/>
  <c r="V506" i="163"/>
  <c r="U506" i="163"/>
  <c r="S506" i="163"/>
  <c r="R506" i="163"/>
  <c r="O506" i="163"/>
  <c r="N506" i="163"/>
  <c r="M506" i="163"/>
  <c r="K506" i="163"/>
  <c r="J506" i="163"/>
  <c r="I506" i="163"/>
  <c r="H506" i="163"/>
  <c r="ER505" i="163"/>
  <c r="ET505" i="163" s="1"/>
  <c r="EP505" i="163"/>
  <c r="EK505" i="163"/>
  <c r="DW505" i="163"/>
  <c r="EA505" i="163" s="1"/>
  <c r="DA505" i="163"/>
  <c r="DH505" i="163" s="1"/>
  <c r="CF505" i="163"/>
  <c r="CK505" i="163" s="1"/>
  <c r="BL505" i="163"/>
  <c r="BS505" i="163" s="1"/>
  <c r="BU505" i="163" s="1"/>
  <c r="BH505" i="163"/>
  <c r="BJ505" i="163" s="1"/>
  <c r="AV505" i="163"/>
  <c r="AS505" i="163"/>
  <c r="AT505" i="163" s="1"/>
  <c r="AP505" i="163"/>
  <c r="P505" i="163"/>
  <c r="T505" i="163" s="1"/>
  <c r="L505" i="163"/>
  <c r="ER504" i="163"/>
  <c r="ET504" i="163" s="1"/>
  <c r="EY504" i="163" s="1"/>
  <c r="EP504" i="163"/>
  <c r="EK504" i="163"/>
  <c r="DW504" i="163"/>
  <c r="EA504" i="163" s="1"/>
  <c r="DA504" i="163"/>
  <c r="DH504" i="163" s="1"/>
  <c r="CF504" i="163"/>
  <c r="CI504" i="163" s="1"/>
  <c r="BL504" i="163"/>
  <c r="BS504" i="163" s="1"/>
  <c r="BH504" i="163"/>
  <c r="BJ504" i="163" s="1"/>
  <c r="AV504" i="163"/>
  <c r="AS504" i="163"/>
  <c r="AT504" i="163" s="1"/>
  <c r="AP504" i="163"/>
  <c r="P504" i="163"/>
  <c r="X504" i="163" s="1"/>
  <c r="L504" i="163"/>
  <c r="FE503" i="163"/>
  <c r="FE502" i="163" s="1"/>
  <c r="FD503" i="163"/>
  <c r="FC503" i="163"/>
  <c r="EZ503" i="163"/>
  <c r="EX503" i="163"/>
  <c r="EV503" i="163"/>
  <c r="ES503" i="163"/>
  <c r="ES502" i="163" s="1"/>
  <c r="EQ503" i="163"/>
  <c r="EO503" i="163"/>
  <c r="EN503" i="163"/>
  <c r="EM503" i="163"/>
  <c r="EL503" i="163"/>
  <c r="EJ503" i="163"/>
  <c r="EI503" i="163"/>
  <c r="EG503" i="163"/>
  <c r="EG502" i="163" s="1"/>
  <c r="ED503" i="163"/>
  <c r="EB503" i="163"/>
  <c r="EB502" i="163" s="1"/>
  <c r="DZ503" i="163"/>
  <c r="DX503" i="163"/>
  <c r="DV503" i="163"/>
  <c r="DU503" i="163"/>
  <c r="DS503" i="163"/>
  <c r="DR503" i="163"/>
  <c r="DR502" i="163" s="1"/>
  <c r="DQ503" i="163"/>
  <c r="DP503" i="163"/>
  <c r="DO503" i="163"/>
  <c r="DL503" i="163"/>
  <c r="DJ503" i="163"/>
  <c r="DG503" i="163"/>
  <c r="DD503" i="163"/>
  <c r="DB503" i="163"/>
  <c r="DB502" i="163" s="1"/>
  <c r="CZ503" i="163"/>
  <c r="CY503" i="163"/>
  <c r="CW503" i="163"/>
  <c r="CV503" i="163"/>
  <c r="CU503" i="163"/>
  <c r="CT503" i="163"/>
  <c r="CS503" i="163"/>
  <c r="CQ503" i="163"/>
  <c r="CQ502" i="163" s="1"/>
  <c r="CN503" i="163"/>
  <c r="CL503" i="163"/>
  <c r="CJ503" i="163"/>
  <c r="CH503" i="163"/>
  <c r="CE503" i="163"/>
  <c r="CD503" i="163"/>
  <c r="CC503" i="163"/>
  <c r="CB503" i="163"/>
  <c r="CB502" i="163" s="1"/>
  <c r="CA503" i="163"/>
  <c r="BZ503" i="163"/>
  <c r="BY503" i="163"/>
  <c r="BV503" i="163"/>
  <c r="BT503" i="163"/>
  <c r="BR503" i="163"/>
  <c r="BR502" i="163" s="1"/>
  <c r="BR498" i="163" s="1"/>
  <c r="BP503" i="163"/>
  <c r="BK503" i="163"/>
  <c r="BK502" i="163" s="1"/>
  <c r="BI503" i="163"/>
  <c r="BG503" i="163"/>
  <c r="BF503" i="163"/>
  <c r="BE503" i="163"/>
  <c r="BD503" i="163"/>
  <c r="BC503" i="163"/>
  <c r="BB503" i="163"/>
  <c r="BA503" i="163"/>
  <c r="BA502" i="163" s="1"/>
  <c r="AZ503" i="163"/>
  <c r="AY503" i="163"/>
  <c r="AX503" i="163"/>
  <c r="AW503" i="163"/>
  <c r="AU503" i="163"/>
  <c r="AU502" i="163" s="1"/>
  <c r="AR503" i="163"/>
  <c r="AQ503" i="163"/>
  <c r="AO503" i="163"/>
  <c r="AO502" i="163" s="1"/>
  <c r="AM503" i="163"/>
  <c r="AK503" i="163"/>
  <c r="AJ503" i="163"/>
  <c r="AI503" i="163"/>
  <c r="AH503" i="163"/>
  <c r="AG503" i="163"/>
  <c r="AE503" i="163"/>
  <c r="AD503" i="163"/>
  <c r="AD502" i="163" s="1"/>
  <c r="AB503" i="163"/>
  <c r="Z503" i="163"/>
  <c r="Z502" i="163" s="1"/>
  <c r="W503" i="163"/>
  <c r="V503" i="163"/>
  <c r="U503" i="163"/>
  <c r="S503" i="163"/>
  <c r="R503" i="163"/>
  <c r="O503" i="163"/>
  <c r="O502" i="163" s="1"/>
  <c r="N503" i="163"/>
  <c r="M503" i="163"/>
  <c r="M502" i="163" s="1"/>
  <c r="M498" i="163" s="1"/>
  <c r="K503" i="163"/>
  <c r="J503" i="163"/>
  <c r="I503" i="163"/>
  <c r="H503" i="163"/>
  <c r="DQ502" i="163"/>
  <c r="CN502" i="163"/>
  <c r="BF502" i="163"/>
  <c r="FC500" i="163"/>
  <c r="EZ500" i="163"/>
  <c r="EZ551" i="163" s="1"/>
  <c r="EG500" i="163"/>
  <c r="EG551" i="163" s="1"/>
  <c r="EB500" i="163"/>
  <c r="EB551" i="163" s="1"/>
  <c r="DX500" i="163"/>
  <c r="DX551" i="163" s="1"/>
  <c r="DP500" i="163"/>
  <c r="DP551" i="163" s="1"/>
  <c r="DL500" i="163"/>
  <c r="DL551" i="163" s="1"/>
  <c r="DJ500" i="163"/>
  <c r="DJ551" i="163" s="1"/>
  <c r="CW500" i="163"/>
  <c r="CW551" i="163" s="1"/>
  <c r="CN500" i="163"/>
  <c r="CN551" i="163" s="1"/>
  <c r="CJ500" i="163"/>
  <c r="CJ551" i="163" s="1"/>
  <c r="CE500" i="163"/>
  <c r="CE551" i="163" s="1"/>
  <c r="CA500" i="163"/>
  <c r="CA551" i="163" s="1"/>
  <c r="BZ500" i="163"/>
  <c r="BZ551" i="163" s="1"/>
  <c r="BT500" i="163"/>
  <c r="BT551" i="163" s="1"/>
  <c r="BI500" i="163"/>
  <c r="BI551" i="163" s="1"/>
  <c r="BD500" i="163"/>
  <c r="BD551" i="163" s="1"/>
  <c r="AZ500" i="163"/>
  <c r="AZ551" i="163" s="1"/>
  <c r="AU500" i="163"/>
  <c r="AU551" i="163" s="1"/>
  <c r="AM500" i="163"/>
  <c r="AM551" i="163" s="1"/>
  <c r="AK500" i="163"/>
  <c r="AK551" i="163" s="1"/>
  <c r="AH500" i="163"/>
  <c r="AH551" i="163" s="1"/>
  <c r="AE500" i="163"/>
  <c r="AE551" i="163" s="1"/>
  <c r="AB500" i="163"/>
  <c r="AB551" i="163" s="1"/>
  <c r="W500" i="163"/>
  <c r="S500" i="163"/>
  <c r="S551" i="163" s="1"/>
  <c r="O500" i="163"/>
  <c r="K500" i="163"/>
  <c r="K551" i="163" s="1"/>
  <c r="J500" i="163"/>
  <c r="J551" i="163" s="1"/>
  <c r="FE499" i="163"/>
  <c r="FD499" i="163"/>
  <c r="FC499" i="163"/>
  <c r="FG499" i="163" s="1"/>
  <c r="FJ499" i="163" s="1"/>
  <c r="FO499" i="163" s="1"/>
  <c r="EZ499" i="163"/>
  <c r="EX499" i="163"/>
  <c r="EV499" i="163"/>
  <c r="ES499" i="163"/>
  <c r="EQ499" i="163"/>
  <c r="EO499" i="163"/>
  <c r="EN499" i="163"/>
  <c r="EM499" i="163"/>
  <c r="EL499" i="163"/>
  <c r="EJ499" i="163"/>
  <c r="EI499" i="163"/>
  <c r="EG499" i="163"/>
  <c r="ED499" i="163"/>
  <c r="EB499" i="163"/>
  <c r="DZ499" i="163"/>
  <c r="DX499" i="163"/>
  <c r="DV499" i="163"/>
  <c r="DU499" i="163"/>
  <c r="DS499" i="163"/>
  <c r="DR499" i="163"/>
  <c r="DQ499" i="163"/>
  <c r="DP499" i="163"/>
  <c r="DO499" i="163"/>
  <c r="DL499" i="163"/>
  <c r="DJ499" i="163"/>
  <c r="DG499" i="163"/>
  <c r="DD499" i="163"/>
  <c r="DB499" i="163"/>
  <c r="CZ499" i="163"/>
  <c r="CY499" i="163"/>
  <c r="CW499" i="163"/>
  <c r="CV499" i="163"/>
  <c r="CU499" i="163"/>
  <c r="CT499" i="163"/>
  <c r="CS499" i="163"/>
  <c r="CQ499" i="163"/>
  <c r="CN499" i="163"/>
  <c r="CL499" i="163"/>
  <c r="CJ499" i="163"/>
  <c r="CH499" i="163"/>
  <c r="CE499" i="163"/>
  <c r="CD499" i="163"/>
  <c r="CC499" i="163"/>
  <c r="CB499" i="163"/>
  <c r="CA499" i="163"/>
  <c r="BZ499" i="163"/>
  <c r="BY499" i="163"/>
  <c r="BV499" i="163"/>
  <c r="BT499" i="163"/>
  <c r="BR499" i="163"/>
  <c r="BP499" i="163"/>
  <c r="BK499" i="163"/>
  <c r="BI499" i="163"/>
  <c r="BG499" i="163"/>
  <c r="BF499" i="163"/>
  <c r="BE499" i="163"/>
  <c r="BD499" i="163"/>
  <c r="BC499" i="163"/>
  <c r="BB499" i="163"/>
  <c r="BA499" i="163"/>
  <c r="AZ499" i="163"/>
  <c r="AY499" i="163"/>
  <c r="AX499" i="163"/>
  <c r="AW499" i="163"/>
  <c r="AU499" i="163"/>
  <c r="AR499" i="163"/>
  <c r="AQ499" i="163"/>
  <c r="AO499" i="163"/>
  <c r="AM499" i="163"/>
  <c r="AK499" i="163"/>
  <c r="AJ499" i="163"/>
  <c r="AI499" i="163"/>
  <c r="AH499" i="163"/>
  <c r="AG499" i="163"/>
  <c r="AE499" i="163"/>
  <c r="AD499" i="163"/>
  <c r="AB499" i="163"/>
  <c r="Z499" i="163"/>
  <c r="W499" i="163"/>
  <c r="V499" i="163"/>
  <c r="U499" i="163"/>
  <c r="S499" i="163"/>
  <c r="R499" i="163"/>
  <c r="O499" i="163"/>
  <c r="N499" i="163"/>
  <c r="M499" i="163"/>
  <c r="K499" i="163"/>
  <c r="J499" i="163"/>
  <c r="I499" i="163"/>
  <c r="H499" i="163"/>
  <c r="ER492" i="163"/>
  <c r="ET492" i="163" s="1"/>
  <c r="EK492" i="163"/>
  <c r="DW492" i="163"/>
  <c r="EA492" i="163" s="1"/>
  <c r="EE492" i="163" s="1"/>
  <c r="DA492" i="163"/>
  <c r="DH492" i="163" s="1"/>
  <c r="DM492" i="163" s="1"/>
  <c r="DT492" i="163" s="1"/>
  <c r="CF492" i="163"/>
  <c r="CK492" i="163" s="1"/>
  <c r="CO492" i="163" s="1"/>
  <c r="CR492" i="163" s="1"/>
  <c r="CX492" i="163" s="1"/>
  <c r="BL492" i="163"/>
  <c r="BS492" i="163" s="1"/>
  <c r="BW492" i="163" s="1"/>
  <c r="BH492" i="163"/>
  <c r="AV492" i="163"/>
  <c r="AS492" i="163"/>
  <c r="P492" i="163"/>
  <c r="X492" i="163" s="1"/>
  <c r="AA492" i="163" s="1"/>
  <c r="AF492" i="163" s="1"/>
  <c r="ER490" i="163"/>
  <c r="ET490" i="163" s="1"/>
  <c r="EP490" i="163"/>
  <c r="EK490" i="163"/>
  <c r="DW490" i="163"/>
  <c r="EA490" i="163" s="1"/>
  <c r="DA490" i="163"/>
  <c r="DH490" i="163" s="1"/>
  <c r="CF490" i="163"/>
  <c r="CI490" i="163" s="1"/>
  <c r="BL490" i="163"/>
  <c r="BQ490" i="163" s="1"/>
  <c r="BH490" i="163"/>
  <c r="BJ490" i="163" s="1"/>
  <c r="AV490" i="163"/>
  <c r="AS490" i="163"/>
  <c r="AT490" i="163" s="1"/>
  <c r="AP490" i="163"/>
  <c r="P490" i="163"/>
  <c r="T490" i="163" s="1"/>
  <c r="L490" i="163"/>
  <c r="ER489" i="163"/>
  <c r="ET489" i="163" s="1"/>
  <c r="EP489" i="163"/>
  <c r="EK489" i="163"/>
  <c r="DW489" i="163"/>
  <c r="EA489" i="163" s="1"/>
  <c r="DA489" i="163"/>
  <c r="DH489" i="163" s="1"/>
  <c r="CF489" i="163"/>
  <c r="CI489" i="163" s="1"/>
  <c r="BL489" i="163"/>
  <c r="BQ489" i="163" s="1"/>
  <c r="BH489" i="163"/>
  <c r="BJ489" i="163" s="1"/>
  <c r="AV489" i="163"/>
  <c r="AS489" i="163"/>
  <c r="AT489" i="163" s="1"/>
  <c r="AP489" i="163"/>
  <c r="P489" i="163"/>
  <c r="T489" i="163" s="1"/>
  <c r="L489" i="163"/>
  <c r="ER488" i="163"/>
  <c r="ET488" i="163" s="1"/>
  <c r="EP488" i="163"/>
  <c r="EK488" i="163"/>
  <c r="DW488" i="163"/>
  <c r="EA488" i="163" s="1"/>
  <c r="DA488" i="163"/>
  <c r="DH488" i="163" s="1"/>
  <c r="CF488" i="163"/>
  <c r="CI488" i="163" s="1"/>
  <c r="BL488" i="163"/>
  <c r="BQ488" i="163" s="1"/>
  <c r="BH488" i="163"/>
  <c r="BJ488" i="163" s="1"/>
  <c r="AV488" i="163"/>
  <c r="AS488" i="163"/>
  <c r="AT488" i="163" s="1"/>
  <c r="AP488" i="163"/>
  <c r="P488" i="163"/>
  <c r="T488" i="163" s="1"/>
  <c r="L488" i="163"/>
  <c r="ER487" i="163"/>
  <c r="ET487" i="163" s="1"/>
  <c r="EP487" i="163"/>
  <c r="EK487" i="163"/>
  <c r="DW487" i="163"/>
  <c r="EA487" i="163" s="1"/>
  <c r="DA487" i="163"/>
  <c r="DH487" i="163" s="1"/>
  <c r="CF487" i="163"/>
  <c r="CI487" i="163" s="1"/>
  <c r="BL487" i="163"/>
  <c r="BQ487" i="163" s="1"/>
  <c r="BH487" i="163"/>
  <c r="BJ487" i="163" s="1"/>
  <c r="AV487" i="163"/>
  <c r="AS487" i="163"/>
  <c r="AT487" i="163" s="1"/>
  <c r="AP487" i="163"/>
  <c r="P487" i="163"/>
  <c r="T487" i="163" s="1"/>
  <c r="L487" i="163"/>
  <c r="FE486" i="163"/>
  <c r="FD486" i="163"/>
  <c r="FC486" i="163"/>
  <c r="FG486" i="163" s="1"/>
  <c r="FJ486" i="163" s="1"/>
  <c r="FO486" i="163" s="1"/>
  <c r="EZ486" i="163"/>
  <c r="EX486" i="163"/>
  <c r="EV486" i="163"/>
  <c r="ES486" i="163"/>
  <c r="EQ486" i="163"/>
  <c r="EO486" i="163"/>
  <c r="EN486" i="163"/>
  <c r="EM486" i="163"/>
  <c r="EL486" i="163"/>
  <c r="EJ486" i="163"/>
  <c r="EI486" i="163"/>
  <c r="EG486" i="163"/>
  <c r="ED486" i="163"/>
  <c r="EB486" i="163"/>
  <c r="DZ486" i="163"/>
  <c r="DX486" i="163"/>
  <c r="DV486" i="163"/>
  <c r="DU486" i="163"/>
  <c r="DS486" i="163"/>
  <c r="DR486" i="163"/>
  <c r="DQ486" i="163"/>
  <c r="DP486" i="163"/>
  <c r="DO486" i="163"/>
  <c r="DL486" i="163"/>
  <c r="DJ486" i="163"/>
  <c r="DG486" i="163"/>
  <c r="DD486" i="163"/>
  <c r="DB486" i="163"/>
  <c r="CZ486" i="163"/>
  <c r="CY486" i="163"/>
  <c r="CW486" i="163"/>
  <c r="CV486" i="163"/>
  <c r="CU486" i="163"/>
  <c r="CT486" i="163"/>
  <c r="CS486" i="163"/>
  <c r="CQ486" i="163"/>
  <c r="CN486" i="163"/>
  <c r="CL486" i="163"/>
  <c r="CJ486" i="163"/>
  <c r="CH486" i="163"/>
  <c r="CE486" i="163"/>
  <c r="CD486" i="163"/>
  <c r="CC486" i="163"/>
  <c r="CB486" i="163"/>
  <c r="CA486" i="163"/>
  <c r="CF486" i="163" s="1"/>
  <c r="BY486" i="163"/>
  <c r="BV486" i="163"/>
  <c r="BT486" i="163"/>
  <c r="BR486" i="163"/>
  <c r="BP486" i="163"/>
  <c r="BK486" i="163"/>
  <c r="BI486" i="163"/>
  <c r="BG486" i="163"/>
  <c r="BF486" i="163"/>
  <c r="BE486" i="163"/>
  <c r="BD486" i="163"/>
  <c r="BC486" i="163"/>
  <c r="BB486" i="163"/>
  <c r="BA486" i="163"/>
  <c r="AZ486" i="163"/>
  <c r="AY486" i="163"/>
  <c r="AX486" i="163"/>
  <c r="AW486" i="163"/>
  <c r="AU486" i="163"/>
  <c r="AR486" i="163"/>
  <c r="AQ486" i="163"/>
  <c r="AO486" i="163"/>
  <c r="AM486" i="163"/>
  <c r="AK486" i="163"/>
  <c r="AJ486" i="163"/>
  <c r="AI486" i="163"/>
  <c r="AH486" i="163"/>
  <c r="AG486" i="163"/>
  <c r="AE486" i="163"/>
  <c r="AD486" i="163"/>
  <c r="AB486" i="163"/>
  <c r="Z486" i="163"/>
  <c r="W486" i="163"/>
  <c r="V486" i="163"/>
  <c r="U486" i="163"/>
  <c r="S486" i="163"/>
  <c r="R486" i="163"/>
  <c r="O486" i="163"/>
  <c r="N486" i="163"/>
  <c r="M486" i="163"/>
  <c r="K486" i="163"/>
  <c r="J486" i="163"/>
  <c r="I486" i="163"/>
  <c r="H486" i="163"/>
  <c r="ER485" i="163"/>
  <c r="ET485" i="163" s="1"/>
  <c r="EP485" i="163"/>
  <c r="EK485" i="163"/>
  <c r="DW485" i="163"/>
  <c r="EA485" i="163" s="1"/>
  <c r="DA485" i="163"/>
  <c r="DE485" i="163" s="1"/>
  <c r="DF485" i="163" s="1"/>
  <c r="CF485" i="163"/>
  <c r="CK485" i="163" s="1"/>
  <c r="BL485" i="163"/>
  <c r="BQ485" i="163" s="1"/>
  <c r="BH485" i="163"/>
  <c r="BJ485" i="163" s="1"/>
  <c r="AV485" i="163"/>
  <c r="AS485" i="163"/>
  <c r="AT485" i="163" s="1"/>
  <c r="AP485" i="163"/>
  <c r="P485" i="163"/>
  <c r="T485" i="163" s="1"/>
  <c r="L485" i="163"/>
  <c r="ER484" i="163"/>
  <c r="ET484" i="163" s="1"/>
  <c r="EP484" i="163"/>
  <c r="EK484" i="163"/>
  <c r="DW484" i="163"/>
  <c r="EA484" i="163" s="1"/>
  <c r="DA484" i="163"/>
  <c r="DH484" i="163" s="1"/>
  <c r="CF484" i="163"/>
  <c r="BL484" i="163"/>
  <c r="BS484" i="163" s="1"/>
  <c r="BH484" i="163"/>
  <c r="BJ484" i="163" s="1"/>
  <c r="AV484" i="163"/>
  <c r="AS484" i="163"/>
  <c r="AT484" i="163" s="1"/>
  <c r="AP484" i="163"/>
  <c r="P484" i="163"/>
  <c r="X484" i="163" s="1"/>
  <c r="L484" i="163"/>
  <c r="ER483" i="163"/>
  <c r="ET483" i="163" s="1"/>
  <c r="EP483" i="163"/>
  <c r="EK483" i="163"/>
  <c r="DW483" i="163"/>
  <c r="EA483" i="163" s="1"/>
  <c r="DA483" i="163"/>
  <c r="DH483" i="163" s="1"/>
  <c r="CF483" i="163"/>
  <c r="CI483" i="163" s="1"/>
  <c r="BL483" i="163"/>
  <c r="BQ483" i="163" s="1"/>
  <c r="BH483" i="163"/>
  <c r="BJ483" i="163" s="1"/>
  <c r="AV483" i="163"/>
  <c r="AS483" i="163"/>
  <c r="AT483" i="163" s="1"/>
  <c r="AP483" i="163"/>
  <c r="P483" i="163"/>
  <c r="Q483" i="163" s="1"/>
  <c r="L483" i="163"/>
  <c r="ER482" i="163"/>
  <c r="ET482" i="163" s="1"/>
  <c r="EW482" i="163" s="1"/>
  <c r="FB482" i="163" s="1"/>
  <c r="EP482" i="163"/>
  <c r="EK482" i="163"/>
  <c r="DW482" i="163"/>
  <c r="DY482" i="163" s="1"/>
  <c r="DA482" i="163"/>
  <c r="DE482" i="163" s="1"/>
  <c r="DF482" i="163" s="1"/>
  <c r="CF482" i="163"/>
  <c r="CI482" i="163" s="1"/>
  <c r="BL482" i="163"/>
  <c r="BQ482" i="163" s="1"/>
  <c r="BH482" i="163"/>
  <c r="BJ482" i="163" s="1"/>
  <c r="AV482" i="163"/>
  <c r="AS482" i="163"/>
  <c r="AT482" i="163" s="1"/>
  <c r="AP482" i="163"/>
  <c r="P482" i="163"/>
  <c r="T482" i="163" s="1"/>
  <c r="L482" i="163"/>
  <c r="ER481" i="163"/>
  <c r="ET481" i="163" s="1"/>
  <c r="EP481" i="163"/>
  <c r="EK481" i="163"/>
  <c r="DW481" i="163"/>
  <c r="DA481" i="163"/>
  <c r="DE481" i="163" s="1"/>
  <c r="DF481" i="163" s="1"/>
  <c r="CF481" i="163"/>
  <c r="BL481" i="163"/>
  <c r="BH481" i="163"/>
  <c r="BJ481" i="163" s="1"/>
  <c r="AV481" i="163"/>
  <c r="AS481" i="163"/>
  <c r="AT481" i="163" s="1"/>
  <c r="AP481" i="163"/>
  <c r="P481" i="163"/>
  <c r="T481" i="163" s="1"/>
  <c r="L481" i="163"/>
  <c r="ER480" i="163"/>
  <c r="ET480" i="163" s="1"/>
  <c r="EP480" i="163"/>
  <c r="EK480" i="163"/>
  <c r="DW480" i="163"/>
  <c r="EA480" i="163" s="1"/>
  <c r="DA480" i="163"/>
  <c r="DH480" i="163" s="1"/>
  <c r="CF480" i="163"/>
  <c r="CK480" i="163" s="1"/>
  <c r="CO480" i="163" s="1"/>
  <c r="BL480" i="163"/>
  <c r="BH480" i="163"/>
  <c r="BJ480" i="163" s="1"/>
  <c r="AV480" i="163"/>
  <c r="AS480" i="163"/>
  <c r="AT480" i="163" s="1"/>
  <c r="AP480" i="163"/>
  <c r="P480" i="163"/>
  <c r="X480" i="163" s="1"/>
  <c r="L480" i="163"/>
  <c r="FE479" i="163"/>
  <c r="FE470" i="163" s="1"/>
  <c r="FE467" i="163" s="1"/>
  <c r="FD479" i="163"/>
  <c r="FD470" i="163" s="1"/>
  <c r="FD467" i="163" s="1"/>
  <c r="FC479" i="163"/>
  <c r="FG479" i="163" s="1"/>
  <c r="FJ479" i="163" s="1"/>
  <c r="FO479" i="163" s="1"/>
  <c r="EZ479" i="163"/>
  <c r="EX479" i="163"/>
  <c r="EX470" i="163" s="1"/>
  <c r="EX467" i="163" s="1"/>
  <c r="EX491" i="163" s="1"/>
  <c r="EV479" i="163"/>
  <c r="EV470" i="163" s="1"/>
  <c r="EV467" i="163" s="1"/>
  <c r="EV491" i="163" s="1"/>
  <c r="EV493" i="163" s="1"/>
  <c r="ES479" i="163"/>
  <c r="EQ479" i="163"/>
  <c r="EQ470" i="163" s="1"/>
  <c r="EQ467" i="163" s="1"/>
  <c r="EO479" i="163"/>
  <c r="EO470" i="163" s="1"/>
  <c r="EO467" i="163" s="1"/>
  <c r="EN479" i="163"/>
  <c r="EM479" i="163"/>
  <c r="EM470" i="163" s="1"/>
  <c r="EM467" i="163" s="1"/>
  <c r="EM491" i="163" s="1"/>
  <c r="EM493" i="163" s="1"/>
  <c r="EL479" i="163"/>
  <c r="EJ479" i="163"/>
  <c r="EJ470" i="163" s="1"/>
  <c r="EJ467" i="163" s="1"/>
  <c r="EJ491" i="163" s="1"/>
  <c r="EI479" i="163"/>
  <c r="EI470" i="163" s="1"/>
  <c r="EI467" i="163" s="1"/>
  <c r="EI491" i="163" s="1"/>
  <c r="EI493" i="163" s="1"/>
  <c r="EG479" i="163"/>
  <c r="EG470" i="163" s="1"/>
  <c r="EG467" i="163" s="1"/>
  <c r="EG491" i="163" s="1"/>
  <c r="EG493" i="163" s="1"/>
  <c r="ED479" i="163"/>
  <c r="ED470" i="163" s="1"/>
  <c r="ED467" i="163" s="1"/>
  <c r="EB479" i="163"/>
  <c r="DZ479" i="163"/>
  <c r="DX479" i="163"/>
  <c r="DX470" i="163" s="1"/>
  <c r="DX467" i="163" s="1"/>
  <c r="DX491" i="163" s="1"/>
  <c r="DX493" i="163" s="1"/>
  <c r="DV479" i="163"/>
  <c r="DU479" i="163"/>
  <c r="DU470" i="163" s="1"/>
  <c r="DU467" i="163" s="1"/>
  <c r="DU491" i="163" s="1"/>
  <c r="DU493" i="163" s="1"/>
  <c r="DS479" i="163"/>
  <c r="DS470" i="163" s="1"/>
  <c r="DS467" i="163" s="1"/>
  <c r="DR479" i="163"/>
  <c r="DR470" i="163" s="1"/>
  <c r="DR467" i="163" s="1"/>
  <c r="DR491" i="163" s="1"/>
  <c r="DR493" i="163" s="1"/>
  <c r="DQ479" i="163"/>
  <c r="DP479" i="163"/>
  <c r="DO479" i="163"/>
  <c r="DO470" i="163" s="1"/>
  <c r="DO467" i="163" s="1"/>
  <c r="DL479" i="163"/>
  <c r="DJ479" i="163"/>
  <c r="DG479" i="163"/>
  <c r="DG470" i="163" s="1"/>
  <c r="DG467" i="163" s="1"/>
  <c r="DG491" i="163" s="1"/>
  <c r="DG493" i="163" s="1"/>
  <c r="DD479" i="163"/>
  <c r="DD470" i="163" s="1"/>
  <c r="DD467" i="163" s="1"/>
  <c r="DD491" i="163" s="1"/>
  <c r="DD493" i="163" s="1"/>
  <c r="DB479" i="163"/>
  <c r="DB470" i="163" s="1"/>
  <c r="DB467" i="163" s="1"/>
  <c r="DB491" i="163" s="1"/>
  <c r="CZ479" i="163"/>
  <c r="CY479" i="163"/>
  <c r="CY470" i="163" s="1"/>
  <c r="CY467" i="163" s="1"/>
  <c r="CW479" i="163"/>
  <c r="CW470" i="163" s="1"/>
  <c r="CW467" i="163" s="1"/>
  <c r="CV479" i="163"/>
  <c r="CV470" i="163" s="1"/>
  <c r="CV467" i="163" s="1"/>
  <c r="CV491" i="163" s="1"/>
  <c r="CV493" i="163" s="1"/>
  <c r="CU479" i="163"/>
  <c r="CT479" i="163"/>
  <c r="CS479" i="163"/>
  <c r="CS470" i="163" s="1"/>
  <c r="CS467" i="163" s="1"/>
  <c r="CQ479" i="163"/>
  <c r="CN479" i="163"/>
  <c r="CL479" i="163"/>
  <c r="CL470" i="163" s="1"/>
  <c r="CL467" i="163" s="1"/>
  <c r="CJ479" i="163"/>
  <c r="CH479" i="163"/>
  <c r="CE479" i="163"/>
  <c r="CD479" i="163"/>
  <c r="CD470" i="163" s="1"/>
  <c r="CD467" i="163" s="1"/>
  <c r="CD491" i="163" s="1"/>
  <c r="CC479" i="163"/>
  <c r="CC470" i="163" s="1"/>
  <c r="CC467" i="163" s="1"/>
  <c r="CC491" i="163" s="1"/>
  <c r="CC493" i="163" s="1"/>
  <c r="CB479" i="163"/>
  <c r="CB470" i="163" s="1"/>
  <c r="CB467" i="163" s="1"/>
  <c r="CB491" i="163" s="1"/>
  <c r="CB493" i="163" s="1"/>
  <c r="CA479" i="163"/>
  <c r="BY479" i="163"/>
  <c r="BY470" i="163" s="1"/>
  <c r="BY467" i="163" s="1"/>
  <c r="BV479" i="163"/>
  <c r="BT479" i="163"/>
  <c r="BT470" i="163" s="1"/>
  <c r="BT467" i="163" s="1"/>
  <c r="BT491" i="163" s="1"/>
  <c r="BR479" i="163"/>
  <c r="BP479" i="163"/>
  <c r="BP470" i="163" s="1"/>
  <c r="BP467" i="163" s="1"/>
  <c r="BP491" i="163" s="1"/>
  <c r="BK479" i="163"/>
  <c r="BK470" i="163" s="1"/>
  <c r="BK467" i="163" s="1"/>
  <c r="BK491" i="163" s="1"/>
  <c r="BK493" i="163" s="1"/>
  <c r="BI479" i="163"/>
  <c r="BG479" i="163"/>
  <c r="BF479" i="163"/>
  <c r="BF470" i="163" s="1"/>
  <c r="BF467" i="163" s="1"/>
  <c r="BE479" i="163"/>
  <c r="BE470" i="163" s="1"/>
  <c r="BE467" i="163" s="1"/>
  <c r="BD479" i="163"/>
  <c r="BD470" i="163" s="1"/>
  <c r="BD467" i="163" s="1"/>
  <c r="BC479" i="163"/>
  <c r="BB479" i="163"/>
  <c r="BB470" i="163" s="1"/>
  <c r="BB467" i="163" s="1"/>
  <c r="BB491" i="163" s="1"/>
  <c r="BB493" i="163" s="1"/>
  <c r="BA479" i="163"/>
  <c r="BA470" i="163" s="1"/>
  <c r="BA467" i="163" s="1"/>
  <c r="BA491" i="163" s="1"/>
  <c r="BA493" i="163" s="1"/>
  <c r="AZ479" i="163"/>
  <c r="AZ470" i="163" s="1"/>
  <c r="AZ467" i="163" s="1"/>
  <c r="AZ491" i="163" s="1"/>
  <c r="AZ493" i="163" s="1"/>
  <c r="AY479" i="163"/>
  <c r="AX479" i="163"/>
  <c r="AX470" i="163" s="1"/>
  <c r="AX467" i="163" s="1"/>
  <c r="AW479" i="163"/>
  <c r="AW470" i="163" s="1"/>
  <c r="AW467" i="163" s="1"/>
  <c r="AU479" i="163"/>
  <c r="AR479" i="163"/>
  <c r="AR470" i="163" s="1"/>
  <c r="AQ479" i="163"/>
  <c r="AQ470" i="163" s="1"/>
  <c r="AQ467" i="163" s="1"/>
  <c r="AQ491" i="163" s="1"/>
  <c r="AQ493" i="163" s="1"/>
  <c r="AO479" i="163"/>
  <c r="AO470" i="163" s="1"/>
  <c r="AO467" i="163" s="1"/>
  <c r="AO491" i="163" s="1"/>
  <c r="AM479" i="163"/>
  <c r="AM470" i="163" s="1"/>
  <c r="AM467" i="163" s="1"/>
  <c r="AM491" i="163" s="1"/>
  <c r="AK479" i="163"/>
  <c r="AK470" i="163" s="1"/>
  <c r="AK467" i="163" s="1"/>
  <c r="AJ479" i="163"/>
  <c r="AJ470" i="163" s="1"/>
  <c r="AJ467" i="163" s="1"/>
  <c r="AI479" i="163"/>
  <c r="AI470" i="163" s="1"/>
  <c r="AI467" i="163" s="1"/>
  <c r="AH479" i="163"/>
  <c r="AH470" i="163" s="1"/>
  <c r="AH467" i="163" s="1"/>
  <c r="AG479" i="163"/>
  <c r="AG470" i="163" s="1"/>
  <c r="AG467" i="163" s="1"/>
  <c r="AE479" i="163"/>
  <c r="AE470" i="163" s="1"/>
  <c r="AE467" i="163" s="1"/>
  <c r="AE491" i="163" s="1"/>
  <c r="AD479" i="163"/>
  <c r="AD470" i="163" s="1"/>
  <c r="AD467" i="163" s="1"/>
  <c r="AD491" i="163" s="1"/>
  <c r="AD493" i="163" s="1"/>
  <c r="AB479" i="163"/>
  <c r="Z479" i="163"/>
  <c r="Z470" i="163" s="1"/>
  <c r="Z467" i="163" s="1"/>
  <c r="W479" i="163"/>
  <c r="W470" i="163" s="1"/>
  <c r="W467" i="163" s="1"/>
  <c r="V479" i="163"/>
  <c r="V470" i="163" s="1"/>
  <c r="V467" i="163" s="1"/>
  <c r="U479" i="163"/>
  <c r="S479" i="163"/>
  <c r="S470" i="163" s="1"/>
  <c r="R479" i="163"/>
  <c r="R470" i="163" s="1"/>
  <c r="R467" i="163" s="1"/>
  <c r="R491" i="163" s="1"/>
  <c r="R493" i="163" s="1"/>
  <c r="O479" i="163"/>
  <c r="O470" i="163" s="1"/>
  <c r="O467" i="163" s="1"/>
  <c r="O491" i="163" s="1"/>
  <c r="O493" i="163" s="1"/>
  <c r="N479" i="163"/>
  <c r="N470" i="163" s="1"/>
  <c r="N467" i="163" s="1"/>
  <c r="N491" i="163" s="1"/>
  <c r="N493" i="163" s="1"/>
  <c r="M479" i="163"/>
  <c r="K479" i="163"/>
  <c r="K470" i="163" s="1"/>
  <c r="J479" i="163"/>
  <c r="I479" i="163"/>
  <c r="I470" i="163" s="1"/>
  <c r="I467" i="163" s="1"/>
  <c r="H479" i="163"/>
  <c r="ER478" i="163"/>
  <c r="ET478" i="163" s="1"/>
  <c r="EW478" i="163" s="1"/>
  <c r="FB478" i="163" s="1"/>
  <c r="EP478" i="163"/>
  <c r="EK478" i="163"/>
  <c r="DW478" i="163"/>
  <c r="DA478" i="163"/>
  <c r="DE478" i="163" s="1"/>
  <c r="DF478" i="163" s="1"/>
  <c r="CF478" i="163"/>
  <c r="CI478" i="163" s="1"/>
  <c r="BL478" i="163"/>
  <c r="BQ478" i="163" s="1"/>
  <c r="BH478" i="163"/>
  <c r="BJ478" i="163" s="1"/>
  <c r="AV478" i="163"/>
  <c r="AS478" i="163"/>
  <c r="AT478" i="163" s="1"/>
  <c r="AP478" i="163"/>
  <c r="P478" i="163"/>
  <c r="X478" i="163" s="1"/>
  <c r="L478" i="163"/>
  <c r="ER477" i="163"/>
  <c r="ET477" i="163" s="1"/>
  <c r="EW477" i="163" s="1"/>
  <c r="FB477" i="163" s="1"/>
  <c r="EP477" i="163"/>
  <c r="EK477" i="163"/>
  <c r="DW477" i="163"/>
  <c r="DA477" i="163"/>
  <c r="DE477" i="163" s="1"/>
  <c r="DF477" i="163" s="1"/>
  <c r="CF477" i="163"/>
  <c r="CK477" i="163" s="1"/>
  <c r="BL477" i="163"/>
  <c r="BQ477" i="163" s="1"/>
  <c r="BH477" i="163"/>
  <c r="BJ477" i="163" s="1"/>
  <c r="AV477" i="163"/>
  <c r="AS477" i="163"/>
  <c r="AT477" i="163" s="1"/>
  <c r="AP477" i="163"/>
  <c r="P477" i="163"/>
  <c r="T477" i="163" s="1"/>
  <c r="L477" i="163"/>
  <c r="ER476" i="163"/>
  <c r="ET476" i="163" s="1"/>
  <c r="EP476" i="163"/>
  <c r="EK476" i="163"/>
  <c r="DW476" i="163"/>
  <c r="EA476" i="163" s="1"/>
  <c r="DE476" i="163"/>
  <c r="DF476" i="163" s="1"/>
  <c r="DA476" i="163"/>
  <c r="DH476" i="163" s="1"/>
  <c r="CF476" i="163"/>
  <c r="CK476" i="163" s="1"/>
  <c r="BL476" i="163"/>
  <c r="BQ476" i="163" s="1"/>
  <c r="BH476" i="163"/>
  <c r="BJ476" i="163" s="1"/>
  <c r="AV476" i="163"/>
  <c r="AS476" i="163"/>
  <c r="AT476" i="163" s="1"/>
  <c r="AP476" i="163"/>
  <c r="P476" i="163"/>
  <c r="L476" i="163"/>
  <c r="ER475" i="163"/>
  <c r="ET475" i="163" s="1"/>
  <c r="EP475" i="163"/>
  <c r="EK475" i="163"/>
  <c r="DW475" i="163"/>
  <c r="EA475" i="163" s="1"/>
  <c r="DA475" i="163"/>
  <c r="DH475" i="163" s="1"/>
  <c r="CF475" i="163"/>
  <c r="BL475" i="163"/>
  <c r="BS475" i="163" s="1"/>
  <c r="BH475" i="163"/>
  <c r="BJ475" i="163" s="1"/>
  <c r="AV475" i="163"/>
  <c r="AS475" i="163"/>
  <c r="AT475" i="163" s="1"/>
  <c r="AP475" i="163"/>
  <c r="P475" i="163"/>
  <c r="T475" i="163" s="1"/>
  <c r="L475" i="163"/>
  <c r="ER474" i="163"/>
  <c r="ET474" i="163" s="1"/>
  <c r="EP474" i="163"/>
  <c r="EK474" i="163"/>
  <c r="DW474" i="163"/>
  <c r="EA474" i="163" s="1"/>
  <c r="DA474" i="163"/>
  <c r="CF474" i="163"/>
  <c r="CI474" i="163" s="1"/>
  <c r="BL474" i="163"/>
  <c r="BS474" i="163" s="1"/>
  <c r="BH474" i="163"/>
  <c r="BJ474" i="163" s="1"/>
  <c r="AV474" i="163"/>
  <c r="AS474" i="163"/>
  <c r="AT474" i="163" s="1"/>
  <c r="AP474" i="163"/>
  <c r="P474" i="163"/>
  <c r="L474" i="163"/>
  <c r="ER473" i="163"/>
  <c r="ET473" i="163" s="1"/>
  <c r="EP473" i="163"/>
  <c r="EK473" i="163"/>
  <c r="DW473" i="163"/>
  <c r="EA473" i="163" s="1"/>
  <c r="DA473" i="163"/>
  <c r="CF473" i="163"/>
  <c r="BL473" i="163"/>
  <c r="BH473" i="163"/>
  <c r="BJ473" i="163" s="1"/>
  <c r="AV473" i="163"/>
  <c r="AS473" i="163"/>
  <c r="AT473" i="163" s="1"/>
  <c r="AP473" i="163"/>
  <c r="P473" i="163"/>
  <c r="L473" i="163"/>
  <c r="ER472" i="163"/>
  <c r="ET472" i="163" s="1"/>
  <c r="EP472" i="163"/>
  <c r="EK472" i="163"/>
  <c r="DW472" i="163"/>
  <c r="DA472" i="163"/>
  <c r="CF472" i="163"/>
  <c r="CI472" i="163" s="1"/>
  <c r="BL472" i="163"/>
  <c r="BH472" i="163"/>
  <c r="BJ472" i="163" s="1"/>
  <c r="AV472" i="163"/>
  <c r="AS472" i="163"/>
  <c r="AT472" i="163" s="1"/>
  <c r="AP472" i="163"/>
  <c r="P472" i="163"/>
  <c r="L472" i="163"/>
  <c r="ER471" i="163"/>
  <c r="ET471" i="163" s="1"/>
  <c r="EW471" i="163" s="1"/>
  <c r="FB471" i="163" s="1"/>
  <c r="EP471" i="163"/>
  <c r="EK471" i="163"/>
  <c r="DW471" i="163"/>
  <c r="EA471" i="163" s="1"/>
  <c r="EE471" i="163" s="1"/>
  <c r="EH471" i="163" s="1"/>
  <c r="DA471" i="163"/>
  <c r="DH471" i="163" s="1"/>
  <c r="DK471" i="163" s="1"/>
  <c r="CF471" i="163"/>
  <c r="BL471" i="163"/>
  <c r="BQ471" i="163" s="1"/>
  <c r="BH471" i="163"/>
  <c r="BJ471" i="163" s="1"/>
  <c r="AV471" i="163"/>
  <c r="AS471" i="163"/>
  <c r="AT471" i="163" s="1"/>
  <c r="AP471" i="163"/>
  <c r="P471" i="163"/>
  <c r="T471" i="163" s="1"/>
  <c r="L471" i="163"/>
  <c r="FC470" i="163"/>
  <c r="EZ470" i="163"/>
  <c r="EZ467" i="163" s="1"/>
  <c r="ES470" i="163"/>
  <c r="ES467" i="163" s="1"/>
  <c r="ES491" i="163" s="1"/>
  <c r="ES493" i="163" s="1"/>
  <c r="EN470" i="163"/>
  <c r="EN467" i="163" s="1"/>
  <c r="EB470" i="163"/>
  <c r="EB467" i="163" s="1"/>
  <c r="DZ470" i="163"/>
  <c r="DZ467" i="163" s="1"/>
  <c r="DV470" i="163"/>
  <c r="DV467" i="163" s="1"/>
  <c r="DQ470" i="163"/>
  <c r="DQ467" i="163" s="1"/>
  <c r="DL470" i="163"/>
  <c r="DL467" i="163" s="1"/>
  <c r="DL491" i="163" s="1"/>
  <c r="DL493" i="163" s="1"/>
  <c r="DJ470" i="163"/>
  <c r="DJ467" i="163" s="1"/>
  <c r="DJ491" i="163" s="1"/>
  <c r="CZ470" i="163"/>
  <c r="CZ467" i="163" s="1"/>
  <c r="CU470" i="163"/>
  <c r="CQ470" i="163"/>
  <c r="CQ467" i="163" s="1"/>
  <c r="CQ491" i="163" s="1"/>
  <c r="CQ493" i="163" s="1"/>
  <c r="CN470" i="163"/>
  <c r="CJ470" i="163"/>
  <c r="CJ467" i="163" s="1"/>
  <c r="CJ491" i="163" s="1"/>
  <c r="CJ493" i="163" s="1"/>
  <c r="CH470" i="163"/>
  <c r="CH467" i="163" s="1"/>
  <c r="CH491" i="163" s="1"/>
  <c r="CE470" i="163"/>
  <c r="CE467" i="163" s="1"/>
  <c r="CE491" i="163" s="1"/>
  <c r="CE493" i="163" s="1"/>
  <c r="CA470" i="163"/>
  <c r="CA467" i="163" s="1"/>
  <c r="BV470" i="163"/>
  <c r="BV467" i="163" s="1"/>
  <c r="BR470" i="163"/>
  <c r="BR467" i="163" s="1"/>
  <c r="BR491" i="163" s="1"/>
  <c r="BR493" i="163" s="1"/>
  <c r="BI470" i="163"/>
  <c r="BI467" i="163" s="1"/>
  <c r="BI491" i="163" s="1"/>
  <c r="BG470" i="163"/>
  <c r="BG467" i="163" s="1"/>
  <c r="BC470" i="163"/>
  <c r="BC467" i="163" s="1"/>
  <c r="BC491" i="163" s="1"/>
  <c r="BC493" i="163" s="1"/>
  <c r="AY470" i="163"/>
  <c r="AY467" i="163" s="1"/>
  <c r="AU470" i="163"/>
  <c r="AU467" i="163" s="1"/>
  <c r="AU491" i="163" s="1"/>
  <c r="AU493" i="163" s="1"/>
  <c r="AB470" i="163"/>
  <c r="AB467" i="163" s="1"/>
  <c r="AB491" i="163" s="1"/>
  <c r="U470" i="163"/>
  <c r="U467" i="163" s="1"/>
  <c r="U491" i="163" s="1"/>
  <c r="U493" i="163" s="1"/>
  <c r="M470" i="163"/>
  <c r="M467" i="163" s="1"/>
  <c r="H470" i="163"/>
  <c r="H467" i="163" s="1"/>
  <c r="ER469" i="163"/>
  <c r="ET469" i="163" s="1"/>
  <c r="EU469" i="163" s="1"/>
  <c r="EP469" i="163"/>
  <c r="EK469" i="163"/>
  <c r="DW469" i="163"/>
  <c r="DY469" i="163" s="1"/>
  <c r="DA469" i="163"/>
  <c r="DC469" i="163" s="1"/>
  <c r="CF469" i="163"/>
  <c r="CI469" i="163" s="1"/>
  <c r="BL469" i="163"/>
  <c r="BM469" i="163" s="1"/>
  <c r="BH469" i="163"/>
  <c r="BJ469" i="163" s="1"/>
  <c r="AV469" i="163"/>
  <c r="AS469" i="163"/>
  <c r="AT469" i="163" s="1"/>
  <c r="AP469" i="163"/>
  <c r="P469" i="163"/>
  <c r="Q469" i="163" s="1"/>
  <c r="L469" i="163"/>
  <c r="ER468" i="163"/>
  <c r="ET468" i="163" s="1"/>
  <c r="EP468" i="163"/>
  <c r="EK468" i="163"/>
  <c r="DW468" i="163"/>
  <c r="EA468" i="163" s="1"/>
  <c r="DA468" i="163"/>
  <c r="DE468" i="163" s="1"/>
  <c r="DF468" i="163" s="1"/>
  <c r="CF468" i="163"/>
  <c r="CK468" i="163" s="1"/>
  <c r="BL468" i="163"/>
  <c r="BQ468" i="163" s="1"/>
  <c r="BH468" i="163"/>
  <c r="BJ468" i="163" s="1"/>
  <c r="AV468" i="163"/>
  <c r="AS468" i="163"/>
  <c r="AT468" i="163" s="1"/>
  <c r="AP468" i="163"/>
  <c r="Q468" i="163"/>
  <c r="P468" i="163"/>
  <c r="T468" i="163" s="1"/>
  <c r="L468" i="163"/>
  <c r="CU467" i="163"/>
  <c r="CN467" i="163"/>
  <c r="AR467" i="163"/>
  <c r="S467" i="163"/>
  <c r="S491" i="163" s="1"/>
  <c r="EY462" i="163"/>
  <c r="EY461" i="163"/>
  <c r="EY460" i="163"/>
  <c r="H460" i="163"/>
  <c r="H462" i="163" s="1"/>
  <c r="EY459" i="163"/>
  <c r="ET459" i="163"/>
  <c r="EU459" i="163" s="1"/>
  <c r="ER459" i="163"/>
  <c r="EH459" i="163"/>
  <c r="EE459" i="163"/>
  <c r="EF459" i="163" s="1"/>
  <c r="EC459" i="163"/>
  <c r="DH459" i="163"/>
  <c r="DI459" i="163" s="1"/>
  <c r="DF459" i="163"/>
  <c r="DK459" i="163" s="1"/>
  <c r="CX459" i="163"/>
  <c r="DC459" i="163" s="1"/>
  <c r="CO459" i="163"/>
  <c r="CR459" i="163" s="1"/>
  <c r="CM459" i="163"/>
  <c r="CF459" i="163"/>
  <c r="CI459" i="163" s="1"/>
  <c r="BS459" i="163"/>
  <c r="BW459" i="163" s="1"/>
  <c r="AV459" i="163"/>
  <c r="AL459" i="163"/>
  <c r="P459" i="163"/>
  <c r="X459" i="163" s="1"/>
  <c r="AA459" i="163" s="1"/>
  <c r="EY458" i="163"/>
  <c r="EW458" i="163"/>
  <c r="ET458" i="163"/>
  <c r="EU458" i="163" s="1"/>
  <c r="ER458" i="163"/>
  <c r="EH458" i="163"/>
  <c r="EE458" i="163"/>
  <c r="EF458" i="163" s="1"/>
  <c r="EC458" i="163"/>
  <c r="DH458" i="163"/>
  <c r="DF458" i="163"/>
  <c r="DK458" i="163" s="1"/>
  <c r="CX458" i="163"/>
  <c r="DC458" i="163" s="1"/>
  <c r="CO458" i="163"/>
  <c r="CM458" i="163"/>
  <c r="CF458" i="163"/>
  <c r="CI458" i="163" s="1"/>
  <c r="BS458" i="163"/>
  <c r="BW458" i="163" s="1"/>
  <c r="AV458" i="163"/>
  <c r="AL458" i="163"/>
  <c r="P458" i="163"/>
  <c r="X458" i="163" s="1"/>
  <c r="AA458" i="163" s="1"/>
  <c r="EY457" i="163"/>
  <c r="EW457" i="163"/>
  <c r="ET457" i="163"/>
  <c r="EU457" i="163" s="1"/>
  <c r="ER457" i="163"/>
  <c r="EH457" i="163"/>
  <c r="EE457" i="163"/>
  <c r="EF457" i="163" s="1"/>
  <c r="EC457" i="163"/>
  <c r="DH457" i="163"/>
  <c r="DM457" i="163" s="1"/>
  <c r="DF457" i="163"/>
  <c r="DK457" i="163" s="1"/>
  <c r="CX457" i="163"/>
  <c r="DC457" i="163" s="1"/>
  <c r="CO457" i="163"/>
  <c r="CP457" i="163" s="1"/>
  <c r="CM457" i="163"/>
  <c r="CF457" i="163"/>
  <c r="CI457" i="163" s="1"/>
  <c r="BS457" i="163"/>
  <c r="BW457" i="163" s="1"/>
  <c r="AV457" i="163"/>
  <c r="AL457" i="163"/>
  <c r="P457" i="163"/>
  <c r="X457" i="163" s="1"/>
  <c r="AA457" i="163" s="1"/>
  <c r="EY456" i="163"/>
  <c r="EW456" i="163"/>
  <c r="ET456" i="163"/>
  <c r="EU456" i="163" s="1"/>
  <c r="ER456" i="163"/>
  <c r="EH456" i="163"/>
  <c r="EE456" i="163"/>
  <c r="EF456" i="163" s="1"/>
  <c r="EC456" i="163"/>
  <c r="DH456" i="163"/>
  <c r="DF456" i="163"/>
  <c r="DK456" i="163" s="1"/>
  <c r="CX456" i="163"/>
  <c r="DC456" i="163" s="1"/>
  <c r="CO456" i="163"/>
  <c r="CM456" i="163"/>
  <c r="CF456" i="163"/>
  <c r="CI456" i="163" s="1"/>
  <c r="BS456" i="163"/>
  <c r="BW456" i="163" s="1"/>
  <c r="AV456" i="163"/>
  <c r="AL456" i="163"/>
  <c r="P456" i="163"/>
  <c r="X456" i="163" s="1"/>
  <c r="AA456" i="163" s="1"/>
  <c r="EY455" i="163"/>
  <c r="FE454" i="163"/>
  <c r="FE461" i="163" s="1"/>
  <c r="FD454" i="163"/>
  <c r="FD461" i="163" s="1"/>
  <c r="FC454" i="163"/>
  <c r="EY454" i="163"/>
  <c r="EV454" i="163"/>
  <c r="EV461" i="163" s="1"/>
  <c r="ES454" i="163"/>
  <c r="EQ454" i="163"/>
  <c r="EQ461" i="163" s="1"/>
  <c r="EN454" i="163"/>
  <c r="EN461" i="163" s="1"/>
  <c r="EM454" i="163"/>
  <c r="EM461" i="163" s="1"/>
  <c r="EL454" i="163"/>
  <c r="EL461" i="163" s="1"/>
  <c r="EI454" i="163"/>
  <c r="EI461" i="163" s="1"/>
  <c r="EG454" i="163"/>
  <c r="EG461" i="163" s="1"/>
  <c r="ED454" i="163"/>
  <c r="ED461" i="163" s="1"/>
  <c r="EB454" i="163"/>
  <c r="EB461" i="163" s="1"/>
  <c r="EA454" i="163"/>
  <c r="DZ454" i="163"/>
  <c r="DZ461" i="163" s="1"/>
  <c r="DY454" i="163"/>
  <c r="DY461" i="163" s="1"/>
  <c r="DX454" i="163"/>
  <c r="DX461" i="163" s="1"/>
  <c r="DW454" i="163"/>
  <c r="DW461" i="163" s="1"/>
  <c r="DV454" i="163"/>
  <c r="DV461" i="163" s="1"/>
  <c r="DU454" i="163"/>
  <c r="DU461" i="163" s="1"/>
  <c r="DS454" i="163"/>
  <c r="DS461" i="163" s="1"/>
  <c r="DR454" i="163"/>
  <c r="DR461" i="163" s="1"/>
  <c r="DQ454" i="163"/>
  <c r="DQ461" i="163" s="1"/>
  <c r="DP454" i="163"/>
  <c r="DP461" i="163" s="1"/>
  <c r="DO454" i="163"/>
  <c r="DO461" i="163" s="1"/>
  <c r="DL454" i="163"/>
  <c r="DL461" i="163" s="1"/>
  <c r="DJ454" i="163"/>
  <c r="DJ461" i="163" s="1"/>
  <c r="DG454" i="163"/>
  <c r="DG461" i="163" s="1"/>
  <c r="DE454" i="163"/>
  <c r="DE461" i="163" s="1"/>
  <c r="DD454" i="163"/>
  <c r="DD461" i="163" s="1"/>
  <c r="DB454" i="163"/>
  <c r="DB461" i="163" s="1"/>
  <c r="DA454" i="163"/>
  <c r="CZ454" i="163"/>
  <c r="CZ461" i="163" s="1"/>
  <c r="CY454" i="163"/>
  <c r="CY461" i="163" s="1"/>
  <c r="CW454" i="163"/>
  <c r="CW461" i="163" s="1"/>
  <c r="CV454" i="163"/>
  <c r="CV461" i="163" s="1"/>
  <c r="CU454" i="163"/>
  <c r="CU461" i="163" s="1"/>
  <c r="CT454" i="163"/>
  <c r="CT461" i="163" s="1"/>
  <c r="CS454" i="163"/>
  <c r="CS461" i="163" s="1"/>
  <c r="CQ454" i="163"/>
  <c r="CQ461" i="163" s="1"/>
  <c r="CN454" i="163"/>
  <c r="CN461" i="163" s="1"/>
  <c r="CL454" i="163"/>
  <c r="CL461" i="163" s="1"/>
  <c r="CK454" i="163"/>
  <c r="CK461" i="163" s="1"/>
  <c r="CJ454" i="163"/>
  <c r="CJ461" i="163" s="1"/>
  <c r="CH454" i="163"/>
  <c r="CH461" i="163" s="1"/>
  <c r="CE454" i="163"/>
  <c r="CE461" i="163" s="1"/>
  <c r="CD454" i="163"/>
  <c r="CD461" i="163" s="1"/>
  <c r="CC454" i="163"/>
  <c r="CC461" i="163" s="1"/>
  <c r="CB454" i="163"/>
  <c r="CB461" i="163" s="1"/>
  <c r="CA454" i="163"/>
  <c r="CA461" i="163" s="1"/>
  <c r="BY454" i="163"/>
  <c r="BY461" i="163" s="1"/>
  <c r="BV454" i="163"/>
  <c r="BV461" i="163" s="1"/>
  <c r="BT454" i="163"/>
  <c r="BT461" i="163" s="1"/>
  <c r="BR454" i="163"/>
  <c r="BR461" i="163" s="1"/>
  <c r="BP454" i="163"/>
  <c r="BP461" i="163" s="1"/>
  <c r="BL454" i="163"/>
  <c r="BK454" i="163"/>
  <c r="BK461" i="163" s="1"/>
  <c r="BI454" i="163"/>
  <c r="BI461" i="163" s="1"/>
  <c r="BH454" i="163"/>
  <c r="BH461" i="163" s="1"/>
  <c r="BG454" i="163"/>
  <c r="BG461" i="163" s="1"/>
  <c r="BF454" i="163"/>
  <c r="BF461" i="163" s="1"/>
  <c r="BE454" i="163"/>
  <c r="BE461" i="163" s="1"/>
  <c r="BD454" i="163"/>
  <c r="BD461" i="163" s="1"/>
  <c r="BC454" i="163"/>
  <c r="BC461" i="163" s="1"/>
  <c r="BB454" i="163"/>
  <c r="BB461" i="163" s="1"/>
  <c r="BA454" i="163"/>
  <c r="BA461" i="163" s="1"/>
  <c r="AZ454" i="163"/>
  <c r="AZ461" i="163" s="1"/>
  <c r="AY454" i="163"/>
  <c r="AY461" i="163" s="1"/>
  <c r="AX454" i="163"/>
  <c r="AX461" i="163" s="1"/>
  <c r="AW454" i="163"/>
  <c r="AW461" i="163" s="1"/>
  <c r="AU454" i="163"/>
  <c r="AU461" i="163" s="1"/>
  <c r="AS454" i="163"/>
  <c r="AS461" i="163" s="1"/>
  <c r="AR454" i="163"/>
  <c r="AR461" i="163" s="1"/>
  <c r="AQ454" i="163"/>
  <c r="AQ461" i="163" s="1"/>
  <c r="AO454" i="163"/>
  <c r="AO461" i="163" s="1"/>
  <c r="AM454" i="163"/>
  <c r="AM461" i="163" s="1"/>
  <c r="AK454" i="163"/>
  <c r="AK461" i="163" s="1"/>
  <c r="AJ454" i="163"/>
  <c r="AJ461" i="163" s="1"/>
  <c r="AI454" i="163"/>
  <c r="AH454" i="163"/>
  <c r="AH461" i="163" s="1"/>
  <c r="AG454" i="163"/>
  <c r="AG461" i="163" s="1"/>
  <c r="AE454" i="163"/>
  <c r="AE461" i="163" s="1"/>
  <c r="AD454" i="163"/>
  <c r="AD461" i="163" s="1"/>
  <c r="AB454" i="163"/>
  <c r="AB461" i="163" s="1"/>
  <c r="Z454" i="163"/>
  <c r="Z461" i="163" s="1"/>
  <c r="W454" i="163"/>
  <c r="W461" i="163" s="1"/>
  <c r="V454" i="163"/>
  <c r="V461" i="163" s="1"/>
  <c r="U454" i="163"/>
  <c r="U461" i="163" s="1"/>
  <c r="S454" i="163"/>
  <c r="S461" i="163" s="1"/>
  <c r="R454" i="163"/>
  <c r="R461" i="163" s="1"/>
  <c r="O454" i="163"/>
  <c r="O461" i="163" s="1"/>
  <c r="N454" i="163"/>
  <c r="N461" i="163" s="1"/>
  <c r="M454" i="163"/>
  <c r="M461" i="163" s="1"/>
  <c r="K454" i="163"/>
  <c r="K461" i="163" s="1"/>
  <c r="J454" i="163"/>
  <c r="J461" i="163" s="1"/>
  <c r="I454" i="163"/>
  <c r="I461" i="163" s="1"/>
  <c r="FE453" i="163"/>
  <c r="FE460" i="163" s="1"/>
  <c r="FD453" i="163"/>
  <c r="FC453" i="163"/>
  <c r="EY453" i="163"/>
  <c r="EV453" i="163"/>
  <c r="EV455" i="163" s="1"/>
  <c r="ES453" i="163"/>
  <c r="EQ453" i="163"/>
  <c r="EN453" i="163"/>
  <c r="EM453" i="163"/>
  <c r="EM460" i="163" s="1"/>
  <c r="EL453" i="163"/>
  <c r="EI453" i="163"/>
  <c r="EG453" i="163"/>
  <c r="EG460" i="163" s="1"/>
  <c r="ED453" i="163"/>
  <c r="EB453" i="163"/>
  <c r="EA453" i="163"/>
  <c r="DZ453" i="163"/>
  <c r="DY453" i="163"/>
  <c r="DY460" i="163" s="1"/>
  <c r="DX453" i="163"/>
  <c r="DW453" i="163"/>
  <c r="DV453" i="163"/>
  <c r="DU453" i="163"/>
  <c r="DU460" i="163" s="1"/>
  <c r="DS453" i="163"/>
  <c r="DR453" i="163"/>
  <c r="DQ453" i="163"/>
  <c r="DQ460" i="163" s="1"/>
  <c r="DP453" i="163"/>
  <c r="DP455" i="163" s="1"/>
  <c r="DO453" i="163"/>
  <c r="DL453" i="163"/>
  <c r="DJ453" i="163"/>
  <c r="DG453" i="163"/>
  <c r="DG455" i="163" s="1"/>
  <c r="DE453" i="163"/>
  <c r="DE460" i="163" s="1"/>
  <c r="DD453" i="163"/>
  <c r="DD455" i="163" s="1"/>
  <c r="DB453" i="163"/>
  <c r="DA453" i="163"/>
  <c r="DA460" i="163" s="1"/>
  <c r="CZ453" i="163"/>
  <c r="CY453" i="163"/>
  <c r="CW453" i="163"/>
  <c r="CW460" i="163" s="1"/>
  <c r="CV453" i="163"/>
  <c r="CU453" i="163"/>
  <c r="CT453" i="163"/>
  <c r="CS453" i="163"/>
  <c r="CS460" i="163" s="1"/>
  <c r="CQ453" i="163"/>
  <c r="CN453" i="163"/>
  <c r="CL453" i="163"/>
  <c r="CK453" i="163"/>
  <c r="CK460" i="163" s="1"/>
  <c r="CJ453" i="163"/>
  <c r="CH453" i="163"/>
  <c r="CE453" i="163"/>
  <c r="CE455" i="163" s="1"/>
  <c r="CD453" i="163"/>
  <c r="CC453" i="163"/>
  <c r="CB453" i="163"/>
  <c r="CB460" i="163" s="1"/>
  <c r="CA453" i="163"/>
  <c r="BY453" i="163"/>
  <c r="BV453" i="163"/>
  <c r="BV460" i="163" s="1"/>
  <c r="BT453" i="163"/>
  <c r="BR453" i="163"/>
  <c r="BR455" i="163" s="1"/>
  <c r="BP453" i="163"/>
  <c r="BP460" i="163" s="1"/>
  <c r="BL453" i="163"/>
  <c r="BK453" i="163"/>
  <c r="BI453" i="163"/>
  <c r="BH453" i="163"/>
  <c r="BH460" i="163" s="1"/>
  <c r="BG453" i="163"/>
  <c r="BF453" i="163"/>
  <c r="BE453" i="163"/>
  <c r="BE455" i="163" s="1"/>
  <c r="BD453" i="163"/>
  <c r="BD460" i="163" s="1"/>
  <c r="BC453" i="163"/>
  <c r="BB453" i="163"/>
  <c r="BA453" i="163"/>
  <c r="AZ453" i="163"/>
  <c r="AZ460" i="163" s="1"/>
  <c r="AY453" i="163"/>
  <c r="AX453" i="163"/>
  <c r="AW453" i="163"/>
  <c r="AW455" i="163" s="1"/>
  <c r="AU453" i="163"/>
  <c r="AS453" i="163"/>
  <c r="AR453" i="163"/>
  <c r="AQ453" i="163"/>
  <c r="AQ460" i="163" s="1"/>
  <c r="AO453" i="163"/>
  <c r="AM453" i="163"/>
  <c r="AK453" i="163"/>
  <c r="AK460" i="163" s="1"/>
  <c r="AJ453" i="163"/>
  <c r="AJ455" i="163" s="1"/>
  <c r="AI453" i="163"/>
  <c r="AH453" i="163"/>
  <c r="AH455" i="163" s="1"/>
  <c r="AG453" i="163"/>
  <c r="AG460" i="163" s="1"/>
  <c r="AE453" i="163"/>
  <c r="AD453" i="163"/>
  <c r="AB453" i="163"/>
  <c r="AB455" i="163" s="1"/>
  <c r="Z453" i="163"/>
  <c r="W453" i="163"/>
  <c r="W455" i="163" s="1"/>
  <c r="V453" i="163"/>
  <c r="V460" i="163" s="1"/>
  <c r="U453" i="163"/>
  <c r="U455" i="163" s="1"/>
  <c r="S453" i="163"/>
  <c r="R453" i="163"/>
  <c r="O453" i="163"/>
  <c r="N453" i="163"/>
  <c r="N455" i="163" s="1"/>
  <c r="M453" i="163"/>
  <c r="K453" i="163"/>
  <c r="K460" i="163" s="1"/>
  <c r="K462" i="163" s="1"/>
  <c r="J453" i="163"/>
  <c r="I453" i="163"/>
  <c r="I455" i="163" s="1"/>
  <c r="H453" i="163"/>
  <c r="ER442" i="163"/>
  <c r="ET442" i="163" s="1"/>
  <c r="EP442" i="163"/>
  <c r="EK442" i="163"/>
  <c r="DW442" i="163"/>
  <c r="EA442" i="163" s="1"/>
  <c r="DA442" i="163"/>
  <c r="CF442" i="163"/>
  <c r="CI442" i="163" s="1"/>
  <c r="BL442" i="163"/>
  <c r="BS442" i="163" s="1"/>
  <c r="BH442" i="163"/>
  <c r="BJ442" i="163" s="1"/>
  <c r="AV442" i="163"/>
  <c r="AS442" i="163"/>
  <c r="AT442" i="163" s="1"/>
  <c r="AP442" i="163"/>
  <c r="P442" i="163"/>
  <c r="X442" i="163" s="1"/>
  <c r="L442" i="163"/>
  <c r="ER441" i="163"/>
  <c r="ET441" i="163" s="1"/>
  <c r="EY441" i="163" s="1"/>
  <c r="EP441" i="163"/>
  <c r="EK441" i="163"/>
  <c r="DW441" i="163"/>
  <c r="EA441" i="163" s="1"/>
  <c r="DA441" i="163"/>
  <c r="DH441" i="163" s="1"/>
  <c r="CF441" i="163"/>
  <c r="CI441" i="163" s="1"/>
  <c r="BL441" i="163"/>
  <c r="BH441" i="163"/>
  <c r="BJ441" i="163" s="1"/>
  <c r="AV441" i="163"/>
  <c r="AS441" i="163"/>
  <c r="AT441" i="163" s="1"/>
  <c r="AP441" i="163"/>
  <c r="P441" i="163"/>
  <c r="X441" i="163" s="1"/>
  <c r="L441" i="163"/>
  <c r="ER440" i="163"/>
  <c r="ET440" i="163" s="1"/>
  <c r="EP440" i="163"/>
  <c r="EK440" i="163"/>
  <c r="EH440" i="163"/>
  <c r="EF440" i="163"/>
  <c r="DW440" i="163"/>
  <c r="EA440" i="163" s="1"/>
  <c r="EC440" i="163" s="1"/>
  <c r="DA440" i="163"/>
  <c r="CF440" i="163"/>
  <c r="CI440" i="163" s="1"/>
  <c r="BL440" i="163"/>
  <c r="BS440" i="163" s="1"/>
  <c r="BH440" i="163"/>
  <c r="BJ440" i="163" s="1"/>
  <c r="AV440" i="163"/>
  <c r="AS440" i="163"/>
  <c r="AT440" i="163" s="1"/>
  <c r="AP440" i="163"/>
  <c r="P440" i="163"/>
  <c r="L440" i="163"/>
  <c r="ER439" i="163"/>
  <c r="ET439" i="163" s="1"/>
  <c r="EP439" i="163"/>
  <c r="EK439" i="163"/>
  <c r="DW439" i="163"/>
  <c r="DA439" i="163"/>
  <c r="DH439" i="163" s="1"/>
  <c r="CF439" i="163"/>
  <c r="CI439" i="163" s="1"/>
  <c r="BZ439" i="163"/>
  <c r="BZ437" i="163" s="1"/>
  <c r="BY439" i="163"/>
  <c r="BY437" i="163" s="1"/>
  <c r="BY435" i="163" s="1"/>
  <c r="BT439" i="163"/>
  <c r="BP439" i="163"/>
  <c r="BL439" i="163"/>
  <c r="BS439" i="163" s="1"/>
  <c r="BW439" i="163" s="1"/>
  <c r="BH439" i="163"/>
  <c r="BJ439" i="163" s="1"/>
  <c r="AX439" i="163"/>
  <c r="AX437" i="163" s="1"/>
  <c r="AX435" i="163" s="1"/>
  <c r="AV439" i="163"/>
  <c r="AS439" i="163"/>
  <c r="AO439" i="163"/>
  <c r="AM439" i="163"/>
  <c r="AM437" i="163" s="1"/>
  <c r="AK439" i="163"/>
  <c r="AE439" i="163"/>
  <c r="AE437" i="163" s="1"/>
  <c r="AD439" i="163"/>
  <c r="AD437" i="163" s="1"/>
  <c r="AD435" i="163" s="1"/>
  <c r="AB439" i="163"/>
  <c r="Z439" i="163"/>
  <c r="Z437" i="163" s="1"/>
  <c r="W439" i="163"/>
  <c r="W437" i="163" s="1"/>
  <c r="W435" i="163" s="1"/>
  <c r="V439" i="163"/>
  <c r="O439" i="163"/>
  <c r="O437" i="163" s="1"/>
  <c r="O435" i="163" s="1"/>
  <c r="N439" i="163"/>
  <c r="L439" i="163"/>
  <c r="H439" i="163"/>
  <c r="H437" i="163" s="1"/>
  <c r="H435" i="163" s="1"/>
  <c r="ER438" i="163"/>
  <c r="ET438" i="163" s="1"/>
  <c r="EP438" i="163"/>
  <c r="EK438" i="163"/>
  <c r="DW438" i="163"/>
  <c r="EA438" i="163" s="1"/>
  <c r="DA438" i="163"/>
  <c r="DH438" i="163" s="1"/>
  <c r="CF438" i="163"/>
  <c r="CK438" i="163" s="1"/>
  <c r="BL438" i="163"/>
  <c r="BS438" i="163" s="1"/>
  <c r="BH438" i="163"/>
  <c r="BJ438" i="163" s="1"/>
  <c r="AV438" i="163"/>
  <c r="AS438" i="163"/>
  <c r="AT438" i="163" s="1"/>
  <c r="AP438" i="163"/>
  <c r="P438" i="163"/>
  <c r="X438" i="163" s="1"/>
  <c r="L438" i="163"/>
  <c r="FE437" i="163"/>
  <c r="FE435" i="163" s="1"/>
  <c r="FD437" i="163"/>
  <c r="FD435" i="163" s="1"/>
  <c r="EZ437" i="163"/>
  <c r="EZ435" i="163" s="1"/>
  <c r="EX437" i="163"/>
  <c r="EV437" i="163"/>
  <c r="EV435" i="163" s="1"/>
  <c r="ES437" i="163"/>
  <c r="ES435" i="163" s="1"/>
  <c r="EQ437" i="163"/>
  <c r="EO437" i="163"/>
  <c r="EN437" i="163"/>
  <c r="EN435" i="163" s="1"/>
  <c r="EM437" i="163"/>
  <c r="EM435" i="163" s="1"/>
  <c r="EL437" i="163"/>
  <c r="EI437" i="163"/>
  <c r="EG437" i="163"/>
  <c r="EG435" i="163" s="1"/>
  <c r="ED437" i="163"/>
  <c r="ED435" i="163" s="1"/>
  <c r="EB437" i="163"/>
  <c r="DZ437" i="163"/>
  <c r="DZ435" i="163" s="1"/>
  <c r="DX437" i="163"/>
  <c r="DV437" i="163"/>
  <c r="DV435" i="163" s="1"/>
  <c r="DU437" i="163"/>
  <c r="DU435" i="163" s="1"/>
  <c r="DS437" i="163"/>
  <c r="DS435" i="163" s="1"/>
  <c r="DR437" i="163"/>
  <c r="DQ437" i="163"/>
  <c r="DQ435" i="163" s="1"/>
  <c r="DP437" i="163"/>
  <c r="DO437" i="163"/>
  <c r="DO435" i="163" s="1"/>
  <c r="DL437" i="163"/>
  <c r="DJ437" i="163"/>
  <c r="DJ435" i="163" s="1"/>
  <c r="DJ431" i="163" s="1"/>
  <c r="DG437" i="163"/>
  <c r="DG435" i="163" s="1"/>
  <c r="DD437" i="163"/>
  <c r="DD435" i="163" s="1"/>
  <c r="DB437" i="163"/>
  <c r="CZ437" i="163"/>
  <c r="CY437" i="163"/>
  <c r="CY435" i="163" s="1"/>
  <c r="CW437" i="163"/>
  <c r="CV437" i="163"/>
  <c r="CU437" i="163"/>
  <c r="CU435" i="163" s="1"/>
  <c r="CT437" i="163"/>
  <c r="CT435" i="163" s="1"/>
  <c r="CS437" i="163"/>
  <c r="CS435" i="163" s="1"/>
  <c r="CQ437" i="163"/>
  <c r="CN437" i="163"/>
  <c r="CN435" i="163" s="1"/>
  <c r="CL437" i="163"/>
  <c r="CL435" i="163" s="1"/>
  <c r="CJ437" i="163"/>
  <c r="CJ435" i="163" s="1"/>
  <c r="CH437" i="163"/>
  <c r="CE437" i="163"/>
  <c r="CE435" i="163" s="1"/>
  <c r="CD437" i="163"/>
  <c r="CD435" i="163" s="1"/>
  <c r="CC437" i="163"/>
  <c r="CC435" i="163" s="1"/>
  <c r="CB437" i="163"/>
  <c r="CA437" i="163"/>
  <c r="BV437" i="163"/>
  <c r="BV435" i="163" s="1"/>
  <c r="BR437" i="163"/>
  <c r="BR435" i="163" s="1"/>
  <c r="BK437" i="163"/>
  <c r="BK435" i="163" s="1"/>
  <c r="BI437" i="163"/>
  <c r="BG437" i="163"/>
  <c r="BG435" i="163" s="1"/>
  <c r="BF437" i="163"/>
  <c r="BF435" i="163" s="1"/>
  <c r="BE437" i="163"/>
  <c r="BE435" i="163" s="1"/>
  <c r="BD437" i="163"/>
  <c r="BC437" i="163"/>
  <c r="BC435" i="163" s="1"/>
  <c r="BB437" i="163"/>
  <c r="BB435" i="163" s="1"/>
  <c r="BA437" i="163"/>
  <c r="BA435" i="163" s="1"/>
  <c r="AZ437" i="163"/>
  <c r="AZ435" i="163" s="1"/>
  <c r="AY437" i="163"/>
  <c r="AY435" i="163" s="1"/>
  <c r="AW437" i="163"/>
  <c r="AW435" i="163" s="1"/>
  <c r="AU437" i="163"/>
  <c r="AU435" i="163" s="1"/>
  <c r="AR437" i="163"/>
  <c r="AR435" i="163" s="1"/>
  <c r="AQ437" i="163"/>
  <c r="AO437" i="163"/>
  <c r="AK437" i="163"/>
  <c r="AK435" i="163" s="1"/>
  <c r="AJ437" i="163"/>
  <c r="AJ435" i="163" s="1"/>
  <c r="AI437" i="163"/>
  <c r="AI435" i="163" s="1"/>
  <c r="AH437" i="163"/>
  <c r="AH435" i="163" s="1"/>
  <c r="AG437" i="163"/>
  <c r="AG435" i="163" s="1"/>
  <c r="V437" i="163"/>
  <c r="V435" i="163" s="1"/>
  <c r="U437" i="163"/>
  <c r="U435" i="163" s="1"/>
  <c r="S437" i="163"/>
  <c r="R437" i="163"/>
  <c r="R435" i="163" s="1"/>
  <c r="M437" i="163"/>
  <c r="M435" i="163" s="1"/>
  <c r="K437" i="163"/>
  <c r="J437" i="163"/>
  <c r="J435" i="163" s="1"/>
  <c r="I437" i="163"/>
  <c r="I435" i="163" s="1"/>
  <c r="ER436" i="163"/>
  <c r="ET436" i="163" s="1"/>
  <c r="EP436" i="163"/>
  <c r="EK436" i="163"/>
  <c r="DW436" i="163"/>
  <c r="DA436" i="163"/>
  <c r="DH436" i="163" s="1"/>
  <c r="CF436" i="163"/>
  <c r="CI436" i="163" s="1"/>
  <c r="BL436" i="163"/>
  <c r="BH436" i="163"/>
  <c r="BJ436" i="163" s="1"/>
  <c r="AV436" i="163"/>
  <c r="AS436" i="163"/>
  <c r="AT436" i="163" s="1"/>
  <c r="AP436" i="163"/>
  <c r="P436" i="163"/>
  <c r="T436" i="163" s="1"/>
  <c r="L436" i="163"/>
  <c r="EX435" i="163"/>
  <c r="EQ435" i="163"/>
  <c r="EB435" i="163"/>
  <c r="DX435" i="163"/>
  <c r="DR435" i="163"/>
  <c r="DL435" i="163"/>
  <c r="DB435" i="163"/>
  <c r="CV435" i="163"/>
  <c r="CQ435" i="163"/>
  <c r="CH435" i="163"/>
  <c r="CB435" i="163"/>
  <c r="BZ435" i="163"/>
  <c r="Z435" i="163"/>
  <c r="ER434" i="163"/>
  <c r="ET434" i="163" s="1"/>
  <c r="EP434" i="163"/>
  <c r="EK434" i="163"/>
  <c r="DW434" i="163"/>
  <c r="DA434" i="163"/>
  <c r="DH434" i="163" s="1"/>
  <c r="DM434" i="163" s="1"/>
  <c r="DT434" i="163" s="1"/>
  <c r="CF434" i="163"/>
  <c r="CK434" i="163" s="1"/>
  <c r="BL434" i="163"/>
  <c r="BS434" i="163" s="1"/>
  <c r="BW434" i="163" s="1"/>
  <c r="BH434" i="163"/>
  <c r="AV434" i="163"/>
  <c r="AS434" i="163"/>
  <c r="X434" i="163"/>
  <c r="AA434" i="163" s="1"/>
  <c r="P434" i="163"/>
  <c r="ER433" i="163"/>
  <c r="ET433" i="163" s="1"/>
  <c r="EP433" i="163"/>
  <c r="EK433" i="163"/>
  <c r="DW433" i="163"/>
  <c r="EA433" i="163" s="1"/>
  <c r="EE433" i="163" s="1"/>
  <c r="DA433" i="163"/>
  <c r="CF433" i="163"/>
  <c r="CK433" i="163" s="1"/>
  <c r="BL433" i="163"/>
  <c r="BS433" i="163" s="1"/>
  <c r="BW433" i="163" s="1"/>
  <c r="BH433" i="163"/>
  <c r="AV433" i="163"/>
  <c r="AS433" i="163"/>
  <c r="P433" i="163"/>
  <c r="X433" i="163" s="1"/>
  <c r="FE432" i="163"/>
  <c r="FD432" i="163"/>
  <c r="FC432" i="163"/>
  <c r="EZ432" i="163"/>
  <c r="EX432" i="163"/>
  <c r="EV432" i="163"/>
  <c r="ES432" i="163"/>
  <c r="EQ432" i="163"/>
  <c r="EO432" i="163"/>
  <c r="EN432" i="163"/>
  <c r="EM432" i="163"/>
  <c r="EL432" i="163"/>
  <c r="EJ432" i="163"/>
  <c r="EI432" i="163"/>
  <c r="EG432" i="163"/>
  <c r="ED432" i="163"/>
  <c r="EB432" i="163"/>
  <c r="DZ432" i="163"/>
  <c r="DX432" i="163"/>
  <c r="DX431" i="163" s="1"/>
  <c r="DV432" i="163"/>
  <c r="DU432" i="163"/>
  <c r="DS432" i="163"/>
  <c r="DR432" i="163"/>
  <c r="DQ432" i="163"/>
  <c r="DP432" i="163"/>
  <c r="DO432" i="163"/>
  <c r="DL432" i="163"/>
  <c r="DJ432" i="163"/>
  <c r="DG432" i="163"/>
  <c r="DD432" i="163"/>
  <c r="DB432" i="163"/>
  <c r="CZ432" i="163"/>
  <c r="CY432" i="163"/>
  <c r="CW432" i="163"/>
  <c r="CV432" i="163"/>
  <c r="CV431" i="163" s="1"/>
  <c r="CU432" i="163"/>
  <c r="CT432" i="163"/>
  <c r="CS432" i="163"/>
  <c r="CQ432" i="163"/>
  <c r="CN432" i="163"/>
  <c r="CL432" i="163"/>
  <c r="CJ432" i="163"/>
  <c r="CH432" i="163"/>
  <c r="CH431" i="163" s="1"/>
  <c r="CE432" i="163"/>
  <c r="CD432" i="163"/>
  <c r="CC432" i="163"/>
  <c r="CB432" i="163"/>
  <c r="CB431" i="163" s="1"/>
  <c r="CA432" i="163"/>
  <c r="BZ432" i="163"/>
  <c r="BZ431" i="163" s="1"/>
  <c r="BY432" i="163"/>
  <c r="BV432" i="163"/>
  <c r="BT432" i="163"/>
  <c r="BR432" i="163"/>
  <c r="BR431" i="163" s="1"/>
  <c r="BP432" i="163"/>
  <c r="BK432" i="163"/>
  <c r="BI432" i="163"/>
  <c r="BG432" i="163"/>
  <c r="BF432" i="163"/>
  <c r="BE432" i="163"/>
  <c r="BE431" i="163" s="1"/>
  <c r="BD432" i="163"/>
  <c r="BC432" i="163"/>
  <c r="BB432" i="163"/>
  <c r="BA432" i="163"/>
  <c r="BA431" i="163" s="1"/>
  <c r="AZ432" i="163"/>
  <c r="AY432" i="163"/>
  <c r="AX432" i="163"/>
  <c r="AW432" i="163"/>
  <c r="AU432" i="163"/>
  <c r="AU431" i="163" s="1"/>
  <c r="AR432" i="163"/>
  <c r="AQ432" i="163"/>
  <c r="AO432" i="163"/>
  <c r="AM432" i="163"/>
  <c r="AK432" i="163"/>
  <c r="AJ432" i="163"/>
  <c r="AI432" i="163"/>
  <c r="AH432" i="163"/>
  <c r="AG432" i="163"/>
  <c r="AE432" i="163"/>
  <c r="AD432" i="163"/>
  <c r="AB432" i="163"/>
  <c r="Z432" i="163"/>
  <c r="Z431" i="163" s="1"/>
  <c r="W432" i="163"/>
  <c r="W431" i="163" s="1"/>
  <c r="V432" i="163"/>
  <c r="U432" i="163"/>
  <c r="S432" i="163"/>
  <c r="R432" i="163"/>
  <c r="O432" i="163"/>
  <c r="N432" i="163"/>
  <c r="M432" i="163"/>
  <c r="K432" i="163"/>
  <c r="J432" i="163"/>
  <c r="I432" i="163"/>
  <c r="H432" i="163"/>
  <c r="ER430" i="163"/>
  <c r="ET430" i="163" s="1"/>
  <c r="EP430" i="163"/>
  <c r="EK430" i="163"/>
  <c r="DW430" i="163"/>
  <c r="EA430" i="163" s="1"/>
  <c r="DA430" i="163"/>
  <c r="CF430" i="163"/>
  <c r="CK430" i="163" s="1"/>
  <c r="CO430" i="163" s="1"/>
  <c r="BL430" i="163"/>
  <c r="BS430" i="163" s="1"/>
  <c r="BH430" i="163"/>
  <c r="BJ430" i="163" s="1"/>
  <c r="AV430" i="163"/>
  <c r="AS430" i="163"/>
  <c r="AT430" i="163" s="1"/>
  <c r="AP430" i="163"/>
  <c r="P430" i="163"/>
  <c r="L430" i="163"/>
  <c r="ER429" i="163"/>
  <c r="ET429" i="163" s="1"/>
  <c r="EP429" i="163"/>
  <c r="EK429" i="163"/>
  <c r="DW429" i="163"/>
  <c r="EA429" i="163" s="1"/>
  <c r="DA429" i="163"/>
  <c r="DH429" i="163" s="1"/>
  <c r="CF429" i="163"/>
  <c r="CG429" i="163" s="1"/>
  <c r="BL429" i="163"/>
  <c r="BS429" i="163" s="1"/>
  <c r="BH429" i="163"/>
  <c r="BJ429" i="163" s="1"/>
  <c r="AV429" i="163"/>
  <c r="AS429" i="163"/>
  <c r="AT429" i="163" s="1"/>
  <c r="AP429" i="163"/>
  <c r="P429" i="163"/>
  <c r="L429" i="163"/>
  <c r="ER428" i="163"/>
  <c r="ET428" i="163" s="1"/>
  <c r="EP428" i="163"/>
  <c r="EK428" i="163"/>
  <c r="DW428" i="163"/>
  <c r="EA428" i="163" s="1"/>
  <c r="DA428" i="163"/>
  <c r="DH428" i="163" s="1"/>
  <c r="CF428" i="163"/>
  <c r="BL428" i="163"/>
  <c r="BS428" i="163" s="1"/>
  <c r="BH428" i="163"/>
  <c r="BJ428" i="163" s="1"/>
  <c r="AV428" i="163"/>
  <c r="AS428" i="163"/>
  <c r="AT428" i="163" s="1"/>
  <c r="AP428" i="163"/>
  <c r="P428" i="163"/>
  <c r="X428" i="163" s="1"/>
  <c r="L428" i="163"/>
  <c r="ER427" i="163"/>
  <c r="ET427" i="163" s="1"/>
  <c r="EY427" i="163" s="1"/>
  <c r="EP427" i="163"/>
  <c r="EK427" i="163"/>
  <c r="DW427" i="163"/>
  <c r="EA427" i="163" s="1"/>
  <c r="DA427" i="163"/>
  <c r="DH427" i="163" s="1"/>
  <c r="CF427" i="163"/>
  <c r="CG427" i="163" s="1"/>
  <c r="BL427" i="163"/>
  <c r="BH427" i="163"/>
  <c r="BJ427" i="163" s="1"/>
  <c r="AV427" i="163"/>
  <c r="AS427" i="163"/>
  <c r="AT427" i="163" s="1"/>
  <c r="AP427" i="163"/>
  <c r="P427" i="163"/>
  <c r="L427" i="163"/>
  <c r="FE426" i="163"/>
  <c r="FE422" i="163" s="1"/>
  <c r="FD426" i="163"/>
  <c r="FD422" i="163" s="1"/>
  <c r="FC426" i="163"/>
  <c r="EZ426" i="163"/>
  <c r="EZ422" i="163" s="1"/>
  <c r="EX426" i="163"/>
  <c r="EV426" i="163"/>
  <c r="EV422" i="163" s="1"/>
  <c r="ES426" i="163"/>
  <c r="ES422" i="163" s="1"/>
  <c r="EQ426" i="163"/>
  <c r="EQ422" i="163" s="1"/>
  <c r="EO426" i="163"/>
  <c r="EO422" i="163" s="1"/>
  <c r="EN426" i="163"/>
  <c r="EN422" i="163" s="1"/>
  <c r="EM426" i="163"/>
  <c r="EM422" i="163" s="1"/>
  <c r="EL426" i="163"/>
  <c r="EJ426" i="163"/>
  <c r="EI426" i="163"/>
  <c r="EI422" i="163" s="1"/>
  <c r="EG426" i="163"/>
  <c r="EG422" i="163" s="1"/>
  <c r="ED426" i="163"/>
  <c r="ED422" i="163" s="1"/>
  <c r="EB426" i="163"/>
  <c r="EB422" i="163" s="1"/>
  <c r="DZ426" i="163"/>
  <c r="DX426" i="163"/>
  <c r="DX422" i="163" s="1"/>
  <c r="DV426" i="163"/>
  <c r="DV422" i="163" s="1"/>
  <c r="DU426" i="163"/>
  <c r="DS426" i="163"/>
  <c r="DS422" i="163" s="1"/>
  <c r="DR426" i="163"/>
  <c r="DR422" i="163" s="1"/>
  <c r="DQ426" i="163"/>
  <c r="DQ422" i="163" s="1"/>
  <c r="DP426" i="163"/>
  <c r="DP422" i="163" s="1"/>
  <c r="DO426" i="163"/>
  <c r="DO422" i="163" s="1"/>
  <c r="DL426" i="163"/>
  <c r="DJ426" i="163"/>
  <c r="DJ422" i="163" s="1"/>
  <c r="DG426" i="163"/>
  <c r="DD426" i="163"/>
  <c r="DD422" i="163" s="1"/>
  <c r="DB426" i="163"/>
  <c r="DB422" i="163" s="1"/>
  <c r="CZ426" i="163"/>
  <c r="CZ422" i="163" s="1"/>
  <c r="CY426" i="163"/>
  <c r="CY422" i="163" s="1"/>
  <c r="CW426" i="163"/>
  <c r="CW422" i="163" s="1"/>
  <c r="CV426" i="163"/>
  <c r="CU426" i="163"/>
  <c r="CU422" i="163" s="1"/>
  <c r="CT426" i="163"/>
  <c r="CS426" i="163"/>
  <c r="CS422" i="163" s="1"/>
  <c r="CQ426" i="163"/>
  <c r="CQ422" i="163" s="1"/>
  <c r="CN426" i="163"/>
  <c r="CN422" i="163" s="1"/>
  <c r="CL426" i="163"/>
  <c r="CL422" i="163" s="1"/>
  <c r="CJ426" i="163"/>
  <c r="CJ422" i="163" s="1"/>
  <c r="CH426" i="163"/>
  <c r="CH422" i="163" s="1"/>
  <c r="CE426" i="163"/>
  <c r="CE422" i="163" s="1"/>
  <c r="CD426" i="163"/>
  <c r="CC426" i="163"/>
  <c r="CC422" i="163" s="1"/>
  <c r="CB426" i="163"/>
  <c r="CB422" i="163" s="1"/>
  <c r="CA426" i="163"/>
  <c r="BZ426" i="163"/>
  <c r="BZ422" i="163" s="1"/>
  <c r="BY426" i="163"/>
  <c r="BY422" i="163" s="1"/>
  <c r="BV426" i="163"/>
  <c r="BV422" i="163" s="1"/>
  <c r="BT426" i="163"/>
  <c r="BT422" i="163" s="1"/>
  <c r="BR426" i="163"/>
  <c r="BP426" i="163"/>
  <c r="BP422" i="163" s="1"/>
  <c r="BK426" i="163"/>
  <c r="BK422" i="163" s="1"/>
  <c r="BI426" i="163"/>
  <c r="BI422" i="163" s="1"/>
  <c r="BG426" i="163"/>
  <c r="BG422" i="163" s="1"/>
  <c r="BF426" i="163"/>
  <c r="BE426" i="163"/>
  <c r="BD426" i="163"/>
  <c r="BC426" i="163"/>
  <c r="BB426" i="163"/>
  <c r="BB422" i="163" s="1"/>
  <c r="BA426" i="163"/>
  <c r="BA422" i="163" s="1"/>
  <c r="AZ426" i="163"/>
  <c r="AZ422" i="163" s="1"/>
  <c r="AY426" i="163"/>
  <c r="AY422" i="163" s="1"/>
  <c r="AX426" i="163"/>
  <c r="AX422" i="163" s="1"/>
  <c r="AW426" i="163"/>
  <c r="AU426" i="163"/>
  <c r="AU422" i="163" s="1"/>
  <c r="AR426" i="163"/>
  <c r="AQ426" i="163"/>
  <c r="AQ422" i="163" s="1"/>
  <c r="AO426" i="163"/>
  <c r="AM426" i="163"/>
  <c r="AM422" i="163" s="1"/>
  <c r="AK426" i="163"/>
  <c r="AK422" i="163" s="1"/>
  <c r="AJ426" i="163"/>
  <c r="AJ422" i="163" s="1"/>
  <c r="AI426" i="163"/>
  <c r="AI422" i="163" s="1"/>
  <c r="AH426" i="163"/>
  <c r="AH422" i="163" s="1"/>
  <c r="AG426" i="163"/>
  <c r="AE426" i="163"/>
  <c r="AE422" i="163" s="1"/>
  <c r="AD426" i="163"/>
  <c r="AD422" i="163" s="1"/>
  <c r="AB426" i="163"/>
  <c r="AB422" i="163" s="1"/>
  <c r="Z426" i="163"/>
  <c r="Z422" i="163" s="1"/>
  <c r="W426" i="163"/>
  <c r="W422" i="163" s="1"/>
  <c r="V426" i="163"/>
  <c r="V422" i="163" s="1"/>
  <c r="U426" i="163"/>
  <c r="U422" i="163" s="1"/>
  <c r="S426" i="163"/>
  <c r="R426" i="163"/>
  <c r="R422" i="163" s="1"/>
  <c r="O426" i="163"/>
  <c r="O422" i="163" s="1"/>
  <c r="N426" i="163"/>
  <c r="N422" i="163" s="1"/>
  <c r="M426" i="163"/>
  <c r="M422" i="163" s="1"/>
  <c r="K426" i="163"/>
  <c r="K422" i="163" s="1"/>
  <c r="J426" i="163"/>
  <c r="I426" i="163"/>
  <c r="I422" i="163" s="1"/>
  <c r="H426" i="163"/>
  <c r="ER425" i="163"/>
  <c r="ET425" i="163" s="1"/>
  <c r="EP425" i="163"/>
  <c r="EK425" i="163"/>
  <c r="DW425" i="163"/>
  <c r="EA425" i="163" s="1"/>
  <c r="DT425" i="163"/>
  <c r="ER424" i="163"/>
  <c r="ET424" i="163" s="1"/>
  <c r="EW424" i="163" s="1"/>
  <c r="FB424" i="163" s="1"/>
  <c r="EP424" i="163"/>
  <c r="EK424" i="163"/>
  <c r="DW424" i="163"/>
  <c r="DA424" i="163"/>
  <c r="DE424" i="163" s="1"/>
  <c r="CF424" i="163"/>
  <c r="CK424" i="163" s="1"/>
  <c r="CO424" i="163" s="1"/>
  <c r="CR424" i="163" s="1"/>
  <c r="CX424" i="163" s="1"/>
  <c r="BL424" i="163"/>
  <c r="BS424" i="163" s="1"/>
  <c r="BW424" i="163" s="1"/>
  <c r="BH424" i="163"/>
  <c r="AV424" i="163"/>
  <c r="AS424" i="163"/>
  <c r="P424" i="163"/>
  <c r="X424" i="163" s="1"/>
  <c r="AA424" i="163" s="1"/>
  <c r="ER423" i="163"/>
  <c r="ET423" i="163" s="1"/>
  <c r="EP423" i="163"/>
  <c r="EK423" i="163"/>
  <c r="DW423" i="163"/>
  <c r="DA423" i="163"/>
  <c r="DH423" i="163" s="1"/>
  <c r="CF423" i="163"/>
  <c r="CI423" i="163" s="1"/>
  <c r="BL423" i="163"/>
  <c r="BQ423" i="163" s="1"/>
  <c r="BH423" i="163"/>
  <c r="BJ423" i="163" s="1"/>
  <c r="AV423" i="163"/>
  <c r="AS423" i="163"/>
  <c r="AT423" i="163" s="1"/>
  <c r="P423" i="163"/>
  <c r="L423" i="163"/>
  <c r="EX422" i="163"/>
  <c r="EJ422" i="163"/>
  <c r="DZ422" i="163"/>
  <c r="DU422" i="163"/>
  <c r="DL422" i="163"/>
  <c r="DG422" i="163"/>
  <c r="CV422" i="163"/>
  <c r="CT422" i="163"/>
  <c r="CD422" i="163"/>
  <c r="BR422" i="163"/>
  <c r="BF422" i="163"/>
  <c r="BE422" i="163"/>
  <c r="BC422" i="163"/>
  <c r="AW422" i="163"/>
  <c r="AR422" i="163"/>
  <c r="AG422" i="163"/>
  <c r="S422" i="163"/>
  <c r="H422" i="163"/>
  <c r="ER421" i="163"/>
  <c r="ET421" i="163" s="1"/>
  <c r="EW421" i="163" s="1"/>
  <c r="FB421" i="163" s="1"/>
  <c r="EP421" i="163"/>
  <c r="EK421" i="163"/>
  <c r="DW421" i="163"/>
  <c r="EA421" i="163" s="1"/>
  <c r="EE421" i="163" s="1"/>
  <c r="EH421" i="163" s="1"/>
  <c r="DA421" i="163"/>
  <c r="CF421" i="163"/>
  <c r="CI421" i="163" s="1"/>
  <c r="BL421" i="163"/>
  <c r="BH421" i="163"/>
  <c r="BJ421" i="163" s="1"/>
  <c r="AV421" i="163"/>
  <c r="AS421" i="163"/>
  <c r="AT421" i="163" s="1"/>
  <c r="AP421" i="163"/>
  <c r="P421" i="163"/>
  <c r="T421" i="163" s="1"/>
  <c r="L421" i="163"/>
  <c r="ER420" i="163"/>
  <c r="ET420" i="163" s="1"/>
  <c r="EP420" i="163"/>
  <c r="EK420" i="163"/>
  <c r="DW420" i="163"/>
  <c r="DA420" i="163"/>
  <c r="CF420" i="163"/>
  <c r="CI420" i="163" s="1"/>
  <c r="BL420" i="163"/>
  <c r="BH420" i="163"/>
  <c r="BJ420" i="163" s="1"/>
  <c r="AV420" i="163"/>
  <c r="AS420" i="163"/>
  <c r="AT420" i="163" s="1"/>
  <c r="AP420" i="163"/>
  <c r="P420" i="163"/>
  <c r="T420" i="163" s="1"/>
  <c r="L420" i="163"/>
  <c r="ER419" i="163"/>
  <c r="ET419" i="163" s="1"/>
  <c r="EP419" i="163"/>
  <c r="EK419" i="163"/>
  <c r="DW419" i="163"/>
  <c r="DA419" i="163"/>
  <c r="DH419" i="163" s="1"/>
  <c r="DK419" i="163" s="1"/>
  <c r="CF419" i="163"/>
  <c r="BL419" i="163"/>
  <c r="BM419" i="163" s="1"/>
  <c r="BH419" i="163"/>
  <c r="BJ419" i="163" s="1"/>
  <c r="AV419" i="163"/>
  <c r="AS419" i="163"/>
  <c r="AT419" i="163" s="1"/>
  <c r="AP419" i="163"/>
  <c r="P419" i="163"/>
  <c r="Q419" i="163" s="1"/>
  <c r="L419" i="163"/>
  <c r="ER418" i="163"/>
  <c r="ET418" i="163" s="1"/>
  <c r="EP418" i="163"/>
  <c r="EK418" i="163"/>
  <c r="DW418" i="163"/>
  <c r="DA418" i="163"/>
  <c r="DC418" i="163" s="1"/>
  <c r="CF418" i="163"/>
  <c r="CI418" i="163" s="1"/>
  <c r="BL418" i="163"/>
  <c r="BQ418" i="163" s="1"/>
  <c r="BH418" i="163"/>
  <c r="BJ418" i="163" s="1"/>
  <c r="AV418" i="163"/>
  <c r="AS418" i="163"/>
  <c r="AT418" i="163" s="1"/>
  <c r="AP418" i="163"/>
  <c r="P418" i="163"/>
  <c r="T418" i="163" s="1"/>
  <c r="L418" i="163"/>
  <c r="ER417" i="163"/>
  <c r="ET417" i="163" s="1"/>
  <c r="EW417" i="163" s="1"/>
  <c r="FB417" i="163" s="1"/>
  <c r="EP417" i="163"/>
  <c r="EK417" i="163"/>
  <c r="DW417" i="163"/>
  <c r="DY417" i="163" s="1"/>
  <c r="DA417" i="163"/>
  <c r="DC417" i="163" s="1"/>
  <c r="CF417" i="163"/>
  <c r="BL417" i="163"/>
  <c r="BH417" i="163"/>
  <c r="BJ417" i="163" s="1"/>
  <c r="AV417" i="163"/>
  <c r="AS417" i="163"/>
  <c r="AT417" i="163" s="1"/>
  <c r="AP417" i="163"/>
  <c r="P417" i="163"/>
  <c r="L417" i="163"/>
  <c r="ER416" i="163"/>
  <c r="ET416" i="163" s="1"/>
  <c r="EP416" i="163"/>
  <c r="EK416" i="163"/>
  <c r="DW416" i="163"/>
  <c r="EA416" i="163" s="1"/>
  <c r="DA416" i="163"/>
  <c r="DC416" i="163" s="1"/>
  <c r="CF416" i="163"/>
  <c r="BL416" i="163"/>
  <c r="BM416" i="163" s="1"/>
  <c r="BH416" i="163"/>
  <c r="BJ416" i="163" s="1"/>
  <c r="AV416" i="163"/>
  <c r="AS416" i="163"/>
  <c r="AT416" i="163" s="1"/>
  <c r="AP416" i="163"/>
  <c r="P416" i="163"/>
  <c r="L416" i="163"/>
  <c r="ER415" i="163"/>
  <c r="ET415" i="163" s="1"/>
  <c r="EP415" i="163"/>
  <c r="EK415" i="163"/>
  <c r="DW415" i="163"/>
  <c r="EA415" i="163" s="1"/>
  <c r="DA415" i="163"/>
  <c r="DE415" i="163" s="1"/>
  <c r="DF415" i="163" s="1"/>
  <c r="CF415" i="163"/>
  <c r="CK415" i="163" s="1"/>
  <c r="BL415" i="163"/>
  <c r="BQ415" i="163" s="1"/>
  <c r="BH415" i="163"/>
  <c r="BJ415" i="163" s="1"/>
  <c r="AV415" i="163"/>
  <c r="AS415" i="163"/>
  <c r="AT415" i="163" s="1"/>
  <c r="AP415" i="163"/>
  <c r="P415" i="163"/>
  <c r="X415" i="163" s="1"/>
  <c r="L415" i="163"/>
  <c r="ER414" i="163"/>
  <c r="ET414" i="163" s="1"/>
  <c r="EP414" i="163"/>
  <c r="EK414" i="163"/>
  <c r="DW414" i="163"/>
  <c r="EA414" i="163" s="1"/>
  <c r="DA414" i="163"/>
  <c r="DE414" i="163" s="1"/>
  <c r="DF414" i="163" s="1"/>
  <c r="CF414" i="163"/>
  <c r="CK414" i="163" s="1"/>
  <c r="BL414" i="163"/>
  <c r="BQ414" i="163" s="1"/>
  <c r="BH414" i="163"/>
  <c r="BJ414" i="163" s="1"/>
  <c r="AV414" i="163"/>
  <c r="AS414" i="163"/>
  <c r="AT414" i="163" s="1"/>
  <c r="AP414" i="163"/>
  <c r="P414" i="163"/>
  <c r="T414" i="163" s="1"/>
  <c r="L414" i="163"/>
  <c r="ER413" i="163"/>
  <c r="ET413" i="163" s="1"/>
  <c r="EY413" i="163" s="1"/>
  <c r="EP413" i="163"/>
  <c r="EK413" i="163"/>
  <c r="DW413" i="163"/>
  <c r="EA413" i="163" s="1"/>
  <c r="DA413" i="163"/>
  <c r="DH413" i="163" s="1"/>
  <c r="CF413" i="163"/>
  <c r="CI413" i="163" s="1"/>
  <c r="BL413" i="163"/>
  <c r="BS413" i="163" s="1"/>
  <c r="BH413" i="163"/>
  <c r="BJ413" i="163" s="1"/>
  <c r="AV413" i="163"/>
  <c r="AS413" i="163"/>
  <c r="AT413" i="163" s="1"/>
  <c r="AP413" i="163"/>
  <c r="P413" i="163"/>
  <c r="X413" i="163" s="1"/>
  <c r="L413" i="163"/>
  <c r="FE411" i="163"/>
  <c r="FD411" i="163"/>
  <c r="FC411" i="163"/>
  <c r="FG411" i="163" s="1"/>
  <c r="FJ411" i="163" s="1"/>
  <c r="FO411" i="163" s="1"/>
  <c r="EZ411" i="163"/>
  <c r="EX411" i="163"/>
  <c r="EV411" i="163"/>
  <c r="ES411" i="163"/>
  <c r="EQ411" i="163"/>
  <c r="EO411" i="163"/>
  <c r="EN411" i="163"/>
  <c r="EM411" i="163"/>
  <c r="EL411" i="163"/>
  <c r="EJ411" i="163"/>
  <c r="EI411" i="163"/>
  <c r="EG411" i="163"/>
  <c r="ED411" i="163"/>
  <c r="EB411" i="163"/>
  <c r="DZ411" i="163"/>
  <c r="DX411" i="163"/>
  <c r="DV411" i="163"/>
  <c r="DU411" i="163"/>
  <c r="DS411" i="163"/>
  <c r="DR411" i="163"/>
  <c r="DQ411" i="163"/>
  <c r="DP411" i="163"/>
  <c r="DO411" i="163"/>
  <c r="DL411" i="163"/>
  <c r="DJ411" i="163"/>
  <c r="DG411" i="163"/>
  <c r="DD411" i="163"/>
  <c r="DB411" i="163"/>
  <c r="CZ411" i="163"/>
  <c r="CY411" i="163"/>
  <c r="CW411" i="163"/>
  <c r="CV411" i="163"/>
  <c r="CU411" i="163"/>
  <c r="CT411" i="163"/>
  <c r="CS411" i="163"/>
  <c r="CQ411" i="163"/>
  <c r="CN411" i="163"/>
  <c r="CL411" i="163"/>
  <c r="CJ411" i="163"/>
  <c r="CH411" i="163"/>
  <c r="CE411" i="163"/>
  <c r="CD411" i="163"/>
  <c r="CC411" i="163"/>
  <c r="CB411" i="163"/>
  <c r="CA411" i="163"/>
  <c r="BZ411" i="163"/>
  <c r="BY411" i="163"/>
  <c r="BV411" i="163"/>
  <c r="BT411" i="163"/>
  <c r="BR411" i="163"/>
  <c r="BP411" i="163"/>
  <c r="BK411" i="163"/>
  <c r="BI411" i="163"/>
  <c r="BG411" i="163"/>
  <c r="BF411" i="163"/>
  <c r="BE411" i="163"/>
  <c r="BD411" i="163"/>
  <c r="BC411" i="163"/>
  <c r="BB411" i="163"/>
  <c r="BA411" i="163"/>
  <c r="AZ411" i="163"/>
  <c r="AY411" i="163"/>
  <c r="AX411" i="163"/>
  <c r="AW411" i="163"/>
  <c r="AU411" i="163"/>
  <c r="AR411" i="163"/>
  <c r="AQ411" i="163"/>
  <c r="AO411" i="163"/>
  <c r="AM411" i="163"/>
  <c r="AK411" i="163"/>
  <c r="AJ411" i="163"/>
  <c r="AI411" i="163"/>
  <c r="AH411" i="163"/>
  <c r="AG411" i="163"/>
  <c r="AE411" i="163"/>
  <c r="AD411" i="163"/>
  <c r="AB411" i="163"/>
  <c r="Z411" i="163"/>
  <c r="W411" i="163"/>
  <c r="V411" i="163"/>
  <c r="U411" i="163"/>
  <c r="S411" i="163"/>
  <c r="R411" i="163"/>
  <c r="O411" i="163"/>
  <c r="N411" i="163"/>
  <c r="M411" i="163"/>
  <c r="K411" i="163"/>
  <c r="J411" i="163"/>
  <c r="I411" i="163"/>
  <c r="H411" i="163"/>
  <c r="FE410" i="163"/>
  <c r="FD410" i="163"/>
  <c r="FC410" i="163"/>
  <c r="FG410" i="163" s="1"/>
  <c r="FJ410" i="163" s="1"/>
  <c r="FO410" i="163" s="1"/>
  <c r="EZ410" i="163"/>
  <c r="EX410" i="163"/>
  <c r="EX412" i="163" s="1"/>
  <c r="EV410" i="163"/>
  <c r="ES410" i="163"/>
  <c r="EQ410" i="163"/>
  <c r="EO410" i="163"/>
  <c r="EN410" i="163"/>
  <c r="EM410" i="163"/>
  <c r="EL410" i="163"/>
  <c r="EJ410" i="163"/>
  <c r="EI410" i="163"/>
  <c r="EG410" i="163"/>
  <c r="ED410" i="163"/>
  <c r="EB410" i="163"/>
  <c r="DZ410" i="163"/>
  <c r="DX410" i="163"/>
  <c r="DX412" i="163" s="1"/>
  <c r="DV410" i="163"/>
  <c r="DU410" i="163"/>
  <c r="DS410" i="163"/>
  <c r="DR410" i="163"/>
  <c r="DQ410" i="163"/>
  <c r="DP410" i="163"/>
  <c r="DO410" i="163"/>
  <c r="DL410" i="163"/>
  <c r="DL412" i="163" s="1"/>
  <c r="DJ410" i="163"/>
  <c r="DG410" i="163"/>
  <c r="DD410" i="163"/>
  <c r="DB410" i="163"/>
  <c r="CZ410" i="163"/>
  <c r="CY410" i="163"/>
  <c r="CW410" i="163"/>
  <c r="CV410" i="163"/>
  <c r="CU410" i="163"/>
  <c r="CT410" i="163"/>
  <c r="CS410" i="163"/>
  <c r="CQ410" i="163"/>
  <c r="CN410" i="163"/>
  <c r="CL410" i="163"/>
  <c r="CJ410" i="163"/>
  <c r="CH410" i="163"/>
  <c r="CE410" i="163"/>
  <c r="CD410" i="163"/>
  <c r="CC410" i="163"/>
  <c r="CB410" i="163"/>
  <c r="CA410" i="163"/>
  <c r="BZ410" i="163"/>
  <c r="BY410" i="163"/>
  <c r="BV410" i="163"/>
  <c r="BV412" i="163" s="1"/>
  <c r="BT410" i="163"/>
  <c r="BR410" i="163"/>
  <c r="BP410" i="163"/>
  <c r="BK410" i="163"/>
  <c r="BI410" i="163"/>
  <c r="BG410" i="163"/>
  <c r="BF410" i="163"/>
  <c r="BE410" i="163"/>
  <c r="BD410" i="163"/>
  <c r="BC410" i="163"/>
  <c r="BB410" i="163"/>
  <c r="BB412" i="163" s="1"/>
  <c r="BA410" i="163"/>
  <c r="AZ410" i="163"/>
  <c r="AY410" i="163"/>
  <c r="AX410" i="163"/>
  <c r="AW410" i="163"/>
  <c r="AU410" i="163"/>
  <c r="AR410" i="163"/>
  <c r="AQ410" i="163"/>
  <c r="AQ412" i="163" s="1"/>
  <c r="AO410" i="163"/>
  <c r="AM410" i="163"/>
  <c r="AK410" i="163"/>
  <c r="AJ410" i="163"/>
  <c r="AI410" i="163"/>
  <c r="AH410" i="163"/>
  <c r="AH412" i="163" s="1"/>
  <c r="AG410" i="163"/>
  <c r="AE410" i="163"/>
  <c r="AE412" i="163" s="1"/>
  <c r="AD410" i="163"/>
  <c r="AB410" i="163"/>
  <c r="Z410" i="163"/>
  <c r="W410" i="163"/>
  <c r="V410" i="163"/>
  <c r="U410" i="163"/>
  <c r="U412" i="163" s="1"/>
  <c r="S410" i="163"/>
  <c r="R410" i="163"/>
  <c r="R412" i="163" s="1"/>
  <c r="O410" i="163"/>
  <c r="O412" i="163" s="1"/>
  <c r="N410" i="163"/>
  <c r="M410" i="163"/>
  <c r="K410" i="163"/>
  <c r="J410" i="163"/>
  <c r="I410" i="163"/>
  <c r="H410" i="163"/>
  <c r="ER409" i="163"/>
  <c r="ET409" i="163" s="1"/>
  <c r="EP409" i="163"/>
  <c r="EK409" i="163"/>
  <c r="DW409" i="163"/>
  <c r="EA409" i="163" s="1"/>
  <c r="DA409" i="163"/>
  <c r="DH409" i="163" s="1"/>
  <c r="CF409" i="163"/>
  <c r="CI409" i="163" s="1"/>
  <c r="BL409" i="163"/>
  <c r="BH409" i="163"/>
  <c r="BJ409" i="163" s="1"/>
  <c r="AV409" i="163"/>
  <c r="AS409" i="163"/>
  <c r="AT409" i="163" s="1"/>
  <c r="AP409" i="163"/>
  <c r="P409" i="163"/>
  <c r="X409" i="163" s="1"/>
  <c r="L409" i="163"/>
  <c r="ER408" i="163"/>
  <c r="ET408" i="163" s="1"/>
  <c r="EP408" i="163"/>
  <c r="EK408" i="163"/>
  <c r="DW408" i="163"/>
  <c r="DA408" i="163"/>
  <c r="CF408" i="163"/>
  <c r="CI408" i="163" s="1"/>
  <c r="BL408" i="163"/>
  <c r="BS408" i="163" s="1"/>
  <c r="BW408" i="163" s="1"/>
  <c r="BX408" i="163" s="1"/>
  <c r="BH408" i="163"/>
  <c r="BJ408" i="163" s="1"/>
  <c r="AV408" i="163"/>
  <c r="AS408" i="163"/>
  <c r="AT408" i="163" s="1"/>
  <c r="AP408" i="163"/>
  <c r="P408" i="163"/>
  <c r="X408" i="163" s="1"/>
  <c r="L408" i="163"/>
  <c r="ER407" i="163"/>
  <c r="ET407" i="163" s="1"/>
  <c r="EP407" i="163"/>
  <c r="EK407" i="163"/>
  <c r="DW407" i="163"/>
  <c r="EA407" i="163" s="1"/>
  <c r="DA407" i="163"/>
  <c r="DH407" i="163" s="1"/>
  <c r="CF407" i="163"/>
  <c r="CI407" i="163" s="1"/>
  <c r="BL407" i="163"/>
  <c r="BS407" i="163" s="1"/>
  <c r="BW407" i="163" s="1"/>
  <c r="BX407" i="163" s="1"/>
  <c r="BH407" i="163"/>
  <c r="BJ407" i="163" s="1"/>
  <c r="AV407" i="163"/>
  <c r="AS407" i="163"/>
  <c r="AT407" i="163" s="1"/>
  <c r="AP407" i="163"/>
  <c r="P407" i="163"/>
  <c r="X407" i="163" s="1"/>
  <c r="L407" i="163"/>
  <c r="FE405" i="163"/>
  <c r="FD405" i="163"/>
  <c r="FC405" i="163"/>
  <c r="FG405" i="163" s="1"/>
  <c r="FJ405" i="163" s="1"/>
  <c r="FO405" i="163" s="1"/>
  <c r="EZ405" i="163"/>
  <c r="EX405" i="163"/>
  <c r="EV405" i="163"/>
  <c r="ES405" i="163"/>
  <c r="EQ405" i="163"/>
  <c r="EO405" i="163"/>
  <c r="EN405" i="163"/>
  <c r="EM405" i="163"/>
  <c r="EL405" i="163"/>
  <c r="EJ405" i="163"/>
  <c r="EI405" i="163"/>
  <c r="EG405" i="163"/>
  <c r="ED405" i="163"/>
  <c r="EB405" i="163"/>
  <c r="DZ405" i="163"/>
  <c r="DX405" i="163"/>
  <c r="DV405" i="163"/>
  <c r="DU405" i="163"/>
  <c r="DS405" i="163"/>
  <c r="DR405" i="163"/>
  <c r="DQ405" i="163"/>
  <c r="DP405" i="163"/>
  <c r="DO405" i="163"/>
  <c r="DL405" i="163"/>
  <c r="DJ405" i="163"/>
  <c r="DG405" i="163"/>
  <c r="DD405" i="163"/>
  <c r="DB405" i="163"/>
  <c r="CZ405" i="163"/>
  <c r="CY405" i="163"/>
  <c r="CW405" i="163"/>
  <c r="CV405" i="163"/>
  <c r="CU405" i="163"/>
  <c r="CT405" i="163"/>
  <c r="CS405" i="163"/>
  <c r="CQ405" i="163"/>
  <c r="CN405" i="163"/>
  <c r="CL405" i="163"/>
  <c r="CJ405" i="163"/>
  <c r="CH405" i="163"/>
  <c r="CE405" i="163"/>
  <c r="CD405" i="163"/>
  <c r="CC405" i="163"/>
  <c r="CB405" i="163"/>
  <c r="CA405" i="163"/>
  <c r="BZ405" i="163"/>
  <c r="BY405" i="163"/>
  <c r="BV405" i="163"/>
  <c r="BT405" i="163"/>
  <c r="BR405" i="163"/>
  <c r="BP405" i="163"/>
  <c r="BK405" i="163"/>
  <c r="BI405" i="163"/>
  <c r="BG405" i="163"/>
  <c r="BF405" i="163"/>
  <c r="BE405" i="163"/>
  <c r="BD405" i="163"/>
  <c r="BC405" i="163"/>
  <c r="BB405" i="163"/>
  <c r="BA405" i="163"/>
  <c r="AZ405" i="163"/>
  <c r="AY405" i="163"/>
  <c r="AX405" i="163"/>
  <c r="AW405" i="163"/>
  <c r="AU405" i="163"/>
  <c r="AR405" i="163"/>
  <c r="AQ405" i="163"/>
  <c r="AO405" i="163"/>
  <c r="AM405" i="163"/>
  <c r="AK405" i="163"/>
  <c r="AJ405" i="163"/>
  <c r="AI405" i="163"/>
  <c r="AH405" i="163"/>
  <c r="AG405" i="163"/>
  <c r="AE405" i="163"/>
  <c r="AD405" i="163"/>
  <c r="AB405" i="163"/>
  <c r="Z405" i="163"/>
  <c r="W405" i="163"/>
  <c r="V405" i="163"/>
  <c r="U405" i="163"/>
  <c r="S405" i="163"/>
  <c r="R405" i="163"/>
  <c r="O405" i="163"/>
  <c r="N405" i="163"/>
  <c r="M405" i="163"/>
  <c r="K405" i="163"/>
  <c r="J405" i="163"/>
  <c r="I405" i="163"/>
  <c r="H405" i="163"/>
  <c r="FE404" i="163"/>
  <c r="FD404" i="163"/>
  <c r="FC404" i="163"/>
  <c r="FG404" i="163" s="1"/>
  <c r="FJ404" i="163" s="1"/>
  <c r="FO404" i="163" s="1"/>
  <c r="EZ404" i="163"/>
  <c r="EX404" i="163"/>
  <c r="EX406" i="163" s="1"/>
  <c r="EV404" i="163"/>
  <c r="ES404" i="163"/>
  <c r="EQ404" i="163"/>
  <c r="EO404" i="163"/>
  <c r="EN404" i="163"/>
  <c r="EM404" i="163"/>
  <c r="EL404" i="163"/>
  <c r="EJ404" i="163"/>
  <c r="EI404" i="163"/>
  <c r="EG404" i="163"/>
  <c r="ED404" i="163"/>
  <c r="EB404" i="163"/>
  <c r="EB406" i="163" s="1"/>
  <c r="DZ404" i="163"/>
  <c r="DX404" i="163"/>
  <c r="DV404" i="163"/>
  <c r="DU404" i="163"/>
  <c r="DS404" i="163"/>
  <c r="DR404" i="163"/>
  <c r="DQ404" i="163"/>
  <c r="DP404" i="163"/>
  <c r="DO404" i="163"/>
  <c r="DL404" i="163"/>
  <c r="DJ404" i="163"/>
  <c r="DG404" i="163"/>
  <c r="DG406" i="163" s="1"/>
  <c r="DD404" i="163"/>
  <c r="DD406" i="163" s="1"/>
  <c r="DB404" i="163"/>
  <c r="CZ404" i="163"/>
  <c r="CY404" i="163"/>
  <c r="CW404" i="163"/>
  <c r="CV404" i="163"/>
  <c r="CU404" i="163"/>
  <c r="CT404" i="163"/>
  <c r="CS404" i="163"/>
  <c r="CQ404" i="163"/>
  <c r="CN404" i="163"/>
  <c r="CL404" i="163"/>
  <c r="CJ404" i="163"/>
  <c r="CH404" i="163"/>
  <c r="CE404" i="163"/>
  <c r="CD404" i="163"/>
  <c r="CC404" i="163"/>
  <c r="CB404" i="163"/>
  <c r="CA404" i="163"/>
  <c r="BZ404" i="163"/>
  <c r="BY404" i="163"/>
  <c r="BV404" i="163"/>
  <c r="BT404" i="163"/>
  <c r="BR404" i="163"/>
  <c r="BR406" i="163" s="1"/>
  <c r="BP404" i="163"/>
  <c r="BK404" i="163"/>
  <c r="BI404" i="163"/>
  <c r="BG404" i="163"/>
  <c r="BF404" i="163"/>
  <c r="BE404" i="163"/>
  <c r="BD404" i="163"/>
  <c r="BC404" i="163"/>
  <c r="BB404" i="163"/>
  <c r="BA404" i="163"/>
  <c r="AZ404" i="163"/>
  <c r="AY404" i="163"/>
  <c r="AX404" i="163"/>
  <c r="AW404" i="163"/>
  <c r="AU404" i="163"/>
  <c r="AR404" i="163"/>
  <c r="AQ404" i="163"/>
  <c r="AO404" i="163"/>
  <c r="AM404" i="163"/>
  <c r="AK404" i="163"/>
  <c r="AK406" i="163" s="1"/>
  <c r="AJ404" i="163"/>
  <c r="AI404" i="163"/>
  <c r="AH404" i="163"/>
  <c r="AG404" i="163"/>
  <c r="AE404" i="163"/>
  <c r="AD404" i="163"/>
  <c r="AB404" i="163"/>
  <c r="Z404" i="163"/>
  <c r="Z406" i="163" s="1"/>
  <c r="W404" i="163"/>
  <c r="V404" i="163"/>
  <c r="U404" i="163"/>
  <c r="S404" i="163"/>
  <c r="R404" i="163"/>
  <c r="O404" i="163"/>
  <c r="N404" i="163"/>
  <c r="M404" i="163"/>
  <c r="M406" i="163" s="1"/>
  <c r="K404" i="163"/>
  <c r="J404" i="163"/>
  <c r="I404" i="163"/>
  <c r="H404" i="163"/>
  <c r="H406" i="163" s="1"/>
  <c r="ER403" i="163"/>
  <c r="ET403" i="163" s="1"/>
  <c r="EW403" i="163" s="1"/>
  <c r="FB403" i="163" s="1"/>
  <c r="EP403" i="163"/>
  <c r="EK403" i="163"/>
  <c r="DW403" i="163"/>
  <c r="EA403" i="163" s="1"/>
  <c r="DA403" i="163"/>
  <c r="DE403" i="163" s="1"/>
  <c r="DF403" i="163" s="1"/>
  <c r="CF403" i="163"/>
  <c r="CI403" i="163" s="1"/>
  <c r="BL403" i="163"/>
  <c r="BQ403" i="163" s="1"/>
  <c r="BH403" i="163"/>
  <c r="BJ403" i="163" s="1"/>
  <c r="AV403" i="163"/>
  <c r="AS403" i="163"/>
  <c r="AT403" i="163" s="1"/>
  <c r="AP403" i="163"/>
  <c r="P403" i="163"/>
  <c r="X403" i="163" s="1"/>
  <c r="L403" i="163"/>
  <c r="ER402" i="163"/>
  <c r="ET402" i="163" s="1"/>
  <c r="EW402" i="163" s="1"/>
  <c r="FB402" i="163" s="1"/>
  <c r="EP402" i="163"/>
  <c r="EK402" i="163"/>
  <c r="DW402" i="163"/>
  <c r="EA402" i="163" s="1"/>
  <c r="DA402" i="163"/>
  <c r="DE402" i="163" s="1"/>
  <c r="DF402" i="163" s="1"/>
  <c r="CF402" i="163"/>
  <c r="BL402" i="163"/>
  <c r="BQ402" i="163" s="1"/>
  <c r="BH402" i="163"/>
  <c r="BJ402" i="163" s="1"/>
  <c r="AV402" i="163"/>
  <c r="AS402" i="163"/>
  <c r="AT402" i="163" s="1"/>
  <c r="AP402" i="163"/>
  <c r="P402" i="163"/>
  <c r="T402" i="163" s="1"/>
  <c r="L402" i="163"/>
  <c r="ER401" i="163"/>
  <c r="ET401" i="163" s="1"/>
  <c r="EP401" i="163"/>
  <c r="EK401" i="163"/>
  <c r="DW401" i="163"/>
  <c r="EA401" i="163" s="1"/>
  <c r="DA401" i="163"/>
  <c r="CF401" i="163"/>
  <c r="CK401" i="163" s="1"/>
  <c r="BL401" i="163"/>
  <c r="BH401" i="163"/>
  <c r="BJ401" i="163" s="1"/>
  <c r="AV401" i="163"/>
  <c r="AS401" i="163"/>
  <c r="AT401" i="163" s="1"/>
  <c r="AP401" i="163"/>
  <c r="P401" i="163"/>
  <c r="L401" i="163"/>
  <c r="ER400" i="163"/>
  <c r="ET400" i="163" s="1"/>
  <c r="EY400" i="163" s="1"/>
  <c r="EP400" i="163"/>
  <c r="EK400" i="163"/>
  <c r="DW400" i="163"/>
  <c r="EA400" i="163" s="1"/>
  <c r="DA400" i="163"/>
  <c r="DH400" i="163" s="1"/>
  <c r="CF400" i="163"/>
  <c r="CI400" i="163" s="1"/>
  <c r="BL400" i="163"/>
  <c r="BS400" i="163" s="1"/>
  <c r="BH400" i="163"/>
  <c r="BJ400" i="163" s="1"/>
  <c r="AV400" i="163"/>
  <c r="AS400" i="163"/>
  <c r="AT400" i="163" s="1"/>
  <c r="AP400" i="163"/>
  <c r="P400" i="163"/>
  <c r="X400" i="163" s="1"/>
  <c r="L400" i="163"/>
  <c r="ER399" i="163"/>
  <c r="ET399" i="163" s="1"/>
  <c r="EP399" i="163"/>
  <c r="EK399" i="163"/>
  <c r="DW399" i="163"/>
  <c r="EA399" i="163" s="1"/>
  <c r="DA399" i="163"/>
  <c r="DH399" i="163" s="1"/>
  <c r="CF399" i="163"/>
  <c r="CG399" i="163" s="1"/>
  <c r="BL399" i="163"/>
  <c r="BQ399" i="163" s="1"/>
  <c r="BH399" i="163"/>
  <c r="BJ399" i="163" s="1"/>
  <c r="AV399" i="163"/>
  <c r="AS399" i="163"/>
  <c r="AT399" i="163" s="1"/>
  <c r="AP399" i="163"/>
  <c r="P399" i="163"/>
  <c r="L399" i="163"/>
  <c r="ER398" i="163"/>
  <c r="ET398" i="163" s="1"/>
  <c r="EW398" i="163" s="1"/>
  <c r="FB398" i="163" s="1"/>
  <c r="EP398" i="163"/>
  <c r="EK398" i="163"/>
  <c r="DW398" i="163"/>
  <c r="EA398" i="163" s="1"/>
  <c r="DA398" i="163"/>
  <c r="DE398" i="163" s="1"/>
  <c r="DF398" i="163" s="1"/>
  <c r="CF398" i="163"/>
  <c r="BL398" i="163"/>
  <c r="BQ398" i="163" s="1"/>
  <c r="BH398" i="163"/>
  <c r="BJ398" i="163" s="1"/>
  <c r="AV398" i="163"/>
  <c r="AS398" i="163"/>
  <c r="AT398" i="163" s="1"/>
  <c r="AP398" i="163"/>
  <c r="P398" i="163"/>
  <c r="T398" i="163" s="1"/>
  <c r="L398" i="163"/>
  <c r="ER397" i="163"/>
  <c r="ET397" i="163" s="1"/>
  <c r="EP397" i="163"/>
  <c r="EK397" i="163"/>
  <c r="DW397" i="163"/>
  <c r="EA397" i="163" s="1"/>
  <c r="DA397" i="163"/>
  <c r="DE397" i="163" s="1"/>
  <c r="DF397" i="163" s="1"/>
  <c r="CF397" i="163"/>
  <c r="CK397" i="163" s="1"/>
  <c r="BL397" i="163"/>
  <c r="BH397" i="163"/>
  <c r="BJ397" i="163" s="1"/>
  <c r="AV397" i="163"/>
  <c r="AS397" i="163"/>
  <c r="AT397" i="163" s="1"/>
  <c r="AP397" i="163"/>
  <c r="P397" i="163"/>
  <c r="L397" i="163"/>
  <c r="ER396" i="163"/>
  <c r="ET396" i="163" s="1"/>
  <c r="EY396" i="163" s="1"/>
  <c r="EP396" i="163"/>
  <c r="EK396" i="163"/>
  <c r="DW396" i="163"/>
  <c r="DA396" i="163"/>
  <c r="DH396" i="163" s="1"/>
  <c r="CF396" i="163"/>
  <c r="CK396" i="163" s="1"/>
  <c r="BL396" i="163"/>
  <c r="BS396" i="163" s="1"/>
  <c r="BH396" i="163"/>
  <c r="BJ396" i="163" s="1"/>
  <c r="AV396" i="163"/>
  <c r="AS396" i="163"/>
  <c r="AT396" i="163" s="1"/>
  <c r="AP396" i="163"/>
  <c r="P396" i="163"/>
  <c r="X396" i="163" s="1"/>
  <c r="L396" i="163"/>
  <c r="ER395" i="163"/>
  <c r="ET395" i="163" s="1"/>
  <c r="EP395" i="163"/>
  <c r="EK395" i="163"/>
  <c r="DW395" i="163"/>
  <c r="EA395" i="163" s="1"/>
  <c r="DA395" i="163"/>
  <c r="DH395" i="163" s="1"/>
  <c r="CF395" i="163"/>
  <c r="CG395" i="163" s="1"/>
  <c r="BL395" i="163"/>
  <c r="BH395" i="163"/>
  <c r="BJ395" i="163" s="1"/>
  <c r="AV395" i="163"/>
  <c r="AS395" i="163"/>
  <c r="AT395" i="163" s="1"/>
  <c r="AP395" i="163"/>
  <c r="P395" i="163"/>
  <c r="X395" i="163" s="1"/>
  <c r="Y395" i="163" s="1"/>
  <c r="L395" i="163"/>
  <c r="FE394" i="163"/>
  <c r="FD394" i="163"/>
  <c r="FC394" i="163"/>
  <c r="FG394" i="163" s="1"/>
  <c r="FJ394" i="163" s="1"/>
  <c r="FO394" i="163" s="1"/>
  <c r="EZ394" i="163"/>
  <c r="EX394" i="163"/>
  <c r="EV394" i="163"/>
  <c r="ES394" i="163"/>
  <c r="EQ394" i="163"/>
  <c r="EO394" i="163"/>
  <c r="EN394" i="163"/>
  <c r="EM394" i="163"/>
  <c r="EL394" i="163"/>
  <c r="EJ394" i="163"/>
  <c r="EI394" i="163"/>
  <c r="EG394" i="163"/>
  <c r="ED394" i="163"/>
  <c r="EB394" i="163"/>
  <c r="DZ394" i="163"/>
  <c r="DX394" i="163"/>
  <c r="DV394" i="163"/>
  <c r="DU394" i="163"/>
  <c r="DS394" i="163"/>
  <c r="DR394" i="163"/>
  <c r="DQ394" i="163"/>
  <c r="DP394" i="163"/>
  <c r="DO394" i="163"/>
  <c r="DL394" i="163"/>
  <c r="DJ394" i="163"/>
  <c r="DG394" i="163"/>
  <c r="DD394" i="163"/>
  <c r="DB394" i="163"/>
  <c r="CZ394" i="163"/>
  <c r="CY394" i="163"/>
  <c r="CW394" i="163"/>
  <c r="CV394" i="163"/>
  <c r="CU394" i="163"/>
  <c r="CT394" i="163"/>
  <c r="CS394" i="163"/>
  <c r="CQ394" i="163"/>
  <c r="CN394" i="163"/>
  <c r="CL394" i="163"/>
  <c r="CJ394" i="163"/>
  <c r="CH394" i="163"/>
  <c r="CE394" i="163"/>
  <c r="CD394" i="163"/>
  <c r="CC394" i="163"/>
  <c r="CB394" i="163"/>
  <c r="CA394" i="163"/>
  <c r="BZ394" i="163"/>
  <c r="BY394" i="163"/>
  <c r="BV394" i="163"/>
  <c r="BT394" i="163"/>
  <c r="BR394" i="163"/>
  <c r="BP394" i="163"/>
  <c r="BK394" i="163"/>
  <c r="BI394" i="163"/>
  <c r="BG394" i="163"/>
  <c r="BF394" i="163"/>
  <c r="BE394" i="163"/>
  <c r="BD394" i="163"/>
  <c r="BC394" i="163"/>
  <c r="BB394" i="163"/>
  <c r="BA394" i="163"/>
  <c r="AZ394" i="163"/>
  <c r="AY394" i="163"/>
  <c r="AX394" i="163"/>
  <c r="AW394" i="163"/>
  <c r="AU394" i="163"/>
  <c r="AR394" i="163"/>
  <c r="AQ394" i="163"/>
  <c r="AO394" i="163"/>
  <c r="AM394" i="163"/>
  <c r="AK394" i="163"/>
  <c r="AJ394" i="163"/>
  <c r="AI394" i="163"/>
  <c r="AH394" i="163"/>
  <c r="AG394" i="163"/>
  <c r="AE394" i="163"/>
  <c r="AD394" i="163"/>
  <c r="AB394" i="163"/>
  <c r="Z394" i="163"/>
  <c r="W394" i="163"/>
  <c r="V394" i="163"/>
  <c r="U394" i="163"/>
  <c r="S394" i="163"/>
  <c r="R394" i="163"/>
  <c r="O394" i="163"/>
  <c r="N394" i="163"/>
  <c r="M394" i="163"/>
  <c r="K394" i="163"/>
  <c r="J394" i="163"/>
  <c r="I394" i="163"/>
  <c r="H394" i="163"/>
  <c r="ER392" i="163"/>
  <c r="ET392" i="163" s="1"/>
  <c r="EW392" i="163" s="1"/>
  <c r="FB392" i="163" s="1"/>
  <c r="EP392" i="163"/>
  <c r="EK392" i="163"/>
  <c r="DW392" i="163"/>
  <c r="DA392" i="163"/>
  <c r="DC392" i="163" s="1"/>
  <c r="CF392" i="163"/>
  <c r="CI392" i="163" s="1"/>
  <c r="BL392" i="163"/>
  <c r="BQ392" i="163" s="1"/>
  <c r="BH392" i="163"/>
  <c r="BJ392" i="163" s="1"/>
  <c r="AV392" i="163"/>
  <c r="AS392" i="163"/>
  <c r="AT392" i="163" s="1"/>
  <c r="AP392" i="163"/>
  <c r="P392" i="163"/>
  <c r="T392" i="163" s="1"/>
  <c r="L392" i="163"/>
  <c r="ER391" i="163"/>
  <c r="ET391" i="163" s="1"/>
  <c r="EW391" i="163" s="1"/>
  <c r="FB391" i="163" s="1"/>
  <c r="EP391" i="163"/>
  <c r="EK391" i="163"/>
  <c r="DW391" i="163"/>
  <c r="DC391" i="163"/>
  <c r="DA391" i="163"/>
  <c r="DE391" i="163" s="1"/>
  <c r="DF391" i="163" s="1"/>
  <c r="CF391" i="163"/>
  <c r="CI391" i="163" s="1"/>
  <c r="BL391" i="163"/>
  <c r="BQ391" i="163" s="1"/>
  <c r="BH391" i="163"/>
  <c r="BJ391" i="163" s="1"/>
  <c r="AV391" i="163"/>
  <c r="AS391" i="163"/>
  <c r="AT391" i="163" s="1"/>
  <c r="AP391" i="163"/>
  <c r="P391" i="163"/>
  <c r="T391" i="163" s="1"/>
  <c r="L391" i="163"/>
  <c r="ER390" i="163"/>
  <c r="ET390" i="163" s="1"/>
  <c r="EP390" i="163"/>
  <c r="EK390" i="163"/>
  <c r="DW390" i="163"/>
  <c r="DY390" i="163" s="1"/>
  <c r="DA390" i="163"/>
  <c r="CF390" i="163"/>
  <c r="BL390" i="163"/>
  <c r="BQ390" i="163" s="1"/>
  <c r="BH390" i="163"/>
  <c r="BJ390" i="163" s="1"/>
  <c r="AV390" i="163"/>
  <c r="AS390" i="163"/>
  <c r="AT390" i="163" s="1"/>
  <c r="AP390" i="163"/>
  <c r="P390" i="163"/>
  <c r="T390" i="163" s="1"/>
  <c r="L390" i="163"/>
  <c r="FE389" i="163"/>
  <c r="FD389" i="163"/>
  <c r="FD374" i="163" s="1"/>
  <c r="FC389" i="163"/>
  <c r="FG389" i="163" s="1"/>
  <c r="FJ389" i="163" s="1"/>
  <c r="FO389" i="163" s="1"/>
  <c r="EZ389" i="163"/>
  <c r="EX389" i="163"/>
  <c r="EV389" i="163"/>
  <c r="EV374" i="163" s="1"/>
  <c r="ES389" i="163"/>
  <c r="EQ389" i="163"/>
  <c r="EO389" i="163"/>
  <c r="EN389" i="163"/>
  <c r="EM389" i="163"/>
  <c r="EL389" i="163"/>
  <c r="EJ389" i="163"/>
  <c r="EI389" i="163"/>
  <c r="EI374" i="163" s="1"/>
  <c r="EG389" i="163"/>
  <c r="ED389" i="163"/>
  <c r="EB389" i="163"/>
  <c r="EB374" i="163" s="1"/>
  <c r="DZ389" i="163"/>
  <c r="DX389" i="163"/>
  <c r="DV389" i="163"/>
  <c r="DU389" i="163"/>
  <c r="DS389" i="163"/>
  <c r="DS374" i="163" s="1"/>
  <c r="DR389" i="163"/>
  <c r="DQ389" i="163"/>
  <c r="DP389" i="163"/>
  <c r="DO389" i="163"/>
  <c r="DL389" i="163"/>
  <c r="DJ389" i="163"/>
  <c r="DJ374" i="163" s="1"/>
  <c r="DG389" i="163"/>
  <c r="DD389" i="163"/>
  <c r="DD374" i="163" s="1"/>
  <c r="DB389" i="163"/>
  <c r="CZ389" i="163"/>
  <c r="CY389" i="163"/>
  <c r="CY374" i="163" s="1"/>
  <c r="CW389" i="163"/>
  <c r="CV389" i="163"/>
  <c r="CU389" i="163"/>
  <c r="CT389" i="163"/>
  <c r="CS389" i="163"/>
  <c r="CQ389" i="163"/>
  <c r="CN389" i="163"/>
  <c r="CL389" i="163"/>
  <c r="CJ389" i="163"/>
  <c r="CJ374" i="163" s="1"/>
  <c r="CH389" i="163"/>
  <c r="CE389" i="163"/>
  <c r="CD389" i="163"/>
  <c r="CC389" i="163"/>
  <c r="CB389" i="163"/>
  <c r="CA389" i="163"/>
  <c r="BZ389" i="163"/>
  <c r="BZ374" i="163" s="1"/>
  <c r="BY389" i="163"/>
  <c r="BV389" i="163"/>
  <c r="BT389" i="163"/>
  <c r="BR389" i="163"/>
  <c r="BP389" i="163"/>
  <c r="BK389" i="163"/>
  <c r="BI389" i="163"/>
  <c r="BG389" i="163"/>
  <c r="BG374" i="163" s="1"/>
  <c r="BF389" i="163"/>
  <c r="BE389" i="163"/>
  <c r="BD389" i="163"/>
  <c r="BC389" i="163"/>
  <c r="BB389" i="163"/>
  <c r="BA389" i="163"/>
  <c r="AZ389" i="163"/>
  <c r="AY389" i="163"/>
  <c r="AY374" i="163" s="1"/>
  <c r="AX389" i="163"/>
  <c r="AW389" i="163"/>
  <c r="AU389" i="163"/>
  <c r="AR389" i="163"/>
  <c r="AQ389" i="163"/>
  <c r="AO389" i="163"/>
  <c r="AM389" i="163"/>
  <c r="AK389" i="163"/>
  <c r="AK374" i="163" s="1"/>
  <c r="AJ389" i="163"/>
  <c r="AI389" i="163"/>
  <c r="AH389" i="163"/>
  <c r="AG389" i="163"/>
  <c r="AE389" i="163"/>
  <c r="AD389" i="163"/>
  <c r="AB389" i="163"/>
  <c r="Z389" i="163"/>
  <c r="Z374" i="163" s="1"/>
  <c r="W389" i="163"/>
  <c r="V389" i="163"/>
  <c r="U389" i="163"/>
  <c r="S389" i="163"/>
  <c r="R389" i="163"/>
  <c r="O389" i="163"/>
  <c r="N389" i="163"/>
  <c r="M389" i="163"/>
  <c r="M374" i="163" s="1"/>
  <c r="K389" i="163"/>
  <c r="J389" i="163"/>
  <c r="I389" i="163"/>
  <c r="H389" i="163"/>
  <c r="ER388" i="163"/>
  <c r="ET388" i="163" s="1"/>
  <c r="EP388" i="163"/>
  <c r="EK388" i="163"/>
  <c r="DW388" i="163"/>
  <c r="DA388" i="163"/>
  <c r="CF388" i="163"/>
  <c r="CG388" i="163" s="1"/>
  <c r="BL388" i="163"/>
  <c r="BS388" i="163" s="1"/>
  <c r="BH388" i="163"/>
  <c r="BJ388" i="163" s="1"/>
  <c r="AV388" i="163"/>
  <c r="AS388" i="163"/>
  <c r="AT388" i="163" s="1"/>
  <c r="AP388" i="163"/>
  <c r="P388" i="163"/>
  <c r="X388" i="163" s="1"/>
  <c r="L388" i="163"/>
  <c r="ER387" i="163"/>
  <c r="ET387" i="163" s="1"/>
  <c r="EP387" i="163"/>
  <c r="EK387" i="163"/>
  <c r="DW387" i="163"/>
  <c r="EA387" i="163" s="1"/>
  <c r="DA387" i="163"/>
  <c r="CF387" i="163"/>
  <c r="CG387" i="163" s="1"/>
  <c r="BL387" i="163"/>
  <c r="BQ387" i="163" s="1"/>
  <c r="BH387" i="163"/>
  <c r="BJ387" i="163" s="1"/>
  <c r="AV387" i="163"/>
  <c r="AS387" i="163"/>
  <c r="AT387" i="163" s="1"/>
  <c r="AP387" i="163"/>
  <c r="P387" i="163"/>
  <c r="L387" i="163"/>
  <c r="ER386" i="163"/>
  <c r="ET386" i="163" s="1"/>
  <c r="EP386" i="163"/>
  <c r="EK386" i="163"/>
  <c r="DW386" i="163"/>
  <c r="EA386" i="163" s="1"/>
  <c r="DA386" i="163"/>
  <c r="DC386" i="163" s="1"/>
  <c r="CF386" i="163"/>
  <c r="BL386" i="163"/>
  <c r="BM386" i="163" s="1"/>
  <c r="BH386" i="163"/>
  <c r="BJ386" i="163" s="1"/>
  <c r="AV386" i="163"/>
  <c r="AS386" i="163"/>
  <c r="AT386" i="163" s="1"/>
  <c r="AP386" i="163"/>
  <c r="P386" i="163"/>
  <c r="L386" i="163"/>
  <c r="ER385" i="163"/>
  <c r="ET385" i="163" s="1"/>
  <c r="EP385" i="163"/>
  <c r="EK385" i="163"/>
  <c r="DW385" i="163"/>
  <c r="EA385" i="163" s="1"/>
  <c r="DA385" i="163"/>
  <c r="DC385" i="163" s="1"/>
  <c r="CF385" i="163"/>
  <c r="CG385" i="163" s="1"/>
  <c r="BL385" i="163"/>
  <c r="BS385" i="163" s="1"/>
  <c r="BH385" i="163"/>
  <c r="BJ385" i="163" s="1"/>
  <c r="AV385" i="163"/>
  <c r="AS385" i="163"/>
  <c r="AT385" i="163" s="1"/>
  <c r="AP385" i="163"/>
  <c r="P385" i="163"/>
  <c r="X385" i="163" s="1"/>
  <c r="L385" i="163"/>
  <c r="ER384" i="163"/>
  <c r="ET384" i="163" s="1"/>
  <c r="EP384" i="163"/>
  <c r="EK384" i="163"/>
  <c r="DW384" i="163"/>
  <c r="DA384" i="163"/>
  <c r="CF384" i="163"/>
  <c r="CG384" i="163" s="1"/>
  <c r="BL384" i="163"/>
  <c r="BQ384" i="163" s="1"/>
  <c r="BH384" i="163"/>
  <c r="BJ384" i="163" s="1"/>
  <c r="AV384" i="163"/>
  <c r="AS384" i="163"/>
  <c r="AT384" i="163" s="1"/>
  <c r="AP384" i="163"/>
  <c r="P384" i="163"/>
  <c r="X384" i="163" s="1"/>
  <c r="L384" i="163"/>
  <c r="ER383" i="163"/>
  <c r="ET383" i="163" s="1"/>
  <c r="EP383" i="163"/>
  <c r="EK383" i="163"/>
  <c r="DW383" i="163"/>
  <c r="EA383" i="163" s="1"/>
  <c r="DA383" i="163"/>
  <c r="CF383" i="163"/>
  <c r="CG383" i="163" s="1"/>
  <c r="BL383" i="163"/>
  <c r="BH383" i="163"/>
  <c r="AV383" i="163"/>
  <c r="AS383" i="163"/>
  <c r="AT383" i="163" s="1"/>
  <c r="AP383" i="163"/>
  <c r="P383" i="163"/>
  <c r="Q383" i="163" s="1"/>
  <c r="L383" i="163"/>
  <c r="ER382" i="163"/>
  <c r="ET382" i="163" s="1"/>
  <c r="EP382" i="163"/>
  <c r="EK382" i="163"/>
  <c r="DW382" i="163"/>
  <c r="DA382" i="163"/>
  <c r="DE382" i="163" s="1"/>
  <c r="DF382" i="163" s="1"/>
  <c r="CF382" i="163"/>
  <c r="CK382" i="163" s="1"/>
  <c r="BL382" i="163"/>
  <c r="BH382" i="163"/>
  <c r="BJ382" i="163" s="1"/>
  <c r="AV382" i="163"/>
  <c r="AS382" i="163"/>
  <c r="AT382" i="163" s="1"/>
  <c r="AP382" i="163"/>
  <c r="P382" i="163"/>
  <c r="T382" i="163" s="1"/>
  <c r="L382" i="163"/>
  <c r="FE381" i="163"/>
  <c r="FD381" i="163"/>
  <c r="FC381" i="163"/>
  <c r="FG381" i="163" s="1"/>
  <c r="FJ381" i="163" s="1"/>
  <c r="FO381" i="163" s="1"/>
  <c r="EZ381" i="163"/>
  <c r="EX381" i="163"/>
  <c r="EV381" i="163"/>
  <c r="ES381" i="163"/>
  <c r="EQ381" i="163"/>
  <c r="EO381" i="163"/>
  <c r="EN381" i="163"/>
  <c r="EM381" i="163"/>
  <c r="EL381" i="163"/>
  <c r="ER381" i="163" s="1"/>
  <c r="EJ381" i="163"/>
  <c r="EK381" i="163" s="1"/>
  <c r="EI381" i="163"/>
  <c r="EG381" i="163"/>
  <c r="ED381" i="163"/>
  <c r="EB381" i="163"/>
  <c r="DZ381" i="163"/>
  <c r="DX381" i="163"/>
  <c r="DV381" i="163"/>
  <c r="DU381" i="163"/>
  <c r="DS381" i="163"/>
  <c r="DR381" i="163"/>
  <c r="DQ381" i="163"/>
  <c r="DP381" i="163"/>
  <c r="DO381" i="163"/>
  <c r="DL381" i="163"/>
  <c r="DJ381" i="163"/>
  <c r="DG381" i="163"/>
  <c r="DD381" i="163"/>
  <c r="DB381" i="163"/>
  <c r="CZ381" i="163"/>
  <c r="CY381" i="163"/>
  <c r="CW381" i="163"/>
  <c r="CV381" i="163"/>
  <c r="CU381" i="163"/>
  <c r="CT381" i="163"/>
  <c r="CS381" i="163"/>
  <c r="CQ381" i="163"/>
  <c r="CN381" i="163"/>
  <c r="CL381" i="163"/>
  <c r="CJ381" i="163"/>
  <c r="CH381" i="163"/>
  <c r="CE381" i="163"/>
  <c r="CD381" i="163"/>
  <c r="CC381" i="163"/>
  <c r="CB381" i="163"/>
  <c r="CA381" i="163"/>
  <c r="BZ381" i="163"/>
  <c r="BY381" i="163"/>
  <c r="BV381" i="163"/>
  <c r="BT381" i="163"/>
  <c r="BR381" i="163"/>
  <c r="BP381" i="163"/>
  <c r="BK381" i="163"/>
  <c r="BI381" i="163"/>
  <c r="BG381" i="163"/>
  <c r="BF381" i="163"/>
  <c r="BE381" i="163"/>
  <c r="BD381" i="163"/>
  <c r="BC381" i="163"/>
  <c r="BB381" i="163"/>
  <c r="BA381" i="163"/>
  <c r="AZ381" i="163"/>
  <c r="AY381" i="163"/>
  <c r="AX381" i="163"/>
  <c r="AW381" i="163"/>
  <c r="AU381" i="163"/>
  <c r="AR381" i="163"/>
  <c r="AQ381" i="163"/>
  <c r="AO381" i="163"/>
  <c r="AM381" i="163"/>
  <c r="AK381" i="163"/>
  <c r="AJ381" i="163"/>
  <c r="AI381" i="163"/>
  <c r="AH381" i="163"/>
  <c r="AG381" i="163"/>
  <c r="AE381" i="163"/>
  <c r="AD381" i="163"/>
  <c r="AB381" i="163"/>
  <c r="Z381" i="163"/>
  <c r="W381" i="163"/>
  <c r="V381" i="163"/>
  <c r="U381" i="163"/>
  <c r="S381" i="163"/>
  <c r="R381" i="163"/>
  <c r="O381" i="163"/>
  <c r="N381" i="163"/>
  <c r="M381" i="163"/>
  <c r="K381" i="163"/>
  <c r="J381" i="163"/>
  <c r="I381" i="163"/>
  <c r="H381" i="163"/>
  <c r="ER380" i="163"/>
  <c r="ET380" i="163" s="1"/>
  <c r="EP380" i="163"/>
  <c r="EK380" i="163"/>
  <c r="DW380" i="163"/>
  <c r="EA380" i="163" s="1"/>
  <c r="DA380" i="163"/>
  <c r="DC380" i="163" s="1"/>
  <c r="CF380" i="163"/>
  <c r="BL380" i="163"/>
  <c r="BH380" i="163"/>
  <c r="BJ380" i="163" s="1"/>
  <c r="AV380" i="163"/>
  <c r="AS380" i="163"/>
  <c r="AT380" i="163" s="1"/>
  <c r="AP380" i="163"/>
  <c r="P380" i="163"/>
  <c r="Q380" i="163" s="1"/>
  <c r="L380" i="163"/>
  <c r="ER379" i="163"/>
  <c r="ET379" i="163" s="1"/>
  <c r="EP379" i="163"/>
  <c r="EK379" i="163"/>
  <c r="DW379" i="163"/>
  <c r="EA379" i="163" s="1"/>
  <c r="DA379" i="163"/>
  <c r="DE379" i="163" s="1"/>
  <c r="DF379" i="163" s="1"/>
  <c r="CF379" i="163"/>
  <c r="CK379" i="163" s="1"/>
  <c r="BL379" i="163"/>
  <c r="BH379" i="163"/>
  <c r="BJ379" i="163" s="1"/>
  <c r="AV379" i="163"/>
  <c r="AS379" i="163"/>
  <c r="AT379" i="163" s="1"/>
  <c r="AP379" i="163"/>
  <c r="P379" i="163"/>
  <c r="L379" i="163"/>
  <c r="ER378" i="163"/>
  <c r="ET378" i="163" s="1"/>
  <c r="EY378" i="163" s="1"/>
  <c r="EP378" i="163"/>
  <c r="EK378" i="163"/>
  <c r="DW378" i="163"/>
  <c r="DY378" i="163" s="1"/>
  <c r="DA378" i="163"/>
  <c r="DH378" i="163" s="1"/>
  <c r="CF378" i="163"/>
  <c r="BL378" i="163"/>
  <c r="BS378" i="163" s="1"/>
  <c r="BH378" i="163"/>
  <c r="BJ378" i="163" s="1"/>
  <c r="AV378" i="163"/>
  <c r="AS378" i="163"/>
  <c r="AT378" i="163" s="1"/>
  <c r="AP378" i="163"/>
  <c r="P378" i="163"/>
  <c r="X378" i="163" s="1"/>
  <c r="L378" i="163"/>
  <c r="FE377" i="163"/>
  <c r="FD377" i="163"/>
  <c r="FC377" i="163"/>
  <c r="FG377" i="163" s="1"/>
  <c r="FJ377" i="163" s="1"/>
  <c r="FO377" i="163" s="1"/>
  <c r="EZ377" i="163"/>
  <c r="EX377" i="163"/>
  <c r="EV377" i="163"/>
  <c r="ES377" i="163"/>
  <c r="EQ377" i="163"/>
  <c r="EQ376" i="163" s="1"/>
  <c r="EQ373" i="163" s="1"/>
  <c r="EO377" i="163"/>
  <c r="EN377" i="163"/>
  <c r="EM377" i="163"/>
  <c r="EL377" i="163"/>
  <c r="EJ377" i="163"/>
  <c r="EI377" i="163"/>
  <c r="EI376" i="163" s="1"/>
  <c r="EG377" i="163"/>
  <c r="ED377" i="163"/>
  <c r="EB377" i="163"/>
  <c r="DZ377" i="163"/>
  <c r="DX377" i="163"/>
  <c r="DV377" i="163"/>
  <c r="DU377" i="163"/>
  <c r="DS377" i="163"/>
  <c r="DS376" i="163" s="1"/>
  <c r="DR377" i="163"/>
  <c r="DQ377" i="163"/>
  <c r="DP377" i="163"/>
  <c r="DO377" i="163"/>
  <c r="DL377" i="163"/>
  <c r="DJ377" i="163"/>
  <c r="DG377" i="163"/>
  <c r="DD377" i="163"/>
  <c r="DD376" i="163" s="1"/>
  <c r="DB377" i="163"/>
  <c r="CZ377" i="163"/>
  <c r="CZ376" i="163" s="1"/>
  <c r="CY377" i="163"/>
  <c r="CW377" i="163"/>
  <c r="CV377" i="163"/>
  <c r="CU377" i="163"/>
  <c r="CT377" i="163"/>
  <c r="CS377" i="163"/>
  <c r="CS376" i="163" s="1"/>
  <c r="CQ377" i="163"/>
  <c r="CN377" i="163"/>
  <c r="CN376" i="163" s="1"/>
  <c r="CN373" i="163" s="1"/>
  <c r="CL377" i="163"/>
  <c r="CJ377" i="163"/>
  <c r="CH377" i="163"/>
  <c r="CE377" i="163"/>
  <c r="CD377" i="163"/>
  <c r="CC377" i="163"/>
  <c r="CB377" i="163"/>
  <c r="CA377" i="163"/>
  <c r="BZ377" i="163"/>
  <c r="BY377" i="163"/>
  <c r="BV377" i="163"/>
  <c r="BT377" i="163"/>
  <c r="BR377" i="163"/>
  <c r="BP377" i="163"/>
  <c r="BK377" i="163"/>
  <c r="BI377" i="163"/>
  <c r="BI376" i="163" s="1"/>
  <c r="BI373" i="163" s="1"/>
  <c r="BG377" i="163"/>
  <c r="BF377" i="163"/>
  <c r="BE377" i="163"/>
  <c r="BD377" i="163"/>
  <c r="BC377" i="163"/>
  <c r="BB377" i="163"/>
  <c r="BA377" i="163"/>
  <c r="AZ377" i="163"/>
  <c r="AY377" i="163"/>
  <c r="AX377" i="163"/>
  <c r="AW377" i="163"/>
  <c r="AU377" i="163"/>
  <c r="AR377" i="163"/>
  <c r="AQ377" i="163"/>
  <c r="AQ376" i="163" s="1"/>
  <c r="AO377" i="163"/>
  <c r="AM377" i="163"/>
  <c r="AK377" i="163"/>
  <c r="AJ377" i="163"/>
  <c r="AI377" i="163"/>
  <c r="AH377" i="163"/>
  <c r="AG377" i="163"/>
  <c r="AE377" i="163"/>
  <c r="AD377" i="163"/>
  <c r="AB377" i="163"/>
  <c r="Z377" i="163"/>
  <c r="W377" i="163"/>
  <c r="V377" i="163"/>
  <c r="U377" i="163"/>
  <c r="S377" i="163"/>
  <c r="R377" i="163"/>
  <c r="O377" i="163"/>
  <c r="N377" i="163"/>
  <c r="M377" i="163"/>
  <c r="K377" i="163"/>
  <c r="J377" i="163"/>
  <c r="I377" i="163"/>
  <c r="H377" i="163"/>
  <c r="EV376" i="163"/>
  <c r="EG376" i="163"/>
  <c r="CQ376" i="163"/>
  <c r="EX374" i="163"/>
  <c r="DL374" i="163"/>
  <c r="DG374" i="163"/>
  <c r="CT374" i="163"/>
  <c r="CL374" i="163"/>
  <c r="CD374" i="163"/>
  <c r="BR374" i="163"/>
  <c r="AR374" i="163"/>
  <c r="S374" i="163"/>
  <c r="H374" i="163"/>
  <c r="ER365" i="163"/>
  <c r="ET365" i="163" s="1"/>
  <c r="EP365" i="163"/>
  <c r="EK365" i="163"/>
  <c r="DW365" i="163"/>
  <c r="EA365" i="163" s="1"/>
  <c r="DA365" i="163"/>
  <c r="DH365" i="163" s="1"/>
  <c r="CF365" i="163"/>
  <c r="BL365" i="163"/>
  <c r="BH365" i="163"/>
  <c r="BJ365" i="163" s="1"/>
  <c r="AV365" i="163"/>
  <c r="AS365" i="163"/>
  <c r="AT365" i="163" s="1"/>
  <c r="AP365" i="163"/>
  <c r="P365" i="163"/>
  <c r="X365" i="163" s="1"/>
  <c r="L365" i="163"/>
  <c r="ER364" i="163"/>
  <c r="ET364" i="163" s="1"/>
  <c r="EP364" i="163"/>
  <c r="EK364" i="163"/>
  <c r="DW364" i="163"/>
  <c r="EA364" i="163" s="1"/>
  <c r="DA364" i="163"/>
  <c r="DH364" i="163" s="1"/>
  <c r="CF364" i="163"/>
  <c r="BL364" i="163"/>
  <c r="BH364" i="163"/>
  <c r="BJ364" i="163" s="1"/>
  <c r="AV364" i="163"/>
  <c r="AS364" i="163"/>
  <c r="AT364" i="163" s="1"/>
  <c r="AP364" i="163"/>
  <c r="P364" i="163"/>
  <c r="Q364" i="163" s="1"/>
  <c r="L364" i="163"/>
  <c r="EZ363" i="163"/>
  <c r="EX363" i="163"/>
  <c r="EV363" i="163"/>
  <c r="ES363" i="163"/>
  <c r="EQ363" i="163"/>
  <c r="ER363" i="163" s="1"/>
  <c r="EO363" i="163"/>
  <c r="EP363" i="163" s="1"/>
  <c r="EJ363" i="163"/>
  <c r="EI363" i="163"/>
  <c r="EG363" i="163"/>
  <c r="ED363" i="163"/>
  <c r="EB363" i="163"/>
  <c r="DZ363" i="163"/>
  <c r="DX363" i="163"/>
  <c r="DV363" i="163"/>
  <c r="DW363" i="163" s="1"/>
  <c r="DS363" i="163"/>
  <c r="DO363" i="163"/>
  <c r="DL363" i="163"/>
  <c r="DJ363" i="163"/>
  <c r="DG363" i="163"/>
  <c r="DD363" i="163"/>
  <c r="DB363" i="163"/>
  <c r="CZ363" i="163"/>
  <c r="CY363" i="163"/>
  <c r="CW363" i="163"/>
  <c r="CV363" i="163"/>
  <c r="CU363" i="163"/>
  <c r="CT363" i="163"/>
  <c r="CS363" i="163"/>
  <c r="CQ363" i="163"/>
  <c r="CN363" i="163"/>
  <c r="CL363" i="163"/>
  <c r="CJ363" i="163"/>
  <c r="CH363" i="163"/>
  <c r="CE363" i="163"/>
  <c r="CD363" i="163"/>
  <c r="CC363" i="163"/>
  <c r="CB363" i="163"/>
  <c r="CA363" i="163"/>
  <c r="BZ363" i="163"/>
  <c r="BY363" i="163"/>
  <c r="BV363" i="163"/>
  <c r="BT363" i="163"/>
  <c r="BR363" i="163"/>
  <c r="BP363" i="163"/>
  <c r="BK363" i="163"/>
  <c r="BI363" i="163"/>
  <c r="BG363" i="163"/>
  <c r="BF363" i="163"/>
  <c r="BE363" i="163"/>
  <c r="BD363" i="163"/>
  <c r="BC363" i="163"/>
  <c r="BB363" i="163"/>
  <c r="BA363" i="163"/>
  <c r="AZ363" i="163"/>
  <c r="AY363" i="163"/>
  <c r="AX363" i="163"/>
  <c r="AW363" i="163"/>
  <c r="AU363" i="163"/>
  <c r="AR363" i="163"/>
  <c r="AQ363" i="163"/>
  <c r="AO363" i="163"/>
  <c r="AM363" i="163"/>
  <c r="AK363" i="163"/>
  <c r="AJ363" i="163"/>
  <c r="AI363" i="163"/>
  <c r="AH363" i="163"/>
  <c r="AG363" i="163"/>
  <c r="AE363" i="163"/>
  <c r="AD363" i="163"/>
  <c r="AB363" i="163"/>
  <c r="Z363" i="163"/>
  <c r="W363" i="163"/>
  <c r="V363" i="163"/>
  <c r="U363" i="163"/>
  <c r="S363" i="163"/>
  <c r="R363" i="163"/>
  <c r="O363" i="163"/>
  <c r="N363" i="163"/>
  <c r="M363" i="163"/>
  <c r="K363" i="163"/>
  <c r="J363" i="163"/>
  <c r="I363" i="163"/>
  <c r="H363" i="163"/>
  <c r="ER362" i="163"/>
  <c r="ET362" i="163" s="1"/>
  <c r="EP362" i="163"/>
  <c r="EK362" i="163"/>
  <c r="DW362" i="163"/>
  <c r="EA362" i="163" s="1"/>
  <c r="DA362" i="163"/>
  <c r="DH362" i="163" s="1"/>
  <c r="CF362" i="163"/>
  <c r="BL362" i="163"/>
  <c r="BS362" i="163" s="1"/>
  <c r="BH362" i="163"/>
  <c r="BJ362" i="163" s="1"/>
  <c r="AV362" i="163"/>
  <c r="AS362" i="163"/>
  <c r="AT362" i="163" s="1"/>
  <c r="AP362" i="163"/>
  <c r="P362" i="163"/>
  <c r="Q362" i="163" s="1"/>
  <c r="L362" i="163"/>
  <c r="ER361" i="163"/>
  <c r="ET361" i="163" s="1"/>
  <c r="EP361" i="163"/>
  <c r="EK361" i="163"/>
  <c r="DW361" i="163"/>
  <c r="EA361" i="163" s="1"/>
  <c r="DA361" i="163"/>
  <c r="CF361" i="163"/>
  <c r="CI361" i="163" s="1"/>
  <c r="BL361" i="163"/>
  <c r="BS361" i="163" s="1"/>
  <c r="BH361" i="163"/>
  <c r="BJ361" i="163" s="1"/>
  <c r="AV361" i="163"/>
  <c r="AS361" i="163"/>
  <c r="AT361" i="163" s="1"/>
  <c r="AP361" i="163"/>
  <c r="P361" i="163"/>
  <c r="X361" i="163" s="1"/>
  <c r="L361" i="163"/>
  <c r="EV360" i="163"/>
  <c r="EV359" i="163" s="1"/>
  <c r="ES360" i="163"/>
  <c r="EQ360" i="163"/>
  <c r="EP360" i="163"/>
  <c r="EK360" i="163"/>
  <c r="EG360" i="163"/>
  <c r="EG359" i="163" s="1"/>
  <c r="ED360" i="163"/>
  <c r="ED359" i="163" s="1"/>
  <c r="DZ360" i="163"/>
  <c r="DZ359" i="163" s="1"/>
  <c r="DX360" i="163"/>
  <c r="DX359" i="163" s="1"/>
  <c r="DV360" i="163"/>
  <c r="DW360" i="163" s="1"/>
  <c r="DL360" i="163"/>
  <c r="DL359" i="163" s="1"/>
  <c r="DG360" i="163"/>
  <c r="DG359" i="163" s="1"/>
  <c r="DD360" i="163"/>
  <c r="DD359" i="163" s="1"/>
  <c r="CZ360" i="163"/>
  <c r="CZ359" i="163" s="1"/>
  <c r="CY360" i="163"/>
  <c r="CY359" i="163" s="1"/>
  <c r="CV360" i="163"/>
  <c r="CV359" i="163" s="1"/>
  <c r="CU360" i="163"/>
  <c r="CU359" i="163" s="1"/>
  <c r="CT360" i="163"/>
  <c r="CJ360" i="163"/>
  <c r="CJ359" i="163" s="1"/>
  <c r="CC360" i="163"/>
  <c r="CC359" i="163" s="1"/>
  <c r="CB360" i="163"/>
  <c r="CB359" i="163" s="1"/>
  <c r="CA360" i="163"/>
  <c r="BR360" i="163"/>
  <c r="BR359" i="163" s="1"/>
  <c r="BK360" i="163"/>
  <c r="BK359" i="163" s="1"/>
  <c r="BG360" i="163"/>
  <c r="BF360" i="163"/>
  <c r="BF359" i="163" s="1"/>
  <c r="BE360" i="163"/>
  <c r="BE359" i="163" s="1"/>
  <c r="BC360" i="163"/>
  <c r="BC359" i="163" s="1"/>
  <c r="BB360" i="163"/>
  <c r="BB359" i="163" s="1"/>
  <c r="AZ360" i="163"/>
  <c r="AZ359" i="163" s="1"/>
  <c r="AY360" i="163"/>
  <c r="AY359" i="163" s="1"/>
  <c r="AX360" i="163"/>
  <c r="AW360" i="163"/>
  <c r="AW359" i="163" s="1"/>
  <c r="AU360" i="163"/>
  <c r="AU359" i="163" s="1"/>
  <c r="AR360" i="163"/>
  <c r="AR359" i="163" s="1"/>
  <c r="AQ360" i="163"/>
  <c r="AQ359" i="163" s="1"/>
  <c r="AO360" i="163"/>
  <c r="AO359" i="163" s="1"/>
  <c r="AM360" i="163"/>
  <c r="AM359" i="163" s="1"/>
  <c r="AK360" i="163"/>
  <c r="AK359" i="163" s="1"/>
  <c r="AJ360" i="163"/>
  <c r="AI360" i="163"/>
  <c r="AI359" i="163" s="1"/>
  <c r="AH360" i="163"/>
  <c r="AG360" i="163"/>
  <c r="AG359" i="163" s="1"/>
  <c r="AE360" i="163"/>
  <c r="AE359" i="163" s="1"/>
  <c r="AD360" i="163"/>
  <c r="AD359" i="163" s="1"/>
  <c r="AB360" i="163"/>
  <c r="AB359" i="163" s="1"/>
  <c r="Z360" i="163"/>
  <c r="W360" i="163"/>
  <c r="W359" i="163" s="1"/>
  <c r="V360" i="163"/>
  <c r="U360" i="163"/>
  <c r="U359" i="163" s="1"/>
  <c r="S360" i="163"/>
  <c r="S359" i="163" s="1"/>
  <c r="R360" i="163"/>
  <c r="R359" i="163" s="1"/>
  <c r="O360" i="163"/>
  <c r="O359" i="163" s="1"/>
  <c r="N360" i="163"/>
  <c r="N359" i="163" s="1"/>
  <c r="M360" i="163"/>
  <c r="M359" i="163" s="1"/>
  <c r="K360" i="163"/>
  <c r="K359" i="163" s="1"/>
  <c r="J360" i="163"/>
  <c r="J359" i="163" s="1"/>
  <c r="I360" i="163"/>
  <c r="I359" i="163" s="1"/>
  <c r="H360" i="163"/>
  <c r="H359" i="163" s="1"/>
  <c r="FE359" i="163"/>
  <c r="FD359" i="163"/>
  <c r="FC359" i="163"/>
  <c r="FG359" i="163" s="1"/>
  <c r="FJ359" i="163" s="1"/>
  <c r="FO359" i="163" s="1"/>
  <c r="EZ359" i="163"/>
  <c r="EX359" i="163"/>
  <c r="ES359" i="163"/>
  <c r="EO359" i="163"/>
  <c r="EN359" i="163"/>
  <c r="EM359" i="163"/>
  <c r="EL359" i="163"/>
  <c r="EJ359" i="163"/>
  <c r="EI359" i="163"/>
  <c r="EB359" i="163"/>
  <c r="DV359" i="163"/>
  <c r="DU359" i="163"/>
  <c r="DS359" i="163"/>
  <c r="DR359" i="163"/>
  <c r="DQ359" i="163"/>
  <c r="DP359" i="163"/>
  <c r="DO359" i="163"/>
  <c r="DJ359" i="163"/>
  <c r="DB359" i="163"/>
  <c r="CW359" i="163"/>
  <c r="CS359" i="163"/>
  <c r="CQ359" i="163"/>
  <c r="CN359" i="163"/>
  <c r="CL359" i="163"/>
  <c r="CH359" i="163"/>
  <c r="CE359" i="163"/>
  <c r="CD359" i="163"/>
  <c r="BZ359" i="163"/>
  <c r="BY359" i="163"/>
  <c r="BV359" i="163"/>
  <c r="BT359" i="163"/>
  <c r="BP359" i="163"/>
  <c r="BI359" i="163"/>
  <c r="BD359" i="163"/>
  <c r="BA359" i="163"/>
  <c r="AX359" i="163"/>
  <c r="AJ359" i="163"/>
  <c r="Z359" i="163"/>
  <c r="V359" i="163"/>
  <c r="ER358" i="163"/>
  <c r="ET358" i="163" s="1"/>
  <c r="EP358" i="163"/>
  <c r="EK358" i="163"/>
  <c r="DW358" i="163"/>
  <c r="DA358" i="163"/>
  <c r="DH358" i="163" s="1"/>
  <c r="CF358" i="163"/>
  <c r="CI358" i="163" s="1"/>
  <c r="BL358" i="163"/>
  <c r="BH358" i="163"/>
  <c r="BJ358" i="163" s="1"/>
  <c r="AV358" i="163"/>
  <c r="AS358" i="163"/>
  <c r="AT358" i="163" s="1"/>
  <c r="AP358" i="163"/>
  <c r="P358" i="163"/>
  <c r="T358" i="163" s="1"/>
  <c r="L358" i="163"/>
  <c r="ER357" i="163"/>
  <c r="ET357" i="163" s="1"/>
  <c r="EW357" i="163" s="1"/>
  <c r="FB357" i="163" s="1"/>
  <c r="EP357" i="163"/>
  <c r="EK357" i="163"/>
  <c r="DW357" i="163"/>
  <c r="EA357" i="163" s="1"/>
  <c r="DA357" i="163"/>
  <c r="DE357" i="163" s="1"/>
  <c r="DF357" i="163" s="1"/>
  <c r="CF357" i="163"/>
  <c r="BL357" i="163"/>
  <c r="BQ357" i="163" s="1"/>
  <c r="BH357" i="163"/>
  <c r="BJ357" i="163" s="1"/>
  <c r="AV357" i="163"/>
  <c r="AS357" i="163"/>
  <c r="AT357" i="163" s="1"/>
  <c r="AP357" i="163"/>
  <c r="P357" i="163"/>
  <c r="L357" i="163"/>
  <c r="ER356" i="163"/>
  <c r="ET356" i="163" s="1"/>
  <c r="EW356" i="163" s="1"/>
  <c r="FB356" i="163" s="1"/>
  <c r="EP356" i="163"/>
  <c r="EK356" i="163"/>
  <c r="DW356" i="163"/>
  <c r="EA356" i="163" s="1"/>
  <c r="DA356" i="163"/>
  <c r="DE356" i="163" s="1"/>
  <c r="DF356" i="163" s="1"/>
  <c r="CF356" i="163"/>
  <c r="BL356" i="163"/>
  <c r="BQ356" i="163" s="1"/>
  <c r="BH356" i="163"/>
  <c r="BJ356" i="163" s="1"/>
  <c r="AV356" i="163"/>
  <c r="AS356" i="163"/>
  <c r="AT356" i="163" s="1"/>
  <c r="AP356" i="163"/>
  <c r="P356" i="163"/>
  <c r="X356" i="163" s="1"/>
  <c r="L356" i="163"/>
  <c r="ER355" i="163"/>
  <c r="ET355" i="163" s="1"/>
  <c r="EW355" i="163" s="1"/>
  <c r="FB355" i="163" s="1"/>
  <c r="EP355" i="163"/>
  <c r="EK355" i="163"/>
  <c r="DW355" i="163"/>
  <c r="EA355" i="163" s="1"/>
  <c r="DA355" i="163"/>
  <c r="DE355" i="163" s="1"/>
  <c r="DF355" i="163" s="1"/>
  <c r="CF355" i="163"/>
  <c r="CI355" i="163" s="1"/>
  <c r="BL355" i="163"/>
  <c r="BQ355" i="163" s="1"/>
  <c r="BH355" i="163"/>
  <c r="BJ355" i="163" s="1"/>
  <c r="AV355" i="163"/>
  <c r="AS355" i="163"/>
  <c r="AT355" i="163" s="1"/>
  <c r="AP355" i="163"/>
  <c r="P355" i="163"/>
  <c r="L355" i="163"/>
  <c r="ER354" i="163"/>
  <c r="ET354" i="163" s="1"/>
  <c r="EW354" i="163" s="1"/>
  <c r="FB354" i="163" s="1"/>
  <c r="EP354" i="163"/>
  <c r="EK354" i="163"/>
  <c r="DW354" i="163"/>
  <c r="DY354" i="163" s="1"/>
  <c r="DA354" i="163"/>
  <c r="DE354" i="163" s="1"/>
  <c r="DF354" i="163" s="1"/>
  <c r="CF354" i="163"/>
  <c r="CI354" i="163" s="1"/>
  <c r="BL354" i="163"/>
  <c r="BQ354" i="163" s="1"/>
  <c r="BH354" i="163"/>
  <c r="BJ354" i="163" s="1"/>
  <c r="AV354" i="163"/>
  <c r="AS354" i="163"/>
  <c r="AT354" i="163" s="1"/>
  <c r="AP354" i="163"/>
  <c r="P354" i="163"/>
  <c r="L354" i="163"/>
  <c r="ER353" i="163"/>
  <c r="ET353" i="163" s="1"/>
  <c r="EW353" i="163" s="1"/>
  <c r="FB353" i="163" s="1"/>
  <c r="EP353" i="163"/>
  <c r="EK353" i="163"/>
  <c r="DW353" i="163"/>
  <c r="DY353" i="163" s="1"/>
  <c r="DA353" i="163"/>
  <c r="DE353" i="163" s="1"/>
  <c r="DF353" i="163" s="1"/>
  <c r="CF353" i="163"/>
  <c r="BL353" i="163"/>
  <c r="BQ353" i="163" s="1"/>
  <c r="BH353" i="163"/>
  <c r="BJ353" i="163" s="1"/>
  <c r="AV353" i="163"/>
  <c r="AS353" i="163"/>
  <c r="AT353" i="163" s="1"/>
  <c r="AP353" i="163"/>
  <c r="P353" i="163"/>
  <c r="T353" i="163" s="1"/>
  <c r="L353" i="163"/>
  <c r="FE352" i="163"/>
  <c r="FD352" i="163"/>
  <c r="FC352" i="163"/>
  <c r="FG352" i="163" s="1"/>
  <c r="FJ352" i="163" s="1"/>
  <c r="FO352" i="163" s="1"/>
  <c r="EZ352" i="163"/>
  <c r="EX352" i="163"/>
  <c r="EV352" i="163"/>
  <c r="ES352" i="163"/>
  <c r="EQ352" i="163"/>
  <c r="EO352" i="163"/>
  <c r="EN352" i="163"/>
  <c r="EM352" i="163"/>
  <c r="EL352" i="163"/>
  <c r="EJ352" i="163"/>
  <c r="EK352" i="163" s="1"/>
  <c r="EI352" i="163"/>
  <c r="EG352" i="163"/>
  <c r="ED352" i="163"/>
  <c r="EB352" i="163"/>
  <c r="DZ352" i="163"/>
  <c r="DX352" i="163"/>
  <c r="DV352" i="163"/>
  <c r="DU352" i="163"/>
  <c r="DS352" i="163"/>
  <c r="DR352" i="163"/>
  <c r="DQ352" i="163"/>
  <c r="DP352" i="163"/>
  <c r="DO352" i="163"/>
  <c r="DL352" i="163"/>
  <c r="DJ352" i="163"/>
  <c r="DG352" i="163"/>
  <c r="DD352" i="163"/>
  <c r="DB352" i="163"/>
  <c r="CZ352" i="163"/>
  <c r="CY352" i="163"/>
  <c r="CW352" i="163"/>
  <c r="CV352" i="163"/>
  <c r="CU352" i="163"/>
  <c r="CT352" i="163"/>
  <c r="CS352" i="163"/>
  <c r="CQ352" i="163"/>
  <c r="CN352" i="163"/>
  <c r="CL352" i="163"/>
  <c r="CJ352" i="163"/>
  <c r="CH352" i="163"/>
  <c r="CE352" i="163"/>
  <c r="CD352" i="163"/>
  <c r="CC352" i="163"/>
  <c r="CB352" i="163"/>
  <c r="CA352" i="163"/>
  <c r="BZ352" i="163"/>
  <c r="BY352" i="163"/>
  <c r="BV352" i="163"/>
  <c r="BT352" i="163"/>
  <c r="BR352" i="163"/>
  <c r="BP352" i="163"/>
  <c r="BK352" i="163"/>
  <c r="BI352" i="163"/>
  <c r="BG352" i="163"/>
  <c r="BF352" i="163"/>
  <c r="BE352" i="163"/>
  <c r="BD352" i="163"/>
  <c r="BC352" i="163"/>
  <c r="BB352" i="163"/>
  <c r="BA352" i="163"/>
  <c r="AZ352" i="163"/>
  <c r="AY352" i="163"/>
  <c r="AX352" i="163"/>
  <c r="AW352" i="163"/>
  <c r="AU352" i="163"/>
  <c r="AR352" i="163"/>
  <c r="AQ352" i="163"/>
  <c r="AO352" i="163"/>
  <c r="AM352" i="163"/>
  <c r="AK352" i="163"/>
  <c r="AJ352" i="163"/>
  <c r="AI352" i="163"/>
  <c r="AH352" i="163"/>
  <c r="AG352" i="163"/>
  <c r="AE352" i="163"/>
  <c r="AD352" i="163"/>
  <c r="AB352" i="163"/>
  <c r="Z352" i="163"/>
  <c r="W352" i="163"/>
  <c r="V352" i="163"/>
  <c r="U352" i="163"/>
  <c r="S352" i="163"/>
  <c r="R352" i="163"/>
  <c r="O352" i="163"/>
  <c r="N352" i="163"/>
  <c r="M352" i="163"/>
  <c r="K352" i="163"/>
  <c r="J352" i="163"/>
  <c r="I352" i="163"/>
  <c r="H352" i="163"/>
  <c r="ER351" i="163"/>
  <c r="ET351" i="163" s="1"/>
  <c r="EP351" i="163"/>
  <c r="EK351" i="163"/>
  <c r="DW351" i="163"/>
  <c r="EA351" i="163" s="1"/>
  <c r="DA351" i="163"/>
  <c r="DH351" i="163" s="1"/>
  <c r="CF351" i="163"/>
  <c r="CI351" i="163" s="1"/>
  <c r="BL351" i="163"/>
  <c r="BH351" i="163"/>
  <c r="BJ351" i="163" s="1"/>
  <c r="AV351" i="163"/>
  <c r="AS351" i="163"/>
  <c r="AT351" i="163" s="1"/>
  <c r="AP351" i="163"/>
  <c r="P351" i="163"/>
  <c r="T351" i="163" s="1"/>
  <c r="L351" i="163"/>
  <c r="ER350" i="163"/>
  <c r="ET350" i="163" s="1"/>
  <c r="EP350" i="163"/>
  <c r="EK350" i="163"/>
  <c r="DW350" i="163"/>
  <c r="DA350" i="163"/>
  <c r="CF350" i="163"/>
  <c r="CI350" i="163" s="1"/>
  <c r="BL350" i="163"/>
  <c r="BM350" i="163" s="1"/>
  <c r="BH350" i="163"/>
  <c r="BJ350" i="163" s="1"/>
  <c r="AV350" i="163"/>
  <c r="AS350" i="163"/>
  <c r="AT350" i="163" s="1"/>
  <c r="AP350" i="163"/>
  <c r="P350" i="163"/>
  <c r="X350" i="163" s="1"/>
  <c r="AA350" i="163" s="1"/>
  <c r="L350" i="163"/>
  <c r="ER349" i="163"/>
  <c r="ET349" i="163" s="1"/>
  <c r="EW349" i="163" s="1"/>
  <c r="FB349" i="163" s="1"/>
  <c r="EP349" i="163"/>
  <c r="EK349" i="163"/>
  <c r="DW349" i="163"/>
  <c r="DY349" i="163" s="1"/>
  <c r="DA349" i="163"/>
  <c r="DE349" i="163" s="1"/>
  <c r="DF349" i="163" s="1"/>
  <c r="CF349" i="163"/>
  <c r="BL349" i="163"/>
  <c r="BQ349" i="163" s="1"/>
  <c r="BH349" i="163"/>
  <c r="BJ349" i="163" s="1"/>
  <c r="AV349" i="163"/>
  <c r="AS349" i="163"/>
  <c r="AT349" i="163" s="1"/>
  <c r="AP349" i="163"/>
  <c r="P349" i="163"/>
  <c r="T349" i="163" s="1"/>
  <c r="L349" i="163"/>
  <c r="FE348" i="163"/>
  <c r="FD348" i="163"/>
  <c r="FC348" i="163"/>
  <c r="FG348" i="163" s="1"/>
  <c r="FJ348" i="163" s="1"/>
  <c r="FO348" i="163" s="1"/>
  <c r="EZ348" i="163"/>
  <c r="EX348" i="163"/>
  <c r="EX347" i="163" s="1"/>
  <c r="EV348" i="163"/>
  <c r="EV347" i="163" s="1"/>
  <c r="ES348" i="163"/>
  <c r="EQ348" i="163"/>
  <c r="EO348" i="163"/>
  <c r="EN348" i="163"/>
  <c r="EM348" i="163"/>
  <c r="EL348" i="163"/>
  <c r="EJ348" i="163"/>
  <c r="EI348" i="163"/>
  <c r="EI347" i="163" s="1"/>
  <c r="EG348" i="163"/>
  <c r="ED348" i="163"/>
  <c r="EB348" i="163"/>
  <c r="DZ348" i="163"/>
  <c r="DZ347" i="163" s="1"/>
  <c r="DX348" i="163"/>
  <c r="DV348" i="163"/>
  <c r="DU348" i="163"/>
  <c r="DS348" i="163"/>
  <c r="DR348" i="163"/>
  <c r="DQ348" i="163"/>
  <c r="DP348" i="163"/>
  <c r="DO348" i="163"/>
  <c r="DL348" i="163"/>
  <c r="DJ348" i="163"/>
  <c r="DJ347" i="163" s="1"/>
  <c r="DG348" i="163"/>
  <c r="DG347" i="163" s="1"/>
  <c r="DD348" i="163"/>
  <c r="DB348" i="163"/>
  <c r="CZ348" i="163"/>
  <c r="CY348" i="163"/>
  <c r="CW348" i="163"/>
  <c r="CW347" i="163" s="1"/>
  <c r="CV348" i="163"/>
  <c r="CU348" i="163"/>
  <c r="CT348" i="163"/>
  <c r="DA348" i="163" s="1"/>
  <c r="CS348" i="163"/>
  <c r="CS347" i="163" s="1"/>
  <c r="CQ348" i="163"/>
  <c r="CN348" i="163"/>
  <c r="CL348" i="163"/>
  <c r="CJ348" i="163"/>
  <c r="CJ347" i="163" s="1"/>
  <c r="CH348" i="163"/>
  <c r="CE348" i="163"/>
  <c r="CD348" i="163"/>
  <c r="CC348" i="163"/>
  <c r="CC347" i="163" s="1"/>
  <c r="CB348" i="163"/>
  <c r="CA348" i="163"/>
  <c r="BZ348" i="163"/>
  <c r="BY348" i="163"/>
  <c r="BY347" i="163" s="1"/>
  <c r="BV348" i="163"/>
  <c r="BV347" i="163" s="1"/>
  <c r="BT348" i="163"/>
  <c r="BR348" i="163"/>
  <c r="BP348" i="163"/>
  <c r="BP347" i="163" s="1"/>
  <c r="BK348" i="163"/>
  <c r="BI348" i="163"/>
  <c r="BG348" i="163"/>
  <c r="BF348" i="163"/>
  <c r="BF347" i="163" s="1"/>
  <c r="BE348" i="163"/>
  <c r="BD348" i="163"/>
  <c r="BC348" i="163"/>
  <c r="BB348" i="163"/>
  <c r="BB347" i="163" s="1"/>
  <c r="BA348" i="163"/>
  <c r="AZ348" i="163"/>
  <c r="AY348" i="163"/>
  <c r="AX348" i="163"/>
  <c r="AX347" i="163" s="1"/>
  <c r="AW348" i="163"/>
  <c r="AU348" i="163"/>
  <c r="AR348" i="163"/>
  <c r="AQ348" i="163"/>
  <c r="AO348" i="163"/>
  <c r="AM348" i="163"/>
  <c r="AK348" i="163"/>
  <c r="AJ348" i="163"/>
  <c r="AJ347" i="163" s="1"/>
  <c r="AI348" i="163"/>
  <c r="AH348" i="163"/>
  <c r="AG348" i="163"/>
  <c r="AE348" i="163"/>
  <c r="AE347" i="163" s="1"/>
  <c r="AD348" i="163"/>
  <c r="AB348" i="163"/>
  <c r="Z348" i="163"/>
  <c r="W348" i="163"/>
  <c r="W347" i="163" s="1"/>
  <c r="V348" i="163"/>
  <c r="U348" i="163"/>
  <c r="U347" i="163" s="1"/>
  <c r="S348" i="163"/>
  <c r="R348" i="163"/>
  <c r="R347" i="163" s="1"/>
  <c r="O348" i="163"/>
  <c r="N348" i="163"/>
  <c r="M348" i="163"/>
  <c r="K348" i="163"/>
  <c r="K347" i="163" s="1"/>
  <c r="J348" i="163"/>
  <c r="I348" i="163"/>
  <c r="I347" i="163" s="1"/>
  <c r="H348" i="163"/>
  <c r="EN347" i="163"/>
  <c r="ER345" i="163"/>
  <c r="ET345" i="163" s="1"/>
  <c r="EW345" i="163" s="1"/>
  <c r="FB345" i="163" s="1"/>
  <c r="EP345" i="163"/>
  <c r="EK345" i="163"/>
  <c r="DW345" i="163"/>
  <c r="DY345" i="163" s="1"/>
  <c r="DA345" i="163"/>
  <c r="DH345" i="163" s="1"/>
  <c r="DM345" i="163" s="1"/>
  <c r="DT345" i="163" s="1"/>
  <c r="CF345" i="163"/>
  <c r="CK345" i="163" s="1"/>
  <c r="CO345" i="163" s="1"/>
  <c r="CR345" i="163" s="1"/>
  <c r="CX345" i="163" s="1"/>
  <c r="BL345" i="163"/>
  <c r="BS345" i="163" s="1"/>
  <c r="BW345" i="163" s="1"/>
  <c r="BH345" i="163"/>
  <c r="AV345" i="163"/>
  <c r="AS345" i="163"/>
  <c r="P345" i="163"/>
  <c r="X345" i="163" s="1"/>
  <c r="AA345" i="163" s="1"/>
  <c r="ER344" i="163"/>
  <c r="ET344" i="163" s="1"/>
  <c r="EW344" i="163" s="1"/>
  <c r="FB344" i="163" s="1"/>
  <c r="EP344" i="163"/>
  <c r="EK344" i="163"/>
  <c r="DW344" i="163"/>
  <c r="DY344" i="163" s="1"/>
  <c r="DA344" i="163"/>
  <c r="DC344" i="163" s="1"/>
  <c r="CF344" i="163"/>
  <c r="CK344" i="163" s="1"/>
  <c r="CO344" i="163" s="1"/>
  <c r="BL344" i="163"/>
  <c r="BQ344" i="163" s="1"/>
  <c r="BH344" i="163"/>
  <c r="AV344" i="163"/>
  <c r="AS344" i="163"/>
  <c r="AT344" i="163" s="1"/>
  <c r="AP344" i="163"/>
  <c r="P344" i="163"/>
  <c r="X344" i="163" s="1"/>
  <c r="AA344" i="163" s="1"/>
  <c r="L344" i="163"/>
  <c r="ER343" i="163"/>
  <c r="ET343" i="163" s="1"/>
  <c r="EP343" i="163"/>
  <c r="EK343" i="163"/>
  <c r="DW343" i="163"/>
  <c r="DY343" i="163" s="1"/>
  <c r="DA343" i="163"/>
  <c r="DC343" i="163" s="1"/>
  <c r="CF343" i="163"/>
  <c r="CK343" i="163" s="1"/>
  <c r="CO343" i="163" s="1"/>
  <c r="CP343" i="163" s="1"/>
  <c r="BL343" i="163"/>
  <c r="BQ343" i="163" s="1"/>
  <c r="BH343" i="163"/>
  <c r="AV343" i="163"/>
  <c r="AS343" i="163"/>
  <c r="AT343" i="163" s="1"/>
  <c r="AP343" i="163"/>
  <c r="P343" i="163"/>
  <c r="X343" i="163" s="1"/>
  <c r="AA343" i="163" s="1"/>
  <c r="L343" i="163"/>
  <c r="FE342" i="163"/>
  <c r="FD342" i="163"/>
  <c r="FD346" i="163" s="1"/>
  <c r="FC342" i="163"/>
  <c r="EZ342" i="163"/>
  <c r="EZ346" i="163" s="1"/>
  <c r="EX342" i="163"/>
  <c r="EV342" i="163"/>
  <c r="EV346" i="163" s="1"/>
  <c r="ES342" i="163"/>
  <c r="ES346" i="163" s="1"/>
  <c r="EQ342" i="163"/>
  <c r="EQ346" i="163" s="1"/>
  <c r="EO342" i="163"/>
  <c r="EO346" i="163" s="1"/>
  <c r="EN342" i="163"/>
  <c r="EN346" i="163" s="1"/>
  <c r="EM342" i="163"/>
  <c r="EM346" i="163" s="1"/>
  <c r="EL342" i="163"/>
  <c r="EL346" i="163" s="1"/>
  <c r="EJ342" i="163"/>
  <c r="EI342" i="163"/>
  <c r="EI346" i="163" s="1"/>
  <c r="EG342" i="163"/>
  <c r="EG346" i="163" s="1"/>
  <c r="ED342" i="163"/>
  <c r="ED346" i="163" s="1"/>
  <c r="EB342" i="163"/>
  <c r="EB346" i="163" s="1"/>
  <c r="DZ342" i="163"/>
  <c r="DZ346" i="163" s="1"/>
  <c r="DX342" i="163"/>
  <c r="DX346" i="163" s="1"/>
  <c r="DV342" i="163"/>
  <c r="DV346" i="163" s="1"/>
  <c r="DU342" i="163"/>
  <c r="DU346" i="163" s="1"/>
  <c r="DS342" i="163"/>
  <c r="DR342" i="163"/>
  <c r="DR346" i="163" s="1"/>
  <c r="DQ342" i="163"/>
  <c r="DP342" i="163"/>
  <c r="DO342" i="163"/>
  <c r="DO346" i="163" s="1"/>
  <c r="DL342" i="163"/>
  <c r="DL346" i="163" s="1"/>
  <c r="DJ342" i="163"/>
  <c r="DJ346" i="163" s="1"/>
  <c r="DG342" i="163"/>
  <c r="DG346" i="163" s="1"/>
  <c r="DD342" i="163"/>
  <c r="DD346" i="163" s="1"/>
  <c r="DB342" i="163"/>
  <c r="DB346" i="163" s="1"/>
  <c r="CZ342" i="163"/>
  <c r="CZ346" i="163" s="1"/>
  <c r="CY342" i="163"/>
  <c r="CY346" i="163" s="1"/>
  <c r="CW342" i="163"/>
  <c r="CW346" i="163" s="1"/>
  <c r="CV342" i="163"/>
  <c r="CV346" i="163" s="1"/>
  <c r="CU342" i="163"/>
  <c r="CU346" i="163" s="1"/>
  <c r="CT342" i="163"/>
  <c r="CS342" i="163"/>
  <c r="CS346" i="163" s="1"/>
  <c r="CQ342" i="163"/>
  <c r="CQ346" i="163" s="1"/>
  <c r="CN342" i="163"/>
  <c r="CN346" i="163" s="1"/>
  <c r="CL342" i="163"/>
  <c r="CL346" i="163" s="1"/>
  <c r="CJ342" i="163"/>
  <c r="CJ346" i="163" s="1"/>
  <c r="CH342" i="163"/>
  <c r="CH346" i="163" s="1"/>
  <c r="CE342" i="163"/>
  <c r="CE346" i="163" s="1"/>
  <c r="CD342" i="163"/>
  <c r="CD346" i="163" s="1"/>
  <c r="CC342" i="163"/>
  <c r="CC346" i="163" s="1"/>
  <c r="CB342" i="163"/>
  <c r="CB346" i="163" s="1"/>
  <c r="CA342" i="163"/>
  <c r="BZ342" i="163"/>
  <c r="BZ346" i="163" s="1"/>
  <c r="BY342" i="163"/>
  <c r="BY346" i="163" s="1"/>
  <c r="BV342" i="163"/>
  <c r="BV346" i="163" s="1"/>
  <c r="BT342" i="163"/>
  <c r="BT346" i="163" s="1"/>
  <c r="BR342" i="163"/>
  <c r="BR346" i="163" s="1"/>
  <c r="BP342" i="163"/>
  <c r="BP346" i="163" s="1"/>
  <c r="BK342" i="163"/>
  <c r="BK346" i="163" s="1"/>
  <c r="BI342" i="163"/>
  <c r="BI346" i="163" s="1"/>
  <c r="BG342" i="163"/>
  <c r="BG346" i="163" s="1"/>
  <c r="BF342" i="163"/>
  <c r="BF346" i="163" s="1"/>
  <c r="BE342" i="163"/>
  <c r="BE346" i="163" s="1"/>
  <c r="BD342" i="163"/>
  <c r="BD346" i="163" s="1"/>
  <c r="BC342" i="163"/>
  <c r="BC346" i="163" s="1"/>
  <c r="BB342" i="163"/>
  <c r="BB346" i="163" s="1"/>
  <c r="BA342" i="163"/>
  <c r="BA346" i="163" s="1"/>
  <c r="AZ342" i="163"/>
  <c r="AZ346" i="163" s="1"/>
  <c r="AY342" i="163"/>
  <c r="AY346" i="163" s="1"/>
  <c r="AX342" i="163"/>
  <c r="AX346" i="163" s="1"/>
  <c r="AW342" i="163"/>
  <c r="AW346" i="163" s="1"/>
  <c r="AU342" i="163"/>
  <c r="AU346" i="163" s="1"/>
  <c r="AR342" i="163"/>
  <c r="AR346" i="163" s="1"/>
  <c r="AQ342" i="163"/>
  <c r="AQ346" i="163" s="1"/>
  <c r="AO342" i="163"/>
  <c r="AO346" i="163" s="1"/>
  <c r="AM342" i="163"/>
  <c r="AM346" i="163" s="1"/>
  <c r="AK342" i="163"/>
  <c r="AJ342" i="163"/>
  <c r="AJ346" i="163" s="1"/>
  <c r="AI342" i="163"/>
  <c r="AI346" i="163" s="1"/>
  <c r="AH342" i="163"/>
  <c r="AG342" i="163"/>
  <c r="AG346" i="163" s="1"/>
  <c r="AE342" i="163"/>
  <c r="AE346" i="163" s="1"/>
  <c r="AD342" i="163"/>
  <c r="AD346" i="163" s="1"/>
  <c r="AB342" i="163"/>
  <c r="Z342" i="163"/>
  <c r="Z346" i="163" s="1"/>
  <c r="W342" i="163"/>
  <c r="W346" i="163" s="1"/>
  <c r="V342" i="163"/>
  <c r="V346" i="163" s="1"/>
  <c r="U342" i="163"/>
  <c r="U346" i="163" s="1"/>
  <c r="S342" i="163"/>
  <c r="S346" i="163" s="1"/>
  <c r="R342" i="163"/>
  <c r="R346" i="163" s="1"/>
  <c r="O342" i="163"/>
  <c r="O346" i="163" s="1"/>
  <c r="N342" i="163"/>
  <c r="N346" i="163" s="1"/>
  <c r="M342" i="163"/>
  <c r="M346" i="163" s="1"/>
  <c r="K342" i="163"/>
  <c r="K346" i="163" s="1"/>
  <c r="J342" i="163"/>
  <c r="I342" i="163"/>
  <c r="I346" i="163" s="1"/>
  <c r="H342" i="163"/>
  <c r="H346" i="163" s="1"/>
  <c r="ER340" i="163"/>
  <c r="ET340" i="163" s="1"/>
  <c r="EP340" i="163"/>
  <c r="EK340" i="163"/>
  <c r="DW340" i="163"/>
  <c r="EA340" i="163" s="1"/>
  <c r="DA340" i="163"/>
  <c r="DH340" i="163" s="1"/>
  <c r="CF340" i="163"/>
  <c r="CG340" i="163" s="1"/>
  <c r="BL340" i="163"/>
  <c r="BS340" i="163" s="1"/>
  <c r="BH340" i="163"/>
  <c r="BJ340" i="163" s="1"/>
  <c r="AV340" i="163"/>
  <c r="AS340" i="163"/>
  <c r="AT340" i="163" s="1"/>
  <c r="AP340" i="163"/>
  <c r="P340" i="163"/>
  <c r="X340" i="163" s="1"/>
  <c r="L340" i="163"/>
  <c r="FE339" i="163"/>
  <c r="FE326" i="163" s="1"/>
  <c r="FE323" i="163" s="1"/>
  <c r="FD339" i="163"/>
  <c r="FD367" i="163" s="1"/>
  <c r="FC339" i="163"/>
  <c r="FG339" i="163" s="1"/>
  <c r="FJ339" i="163" s="1"/>
  <c r="FO339" i="163" s="1"/>
  <c r="EZ339" i="163"/>
  <c r="EZ326" i="163" s="1"/>
  <c r="EZ323" i="163" s="1"/>
  <c r="EX339" i="163"/>
  <c r="EV339" i="163"/>
  <c r="ES339" i="163"/>
  <c r="EQ339" i="163"/>
  <c r="EQ367" i="163" s="1"/>
  <c r="EO339" i="163"/>
  <c r="EO367" i="163" s="1"/>
  <c r="EN339" i="163"/>
  <c r="EN367" i="163" s="1"/>
  <c r="EM339" i="163"/>
  <c r="EM367" i="163" s="1"/>
  <c r="EL339" i="163"/>
  <c r="EL367" i="163" s="1"/>
  <c r="EJ339" i="163"/>
  <c r="EI339" i="163"/>
  <c r="EI367" i="163" s="1"/>
  <c r="EG339" i="163"/>
  <c r="ED339" i="163"/>
  <c r="ED367" i="163" s="1"/>
  <c r="EB339" i="163"/>
  <c r="DZ339" i="163"/>
  <c r="DZ367" i="163" s="1"/>
  <c r="DX339" i="163"/>
  <c r="DX367" i="163" s="1"/>
  <c r="DV339" i="163"/>
  <c r="DV367" i="163" s="1"/>
  <c r="DU339" i="163"/>
  <c r="DU367" i="163" s="1"/>
  <c r="DS339" i="163"/>
  <c r="DS367" i="163" s="1"/>
  <c r="DR339" i="163"/>
  <c r="DR367" i="163" s="1"/>
  <c r="DQ339" i="163"/>
  <c r="DQ367" i="163" s="1"/>
  <c r="DP339" i="163"/>
  <c r="DO339" i="163"/>
  <c r="DO367" i="163" s="1"/>
  <c r="DL339" i="163"/>
  <c r="DL367" i="163" s="1"/>
  <c r="DJ339" i="163"/>
  <c r="DJ367" i="163" s="1"/>
  <c r="DG339" i="163"/>
  <c r="DD339" i="163"/>
  <c r="DD367" i="163" s="1"/>
  <c r="DB339" i="163"/>
  <c r="DB367" i="163" s="1"/>
  <c r="CZ339" i="163"/>
  <c r="CZ367" i="163" s="1"/>
  <c r="CY339" i="163"/>
  <c r="CY367" i="163" s="1"/>
  <c r="CW339" i="163"/>
  <c r="CV339" i="163"/>
  <c r="CV367" i="163" s="1"/>
  <c r="CU339" i="163"/>
  <c r="CU367" i="163" s="1"/>
  <c r="CT339" i="163"/>
  <c r="CS339" i="163"/>
  <c r="CQ339" i="163"/>
  <c r="CN339" i="163"/>
  <c r="CN367" i="163" s="1"/>
  <c r="CL339" i="163"/>
  <c r="CL367" i="163" s="1"/>
  <c r="CJ339" i="163"/>
  <c r="CJ367" i="163" s="1"/>
  <c r="CH339" i="163"/>
  <c r="CH367" i="163" s="1"/>
  <c r="CE339" i="163"/>
  <c r="CE367" i="163" s="1"/>
  <c r="CD339" i="163"/>
  <c r="CC339" i="163"/>
  <c r="CB339" i="163"/>
  <c r="CB367" i="163" s="1"/>
  <c r="CA339" i="163"/>
  <c r="CA367" i="163" s="1"/>
  <c r="BZ339" i="163"/>
  <c r="BY339" i="163"/>
  <c r="BV339" i="163"/>
  <c r="BV367" i="163" s="1"/>
  <c r="BT339" i="163"/>
  <c r="BT367" i="163" s="1"/>
  <c r="BR339" i="163"/>
  <c r="BP339" i="163"/>
  <c r="BK339" i="163"/>
  <c r="BI339" i="163"/>
  <c r="BI367" i="163" s="1"/>
  <c r="BG339" i="163"/>
  <c r="BF339" i="163"/>
  <c r="BE339" i="163"/>
  <c r="BE367" i="163" s="1"/>
  <c r="BD339" i="163"/>
  <c r="BD367" i="163" s="1"/>
  <c r="BC339" i="163"/>
  <c r="BB339" i="163"/>
  <c r="BA339" i="163"/>
  <c r="AZ339" i="163"/>
  <c r="AZ367" i="163" s="1"/>
  <c r="AY339" i="163"/>
  <c r="AX339" i="163"/>
  <c r="AW339" i="163"/>
  <c r="AW367" i="163" s="1"/>
  <c r="AU339" i="163"/>
  <c r="AU367" i="163" s="1"/>
  <c r="AR339" i="163"/>
  <c r="AR367" i="163" s="1"/>
  <c r="AQ339" i="163"/>
  <c r="AO339" i="163"/>
  <c r="AM339" i="163"/>
  <c r="AM367" i="163" s="1"/>
  <c r="AK339" i="163"/>
  <c r="AJ339" i="163"/>
  <c r="AI339" i="163"/>
  <c r="AI367" i="163" s="1"/>
  <c r="AH339" i="163"/>
  <c r="AH367" i="163" s="1"/>
  <c r="AG339" i="163"/>
  <c r="AE339" i="163"/>
  <c r="AD339" i="163"/>
  <c r="AB339" i="163"/>
  <c r="AB367" i="163" s="1"/>
  <c r="Z339" i="163"/>
  <c r="Z367" i="163" s="1"/>
  <c r="W339" i="163"/>
  <c r="W367" i="163" s="1"/>
  <c r="V339" i="163"/>
  <c r="V367" i="163" s="1"/>
  <c r="U339" i="163"/>
  <c r="U367" i="163" s="1"/>
  <c r="S339" i="163"/>
  <c r="R339" i="163"/>
  <c r="O339" i="163"/>
  <c r="N339" i="163"/>
  <c r="N367" i="163" s="1"/>
  <c r="M339" i="163"/>
  <c r="K339" i="163"/>
  <c r="J339" i="163"/>
  <c r="J367" i="163" s="1"/>
  <c r="I339" i="163"/>
  <c r="I367" i="163" s="1"/>
  <c r="H339" i="163"/>
  <c r="ER338" i="163"/>
  <c r="ET338" i="163" s="1"/>
  <c r="EP338" i="163"/>
  <c r="EK338" i="163"/>
  <c r="DW338" i="163"/>
  <c r="EA338" i="163" s="1"/>
  <c r="DA338" i="163"/>
  <c r="DH338" i="163" s="1"/>
  <c r="CF338" i="163"/>
  <c r="BL338" i="163"/>
  <c r="BM338" i="163" s="1"/>
  <c r="BH338" i="163"/>
  <c r="BJ338" i="163" s="1"/>
  <c r="AV338" i="163"/>
  <c r="AS338" i="163"/>
  <c r="AT338" i="163" s="1"/>
  <c r="AP338" i="163"/>
  <c r="P338" i="163"/>
  <c r="T338" i="163" s="1"/>
  <c r="L338" i="163"/>
  <c r="ER337" i="163"/>
  <c r="ET337" i="163" s="1"/>
  <c r="EP337" i="163"/>
  <c r="EK337" i="163"/>
  <c r="DW337" i="163"/>
  <c r="EA337" i="163" s="1"/>
  <c r="DA337" i="163"/>
  <c r="DC337" i="163" s="1"/>
  <c r="CF337" i="163"/>
  <c r="CI337" i="163" s="1"/>
  <c r="BL337" i="163"/>
  <c r="BH337" i="163"/>
  <c r="BJ337" i="163" s="1"/>
  <c r="AV337" i="163"/>
  <c r="AS337" i="163"/>
  <c r="AT337" i="163" s="1"/>
  <c r="AP337" i="163"/>
  <c r="P337" i="163"/>
  <c r="X337" i="163" s="1"/>
  <c r="L337" i="163"/>
  <c r="ER336" i="163"/>
  <c r="ET336" i="163" s="1"/>
  <c r="EU336" i="163" s="1"/>
  <c r="EP336" i="163"/>
  <c r="EK336" i="163"/>
  <c r="DW336" i="163"/>
  <c r="EA336" i="163" s="1"/>
  <c r="DA336" i="163"/>
  <c r="DC336" i="163" s="1"/>
  <c r="CF336" i="163"/>
  <c r="CG336" i="163" s="1"/>
  <c r="BL336" i="163"/>
  <c r="BM336" i="163" s="1"/>
  <c r="BH336" i="163"/>
  <c r="BJ336" i="163" s="1"/>
  <c r="AV336" i="163"/>
  <c r="AS336" i="163"/>
  <c r="AT336" i="163" s="1"/>
  <c r="AP336" i="163"/>
  <c r="P336" i="163"/>
  <c r="X336" i="163" s="1"/>
  <c r="L336" i="163"/>
  <c r="ER335" i="163"/>
  <c r="ET335" i="163" s="1"/>
  <c r="EP335" i="163"/>
  <c r="EK335" i="163"/>
  <c r="DW335" i="163"/>
  <c r="EA335" i="163" s="1"/>
  <c r="DA335" i="163"/>
  <c r="DC335" i="163" s="1"/>
  <c r="CF335" i="163"/>
  <c r="BL335" i="163"/>
  <c r="BH335" i="163"/>
  <c r="BJ335" i="163" s="1"/>
  <c r="AV335" i="163"/>
  <c r="AS335" i="163"/>
  <c r="AT335" i="163" s="1"/>
  <c r="AP335" i="163"/>
  <c r="P335" i="163"/>
  <c r="X335" i="163" s="1"/>
  <c r="L335" i="163"/>
  <c r="ER334" i="163"/>
  <c r="ET334" i="163" s="1"/>
  <c r="EU334" i="163" s="1"/>
  <c r="EP334" i="163"/>
  <c r="EK334" i="163"/>
  <c r="DW334" i="163"/>
  <c r="EA334" i="163" s="1"/>
  <c r="DA334" i="163"/>
  <c r="CF334" i="163"/>
  <c r="BL334" i="163"/>
  <c r="BM334" i="163" s="1"/>
  <c r="BH334" i="163"/>
  <c r="BJ334" i="163" s="1"/>
  <c r="AV334" i="163"/>
  <c r="AS334" i="163"/>
  <c r="AT334" i="163" s="1"/>
  <c r="AP334" i="163"/>
  <c r="P334" i="163"/>
  <c r="L334" i="163"/>
  <c r="FE333" i="163"/>
  <c r="FD333" i="163"/>
  <c r="FC333" i="163"/>
  <c r="FG333" i="163" s="1"/>
  <c r="FJ333" i="163" s="1"/>
  <c r="FO333" i="163" s="1"/>
  <c r="EZ333" i="163"/>
  <c r="EX333" i="163"/>
  <c r="EV333" i="163"/>
  <c r="ES333" i="163"/>
  <c r="EQ333" i="163"/>
  <c r="EO333" i="163"/>
  <c r="EN333" i="163"/>
  <c r="EM333" i="163"/>
  <c r="EL333" i="163"/>
  <c r="EJ333" i="163"/>
  <c r="EI333" i="163"/>
  <c r="EG333" i="163"/>
  <c r="ED333" i="163"/>
  <c r="EB333" i="163"/>
  <c r="DZ333" i="163"/>
  <c r="DX333" i="163"/>
  <c r="DV333" i="163"/>
  <c r="DU333" i="163"/>
  <c r="DS333" i="163"/>
  <c r="DR333" i="163"/>
  <c r="DQ333" i="163"/>
  <c r="DP333" i="163"/>
  <c r="DO333" i="163"/>
  <c r="DL333" i="163"/>
  <c r="DJ333" i="163"/>
  <c r="DG333" i="163"/>
  <c r="DD333" i="163"/>
  <c r="DB333" i="163"/>
  <c r="CZ333" i="163"/>
  <c r="CY333" i="163"/>
  <c r="CW333" i="163"/>
  <c r="CV333" i="163"/>
  <c r="CU333" i="163"/>
  <c r="CT333" i="163"/>
  <c r="CS333" i="163"/>
  <c r="CQ333" i="163"/>
  <c r="CN333" i="163"/>
  <c r="CL333" i="163"/>
  <c r="CJ333" i="163"/>
  <c r="CH333" i="163"/>
  <c r="CE333" i="163"/>
  <c r="CD333" i="163"/>
  <c r="CC333" i="163"/>
  <c r="CB333" i="163"/>
  <c r="CA333" i="163"/>
  <c r="CF333" i="163" s="1"/>
  <c r="BZ333" i="163"/>
  <c r="BY333" i="163"/>
  <c r="BV333" i="163"/>
  <c r="BT333" i="163"/>
  <c r="BR333" i="163"/>
  <c r="BP333" i="163"/>
  <c r="BK333" i="163"/>
  <c r="BI333" i="163"/>
  <c r="BG333" i="163"/>
  <c r="BF333" i="163"/>
  <c r="BE333" i="163"/>
  <c r="BD333" i="163"/>
  <c r="BC333" i="163"/>
  <c r="BB333" i="163"/>
  <c r="BA333" i="163"/>
  <c r="AZ333" i="163"/>
  <c r="AY333" i="163"/>
  <c r="AX333" i="163"/>
  <c r="AW333" i="163"/>
  <c r="AU333" i="163"/>
  <c r="AR333" i="163"/>
  <c r="AQ333" i="163"/>
  <c r="AO333" i="163"/>
  <c r="AM333" i="163"/>
  <c r="AK333" i="163"/>
  <c r="AJ333" i="163"/>
  <c r="AI333" i="163"/>
  <c r="AH333" i="163"/>
  <c r="AG333" i="163"/>
  <c r="AE333" i="163"/>
  <c r="AD333" i="163"/>
  <c r="AB333" i="163"/>
  <c r="Z333" i="163"/>
  <c r="W333" i="163"/>
  <c r="V333" i="163"/>
  <c r="U333" i="163"/>
  <c r="S333" i="163"/>
  <c r="R333" i="163"/>
  <c r="O333" i="163"/>
  <c r="N333" i="163"/>
  <c r="M333" i="163"/>
  <c r="K333" i="163"/>
  <c r="J333" i="163"/>
  <c r="I333" i="163"/>
  <c r="H333" i="163"/>
  <c r="ER332" i="163"/>
  <c r="ET332" i="163" s="1"/>
  <c r="EP332" i="163"/>
  <c r="EK332" i="163"/>
  <c r="DW332" i="163"/>
  <c r="EA332" i="163" s="1"/>
  <c r="DA332" i="163"/>
  <c r="DH332" i="163" s="1"/>
  <c r="CF332" i="163"/>
  <c r="CG332" i="163" s="1"/>
  <c r="BL332" i="163"/>
  <c r="BS332" i="163" s="1"/>
  <c r="BU332" i="163" s="1"/>
  <c r="BH332" i="163"/>
  <c r="BJ332" i="163" s="1"/>
  <c r="AV332" i="163"/>
  <c r="AS332" i="163"/>
  <c r="AT332" i="163" s="1"/>
  <c r="AP332" i="163"/>
  <c r="P332" i="163"/>
  <c r="Q332" i="163" s="1"/>
  <c r="L332" i="163"/>
  <c r="ER331" i="163"/>
  <c r="ET331" i="163" s="1"/>
  <c r="EU331" i="163" s="1"/>
  <c r="EP331" i="163"/>
  <c r="EK331" i="163"/>
  <c r="DW331" i="163"/>
  <c r="EA331" i="163" s="1"/>
  <c r="DA331" i="163"/>
  <c r="DC331" i="163" s="1"/>
  <c r="CF331" i="163"/>
  <c r="CK331" i="163" s="1"/>
  <c r="CO331" i="163" s="1"/>
  <c r="BL331" i="163"/>
  <c r="BM331" i="163" s="1"/>
  <c r="BH331" i="163"/>
  <c r="BJ331" i="163" s="1"/>
  <c r="AV331" i="163"/>
  <c r="AS331" i="163"/>
  <c r="AT331" i="163" s="1"/>
  <c r="AP331" i="163"/>
  <c r="P331" i="163"/>
  <c r="Q331" i="163" s="1"/>
  <c r="L331" i="163"/>
  <c r="ER330" i="163"/>
  <c r="ET330" i="163" s="1"/>
  <c r="EP330" i="163"/>
  <c r="EK330" i="163"/>
  <c r="DW330" i="163"/>
  <c r="EA330" i="163" s="1"/>
  <c r="DA330" i="163"/>
  <c r="DE330" i="163" s="1"/>
  <c r="DF330" i="163" s="1"/>
  <c r="CF330" i="163"/>
  <c r="CK330" i="163" s="1"/>
  <c r="BL330" i="163"/>
  <c r="BQ330" i="163" s="1"/>
  <c r="BH330" i="163"/>
  <c r="BJ330" i="163" s="1"/>
  <c r="AV330" i="163"/>
  <c r="AS330" i="163"/>
  <c r="AT330" i="163" s="1"/>
  <c r="AP330" i="163"/>
  <c r="P330" i="163"/>
  <c r="T330" i="163" s="1"/>
  <c r="L330" i="163"/>
  <c r="FE329" i="163"/>
  <c r="FE328" i="163" s="1"/>
  <c r="FD329" i="163"/>
  <c r="FC329" i="163"/>
  <c r="EZ329" i="163"/>
  <c r="EX329" i="163"/>
  <c r="EV329" i="163"/>
  <c r="ES329" i="163"/>
  <c r="EQ329" i="163"/>
  <c r="EO329" i="163"/>
  <c r="EO328" i="163" s="1"/>
  <c r="EN329" i="163"/>
  <c r="EM329" i="163"/>
  <c r="EL329" i="163"/>
  <c r="ER329" i="163" s="1"/>
  <c r="EJ329" i="163"/>
  <c r="EJ328" i="163" s="1"/>
  <c r="EI329" i="163"/>
  <c r="EG329" i="163"/>
  <c r="ED329" i="163"/>
  <c r="EB329" i="163"/>
  <c r="DZ329" i="163"/>
  <c r="DX329" i="163"/>
  <c r="DV329" i="163"/>
  <c r="DU329" i="163"/>
  <c r="DU328" i="163" s="1"/>
  <c r="DS329" i="163"/>
  <c r="DR329" i="163"/>
  <c r="DQ329" i="163"/>
  <c r="DP329" i="163"/>
  <c r="DO329" i="163"/>
  <c r="DL329" i="163"/>
  <c r="DL328" i="163" s="1"/>
  <c r="DJ329" i="163"/>
  <c r="DG329" i="163"/>
  <c r="DG328" i="163" s="1"/>
  <c r="DD329" i="163"/>
  <c r="DB329" i="163"/>
  <c r="CZ329" i="163"/>
  <c r="CY329" i="163"/>
  <c r="CY328" i="163" s="1"/>
  <c r="CW329" i="163"/>
  <c r="CV329" i="163"/>
  <c r="CU329" i="163"/>
  <c r="CT329" i="163"/>
  <c r="CS329" i="163"/>
  <c r="CQ329" i="163"/>
  <c r="CN329" i="163"/>
  <c r="CL329" i="163"/>
  <c r="CJ329" i="163"/>
  <c r="CH329" i="163"/>
  <c r="CE329" i="163"/>
  <c r="CD329" i="163"/>
  <c r="CC329" i="163"/>
  <c r="CB329" i="163"/>
  <c r="CA329" i="163"/>
  <c r="BZ329" i="163"/>
  <c r="BY329" i="163"/>
  <c r="BV329" i="163"/>
  <c r="BV328" i="163" s="1"/>
  <c r="BT329" i="163"/>
  <c r="BR329" i="163"/>
  <c r="BP329" i="163"/>
  <c r="BK329" i="163"/>
  <c r="BI329" i="163"/>
  <c r="BG329" i="163"/>
  <c r="BF329" i="163"/>
  <c r="BE329" i="163"/>
  <c r="BE328" i="163" s="1"/>
  <c r="BD329" i="163"/>
  <c r="BC329" i="163"/>
  <c r="BB329" i="163"/>
  <c r="BA329" i="163"/>
  <c r="AZ329" i="163"/>
  <c r="AY329" i="163"/>
  <c r="AY328" i="163" s="1"/>
  <c r="AX329" i="163"/>
  <c r="AW329" i="163"/>
  <c r="AW328" i="163" s="1"/>
  <c r="AU329" i="163"/>
  <c r="AR329" i="163"/>
  <c r="AQ329" i="163"/>
  <c r="AO329" i="163"/>
  <c r="AM329" i="163"/>
  <c r="AK329" i="163"/>
  <c r="AJ329" i="163"/>
  <c r="AI329" i="163"/>
  <c r="AH329" i="163"/>
  <c r="AG329" i="163"/>
  <c r="AG328" i="163" s="1"/>
  <c r="AE329" i="163"/>
  <c r="AD329" i="163"/>
  <c r="AB329" i="163"/>
  <c r="Z329" i="163"/>
  <c r="W329" i="163"/>
  <c r="V329" i="163"/>
  <c r="U329" i="163"/>
  <c r="S329" i="163"/>
  <c r="S328" i="163" s="1"/>
  <c r="R329" i="163"/>
  <c r="O329" i="163"/>
  <c r="N329" i="163"/>
  <c r="M329" i="163"/>
  <c r="K329" i="163"/>
  <c r="J329" i="163"/>
  <c r="I329" i="163"/>
  <c r="H329" i="163"/>
  <c r="EQ326" i="163"/>
  <c r="EQ323" i="163" s="1"/>
  <c r="EL326" i="163"/>
  <c r="EL323" i="163" s="1"/>
  <c r="ED326" i="163"/>
  <c r="ED323" i="163" s="1"/>
  <c r="DQ326" i="163"/>
  <c r="DQ323" i="163" s="1"/>
  <c r="CZ326" i="163"/>
  <c r="CZ323" i="163" s="1"/>
  <c r="CN326" i="163"/>
  <c r="BE326" i="163"/>
  <c r="BE323" i="163" s="1"/>
  <c r="AU326" i="163"/>
  <c r="AU323" i="163" s="1"/>
  <c r="W326" i="163"/>
  <c r="W323" i="163" s="1"/>
  <c r="N326" i="163"/>
  <c r="N323" i="163" s="1"/>
  <c r="CN323" i="163"/>
  <c r="ER321" i="163"/>
  <c r="ET321" i="163" s="1"/>
  <c r="EU321" i="163" s="1"/>
  <c r="EP321" i="163"/>
  <c r="EK321" i="163"/>
  <c r="EE321" i="163"/>
  <c r="EH321" i="163" s="1"/>
  <c r="DW321" i="163"/>
  <c r="DY321" i="163" s="1"/>
  <c r="DA321" i="163"/>
  <c r="CF321" i="163"/>
  <c r="CK321" i="163" s="1"/>
  <c r="BL321" i="163"/>
  <c r="BS321" i="163" s="1"/>
  <c r="BW321" i="163" s="1"/>
  <c r="BH321" i="163"/>
  <c r="AV321" i="163"/>
  <c r="AS321" i="163"/>
  <c r="P321" i="163"/>
  <c r="X321" i="163" s="1"/>
  <c r="AA321" i="163" s="1"/>
  <c r="ER320" i="163"/>
  <c r="ET320" i="163" s="1"/>
  <c r="EP320" i="163"/>
  <c r="EK320" i="163"/>
  <c r="DW320" i="163"/>
  <c r="EA320" i="163" s="1"/>
  <c r="DA320" i="163"/>
  <c r="DH320" i="163" s="1"/>
  <c r="DM320" i="163" s="1"/>
  <c r="DT320" i="163" s="1"/>
  <c r="CF320" i="163"/>
  <c r="CK320" i="163" s="1"/>
  <c r="CM320" i="163" s="1"/>
  <c r="BL320" i="163"/>
  <c r="BS320" i="163" s="1"/>
  <c r="BW320" i="163" s="1"/>
  <c r="BH320" i="163"/>
  <c r="AV320" i="163"/>
  <c r="AS320" i="163"/>
  <c r="P320" i="163"/>
  <c r="X320" i="163" s="1"/>
  <c r="AA320" i="163" s="1"/>
  <c r="ER319" i="163"/>
  <c r="ET319" i="163" s="1"/>
  <c r="EW319" i="163" s="1"/>
  <c r="EP319" i="163"/>
  <c r="EK319" i="163"/>
  <c r="DW319" i="163"/>
  <c r="EA319" i="163" s="1"/>
  <c r="DA319" i="163"/>
  <c r="DH319" i="163" s="1"/>
  <c r="DM319" i="163" s="1"/>
  <c r="DT319" i="163" s="1"/>
  <c r="CF319" i="163"/>
  <c r="CK319" i="163" s="1"/>
  <c r="BL319" i="163"/>
  <c r="BS319" i="163" s="1"/>
  <c r="BW319" i="163" s="1"/>
  <c r="BH319" i="163"/>
  <c r="AV319" i="163"/>
  <c r="AS319" i="163"/>
  <c r="P319" i="163"/>
  <c r="X319" i="163" s="1"/>
  <c r="AA319" i="163" s="1"/>
  <c r="FE318" i="163"/>
  <c r="FD318" i="163"/>
  <c r="FC318" i="163"/>
  <c r="FG318" i="163" s="1"/>
  <c r="FJ318" i="163" s="1"/>
  <c r="FO318" i="163" s="1"/>
  <c r="EZ318" i="163"/>
  <c r="EX318" i="163"/>
  <c r="EV318" i="163"/>
  <c r="ES318" i="163"/>
  <c r="EQ318" i="163"/>
  <c r="EO318" i="163"/>
  <c r="EN318" i="163"/>
  <c r="EM318" i="163"/>
  <c r="EL318" i="163"/>
  <c r="EJ318" i="163"/>
  <c r="EI318" i="163"/>
  <c r="EG318" i="163"/>
  <c r="ED318" i="163"/>
  <c r="EB318" i="163"/>
  <c r="DZ318" i="163"/>
  <c r="DX318" i="163"/>
  <c r="DV318" i="163"/>
  <c r="DU318" i="163"/>
  <c r="DS318" i="163"/>
  <c r="DR318" i="163"/>
  <c r="DQ318" i="163"/>
  <c r="DP318" i="163"/>
  <c r="DO318" i="163"/>
  <c r="DL318" i="163"/>
  <c r="DJ318" i="163"/>
  <c r="DG318" i="163"/>
  <c r="DD318" i="163"/>
  <c r="DB318" i="163"/>
  <c r="CZ318" i="163"/>
  <c r="CY318" i="163"/>
  <c r="CW318" i="163"/>
  <c r="CV318" i="163"/>
  <c r="CU318" i="163"/>
  <c r="CT318" i="163"/>
  <c r="CS318" i="163"/>
  <c r="CQ318" i="163"/>
  <c r="CN318" i="163"/>
  <c r="CL318" i="163"/>
  <c r="CJ318" i="163"/>
  <c r="CH318" i="163"/>
  <c r="CE318" i="163"/>
  <c r="CD318" i="163"/>
  <c r="CC318" i="163"/>
  <c r="CB318" i="163"/>
  <c r="CA318" i="163"/>
  <c r="CF318" i="163" s="1"/>
  <c r="BZ318" i="163"/>
  <c r="BY318" i="163"/>
  <c r="BV318" i="163"/>
  <c r="BT318" i="163"/>
  <c r="BR318" i="163"/>
  <c r="BP318" i="163"/>
  <c r="BK318" i="163"/>
  <c r="BI318" i="163"/>
  <c r="BG318" i="163"/>
  <c r="BF318" i="163"/>
  <c r="BE318" i="163"/>
  <c r="BD318" i="163"/>
  <c r="BC318" i="163"/>
  <c r="BB318" i="163"/>
  <c r="BA318" i="163"/>
  <c r="AZ318" i="163"/>
  <c r="AY318" i="163"/>
  <c r="AX318" i="163"/>
  <c r="AW318" i="163"/>
  <c r="AU318" i="163"/>
  <c r="AR318" i="163"/>
  <c r="AQ318" i="163"/>
  <c r="AO318" i="163"/>
  <c r="AM318" i="163"/>
  <c r="AK318" i="163"/>
  <c r="AJ318" i="163"/>
  <c r="AI318" i="163"/>
  <c r="AH318" i="163"/>
  <c r="AG318" i="163"/>
  <c r="AE318" i="163"/>
  <c r="AD318" i="163"/>
  <c r="AB318" i="163"/>
  <c r="Z318" i="163"/>
  <c r="W318" i="163"/>
  <c r="V318" i="163"/>
  <c r="U318" i="163"/>
  <c r="S318" i="163"/>
  <c r="R318" i="163"/>
  <c r="O318" i="163"/>
  <c r="N318" i="163"/>
  <c r="M318" i="163"/>
  <c r="K318" i="163"/>
  <c r="J318" i="163"/>
  <c r="I318" i="163"/>
  <c r="H318" i="163"/>
  <c r="ER312" i="163"/>
  <c r="ET312" i="163" s="1"/>
  <c r="EY312" i="163" s="1"/>
  <c r="EP312" i="163"/>
  <c r="EK312" i="163"/>
  <c r="DW312" i="163"/>
  <c r="EA312" i="163" s="1"/>
  <c r="EE312" i="163" s="1"/>
  <c r="DA312" i="163"/>
  <c r="DH312" i="163" s="1"/>
  <c r="DM312" i="163" s="1"/>
  <c r="DT312" i="163" s="1"/>
  <c r="CF312" i="163"/>
  <c r="CK312" i="163" s="1"/>
  <c r="CO312" i="163" s="1"/>
  <c r="CR312" i="163" s="1"/>
  <c r="CX312" i="163" s="1"/>
  <c r="BL312" i="163"/>
  <c r="BS312" i="163" s="1"/>
  <c r="BW312" i="163" s="1"/>
  <c r="BH312" i="163"/>
  <c r="AV312" i="163"/>
  <c r="AS312" i="163"/>
  <c r="P312" i="163"/>
  <c r="X312" i="163" s="1"/>
  <c r="AA312" i="163" s="1"/>
  <c r="ER310" i="163"/>
  <c r="ET310" i="163" s="1"/>
  <c r="EP310" i="163"/>
  <c r="EK310" i="163"/>
  <c r="DW310" i="163"/>
  <c r="EA310" i="163" s="1"/>
  <c r="DA310" i="163"/>
  <c r="DH310" i="163" s="1"/>
  <c r="CF310" i="163"/>
  <c r="CI310" i="163" s="1"/>
  <c r="BL310" i="163"/>
  <c r="BQ310" i="163" s="1"/>
  <c r="BH310" i="163"/>
  <c r="BJ310" i="163" s="1"/>
  <c r="AV310" i="163"/>
  <c r="AS310" i="163"/>
  <c r="AT310" i="163" s="1"/>
  <c r="AP310" i="163"/>
  <c r="P310" i="163"/>
  <c r="X310" i="163" s="1"/>
  <c r="L310" i="163"/>
  <c r="ER309" i="163"/>
  <c r="ET309" i="163" s="1"/>
  <c r="EP309" i="163"/>
  <c r="EK309" i="163"/>
  <c r="DW309" i="163"/>
  <c r="DA309" i="163"/>
  <c r="DH309" i="163" s="1"/>
  <c r="CF309" i="163"/>
  <c r="CI309" i="163" s="1"/>
  <c r="BL309" i="163"/>
  <c r="BQ309" i="163" s="1"/>
  <c r="BH309" i="163"/>
  <c r="BJ309" i="163" s="1"/>
  <c r="AV309" i="163"/>
  <c r="AS309" i="163"/>
  <c r="AT309" i="163" s="1"/>
  <c r="AP309" i="163"/>
  <c r="P309" i="163"/>
  <c r="X309" i="163" s="1"/>
  <c r="L309" i="163"/>
  <c r="ER308" i="163"/>
  <c r="ET308" i="163" s="1"/>
  <c r="EP308" i="163"/>
  <c r="EK308" i="163"/>
  <c r="DW308" i="163"/>
  <c r="EA308" i="163" s="1"/>
  <c r="DA308" i="163"/>
  <c r="DH308" i="163" s="1"/>
  <c r="CF308" i="163"/>
  <c r="CI308" i="163" s="1"/>
  <c r="BL308" i="163"/>
  <c r="BS308" i="163" s="1"/>
  <c r="BW308" i="163" s="1"/>
  <c r="BX308" i="163" s="1"/>
  <c r="BH308" i="163"/>
  <c r="BJ308" i="163" s="1"/>
  <c r="AV308" i="163"/>
  <c r="AS308" i="163"/>
  <c r="AT308" i="163" s="1"/>
  <c r="AP308" i="163"/>
  <c r="P308" i="163"/>
  <c r="X308" i="163" s="1"/>
  <c r="L308" i="163"/>
  <c r="ER307" i="163"/>
  <c r="ET307" i="163" s="1"/>
  <c r="EP307" i="163"/>
  <c r="EK307" i="163"/>
  <c r="DW307" i="163"/>
  <c r="EA307" i="163" s="1"/>
  <c r="DA307" i="163"/>
  <c r="DH307" i="163" s="1"/>
  <c r="CF307" i="163"/>
  <c r="CI307" i="163" s="1"/>
  <c r="BL307" i="163"/>
  <c r="BH307" i="163"/>
  <c r="BJ307" i="163" s="1"/>
  <c r="AV307" i="163"/>
  <c r="AS307" i="163"/>
  <c r="AT307" i="163" s="1"/>
  <c r="AP307" i="163"/>
  <c r="P307" i="163"/>
  <c r="L307" i="163"/>
  <c r="ER306" i="163"/>
  <c r="ET306" i="163" s="1"/>
  <c r="EW306" i="163" s="1"/>
  <c r="FB306" i="163" s="1"/>
  <c r="EP306" i="163"/>
  <c r="EK306" i="163"/>
  <c r="DW306" i="163"/>
  <c r="DY306" i="163" s="1"/>
  <c r="DA306" i="163"/>
  <c r="DE306" i="163" s="1"/>
  <c r="DF306" i="163" s="1"/>
  <c r="CF306" i="163"/>
  <c r="CI306" i="163" s="1"/>
  <c r="BL306" i="163"/>
  <c r="BQ306" i="163" s="1"/>
  <c r="BH306" i="163"/>
  <c r="BJ306" i="163" s="1"/>
  <c r="AV306" i="163"/>
  <c r="AS306" i="163"/>
  <c r="AT306" i="163" s="1"/>
  <c r="AP306" i="163"/>
  <c r="P306" i="163"/>
  <c r="T306" i="163" s="1"/>
  <c r="L306" i="163"/>
  <c r="FE305" i="163"/>
  <c r="FD305" i="163"/>
  <c r="FC305" i="163"/>
  <c r="FG305" i="163" s="1"/>
  <c r="FJ305" i="163" s="1"/>
  <c r="FO305" i="163" s="1"/>
  <c r="EZ305" i="163"/>
  <c r="EX305" i="163"/>
  <c r="EV305" i="163"/>
  <c r="ES305" i="163"/>
  <c r="EQ305" i="163"/>
  <c r="EO305" i="163"/>
  <c r="EN305" i="163"/>
  <c r="EM305" i="163"/>
  <c r="EL305" i="163"/>
  <c r="EJ305" i="163"/>
  <c r="EI305" i="163"/>
  <c r="EG305" i="163"/>
  <c r="ED305" i="163"/>
  <c r="EB305" i="163"/>
  <c r="DZ305" i="163"/>
  <c r="DX305" i="163"/>
  <c r="DV305" i="163"/>
  <c r="DU305" i="163"/>
  <c r="DS305" i="163"/>
  <c r="DR305" i="163"/>
  <c r="DQ305" i="163"/>
  <c r="DP305" i="163"/>
  <c r="DO305" i="163"/>
  <c r="DL305" i="163"/>
  <c r="DJ305" i="163"/>
  <c r="DG305" i="163"/>
  <c r="DD305" i="163"/>
  <c r="DB305" i="163"/>
  <c r="CZ305" i="163"/>
  <c r="CY305" i="163"/>
  <c r="CW305" i="163"/>
  <c r="CV305" i="163"/>
  <c r="CU305" i="163"/>
  <c r="CT305" i="163"/>
  <c r="CS305" i="163"/>
  <c r="CQ305" i="163"/>
  <c r="CN305" i="163"/>
  <c r="CL305" i="163"/>
  <c r="CJ305" i="163"/>
  <c r="CH305" i="163"/>
  <c r="CE305" i="163"/>
  <c r="CD305" i="163"/>
  <c r="CC305" i="163"/>
  <c r="CB305" i="163"/>
  <c r="CA305" i="163"/>
  <c r="BZ305" i="163"/>
  <c r="BY305" i="163"/>
  <c r="BV305" i="163"/>
  <c r="BT305" i="163"/>
  <c r="BR305" i="163"/>
  <c r="BP305" i="163"/>
  <c r="BK305" i="163"/>
  <c r="BI305" i="163"/>
  <c r="BG305" i="163"/>
  <c r="BF305" i="163"/>
  <c r="BE305" i="163"/>
  <c r="BD305" i="163"/>
  <c r="BC305" i="163"/>
  <c r="BB305" i="163"/>
  <c r="BA305" i="163"/>
  <c r="AZ305" i="163"/>
  <c r="AY305" i="163"/>
  <c r="AX305" i="163"/>
  <c r="AW305" i="163"/>
  <c r="AU305" i="163"/>
  <c r="AR305" i="163"/>
  <c r="AQ305" i="163"/>
  <c r="AO305" i="163"/>
  <c r="AM305" i="163"/>
  <c r="AK305" i="163"/>
  <c r="AJ305" i="163"/>
  <c r="AI305" i="163"/>
  <c r="AH305" i="163"/>
  <c r="AG305" i="163"/>
  <c r="AE305" i="163"/>
  <c r="AD305" i="163"/>
  <c r="AB305" i="163"/>
  <c r="Z305" i="163"/>
  <c r="W305" i="163"/>
  <c r="V305" i="163"/>
  <c r="U305" i="163"/>
  <c r="S305" i="163"/>
  <c r="R305" i="163"/>
  <c r="O305" i="163"/>
  <c r="N305" i="163"/>
  <c r="M305" i="163"/>
  <c r="K305" i="163"/>
  <c r="J305" i="163"/>
  <c r="I305" i="163"/>
  <c r="H305" i="163"/>
  <c r="ER304" i="163"/>
  <c r="ET304" i="163" s="1"/>
  <c r="EP304" i="163"/>
  <c r="EK304" i="163"/>
  <c r="DW304" i="163"/>
  <c r="EA304" i="163" s="1"/>
  <c r="DA304" i="163"/>
  <c r="DH304" i="163" s="1"/>
  <c r="CF304" i="163"/>
  <c r="CI304" i="163" s="1"/>
  <c r="BL304" i="163"/>
  <c r="BQ304" i="163" s="1"/>
  <c r="BH304" i="163"/>
  <c r="BJ304" i="163" s="1"/>
  <c r="AV304" i="163"/>
  <c r="AS304" i="163"/>
  <c r="AT304" i="163" s="1"/>
  <c r="AP304" i="163"/>
  <c r="P304" i="163"/>
  <c r="X304" i="163" s="1"/>
  <c r="L304" i="163"/>
  <c r="ER303" i="163"/>
  <c r="ET303" i="163" s="1"/>
  <c r="EP303" i="163"/>
  <c r="EK303" i="163"/>
  <c r="DW303" i="163"/>
  <c r="EA303" i="163" s="1"/>
  <c r="DA303" i="163"/>
  <c r="DH303" i="163" s="1"/>
  <c r="CF303" i="163"/>
  <c r="CI303" i="163" s="1"/>
  <c r="BL303" i="163"/>
  <c r="BQ303" i="163" s="1"/>
  <c r="BH303" i="163"/>
  <c r="BJ303" i="163" s="1"/>
  <c r="AV303" i="163"/>
  <c r="AS303" i="163"/>
  <c r="AT303" i="163" s="1"/>
  <c r="AP303" i="163"/>
  <c r="P303" i="163"/>
  <c r="L303" i="163"/>
  <c r="ER302" i="163"/>
  <c r="ET302" i="163" s="1"/>
  <c r="EW302" i="163" s="1"/>
  <c r="FB302" i="163" s="1"/>
  <c r="EP302" i="163"/>
  <c r="EK302" i="163"/>
  <c r="DW302" i="163"/>
  <c r="EA302" i="163" s="1"/>
  <c r="EE302" i="163" s="1"/>
  <c r="EH302" i="163" s="1"/>
  <c r="DA302" i="163"/>
  <c r="DH302" i="163" s="1"/>
  <c r="CF302" i="163"/>
  <c r="CI302" i="163" s="1"/>
  <c r="BL302" i="163"/>
  <c r="BQ302" i="163" s="1"/>
  <c r="BH302" i="163"/>
  <c r="BJ302" i="163" s="1"/>
  <c r="AV302" i="163"/>
  <c r="AS302" i="163"/>
  <c r="AT302" i="163" s="1"/>
  <c r="AP302" i="163"/>
  <c r="P302" i="163"/>
  <c r="T302" i="163" s="1"/>
  <c r="L302" i="163"/>
  <c r="ER301" i="163"/>
  <c r="ET301" i="163" s="1"/>
  <c r="EP301" i="163"/>
  <c r="EK301" i="163"/>
  <c r="DW301" i="163"/>
  <c r="DY301" i="163" s="1"/>
  <c r="DA301" i="163"/>
  <c r="DC301" i="163" s="1"/>
  <c r="CF301" i="163"/>
  <c r="CI301" i="163" s="1"/>
  <c r="BL301" i="163"/>
  <c r="BQ301" i="163" s="1"/>
  <c r="BH301" i="163"/>
  <c r="BJ301" i="163" s="1"/>
  <c r="AV301" i="163"/>
  <c r="AS301" i="163"/>
  <c r="AT301" i="163" s="1"/>
  <c r="AP301" i="163"/>
  <c r="P301" i="163"/>
  <c r="T301" i="163" s="1"/>
  <c r="L301" i="163"/>
  <c r="ER300" i="163"/>
  <c r="ET300" i="163" s="1"/>
  <c r="EW300" i="163" s="1"/>
  <c r="FB300" i="163" s="1"/>
  <c r="EP300" i="163"/>
  <c r="EK300" i="163"/>
  <c r="DW300" i="163"/>
  <c r="DA300" i="163"/>
  <c r="DE300" i="163" s="1"/>
  <c r="DF300" i="163" s="1"/>
  <c r="CF300" i="163"/>
  <c r="BL300" i="163"/>
  <c r="BQ300" i="163" s="1"/>
  <c r="BH300" i="163"/>
  <c r="BJ300" i="163" s="1"/>
  <c r="AV300" i="163"/>
  <c r="AS300" i="163"/>
  <c r="AT300" i="163" s="1"/>
  <c r="AP300" i="163"/>
  <c r="P300" i="163"/>
  <c r="T300" i="163" s="1"/>
  <c r="L300" i="163"/>
  <c r="ER299" i="163"/>
  <c r="ET299" i="163" s="1"/>
  <c r="EW299" i="163" s="1"/>
  <c r="FB299" i="163" s="1"/>
  <c r="EP299" i="163"/>
  <c r="EK299" i="163"/>
  <c r="DW299" i="163"/>
  <c r="EA299" i="163" s="1"/>
  <c r="EE299" i="163" s="1"/>
  <c r="EH299" i="163" s="1"/>
  <c r="DA299" i="163"/>
  <c r="DE299" i="163" s="1"/>
  <c r="DF299" i="163" s="1"/>
  <c r="CF299" i="163"/>
  <c r="CI299" i="163" s="1"/>
  <c r="BL299" i="163"/>
  <c r="BH299" i="163"/>
  <c r="BJ299" i="163" s="1"/>
  <c r="AV299" i="163"/>
  <c r="AS299" i="163"/>
  <c r="AT299" i="163" s="1"/>
  <c r="AP299" i="163"/>
  <c r="P299" i="163"/>
  <c r="L299" i="163"/>
  <c r="FE298" i="163"/>
  <c r="FD298" i="163"/>
  <c r="FC298" i="163"/>
  <c r="FG298" i="163" s="1"/>
  <c r="FJ298" i="163" s="1"/>
  <c r="FO298" i="163" s="1"/>
  <c r="EZ298" i="163"/>
  <c r="EX298" i="163"/>
  <c r="EV298" i="163"/>
  <c r="ES298" i="163"/>
  <c r="EQ298" i="163"/>
  <c r="EO298" i="163"/>
  <c r="EN298" i="163"/>
  <c r="EM298" i="163"/>
  <c r="EL298" i="163"/>
  <c r="EJ298" i="163"/>
  <c r="EI298" i="163"/>
  <c r="EG298" i="163"/>
  <c r="ED298" i="163"/>
  <c r="EB298" i="163"/>
  <c r="DZ298" i="163"/>
  <c r="DX298" i="163"/>
  <c r="DV298" i="163"/>
  <c r="DU298" i="163"/>
  <c r="DS298" i="163"/>
  <c r="DR298" i="163"/>
  <c r="DQ298" i="163"/>
  <c r="DP298" i="163"/>
  <c r="DO298" i="163"/>
  <c r="DL298" i="163"/>
  <c r="DJ298" i="163"/>
  <c r="DG298" i="163"/>
  <c r="DD298" i="163"/>
  <c r="DB298" i="163"/>
  <c r="CZ298" i="163"/>
  <c r="CY298" i="163"/>
  <c r="CW298" i="163"/>
  <c r="CV298" i="163"/>
  <c r="CU298" i="163"/>
  <c r="CT298" i="163"/>
  <c r="CS298" i="163"/>
  <c r="CQ298" i="163"/>
  <c r="CN298" i="163"/>
  <c r="CL298" i="163"/>
  <c r="CJ298" i="163"/>
  <c r="CH298" i="163"/>
  <c r="CE298" i="163"/>
  <c r="CD298" i="163"/>
  <c r="CC298" i="163"/>
  <c r="CB298" i="163"/>
  <c r="CA298" i="163"/>
  <c r="BZ298" i="163"/>
  <c r="BY298" i="163"/>
  <c r="BV298" i="163"/>
  <c r="BT298" i="163"/>
  <c r="BR298" i="163"/>
  <c r="BP298" i="163"/>
  <c r="BK298" i="163"/>
  <c r="BI298" i="163"/>
  <c r="BG298" i="163"/>
  <c r="BF298" i="163"/>
  <c r="BE298" i="163"/>
  <c r="BD298" i="163"/>
  <c r="BC298" i="163"/>
  <c r="BB298" i="163"/>
  <c r="BA298" i="163"/>
  <c r="AZ298" i="163"/>
  <c r="AY298" i="163"/>
  <c r="AX298" i="163"/>
  <c r="AW298" i="163"/>
  <c r="AU298" i="163"/>
  <c r="AR298" i="163"/>
  <c r="AQ298" i="163"/>
  <c r="AO298" i="163"/>
  <c r="AM298" i="163"/>
  <c r="AK298" i="163"/>
  <c r="AJ298" i="163"/>
  <c r="AI298" i="163"/>
  <c r="AH298" i="163"/>
  <c r="AG298" i="163"/>
  <c r="AE298" i="163"/>
  <c r="AD298" i="163"/>
  <c r="AB298" i="163"/>
  <c r="Z298" i="163"/>
  <c r="W298" i="163"/>
  <c r="V298" i="163"/>
  <c r="U298" i="163"/>
  <c r="S298" i="163"/>
  <c r="R298" i="163"/>
  <c r="O298" i="163"/>
  <c r="N298" i="163"/>
  <c r="M298" i="163"/>
  <c r="K298" i="163"/>
  <c r="J298" i="163"/>
  <c r="I298" i="163"/>
  <c r="H298" i="163"/>
  <c r="ER297" i="163"/>
  <c r="ET297" i="163" s="1"/>
  <c r="EP297" i="163"/>
  <c r="EK297" i="163"/>
  <c r="DW297" i="163"/>
  <c r="EA297" i="163" s="1"/>
  <c r="EE297" i="163" s="1"/>
  <c r="EH297" i="163" s="1"/>
  <c r="DA297" i="163"/>
  <c r="DH297" i="163" s="1"/>
  <c r="DK297" i="163" s="1"/>
  <c r="CF297" i="163"/>
  <c r="CI297" i="163" s="1"/>
  <c r="BL297" i="163"/>
  <c r="BH297" i="163"/>
  <c r="BJ297" i="163" s="1"/>
  <c r="AV297" i="163"/>
  <c r="AS297" i="163"/>
  <c r="AT297" i="163" s="1"/>
  <c r="AP297" i="163"/>
  <c r="P297" i="163"/>
  <c r="X297" i="163" s="1"/>
  <c r="Y297" i="163" s="1"/>
  <c r="L297" i="163"/>
  <c r="ER296" i="163"/>
  <c r="ET296" i="163" s="1"/>
  <c r="EW296" i="163" s="1"/>
  <c r="FB296" i="163" s="1"/>
  <c r="EP296" i="163"/>
  <c r="EK296" i="163"/>
  <c r="DW296" i="163"/>
  <c r="DY296" i="163" s="1"/>
  <c r="DA296" i="163"/>
  <c r="DC296" i="163" s="1"/>
  <c r="CF296" i="163"/>
  <c r="CI296" i="163" s="1"/>
  <c r="BL296" i="163"/>
  <c r="BM296" i="163" s="1"/>
  <c r="BH296" i="163"/>
  <c r="BJ296" i="163" s="1"/>
  <c r="AV296" i="163"/>
  <c r="AS296" i="163"/>
  <c r="AT296" i="163" s="1"/>
  <c r="AP296" i="163"/>
  <c r="P296" i="163"/>
  <c r="T296" i="163" s="1"/>
  <c r="L296" i="163"/>
  <c r="ER295" i="163"/>
  <c r="ET295" i="163" s="1"/>
  <c r="EP295" i="163"/>
  <c r="EK295" i="163"/>
  <c r="DW295" i="163"/>
  <c r="EA295" i="163" s="1"/>
  <c r="DA295" i="163"/>
  <c r="DE295" i="163" s="1"/>
  <c r="DF295" i="163" s="1"/>
  <c r="CF295" i="163"/>
  <c r="CK295" i="163" s="1"/>
  <c r="BL295" i="163"/>
  <c r="BH295" i="163"/>
  <c r="BJ295" i="163" s="1"/>
  <c r="AV295" i="163"/>
  <c r="AS295" i="163"/>
  <c r="AT295" i="163" s="1"/>
  <c r="AP295" i="163"/>
  <c r="P295" i="163"/>
  <c r="T295" i="163" s="1"/>
  <c r="L295" i="163"/>
  <c r="FE294" i="163"/>
  <c r="FD294" i="163"/>
  <c r="FC294" i="163"/>
  <c r="EZ294" i="163"/>
  <c r="EX294" i="163"/>
  <c r="EV294" i="163"/>
  <c r="ES294" i="163"/>
  <c r="EQ294" i="163"/>
  <c r="EO294" i="163"/>
  <c r="EN294" i="163"/>
  <c r="EM294" i="163"/>
  <c r="EL294" i="163"/>
  <c r="EJ294" i="163"/>
  <c r="EI294" i="163"/>
  <c r="EG294" i="163"/>
  <c r="ED294" i="163"/>
  <c r="EB294" i="163"/>
  <c r="DZ294" i="163"/>
  <c r="DX294" i="163"/>
  <c r="DV294" i="163"/>
  <c r="DU294" i="163"/>
  <c r="DS294" i="163"/>
  <c r="DR294" i="163"/>
  <c r="DQ294" i="163"/>
  <c r="DP294" i="163"/>
  <c r="DO294" i="163"/>
  <c r="DL294" i="163"/>
  <c r="DJ294" i="163"/>
  <c r="DG294" i="163"/>
  <c r="DG293" i="163" s="1"/>
  <c r="DD294" i="163"/>
  <c r="DB294" i="163"/>
  <c r="CZ294" i="163"/>
  <c r="CY294" i="163"/>
  <c r="CW294" i="163"/>
  <c r="CV294" i="163"/>
  <c r="CU294" i="163"/>
  <c r="CT294" i="163"/>
  <c r="CT293" i="163" s="1"/>
  <c r="CS294" i="163"/>
  <c r="CQ294" i="163"/>
  <c r="CN294" i="163"/>
  <c r="CL294" i="163"/>
  <c r="CJ294" i="163"/>
  <c r="CH294" i="163"/>
  <c r="CE294" i="163"/>
  <c r="CD294" i="163"/>
  <c r="CD293" i="163" s="1"/>
  <c r="CC294" i="163"/>
  <c r="CB294" i="163"/>
  <c r="CA294" i="163"/>
  <c r="BZ294" i="163"/>
  <c r="BY294" i="163"/>
  <c r="BV294" i="163"/>
  <c r="BT294" i="163"/>
  <c r="BR294" i="163"/>
  <c r="BR293" i="163" s="1"/>
  <c r="BP294" i="163"/>
  <c r="BK294" i="163"/>
  <c r="BI294" i="163"/>
  <c r="BG294" i="163"/>
  <c r="BF294" i="163"/>
  <c r="BE294" i="163"/>
  <c r="BD294" i="163"/>
  <c r="BC294" i="163"/>
  <c r="BB294" i="163"/>
  <c r="BB293" i="163" s="1"/>
  <c r="BA294" i="163"/>
  <c r="AZ294" i="163"/>
  <c r="AY294" i="163"/>
  <c r="AX294" i="163"/>
  <c r="AW294" i="163"/>
  <c r="AU294" i="163"/>
  <c r="AR294" i="163"/>
  <c r="AR293" i="163" s="1"/>
  <c r="AQ294" i="163"/>
  <c r="AO294" i="163"/>
  <c r="AM294" i="163"/>
  <c r="AK294" i="163"/>
  <c r="AJ294" i="163"/>
  <c r="AI294" i="163"/>
  <c r="AH294" i="163"/>
  <c r="AG294" i="163"/>
  <c r="AG293" i="163" s="1"/>
  <c r="AE294" i="163"/>
  <c r="AD294" i="163"/>
  <c r="AB294" i="163"/>
  <c r="Z294" i="163"/>
  <c r="W294" i="163"/>
  <c r="V294" i="163"/>
  <c r="U294" i="163"/>
  <c r="U293" i="163" s="1"/>
  <c r="S294" i="163"/>
  <c r="R294" i="163"/>
  <c r="O294" i="163"/>
  <c r="N294" i="163"/>
  <c r="M294" i="163"/>
  <c r="K294" i="163"/>
  <c r="J294" i="163"/>
  <c r="I294" i="163"/>
  <c r="H294" i="163"/>
  <c r="H293" i="163" s="1"/>
  <c r="CJ293" i="163"/>
  <c r="ER285" i="163"/>
  <c r="ET285" i="163" s="1"/>
  <c r="EU285" i="163" s="1"/>
  <c r="EP285" i="163"/>
  <c r="EK285" i="163"/>
  <c r="DW285" i="163"/>
  <c r="EA285" i="163" s="1"/>
  <c r="DA285" i="163"/>
  <c r="DC285" i="163" s="1"/>
  <c r="CF285" i="163"/>
  <c r="CI285" i="163" s="1"/>
  <c r="BL285" i="163"/>
  <c r="BM285" i="163" s="1"/>
  <c r="BH285" i="163"/>
  <c r="BJ285" i="163" s="1"/>
  <c r="AV285" i="163"/>
  <c r="AS285" i="163"/>
  <c r="AT285" i="163" s="1"/>
  <c r="AP285" i="163"/>
  <c r="P285" i="163"/>
  <c r="X285" i="163" s="1"/>
  <c r="L285" i="163"/>
  <c r="ER284" i="163"/>
  <c r="ET284" i="163" s="1"/>
  <c r="EP284" i="163"/>
  <c r="EK284" i="163"/>
  <c r="DW284" i="163"/>
  <c r="EA284" i="163" s="1"/>
  <c r="DA284" i="163"/>
  <c r="DC284" i="163" s="1"/>
  <c r="CF284" i="163"/>
  <c r="BL284" i="163"/>
  <c r="BM284" i="163" s="1"/>
  <c r="BH284" i="163"/>
  <c r="BJ284" i="163" s="1"/>
  <c r="AV284" i="163"/>
  <c r="AS284" i="163"/>
  <c r="AT284" i="163" s="1"/>
  <c r="AP284" i="163"/>
  <c r="P284" i="163"/>
  <c r="X284" i="163" s="1"/>
  <c r="L284" i="163"/>
  <c r="ER283" i="163"/>
  <c r="ET283" i="163" s="1"/>
  <c r="EP283" i="163"/>
  <c r="EK283" i="163"/>
  <c r="DW283" i="163"/>
  <c r="EA283" i="163" s="1"/>
  <c r="DA283" i="163"/>
  <c r="DC283" i="163" s="1"/>
  <c r="CF283" i="163"/>
  <c r="CK283" i="163" s="1"/>
  <c r="CO283" i="163" s="1"/>
  <c r="BL283" i="163"/>
  <c r="BM283" i="163" s="1"/>
  <c r="BH283" i="163"/>
  <c r="BJ283" i="163" s="1"/>
  <c r="AV283" i="163"/>
  <c r="AS283" i="163"/>
  <c r="AT283" i="163" s="1"/>
  <c r="AP283" i="163"/>
  <c r="P283" i="163"/>
  <c r="X283" i="163" s="1"/>
  <c r="L283" i="163"/>
  <c r="ER282" i="163"/>
  <c r="ET282" i="163" s="1"/>
  <c r="EU282" i="163" s="1"/>
  <c r="EP282" i="163"/>
  <c r="EK282" i="163"/>
  <c r="DW282" i="163"/>
  <c r="EA282" i="163" s="1"/>
  <c r="DA282" i="163"/>
  <c r="DC282" i="163" s="1"/>
  <c r="CF282" i="163"/>
  <c r="BL282" i="163"/>
  <c r="BM282" i="163" s="1"/>
  <c r="BH282" i="163"/>
  <c r="BJ282" i="163" s="1"/>
  <c r="AV282" i="163"/>
  <c r="AS282" i="163"/>
  <c r="AT282" i="163" s="1"/>
  <c r="AP282" i="163"/>
  <c r="P282" i="163"/>
  <c r="X282" i="163" s="1"/>
  <c r="L282" i="163"/>
  <c r="FE280" i="163"/>
  <c r="FD280" i="163"/>
  <c r="FC280" i="163"/>
  <c r="EZ280" i="163"/>
  <c r="EX280" i="163"/>
  <c r="EV280" i="163"/>
  <c r="ES280" i="163"/>
  <c r="EQ280" i="163"/>
  <c r="EO280" i="163"/>
  <c r="EN280" i="163"/>
  <c r="EM280" i="163"/>
  <c r="EL280" i="163"/>
  <c r="EJ280" i="163"/>
  <c r="EI280" i="163"/>
  <c r="EG280" i="163"/>
  <c r="ED280" i="163"/>
  <c r="EB280" i="163"/>
  <c r="DZ280" i="163"/>
  <c r="DX280" i="163"/>
  <c r="DV280" i="163"/>
  <c r="DU280" i="163"/>
  <c r="DS280" i="163"/>
  <c r="DR280" i="163"/>
  <c r="DQ280" i="163"/>
  <c r="DP280" i="163"/>
  <c r="DO280" i="163"/>
  <c r="DL280" i="163"/>
  <c r="DJ280" i="163"/>
  <c r="DG280" i="163"/>
  <c r="DD280" i="163"/>
  <c r="DB280" i="163"/>
  <c r="DB269" i="163" s="1"/>
  <c r="CZ280" i="163"/>
  <c r="CY280" i="163"/>
  <c r="CW280" i="163"/>
  <c r="CV280" i="163"/>
  <c r="CU280" i="163"/>
  <c r="CT280" i="163"/>
  <c r="CS280" i="163"/>
  <c r="CQ280" i="163"/>
  <c r="CN280" i="163"/>
  <c r="CL280" i="163"/>
  <c r="CJ280" i="163"/>
  <c r="CH280" i="163"/>
  <c r="CE280" i="163"/>
  <c r="CD280" i="163"/>
  <c r="CC280" i="163"/>
  <c r="CB280" i="163"/>
  <c r="CA280" i="163"/>
  <c r="BZ280" i="163"/>
  <c r="BY280" i="163"/>
  <c r="BV280" i="163"/>
  <c r="BT280" i="163"/>
  <c r="BR280" i="163"/>
  <c r="BP280" i="163"/>
  <c r="BK280" i="163"/>
  <c r="BI280" i="163"/>
  <c r="BG280" i="163"/>
  <c r="BF280" i="163"/>
  <c r="BE280" i="163"/>
  <c r="BD280" i="163"/>
  <c r="BC280" i="163"/>
  <c r="BB280" i="163"/>
  <c r="BA280" i="163"/>
  <c r="AZ280" i="163"/>
  <c r="AY280" i="163"/>
  <c r="AX280" i="163"/>
  <c r="AW280" i="163"/>
  <c r="AU280" i="163"/>
  <c r="AR280" i="163"/>
  <c r="AQ280" i="163"/>
  <c r="AO280" i="163"/>
  <c r="AM280" i="163"/>
  <c r="AK280" i="163"/>
  <c r="AJ280" i="163"/>
  <c r="AI280" i="163"/>
  <c r="AH280" i="163"/>
  <c r="AG280" i="163"/>
  <c r="AE280" i="163"/>
  <c r="AD280" i="163"/>
  <c r="AB280" i="163"/>
  <c r="Z280" i="163"/>
  <c r="W280" i="163"/>
  <c r="V280" i="163"/>
  <c r="U280" i="163"/>
  <c r="S280" i="163"/>
  <c r="R280" i="163"/>
  <c r="O280" i="163"/>
  <c r="N280" i="163"/>
  <c r="M280" i="163"/>
  <c r="K280" i="163"/>
  <c r="J280" i="163"/>
  <c r="I280" i="163"/>
  <c r="H280" i="163"/>
  <c r="FE279" i="163"/>
  <c r="FD279" i="163"/>
  <c r="FC279" i="163"/>
  <c r="EZ279" i="163"/>
  <c r="EX279" i="163"/>
  <c r="EV279" i="163"/>
  <c r="ES279" i="163"/>
  <c r="ES281" i="163" s="1"/>
  <c r="EQ279" i="163"/>
  <c r="EQ281" i="163" s="1"/>
  <c r="EO279" i="163"/>
  <c r="EN279" i="163"/>
  <c r="EM279" i="163"/>
  <c r="EL279" i="163"/>
  <c r="ER279" i="163" s="1"/>
  <c r="EJ279" i="163"/>
  <c r="EI279" i="163"/>
  <c r="EG279" i="163"/>
  <c r="EG281" i="163" s="1"/>
  <c r="ED279" i="163"/>
  <c r="EB279" i="163"/>
  <c r="DZ279" i="163"/>
  <c r="DX279" i="163"/>
  <c r="DV279" i="163"/>
  <c r="DU279" i="163"/>
  <c r="DS279" i="163"/>
  <c r="DR279" i="163"/>
  <c r="DQ279" i="163"/>
  <c r="DP279" i="163"/>
  <c r="DO279" i="163"/>
  <c r="DL279" i="163"/>
  <c r="DJ279" i="163"/>
  <c r="DG279" i="163"/>
  <c r="DG281" i="163" s="1"/>
  <c r="DD279" i="163"/>
  <c r="DB279" i="163"/>
  <c r="CZ279" i="163"/>
  <c r="CY279" i="163"/>
  <c r="CW279" i="163"/>
  <c r="CV279" i="163"/>
  <c r="CU279" i="163"/>
  <c r="CT279" i="163"/>
  <c r="CS279" i="163"/>
  <c r="CQ279" i="163"/>
  <c r="CN279" i="163"/>
  <c r="CL279" i="163"/>
  <c r="CJ279" i="163"/>
  <c r="CH279" i="163"/>
  <c r="CE279" i="163"/>
  <c r="CD279" i="163"/>
  <c r="CC279" i="163"/>
  <c r="CB279" i="163"/>
  <c r="CA279" i="163"/>
  <c r="BZ279" i="163"/>
  <c r="BY279" i="163"/>
  <c r="BV279" i="163"/>
  <c r="BT279" i="163"/>
  <c r="BR279" i="163"/>
  <c r="BP279" i="163"/>
  <c r="BK279" i="163"/>
  <c r="BI279" i="163"/>
  <c r="BG279" i="163"/>
  <c r="BF279" i="163"/>
  <c r="BE279" i="163"/>
  <c r="BD279" i="163"/>
  <c r="BC279" i="163"/>
  <c r="BB279" i="163"/>
  <c r="BA279" i="163"/>
  <c r="AZ279" i="163"/>
  <c r="AY279" i="163"/>
  <c r="AX279" i="163"/>
  <c r="AW279" i="163"/>
  <c r="AU279" i="163"/>
  <c r="AR279" i="163"/>
  <c r="AQ279" i="163"/>
  <c r="AO279" i="163"/>
  <c r="AM279" i="163"/>
  <c r="AK279" i="163"/>
  <c r="AJ279" i="163"/>
  <c r="AI279" i="163"/>
  <c r="AH279" i="163"/>
  <c r="AG279" i="163"/>
  <c r="AE279" i="163"/>
  <c r="AD279" i="163"/>
  <c r="AB279" i="163"/>
  <c r="Z279" i="163"/>
  <c r="W279" i="163"/>
  <c r="V279" i="163"/>
  <c r="U279" i="163"/>
  <c r="S279" i="163"/>
  <c r="R279" i="163"/>
  <c r="O279" i="163"/>
  <c r="N279" i="163"/>
  <c r="M279" i="163"/>
  <c r="K279" i="163"/>
  <c r="J279" i="163"/>
  <c r="I279" i="163"/>
  <c r="H279" i="163"/>
  <c r="ER278" i="163"/>
  <c r="ET278" i="163" s="1"/>
  <c r="EP278" i="163"/>
  <c r="EK278" i="163"/>
  <c r="DW278" i="163"/>
  <c r="EA278" i="163" s="1"/>
  <c r="DA278" i="163"/>
  <c r="DH278" i="163" s="1"/>
  <c r="CF278" i="163"/>
  <c r="CI278" i="163" s="1"/>
  <c r="BL278" i="163"/>
  <c r="BH278" i="163"/>
  <c r="BJ278" i="163" s="1"/>
  <c r="AV278" i="163"/>
  <c r="AS278" i="163"/>
  <c r="AT278" i="163" s="1"/>
  <c r="AP278" i="163"/>
  <c r="P278" i="163"/>
  <c r="X278" i="163" s="1"/>
  <c r="L278" i="163"/>
  <c r="ER277" i="163"/>
  <c r="ET277" i="163" s="1"/>
  <c r="EP277" i="163"/>
  <c r="EK277" i="163"/>
  <c r="DW277" i="163"/>
  <c r="EA277" i="163" s="1"/>
  <c r="DA277" i="163"/>
  <c r="DH277" i="163" s="1"/>
  <c r="CF277" i="163"/>
  <c r="CI277" i="163" s="1"/>
  <c r="BL277" i="163"/>
  <c r="BS277" i="163" s="1"/>
  <c r="BH277" i="163"/>
  <c r="BJ277" i="163" s="1"/>
  <c r="AV277" i="163"/>
  <c r="AS277" i="163"/>
  <c r="AT277" i="163" s="1"/>
  <c r="AP277" i="163"/>
  <c r="P277" i="163"/>
  <c r="L277" i="163"/>
  <c r="ER276" i="163"/>
  <c r="ET276" i="163" s="1"/>
  <c r="EP276" i="163"/>
  <c r="EK276" i="163"/>
  <c r="DW276" i="163"/>
  <c r="EA276" i="163" s="1"/>
  <c r="DA276" i="163"/>
  <c r="DH276" i="163" s="1"/>
  <c r="CF276" i="163"/>
  <c r="CI276" i="163" s="1"/>
  <c r="BL276" i="163"/>
  <c r="BS276" i="163" s="1"/>
  <c r="BW276" i="163" s="1"/>
  <c r="BX276" i="163" s="1"/>
  <c r="BH276" i="163"/>
  <c r="BJ276" i="163" s="1"/>
  <c r="AV276" i="163"/>
  <c r="AS276" i="163"/>
  <c r="AT276" i="163" s="1"/>
  <c r="AP276" i="163"/>
  <c r="P276" i="163"/>
  <c r="T276" i="163" s="1"/>
  <c r="L276" i="163"/>
  <c r="ER275" i="163"/>
  <c r="ET275" i="163" s="1"/>
  <c r="EP275" i="163"/>
  <c r="EK275" i="163"/>
  <c r="DW275" i="163"/>
  <c r="EA275" i="163" s="1"/>
  <c r="DA275" i="163"/>
  <c r="CF275" i="163"/>
  <c r="CI275" i="163" s="1"/>
  <c r="BL275" i="163"/>
  <c r="BQ275" i="163" s="1"/>
  <c r="BH275" i="163"/>
  <c r="BJ275" i="163" s="1"/>
  <c r="AV275" i="163"/>
  <c r="AS275" i="163"/>
  <c r="AT275" i="163" s="1"/>
  <c r="AP275" i="163"/>
  <c r="P275" i="163"/>
  <c r="T275" i="163" s="1"/>
  <c r="L275" i="163"/>
  <c r="ER274" i="163"/>
  <c r="ET274" i="163" s="1"/>
  <c r="EW274" i="163" s="1"/>
  <c r="FB274" i="163" s="1"/>
  <c r="EP274" i="163"/>
  <c r="EK274" i="163"/>
  <c r="DW274" i="163"/>
  <c r="DY274" i="163" s="1"/>
  <c r="DA274" i="163"/>
  <c r="DE274" i="163" s="1"/>
  <c r="DF274" i="163" s="1"/>
  <c r="CF274" i="163"/>
  <c r="CI274" i="163" s="1"/>
  <c r="BL274" i="163"/>
  <c r="BQ274" i="163" s="1"/>
  <c r="BH274" i="163"/>
  <c r="BJ274" i="163" s="1"/>
  <c r="AV274" i="163"/>
  <c r="AS274" i="163"/>
  <c r="AT274" i="163" s="1"/>
  <c r="AP274" i="163"/>
  <c r="P274" i="163"/>
  <c r="T274" i="163" s="1"/>
  <c r="L274" i="163"/>
  <c r="FE272" i="163"/>
  <c r="FD272" i="163"/>
  <c r="FC272" i="163"/>
  <c r="FG272" i="163" s="1"/>
  <c r="FJ272" i="163" s="1"/>
  <c r="FO272" i="163" s="1"/>
  <c r="EZ272" i="163"/>
  <c r="EX272" i="163"/>
  <c r="EX269" i="163" s="1"/>
  <c r="EV272" i="163"/>
  <c r="ES272" i="163"/>
  <c r="ES269" i="163" s="1"/>
  <c r="EQ272" i="163"/>
  <c r="EQ269" i="163" s="1"/>
  <c r="EO272" i="163"/>
  <c r="EN272" i="163"/>
  <c r="EM272" i="163"/>
  <c r="EL272" i="163"/>
  <c r="EJ272" i="163"/>
  <c r="EJ269" i="163" s="1"/>
  <c r="EI272" i="163"/>
  <c r="EG272" i="163"/>
  <c r="EG269" i="163" s="1"/>
  <c r="ED272" i="163"/>
  <c r="ED269" i="163" s="1"/>
  <c r="EB272" i="163"/>
  <c r="EB269" i="163" s="1"/>
  <c r="DZ272" i="163"/>
  <c r="DX272" i="163"/>
  <c r="DV272" i="163"/>
  <c r="DU272" i="163"/>
  <c r="DU269" i="163" s="1"/>
  <c r="DS272" i="163"/>
  <c r="DR272" i="163"/>
  <c r="DR269" i="163" s="1"/>
  <c r="DQ272" i="163"/>
  <c r="DP272" i="163"/>
  <c r="DO272" i="163"/>
  <c r="DL272" i="163"/>
  <c r="DJ272" i="163"/>
  <c r="DG272" i="163"/>
  <c r="DG269" i="163" s="1"/>
  <c r="DD272" i="163"/>
  <c r="CZ272" i="163"/>
  <c r="CY272" i="163"/>
  <c r="CW272" i="163"/>
  <c r="CV272" i="163"/>
  <c r="CU272" i="163"/>
  <c r="CT272" i="163"/>
  <c r="CS272" i="163"/>
  <c r="CS269" i="163" s="1"/>
  <c r="CQ272" i="163"/>
  <c r="CN272" i="163"/>
  <c r="CL272" i="163"/>
  <c r="CL269" i="163" s="1"/>
  <c r="CJ272" i="163"/>
  <c r="CH272" i="163"/>
  <c r="CE272" i="163"/>
  <c r="CD272" i="163"/>
  <c r="CC272" i="163"/>
  <c r="CB272" i="163"/>
  <c r="CB269" i="163" s="1"/>
  <c r="CA272" i="163"/>
  <c r="CA269" i="163" s="1"/>
  <c r="BZ272" i="163"/>
  <c r="BZ269" i="163" s="1"/>
  <c r="BY272" i="163"/>
  <c r="BY269" i="163" s="1"/>
  <c r="BV272" i="163"/>
  <c r="BT272" i="163"/>
  <c r="BR272" i="163"/>
  <c r="BR269" i="163" s="1"/>
  <c r="BP272" i="163"/>
  <c r="BP269" i="163" s="1"/>
  <c r="BK272" i="163"/>
  <c r="BI272" i="163"/>
  <c r="BI269" i="163" s="1"/>
  <c r="BG272" i="163"/>
  <c r="BG269" i="163" s="1"/>
  <c r="BF272" i="163"/>
  <c r="BE272" i="163"/>
  <c r="BD272" i="163"/>
  <c r="BC272" i="163"/>
  <c r="BC269" i="163" s="1"/>
  <c r="BB272" i="163"/>
  <c r="BB269" i="163" s="1"/>
  <c r="BA272" i="163"/>
  <c r="AZ272" i="163"/>
  <c r="AZ269" i="163" s="1"/>
  <c r="AY272" i="163"/>
  <c r="AY269" i="163" s="1"/>
  <c r="AX272" i="163"/>
  <c r="AX269" i="163" s="1"/>
  <c r="AW272" i="163"/>
  <c r="AU272" i="163"/>
  <c r="AR272" i="163"/>
  <c r="AQ272" i="163"/>
  <c r="AQ269" i="163" s="1"/>
  <c r="AO272" i="163"/>
  <c r="AO269" i="163" s="1"/>
  <c r="AM272" i="163"/>
  <c r="AM269" i="163" s="1"/>
  <c r="AK272" i="163"/>
  <c r="AK269" i="163" s="1"/>
  <c r="AJ272" i="163"/>
  <c r="AI272" i="163"/>
  <c r="AH272" i="163"/>
  <c r="AG272" i="163"/>
  <c r="AE272" i="163"/>
  <c r="AE269" i="163" s="1"/>
  <c r="AD272" i="163"/>
  <c r="AD269" i="163" s="1"/>
  <c r="AB272" i="163"/>
  <c r="AB269" i="163" s="1"/>
  <c r="Z272" i="163"/>
  <c r="Z269" i="163" s="1"/>
  <c r="W272" i="163"/>
  <c r="V272" i="163"/>
  <c r="U272" i="163"/>
  <c r="S272" i="163"/>
  <c r="R272" i="163"/>
  <c r="R269" i="163" s="1"/>
  <c r="O272" i="163"/>
  <c r="O269" i="163" s="1"/>
  <c r="N272" i="163"/>
  <c r="M272" i="163"/>
  <c r="M269" i="163" s="1"/>
  <c r="K272" i="163"/>
  <c r="J272" i="163"/>
  <c r="I272" i="163"/>
  <c r="H272" i="163"/>
  <c r="FE271" i="163"/>
  <c r="FE268" i="163" s="1"/>
  <c r="FD271" i="163"/>
  <c r="FC271" i="163"/>
  <c r="FG271" i="163" s="1"/>
  <c r="FJ271" i="163" s="1"/>
  <c r="FO271" i="163" s="1"/>
  <c r="EZ271" i="163"/>
  <c r="EZ268" i="163" s="1"/>
  <c r="EX271" i="163"/>
  <c r="EV271" i="163"/>
  <c r="ES271" i="163"/>
  <c r="EQ271" i="163"/>
  <c r="EO271" i="163"/>
  <c r="EO268" i="163" s="1"/>
  <c r="EN271" i="163"/>
  <c r="EM271" i="163"/>
  <c r="EL271" i="163"/>
  <c r="ER271" i="163" s="1"/>
  <c r="EJ271" i="163"/>
  <c r="EI271" i="163"/>
  <c r="EG271" i="163"/>
  <c r="ED271" i="163"/>
  <c r="EB271" i="163"/>
  <c r="DZ271" i="163"/>
  <c r="DX271" i="163"/>
  <c r="DV271" i="163"/>
  <c r="DV268" i="163" s="1"/>
  <c r="DU271" i="163"/>
  <c r="DS271" i="163"/>
  <c r="DR271" i="163"/>
  <c r="DQ271" i="163"/>
  <c r="DP271" i="163"/>
  <c r="DO271" i="163"/>
  <c r="DL271" i="163"/>
  <c r="DJ271" i="163"/>
  <c r="DJ273" i="163" s="1"/>
  <c r="DG271" i="163"/>
  <c r="DD271" i="163"/>
  <c r="DB271" i="163"/>
  <c r="CZ271" i="163"/>
  <c r="CY271" i="163"/>
  <c r="CY268" i="163" s="1"/>
  <c r="CW271" i="163"/>
  <c r="CV271" i="163"/>
  <c r="CV268" i="163" s="1"/>
  <c r="CU271" i="163"/>
  <c r="CU268" i="163" s="1"/>
  <c r="CT271" i="163"/>
  <c r="CS271" i="163"/>
  <c r="CQ271" i="163"/>
  <c r="CN271" i="163"/>
  <c r="CL271" i="163"/>
  <c r="CJ271" i="163"/>
  <c r="CH271" i="163"/>
  <c r="CH268" i="163" s="1"/>
  <c r="CE271" i="163"/>
  <c r="CE268" i="163" s="1"/>
  <c r="CD271" i="163"/>
  <c r="CC271" i="163"/>
  <c r="CB271" i="163"/>
  <c r="CA271" i="163"/>
  <c r="BZ271" i="163"/>
  <c r="BY271" i="163"/>
  <c r="BV271" i="163"/>
  <c r="BV268" i="163" s="1"/>
  <c r="BT271" i="163"/>
  <c r="BR271" i="163"/>
  <c r="BP271" i="163"/>
  <c r="BK271" i="163"/>
  <c r="BI271" i="163"/>
  <c r="BG271" i="163"/>
  <c r="BF271" i="163"/>
  <c r="BE271" i="163"/>
  <c r="BE268" i="163" s="1"/>
  <c r="BD271" i="163"/>
  <c r="BC271" i="163"/>
  <c r="BB271" i="163"/>
  <c r="BA271" i="163"/>
  <c r="AZ271" i="163"/>
  <c r="AZ268" i="163" s="1"/>
  <c r="AY271" i="163"/>
  <c r="AX271" i="163"/>
  <c r="AW271" i="163"/>
  <c r="AU271" i="163"/>
  <c r="AU273" i="163" s="1"/>
  <c r="AR271" i="163"/>
  <c r="AQ271" i="163"/>
  <c r="AO271" i="163"/>
  <c r="AM271" i="163"/>
  <c r="AK271" i="163"/>
  <c r="AK268" i="163" s="1"/>
  <c r="AJ271" i="163"/>
  <c r="AJ268" i="163" s="1"/>
  <c r="AI271" i="163"/>
  <c r="AH271" i="163"/>
  <c r="AH268" i="163" s="1"/>
  <c r="AG271" i="163"/>
  <c r="AE271" i="163"/>
  <c r="AD271" i="163"/>
  <c r="AB271" i="163"/>
  <c r="Z271" i="163"/>
  <c r="W271" i="163"/>
  <c r="V271" i="163"/>
  <c r="V268" i="163" s="1"/>
  <c r="U271" i="163"/>
  <c r="S271" i="163"/>
  <c r="R271" i="163"/>
  <c r="O271" i="163"/>
  <c r="N271" i="163"/>
  <c r="N268" i="163" s="1"/>
  <c r="M271" i="163"/>
  <c r="M268" i="163" s="1"/>
  <c r="K271" i="163"/>
  <c r="K268" i="163" s="1"/>
  <c r="J271" i="163"/>
  <c r="J268" i="163" s="1"/>
  <c r="I271" i="163"/>
  <c r="I268" i="163" s="1"/>
  <c r="H271" i="163"/>
  <c r="DD269" i="163"/>
  <c r="CT269" i="163"/>
  <c r="CD269" i="163"/>
  <c r="AR269" i="163"/>
  <c r="AG269" i="163"/>
  <c r="S269" i="163"/>
  <c r="H269" i="163"/>
  <c r="EQ268" i="163"/>
  <c r="ED268" i="163"/>
  <c r="DQ268" i="163"/>
  <c r="CN268" i="163"/>
  <c r="CA268" i="163"/>
  <c r="BT268" i="163"/>
  <c r="BI268" i="163"/>
  <c r="AM268" i="163"/>
  <c r="AB268" i="163"/>
  <c r="ER266" i="163"/>
  <c r="ET266" i="163" s="1"/>
  <c r="EP266" i="163"/>
  <c r="EK266" i="163"/>
  <c r="DW266" i="163"/>
  <c r="EA266" i="163" s="1"/>
  <c r="DA266" i="163"/>
  <c r="DH266" i="163" s="1"/>
  <c r="CF266" i="163"/>
  <c r="CK266" i="163" s="1"/>
  <c r="CO266" i="163" s="1"/>
  <c r="CR266" i="163" s="1"/>
  <c r="CX266" i="163" s="1"/>
  <c r="BL266" i="163"/>
  <c r="BS266" i="163" s="1"/>
  <c r="BW266" i="163" s="1"/>
  <c r="BH266" i="163"/>
  <c r="AV266" i="163"/>
  <c r="AS266" i="163"/>
  <c r="P266" i="163"/>
  <c r="X266" i="163" s="1"/>
  <c r="AA266" i="163" s="1"/>
  <c r="ER265" i="163"/>
  <c r="ET265" i="163" s="1"/>
  <c r="EW265" i="163" s="1"/>
  <c r="FB265" i="163" s="1"/>
  <c r="EP265" i="163"/>
  <c r="EK265" i="163"/>
  <c r="DW265" i="163"/>
  <c r="DY265" i="163" s="1"/>
  <c r="DA265" i="163"/>
  <c r="DE265" i="163" s="1"/>
  <c r="DF265" i="163" s="1"/>
  <c r="CF265" i="163"/>
  <c r="BL265" i="163"/>
  <c r="BQ265" i="163" s="1"/>
  <c r="BH265" i="163"/>
  <c r="BJ265" i="163" s="1"/>
  <c r="AV265" i="163"/>
  <c r="AS265" i="163"/>
  <c r="AT265" i="163" s="1"/>
  <c r="AP265" i="163"/>
  <c r="P265" i="163"/>
  <c r="T265" i="163" s="1"/>
  <c r="L265" i="163"/>
  <c r="ER264" i="163"/>
  <c r="ET264" i="163" s="1"/>
  <c r="EP264" i="163"/>
  <c r="EK264" i="163"/>
  <c r="DW264" i="163"/>
  <c r="DY264" i="163" s="1"/>
  <c r="DA264" i="163"/>
  <c r="DE264" i="163" s="1"/>
  <c r="DF264" i="163" s="1"/>
  <c r="CF264" i="163"/>
  <c r="CK264" i="163" s="1"/>
  <c r="BL264" i="163"/>
  <c r="BQ264" i="163" s="1"/>
  <c r="BH264" i="163"/>
  <c r="BJ264" i="163" s="1"/>
  <c r="AV264" i="163"/>
  <c r="AS264" i="163"/>
  <c r="AT264" i="163" s="1"/>
  <c r="AP264" i="163"/>
  <c r="P264" i="163"/>
  <c r="L264" i="163"/>
  <c r="ER263" i="163"/>
  <c r="ET263" i="163" s="1"/>
  <c r="EP263" i="163"/>
  <c r="EK263" i="163"/>
  <c r="DW263" i="163"/>
  <c r="EA263" i="163" s="1"/>
  <c r="DA263" i="163"/>
  <c r="DH263" i="163" s="1"/>
  <c r="CF263" i="163"/>
  <c r="CG263" i="163" s="1"/>
  <c r="BL263" i="163"/>
  <c r="BS263" i="163" s="1"/>
  <c r="BH263" i="163"/>
  <c r="BJ263" i="163" s="1"/>
  <c r="AV263" i="163"/>
  <c r="AS263" i="163"/>
  <c r="AT263" i="163" s="1"/>
  <c r="AP263" i="163"/>
  <c r="P263" i="163"/>
  <c r="X263" i="163" s="1"/>
  <c r="L263" i="163"/>
  <c r="ER262" i="163"/>
  <c r="ET262" i="163" s="1"/>
  <c r="EP262" i="163"/>
  <c r="EK262" i="163"/>
  <c r="DW262" i="163"/>
  <c r="DA262" i="163"/>
  <c r="CF262" i="163"/>
  <c r="CI262" i="163" s="1"/>
  <c r="BL262" i="163"/>
  <c r="BH262" i="163"/>
  <c r="BJ262" i="163" s="1"/>
  <c r="AV262" i="163"/>
  <c r="AS262" i="163"/>
  <c r="AT262" i="163" s="1"/>
  <c r="AP262" i="163"/>
  <c r="P262" i="163"/>
  <c r="L262" i="163"/>
  <c r="ER261" i="163"/>
  <c r="ET261" i="163" s="1"/>
  <c r="EW261" i="163" s="1"/>
  <c r="FB261" i="163" s="1"/>
  <c r="EP261" i="163"/>
  <c r="EK261" i="163"/>
  <c r="DW261" i="163"/>
  <c r="DY261" i="163" s="1"/>
  <c r="DA261" i="163"/>
  <c r="DE261" i="163" s="1"/>
  <c r="DF261" i="163" s="1"/>
  <c r="CF261" i="163"/>
  <c r="CI261" i="163" s="1"/>
  <c r="BL261" i="163"/>
  <c r="BQ261" i="163" s="1"/>
  <c r="BH261" i="163"/>
  <c r="BJ261" i="163" s="1"/>
  <c r="AV261" i="163"/>
  <c r="AS261" i="163"/>
  <c r="AT261" i="163" s="1"/>
  <c r="AP261" i="163"/>
  <c r="P261" i="163"/>
  <c r="T261" i="163" s="1"/>
  <c r="L261" i="163"/>
  <c r="ER260" i="163"/>
  <c r="ET260" i="163" s="1"/>
  <c r="EP260" i="163"/>
  <c r="EK260" i="163"/>
  <c r="DW260" i="163"/>
  <c r="EA260" i="163" s="1"/>
  <c r="DA260" i="163"/>
  <c r="DE260" i="163" s="1"/>
  <c r="DF260" i="163" s="1"/>
  <c r="CF260" i="163"/>
  <c r="BL260" i="163"/>
  <c r="BH260" i="163"/>
  <c r="BJ260" i="163" s="1"/>
  <c r="AV260" i="163"/>
  <c r="AS260" i="163"/>
  <c r="AT260" i="163" s="1"/>
  <c r="AP260" i="163"/>
  <c r="P260" i="163"/>
  <c r="T260" i="163" s="1"/>
  <c r="L260" i="163"/>
  <c r="ER259" i="163"/>
  <c r="ET259" i="163" s="1"/>
  <c r="EY259" i="163" s="1"/>
  <c r="EP259" i="163"/>
  <c r="EK259" i="163"/>
  <c r="DW259" i="163"/>
  <c r="EA259" i="163" s="1"/>
  <c r="DA259" i="163"/>
  <c r="DH259" i="163" s="1"/>
  <c r="CF259" i="163"/>
  <c r="CG259" i="163" s="1"/>
  <c r="BL259" i="163"/>
  <c r="BS259" i="163" s="1"/>
  <c r="BH259" i="163"/>
  <c r="BJ259" i="163" s="1"/>
  <c r="AV259" i="163"/>
  <c r="AS259" i="163"/>
  <c r="AT259" i="163" s="1"/>
  <c r="AP259" i="163"/>
  <c r="P259" i="163"/>
  <c r="L259" i="163"/>
  <c r="ER258" i="163"/>
  <c r="ET258" i="163" s="1"/>
  <c r="EP258" i="163"/>
  <c r="EK258" i="163"/>
  <c r="DW258" i="163"/>
  <c r="EA258" i="163" s="1"/>
  <c r="DA258" i="163"/>
  <c r="DH258" i="163" s="1"/>
  <c r="CF258" i="163"/>
  <c r="CG258" i="163" s="1"/>
  <c r="BL258" i="163"/>
  <c r="BS258" i="163" s="1"/>
  <c r="BH258" i="163"/>
  <c r="BJ258" i="163" s="1"/>
  <c r="AV258" i="163"/>
  <c r="AS258" i="163"/>
  <c r="AT258" i="163" s="1"/>
  <c r="AP258" i="163"/>
  <c r="P258" i="163"/>
  <c r="L258" i="163"/>
  <c r="ER257" i="163"/>
  <c r="ET257" i="163" s="1"/>
  <c r="EP257" i="163"/>
  <c r="EK257" i="163"/>
  <c r="DW257" i="163"/>
  <c r="DA257" i="163"/>
  <c r="CF257" i="163"/>
  <c r="CI257" i="163" s="1"/>
  <c r="BL257" i="163"/>
  <c r="BH257" i="163"/>
  <c r="BJ257" i="163" s="1"/>
  <c r="AV257" i="163"/>
  <c r="AS257" i="163"/>
  <c r="AT257" i="163" s="1"/>
  <c r="AP257" i="163"/>
  <c r="P257" i="163"/>
  <c r="X257" i="163" s="1"/>
  <c r="AA257" i="163" s="1"/>
  <c r="L257" i="163"/>
  <c r="FE256" i="163"/>
  <c r="FE267" i="163" s="1"/>
  <c r="FD256" i="163"/>
  <c r="FD267" i="163" s="1"/>
  <c r="FC256" i="163"/>
  <c r="EZ256" i="163"/>
  <c r="EZ267" i="163" s="1"/>
  <c r="EX256" i="163"/>
  <c r="EX267" i="163" s="1"/>
  <c r="EV256" i="163"/>
  <c r="EV267" i="163" s="1"/>
  <c r="ES256" i="163"/>
  <c r="ES267" i="163" s="1"/>
  <c r="EQ256" i="163"/>
  <c r="EQ267" i="163" s="1"/>
  <c r="EO256" i="163"/>
  <c r="EO267" i="163" s="1"/>
  <c r="EN256" i="163"/>
  <c r="EN267" i="163" s="1"/>
  <c r="EM256" i="163"/>
  <c r="EM267" i="163" s="1"/>
  <c r="EL256" i="163"/>
  <c r="EJ256" i="163"/>
  <c r="EI256" i="163"/>
  <c r="EI267" i="163" s="1"/>
  <c r="EG256" i="163"/>
  <c r="EG267" i="163" s="1"/>
  <c r="ED256" i="163"/>
  <c r="ED267" i="163" s="1"/>
  <c r="EB256" i="163"/>
  <c r="DZ256" i="163"/>
  <c r="DZ267" i="163" s="1"/>
  <c r="DX256" i="163"/>
  <c r="DX267" i="163" s="1"/>
  <c r="DV256" i="163"/>
  <c r="DV267" i="163" s="1"/>
  <c r="DU256" i="163"/>
  <c r="DU267" i="163" s="1"/>
  <c r="DS256" i="163"/>
  <c r="DS267" i="163" s="1"/>
  <c r="DR256" i="163"/>
  <c r="DR267" i="163" s="1"/>
  <c r="DQ256" i="163"/>
  <c r="DQ267" i="163" s="1"/>
  <c r="DP256" i="163"/>
  <c r="DP267" i="163" s="1"/>
  <c r="DO256" i="163"/>
  <c r="DO267" i="163" s="1"/>
  <c r="DL256" i="163"/>
  <c r="DL267" i="163" s="1"/>
  <c r="DJ256" i="163"/>
  <c r="DJ267" i="163" s="1"/>
  <c r="DG256" i="163"/>
  <c r="DG267" i="163" s="1"/>
  <c r="DD256" i="163"/>
  <c r="DD267" i="163" s="1"/>
  <c r="DB256" i="163"/>
  <c r="DB267" i="163" s="1"/>
  <c r="CZ256" i="163"/>
  <c r="CZ267" i="163" s="1"/>
  <c r="CY256" i="163"/>
  <c r="CY267" i="163" s="1"/>
  <c r="CW256" i="163"/>
  <c r="CW267" i="163" s="1"/>
  <c r="CV256" i="163"/>
  <c r="CV267" i="163" s="1"/>
  <c r="CU256" i="163"/>
  <c r="CU267" i="163" s="1"/>
  <c r="CT256" i="163"/>
  <c r="CT267" i="163" s="1"/>
  <c r="CS256" i="163"/>
  <c r="CS267" i="163" s="1"/>
  <c r="CQ256" i="163"/>
  <c r="CQ267" i="163" s="1"/>
  <c r="CN256" i="163"/>
  <c r="CN267" i="163" s="1"/>
  <c r="CL256" i="163"/>
  <c r="CL267" i="163" s="1"/>
  <c r="CJ256" i="163"/>
  <c r="CJ267" i="163" s="1"/>
  <c r="CH256" i="163"/>
  <c r="CH267" i="163" s="1"/>
  <c r="CE256" i="163"/>
  <c r="CE267" i="163" s="1"/>
  <c r="CD256" i="163"/>
  <c r="CD267" i="163" s="1"/>
  <c r="CC256" i="163"/>
  <c r="CC267" i="163" s="1"/>
  <c r="CB256" i="163"/>
  <c r="CB267" i="163" s="1"/>
  <c r="CA256" i="163"/>
  <c r="CA267" i="163" s="1"/>
  <c r="BZ256" i="163"/>
  <c r="BZ267" i="163" s="1"/>
  <c r="BY256" i="163"/>
  <c r="BY267" i="163" s="1"/>
  <c r="BV256" i="163"/>
  <c r="BV267" i="163" s="1"/>
  <c r="BT256" i="163"/>
  <c r="BR256" i="163"/>
  <c r="BR267" i="163" s="1"/>
  <c r="BP256" i="163"/>
  <c r="BK256" i="163"/>
  <c r="BK267" i="163" s="1"/>
  <c r="BI256" i="163"/>
  <c r="BI267" i="163" s="1"/>
  <c r="BG256" i="163"/>
  <c r="BG267" i="163" s="1"/>
  <c r="BF256" i="163"/>
  <c r="BF267" i="163" s="1"/>
  <c r="BE256" i="163"/>
  <c r="BE267" i="163" s="1"/>
  <c r="BD256" i="163"/>
  <c r="BD267" i="163" s="1"/>
  <c r="BC256" i="163"/>
  <c r="BC267" i="163" s="1"/>
  <c r="BB256" i="163"/>
  <c r="BB267" i="163" s="1"/>
  <c r="BA256" i="163"/>
  <c r="BA267" i="163" s="1"/>
  <c r="AZ256" i="163"/>
  <c r="AZ267" i="163" s="1"/>
  <c r="AY256" i="163"/>
  <c r="AY267" i="163" s="1"/>
  <c r="AX256" i="163"/>
  <c r="AX267" i="163" s="1"/>
  <c r="AW256" i="163"/>
  <c r="AW267" i="163" s="1"/>
  <c r="AU256" i="163"/>
  <c r="AU267" i="163" s="1"/>
  <c r="AR256" i="163"/>
  <c r="AR267" i="163" s="1"/>
  <c r="AQ256" i="163"/>
  <c r="AQ267" i="163" s="1"/>
  <c r="AO256" i="163"/>
  <c r="AO267" i="163" s="1"/>
  <c r="AM256" i="163"/>
  <c r="AM267" i="163" s="1"/>
  <c r="AK256" i="163"/>
  <c r="AK267" i="163" s="1"/>
  <c r="AJ256" i="163"/>
  <c r="AJ267" i="163" s="1"/>
  <c r="AI256" i="163"/>
  <c r="AI267" i="163" s="1"/>
  <c r="AH256" i="163"/>
  <c r="AG256" i="163"/>
  <c r="AG267" i="163" s="1"/>
  <c r="AE256" i="163"/>
  <c r="AE267" i="163" s="1"/>
  <c r="AD256" i="163"/>
  <c r="AD267" i="163" s="1"/>
  <c r="AB256" i="163"/>
  <c r="AB267" i="163" s="1"/>
  <c r="Z256" i="163"/>
  <c r="Z267" i="163" s="1"/>
  <c r="W256" i="163"/>
  <c r="W267" i="163" s="1"/>
  <c r="V256" i="163"/>
  <c r="V267" i="163" s="1"/>
  <c r="U256" i="163"/>
  <c r="U267" i="163" s="1"/>
  <c r="S256" i="163"/>
  <c r="S267" i="163" s="1"/>
  <c r="R256" i="163"/>
  <c r="R267" i="163" s="1"/>
  <c r="O256" i="163"/>
  <c r="O267" i="163" s="1"/>
  <c r="N256" i="163"/>
  <c r="N267" i="163" s="1"/>
  <c r="M256" i="163"/>
  <c r="M267" i="163" s="1"/>
  <c r="K256" i="163"/>
  <c r="K267" i="163" s="1"/>
  <c r="J256" i="163"/>
  <c r="I256" i="163"/>
  <c r="I267" i="163" s="1"/>
  <c r="H256" i="163"/>
  <c r="H267" i="163" s="1"/>
  <c r="ER254" i="163"/>
  <c r="ET254" i="163" s="1"/>
  <c r="EW254" i="163" s="1"/>
  <c r="FB254" i="163" s="1"/>
  <c r="EP254" i="163"/>
  <c r="EK254" i="163"/>
  <c r="DW254" i="163"/>
  <c r="DY254" i="163" s="1"/>
  <c r="DA254" i="163"/>
  <c r="DE254" i="163" s="1"/>
  <c r="DF254" i="163" s="1"/>
  <c r="CF254" i="163"/>
  <c r="CI254" i="163" s="1"/>
  <c r="BL254" i="163"/>
  <c r="BQ254" i="163" s="1"/>
  <c r="BH254" i="163"/>
  <c r="BJ254" i="163" s="1"/>
  <c r="AV254" i="163"/>
  <c r="AS254" i="163"/>
  <c r="AT254" i="163" s="1"/>
  <c r="AP254" i="163"/>
  <c r="P254" i="163"/>
  <c r="T254" i="163" s="1"/>
  <c r="L254" i="163"/>
  <c r="ER253" i="163"/>
  <c r="ET253" i="163" s="1"/>
  <c r="EP253" i="163"/>
  <c r="EK253" i="163"/>
  <c r="DW253" i="163"/>
  <c r="EA253" i="163" s="1"/>
  <c r="DA253" i="163"/>
  <c r="DE253" i="163" s="1"/>
  <c r="DF253" i="163" s="1"/>
  <c r="CF253" i="163"/>
  <c r="CK253" i="163" s="1"/>
  <c r="BL253" i="163"/>
  <c r="BQ253" i="163" s="1"/>
  <c r="BH253" i="163"/>
  <c r="BJ253" i="163" s="1"/>
  <c r="AV253" i="163"/>
  <c r="AS253" i="163"/>
  <c r="AT253" i="163" s="1"/>
  <c r="AP253" i="163"/>
  <c r="P253" i="163"/>
  <c r="X253" i="163" s="1"/>
  <c r="L253" i="163"/>
  <c r="ER252" i="163"/>
  <c r="ET252" i="163" s="1"/>
  <c r="EP252" i="163"/>
  <c r="EK252" i="163"/>
  <c r="DW252" i="163"/>
  <c r="EA252" i="163" s="1"/>
  <c r="DA252" i="163"/>
  <c r="CF252" i="163"/>
  <c r="CK252" i="163" s="1"/>
  <c r="BL252" i="163"/>
  <c r="BQ252" i="163" s="1"/>
  <c r="BH252" i="163"/>
  <c r="BJ252" i="163" s="1"/>
  <c r="AV252" i="163"/>
  <c r="AS252" i="163"/>
  <c r="AT252" i="163" s="1"/>
  <c r="AP252" i="163"/>
  <c r="P252" i="163"/>
  <c r="X252" i="163" s="1"/>
  <c r="L252" i="163"/>
  <c r="ER251" i="163"/>
  <c r="ET251" i="163" s="1"/>
  <c r="EP251" i="163"/>
  <c r="EK251" i="163"/>
  <c r="DW251" i="163"/>
  <c r="EA251" i="163" s="1"/>
  <c r="DA251" i="163"/>
  <c r="CF251" i="163"/>
  <c r="CK251" i="163" s="1"/>
  <c r="BL251" i="163"/>
  <c r="BH251" i="163"/>
  <c r="BJ251" i="163" s="1"/>
  <c r="AV251" i="163"/>
  <c r="AS251" i="163"/>
  <c r="AT251" i="163" s="1"/>
  <c r="AP251" i="163"/>
  <c r="P251" i="163"/>
  <c r="L251" i="163"/>
  <c r="ER250" i="163"/>
  <c r="ET250" i="163" s="1"/>
  <c r="EP250" i="163"/>
  <c r="EK250" i="163"/>
  <c r="DW250" i="163"/>
  <c r="EA250" i="163" s="1"/>
  <c r="DA250" i="163"/>
  <c r="DH250" i="163" s="1"/>
  <c r="CF250" i="163"/>
  <c r="CG250" i="163" s="1"/>
  <c r="BL250" i="163"/>
  <c r="BS250" i="163" s="1"/>
  <c r="BH250" i="163"/>
  <c r="BJ250" i="163" s="1"/>
  <c r="AV250" i="163"/>
  <c r="AS250" i="163"/>
  <c r="AT250" i="163" s="1"/>
  <c r="AP250" i="163"/>
  <c r="P250" i="163"/>
  <c r="X250" i="163" s="1"/>
  <c r="L250" i="163"/>
  <c r="FE249" i="163"/>
  <c r="FD249" i="163"/>
  <c r="FC249" i="163"/>
  <c r="EZ249" i="163"/>
  <c r="EX249" i="163"/>
  <c r="EV249" i="163"/>
  <c r="ES249" i="163"/>
  <c r="EQ249" i="163"/>
  <c r="EO249" i="163"/>
  <c r="EN249" i="163"/>
  <c r="EM249" i="163"/>
  <c r="EL249" i="163"/>
  <c r="EJ249" i="163"/>
  <c r="EI249" i="163"/>
  <c r="EG249" i="163"/>
  <c r="ED249" i="163"/>
  <c r="EB249" i="163"/>
  <c r="DZ249" i="163"/>
  <c r="DX249" i="163"/>
  <c r="DV249" i="163"/>
  <c r="DU249" i="163"/>
  <c r="DS249" i="163"/>
  <c r="DR249" i="163"/>
  <c r="DQ249" i="163"/>
  <c r="DP249" i="163"/>
  <c r="DO249" i="163"/>
  <c r="DL249" i="163"/>
  <c r="DJ249" i="163"/>
  <c r="DG249" i="163"/>
  <c r="DD249" i="163"/>
  <c r="DB249" i="163"/>
  <c r="CZ249" i="163"/>
  <c r="CY249" i="163"/>
  <c r="CW249" i="163"/>
  <c r="CV249" i="163"/>
  <c r="CU249" i="163"/>
  <c r="CT249" i="163"/>
  <c r="DA249" i="163" s="1"/>
  <c r="CS249" i="163"/>
  <c r="CQ249" i="163"/>
  <c r="CN249" i="163"/>
  <c r="CL249" i="163"/>
  <c r="CL255" i="163" s="1"/>
  <c r="CJ249" i="163"/>
  <c r="CH249" i="163"/>
  <c r="CE249" i="163"/>
  <c r="CD249" i="163"/>
  <c r="CC249" i="163"/>
  <c r="CB249" i="163"/>
  <c r="CA249" i="163"/>
  <c r="BZ249" i="163"/>
  <c r="BY249" i="163"/>
  <c r="BV249" i="163"/>
  <c r="BT249" i="163"/>
  <c r="BR249" i="163"/>
  <c r="BP249" i="163"/>
  <c r="BK249" i="163"/>
  <c r="BI249" i="163"/>
  <c r="BI255" i="163" s="1"/>
  <c r="BG249" i="163"/>
  <c r="BF249" i="163"/>
  <c r="BE249" i="163"/>
  <c r="BD249" i="163"/>
  <c r="BC249" i="163"/>
  <c r="BB249" i="163"/>
  <c r="BA249" i="163"/>
  <c r="AZ249" i="163"/>
  <c r="AY249" i="163"/>
  <c r="AX249" i="163"/>
  <c r="AW249" i="163"/>
  <c r="AU249" i="163"/>
  <c r="AR249" i="163"/>
  <c r="AQ249" i="163"/>
  <c r="AO249" i="163"/>
  <c r="AM249" i="163"/>
  <c r="AK249" i="163"/>
  <c r="AJ249" i="163"/>
  <c r="AI249" i="163"/>
  <c r="AH249" i="163"/>
  <c r="AG249" i="163"/>
  <c r="AE249" i="163"/>
  <c r="AD249" i="163"/>
  <c r="AB249" i="163"/>
  <c r="AB255" i="163" s="1"/>
  <c r="Z249" i="163"/>
  <c r="W249" i="163"/>
  <c r="V249" i="163"/>
  <c r="U249" i="163"/>
  <c r="S249" i="163"/>
  <c r="S255" i="163" s="1"/>
  <c r="R249" i="163"/>
  <c r="O249" i="163"/>
  <c r="N249" i="163"/>
  <c r="M249" i="163"/>
  <c r="K249" i="163"/>
  <c r="J249" i="163"/>
  <c r="I249" i="163"/>
  <c r="H249" i="163"/>
  <c r="H221" i="163" s="1"/>
  <c r="FE248" i="163"/>
  <c r="FD248" i="163"/>
  <c r="FD255" i="163" s="1"/>
  <c r="FC248" i="163"/>
  <c r="FG248" i="163" s="1"/>
  <c r="FJ248" i="163" s="1"/>
  <c r="FO248" i="163" s="1"/>
  <c r="EZ248" i="163"/>
  <c r="EX248" i="163"/>
  <c r="EV248" i="163"/>
  <c r="ES248" i="163"/>
  <c r="EQ248" i="163"/>
  <c r="EO248" i="163"/>
  <c r="EN248" i="163"/>
  <c r="EN255" i="163" s="1"/>
  <c r="EM248" i="163"/>
  <c r="EL248" i="163"/>
  <c r="EJ248" i="163"/>
  <c r="EI248" i="163"/>
  <c r="EG248" i="163"/>
  <c r="ED248" i="163"/>
  <c r="EB248" i="163"/>
  <c r="DZ248" i="163"/>
  <c r="DZ255" i="163" s="1"/>
  <c r="DX248" i="163"/>
  <c r="DV248" i="163"/>
  <c r="DU248" i="163"/>
  <c r="DS248" i="163"/>
  <c r="DR248" i="163"/>
  <c r="DQ248" i="163"/>
  <c r="DP248" i="163"/>
  <c r="DO248" i="163"/>
  <c r="DO255" i="163" s="1"/>
  <c r="DL248" i="163"/>
  <c r="DJ248" i="163"/>
  <c r="DG248" i="163"/>
  <c r="DD248" i="163"/>
  <c r="DB248" i="163"/>
  <c r="CZ248" i="163"/>
  <c r="CZ255" i="163" s="1"/>
  <c r="CY248" i="163"/>
  <c r="CW248" i="163"/>
  <c r="CV248" i="163"/>
  <c r="CU248" i="163"/>
  <c r="CT248" i="163"/>
  <c r="CS248" i="163"/>
  <c r="CQ248" i="163"/>
  <c r="CN248" i="163"/>
  <c r="CN255" i="163" s="1"/>
  <c r="CJ248" i="163"/>
  <c r="CJ255" i="163" s="1"/>
  <c r="CH248" i="163"/>
  <c r="CE248" i="163"/>
  <c r="CD248" i="163"/>
  <c r="CC248" i="163"/>
  <c r="CB248" i="163"/>
  <c r="CA248" i="163"/>
  <c r="CA255" i="163" s="1"/>
  <c r="BZ248" i="163"/>
  <c r="BY248" i="163"/>
  <c r="BV248" i="163"/>
  <c r="BT248" i="163"/>
  <c r="BR248" i="163"/>
  <c r="BK248" i="163"/>
  <c r="BG248" i="163"/>
  <c r="BF248" i="163"/>
  <c r="BE248" i="163"/>
  <c r="BD248" i="163"/>
  <c r="BC248" i="163"/>
  <c r="BB248" i="163"/>
  <c r="BA248" i="163"/>
  <c r="AZ248" i="163"/>
  <c r="AY248" i="163"/>
  <c r="AX248" i="163"/>
  <c r="AW248" i="163"/>
  <c r="AU248" i="163"/>
  <c r="AR248" i="163"/>
  <c r="AQ248" i="163"/>
  <c r="AO248" i="163"/>
  <c r="AM248" i="163"/>
  <c r="AK248" i="163"/>
  <c r="AJ248" i="163"/>
  <c r="AI248" i="163"/>
  <c r="AH248" i="163"/>
  <c r="AG248" i="163"/>
  <c r="AE248" i="163"/>
  <c r="AD248" i="163"/>
  <c r="AD255" i="163" s="1"/>
  <c r="Z248" i="163"/>
  <c r="W248" i="163"/>
  <c r="V248" i="163"/>
  <c r="U248" i="163"/>
  <c r="R248" i="163"/>
  <c r="R255" i="163" s="1"/>
  <c r="O248" i="163"/>
  <c r="N248" i="163"/>
  <c r="M248" i="163"/>
  <c r="K248" i="163"/>
  <c r="J248" i="163"/>
  <c r="I248" i="163"/>
  <c r="H248" i="163"/>
  <c r="ER246" i="163"/>
  <c r="ET246" i="163" s="1"/>
  <c r="EW246" i="163" s="1"/>
  <c r="FB246" i="163" s="1"/>
  <c r="EP246" i="163"/>
  <c r="EK246" i="163"/>
  <c r="DW246" i="163"/>
  <c r="EA246" i="163" s="1"/>
  <c r="EE246" i="163" s="1"/>
  <c r="EH246" i="163" s="1"/>
  <c r="DA246" i="163"/>
  <c r="DH246" i="163" s="1"/>
  <c r="CF246" i="163"/>
  <c r="CI246" i="163" s="1"/>
  <c r="BL246" i="163"/>
  <c r="BH246" i="163"/>
  <c r="BJ246" i="163" s="1"/>
  <c r="AV246" i="163"/>
  <c r="AS246" i="163"/>
  <c r="AT246" i="163" s="1"/>
  <c r="AP246" i="163"/>
  <c r="P246" i="163"/>
  <c r="T246" i="163" s="1"/>
  <c r="L246" i="163"/>
  <c r="FE245" i="163"/>
  <c r="FD245" i="163"/>
  <c r="FD221" i="163" s="1"/>
  <c r="FC245" i="163"/>
  <c r="FG245" i="163" s="1"/>
  <c r="FJ245" i="163" s="1"/>
  <c r="FO245" i="163" s="1"/>
  <c r="EZ245" i="163"/>
  <c r="EX245" i="163"/>
  <c r="EV245" i="163"/>
  <c r="ES245" i="163"/>
  <c r="ES221" i="163" s="1"/>
  <c r="EQ245" i="163"/>
  <c r="EO245" i="163"/>
  <c r="EN245" i="163"/>
  <c r="EM245" i="163"/>
  <c r="EL245" i="163"/>
  <c r="EJ245" i="163"/>
  <c r="EI245" i="163"/>
  <c r="EG245" i="163"/>
  <c r="ED245" i="163"/>
  <c r="EB245" i="163"/>
  <c r="DZ245" i="163"/>
  <c r="DZ221" i="163" s="1"/>
  <c r="DX245" i="163"/>
  <c r="DV245" i="163"/>
  <c r="DU245" i="163"/>
  <c r="DS245" i="163"/>
  <c r="DR245" i="163"/>
  <c r="DQ245" i="163"/>
  <c r="DP245" i="163"/>
  <c r="DO245" i="163"/>
  <c r="DO221" i="163" s="1"/>
  <c r="DL245" i="163"/>
  <c r="DJ245" i="163"/>
  <c r="DG245" i="163"/>
  <c r="DD245" i="163"/>
  <c r="DB245" i="163"/>
  <c r="DB221" i="163" s="1"/>
  <c r="CZ245" i="163"/>
  <c r="CZ221" i="163" s="1"/>
  <c r="CY245" i="163"/>
  <c r="CW245" i="163"/>
  <c r="CW221" i="163" s="1"/>
  <c r="CV245" i="163"/>
  <c r="CU245" i="163"/>
  <c r="CT245" i="163"/>
  <c r="CS245" i="163"/>
  <c r="CQ245" i="163"/>
  <c r="CQ221" i="163" s="1"/>
  <c r="CN245" i="163"/>
  <c r="CL245" i="163"/>
  <c r="CJ245" i="163"/>
  <c r="CJ221" i="163" s="1"/>
  <c r="CH245" i="163"/>
  <c r="CH221" i="163" s="1"/>
  <c r="CE245" i="163"/>
  <c r="CD245" i="163"/>
  <c r="CC245" i="163"/>
  <c r="CB245" i="163"/>
  <c r="CA245" i="163"/>
  <c r="BZ245" i="163"/>
  <c r="BY245" i="163"/>
  <c r="BY221" i="163" s="1"/>
  <c r="BV245" i="163"/>
  <c r="BT245" i="163"/>
  <c r="BR245" i="163"/>
  <c r="BP245" i="163"/>
  <c r="BK245" i="163"/>
  <c r="BK221" i="163" s="1"/>
  <c r="BI245" i="163"/>
  <c r="BI221" i="163" s="1"/>
  <c r="BG245" i="163"/>
  <c r="BF245" i="163"/>
  <c r="BF221" i="163" s="1"/>
  <c r="BE245" i="163"/>
  <c r="BD245" i="163"/>
  <c r="BC245" i="163"/>
  <c r="BB245" i="163"/>
  <c r="BA245" i="163"/>
  <c r="AZ245" i="163"/>
  <c r="AY245" i="163"/>
  <c r="AX245" i="163"/>
  <c r="AW245" i="163"/>
  <c r="AU245" i="163"/>
  <c r="AR245" i="163"/>
  <c r="AQ245" i="163"/>
  <c r="AO245" i="163"/>
  <c r="AO221" i="163" s="1"/>
  <c r="AM245" i="163"/>
  <c r="AM221" i="163" s="1"/>
  <c r="AK245" i="163"/>
  <c r="AJ245" i="163"/>
  <c r="AJ221" i="163" s="1"/>
  <c r="AI245" i="163"/>
  <c r="AH245" i="163"/>
  <c r="AG245" i="163"/>
  <c r="AE245" i="163"/>
  <c r="AD245" i="163"/>
  <c r="AD221" i="163" s="1"/>
  <c r="AB245" i="163"/>
  <c r="AB221" i="163" s="1"/>
  <c r="Z245" i="163"/>
  <c r="W245" i="163"/>
  <c r="W221" i="163" s="1"/>
  <c r="V245" i="163"/>
  <c r="U245" i="163"/>
  <c r="S245" i="163"/>
  <c r="R245" i="163"/>
  <c r="O245" i="163"/>
  <c r="O221" i="163" s="1"/>
  <c r="N245" i="163"/>
  <c r="N221" i="163" s="1"/>
  <c r="M245" i="163"/>
  <c r="K245" i="163"/>
  <c r="K221" i="163" s="1"/>
  <c r="J245" i="163"/>
  <c r="I245" i="163"/>
  <c r="H245" i="163"/>
  <c r="ER244" i="163"/>
  <c r="ET244" i="163" s="1"/>
  <c r="EW244" i="163" s="1"/>
  <c r="FB244" i="163" s="1"/>
  <c r="EP244" i="163"/>
  <c r="EK244" i="163"/>
  <c r="DW244" i="163"/>
  <c r="DY244" i="163" s="1"/>
  <c r="DA244" i="163"/>
  <c r="DC244" i="163" s="1"/>
  <c r="CF244" i="163"/>
  <c r="CI244" i="163" s="1"/>
  <c r="BL244" i="163"/>
  <c r="BH244" i="163"/>
  <c r="BJ244" i="163" s="1"/>
  <c r="AV244" i="163"/>
  <c r="AS244" i="163"/>
  <c r="AT244" i="163" s="1"/>
  <c r="AP244" i="163"/>
  <c r="P244" i="163"/>
  <c r="T244" i="163" s="1"/>
  <c r="L244" i="163"/>
  <c r="ER243" i="163"/>
  <c r="ET243" i="163" s="1"/>
  <c r="EW243" i="163" s="1"/>
  <c r="FB243" i="163" s="1"/>
  <c r="EP243" i="163"/>
  <c r="EK243" i="163"/>
  <c r="DW243" i="163"/>
  <c r="EA243" i="163" s="1"/>
  <c r="EE243" i="163" s="1"/>
  <c r="EH243" i="163" s="1"/>
  <c r="DA243" i="163"/>
  <c r="DE243" i="163" s="1"/>
  <c r="DF243" i="163" s="1"/>
  <c r="CF243" i="163"/>
  <c r="CI243" i="163" s="1"/>
  <c r="BL243" i="163"/>
  <c r="BQ243" i="163" s="1"/>
  <c r="BH243" i="163"/>
  <c r="BJ243" i="163" s="1"/>
  <c r="AV243" i="163"/>
  <c r="AS243" i="163"/>
  <c r="AT243" i="163" s="1"/>
  <c r="AP243" i="163"/>
  <c r="P243" i="163"/>
  <c r="T243" i="163" s="1"/>
  <c r="L243" i="163"/>
  <c r="ER242" i="163"/>
  <c r="ET242" i="163" s="1"/>
  <c r="EW242" i="163" s="1"/>
  <c r="FB242" i="163" s="1"/>
  <c r="EP242" i="163"/>
  <c r="EK242" i="163"/>
  <c r="DW242" i="163"/>
  <c r="DY242" i="163" s="1"/>
  <c r="DA242" i="163"/>
  <c r="DC242" i="163" s="1"/>
  <c r="CF242" i="163"/>
  <c r="CI242" i="163" s="1"/>
  <c r="BL242" i="163"/>
  <c r="BQ242" i="163" s="1"/>
  <c r="BH242" i="163"/>
  <c r="BJ242" i="163" s="1"/>
  <c r="AV242" i="163"/>
  <c r="AS242" i="163"/>
  <c r="AT242" i="163" s="1"/>
  <c r="AP242" i="163"/>
  <c r="P242" i="163"/>
  <c r="L242" i="163"/>
  <c r="ER241" i="163"/>
  <c r="ET241" i="163" s="1"/>
  <c r="EW241" i="163" s="1"/>
  <c r="FB241" i="163" s="1"/>
  <c r="EP241" i="163"/>
  <c r="EK241" i="163"/>
  <c r="DW241" i="163"/>
  <c r="EA241" i="163" s="1"/>
  <c r="EE241" i="163" s="1"/>
  <c r="EH241" i="163" s="1"/>
  <c r="DA241" i="163"/>
  <c r="DH241" i="163" s="1"/>
  <c r="DK241" i="163" s="1"/>
  <c r="CF241" i="163"/>
  <c r="CI241" i="163" s="1"/>
  <c r="BL241" i="163"/>
  <c r="BH241" i="163"/>
  <c r="BJ241" i="163" s="1"/>
  <c r="AV241" i="163"/>
  <c r="AS241" i="163"/>
  <c r="AT241" i="163" s="1"/>
  <c r="AP241" i="163"/>
  <c r="P241" i="163"/>
  <c r="T241" i="163" s="1"/>
  <c r="L241" i="163"/>
  <c r="ER240" i="163"/>
  <c r="ET240" i="163" s="1"/>
  <c r="EW240" i="163" s="1"/>
  <c r="FB240" i="163" s="1"/>
  <c r="EP240" i="163"/>
  <c r="EK240" i="163"/>
  <c r="DW240" i="163"/>
  <c r="DY240" i="163" s="1"/>
  <c r="DA240" i="163"/>
  <c r="DC240" i="163" s="1"/>
  <c r="CF240" i="163"/>
  <c r="CI240" i="163" s="1"/>
  <c r="BL240" i="163"/>
  <c r="BH240" i="163"/>
  <c r="BJ240" i="163" s="1"/>
  <c r="AV240" i="163"/>
  <c r="AS240" i="163"/>
  <c r="AT240" i="163" s="1"/>
  <c r="AP240" i="163"/>
  <c r="P240" i="163"/>
  <c r="T240" i="163" s="1"/>
  <c r="L240" i="163"/>
  <c r="ER239" i="163"/>
  <c r="ET239" i="163" s="1"/>
  <c r="EW239" i="163" s="1"/>
  <c r="FB239" i="163" s="1"/>
  <c r="EP239" i="163"/>
  <c r="EK239" i="163"/>
  <c r="DW239" i="163"/>
  <c r="EA239" i="163" s="1"/>
  <c r="EE239" i="163" s="1"/>
  <c r="EH239" i="163" s="1"/>
  <c r="DA239" i="163"/>
  <c r="DE239" i="163" s="1"/>
  <c r="DF239" i="163" s="1"/>
  <c r="CF239" i="163"/>
  <c r="CI239" i="163" s="1"/>
  <c r="BL239" i="163"/>
  <c r="BH239" i="163"/>
  <c r="BJ239" i="163" s="1"/>
  <c r="AV239" i="163"/>
  <c r="AS239" i="163"/>
  <c r="AT239" i="163" s="1"/>
  <c r="AP239" i="163"/>
  <c r="P239" i="163"/>
  <c r="Q239" i="163" s="1"/>
  <c r="L239" i="163"/>
  <c r="ER238" i="163"/>
  <c r="ET238" i="163" s="1"/>
  <c r="EP238" i="163"/>
  <c r="EK238" i="163"/>
  <c r="DW238" i="163"/>
  <c r="EA238" i="163" s="1"/>
  <c r="DA238" i="163"/>
  <c r="DC238" i="163" s="1"/>
  <c r="CF238" i="163"/>
  <c r="CI238" i="163" s="1"/>
  <c r="BL238" i="163"/>
  <c r="BH238" i="163"/>
  <c r="BJ238" i="163" s="1"/>
  <c r="AV238" i="163"/>
  <c r="AS238" i="163"/>
  <c r="AT238" i="163" s="1"/>
  <c r="AP238" i="163"/>
  <c r="P238" i="163"/>
  <c r="Q238" i="163" s="1"/>
  <c r="L238" i="163"/>
  <c r="ER237" i="163"/>
  <c r="ET237" i="163" s="1"/>
  <c r="EP237" i="163"/>
  <c r="EK237" i="163"/>
  <c r="DW237" i="163"/>
  <c r="EA237" i="163" s="1"/>
  <c r="DA237" i="163"/>
  <c r="DE237" i="163" s="1"/>
  <c r="DF237" i="163" s="1"/>
  <c r="CK237" i="163"/>
  <c r="CO237" i="163" s="1"/>
  <c r="CR237" i="163" s="1"/>
  <c r="CX237" i="163" s="1"/>
  <c r="CI237" i="163"/>
  <c r="ER236" i="163"/>
  <c r="ET236" i="163" s="1"/>
  <c r="EW236" i="163" s="1"/>
  <c r="FB236" i="163" s="1"/>
  <c r="EP236" i="163"/>
  <c r="EK236" i="163"/>
  <c r="DW236" i="163"/>
  <c r="EA236" i="163" s="1"/>
  <c r="DA236" i="163"/>
  <c r="DC236" i="163" s="1"/>
  <c r="CF236" i="163"/>
  <c r="CI236" i="163" s="1"/>
  <c r="BL236" i="163"/>
  <c r="BM236" i="163" s="1"/>
  <c r="BH236" i="163"/>
  <c r="BJ236" i="163" s="1"/>
  <c r="AV236" i="163"/>
  <c r="AS236" i="163"/>
  <c r="AT236" i="163" s="1"/>
  <c r="AP236" i="163"/>
  <c r="P236" i="163"/>
  <c r="Q236" i="163" s="1"/>
  <c r="L236" i="163"/>
  <c r="ER235" i="163"/>
  <c r="ET235" i="163" s="1"/>
  <c r="EP235" i="163"/>
  <c r="EK235" i="163"/>
  <c r="DW235" i="163"/>
  <c r="EA235" i="163" s="1"/>
  <c r="DA235" i="163"/>
  <c r="CF235" i="163"/>
  <c r="CK235" i="163" s="1"/>
  <c r="BL235" i="163"/>
  <c r="BQ235" i="163" s="1"/>
  <c r="BH235" i="163"/>
  <c r="BJ235" i="163" s="1"/>
  <c r="AV235" i="163"/>
  <c r="AS235" i="163"/>
  <c r="AT235" i="163" s="1"/>
  <c r="AP235" i="163"/>
  <c r="P235" i="163"/>
  <c r="L235" i="163"/>
  <c r="ER234" i="163"/>
  <c r="ET234" i="163" s="1"/>
  <c r="EY234" i="163" s="1"/>
  <c r="EP234" i="163"/>
  <c r="EK234" i="163"/>
  <c r="DW234" i="163"/>
  <c r="DY234" i="163" s="1"/>
  <c r="DA234" i="163"/>
  <c r="DH234" i="163" s="1"/>
  <c r="CF234" i="163"/>
  <c r="BL234" i="163"/>
  <c r="BS234" i="163" s="1"/>
  <c r="BH234" i="163"/>
  <c r="BJ234" i="163" s="1"/>
  <c r="AV234" i="163"/>
  <c r="AS234" i="163"/>
  <c r="AT234" i="163" s="1"/>
  <c r="AP234" i="163"/>
  <c r="P234" i="163"/>
  <c r="X234" i="163" s="1"/>
  <c r="L234" i="163"/>
  <c r="FE233" i="163"/>
  <c r="FE229" i="163" s="1"/>
  <c r="FD233" i="163"/>
  <c r="FD229" i="163" s="1"/>
  <c r="FC233" i="163"/>
  <c r="FG233" i="163" s="1"/>
  <c r="FJ233" i="163" s="1"/>
  <c r="FO233" i="163" s="1"/>
  <c r="EZ233" i="163"/>
  <c r="EZ229" i="163" s="1"/>
  <c r="EX233" i="163"/>
  <c r="EX229" i="163" s="1"/>
  <c r="EV233" i="163"/>
  <c r="ES233" i="163"/>
  <c r="EQ233" i="163"/>
  <c r="EQ229" i="163" s="1"/>
  <c r="EO233" i="163"/>
  <c r="EN233" i="163"/>
  <c r="EN229" i="163" s="1"/>
  <c r="EM233" i="163"/>
  <c r="EM229" i="163" s="1"/>
  <c r="EL233" i="163"/>
  <c r="EL229" i="163" s="1"/>
  <c r="EJ233" i="163"/>
  <c r="EJ229" i="163" s="1"/>
  <c r="EI233" i="163"/>
  <c r="EG233" i="163"/>
  <c r="EG229" i="163" s="1"/>
  <c r="ED233" i="163"/>
  <c r="ED229" i="163" s="1"/>
  <c r="EB233" i="163"/>
  <c r="EB229" i="163" s="1"/>
  <c r="DZ233" i="163"/>
  <c r="DX233" i="163"/>
  <c r="DX229" i="163" s="1"/>
  <c r="DV233" i="163"/>
  <c r="DV229" i="163" s="1"/>
  <c r="DU233" i="163"/>
  <c r="DU229" i="163" s="1"/>
  <c r="DS233" i="163"/>
  <c r="DR233" i="163"/>
  <c r="DR229" i="163" s="1"/>
  <c r="DQ233" i="163"/>
  <c r="DQ229" i="163" s="1"/>
  <c r="DQ247" i="163" s="1"/>
  <c r="DP233" i="163"/>
  <c r="DO233" i="163"/>
  <c r="DL233" i="163"/>
  <c r="DL229" i="163" s="1"/>
  <c r="DJ233" i="163"/>
  <c r="DJ229" i="163" s="1"/>
  <c r="DG233" i="163"/>
  <c r="DG229" i="163" s="1"/>
  <c r="DD233" i="163"/>
  <c r="DB233" i="163"/>
  <c r="DB229" i="163" s="1"/>
  <c r="CZ233" i="163"/>
  <c r="CZ229" i="163" s="1"/>
  <c r="CY233" i="163"/>
  <c r="CY229" i="163" s="1"/>
  <c r="CW233" i="163"/>
  <c r="CV233" i="163"/>
  <c r="CV229" i="163" s="1"/>
  <c r="CU233" i="163"/>
  <c r="CU229" i="163" s="1"/>
  <c r="CT233" i="163"/>
  <c r="CS233" i="163"/>
  <c r="CQ233" i="163"/>
  <c r="CQ229" i="163" s="1"/>
  <c r="CN233" i="163"/>
  <c r="CN229" i="163" s="1"/>
  <c r="CL233" i="163"/>
  <c r="CL229" i="163" s="1"/>
  <c r="CJ233" i="163"/>
  <c r="CH233" i="163"/>
  <c r="CH229" i="163" s="1"/>
  <c r="CE233" i="163"/>
  <c r="CE229" i="163" s="1"/>
  <c r="CD233" i="163"/>
  <c r="CD229" i="163" s="1"/>
  <c r="CC233" i="163"/>
  <c r="CB233" i="163"/>
  <c r="CB229" i="163" s="1"/>
  <c r="CA233" i="163"/>
  <c r="BZ233" i="163"/>
  <c r="BZ229" i="163" s="1"/>
  <c r="BY233" i="163"/>
  <c r="BV233" i="163"/>
  <c r="BV229" i="163" s="1"/>
  <c r="BT233" i="163"/>
  <c r="BT229" i="163" s="1"/>
  <c r="BR233" i="163"/>
  <c r="BR229" i="163" s="1"/>
  <c r="BP233" i="163"/>
  <c r="BK233" i="163"/>
  <c r="BK229" i="163" s="1"/>
  <c r="BI233" i="163"/>
  <c r="BI229" i="163" s="1"/>
  <c r="BG233" i="163"/>
  <c r="BG229" i="163" s="1"/>
  <c r="BF233" i="163"/>
  <c r="BF229" i="163" s="1"/>
  <c r="BE233" i="163"/>
  <c r="BE229" i="163" s="1"/>
  <c r="BD233" i="163"/>
  <c r="BD229" i="163" s="1"/>
  <c r="BC233" i="163"/>
  <c r="BC229" i="163" s="1"/>
  <c r="BB233" i="163"/>
  <c r="BA233" i="163"/>
  <c r="BA229" i="163" s="1"/>
  <c r="AZ233" i="163"/>
  <c r="AZ229" i="163" s="1"/>
  <c r="AY233" i="163"/>
  <c r="AY229" i="163" s="1"/>
  <c r="AX233" i="163"/>
  <c r="AW233" i="163"/>
  <c r="AW229" i="163" s="1"/>
  <c r="AU233" i="163"/>
  <c r="AU229" i="163" s="1"/>
  <c r="AU247" i="163" s="1"/>
  <c r="AR233" i="163"/>
  <c r="AR229" i="163" s="1"/>
  <c r="AQ233" i="163"/>
  <c r="AO233" i="163"/>
  <c r="AO229" i="163" s="1"/>
  <c r="AM233" i="163"/>
  <c r="AM229" i="163" s="1"/>
  <c r="AJ233" i="163"/>
  <c r="AJ229" i="163" s="1"/>
  <c r="AI233" i="163"/>
  <c r="AI229" i="163" s="1"/>
  <c r="AH233" i="163"/>
  <c r="AG233" i="163"/>
  <c r="AG229" i="163" s="1"/>
  <c r="AE233" i="163"/>
  <c r="AE229" i="163" s="1"/>
  <c r="AD233" i="163"/>
  <c r="AD229" i="163" s="1"/>
  <c r="AB233" i="163"/>
  <c r="AB229" i="163" s="1"/>
  <c r="U233" i="163"/>
  <c r="U229" i="163" s="1"/>
  <c r="S233" i="163"/>
  <c r="S229" i="163" s="1"/>
  <c r="S247" i="163" s="1"/>
  <c r="R233" i="163"/>
  <c r="M233" i="163"/>
  <c r="M229" i="163" s="1"/>
  <c r="K233" i="163"/>
  <c r="K229" i="163" s="1"/>
  <c r="K247" i="163" s="1"/>
  <c r="J233" i="163"/>
  <c r="P233" i="163" s="1"/>
  <c r="X233" i="163" s="1"/>
  <c r="AA233" i="163" s="1"/>
  <c r="I233" i="163"/>
  <c r="I229" i="163" s="1"/>
  <c r="H233" i="163"/>
  <c r="H229" i="163" s="1"/>
  <c r="ER232" i="163"/>
  <c r="ET232" i="163" s="1"/>
  <c r="EP232" i="163"/>
  <c r="EK232" i="163"/>
  <c r="DW232" i="163"/>
  <c r="EA232" i="163" s="1"/>
  <c r="DA232" i="163"/>
  <c r="DH232" i="163" s="1"/>
  <c r="CF232" i="163"/>
  <c r="CG232" i="163" s="1"/>
  <c r="BL232" i="163"/>
  <c r="BQ232" i="163" s="1"/>
  <c r="BH232" i="163"/>
  <c r="BJ232" i="163" s="1"/>
  <c r="AV232" i="163"/>
  <c r="AS232" i="163"/>
  <c r="AT232" i="163" s="1"/>
  <c r="AP232" i="163"/>
  <c r="P232" i="163"/>
  <c r="T232" i="163" s="1"/>
  <c r="L232" i="163"/>
  <c r="ER231" i="163"/>
  <c r="ET231" i="163" s="1"/>
  <c r="EP231" i="163"/>
  <c r="EK231" i="163"/>
  <c r="DW231" i="163"/>
  <c r="EA231" i="163" s="1"/>
  <c r="DA231" i="163"/>
  <c r="DC231" i="163" s="1"/>
  <c r="CF231" i="163"/>
  <c r="BL231" i="163"/>
  <c r="BM231" i="163" s="1"/>
  <c r="BH231" i="163"/>
  <c r="BJ231" i="163" s="1"/>
  <c r="AV231" i="163"/>
  <c r="AS231" i="163"/>
  <c r="AT231" i="163" s="1"/>
  <c r="AP231" i="163"/>
  <c r="P231" i="163"/>
  <c r="X231" i="163" s="1"/>
  <c r="L231" i="163"/>
  <c r="ER230" i="163"/>
  <c r="ET230" i="163" s="1"/>
  <c r="EP230" i="163"/>
  <c r="EK230" i="163"/>
  <c r="DW230" i="163"/>
  <c r="EA230" i="163" s="1"/>
  <c r="DA230" i="163"/>
  <c r="DC230" i="163" s="1"/>
  <c r="CF230" i="163"/>
  <c r="CG230" i="163" s="1"/>
  <c r="BL230" i="163"/>
  <c r="BM230" i="163" s="1"/>
  <c r="BH230" i="163"/>
  <c r="BJ230" i="163" s="1"/>
  <c r="AV230" i="163"/>
  <c r="AS230" i="163"/>
  <c r="AT230" i="163" s="1"/>
  <c r="AP230" i="163"/>
  <c r="P230" i="163"/>
  <c r="Q230" i="163" s="1"/>
  <c r="L230" i="163"/>
  <c r="EV229" i="163"/>
  <c r="ES229" i="163"/>
  <c r="EI229" i="163"/>
  <c r="DZ229" i="163"/>
  <c r="DS229" i="163"/>
  <c r="DS247" i="163" s="1"/>
  <c r="DO229" i="163"/>
  <c r="DD229" i="163"/>
  <c r="CW229" i="163"/>
  <c r="CS229" i="163"/>
  <c r="CJ229" i="163"/>
  <c r="CC229" i="163"/>
  <c r="BY229" i="163"/>
  <c r="BP229" i="163"/>
  <c r="BB229" i="163"/>
  <c r="AX229" i="163"/>
  <c r="AQ229" i="163"/>
  <c r="AK229" i="163"/>
  <c r="Z229" i="163"/>
  <c r="W229" i="163"/>
  <c r="W247" i="163" s="1"/>
  <c r="V229" i="163"/>
  <c r="R229" i="163"/>
  <c r="O229" i="163"/>
  <c r="N229" i="163"/>
  <c r="ER228" i="163"/>
  <c r="ET228" i="163" s="1"/>
  <c r="EP228" i="163"/>
  <c r="EK228" i="163"/>
  <c r="DW228" i="163"/>
  <c r="EA228" i="163" s="1"/>
  <c r="DA228" i="163"/>
  <c r="DH228" i="163" s="1"/>
  <c r="CF228" i="163"/>
  <c r="BL228" i="163"/>
  <c r="BQ228" i="163" s="1"/>
  <c r="BH228" i="163"/>
  <c r="BJ228" i="163" s="1"/>
  <c r="AV228" i="163"/>
  <c r="AS228" i="163"/>
  <c r="AT228" i="163" s="1"/>
  <c r="AP228" i="163"/>
  <c r="P228" i="163"/>
  <c r="X228" i="163" s="1"/>
  <c r="L228" i="163"/>
  <c r="ER227" i="163"/>
  <c r="ET227" i="163" s="1"/>
  <c r="EP227" i="163"/>
  <c r="EK227" i="163"/>
  <c r="DW227" i="163"/>
  <c r="EA227" i="163" s="1"/>
  <c r="DM227" i="163"/>
  <c r="DN227" i="163" s="1"/>
  <c r="DK227" i="163"/>
  <c r="DI227" i="163"/>
  <c r="DA227" i="163"/>
  <c r="DE227" i="163" s="1"/>
  <c r="DF227" i="163" s="1"/>
  <c r="CF227" i="163"/>
  <c r="CK227" i="163" s="1"/>
  <c r="BL227" i="163"/>
  <c r="BS227" i="163" s="1"/>
  <c r="BH227" i="163"/>
  <c r="BJ227" i="163" s="1"/>
  <c r="AV227" i="163"/>
  <c r="AS227" i="163"/>
  <c r="AT227" i="163" s="1"/>
  <c r="AP227" i="163"/>
  <c r="P227" i="163"/>
  <c r="X227" i="163" s="1"/>
  <c r="L227" i="163"/>
  <c r="ER226" i="163"/>
  <c r="ET226" i="163" s="1"/>
  <c r="EP226" i="163"/>
  <c r="EK226" i="163"/>
  <c r="DW226" i="163"/>
  <c r="EA226" i="163" s="1"/>
  <c r="DM226" i="163"/>
  <c r="DK226" i="163"/>
  <c r="DI226" i="163"/>
  <c r="DA226" i="163"/>
  <c r="DE226" i="163" s="1"/>
  <c r="DF226" i="163" s="1"/>
  <c r="CF226" i="163"/>
  <c r="CI226" i="163" s="1"/>
  <c r="BL226" i="163"/>
  <c r="BS226" i="163" s="1"/>
  <c r="BH226" i="163"/>
  <c r="BJ226" i="163" s="1"/>
  <c r="AV226" i="163"/>
  <c r="AS226" i="163"/>
  <c r="AT226" i="163" s="1"/>
  <c r="AP226" i="163"/>
  <c r="P226" i="163"/>
  <c r="X226" i="163" s="1"/>
  <c r="L226" i="163"/>
  <c r="ER225" i="163"/>
  <c r="ET225" i="163" s="1"/>
  <c r="EP225" i="163"/>
  <c r="EK225" i="163"/>
  <c r="DW225" i="163"/>
  <c r="EA225" i="163" s="1"/>
  <c r="DA225" i="163"/>
  <c r="CF225" i="163"/>
  <c r="CG225" i="163" s="1"/>
  <c r="BL225" i="163"/>
  <c r="BQ225" i="163" s="1"/>
  <c r="BH225" i="163"/>
  <c r="BJ225" i="163" s="1"/>
  <c r="AV225" i="163"/>
  <c r="AS225" i="163"/>
  <c r="AT225" i="163" s="1"/>
  <c r="AP225" i="163"/>
  <c r="P225" i="163"/>
  <c r="T225" i="163" s="1"/>
  <c r="L225" i="163"/>
  <c r="ER224" i="163"/>
  <c r="ET224" i="163" s="1"/>
  <c r="EU224" i="163" s="1"/>
  <c r="EP224" i="163"/>
  <c r="EK224" i="163"/>
  <c r="DW224" i="163"/>
  <c r="EA224" i="163" s="1"/>
  <c r="DA224" i="163"/>
  <c r="DC224" i="163" s="1"/>
  <c r="CF224" i="163"/>
  <c r="CI224" i="163" s="1"/>
  <c r="BL224" i="163"/>
  <c r="BH224" i="163"/>
  <c r="BJ224" i="163" s="1"/>
  <c r="AV224" i="163"/>
  <c r="AS224" i="163"/>
  <c r="AT224" i="163" s="1"/>
  <c r="AP224" i="163"/>
  <c r="P224" i="163"/>
  <c r="Q224" i="163" s="1"/>
  <c r="L224" i="163"/>
  <c r="FE223" i="163"/>
  <c r="FD223" i="163"/>
  <c r="FC223" i="163"/>
  <c r="FG223" i="163" s="1"/>
  <c r="FJ223" i="163" s="1"/>
  <c r="FO223" i="163" s="1"/>
  <c r="EZ223" i="163"/>
  <c r="EX223" i="163"/>
  <c r="EV223" i="163"/>
  <c r="ES223" i="163"/>
  <c r="EQ223" i="163"/>
  <c r="EO223" i="163"/>
  <c r="EN223" i="163"/>
  <c r="EM223" i="163"/>
  <c r="EM220" i="163" s="1"/>
  <c r="EL223" i="163"/>
  <c r="EJ223" i="163"/>
  <c r="EI223" i="163"/>
  <c r="EG223" i="163"/>
  <c r="ED223" i="163"/>
  <c r="EB223" i="163"/>
  <c r="DZ223" i="163"/>
  <c r="DX223" i="163"/>
  <c r="DX220" i="163" s="1"/>
  <c r="DV223" i="163"/>
  <c r="DU223" i="163"/>
  <c r="DS223" i="163"/>
  <c r="DR223" i="163"/>
  <c r="DQ223" i="163"/>
  <c r="DP223" i="163"/>
  <c r="DO223" i="163"/>
  <c r="DL223" i="163"/>
  <c r="DJ223" i="163"/>
  <c r="DG223" i="163"/>
  <c r="DD223" i="163"/>
  <c r="DB223" i="163"/>
  <c r="CZ223" i="163"/>
  <c r="CY223" i="163"/>
  <c r="CW223" i="163"/>
  <c r="CV223" i="163"/>
  <c r="CV220" i="163" s="1"/>
  <c r="CU223" i="163"/>
  <c r="CT223" i="163"/>
  <c r="CS223" i="163"/>
  <c r="CQ223" i="163"/>
  <c r="CN223" i="163"/>
  <c r="CL223" i="163"/>
  <c r="CJ223" i="163"/>
  <c r="CH223" i="163"/>
  <c r="CE223" i="163"/>
  <c r="CD223" i="163"/>
  <c r="CC223" i="163"/>
  <c r="CB223" i="163"/>
  <c r="CA223" i="163"/>
  <c r="BZ223" i="163"/>
  <c r="BY223" i="163"/>
  <c r="BY220" i="163" s="1"/>
  <c r="BV223" i="163"/>
  <c r="BT223" i="163"/>
  <c r="BR223" i="163"/>
  <c r="BP223" i="163"/>
  <c r="BK223" i="163"/>
  <c r="BI223" i="163"/>
  <c r="BG223" i="163"/>
  <c r="BF223" i="163"/>
  <c r="BE223" i="163"/>
  <c r="BD223" i="163"/>
  <c r="BC223" i="163"/>
  <c r="BB223" i="163"/>
  <c r="BA223" i="163"/>
  <c r="AZ223" i="163"/>
  <c r="AY223" i="163"/>
  <c r="AX223" i="163"/>
  <c r="AW223" i="163"/>
  <c r="AW220" i="163" s="1"/>
  <c r="AU223" i="163"/>
  <c r="AR223" i="163"/>
  <c r="AQ223" i="163"/>
  <c r="AQ220" i="163" s="1"/>
  <c r="AO223" i="163"/>
  <c r="AM223" i="163"/>
  <c r="AK223" i="163"/>
  <c r="AJ223" i="163"/>
  <c r="AI223" i="163"/>
  <c r="AI220" i="163" s="1"/>
  <c r="AH223" i="163"/>
  <c r="AG223" i="163"/>
  <c r="AE223" i="163"/>
  <c r="AD223" i="163"/>
  <c r="AB223" i="163"/>
  <c r="Z223" i="163"/>
  <c r="W223" i="163"/>
  <c r="V223" i="163"/>
  <c r="U223" i="163"/>
  <c r="S223" i="163"/>
  <c r="R223" i="163"/>
  <c r="O223" i="163"/>
  <c r="N223" i="163"/>
  <c r="M223" i="163"/>
  <c r="K223" i="163"/>
  <c r="J223" i="163"/>
  <c r="I223" i="163"/>
  <c r="H223" i="163"/>
  <c r="EV221" i="163"/>
  <c r="EQ221" i="163"/>
  <c r="EN221" i="163"/>
  <c r="EG221" i="163"/>
  <c r="ED221" i="163"/>
  <c r="CS221" i="163"/>
  <c r="CN221" i="163"/>
  <c r="CC221" i="163"/>
  <c r="AX221" i="163"/>
  <c r="AU221" i="163"/>
  <c r="AQ221" i="163"/>
  <c r="ER214" i="163"/>
  <c r="ET214" i="163" s="1"/>
  <c r="EP214" i="163"/>
  <c r="EK214" i="163"/>
  <c r="DW214" i="163"/>
  <c r="DY214" i="163" s="1"/>
  <c r="DA214" i="163"/>
  <c r="DH214" i="163" s="1"/>
  <c r="DM214" i="163" s="1"/>
  <c r="DT214" i="163" s="1"/>
  <c r="CF214" i="163"/>
  <c r="CK214" i="163" s="1"/>
  <c r="CO214" i="163" s="1"/>
  <c r="CR214" i="163" s="1"/>
  <c r="CX214" i="163" s="1"/>
  <c r="BL214" i="163"/>
  <c r="BS214" i="163" s="1"/>
  <c r="BW214" i="163" s="1"/>
  <c r="BH214" i="163"/>
  <c r="AV214" i="163"/>
  <c r="AS214" i="163"/>
  <c r="P214" i="163"/>
  <c r="X214" i="163" s="1"/>
  <c r="AA214" i="163" s="1"/>
  <c r="ER212" i="163"/>
  <c r="ET212" i="163" s="1"/>
  <c r="EU212" i="163" s="1"/>
  <c r="EP212" i="163"/>
  <c r="EK212" i="163"/>
  <c r="DW212" i="163"/>
  <c r="EA212" i="163" s="1"/>
  <c r="DA212" i="163"/>
  <c r="DC212" i="163" s="1"/>
  <c r="CF212" i="163"/>
  <c r="CI212" i="163" s="1"/>
  <c r="BL212" i="163"/>
  <c r="BM212" i="163" s="1"/>
  <c r="BH212" i="163"/>
  <c r="BJ212" i="163" s="1"/>
  <c r="AV212" i="163"/>
  <c r="AS212" i="163"/>
  <c r="AT212" i="163" s="1"/>
  <c r="AP212" i="163"/>
  <c r="P212" i="163"/>
  <c r="Q212" i="163" s="1"/>
  <c r="L212" i="163"/>
  <c r="ER211" i="163"/>
  <c r="ET211" i="163" s="1"/>
  <c r="EP211" i="163"/>
  <c r="EK211" i="163"/>
  <c r="DW211" i="163"/>
  <c r="EA211" i="163" s="1"/>
  <c r="DA211" i="163"/>
  <c r="DE211" i="163" s="1"/>
  <c r="DF211" i="163" s="1"/>
  <c r="CF211" i="163"/>
  <c r="CK211" i="163" s="1"/>
  <c r="BL211" i="163"/>
  <c r="BQ211" i="163" s="1"/>
  <c r="BH211" i="163"/>
  <c r="BJ211" i="163" s="1"/>
  <c r="AV211" i="163"/>
  <c r="AS211" i="163"/>
  <c r="AT211" i="163" s="1"/>
  <c r="AP211" i="163"/>
  <c r="P211" i="163"/>
  <c r="T211" i="163" s="1"/>
  <c r="L211" i="163"/>
  <c r="ER210" i="163"/>
  <c r="ET210" i="163" s="1"/>
  <c r="EY210" i="163" s="1"/>
  <c r="EP210" i="163"/>
  <c r="EK210" i="163"/>
  <c r="DW210" i="163"/>
  <c r="DY210" i="163" s="1"/>
  <c r="DA210" i="163"/>
  <c r="DH210" i="163" s="1"/>
  <c r="CF210" i="163"/>
  <c r="BL210" i="163"/>
  <c r="BS210" i="163" s="1"/>
  <c r="BH210" i="163"/>
  <c r="BJ210" i="163" s="1"/>
  <c r="AV210" i="163"/>
  <c r="AS210" i="163"/>
  <c r="AT210" i="163" s="1"/>
  <c r="AP210" i="163"/>
  <c r="P210" i="163"/>
  <c r="X210" i="163" s="1"/>
  <c r="L210" i="163"/>
  <c r="ER209" i="163"/>
  <c r="ET209" i="163" s="1"/>
  <c r="EY209" i="163" s="1"/>
  <c r="EP209" i="163"/>
  <c r="EK209" i="163"/>
  <c r="DW209" i="163"/>
  <c r="DY209" i="163" s="1"/>
  <c r="DA209" i="163"/>
  <c r="DH209" i="163" s="1"/>
  <c r="CF209" i="163"/>
  <c r="CI209" i="163" s="1"/>
  <c r="BL209" i="163"/>
  <c r="BS209" i="163" s="1"/>
  <c r="BH209" i="163"/>
  <c r="BJ209" i="163" s="1"/>
  <c r="AV209" i="163"/>
  <c r="AS209" i="163"/>
  <c r="AT209" i="163" s="1"/>
  <c r="AP209" i="163"/>
  <c r="P209" i="163"/>
  <c r="X209" i="163" s="1"/>
  <c r="L209" i="163"/>
  <c r="ER208" i="163"/>
  <c r="ET208" i="163" s="1"/>
  <c r="EP208" i="163"/>
  <c r="EK208" i="163"/>
  <c r="DW208" i="163"/>
  <c r="EA208" i="163" s="1"/>
  <c r="DA208" i="163"/>
  <c r="DH208" i="163" s="1"/>
  <c r="CF208" i="163"/>
  <c r="BL208" i="163"/>
  <c r="BQ208" i="163" s="1"/>
  <c r="BH208" i="163"/>
  <c r="BJ208" i="163" s="1"/>
  <c r="AV208" i="163"/>
  <c r="AS208" i="163"/>
  <c r="AT208" i="163" s="1"/>
  <c r="AP208" i="163"/>
  <c r="P208" i="163"/>
  <c r="T208" i="163" s="1"/>
  <c r="L208" i="163"/>
  <c r="FE207" i="163"/>
  <c r="FE205" i="163" s="1"/>
  <c r="FE213" i="163" s="1"/>
  <c r="FE215" i="163" s="1"/>
  <c r="FD207" i="163"/>
  <c r="FD205" i="163" s="1"/>
  <c r="FD213" i="163" s="1"/>
  <c r="FD215" i="163" s="1"/>
  <c r="FC207" i="163"/>
  <c r="EZ207" i="163"/>
  <c r="EZ205" i="163" s="1"/>
  <c r="EZ213" i="163" s="1"/>
  <c r="EZ215" i="163" s="1"/>
  <c r="EX207" i="163"/>
  <c r="EV207" i="163"/>
  <c r="EV205" i="163" s="1"/>
  <c r="EV213" i="163" s="1"/>
  <c r="EV215" i="163" s="1"/>
  <c r="ES207" i="163"/>
  <c r="ES205" i="163" s="1"/>
  <c r="ES213" i="163" s="1"/>
  <c r="ES215" i="163" s="1"/>
  <c r="EQ207" i="163"/>
  <c r="EQ205" i="163" s="1"/>
  <c r="EQ213" i="163" s="1"/>
  <c r="EQ215" i="163" s="1"/>
  <c r="EO207" i="163"/>
  <c r="EO205" i="163" s="1"/>
  <c r="EN207" i="163"/>
  <c r="EN205" i="163" s="1"/>
  <c r="EN213" i="163" s="1"/>
  <c r="EN215" i="163" s="1"/>
  <c r="EM207" i="163"/>
  <c r="EL207" i="163"/>
  <c r="EJ207" i="163"/>
  <c r="EI207" i="163"/>
  <c r="EI205" i="163" s="1"/>
  <c r="EI213" i="163" s="1"/>
  <c r="EI215" i="163" s="1"/>
  <c r="EG207" i="163"/>
  <c r="EG205" i="163" s="1"/>
  <c r="EG213" i="163" s="1"/>
  <c r="EG215" i="163" s="1"/>
  <c r="ED207" i="163"/>
  <c r="ED205" i="163" s="1"/>
  <c r="ED213" i="163" s="1"/>
  <c r="ED215" i="163" s="1"/>
  <c r="EB207" i="163"/>
  <c r="DZ207" i="163"/>
  <c r="DZ205" i="163" s="1"/>
  <c r="DZ213" i="163" s="1"/>
  <c r="DZ215" i="163" s="1"/>
  <c r="DX207" i="163"/>
  <c r="DX205" i="163" s="1"/>
  <c r="DX213" i="163" s="1"/>
  <c r="DX215" i="163" s="1"/>
  <c r="DV207" i="163"/>
  <c r="DV205" i="163" s="1"/>
  <c r="DV213" i="163" s="1"/>
  <c r="DV215" i="163" s="1"/>
  <c r="DU207" i="163"/>
  <c r="DU205" i="163" s="1"/>
  <c r="DU213" i="163" s="1"/>
  <c r="DU215" i="163" s="1"/>
  <c r="DS207" i="163"/>
  <c r="DS205" i="163" s="1"/>
  <c r="DS213" i="163" s="1"/>
  <c r="DR207" i="163"/>
  <c r="DR205" i="163" s="1"/>
  <c r="DR213" i="163" s="1"/>
  <c r="DR215" i="163" s="1"/>
  <c r="DQ207" i="163"/>
  <c r="DQ205" i="163" s="1"/>
  <c r="DQ213" i="163" s="1"/>
  <c r="DQ215" i="163" s="1"/>
  <c r="DP207" i="163"/>
  <c r="DP205" i="163" s="1"/>
  <c r="DO207" i="163"/>
  <c r="DO205" i="163" s="1"/>
  <c r="DO213" i="163" s="1"/>
  <c r="DO215" i="163" s="1"/>
  <c r="DL207" i="163"/>
  <c r="DL205" i="163" s="1"/>
  <c r="DL213" i="163" s="1"/>
  <c r="DL215" i="163" s="1"/>
  <c r="DJ207" i="163"/>
  <c r="DG207" i="163"/>
  <c r="DD207" i="163"/>
  <c r="DD205" i="163" s="1"/>
  <c r="DD213" i="163" s="1"/>
  <c r="DD215" i="163" s="1"/>
  <c r="DB207" i="163"/>
  <c r="CZ207" i="163"/>
  <c r="CZ205" i="163" s="1"/>
  <c r="CZ213" i="163" s="1"/>
  <c r="CZ215" i="163" s="1"/>
  <c r="CY207" i="163"/>
  <c r="CY205" i="163" s="1"/>
  <c r="CY213" i="163" s="1"/>
  <c r="CY215" i="163" s="1"/>
  <c r="CW207" i="163"/>
  <c r="CW205" i="163" s="1"/>
  <c r="CW213" i="163" s="1"/>
  <c r="CV207" i="163"/>
  <c r="CV205" i="163" s="1"/>
  <c r="CV213" i="163" s="1"/>
  <c r="CV215" i="163" s="1"/>
  <c r="CU207" i="163"/>
  <c r="CU205" i="163" s="1"/>
  <c r="CU213" i="163" s="1"/>
  <c r="CU215" i="163" s="1"/>
  <c r="CT207" i="163"/>
  <c r="CS207" i="163"/>
  <c r="CS205" i="163" s="1"/>
  <c r="CS213" i="163" s="1"/>
  <c r="CS215" i="163" s="1"/>
  <c r="CQ207" i="163"/>
  <c r="CQ205" i="163" s="1"/>
  <c r="CQ213" i="163" s="1"/>
  <c r="CQ215" i="163" s="1"/>
  <c r="CN207" i="163"/>
  <c r="CN205" i="163" s="1"/>
  <c r="CN213" i="163" s="1"/>
  <c r="CN215" i="163" s="1"/>
  <c r="CL207" i="163"/>
  <c r="CJ207" i="163"/>
  <c r="CJ205" i="163" s="1"/>
  <c r="CJ213" i="163" s="1"/>
  <c r="CJ215" i="163" s="1"/>
  <c r="CH207" i="163"/>
  <c r="CE207" i="163"/>
  <c r="CD207" i="163"/>
  <c r="CC207" i="163"/>
  <c r="CC205" i="163" s="1"/>
  <c r="CC213" i="163" s="1"/>
  <c r="CC215" i="163" s="1"/>
  <c r="CB207" i="163"/>
  <c r="CB205" i="163" s="1"/>
  <c r="CB213" i="163" s="1"/>
  <c r="CB215" i="163" s="1"/>
  <c r="CA207" i="163"/>
  <c r="CF207" i="163" s="1"/>
  <c r="BZ207" i="163"/>
  <c r="BZ205" i="163" s="1"/>
  <c r="BZ213" i="163" s="1"/>
  <c r="BZ215" i="163" s="1"/>
  <c r="BY207" i="163"/>
  <c r="BY205" i="163" s="1"/>
  <c r="BY213" i="163" s="1"/>
  <c r="BY215" i="163" s="1"/>
  <c r="BV207" i="163"/>
  <c r="BV205" i="163" s="1"/>
  <c r="BV213" i="163" s="1"/>
  <c r="BV215" i="163" s="1"/>
  <c r="BT207" i="163"/>
  <c r="BR207" i="163"/>
  <c r="BR205" i="163" s="1"/>
  <c r="BR213" i="163" s="1"/>
  <c r="BR215" i="163" s="1"/>
  <c r="BP207" i="163"/>
  <c r="BK207" i="163"/>
  <c r="BK205" i="163" s="1"/>
  <c r="BK213" i="163" s="1"/>
  <c r="BK215" i="163" s="1"/>
  <c r="BI207" i="163"/>
  <c r="BI205" i="163" s="1"/>
  <c r="BI213" i="163" s="1"/>
  <c r="BG207" i="163"/>
  <c r="BG205" i="163" s="1"/>
  <c r="BG213" i="163" s="1"/>
  <c r="BG215" i="163" s="1"/>
  <c r="BF207" i="163"/>
  <c r="BF205" i="163" s="1"/>
  <c r="BF213" i="163" s="1"/>
  <c r="BF215" i="163" s="1"/>
  <c r="BE207" i="163"/>
  <c r="BE205" i="163" s="1"/>
  <c r="BE213" i="163" s="1"/>
  <c r="BE215" i="163" s="1"/>
  <c r="BD207" i="163"/>
  <c r="BC207" i="163"/>
  <c r="BC205" i="163" s="1"/>
  <c r="BC213" i="163" s="1"/>
  <c r="BC215" i="163" s="1"/>
  <c r="BB207" i="163"/>
  <c r="BB205" i="163" s="1"/>
  <c r="BB213" i="163" s="1"/>
  <c r="BB215" i="163" s="1"/>
  <c r="BA207" i="163"/>
  <c r="BA205" i="163" s="1"/>
  <c r="BA213" i="163" s="1"/>
  <c r="BA215" i="163" s="1"/>
  <c r="AZ207" i="163"/>
  <c r="AZ205" i="163" s="1"/>
  <c r="AZ213" i="163" s="1"/>
  <c r="AZ215" i="163" s="1"/>
  <c r="AY207" i="163"/>
  <c r="AY205" i="163" s="1"/>
  <c r="AY213" i="163" s="1"/>
  <c r="AY215" i="163" s="1"/>
  <c r="AX207" i="163"/>
  <c r="AX205" i="163" s="1"/>
  <c r="AX213" i="163" s="1"/>
  <c r="AX215" i="163" s="1"/>
  <c r="AW207" i="163"/>
  <c r="AW205" i="163" s="1"/>
  <c r="AW213" i="163" s="1"/>
  <c r="AW215" i="163" s="1"/>
  <c r="AU207" i="163"/>
  <c r="AR207" i="163"/>
  <c r="AR205" i="163" s="1"/>
  <c r="AR213" i="163" s="1"/>
  <c r="AR215" i="163" s="1"/>
  <c r="AQ207" i="163"/>
  <c r="AQ205" i="163" s="1"/>
  <c r="AQ213" i="163" s="1"/>
  <c r="AQ215" i="163" s="1"/>
  <c r="AO207" i="163"/>
  <c r="AO205" i="163" s="1"/>
  <c r="AO213" i="163" s="1"/>
  <c r="AM207" i="163"/>
  <c r="AM205" i="163" s="1"/>
  <c r="AM213" i="163" s="1"/>
  <c r="AK207" i="163"/>
  <c r="AJ207" i="163"/>
  <c r="AJ205" i="163" s="1"/>
  <c r="AJ213" i="163" s="1"/>
  <c r="AJ215" i="163" s="1"/>
  <c r="AI207" i="163"/>
  <c r="AI205" i="163" s="1"/>
  <c r="AI213" i="163" s="1"/>
  <c r="AI215" i="163" s="1"/>
  <c r="AH207" i="163"/>
  <c r="AG207" i="163"/>
  <c r="AG205" i="163" s="1"/>
  <c r="AG213" i="163" s="1"/>
  <c r="AG215" i="163" s="1"/>
  <c r="AE207" i="163"/>
  <c r="AE205" i="163" s="1"/>
  <c r="AE213" i="163" s="1"/>
  <c r="AD207" i="163"/>
  <c r="AD205" i="163" s="1"/>
  <c r="AD213" i="163" s="1"/>
  <c r="AD215" i="163" s="1"/>
  <c r="AB207" i="163"/>
  <c r="Z207" i="163"/>
  <c r="Z205" i="163" s="1"/>
  <c r="Z213" i="163" s="1"/>
  <c r="Z215" i="163" s="1"/>
  <c r="W207" i="163"/>
  <c r="W205" i="163" s="1"/>
  <c r="W213" i="163" s="1"/>
  <c r="W215" i="163" s="1"/>
  <c r="V207" i="163"/>
  <c r="V205" i="163" s="1"/>
  <c r="V213" i="163" s="1"/>
  <c r="V215" i="163" s="1"/>
  <c r="U207" i="163"/>
  <c r="U205" i="163" s="1"/>
  <c r="U213" i="163" s="1"/>
  <c r="U215" i="163" s="1"/>
  <c r="S207" i="163"/>
  <c r="S205" i="163" s="1"/>
  <c r="R207" i="163"/>
  <c r="R205" i="163" s="1"/>
  <c r="R213" i="163" s="1"/>
  <c r="R215" i="163" s="1"/>
  <c r="O207" i="163"/>
  <c r="O205" i="163" s="1"/>
  <c r="O213" i="163" s="1"/>
  <c r="O215" i="163" s="1"/>
  <c r="N207" i="163"/>
  <c r="N205" i="163" s="1"/>
  <c r="N213" i="163" s="1"/>
  <c r="N215" i="163" s="1"/>
  <c r="M207" i="163"/>
  <c r="K207" i="163"/>
  <c r="K205" i="163" s="1"/>
  <c r="J207" i="163"/>
  <c r="I207" i="163"/>
  <c r="I205" i="163" s="1"/>
  <c r="I213" i="163" s="1"/>
  <c r="I215" i="163" s="1"/>
  <c r="H207" i="163"/>
  <c r="H205" i="163" s="1"/>
  <c r="H213" i="163" s="1"/>
  <c r="H215" i="163" s="1"/>
  <c r="ER206" i="163"/>
  <c r="ET206" i="163" s="1"/>
  <c r="EY206" i="163" s="1"/>
  <c r="EP206" i="163"/>
  <c r="EK206" i="163"/>
  <c r="DW206" i="163"/>
  <c r="EA206" i="163" s="1"/>
  <c r="DA206" i="163"/>
  <c r="DH206" i="163" s="1"/>
  <c r="CF206" i="163"/>
  <c r="CI206" i="163" s="1"/>
  <c r="BL206" i="163"/>
  <c r="BS206" i="163" s="1"/>
  <c r="BH206" i="163"/>
  <c r="BJ206" i="163" s="1"/>
  <c r="AV206" i="163"/>
  <c r="AS206" i="163"/>
  <c r="AT206" i="163" s="1"/>
  <c r="AP206" i="163"/>
  <c r="P206" i="163"/>
  <c r="X206" i="163" s="1"/>
  <c r="L206" i="163"/>
  <c r="EM205" i="163"/>
  <c r="EM213" i="163" s="1"/>
  <c r="EM215" i="163" s="1"/>
  <c r="DG205" i="163"/>
  <c r="DG213" i="163" s="1"/>
  <c r="DG215" i="163" s="1"/>
  <c r="CE205" i="163"/>
  <c r="CE213" i="163" s="1"/>
  <c r="CE215" i="163" s="1"/>
  <c r="AU205" i="163"/>
  <c r="AU213" i="163" s="1"/>
  <c r="AU215" i="163" s="1"/>
  <c r="AK205" i="163"/>
  <c r="AK213" i="163" s="1"/>
  <c r="AK215" i="163" s="1"/>
  <c r="M205" i="163"/>
  <c r="M213" i="163" s="1"/>
  <c r="M215" i="163" s="1"/>
  <c r="ER204" i="163"/>
  <c r="ET204" i="163" s="1"/>
  <c r="EP204" i="163"/>
  <c r="EK204" i="163"/>
  <c r="DW204" i="163"/>
  <c r="EA204" i="163" s="1"/>
  <c r="DA204" i="163"/>
  <c r="DH204" i="163" s="1"/>
  <c r="DM204" i="163" s="1"/>
  <c r="DT204" i="163" s="1"/>
  <c r="CF204" i="163"/>
  <c r="CK204" i="163" s="1"/>
  <c r="BL204" i="163"/>
  <c r="BS204" i="163" s="1"/>
  <c r="BW204" i="163" s="1"/>
  <c r="BX204" i="163" s="1"/>
  <c r="BH204" i="163"/>
  <c r="AV204" i="163"/>
  <c r="AS204" i="163"/>
  <c r="AL204" i="163"/>
  <c r="P204" i="163"/>
  <c r="X204" i="163" s="1"/>
  <c r="AA204" i="163" s="1"/>
  <c r="CV198" i="163"/>
  <c r="CU198" i="163"/>
  <c r="CN198" i="163"/>
  <c r="CJ198" i="163"/>
  <c r="CE198" i="163"/>
  <c r="CC198" i="163"/>
  <c r="CB198" i="163"/>
  <c r="BZ198" i="163"/>
  <c r="BY198" i="163"/>
  <c r="BV198" i="163"/>
  <c r="BT198" i="163"/>
  <c r="BR198" i="163"/>
  <c r="BP198" i="163"/>
  <c r="BK198" i="163"/>
  <c r="BI198" i="163"/>
  <c r="BG198" i="163"/>
  <c r="BF198" i="163"/>
  <c r="BE198" i="163"/>
  <c r="BD198" i="163"/>
  <c r="BC198" i="163"/>
  <c r="BB198" i="163"/>
  <c r="BA198" i="163"/>
  <c r="AZ198" i="163"/>
  <c r="AY198" i="163"/>
  <c r="AX198" i="163"/>
  <c r="AW198" i="163"/>
  <c r="AU198" i="163"/>
  <c r="AR198" i="163"/>
  <c r="AQ198" i="163"/>
  <c r="AO198" i="163"/>
  <c r="AM198" i="163"/>
  <c r="AK198" i="163"/>
  <c r="AJ198" i="163"/>
  <c r="AI198" i="163"/>
  <c r="AH198" i="163"/>
  <c r="AG198" i="163"/>
  <c r="AE198" i="163"/>
  <c r="AD198" i="163"/>
  <c r="AB198" i="163"/>
  <c r="Z198" i="163"/>
  <c r="W198" i="163"/>
  <c r="V198" i="163"/>
  <c r="U198" i="163"/>
  <c r="S198" i="163"/>
  <c r="R198" i="163"/>
  <c r="O198" i="163"/>
  <c r="N198" i="163"/>
  <c r="M198" i="163"/>
  <c r="K198" i="163"/>
  <c r="J198" i="163"/>
  <c r="I198" i="163"/>
  <c r="H198" i="163"/>
  <c r="FE196" i="163"/>
  <c r="FD196" i="163"/>
  <c r="FC196" i="163"/>
  <c r="FG196" i="163" s="1"/>
  <c r="FJ196" i="163" s="1"/>
  <c r="FO196" i="163" s="1"/>
  <c r="EZ196" i="163"/>
  <c r="EX196" i="163"/>
  <c r="EO196" i="163"/>
  <c r="EN196" i="163"/>
  <c r="EM196" i="163"/>
  <c r="EL196" i="163"/>
  <c r="ER196" i="163" s="1"/>
  <c r="ET196" i="163" s="1"/>
  <c r="EW196" i="163" s="1"/>
  <c r="FB196" i="163" s="1"/>
  <c r="EJ196" i="163"/>
  <c r="EI196" i="163"/>
  <c r="EB196" i="163"/>
  <c r="DU196" i="163"/>
  <c r="DS196" i="163"/>
  <c r="DR196" i="163"/>
  <c r="DQ196" i="163"/>
  <c r="DP196" i="163"/>
  <c r="DW196" i="163" s="1"/>
  <c r="EA196" i="163" s="1"/>
  <c r="DO196" i="163"/>
  <c r="DJ196" i="163"/>
  <c r="DB196" i="163"/>
  <c r="CY196" i="163"/>
  <c r="CW196" i="163"/>
  <c r="CV196" i="163"/>
  <c r="CU196" i="163"/>
  <c r="CT196" i="163"/>
  <c r="DA196" i="163" s="1"/>
  <c r="CS196" i="163"/>
  <c r="CL196" i="163"/>
  <c r="CH196" i="163"/>
  <c r="CD196" i="163"/>
  <c r="CC196" i="163"/>
  <c r="CB196" i="163"/>
  <c r="CA196" i="163"/>
  <c r="CF196" i="163" s="1"/>
  <c r="BZ196" i="163"/>
  <c r="BY196" i="163"/>
  <c r="BT196" i="163"/>
  <c r="BP196" i="163"/>
  <c r="BI196" i="163"/>
  <c r="BF196" i="163"/>
  <c r="BE196" i="163"/>
  <c r="BD196" i="163"/>
  <c r="BH196" i="163" s="1"/>
  <c r="BC196" i="163"/>
  <c r="BB196" i="163"/>
  <c r="BA196" i="163"/>
  <c r="AY196" i="163"/>
  <c r="AW196" i="163"/>
  <c r="AK196" i="163"/>
  <c r="AJ196" i="163"/>
  <c r="AI196" i="163"/>
  <c r="AH196" i="163"/>
  <c r="AV196" i="163" s="1"/>
  <c r="AG196" i="163"/>
  <c r="AE196" i="163"/>
  <c r="AD196" i="163"/>
  <c r="AB196" i="163"/>
  <c r="Z196" i="163"/>
  <c r="W196" i="163"/>
  <c r="V196" i="163"/>
  <c r="U196" i="163"/>
  <c r="S196" i="163"/>
  <c r="R196" i="163"/>
  <c r="O196" i="163"/>
  <c r="N196" i="163"/>
  <c r="M196" i="163"/>
  <c r="K196" i="163"/>
  <c r="J196" i="163"/>
  <c r="I196" i="163"/>
  <c r="H196" i="163"/>
  <c r="ER195" i="163"/>
  <c r="ET195" i="163" s="1"/>
  <c r="EP195" i="163"/>
  <c r="EK195" i="163"/>
  <c r="DW195" i="163"/>
  <c r="EA195" i="163" s="1"/>
  <c r="DA195" i="163"/>
  <c r="DH195" i="163" s="1"/>
  <c r="CF195" i="163"/>
  <c r="CK195" i="163" s="1"/>
  <c r="BL195" i="163"/>
  <c r="BS195" i="163" s="1"/>
  <c r="BH195" i="163"/>
  <c r="AV195" i="163"/>
  <c r="AS195" i="163"/>
  <c r="P195" i="163"/>
  <c r="X195" i="163" s="1"/>
  <c r="AA195" i="163" s="1"/>
  <c r="L195" i="163"/>
  <c r="ER194" i="163"/>
  <c r="ET194" i="163" s="1"/>
  <c r="EU194" i="163" s="1"/>
  <c r="EP194" i="163"/>
  <c r="EK194" i="163"/>
  <c r="DW194" i="163"/>
  <c r="EA194" i="163" s="1"/>
  <c r="DA194" i="163"/>
  <c r="DC194" i="163" s="1"/>
  <c r="CF194" i="163"/>
  <c r="CG194" i="163" s="1"/>
  <c r="BL194" i="163"/>
  <c r="BS194" i="163" s="1"/>
  <c r="BU194" i="163" s="1"/>
  <c r="BH194" i="163"/>
  <c r="AV194" i="163"/>
  <c r="AS194" i="163"/>
  <c r="P194" i="163"/>
  <c r="X194" i="163" s="1"/>
  <c r="AA194" i="163" s="1"/>
  <c r="ER193" i="163"/>
  <c r="ET193" i="163" s="1"/>
  <c r="EY193" i="163" s="1"/>
  <c r="EP193" i="163"/>
  <c r="EK193" i="163"/>
  <c r="DW193" i="163"/>
  <c r="DY193" i="163" s="1"/>
  <c r="DA193" i="163"/>
  <c r="DH193" i="163" s="1"/>
  <c r="CF193" i="163"/>
  <c r="CI193" i="163" s="1"/>
  <c r="BL193" i="163"/>
  <c r="BS193" i="163" s="1"/>
  <c r="BH193" i="163"/>
  <c r="BJ193" i="163" s="1"/>
  <c r="AV193" i="163"/>
  <c r="AS193" i="163"/>
  <c r="AT193" i="163" s="1"/>
  <c r="AP193" i="163"/>
  <c r="P193" i="163"/>
  <c r="X193" i="163" s="1"/>
  <c r="L193" i="163"/>
  <c r="ER192" i="163"/>
  <c r="ET192" i="163" s="1"/>
  <c r="EP192" i="163"/>
  <c r="EK192" i="163"/>
  <c r="DW192" i="163"/>
  <c r="DA192" i="163"/>
  <c r="DH192" i="163" s="1"/>
  <c r="CF192" i="163"/>
  <c r="CG192" i="163" s="1"/>
  <c r="BL192" i="163"/>
  <c r="BQ192" i="163" s="1"/>
  <c r="BH192" i="163"/>
  <c r="BJ192" i="163" s="1"/>
  <c r="AV192" i="163"/>
  <c r="AS192" i="163"/>
  <c r="AT192" i="163" s="1"/>
  <c r="AP192" i="163"/>
  <c r="P192" i="163"/>
  <c r="L192" i="163"/>
  <c r="ER191" i="163"/>
  <c r="ET191" i="163" s="1"/>
  <c r="ER190" i="163"/>
  <c r="ET190" i="163" s="1"/>
  <c r="EP190" i="163"/>
  <c r="EK190" i="163"/>
  <c r="DW190" i="163"/>
  <c r="DA190" i="163"/>
  <c r="CF190" i="163"/>
  <c r="CK190" i="163" s="1"/>
  <c r="BL190" i="163"/>
  <c r="BQ190" i="163" s="1"/>
  <c r="BH190" i="163"/>
  <c r="BJ190" i="163" s="1"/>
  <c r="AV190" i="163"/>
  <c r="AS190" i="163"/>
  <c r="AT190" i="163" s="1"/>
  <c r="AP190" i="163"/>
  <c r="P190" i="163"/>
  <c r="T190" i="163" s="1"/>
  <c r="L190" i="163"/>
  <c r="ER189" i="163"/>
  <c r="ET189" i="163" s="1"/>
  <c r="EY189" i="163" s="1"/>
  <c r="EP189" i="163"/>
  <c r="EK189" i="163"/>
  <c r="DW189" i="163"/>
  <c r="DY189" i="163" s="1"/>
  <c r="DA189" i="163"/>
  <c r="DH189" i="163" s="1"/>
  <c r="CF189" i="163"/>
  <c r="CI189" i="163" s="1"/>
  <c r="BL189" i="163"/>
  <c r="BS189" i="163" s="1"/>
  <c r="BH189" i="163"/>
  <c r="BJ189" i="163" s="1"/>
  <c r="AV189" i="163"/>
  <c r="AS189" i="163"/>
  <c r="AT189" i="163" s="1"/>
  <c r="AP189" i="163"/>
  <c r="P189" i="163"/>
  <c r="X189" i="163" s="1"/>
  <c r="L189" i="163"/>
  <c r="ER188" i="163"/>
  <c r="ET188" i="163" s="1"/>
  <c r="EP188" i="163"/>
  <c r="EK188" i="163"/>
  <c r="DW188" i="163"/>
  <c r="EA188" i="163" s="1"/>
  <c r="DA188" i="163"/>
  <c r="DH188" i="163" s="1"/>
  <c r="CF188" i="163"/>
  <c r="CG188" i="163" s="1"/>
  <c r="ER187" i="163"/>
  <c r="ET187" i="163" s="1"/>
  <c r="EU187" i="163" s="1"/>
  <c r="EP187" i="163"/>
  <c r="EK187" i="163"/>
  <c r="DW187" i="163"/>
  <c r="EA187" i="163" s="1"/>
  <c r="DA187" i="163"/>
  <c r="DC187" i="163" s="1"/>
  <c r="CF187" i="163"/>
  <c r="ER186" i="163"/>
  <c r="ET186" i="163" s="1"/>
  <c r="EP186" i="163"/>
  <c r="EK186" i="163"/>
  <c r="DW186" i="163"/>
  <c r="EA186" i="163" s="1"/>
  <c r="DA186" i="163"/>
  <c r="DE186" i="163" s="1"/>
  <c r="DF186" i="163" s="1"/>
  <c r="CF186" i="163"/>
  <c r="CK186" i="163" s="1"/>
  <c r="FE185" i="163"/>
  <c r="FD185" i="163"/>
  <c r="FC185" i="163"/>
  <c r="FG185" i="163" s="1"/>
  <c r="FJ185" i="163" s="1"/>
  <c r="FO185" i="163" s="1"/>
  <c r="EZ185" i="163"/>
  <c r="EX185" i="163"/>
  <c r="EV185" i="163"/>
  <c r="ES185" i="163"/>
  <c r="EQ185" i="163"/>
  <c r="EO185" i="163"/>
  <c r="EN185" i="163"/>
  <c r="EM185" i="163"/>
  <c r="EL185" i="163"/>
  <c r="EJ185" i="163"/>
  <c r="EI185" i="163"/>
  <c r="EG185" i="163"/>
  <c r="ED185" i="163"/>
  <c r="EB185" i="163"/>
  <c r="DU185" i="163"/>
  <c r="DS185" i="163"/>
  <c r="DR185" i="163"/>
  <c r="DQ185" i="163"/>
  <c r="DP185" i="163"/>
  <c r="DW185" i="163" s="1"/>
  <c r="DO185" i="163"/>
  <c r="DJ185" i="163"/>
  <c r="DB185" i="163"/>
  <c r="CY185" i="163"/>
  <c r="CW185" i="163"/>
  <c r="CV185" i="163"/>
  <c r="CU185" i="163"/>
  <c r="CT185" i="163"/>
  <c r="DA185" i="163" s="1"/>
  <c r="CS185" i="163"/>
  <c r="CL185" i="163"/>
  <c r="CH185" i="163"/>
  <c r="CD185" i="163"/>
  <c r="CC185" i="163"/>
  <c r="CB185" i="163"/>
  <c r="CA185" i="163"/>
  <c r="ER184" i="163"/>
  <c r="ET184" i="163" s="1"/>
  <c r="EP184" i="163"/>
  <c r="EK184" i="163"/>
  <c r="DW184" i="163"/>
  <c r="DA184" i="163"/>
  <c r="DE184" i="163" s="1"/>
  <c r="DF184" i="163" s="1"/>
  <c r="CF184" i="163"/>
  <c r="BL184" i="163"/>
  <c r="BH184" i="163"/>
  <c r="BJ184" i="163" s="1"/>
  <c r="AV184" i="163"/>
  <c r="AS184" i="163"/>
  <c r="AT184" i="163" s="1"/>
  <c r="AP184" i="163"/>
  <c r="P184" i="163"/>
  <c r="T184" i="163" s="1"/>
  <c r="L184" i="163"/>
  <c r="ER183" i="163"/>
  <c r="ET183" i="163" s="1"/>
  <c r="EW183" i="163" s="1"/>
  <c r="FB183" i="163" s="1"/>
  <c r="EP183" i="163"/>
  <c r="EK183" i="163"/>
  <c r="DW183" i="163"/>
  <c r="EA183" i="163" s="1"/>
  <c r="EE183" i="163" s="1"/>
  <c r="EH183" i="163" s="1"/>
  <c r="DA183" i="163"/>
  <c r="DE183" i="163" s="1"/>
  <c r="DF183" i="163" s="1"/>
  <c r="CF183" i="163"/>
  <c r="CI183" i="163" s="1"/>
  <c r="BL183" i="163"/>
  <c r="BQ183" i="163" s="1"/>
  <c r="BH183" i="163"/>
  <c r="BJ183" i="163" s="1"/>
  <c r="AV183" i="163"/>
  <c r="AS183" i="163"/>
  <c r="AT183" i="163" s="1"/>
  <c r="AP183" i="163"/>
  <c r="P183" i="163"/>
  <c r="T183" i="163" s="1"/>
  <c r="L183" i="163"/>
  <c r="ER182" i="163"/>
  <c r="ET182" i="163" s="1"/>
  <c r="EW182" i="163" s="1"/>
  <c r="FB182" i="163" s="1"/>
  <c r="EP182" i="163"/>
  <c r="EK182" i="163"/>
  <c r="DW182" i="163"/>
  <c r="DY182" i="163" s="1"/>
  <c r="DA182" i="163"/>
  <c r="DC182" i="163" s="1"/>
  <c r="CF182" i="163"/>
  <c r="CI182" i="163" s="1"/>
  <c r="BL182" i="163"/>
  <c r="BQ182" i="163" s="1"/>
  <c r="BH182" i="163"/>
  <c r="BJ182" i="163" s="1"/>
  <c r="AV182" i="163"/>
  <c r="AS182" i="163"/>
  <c r="AT182" i="163" s="1"/>
  <c r="AP182" i="163"/>
  <c r="P182" i="163"/>
  <c r="X182" i="163" s="1"/>
  <c r="AA182" i="163" s="1"/>
  <c r="AF182" i="163" s="1"/>
  <c r="L182" i="163"/>
  <c r="ER181" i="163"/>
  <c r="ET181" i="163" s="1"/>
  <c r="EW181" i="163" s="1"/>
  <c r="FB181" i="163" s="1"/>
  <c r="EP181" i="163"/>
  <c r="EK181" i="163"/>
  <c r="DW181" i="163"/>
  <c r="DY181" i="163" s="1"/>
  <c r="DA181" i="163"/>
  <c r="DC181" i="163" s="1"/>
  <c r="CF181" i="163"/>
  <c r="CI181" i="163" s="1"/>
  <c r="BL181" i="163"/>
  <c r="BH181" i="163"/>
  <c r="BJ181" i="163" s="1"/>
  <c r="AV181" i="163"/>
  <c r="AS181" i="163"/>
  <c r="AT181" i="163" s="1"/>
  <c r="AP181" i="163"/>
  <c r="P181" i="163"/>
  <c r="T181" i="163" s="1"/>
  <c r="L181" i="163"/>
  <c r="ER180" i="163"/>
  <c r="ET180" i="163" s="1"/>
  <c r="EW180" i="163" s="1"/>
  <c r="FB180" i="163" s="1"/>
  <c r="EP180" i="163"/>
  <c r="EK180" i="163"/>
  <c r="DW180" i="163"/>
  <c r="EA180" i="163" s="1"/>
  <c r="EE180" i="163" s="1"/>
  <c r="EH180" i="163" s="1"/>
  <c r="DA180" i="163"/>
  <c r="DH180" i="163" s="1"/>
  <c r="DK180" i="163" s="1"/>
  <c r="CF180" i="163"/>
  <c r="CI180" i="163" s="1"/>
  <c r="BL180" i="163"/>
  <c r="BQ180" i="163" s="1"/>
  <c r="BH180" i="163"/>
  <c r="BJ180" i="163" s="1"/>
  <c r="AV180" i="163"/>
  <c r="AS180" i="163"/>
  <c r="AT180" i="163" s="1"/>
  <c r="AP180" i="163"/>
  <c r="P180" i="163"/>
  <c r="T180" i="163" s="1"/>
  <c r="L180" i="163"/>
  <c r="FE179" i="163"/>
  <c r="FD179" i="163"/>
  <c r="FC179" i="163"/>
  <c r="EZ179" i="163"/>
  <c r="EX179" i="163"/>
  <c r="EX178" i="163" s="1"/>
  <c r="EX177" i="163" s="1"/>
  <c r="EV179" i="163"/>
  <c r="ES179" i="163"/>
  <c r="EQ179" i="163"/>
  <c r="EQ178" i="163" s="1"/>
  <c r="EQ177" i="163" s="1"/>
  <c r="EO179" i="163"/>
  <c r="EN179" i="163"/>
  <c r="EM179" i="163"/>
  <c r="EL179" i="163"/>
  <c r="EJ179" i="163"/>
  <c r="EI179" i="163"/>
  <c r="EG179" i="163"/>
  <c r="ED179" i="163"/>
  <c r="EB179" i="163"/>
  <c r="DZ179" i="163"/>
  <c r="DX179" i="163"/>
  <c r="DX178" i="163" s="1"/>
  <c r="DX177" i="163" s="1"/>
  <c r="DV179" i="163"/>
  <c r="DV178" i="163" s="1"/>
  <c r="DV177" i="163" s="1"/>
  <c r="DU179" i="163"/>
  <c r="DS179" i="163"/>
  <c r="DR179" i="163"/>
  <c r="DQ179" i="163"/>
  <c r="DP179" i="163"/>
  <c r="DO179" i="163"/>
  <c r="DL179" i="163"/>
  <c r="DL178" i="163" s="1"/>
  <c r="DL177" i="163" s="1"/>
  <c r="DJ179" i="163"/>
  <c r="DJ178" i="163" s="1"/>
  <c r="DJ177" i="163" s="1"/>
  <c r="DG179" i="163"/>
  <c r="DG178" i="163" s="1"/>
  <c r="DG177" i="163" s="1"/>
  <c r="DD179" i="163"/>
  <c r="DB179" i="163"/>
  <c r="CZ179" i="163"/>
  <c r="CY179" i="163"/>
  <c r="CW179" i="163"/>
  <c r="CV179" i="163"/>
  <c r="CU179" i="163"/>
  <c r="CT179" i="163"/>
  <c r="CS179" i="163"/>
  <c r="CQ179" i="163"/>
  <c r="CN179" i="163"/>
  <c r="CL179" i="163"/>
  <c r="CL178" i="163" s="1"/>
  <c r="CL177" i="163" s="1"/>
  <c r="CJ179" i="163"/>
  <c r="CJ178" i="163" s="1"/>
  <c r="CJ177" i="163" s="1"/>
  <c r="CH179" i="163"/>
  <c r="CE179" i="163"/>
  <c r="CE178" i="163" s="1"/>
  <c r="CE177" i="163" s="1"/>
  <c r="CD179" i="163"/>
  <c r="CC179" i="163"/>
  <c r="CB179" i="163"/>
  <c r="CB178" i="163" s="1"/>
  <c r="CA179" i="163"/>
  <c r="BZ179" i="163"/>
  <c r="BZ178" i="163" s="1"/>
  <c r="BZ177" i="163" s="1"/>
  <c r="BY179" i="163"/>
  <c r="BV179" i="163"/>
  <c r="BV178" i="163" s="1"/>
  <c r="BV177" i="163" s="1"/>
  <c r="BT179" i="163"/>
  <c r="BT178" i="163" s="1"/>
  <c r="BT177" i="163" s="1"/>
  <c r="BR179" i="163"/>
  <c r="BR178" i="163" s="1"/>
  <c r="BR177" i="163" s="1"/>
  <c r="BP179" i="163"/>
  <c r="BP178" i="163" s="1"/>
  <c r="BK179" i="163"/>
  <c r="BI179" i="163"/>
  <c r="BG179" i="163"/>
  <c r="BF179" i="163"/>
  <c r="BF178" i="163" s="1"/>
  <c r="BF177" i="163" s="1"/>
  <c r="BE179" i="163"/>
  <c r="BE178" i="163" s="1"/>
  <c r="BE177" i="163" s="1"/>
  <c r="BD179" i="163"/>
  <c r="BC179" i="163"/>
  <c r="BC178" i="163" s="1"/>
  <c r="BC177" i="163" s="1"/>
  <c r="BB179" i="163"/>
  <c r="BB178" i="163" s="1"/>
  <c r="BB177" i="163" s="1"/>
  <c r="BA179" i="163"/>
  <c r="BA178" i="163" s="1"/>
  <c r="BA177" i="163" s="1"/>
  <c r="AZ179" i="163"/>
  <c r="AZ178" i="163" s="1"/>
  <c r="AZ177" i="163" s="1"/>
  <c r="AY179" i="163"/>
  <c r="AX179" i="163"/>
  <c r="AX178" i="163" s="1"/>
  <c r="AX177" i="163" s="1"/>
  <c r="AW179" i="163"/>
  <c r="AW178" i="163" s="1"/>
  <c r="AW177" i="163" s="1"/>
  <c r="AU179" i="163"/>
  <c r="AU178" i="163" s="1"/>
  <c r="AU177" i="163" s="1"/>
  <c r="AR179" i="163"/>
  <c r="AR178" i="163" s="1"/>
  <c r="AR177" i="163" s="1"/>
  <c r="AQ179" i="163"/>
  <c r="AO179" i="163"/>
  <c r="AM179" i="163"/>
  <c r="AK179" i="163"/>
  <c r="AK178" i="163" s="1"/>
  <c r="AK177" i="163" s="1"/>
  <c r="AJ179" i="163"/>
  <c r="AI179" i="163"/>
  <c r="AI178" i="163" s="1"/>
  <c r="AI177" i="163" s="1"/>
  <c r="AH179" i="163"/>
  <c r="AG179" i="163"/>
  <c r="AG178" i="163" s="1"/>
  <c r="AG177" i="163" s="1"/>
  <c r="AE179" i="163"/>
  <c r="AE178" i="163" s="1"/>
  <c r="AE177" i="163" s="1"/>
  <c r="AD179" i="163"/>
  <c r="AB179" i="163"/>
  <c r="AB178" i="163" s="1"/>
  <c r="Z179" i="163"/>
  <c r="W179" i="163"/>
  <c r="V179" i="163"/>
  <c r="V178" i="163" s="1"/>
  <c r="V177" i="163" s="1"/>
  <c r="U179" i="163"/>
  <c r="U178" i="163" s="1"/>
  <c r="U177" i="163" s="1"/>
  <c r="S179" i="163"/>
  <c r="S178" i="163" s="1"/>
  <c r="S177" i="163" s="1"/>
  <c r="R179" i="163"/>
  <c r="R178" i="163" s="1"/>
  <c r="R177" i="163" s="1"/>
  <c r="O179" i="163"/>
  <c r="N179" i="163"/>
  <c r="M179" i="163"/>
  <c r="M178" i="163" s="1"/>
  <c r="M177" i="163" s="1"/>
  <c r="K179" i="163"/>
  <c r="K178" i="163" s="1"/>
  <c r="J179" i="163"/>
  <c r="J178" i="163" s="1"/>
  <c r="J177" i="163" s="1"/>
  <c r="I179" i="163"/>
  <c r="I178" i="163" s="1"/>
  <c r="I177" i="163" s="1"/>
  <c r="H179" i="163"/>
  <c r="H178" i="163" s="1"/>
  <c r="H177" i="163" s="1"/>
  <c r="ES178" i="163"/>
  <c r="ES177" i="163" s="1"/>
  <c r="EG178" i="163"/>
  <c r="ED178" i="163"/>
  <c r="ED177" i="163" s="1"/>
  <c r="DZ178" i="163"/>
  <c r="DZ177" i="163" s="1"/>
  <c r="DD178" i="163"/>
  <c r="DD177" i="163" s="1"/>
  <c r="DB178" i="163"/>
  <c r="DB177" i="163" s="1"/>
  <c r="CZ178" i="163"/>
  <c r="CZ177" i="163" s="1"/>
  <c r="CQ178" i="163"/>
  <c r="CQ177" i="163" s="1"/>
  <c r="CN178" i="163"/>
  <c r="CN177" i="163" s="1"/>
  <c r="CC178" i="163"/>
  <c r="CC177" i="163" s="1"/>
  <c r="BY178" i="163"/>
  <c r="BY177" i="163" s="1"/>
  <c r="BK178" i="163"/>
  <c r="BK177" i="163" s="1"/>
  <c r="BI178" i="163"/>
  <c r="BI177" i="163" s="1"/>
  <c r="BG178" i="163"/>
  <c r="BG177" i="163" s="1"/>
  <c r="AY178" i="163"/>
  <c r="AY177" i="163" s="1"/>
  <c r="AQ178" i="163"/>
  <c r="AO178" i="163"/>
  <c r="AO177" i="163" s="1"/>
  <c r="AM178" i="163"/>
  <c r="AM177" i="163" s="1"/>
  <c r="AJ178" i="163"/>
  <c r="AJ177" i="163" s="1"/>
  <c r="AD178" i="163"/>
  <c r="AD177" i="163" s="1"/>
  <c r="Z178" i="163"/>
  <c r="Z177" i="163" s="1"/>
  <c r="W178" i="163"/>
  <c r="W177" i="163" s="1"/>
  <c r="O178" i="163"/>
  <c r="O177" i="163" s="1"/>
  <c r="N178" i="163"/>
  <c r="N177" i="163" s="1"/>
  <c r="EG177" i="163"/>
  <c r="CB177" i="163"/>
  <c r="BP177" i="163"/>
  <c r="AQ177" i="163"/>
  <c r="ER176" i="163"/>
  <c r="ET176" i="163" s="1"/>
  <c r="EP176" i="163"/>
  <c r="EK176" i="163"/>
  <c r="DW176" i="163"/>
  <c r="EA176" i="163" s="1"/>
  <c r="DA176" i="163"/>
  <c r="DC176" i="163" s="1"/>
  <c r="CF176" i="163"/>
  <c r="CI176" i="163" s="1"/>
  <c r="BL176" i="163"/>
  <c r="BM176" i="163" s="1"/>
  <c r="BH176" i="163"/>
  <c r="BJ176" i="163" s="1"/>
  <c r="AV176" i="163"/>
  <c r="AS176" i="163"/>
  <c r="AT176" i="163" s="1"/>
  <c r="AP176" i="163"/>
  <c r="P176" i="163"/>
  <c r="L176" i="163"/>
  <c r="ER175" i="163"/>
  <c r="ET175" i="163" s="1"/>
  <c r="EU175" i="163" s="1"/>
  <c r="EP175" i="163"/>
  <c r="EK175" i="163"/>
  <c r="DW175" i="163"/>
  <c r="EA175" i="163" s="1"/>
  <c r="DA175" i="163"/>
  <c r="DC175" i="163" s="1"/>
  <c r="CF175" i="163"/>
  <c r="CI175" i="163" s="1"/>
  <c r="BL175" i="163"/>
  <c r="BM175" i="163" s="1"/>
  <c r="BH175" i="163"/>
  <c r="BJ175" i="163" s="1"/>
  <c r="AV175" i="163"/>
  <c r="AS175" i="163"/>
  <c r="AT175" i="163" s="1"/>
  <c r="AP175" i="163"/>
  <c r="P175" i="163"/>
  <c r="X175" i="163" s="1"/>
  <c r="L175" i="163"/>
  <c r="ER174" i="163"/>
  <c r="ET174" i="163" s="1"/>
  <c r="EP174" i="163"/>
  <c r="EK174" i="163"/>
  <c r="DW174" i="163"/>
  <c r="EA174" i="163" s="1"/>
  <c r="DA174" i="163"/>
  <c r="DC174" i="163" s="1"/>
  <c r="CF174" i="163"/>
  <c r="CI174" i="163" s="1"/>
  <c r="BL174" i="163"/>
  <c r="BM174" i="163" s="1"/>
  <c r="BH174" i="163"/>
  <c r="BJ174" i="163" s="1"/>
  <c r="AV174" i="163"/>
  <c r="AS174" i="163"/>
  <c r="AT174" i="163" s="1"/>
  <c r="AP174" i="163"/>
  <c r="P174" i="163"/>
  <c r="X174" i="163" s="1"/>
  <c r="L174" i="163"/>
  <c r="FE173" i="163"/>
  <c r="FD173" i="163"/>
  <c r="FC173" i="163"/>
  <c r="FG173" i="163" s="1"/>
  <c r="FJ173" i="163" s="1"/>
  <c r="FO173" i="163" s="1"/>
  <c r="EZ173" i="163"/>
  <c r="EX173" i="163"/>
  <c r="EV173" i="163"/>
  <c r="ES173" i="163"/>
  <c r="EQ173" i="163"/>
  <c r="EO173" i="163"/>
  <c r="EN173" i="163"/>
  <c r="EM173" i="163"/>
  <c r="EL173" i="163"/>
  <c r="EJ173" i="163"/>
  <c r="EI173" i="163"/>
  <c r="EG173" i="163"/>
  <c r="ED173" i="163"/>
  <c r="EB173" i="163"/>
  <c r="DZ173" i="163"/>
  <c r="DX173" i="163"/>
  <c r="DV173" i="163"/>
  <c r="DU173" i="163"/>
  <c r="DS173" i="163"/>
  <c r="DR173" i="163"/>
  <c r="DQ173" i="163"/>
  <c r="DP173" i="163"/>
  <c r="DO173" i="163"/>
  <c r="DL173" i="163"/>
  <c r="DJ173" i="163"/>
  <c r="DG173" i="163"/>
  <c r="DD173" i="163"/>
  <c r="DB173" i="163"/>
  <c r="CZ173" i="163"/>
  <c r="CY173" i="163"/>
  <c r="CW173" i="163"/>
  <c r="CV173" i="163"/>
  <c r="CU173" i="163"/>
  <c r="CT173" i="163"/>
  <c r="CS173" i="163"/>
  <c r="CQ173" i="163"/>
  <c r="CN173" i="163"/>
  <c r="CL173" i="163"/>
  <c r="CJ173" i="163"/>
  <c r="CH173" i="163"/>
  <c r="CE173" i="163"/>
  <c r="CD173" i="163"/>
  <c r="CC173" i="163"/>
  <c r="CB173" i="163"/>
  <c r="CA173" i="163"/>
  <c r="BZ173" i="163"/>
  <c r="BY173" i="163"/>
  <c r="BV173" i="163"/>
  <c r="BT173" i="163"/>
  <c r="BR173" i="163"/>
  <c r="BP173" i="163"/>
  <c r="BK173" i="163"/>
  <c r="BI173" i="163"/>
  <c r="BG173" i="163"/>
  <c r="BF173" i="163"/>
  <c r="BE173" i="163"/>
  <c r="BD173" i="163"/>
  <c r="BC173" i="163"/>
  <c r="BB173" i="163"/>
  <c r="BA173" i="163"/>
  <c r="AZ173" i="163"/>
  <c r="AY173" i="163"/>
  <c r="AX173" i="163"/>
  <c r="AW173" i="163"/>
  <c r="AU173" i="163"/>
  <c r="AR173" i="163"/>
  <c r="AQ173" i="163"/>
  <c r="AO173" i="163"/>
  <c r="AM173" i="163"/>
  <c r="AK173" i="163"/>
  <c r="AJ173" i="163"/>
  <c r="AI173" i="163"/>
  <c r="AH173" i="163"/>
  <c r="AG173" i="163"/>
  <c r="AE173" i="163"/>
  <c r="AD173" i="163"/>
  <c r="AB173" i="163"/>
  <c r="Z173" i="163"/>
  <c r="W173" i="163"/>
  <c r="V173" i="163"/>
  <c r="U173" i="163"/>
  <c r="S173" i="163"/>
  <c r="R173" i="163"/>
  <c r="O173" i="163"/>
  <c r="N173" i="163"/>
  <c r="M173" i="163"/>
  <c r="K173" i="163"/>
  <c r="J173" i="163"/>
  <c r="I173" i="163"/>
  <c r="H173" i="163"/>
  <c r="ER172" i="163"/>
  <c r="ET172" i="163" s="1"/>
  <c r="EP172" i="163"/>
  <c r="EK172" i="163"/>
  <c r="DW172" i="163"/>
  <c r="EA172" i="163" s="1"/>
  <c r="DA172" i="163"/>
  <c r="DH172" i="163" s="1"/>
  <c r="CF172" i="163"/>
  <c r="CG172" i="163" s="1"/>
  <c r="BL172" i="163"/>
  <c r="BQ172" i="163" s="1"/>
  <c r="BH172" i="163"/>
  <c r="BJ172" i="163" s="1"/>
  <c r="AV172" i="163"/>
  <c r="AS172" i="163"/>
  <c r="P172" i="163"/>
  <c r="X172" i="163" s="1"/>
  <c r="AA172" i="163" s="1"/>
  <c r="L172" i="163"/>
  <c r="ER171" i="163"/>
  <c r="ET171" i="163" s="1"/>
  <c r="EU171" i="163" s="1"/>
  <c r="EP171" i="163"/>
  <c r="EK171" i="163"/>
  <c r="DW171" i="163"/>
  <c r="EA171" i="163" s="1"/>
  <c r="DA171" i="163"/>
  <c r="DC171" i="163" s="1"/>
  <c r="CF171" i="163"/>
  <c r="CI171" i="163" s="1"/>
  <c r="BL171" i="163"/>
  <c r="BM171" i="163" s="1"/>
  <c r="BH171" i="163"/>
  <c r="BJ171" i="163" s="1"/>
  <c r="AV171" i="163"/>
  <c r="AS171" i="163"/>
  <c r="P171" i="163"/>
  <c r="X171" i="163" s="1"/>
  <c r="L171" i="163"/>
  <c r="FE170" i="163"/>
  <c r="FD170" i="163"/>
  <c r="FC170" i="163"/>
  <c r="FG170" i="163" s="1"/>
  <c r="FJ170" i="163" s="1"/>
  <c r="FO170" i="163" s="1"/>
  <c r="EZ170" i="163"/>
  <c r="EX170" i="163"/>
  <c r="EV170" i="163"/>
  <c r="ES170" i="163"/>
  <c r="EQ170" i="163"/>
  <c r="EQ169" i="163" s="1"/>
  <c r="EO170" i="163"/>
  <c r="EN170" i="163"/>
  <c r="EM170" i="163"/>
  <c r="EL170" i="163"/>
  <c r="EJ170" i="163"/>
  <c r="EI170" i="163"/>
  <c r="EG170" i="163"/>
  <c r="ED170" i="163"/>
  <c r="ED169" i="163" s="1"/>
  <c r="EB170" i="163"/>
  <c r="DZ170" i="163"/>
  <c r="DX170" i="163"/>
  <c r="DV170" i="163"/>
  <c r="DU170" i="163"/>
  <c r="DS170" i="163"/>
  <c r="DR170" i="163"/>
  <c r="DQ170" i="163"/>
  <c r="DP170" i="163"/>
  <c r="DO170" i="163"/>
  <c r="DL170" i="163"/>
  <c r="DJ170" i="163"/>
  <c r="DG170" i="163"/>
  <c r="DD170" i="163"/>
  <c r="DD169" i="163" s="1"/>
  <c r="DB170" i="163"/>
  <c r="CZ170" i="163"/>
  <c r="CY170" i="163"/>
  <c r="CW170" i="163"/>
  <c r="CV170" i="163"/>
  <c r="CU170" i="163"/>
  <c r="CT170" i="163"/>
  <c r="CS170" i="163"/>
  <c r="CQ170" i="163"/>
  <c r="CN170" i="163"/>
  <c r="CN169" i="163" s="1"/>
  <c r="CL170" i="163"/>
  <c r="CJ170" i="163"/>
  <c r="CH170" i="163"/>
  <c r="CE170" i="163"/>
  <c r="CD170" i="163"/>
  <c r="CC170" i="163"/>
  <c r="CB170" i="163"/>
  <c r="CA170" i="163"/>
  <c r="BZ170" i="163"/>
  <c r="BY170" i="163"/>
  <c r="BV170" i="163"/>
  <c r="BT170" i="163"/>
  <c r="BR170" i="163"/>
  <c r="BP170" i="163"/>
  <c r="BK170" i="163"/>
  <c r="BI170" i="163"/>
  <c r="BG170" i="163"/>
  <c r="BF170" i="163"/>
  <c r="BE170" i="163"/>
  <c r="BD170" i="163"/>
  <c r="BC170" i="163"/>
  <c r="BB170" i="163"/>
  <c r="BA170" i="163"/>
  <c r="AZ170" i="163"/>
  <c r="AY170" i="163"/>
  <c r="AX170" i="163"/>
  <c r="AW170" i="163"/>
  <c r="AU170" i="163"/>
  <c r="AR170" i="163"/>
  <c r="AQ170" i="163"/>
  <c r="AQ169" i="163" s="1"/>
  <c r="AO170" i="163"/>
  <c r="AM170" i="163"/>
  <c r="AK170" i="163"/>
  <c r="AJ170" i="163"/>
  <c r="AI170" i="163"/>
  <c r="AH170" i="163"/>
  <c r="AG170" i="163"/>
  <c r="AE170" i="163"/>
  <c r="AD170" i="163"/>
  <c r="AB170" i="163"/>
  <c r="Z170" i="163"/>
  <c r="W170" i="163"/>
  <c r="V170" i="163"/>
  <c r="U170" i="163"/>
  <c r="S170" i="163"/>
  <c r="R170" i="163"/>
  <c r="R169" i="163" s="1"/>
  <c r="O170" i="163"/>
  <c r="N170" i="163"/>
  <c r="N169" i="163" s="1"/>
  <c r="M170" i="163"/>
  <c r="M169" i="163" s="1"/>
  <c r="K170" i="163"/>
  <c r="J170" i="163"/>
  <c r="I170" i="163"/>
  <c r="H170" i="163"/>
  <c r="EV169" i="163"/>
  <c r="ER167" i="163"/>
  <c r="ET167" i="163" s="1"/>
  <c r="EP167" i="163"/>
  <c r="EK167" i="163"/>
  <c r="DW167" i="163"/>
  <c r="EA167" i="163" s="1"/>
  <c r="DA167" i="163"/>
  <c r="CF167" i="163"/>
  <c r="CK167" i="163" s="1"/>
  <c r="FE166" i="163"/>
  <c r="FE156" i="163" s="1"/>
  <c r="FE198" i="163" s="1"/>
  <c r="FD166" i="163"/>
  <c r="FD156" i="163" s="1"/>
  <c r="FD198" i="163" s="1"/>
  <c r="FC166" i="163"/>
  <c r="FG166" i="163" s="1"/>
  <c r="FJ166" i="163" s="1"/>
  <c r="FO166" i="163" s="1"/>
  <c r="EZ166" i="163"/>
  <c r="EZ156" i="163" s="1"/>
  <c r="EZ198" i="163" s="1"/>
  <c r="EX166" i="163"/>
  <c r="EX156" i="163" s="1"/>
  <c r="EX198" i="163" s="1"/>
  <c r="EV166" i="163"/>
  <c r="EV156" i="163" s="1"/>
  <c r="EV198" i="163" s="1"/>
  <c r="ES166" i="163"/>
  <c r="ES156" i="163" s="1"/>
  <c r="ES198" i="163" s="1"/>
  <c r="EQ166" i="163"/>
  <c r="EO166" i="163"/>
  <c r="EO156" i="163" s="1"/>
  <c r="EO198" i="163" s="1"/>
  <c r="EN166" i="163"/>
  <c r="EN156" i="163" s="1"/>
  <c r="EN198" i="163" s="1"/>
  <c r="EM166" i="163"/>
  <c r="EM156" i="163" s="1"/>
  <c r="EM198" i="163" s="1"/>
  <c r="EL166" i="163"/>
  <c r="EL156" i="163" s="1"/>
  <c r="EL198" i="163" s="1"/>
  <c r="EJ166" i="163"/>
  <c r="EJ156" i="163" s="1"/>
  <c r="EJ198" i="163" s="1"/>
  <c r="EI166" i="163"/>
  <c r="EI156" i="163" s="1"/>
  <c r="EI198" i="163" s="1"/>
  <c r="EG166" i="163"/>
  <c r="EG156" i="163" s="1"/>
  <c r="EG198" i="163" s="1"/>
  <c r="ED166" i="163"/>
  <c r="ED156" i="163" s="1"/>
  <c r="ED198" i="163" s="1"/>
  <c r="EB166" i="163"/>
  <c r="DZ166" i="163"/>
  <c r="DZ156" i="163" s="1"/>
  <c r="DZ198" i="163" s="1"/>
  <c r="DX166" i="163"/>
  <c r="DX156" i="163" s="1"/>
  <c r="DX198" i="163" s="1"/>
  <c r="DV166" i="163"/>
  <c r="DV156" i="163" s="1"/>
  <c r="DV198" i="163" s="1"/>
  <c r="DU166" i="163"/>
  <c r="DU156" i="163" s="1"/>
  <c r="DU198" i="163" s="1"/>
  <c r="DS166" i="163"/>
  <c r="DS156" i="163" s="1"/>
  <c r="DS198" i="163" s="1"/>
  <c r="DR166" i="163"/>
  <c r="DR156" i="163" s="1"/>
  <c r="DR198" i="163" s="1"/>
  <c r="DQ166" i="163"/>
  <c r="DP166" i="163"/>
  <c r="DP156" i="163" s="1"/>
  <c r="DP198" i="163" s="1"/>
  <c r="DO166" i="163"/>
  <c r="DO156" i="163" s="1"/>
  <c r="DO198" i="163" s="1"/>
  <c r="DL166" i="163"/>
  <c r="DL156" i="163" s="1"/>
  <c r="DL198" i="163" s="1"/>
  <c r="DJ166" i="163"/>
  <c r="DJ156" i="163" s="1"/>
  <c r="DJ198" i="163" s="1"/>
  <c r="DG166" i="163"/>
  <c r="DG156" i="163" s="1"/>
  <c r="DG198" i="163" s="1"/>
  <c r="DD166" i="163"/>
  <c r="DD156" i="163" s="1"/>
  <c r="DD198" i="163" s="1"/>
  <c r="DB166" i="163"/>
  <c r="DB156" i="163" s="1"/>
  <c r="DB198" i="163" s="1"/>
  <c r="CZ166" i="163"/>
  <c r="CY166" i="163"/>
  <c r="CY156" i="163" s="1"/>
  <c r="CY198" i="163" s="1"/>
  <c r="CW166" i="163"/>
  <c r="CW156" i="163" s="1"/>
  <c r="CW198" i="163" s="1"/>
  <c r="CV166" i="163"/>
  <c r="CU166" i="163"/>
  <c r="CT166" i="163"/>
  <c r="CT156" i="163" s="1"/>
  <c r="CT198" i="163" s="1"/>
  <c r="CS166" i="163"/>
  <c r="CS156" i="163" s="1"/>
  <c r="CS198" i="163" s="1"/>
  <c r="CQ166" i="163"/>
  <c r="CQ156" i="163" s="1"/>
  <c r="CQ198" i="163" s="1"/>
  <c r="CN166" i="163"/>
  <c r="CL166" i="163"/>
  <c r="CL156" i="163" s="1"/>
  <c r="CL198" i="163" s="1"/>
  <c r="CH166" i="163"/>
  <c r="CH156" i="163" s="1"/>
  <c r="CH198" i="163" s="1"/>
  <c r="CD166" i="163"/>
  <c r="CC166" i="163"/>
  <c r="CB166" i="163"/>
  <c r="CA166" i="163"/>
  <c r="CA156" i="163" s="1"/>
  <c r="CA198" i="163" s="1"/>
  <c r="ER165" i="163"/>
  <c r="ET165" i="163" s="1"/>
  <c r="EP165" i="163"/>
  <c r="EK165" i="163"/>
  <c r="DW165" i="163"/>
  <c r="EA165" i="163" s="1"/>
  <c r="DA165" i="163"/>
  <c r="DH165" i="163" s="1"/>
  <c r="CF165" i="163"/>
  <c r="CK165" i="163" s="1"/>
  <c r="BL165" i="163"/>
  <c r="BQ165" i="163" s="1"/>
  <c r="BH165" i="163"/>
  <c r="BJ165" i="163" s="1"/>
  <c r="AV165" i="163"/>
  <c r="AS165" i="163"/>
  <c r="AT165" i="163" s="1"/>
  <c r="AP165" i="163"/>
  <c r="P165" i="163"/>
  <c r="Q165" i="163" s="1"/>
  <c r="L165" i="163"/>
  <c r="ER164" i="163"/>
  <c r="ET164" i="163" s="1"/>
  <c r="EP164" i="163"/>
  <c r="EK164" i="163"/>
  <c r="DW164" i="163"/>
  <c r="EA164" i="163" s="1"/>
  <c r="DA164" i="163"/>
  <c r="DH164" i="163" s="1"/>
  <c r="CF164" i="163"/>
  <c r="CI164" i="163" s="1"/>
  <c r="BL164" i="163"/>
  <c r="BS164" i="163" s="1"/>
  <c r="BH164" i="163"/>
  <c r="BJ164" i="163" s="1"/>
  <c r="AV164" i="163"/>
  <c r="AS164" i="163"/>
  <c r="AT164" i="163" s="1"/>
  <c r="AP164" i="163"/>
  <c r="P164" i="163"/>
  <c r="X164" i="163" s="1"/>
  <c r="L164" i="163"/>
  <c r="ER163" i="163"/>
  <c r="ET163" i="163" s="1"/>
  <c r="EY163" i="163" s="1"/>
  <c r="EP163" i="163"/>
  <c r="EK163" i="163"/>
  <c r="DW163" i="163"/>
  <c r="EA163" i="163" s="1"/>
  <c r="DA163" i="163"/>
  <c r="DH163" i="163" s="1"/>
  <c r="CF163" i="163"/>
  <c r="CI163" i="163" s="1"/>
  <c r="BL163" i="163"/>
  <c r="BH163" i="163"/>
  <c r="BJ163" i="163" s="1"/>
  <c r="AV163" i="163"/>
  <c r="AS163" i="163"/>
  <c r="AT163" i="163" s="1"/>
  <c r="AP163" i="163"/>
  <c r="P163" i="163"/>
  <c r="X163" i="163" s="1"/>
  <c r="L163" i="163"/>
  <c r="ER162" i="163"/>
  <c r="ET162" i="163" s="1"/>
  <c r="EP162" i="163"/>
  <c r="EK162" i="163"/>
  <c r="DW162" i="163"/>
  <c r="DA162" i="163"/>
  <c r="CF162" i="163"/>
  <c r="CI162" i="163" s="1"/>
  <c r="BL162" i="163"/>
  <c r="BS162" i="163" s="1"/>
  <c r="BW162" i="163" s="1"/>
  <c r="BX162" i="163" s="1"/>
  <c r="BH162" i="163"/>
  <c r="BJ162" i="163" s="1"/>
  <c r="AV162" i="163"/>
  <c r="AS162" i="163"/>
  <c r="AT162" i="163" s="1"/>
  <c r="AP162" i="163"/>
  <c r="P162" i="163"/>
  <c r="T162" i="163" s="1"/>
  <c r="L162" i="163"/>
  <c r="ER161" i="163"/>
  <c r="ET161" i="163" s="1"/>
  <c r="EP161" i="163"/>
  <c r="EK161" i="163"/>
  <c r="DW161" i="163"/>
  <c r="EA161" i="163" s="1"/>
  <c r="DA161" i="163"/>
  <c r="DH161" i="163" s="1"/>
  <c r="CF161" i="163"/>
  <c r="CI161" i="163" s="1"/>
  <c r="BL161" i="163"/>
  <c r="BH161" i="163"/>
  <c r="BJ161" i="163" s="1"/>
  <c r="AV161" i="163"/>
  <c r="AS161" i="163"/>
  <c r="AT161" i="163" s="1"/>
  <c r="AP161" i="163"/>
  <c r="P161" i="163"/>
  <c r="T161" i="163" s="1"/>
  <c r="L161" i="163"/>
  <c r="FE160" i="163"/>
  <c r="FE158" i="163" s="1"/>
  <c r="FD160" i="163"/>
  <c r="FD158" i="163" s="1"/>
  <c r="FC160" i="163"/>
  <c r="EZ160" i="163"/>
  <c r="EZ158" i="163" s="1"/>
  <c r="EX160" i="163"/>
  <c r="EX158" i="163" s="1"/>
  <c r="EV160" i="163"/>
  <c r="EQ160" i="163"/>
  <c r="EO160" i="163"/>
  <c r="EO158" i="163" s="1"/>
  <c r="EO168" i="163" s="1"/>
  <c r="EN160" i="163"/>
  <c r="EN158" i="163" s="1"/>
  <c r="EM160" i="163"/>
  <c r="EM158" i="163" s="1"/>
  <c r="EL160" i="163"/>
  <c r="ER160" i="163" s="1"/>
  <c r="ET160" i="163" s="1"/>
  <c r="EJ160" i="163"/>
  <c r="EJ158" i="163" s="1"/>
  <c r="EI160" i="163"/>
  <c r="EI158" i="163" s="1"/>
  <c r="EG160" i="163"/>
  <c r="EB160" i="163"/>
  <c r="EB158" i="163" s="1"/>
  <c r="DU160" i="163"/>
  <c r="DU158" i="163" s="1"/>
  <c r="DS160" i="163"/>
  <c r="DS158" i="163" s="1"/>
  <c r="DR160" i="163"/>
  <c r="DR158" i="163" s="1"/>
  <c r="DQ160" i="163"/>
  <c r="DQ158" i="163" s="1"/>
  <c r="DQ168" i="163" s="1"/>
  <c r="DP160" i="163"/>
  <c r="DP158" i="163" s="1"/>
  <c r="DO160" i="163"/>
  <c r="DO158" i="163" s="1"/>
  <c r="DO168" i="163" s="1"/>
  <c r="DJ160" i="163"/>
  <c r="DB160" i="163"/>
  <c r="CY160" i="163"/>
  <c r="CY158" i="163" s="1"/>
  <c r="CY168" i="163" s="1"/>
  <c r="CW160" i="163"/>
  <c r="CW158" i="163" s="1"/>
  <c r="CV160" i="163"/>
  <c r="CV158" i="163" s="1"/>
  <c r="CU160" i="163"/>
  <c r="CU158" i="163" s="1"/>
  <c r="CT160" i="163"/>
  <c r="DA160" i="163" s="1"/>
  <c r="CS160" i="163"/>
  <c r="CS158" i="163" s="1"/>
  <c r="CL160" i="163"/>
  <c r="CL158" i="163" s="1"/>
  <c r="CH160" i="163"/>
  <c r="CD160" i="163"/>
  <c r="CC160" i="163"/>
  <c r="CC158" i="163" s="1"/>
  <c r="CB160" i="163"/>
  <c r="CA160" i="163"/>
  <c r="BZ160" i="163"/>
  <c r="BZ158" i="163" s="1"/>
  <c r="BY160" i="163"/>
  <c r="BY158" i="163" s="1"/>
  <c r="BT160" i="163"/>
  <c r="BT158" i="163" s="1"/>
  <c r="BP160" i="163"/>
  <c r="BI160" i="163"/>
  <c r="BF160" i="163"/>
  <c r="BF158" i="163" s="1"/>
  <c r="BE160" i="163"/>
  <c r="BD160" i="163"/>
  <c r="BL160" i="163" s="1"/>
  <c r="BS160" i="163" s="1"/>
  <c r="BC160" i="163"/>
  <c r="BC158" i="163" s="1"/>
  <c r="BB160" i="163"/>
  <c r="BB158" i="163" s="1"/>
  <c r="BA160" i="163"/>
  <c r="BA158" i="163" s="1"/>
  <c r="AY160" i="163"/>
  <c r="AY158" i="163" s="1"/>
  <c r="AW160" i="163"/>
  <c r="AK160" i="163"/>
  <c r="AK158" i="163" s="1"/>
  <c r="AJ160" i="163"/>
  <c r="AJ158" i="163" s="1"/>
  <c r="AI160" i="163"/>
  <c r="AI158" i="163" s="1"/>
  <c r="AH160" i="163"/>
  <c r="AP160" i="163" s="1"/>
  <c r="AG160" i="163"/>
  <c r="AG158" i="163" s="1"/>
  <c r="AE160" i="163"/>
  <c r="AD160" i="163"/>
  <c r="AB160" i="163"/>
  <c r="Z160" i="163"/>
  <c r="Z158" i="163" s="1"/>
  <c r="W160" i="163"/>
  <c r="W158" i="163" s="1"/>
  <c r="V160" i="163"/>
  <c r="V158" i="163" s="1"/>
  <c r="U160" i="163"/>
  <c r="U158" i="163" s="1"/>
  <c r="S160" i="163"/>
  <c r="R160" i="163"/>
  <c r="R158" i="163" s="1"/>
  <c r="O160" i="163"/>
  <c r="O158" i="163" s="1"/>
  <c r="N160" i="163"/>
  <c r="N158" i="163" s="1"/>
  <c r="M160" i="163"/>
  <c r="M158" i="163" s="1"/>
  <c r="K160" i="163"/>
  <c r="J160" i="163"/>
  <c r="J158" i="163" s="1"/>
  <c r="I160" i="163"/>
  <c r="I158" i="163" s="1"/>
  <c r="H160" i="163"/>
  <c r="H158" i="163" s="1"/>
  <c r="ER159" i="163"/>
  <c r="ET159" i="163" s="1"/>
  <c r="EP159" i="163"/>
  <c r="EK159" i="163"/>
  <c r="DW159" i="163"/>
  <c r="EA159" i="163" s="1"/>
  <c r="DA159" i="163"/>
  <c r="DE159" i="163" s="1"/>
  <c r="DF159" i="163" s="1"/>
  <c r="CF159" i="163"/>
  <c r="CK159" i="163" s="1"/>
  <c r="BL159" i="163"/>
  <c r="BQ159" i="163" s="1"/>
  <c r="BH159" i="163"/>
  <c r="BJ159" i="163" s="1"/>
  <c r="AV159" i="163"/>
  <c r="AS159" i="163"/>
  <c r="AT159" i="163" s="1"/>
  <c r="AP159" i="163"/>
  <c r="P159" i="163"/>
  <c r="T159" i="163" s="1"/>
  <c r="L159" i="163"/>
  <c r="EV158" i="163"/>
  <c r="ES158" i="163"/>
  <c r="EQ158" i="163"/>
  <c r="EQ168" i="163" s="1"/>
  <c r="EG158" i="163"/>
  <c r="ED158" i="163"/>
  <c r="DZ158" i="163"/>
  <c r="DX158" i="163"/>
  <c r="DV158" i="163"/>
  <c r="DL158" i="163"/>
  <c r="DJ158" i="163"/>
  <c r="DG158" i="163"/>
  <c r="DD158" i="163"/>
  <c r="DB158" i="163"/>
  <c r="CZ158" i="163"/>
  <c r="CQ158" i="163"/>
  <c r="CN158" i="163"/>
  <c r="CJ158" i="163"/>
  <c r="CH158" i="163"/>
  <c r="CE158" i="163"/>
  <c r="CD158" i="163"/>
  <c r="CB158" i="163"/>
  <c r="BV158" i="163"/>
  <c r="BR158" i="163"/>
  <c r="BP158" i="163"/>
  <c r="BK158" i="163"/>
  <c r="BG158" i="163"/>
  <c r="BE158" i="163"/>
  <c r="AZ158" i="163"/>
  <c r="AX158" i="163"/>
  <c r="AW158" i="163"/>
  <c r="AU158" i="163"/>
  <c r="AR158" i="163"/>
  <c r="AQ158" i="163"/>
  <c r="AO158" i="163"/>
  <c r="AM158" i="163"/>
  <c r="AD158" i="163"/>
  <c r="AB158" i="163"/>
  <c r="EQ156" i="163"/>
  <c r="EQ198" i="163" s="1"/>
  <c r="EB156" i="163"/>
  <c r="EB198" i="163" s="1"/>
  <c r="DQ156" i="163"/>
  <c r="DQ198" i="163" s="1"/>
  <c r="CZ156" i="163"/>
  <c r="CZ198" i="163" s="1"/>
  <c r="CV156" i="163"/>
  <c r="CU156" i="163"/>
  <c r="CN156" i="163"/>
  <c r="CJ156" i="163"/>
  <c r="CE156" i="163"/>
  <c r="CD156" i="163"/>
  <c r="CD198" i="163" s="1"/>
  <c r="CC156" i="163"/>
  <c r="CB156" i="163"/>
  <c r="BZ156" i="163"/>
  <c r="BY156" i="163"/>
  <c r="BV156" i="163"/>
  <c r="BT156" i="163"/>
  <c r="BR156" i="163"/>
  <c r="BP156" i="163"/>
  <c r="BK156" i="163"/>
  <c r="BI156" i="163"/>
  <c r="BG156" i="163"/>
  <c r="BF156" i="163"/>
  <c r="BE156" i="163"/>
  <c r="BD156" i="163"/>
  <c r="BC156" i="163"/>
  <c r="BB156" i="163"/>
  <c r="BA156" i="163"/>
  <c r="AZ156" i="163"/>
  <c r="AY156" i="163"/>
  <c r="AX156" i="163"/>
  <c r="AW156" i="163"/>
  <c r="AU156" i="163"/>
  <c r="AR156" i="163"/>
  <c r="AQ156" i="163"/>
  <c r="AO156" i="163"/>
  <c r="AM156" i="163"/>
  <c r="AK156" i="163"/>
  <c r="AJ156" i="163"/>
  <c r="AI156" i="163"/>
  <c r="AH156" i="163"/>
  <c r="AG156" i="163"/>
  <c r="AE156" i="163"/>
  <c r="AD156" i="163"/>
  <c r="AB156" i="163"/>
  <c r="Z156" i="163"/>
  <c r="W156" i="163"/>
  <c r="V156" i="163"/>
  <c r="U156" i="163"/>
  <c r="S156" i="163"/>
  <c r="R156" i="163"/>
  <c r="O156" i="163"/>
  <c r="N156" i="163"/>
  <c r="M156" i="163"/>
  <c r="K156" i="163"/>
  <c r="J156" i="163"/>
  <c r="I156" i="163"/>
  <c r="H156" i="163"/>
  <c r="ER154" i="163"/>
  <c r="ET154" i="163" s="1"/>
  <c r="EP154" i="163"/>
  <c r="EK154" i="163"/>
  <c r="DW154" i="163"/>
  <c r="EA154" i="163" s="1"/>
  <c r="DA154" i="163"/>
  <c r="CF154" i="163"/>
  <c r="CI154" i="163" s="1"/>
  <c r="BL154" i="163"/>
  <c r="BM154" i="163" s="1"/>
  <c r="BH154" i="163"/>
  <c r="BJ154" i="163" s="1"/>
  <c r="AV154" i="163"/>
  <c r="AS154" i="163"/>
  <c r="AT154" i="163" s="1"/>
  <c r="AP154" i="163"/>
  <c r="P154" i="163"/>
  <c r="T154" i="163" s="1"/>
  <c r="L154" i="163"/>
  <c r="ER153" i="163"/>
  <c r="ET153" i="163" s="1"/>
  <c r="EP153" i="163"/>
  <c r="EK153" i="163"/>
  <c r="DW153" i="163"/>
  <c r="DA153" i="163"/>
  <c r="DH153" i="163" s="1"/>
  <c r="CF153" i="163"/>
  <c r="CI153" i="163" s="1"/>
  <c r="BL153" i="163"/>
  <c r="BH153" i="163"/>
  <c r="BJ153" i="163" s="1"/>
  <c r="AV153" i="163"/>
  <c r="AS153" i="163"/>
  <c r="AT153" i="163" s="1"/>
  <c r="AP153" i="163"/>
  <c r="P153" i="163"/>
  <c r="T153" i="163" s="1"/>
  <c r="L153" i="163"/>
  <c r="ER152" i="163"/>
  <c r="ET152" i="163" s="1"/>
  <c r="EW152" i="163" s="1"/>
  <c r="FB152" i="163" s="1"/>
  <c r="EP152" i="163"/>
  <c r="EK152" i="163"/>
  <c r="DW152" i="163"/>
  <c r="DY152" i="163" s="1"/>
  <c r="DA152" i="163"/>
  <c r="DE152" i="163" s="1"/>
  <c r="DF152" i="163" s="1"/>
  <c r="CF152" i="163"/>
  <c r="CI152" i="163" s="1"/>
  <c r="BL152" i="163"/>
  <c r="BQ152" i="163" s="1"/>
  <c r="BH152" i="163"/>
  <c r="BJ152" i="163" s="1"/>
  <c r="AV152" i="163"/>
  <c r="AS152" i="163"/>
  <c r="AT152" i="163" s="1"/>
  <c r="AP152" i="163"/>
  <c r="P152" i="163"/>
  <c r="X152" i="163" s="1"/>
  <c r="L152" i="163"/>
  <c r="ER151" i="163"/>
  <c r="ET151" i="163" s="1"/>
  <c r="EW151" i="163" s="1"/>
  <c r="FB151" i="163" s="1"/>
  <c r="EP151" i="163"/>
  <c r="EK151" i="163"/>
  <c r="DW151" i="163"/>
  <c r="DY151" i="163" s="1"/>
  <c r="DA151" i="163"/>
  <c r="DE151" i="163" s="1"/>
  <c r="DF151" i="163" s="1"/>
  <c r="CF151" i="163"/>
  <c r="CG151" i="163" s="1"/>
  <c r="BL151" i="163"/>
  <c r="BQ151" i="163" s="1"/>
  <c r="BH151" i="163"/>
  <c r="BJ151" i="163" s="1"/>
  <c r="AV151" i="163"/>
  <c r="AS151" i="163"/>
  <c r="AT151" i="163" s="1"/>
  <c r="AP151" i="163"/>
  <c r="P151" i="163"/>
  <c r="T151" i="163" s="1"/>
  <c r="L151" i="163"/>
  <c r="ER150" i="163"/>
  <c r="ET150" i="163" s="1"/>
  <c r="EP150" i="163"/>
  <c r="EK150" i="163"/>
  <c r="DW150" i="163"/>
  <c r="EA150" i="163" s="1"/>
  <c r="DA150" i="163"/>
  <c r="DH150" i="163" s="1"/>
  <c r="CF150" i="163"/>
  <c r="CK150" i="163" s="1"/>
  <c r="BL150" i="163"/>
  <c r="BM150" i="163" s="1"/>
  <c r="BH150" i="163"/>
  <c r="BJ150" i="163" s="1"/>
  <c r="AV150" i="163"/>
  <c r="AS150" i="163"/>
  <c r="AT150" i="163" s="1"/>
  <c r="AP150" i="163"/>
  <c r="P150" i="163"/>
  <c r="X150" i="163" s="1"/>
  <c r="L150" i="163"/>
  <c r="ER149" i="163"/>
  <c r="ET149" i="163" s="1"/>
  <c r="EP149" i="163"/>
  <c r="EK149" i="163"/>
  <c r="DW149" i="163"/>
  <c r="EA149" i="163" s="1"/>
  <c r="DA149" i="163"/>
  <c r="CF149" i="163"/>
  <c r="CI149" i="163" s="1"/>
  <c r="BL149" i="163"/>
  <c r="BS149" i="163" s="1"/>
  <c r="BH149" i="163"/>
  <c r="BJ149" i="163" s="1"/>
  <c r="AV149" i="163"/>
  <c r="AS149" i="163"/>
  <c r="AT149" i="163" s="1"/>
  <c r="AP149" i="163"/>
  <c r="P149" i="163"/>
  <c r="L149" i="163"/>
  <c r="ER148" i="163"/>
  <c r="ET148" i="163" s="1"/>
  <c r="EP148" i="163"/>
  <c r="EK148" i="163"/>
  <c r="DW148" i="163"/>
  <c r="EA148" i="163" s="1"/>
  <c r="DA148" i="163"/>
  <c r="CF148" i="163"/>
  <c r="CI148" i="163" s="1"/>
  <c r="BL148" i="163"/>
  <c r="BQ148" i="163" s="1"/>
  <c r="BH148" i="163"/>
  <c r="BJ148" i="163" s="1"/>
  <c r="AV148" i="163"/>
  <c r="AS148" i="163"/>
  <c r="AT148" i="163" s="1"/>
  <c r="AP148" i="163"/>
  <c r="P148" i="163"/>
  <c r="T148" i="163" s="1"/>
  <c r="L148" i="163"/>
  <c r="ER147" i="163"/>
  <c r="ET147" i="163" s="1"/>
  <c r="EW147" i="163" s="1"/>
  <c r="FB147" i="163" s="1"/>
  <c r="EP147" i="163"/>
  <c r="EK147" i="163"/>
  <c r="DW147" i="163"/>
  <c r="DY147" i="163" s="1"/>
  <c r="DA147" i="163"/>
  <c r="DE147" i="163" s="1"/>
  <c r="DF147" i="163" s="1"/>
  <c r="CF147" i="163"/>
  <c r="CK147" i="163" s="1"/>
  <c r="BL147" i="163"/>
  <c r="BQ147" i="163" s="1"/>
  <c r="BH147" i="163"/>
  <c r="BJ147" i="163" s="1"/>
  <c r="AV147" i="163"/>
  <c r="AS147" i="163"/>
  <c r="AT147" i="163" s="1"/>
  <c r="AP147" i="163"/>
  <c r="P147" i="163"/>
  <c r="T147" i="163" s="1"/>
  <c r="L147" i="163"/>
  <c r="FE146" i="163"/>
  <c r="FD146" i="163"/>
  <c r="FC146" i="163"/>
  <c r="FG146" i="163" s="1"/>
  <c r="FJ146" i="163" s="1"/>
  <c r="FO146" i="163" s="1"/>
  <c r="EZ146" i="163"/>
  <c r="EX146" i="163"/>
  <c r="EV146" i="163"/>
  <c r="ES146" i="163"/>
  <c r="EQ146" i="163"/>
  <c r="EO146" i="163"/>
  <c r="EN146" i="163"/>
  <c r="EM146" i="163"/>
  <c r="EL146" i="163"/>
  <c r="EJ146" i="163"/>
  <c r="EI146" i="163"/>
  <c r="EG146" i="163"/>
  <c r="ED146" i="163"/>
  <c r="EB146" i="163"/>
  <c r="DZ146" i="163"/>
  <c r="DX146" i="163"/>
  <c r="DV146" i="163"/>
  <c r="DU146" i="163"/>
  <c r="DS146" i="163"/>
  <c r="DR146" i="163"/>
  <c r="DQ146" i="163"/>
  <c r="DP146" i="163"/>
  <c r="DW146" i="163" s="1"/>
  <c r="DO146" i="163"/>
  <c r="DL146" i="163"/>
  <c r="DJ146" i="163"/>
  <c r="DG146" i="163"/>
  <c r="DD146" i="163"/>
  <c r="DB146" i="163"/>
  <c r="CZ146" i="163"/>
  <c r="CY146" i="163"/>
  <c r="CW146" i="163"/>
  <c r="CV146" i="163"/>
  <c r="CU146" i="163"/>
  <c r="CT146" i="163"/>
  <c r="CS146" i="163"/>
  <c r="CQ146" i="163"/>
  <c r="CN146" i="163"/>
  <c r="CL146" i="163"/>
  <c r="CJ146" i="163"/>
  <c r="CH146" i="163"/>
  <c r="CE146" i="163"/>
  <c r="CD146" i="163"/>
  <c r="CC146" i="163"/>
  <c r="CB146" i="163"/>
  <c r="CA146" i="163"/>
  <c r="BZ146" i="163"/>
  <c r="BY146" i="163"/>
  <c r="BV146" i="163"/>
  <c r="BT146" i="163"/>
  <c r="BR146" i="163"/>
  <c r="BP146" i="163"/>
  <c r="BK146" i="163"/>
  <c r="BI146" i="163"/>
  <c r="BG146" i="163"/>
  <c r="BF146" i="163"/>
  <c r="BE146" i="163"/>
  <c r="BD146" i="163"/>
  <c r="BC146" i="163"/>
  <c r="BB146" i="163"/>
  <c r="BA146" i="163"/>
  <c r="AZ146" i="163"/>
  <c r="AY146" i="163"/>
  <c r="AX146" i="163"/>
  <c r="AW146" i="163"/>
  <c r="AU146" i="163"/>
  <c r="AR146" i="163"/>
  <c r="AQ146" i="163"/>
  <c r="AO146" i="163"/>
  <c r="AM146" i="163"/>
  <c r="AK146" i="163"/>
  <c r="AJ146" i="163"/>
  <c r="AI146" i="163"/>
  <c r="AH146" i="163"/>
  <c r="AG146" i="163"/>
  <c r="AE146" i="163"/>
  <c r="AD146" i="163"/>
  <c r="AB146" i="163"/>
  <c r="Z146" i="163"/>
  <c r="W146" i="163"/>
  <c r="V146" i="163"/>
  <c r="U146" i="163"/>
  <c r="S146" i="163"/>
  <c r="R146" i="163"/>
  <c r="O146" i="163"/>
  <c r="N146" i="163"/>
  <c r="M146" i="163"/>
  <c r="K146" i="163"/>
  <c r="J146" i="163"/>
  <c r="I146" i="163"/>
  <c r="H146" i="163"/>
  <c r="W139" i="163"/>
  <c r="O139" i="163"/>
  <c r="ER137" i="163"/>
  <c r="ET137" i="163" s="1"/>
  <c r="EP137" i="163"/>
  <c r="EK137" i="163"/>
  <c r="DW137" i="163"/>
  <c r="EA137" i="163" s="1"/>
  <c r="DA137" i="163"/>
  <c r="DC137" i="163" s="1"/>
  <c r="CF137" i="163"/>
  <c r="CI137" i="163" s="1"/>
  <c r="BL137" i="163"/>
  <c r="BM137" i="163" s="1"/>
  <c r="BH137" i="163"/>
  <c r="BJ137" i="163" s="1"/>
  <c r="AV137" i="163"/>
  <c r="AS137" i="163"/>
  <c r="AT137" i="163" s="1"/>
  <c r="AP137" i="163"/>
  <c r="P137" i="163"/>
  <c r="X137" i="163" s="1"/>
  <c r="L137" i="163"/>
  <c r="ER136" i="163"/>
  <c r="ET136" i="163" s="1"/>
  <c r="EU136" i="163" s="1"/>
  <c r="EP136" i="163"/>
  <c r="EK136" i="163"/>
  <c r="DW136" i="163"/>
  <c r="EA136" i="163" s="1"/>
  <c r="DA136" i="163"/>
  <c r="DC136" i="163" s="1"/>
  <c r="CF136" i="163"/>
  <c r="CI136" i="163" s="1"/>
  <c r="BL136" i="163"/>
  <c r="BM136" i="163" s="1"/>
  <c r="BH136" i="163"/>
  <c r="BJ136" i="163" s="1"/>
  <c r="AV136" i="163"/>
  <c r="AS136" i="163"/>
  <c r="AT136" i="163" s="1"/>
  <c r="AP136" i="163"/>
  <c r="P136" i="163"/>
  <c r="Q136" i="163" s="1"/>
  <c r="L136" i="163"/>
  <c r="ER135" i="163"/>
  <c r="ET135" i="163" s="1"/>
  <c r="EP135" i="163"/>
  <c r="EK135" i="163"/>
  <c r="DW135" i="163"/>
  <c r="EA135" i="163" s="1"/>
  <c r="DA135" i="163"/>
  <c r="DE135" i="163" s="1"/>
  <c r="DF135" i="163" s="1"/>
  <c r="CF135" i="163"/>
  <c r="CK135" i="163" s="1"/>
  <c r="BL135" i="163"/>
  <c r="BH135" i="163"/>
  <c r="BJ135" i="163" s="1"/>
  <c r="AV135" i="163"/>
  <c r="AS135" i="163"/>
  <c r="AT135" i="163" s="1"/>
  <c r="AP135" i="163"/>
  <c r="P135" i="163"/>
  <c r="T135" i="163" s="1"/>
  <c r="L135" i="163"/>
  <c r="ER134" i="163"/>
  <c r="ET134" i="163" s="1"/>
  <c r="EY134" i="163" s="1"/>
  <c r="EP134" i="163"/>
  <c r="EK134" i="163"/>
  <c r="DW134" i="163"/>
  <c r="DA134" i="163"/>
  <c r="DH134" i="163" s="1"/>
  <c r="CF134" i="163"/>
  <c r="BL134" i="163"/>
  <c r="BS134" i="163" s="1"/>
  <c r="BH134" i="163"/>
  <c r="BJ134" i="163" s="1"/>
  <c r="AV134" i="163"/>
  <c r="AS134" i="163"/>
  <c r="AT134" i="163" s="1"/>
  <c r="AP134" i="163"/>
  <c r="P134" i="163"/>
  <c r="X134" i="163" s="1"/>
  <c r="L134" i="163"/>
  <c r="FE132" i="163"/>
  <c r="FE140" i="163" s="1"/>
  <c r="FD132" i="163"/>
  <c r="FD140" i="163" s="1"/>
  <c r="FC132" i="163"/>
  <c r="EZ132" i="163"/>
  <c r="EZ140" i="163" s="1"/>
  <c r="EX132" i="163"/>
  <c r="EX140" i="163" s="1"/>
  <c r="EV132" i="163"/>
  <c r="EV140" i="163" s="1"/>
  <c r="ES132" i="163"/>
  <c r="ES140" i="163" s="1"/>
  <c r="EQ132" i="163"/>
  <c r="EQ140" i="163" s="1"/>
  <c r="EO132" i="163"/>
  <c r="EN132" i="163"/>
  <c r="EN140" i="163" s="1"/>
  <c r="EM132" i="163"/>
  <c r="EM140" i="163" s="1"/>
  <c r="EL132" i="163"/>
  <c r="EL140" i="163" s="1"/>
  <c r="EJ132" i="163"/>
  <c r="EJ140" i="163" s="1"/>
  <c r="EI132" i="163"/>
  <c r="EI140" i="163" s="1"/>
  <c r="EG132" i="163"/>
  <c r="EG140" i="163" s="1"/>
  <c r="ED132" i="163"/>
  <c r="ED140" i="163" s="1"/>
  <c r="EB132" i="163"/>
  <c r="EB140" i="163" s="1"/>
  <c r="DZ132" i="163"/>
  <c r="DZ140" i="163" s="1"/>
  <c r="DX132" i="163"/>
  <c r="DX140" i="163" s="1"/>
  <c r="DV132" i="163"/>
  <c r="DV140" i="163" s="1"/>
  <c r="DU132" i="163"/>
  <c r="DU140" i="163" s="1"/>
  <c r="DS132" i="163"/>
  <c r="DS140" i="163" s="1"/>
  <c r="DR132" i="163"/>
  <c r="DR140" i="163" s="1"/>
  <c r="DQ132" i="163"/>
  <c r="DQ140" i="163" s="1"/>
  <c r="DP132" i="163"/>
  <c r="DP140" i="163" s="1"/>
  <c r="DO132" i="163"/>
  <c r="DO140" i="163" s="1"/>
  <c r="DL132" i="163"/>
  <c r="DL140" i="163" s="1"/>
  <c r="DJ132" i="163"/>
  <c r="DJ140" i="163" s="1"/>
  <c r="DG132" i="163"/>
  <c r="DG140" i="163" s="1"/>
  <c r="DD132" i="163"/>
  <c r="DD140" i="163" s="1"/>
  <c r="DB132" i="163"/>
  <c r="DB140" i="163" s="1"/>
  <c r="CZ132" i="163"/>
  <c r="CZ140" i="163" s="1"/>
  <c r="CY132" i="163"/>
  <c r="CY140" i="163" s="1"/>
  <c r="CW132" i="163"/>
  <c r="CV132" i="163"/>
  <c r="CV140" i="163" s="1"/>
  <c r="CU132" i="163"/>
  <c r="CU140" i="163" s="1"/>
  <c r="CT132" i="163"/>
  <c r="CT140" i="163" s="1"/>
  <c r="CS132" i="163"/>
  <c r="CS140" i="163" s="1"/>
  <c r="CQ132" i="163"/>
  <c r="CQ140" i="163" s="1"/>
  <c r="CN132" i="163"/>
  <c r="CN140" i="163" s="1"/>
  <c r="CL132" i="163"/>
  <c r="CL140" i="163" s="1"/>
  <c r="CJ132" i="163"/>
  <c r="CJ140" i="163" s="1"/>
  <c r="CH132" i="163"/>
  <c r="CH140" i="163" s="1"/>
  <c r="CE132" i="163"/>
  <c r="CE140" i="163" s="1"/>
  <c r="CD132" i="163"/>
  <c r="CD140" i="163" s="1"/>
  <c r="CC132" i="163"/>
  <c r="CC140" i="163" s="1"/>
  <c r="CB132" i="163"/>
  <c r="CB140" i="163" s="1"/>
  <c r="CA132" i="163"/>
  <c r="CA140" i="163" s="1"/>
  <c r="BZ132" i="163"/>
  <c r="BZ140" i="163" s="1"/>
  <c r="BY132" i="163"/>
  <c r="BY140" i="163" s="1"/>
  <c r="BV132" i="163"/>
  <c r="BV140" i="163" s="1"/>
  <c r="BT132" i="163"/>
  <c r="BT140" i="163" s="1"/>
  <c r="BR132" i="163"/>
  <c r="BR140" i="163" s="1"/>
  <c r="BP132" i="163"/>
  <c r="BP140" i="163" s="1"/>
  <c r="BK132" i="163"/>
  <c r="BK140" i="163" s="1"/>
  <c r="BI132" i="163"/>
  <c r="BI140" i="163" s="1"/>
  <c r="BG132" i="163"/>
  <c r="BG140" i="163" s="1"/>
  <c r="BF132" i="163"/>
  <c r="BF140" i="163" s="1"/>
  <c r="BE132" i="163"/>
  <c r="BE140" i="163" s="1"/>
  <c r="BD132" i="163"/>
  <c r="BD140" i="163" s="1"/>
  <c r="BC132" i="163"/>
  <c r="BC140" i="163" s="1"/>
  <c r="BB132" i="163"/>
  <c r="BB140" i="163" s="1"/>
  <c r="BA132" i="163"/>
  <c r="BA140" i="163" s="1"/>
  <c r="AZ132" i="163"/>
  <c r="AZ140" i="163" s="1"/>
  <c r="AY132" i="163"/>
  <c r="AY140" i="163" s="1"/>
  <c r="AX132" i="163"/>
  <c r="AX140" i="163" s="1"/>
  <c r="AW132" i="163"/>
  <c r="AW140" i="163" s="1"/>
  <c r="AU132" i="163"/>
  <c r="AU140" i="163" s="1"/>
  <c r="AR132" i="163"/>
  <c r="AR140" i="163" s="1"/>
  <c r="AQ132" i="163"/>
  <c r="AO132" i="163"/>
  <c r="AO140" i="163" s="1"/>
  <c r="AM132" i="163"/>
  <c r="AK132" i="163"/>
  <c r="AK140" i="163" s="1"/>
  <c r="AJ132" i="163"/>
  <c r="AJ140" i="163" s="1"/>
  <c r="AI132" i="163"/>
  <c r="AI140" i="163" s="1"/>
  <c r="AH132" i="163"/>
  <c r="AG132" i="163"/>
  <c r="AG140" i="163" s="1"/>
  <c r="AE132" i="163"/>
  <c r="AD132" i="163"/>
  <c r="AD140" i="163" s="1"/>
  <c r="AB132" i="163"/>
  <c r="AB140" i="163" s="1"/>
  <c r="Z132" i="163"/>
  <c r="Z140" i="163" s="1"/>
  <c r="W132" i="163"/>
  <c r="W140" i="163" s="1"/>
  <c r="V132" i="163"/>
  <c r="V140" i="163" s="1"/>
  <c r="U132" i="163"/>
  <c r="U140" i="163" s="1"/>
  <c r="S132" i="163"/>
  <c r="R132" i="163"/>
  <c r="R140" i="163" s="1"/>
  <c r="O132" i="163"/>
  <c r="O140" i="163" s="1"/>
  <c r="N132" i="163"/>
  <c r="N140" i="163" s="1"/>
  <c r="M132" i="163"/>
  <c r="M140" i="163" s="1"/>
  <c r="K132" i="163"/>
  <c r="J132" i="163"/>
  <c r="I132" i="163"/>
  <c r="I140" i="163" s="1"/>
  <c r="H132" i="163"/>
  <c r="H140" i="163" s="1"/>
  <c r="FE131" i="163"/>
  <c r="FE133" i="163" s="1"/>
  <c r="FD131" i="163"/>
  <c r="FC131" i="163"/>
  <c r="FG131" i="163" s="1"/>
  <c r="FJ131" i="163" s="1"/>
  <c r="FO131" i="163" s="1"/>
  <c r="EZ131" i="163"/>
  <c r="EX131" i="163"/>
  <c r="EV131" i="163"/>
  <c r="ES131" i="163"/>
  <c r="EQ131" i="163"/>
  <c r="EO131" i="163"/>
  <c r="EO133" i="163" s="1"/>
  <c r="EN131" i="163"/>
  <c r="EM131" i="163"/>
  <c r="EL131" i="163"/>
  <c r="EJ131" i="163"/>
  <c r="EI131" i="163"/>
  <c r="EG131" i="163"/>
  <c r="ED131" i="163"/>
  <c r="EB131" i="163"/>
  <c r="EB133" i="163" s="1"/>
  <c r="DZ131" i="163"/>
  <c r="DX131" i="163"/>
  <c r="DV131" i="163"/>
  <c r="DU131" i="163"/>
  <c r="DS131" i="163"/>
  <c r="DR131" i="163"/>
  <c r="DQ131" i="163"/>
  <c r="DP131" i="163"/>
  <c r="DP133" i="163" s="1"/>
  <c r="DO131" i="163"/>
  <c r="DL131" i="163"/>
  <c r="DL133" i="163" s="1"/>
  <c r="DJ131" i="163"/>
  <c r="DG131" i="163"/>
  <c r="DD131" i="163"/>
  <c r="DB131" i="163"/>
  <c r="CZ131" i="163"/>
  <c r="CY131" i="163"/>
  <c r="CY133" i="163" s="1"/>
  <c r="CW131" i="163"/>
  <c r="CV131" i="163"/>
  <c r="CU131" i="163"/>
  <c r="CT131" i="163"/>
  <c r="CS131" i="163"/>
  <c r="CQ131" i="163"/>
  <c r="CN131" i="163"/>
  <c r="CL131" i="163"/>
  <c r="CL133" i="163" s="1"/>
  <c r="CJ131" i="163"/>
  <c r="CJ133" i="163" s="1"/>
  <c r="CH131" i="163"/>
  <c r="CE131" i="163"/>
  <c r="CD131" i="163"/>
  <c r="CC131" i="163"/>
  <c r="CB131" i="163"/>
  <c r="CA131" i="163"/>
  <c r="BZ131" i="163"/>
  <c r="BZ133" i="163" s="1"/>
  <c r="BY131" i="163"/>
  <c r="BV131" i="163"/>
  <c r="BV133" i="163" s="1"/>
  <c r="BT131" i="163"/>
  <c r="BR131" i="163"/>
  <c r="BP131" i="163"/>
  <c r="BK131" i="163"/>
  <c r="BI131" i="163"/>
  <c r="BG131" i="163"/>
  <c r="BG133" i="163" s="1"/>
  <c r="BF131" i="163"/>
  <c r="BE131" i="163"/>
  <c r="BD131" i="163"/>
  <c r="BC131" i="163"/>
  <c r="BB131" i="163"/>
  <c r="BA131" i="163"/>
  <c r="AZ131" i="163"/>
  <c r="AY131" i="163"/>
  <c r="AY133" i="163" s="1"/>
  <c r="AX131" i="163"/>
  <c r="AW131" i="163"/>
  <c r="AU131" i="163"/>
  <c r="AR131" i="163"/>
  <c r="AQ131" i="163"/>
  <c r="AO131" i="163"/>
  <c r="AM131" i="163"/>
  <c r="AK131" i="163"/>
  <c r="AK133" i="163" s="1"/>
  <c r="AJ131" i="163"/>
  <c r="AI131" i="163"/>
  <c r="AH131" i="163"/>
  <c r="AG131" i="163"/>
  <c r="AE131" i="163"/>
  <c r="AD131" i="163"/>
  <c r="AB131" i="163"/>
  <c r="Z131" i="163"/>
  <c r="Z133" i="163" s="1"/>
  <c r="W131" i="163"/>
  <c r="W133" i="163" s="1"/>
  <c r="V131" i="163"/>
  <c r="V133" i="163" s="1"/>
  <c r="U131" i="163"/>
  <c r="S131" i="163"/>
  <c r="R131" i="163"/>
  <c r="O131" i="163"/>
  <c r="N131" i="163"/>
  <c r="M131" i="163"/>
  <c r="M133" i="163" s="1"/>
  <c r="K131" i="163"/>
  <c r="J131" i="163"/>
  <c r="I131" i="163"/>
  <c r="H131" i="163"/>
  <c r="ER130" i="163"/>
  <c r="ET130" i="163" s="1"/>
  <c r="EP130" i="163"/>
  <c r="EK130" i="163"/>
  <c r="DW130" i="163"/>
  <c r="EA130" i="163" s="1"/>
  <c r="DA130" i="163"/>
  <c r="DH130" i="163" s="1"/>
  <c r="CF130" i="163"/>
  <c r="CK130" i="163" s="1"/>
  <c r="BL130" i="163"/>
  <c r="BQ130" i="163" s="1"/>
  <c r="BH130" i="163"/>
  <c r="BJ130" i="163" s="1"/>
  <c r="AV130" i="163"/>
  <c r="AS130" i="163"/>
  <c r="AT130" i="163" s="1"/>
  <c r="AP130" i="163"/>
  <c r="P130" i="163"/>
  <c r="X130" i="163" s="1"/>
  <c r="L130" i="163"/>
  <c r="ER129" i="163"/>
  <c r="ET129" i="163" s="1"/>
  <c r="EP129" i="163"/>
  <c r="EK129" i="163"/>
  <c r="DW129" i="163"/>
  <c r="EA129" i="163" s="1"/>
  <c r="DA129" i="163"/>
  <c r="DH129" i="163" s="1"/>
  <c r="CF129" i="163"/>
  <c r="CK129" i="163" s="1"/>
  <c r="BL129" i="163"/>
  <c r="BH129" i="163"/>
  <c r="BJ129" i="163" s="1"/>
  <c r="AV129" i="163"/>
  <c r="AS129" i="163"/>
  <c r="AT129" i="163" s="1"/>
  <c r="AP129" i="163"/>
  <c r="P129" i="163"/>
  <c r="X129" i="163" s="1"/>
  <c r="L129" i="163"/>
  <c r="ER128" i="163"/>
  <c r="ET128" i="163" s="1"/>
  <c r="EP128" i="163"/>
  <c r="EK128" i="163"/>
  <c r="DW128" i="163"/>
  <c r="EA128" i="163" s="1"/>
  <c r="DA128" i="163"/>
  <c r="DH128" i="163" s="1"/>
  <c r="CF128" i="163"/>
  <c r="CK128" i="163" s="1"/>
  <c r="BL128" i="163"/>
  <c r="BM128" i="163" s="1"/>
  <c r="BH128" i="163"/>
  <c r="BJ128" i="163" s="1"/>
  <c r="AV128" i="163"/>
  <c r="AS128" i="163"/>
  <c r="AT128" i="163" s="1"/>
  <c r="AP128" i="163"/>
  <c r="P128" i="163"/>
  <c r="T128" i="163" s="1"/>
  <c r="L128" i="163"/>
  <c r="ER127" i="163"/>
  <c r="ET127" i="163" s="1"/>
  <c r="EY127" i="163" s="1"/>
  <c r="EP127" i="163"/>
  <c r="EK127" i="163"/>
  <c r="DW127" i="163"/>
  <c r="DY127" i="163" s="1"/>
  <c r="DA127" i="163"/>
  <c r="DH127" i="163" s="1"/>
  <c r="CF127" i="163"/>
  <c r="CI127" i="163" s="1"/>
  <c r="BL127" i="163"/>
  <c r="BS127" i="163" s="1"/>
  <c r="BH127" i="163"/>
  <c r="BJ127" i="163" s="1"/>
  <c r="AV127" i="163"/>
  <c r="AS127" i="163"/>
  <c r="AT127" i="163" s="1"/>
  <c r="AP127" i="163"/>
  <c r="P127" i="163"/>
  <c r="X127" i="163" s="1"/>
  <c r="L127" i="163"/>
  <c r="ER125" i="163"/>
  <c r="ET125" i="163" s="1"/>
  <c r="EP125" i="163"/>
  <c r="EK125" i="163"/>
  <c r="DW125" i="163"/>
  <c r="EA125" i="163" s="1"/>
  <c r="EE125" i="163" s="1"/>
  <c r="DA125" i="163"/>
  <c r="DH125" i="163" s="1"/>
  <c r="DM125" i="163" s="1"/>
  <c r="DT125" i="163" s="1"/>
  <c r="CF125" i="163"/>
  <c r="CK125" i="163" s="1"/>
  <c r="CO125" i="163" s="1"/>
  <c r="CR125" i="163" s="1"/>
  <c r="CX125" i="163" s="1"/>
  <c r="BL125" i="163"/>
  <c r="BS125" i="163" s="1"/>
  <c r="BW125" i="163" s="1"/>
  <c r="BH125" i="163"/>
  <c r="AV125" i="163"/>
  <c r="AS125" i="163"/>
  <c r="P125" i="163"/>
  <c r="X125" i="163" s="1"/>
  <c r="AA125" i="163" s="1"/>
  <c r="FE124" i="163"/>
  <c r="FE126" i="163" s="1"/>
  <c r="FD124" i="163"/>
  <c r="FD126" i="163" s="1"/>
  <c r="FC124" i="163"/>
  <c r="EZ124" i="163"/>
  <c r="EZ126" i="163" s="1"/>
  <c r="EX124" i="163"/>
  <c r="EX126" i="163" s="1"/>
  <c r="EV124" i="163"/>
  <c r="EV126" i="163" s="1"/>
  <c r="ES124" i="163"/>
  <c r="ES126" i="163" s="1"/>
  <c r="EQ124" i="163"/>
  <c r="EQ126" i="163" s="1"/>
  <c r="EO124" i="163"/>
  <c r="EO126" i="163" s="1"/>
  <c r="EN124" i="163"/>
  <c r="EN126" i="163" s="1"/>
  <c r="EM124" i="163"/>
  <c r="EM126" i="163" s="1"/>
  <c r="EL124" i="163"/>
  <c r="EJ124" i="163"/>
  <c r="EJ126" i="163" s="1"/>
  <c r="EI124" i="163"/>
  <c r="EI126" i="163" s="1"/>
  <c r="EG124" i="163"/>
  <c r="EG126" i="163" s="1"/>
  <c r="ED124" i="163"/>
  <c r="ED126" i="163" s="1"/>
  <c r="EB124" i="163"/>
  <c r="EB126" i="163" s="1"/>
  <c r="DZ124" i="163"/>
  <c r="DZ126" i="163" s="1"/>
  <c r="DX124" i="163"/>
  <c r="DX126" i="163" s="1"/>
  <c r="DV124" i="163"/>
  <c r="DV126" i="163" s="1"/>
  <c r="DU124" i="163"/>
  <c r="DU126" i="163" s="1"/>
  <c r="DS124" i="163"/>
  <c r="DS126" i="163" s="1"/>
  <c r="DR124" i="163"/>
  <c r="DR126" i="163" s="1"/>
  <c r="DQ124" i="163"/>
  <c r="DQ126" i="163" s="1"/>
  <c r="DP124" i="163"/>
  <c r="DP126" i="163" s="1"/>
  <c r="DO124" i="163"/>
  <c r="DO126" i="163" s="1"/>
  <c r="DL124" i="163"/>
  <c r="DL126" i="163" s="1"/>
  <c r="DJ124" i="163"/>
  <c r="DG124" i="163"/>
  <c r="DG126" i="163" s="1"/>
  <c r="DD124" i="163"/>
  <c r="DD126" i="163" s="1"/>
  <c r="DB124" i="163"/>
  <c r="CZ124" i="163"/>
  <c r="CZ126" i="163" s="1"/>
  <c r="CY124" i="163"/>
  <c r="CY126" i="163" s="1"/>
  <c r="CW124" i="163"/>
  <c r="CW126" i="163" s="1"/>
  <c r="CV124" i="163"/>
  <c r="CV126" i="163" s="1"/>
  <c r="CU124" i="163"/>
  <c r="CU126" i="163" s="1"/>
  <c r="CT124" i="163"/>
  <c r="CS124" i="163"/>
  <c r="CS126" i="163" s="1"/>
  <c r="CQ124" i="163"/>
  <c r="CQ126" i="163" s="1"/>
  <c r="CN124" i="163"/>
  <c r="CN126" i="163" s="1"/>
  <c r="CL124" i="163"/>
  <c r="CJ124" i="163"/>
  <c r="CJ126" i="163" s="1"/>
  <c r="CH124" i="163"/>
  <c r="CH126" i="163" s="1"/>
  <c r="CE124" i="163"/>
  <c r="CE126" i="163" s="1"/>
  <c r="CD124" i="163"/>
  <c r="CC124" i="163"/>
  <c r="CC126" i="163" s="1"/>
  <c r="CB124" i="163"/>
  <c r="CB126" i="163" s="1"/>
  <c r="CA124" i="163"/>
  <c r="CA126" i="163" s="1"/>
  <c r="BZ124" i="163"/>
  <c r="BZ126" i="163" s="1"/>
  <c r="BY124" i="163"/>
  <c r="BY126" i="163" s="1"/>
  <c r="BV124" i="163"/>
  <c r="BV126" i="163" s="1"/>
  <c r="BT124" i="163"/>
  <c r="BT126" i="163" s="1"/>
  <c r="BR124" i="163"/>
  <c r="BR126" i="163" s="1"/>
  <c r="BP124" i="163"/>
  <c r="BP126" i="163" s="1"/>
  <c r="BK124" i="163"/>
  <c r="BK126" i="163" s="1"/>
  <c r="BI124" i="163"/>
  <c r="BI126" i="163" s="1"/>
  <c r="BG124" i="163"/>
  <c r="BG126" i="163" s="1"/>
  <c r="BF124" i="163"/>
  <c r="BF126" i="163" s="1"/>
  <c r="BE124" i="163"/>
  <c r="BE126" i="163" s="1"/>
  <c r="BD124" i="163"/>
  <c r="BC124" i="163"/>
  <c r="BC126" i="163" s="1"/>
  <c r="BB124" i="163"/>
  <c r="BB126" i="163" s="1"/>
  <c r="BA124" i="163"/>
  <c r="BA126" i="163" s="1"/>
  <c r="AZ124" i="163"/>
  <c r="AZ126" i="163" s="1"/>
  <c r="AY124" i="163"/>
  <c r="AY126" i="163" s="1"/>
  <c r="AX124" i="163"/>
  <c r="AX126" i="163" s="1"/>
  <c r="AW124" i="163"/>
  <c r="AW126" i="163" s="1"/>
  <c r="AU124" i="163"/>
  <c r="AU126" i="163" s="1"/>
  <c r="AR124" i="163"/>
  <c r="AR126" i="163" s="1"/>
  <c r="AQ124" i="163"/>
  <c r="AQ126" i="163" s="1"/>
  <c r="AO124" i="163"/>
  <c r="AO126" i="163" s="1"/>
  <c r="AM124" i="163"/>
  <c r="AM126" i="163" s="1"/>
  <c r="AK124" i="163"/>
  <c r="AK126" i="163" s="1"/>
  <c r="AJ124" i="163"/>
  <c r="AJ126" i="163" s="1"/>
  <c r="AI124" i="163"/>
  <c r="AI126" i="163" s="1"/>
  <c r="AH124" i="163"/>
  <c r="AG124" i="163"/>
  <c r="AG126" i="163" s="1"/>
  <c r="AE124" i="163"/>
  <c r="AE126" i="163" s="1"/>
  <c r="AD124" i="163"/>
  <c r="AD126" i="163" s="1"/>
  <c r="AB124" i="163"/>
  <c r="AB126" i="163" s="1"/>
  <c r="Z124" i="163"/>
  <c r="Z126" i="163" s="1"/>
  <c r="W124" i="163"/>
  <c r="W126" i="163" s="1"/>
  <c r="V124" i="163"/>
  <c r="V126" i="163" s="1"/>
  <c r="U124" i="163"/>
  <c r="U126" i="163" s="1"/>
  <c r="S124" i="163"/>
  <c r="S126" i="163" s="1"/>
  <c r="R124" i="163"/>
  <c r="R126" i="163" s="1"/>
  <c r="O124" i="163"/>
  <c r="O126" i="163" s="1"/>
  <c r="N124" i="163"/>
  <c r="N126" i="163" s="1"/>
  <c r="M124" i="163"/>
  <c r="M126" i="163" s="1"/>
  <c r="K124" i="163"/>
  <c r="K126" i="163" s="1"/>
  <c r="J124" i="163"/>
  <c r="J126" i="163" s="1"/>
  <c r="I124" i="163"/>
  <c r="I126" i="163" s="1"/>
  <c r="H124" i="163"/>
  <c r="H126" i="163" s="1"/>
  <c r="ER122" i="163"/>
  <c r="ET122" i="163" s="1"/>
  <c r="EU122" i="163" s="1"/>
  <c r="EP122" i="163"/>
  <c r="EK122" i="163"/>
  <c r="DW122" i="163"/>
  <c r="EA122" i="163" s="1"/>
  <c r="EE122" i="163" s="1"/>
  <c r="DA122" i="163"/>
  <c r="DH122" i="163" s="1"/>
  <c r="DM122" i="163" s="1"/>
  <c r="DT122" i="163" s="1"/>
  <c r="CF122" i="163"/>
  <c r="CK122" i="163" s="1"/>
  <c r="CO122" i="163" s="1"/>
  <c r="CR122" i="163" s="1"/>
  <c r="CX122" i="163" s="1"/>
  <c r="BL122" i="163"/>
  <c r="BS122" i="163" s="1"/>
  <c r="BH122" i="163"/>
  <c r="AV122" i="163"/>
  <c r="AS122" i="163"/>
  <c r="P122" i="163"/>
  <c r="X122" i="163" s="1"/>
  <c r="AA122" i="163" s="1"/>
  <c r="ER121" i="163"/>
  <c r="ET121" i="163" s="1"/>
  <c r="EP121" i="163"/>
  <c r="EK121" i="163"/>
  <c r="DW121" i="163"/>
  <c r="DA121" i="163"/>
  <c r="DE121" i="163" s="1"/>
  <c r="DF121" i="163" s="1"/>
  <c r="CF121" i="163"/>
  <c r="CK121" i="163" s="1"/>
  <c r="BL121" i="163"/>
  <c r="BQ121" i="163" s="1"/>
  <c r="BH121" i="163"/>
  <c r="BJ121" i="163" s="1"/>
  <c r="AV121" i="163"/>
  <c r="AS121" i="163"/>
  <c r="AT121" i="163" s="1"/>
  <c r="AP121" i="163"/>
  <c r="P121" i="163"/>
  <c r="T121" i="163" s="1"/>
  <c r="L121" i="163"/>
  <c r="ER120" i="163"/>
  <c r="ET120" i="163" s="1"/>
  <c r="EY120" i="163" s="1"/>
  <c r="EP120" i="163"/>
  <c r="EK120" i="163"/>
  <c r="DW120" i="163"/>
  <c r="DY120" i="163" s="1"/>
  <c r="DA120" i="163"/>
  <c r="DH120" i="163" s="1"/>
  <c r="CF120" i="163"/>
  <c r="CI120" i="163" s="1"/>
  <c r="BL120" i="163"/>
  <c r="BS120" i="163" s="1"/>
  <c r="BH120" i="163"/>
  <c r="BJ120" i="163" s="1"/>
  <c r="AV120" i="163"/>
  <c r="AS120" i="163"/>
  <c r="AT120" i="163" s="1"/>
  <c r="AP120" i="163"/>
  <c r="P120" i="163"/>
  <c r="X120" i="163" s="1"/>
  <c r="L120" i="163"/>
  <c r="ER119" i="163"/>
  <c r="ET119" i="163" s="1"/>
  <c r="EP119" i="163"/>
  <c r="EK119" i="163"/>
  <c r="DW119" i="163"/>
  <c r="EA119" i="163" s="1"/>
  <c r="DA119" i="163"/>
  <c r="DH119" i="163" s="1"/>
  <c r="CF119" i="163"/>
  <c r="CG119" i="163" s="1"/>
  <c r="BL119" i="163"/>
  <c r="BQ119" i="163" s="1"/>
  <c r="BH119" i="163"/>
  <c r="BJ119" i="163" s="1"/>
  <c r="AV119" i="163"/>
  <c r="AS119" i="163"/>
  <c r="AT119" i="163" s="1"/>
  <c r="AP119" i="163"/>
  <c r="P119" i="163"/>
  <c r="T119" i="163" s="1"/>
  <c r="L119" i="163"/>
  <c r="FE118" i="163"/>
  <c r="FD118" i="163"/>
  <c r="FC118" i="163"/>
  <c r="FG118" i="163" s="1"/>
  <c r="FJ118" i="163" s="1"/>
  <c r="FO118" i="163" s="1"/>
  <c r="EZ118" i="163"/>
  <c r="EX118" i="163"/>
  <c r="EV118" i="163"/>
  <c r="ES118" i="163"/>
  <c r="EQ118" i="163"/>
  <c r="EO118" i="163"/>
  <c r="EN118" i="163"/>
  <c r="EM118" i="163"/>
  <c r="EL118" i="163"/>
  <c r="EJ118" i="163"/>
  <c r="EI118" i="163"/>
  <c r="EG118" i="163"/>
  <c r="ED118" i="163"/>
  <c r="EB118" i="163"/>
  <c r="DZ118" i="163"/>
  <c r="DX118" i="163"/>
  <c r="DV118" i="163"/>
  <c r="DU118" i="163"/>
  <c r="DS118" i="163"/>
  <c r="DR118" i="163"/>
  <c r="DQ118" i="163"/>
  <c r="DP118" i="163"/>
  <c r="DO118" i="163"/>
  <c r="DL118" i="163"/>
  <c r="DJ118" i="163"/>
  <c r="DG118" i="163"/>
  <c r="DD118" i="163"/>
  <c r="DB118" i="163"/>
  <c r="CZ118" i="163"/>
  <c r="CY118" i="163"/>
  <c r="CW118" i="163"/>
  <c r="CV118" i="163"/>
  <c r="CU118" i="163"/>
  <c r="CT118" i="163"/>
  <c r="CS118" i="163"/>
  <c r="CQ118" i="163"/>
  <c r="CN118" i="163"/>
  <c r="CL118" i="163"/>
  <c r="CJ118" i="163"/>
  <c r="CH118" i="163"/>
  <c r="CE118" i="163"/>
  <c r="CD118" i="163"/>
  <c r="CC118" i="163"/>
  <c r="CB118" i="163"/>
  <c r="CA118" i="163"/>
  <c r="BZ118" i="163"/>
  <c r="BY118" i="163"/>
  <c r="BV118" i="163"/>
  <c r="BT118" i="163"/>
  <c r="BR118" i="163"/>
  <c r="BP118" i="163"/>
  <c r="BK118" i="163"/>
  <c r="BI118" i="163"/>
  <c r="BG118" i="163"/>
  <c r="BF118" i="163"/>
  <c r="BE118" i="163"/>
  <c r="BD118" i="163"/>
  <c r="BC118" i="163"/>
  <c r="BB118" i="163"/>
  <c r="BA118" i="163"/>
  <c r="AZ118" i="163"/>
  <c r="AY118" i="163"/>
  <c r="AX118" i="163"/>
  <c r="AW118" i="163"/>
  <c r="AU118" i="163"/>
  <c r="AR118" i="163"/>
  <c r="AQ118" i="163"/>
  <c r="AO118" i="163"/>
  <c r="AM118" i="163"/>
  <c r="AK118" i="163"/>
  <c r="AJ118" i="163"/>
  <c r="AI118" i="163"/>
  <c r="AH118" i="163"/>
  <c r="AP118" i="163" s="1"/>
  <c r="AG118" i="163"/>
  <c r="AE118" i="163"/>
  <c r="AD118" i="163"/>
  <c r="AB118" i="163"/>
  <c r="Z118" i="163"/>
  <c r="W118" i="163"/>
  <c r="V118" i="163"/>
  <c r="U118" i="163"/>
  <c r="S118" i="163"/>
  <c r="R118" i="163"/>
  <c r="O118" i="163"/>
  <c r="N118" i="163"/>
  <c r="M118" i="163"/>
  <c r="K118" i="163"/>
  <c r="J118" i="163"/>
  <c r="I118" i="163"/>
  <c r="H118" i="163"/>
  <c r="ER117" i="163"/>
  <c r="ET117" i="163" s="1"/>
  <c r="EY117" i="163" s="1"/>
  <c r="EP117" i="163"/>
  <c r="EK117" i="163"/>
  <c r="DW117" i="163"/>
  <c r="DY117" i="163" s="1"/>
  <c r="DA117" i="163"/>
  <c r="DH117" i="163" s="1"/>
  <c r="CF117" i="163"/>
  <c r="CI117" i="163" s="1"/>
  <c r="BL117" i="163"/>
  <c r="BS117" i="163" s="1"/>
  <c r="BH117" i="163"/>
  <c r="BJ117" i="163" s="1"/>
  <c r="AV117" i="163"/>
  <c r="AS117" i="163"/>
  <c r="AT117" i="163" s="1"/>
  <c r="AP117" i="163"/>
  <c r="P117" i="163"/>
  <c r="X117" i="163" s="1"/>
  <c r="L117" i="163"/>
  <c r="ER116" i="163"/>
  <c r="ET116" i="163" s="1"/>
  <c r="EP116" i="163"/>
  <c r="EK116" i="163"/>
  <c r="DW116" i="163"/>
  <c r="EA116" i="163" s="1"/>
  <c r="DA116" i="163"/>
  <c r="DH116" i="163" s="1"/>
  <c r="CF116" i="163"/>
  <c r="CG116" i="163" s="1"/>
  <c r="BL116" i="163"/>
  <c r="BQ116" i="163" s="1"/>
  <c r="BH116" i="163"/>
  <c r="BJ116" i="163" s="1"/>
  <c r="AV116" i="163"/>
  <c r="AS116" i="163"/>
  <c r="AT116" i="163" s="1"/>
  <c r="AP116" i="163"/>
  <c r="P116" i="163"/>
  <c r="T116" i="163" s="1"/>
  <c r="L116" i="163"/>
  <c r="ER115" i="163"/>
  <c r="ET115" i="163" s="1"/>
  <c r="EU115" i="163" s="1"/>
  <c r="EP115" i="163"/>
  <c r="EK115" i="163"/>
  <c r="DW115" i="163"/>
  <c r="EA115" i="163" s="1"/>
  <c r="DA115" i="163"/>
  <c r="DC115" i="163" s="1"/>
  <c r="CF115" i="163"/>
  <c r="CI115" i="163" s="1"/>
  <c r="BL115" i="163"/>
  <c r="BM115" i="163" s="1"/>
  <c r="BH115" i="163"/>
  <c r="BJ115" i="163" s="1"/>
  <c r="AV115" i="163"/>
  <c r="AS115" i="163"/>
  <c r="AT115" i="163" s="1"/>
  <c r="AP115" i="163"/>
  <c r="P115" i="163"/>
  <c r="Q115" i="163" s="1"/>
  <c r="L115" i="163"/>
  <c r="FE114" i="163"/>
  <c r="FD114" i="163"/>
  <c r="FC114" i="163"/>
  <c r="FG114" i="163" s="1"/>
  <c r="FJ114" i="163" s="1"/>
  <c r="FO114" i="163" s="1"/>
  <c r="EZ114" i="163"/>
  <c r="EX114" i="163"/>
  <c r="EV114" i="163"/>
  <c r="ES114" i="163"/>
  <c r="EQ114" i="163"/>
  <c r="EO114" i="163"/>
  <c r="EN114" i="163"/>
  <c r="EN113" i="163" s="1"/>
  <c r="EN123" i="163" s="1"/>
  <c r="EM114" i="163"/>
  <c r="EM113" i="163" s="1"/>
  <c r="EM123" i="163" s="1"/>
  <c r="EL114" i="163"/>
  <c r="EJ114" i="163"/>
  <c r="EI114" i="163"/>
  <c r="EG114" i="163"/>
  <c r="EG113" i="163" s="1"/>
  <c r="EG123" i="163" s="1"/>
  <c r="ED114" i="163"/>
  <c r="EB114" i="163"/>
  <c r="EB113" i="163" s="1"/>
  <c r="EB123" i="163" s="1"/>
  <c r="DZ114" i="163"/>
  <c r="DX114" i="163"/>
  <c r="DX113" i="163" s="1"/>
  <c r="DX123" i="163" s="1"/>
  <c r="DV114" i="163"/>
  <c r="DU114" i="163"/>
  <c r="DS114" i="163"/>
  <c r="DR114" i="163"/>
  <c r="DQ114" i="163"/>
  <c r="DP114" i="163"/>
  <c r="DO114" i="163"/>
  <c r="DL114" i="163"/>
  <c r="DL113" i="163" s="1"/>
  <c r="DL123" i="163" s="1"/>
  <c r="DJ114" i="163"/>
  <c r="DG114" i="163"/>
  <c r="DD114" i="163"/>
  <c r="DB114" i="163"/>
  <c r="DB113" i="163" s="1"/>
  <c r="DB123" i="163" s="1"/>
  <c r="CZ114" i="163"/>
  <c r="CY114" i="163"/>
  <c r="CW114" i="163"/>
  <c r="CV114" i="163"/>
  <c r="CV113" i="163" s="1"/>
  <c r="CV123" i="163" s="1"/>
  <c r="CU114" i="163"/>
  <c r="CT114" i="163"/>
  <c r="CS114" i="163"/>
  <c r="CQ114" i="163"/>
  <c r="CN114" i="163"/>
  <c r="CL114" i="163"/>
  <c r="CJ114" i="163"/>
  <c r="CH114" i="163"/>
  <c r="CH113" i="163" s="1"/>
  <c r="CE114" i="163"/>
  <c r="CD114" i="163"/>
  <c r="CC114" i="163"/>
  <c r="CB114" i="163"/>
  <c r="CB113" i="163" s="1"/>
  <c r="CA114" i="163"/>
  <c r="BZ114" i="163"/>
  <c r="BY114" i="163"/>
  <c r="BV114" i="163"/>
  <c r="BV113" i="163" s="1"/>
  <c r="BV123" i="163" s="1"/>
  <c r="BT114" i="163"/>
  <c r="BR114" i="163"/>
  <c r="BP114" i="163"/>
  <c r="BK114" i="163"/>
  <c r="BK113" i="163" s="1"/>
  <c r="BK123" i="163" s="1"/>
  <c r="BI114" i="163"/>
  <c r="BG114" i="163"/>
  <c r="BF114" i="163"/>
  <c r="BE114" i="163"/>
  <c r="BE113" i="163" s="1"/>
  <c r="BD114" i="163"/>
  <c r="BC114" i="163"/>
  <c r="BB114" i="163"/>
  <c r="BA114" i="163"/>
  <c r="BA113" i="163" s="1"/>
  <c r="AZ114" i="163"/>
  <c r="AY114" i="163"/>
  <c r="AX114" i="163"/>
  <c r="AW114" i="163"/>
  <c r="AW113" i="163" s="1"/>
  <c r="AU114" i="163"/>
  <c r="AR114" i="163"/>
  <c r="AQ114" i="163"/>
  <c r="AO114" i="163"/>
  <c r="AO113" i="163" s="1"/>
  <c r="AO123" i="163" s="1"/>
  <c r="AM114" i="163"/>
  <c r="AK114" i="163"/>
  <c r="AK113" i="163" s="1"/>
  <c r="AK123" i="163" s="1"/>
  <c r="AJ114" i="163"/>
  <c r="AI114" i="163"/>
  <c r="AI113" i="163" s="1"/>
  <c r="AH114" i="163"/>
  <c r="AG114" i="163"/>
  <c r="AE114" i="163"/>
  <c r="AD114" i="163"/>
  <c r="AD113" i="163" s="1"/>
  <c r="AB114" i="163"/>
  <c r="Z114" i="163"/>
  <c r="Z113" i="163" s="1"/>
  <c r="Z123" i="163" s="1"/>
  <c r="W114" i="163"/>
  <c r="V114" i="163"/>
  <c r="V113" i="163" s="1"/>
  <c r="V123" i="163" s="1"/>
  <c r="U114" i="163"/>
  <c r="S114" i="163"/>
  <c r="R114" i="163"/>
  <c r="O114" i="163"/>
  <c r="O113" i="163" s="1"/>
  <c r="O123" i="163" s="1"/>
  <c r="N114" i="163"/>
  <c r="M114" i="163"/>
  <c r="M113" i="163" s="1"/>
  <c r="M123" i="163" s="1"/>
  <c r="K114" i="163"/>
  <c r="J114" i="163"/>
  <c r="J113" i="163" s="1"/>
  <c r="I114" i="163"/>
  <c r="H114" i="163"/>
  <c r="ES113" i="163"/>
  <c r="ES123" i="163" s="1"/>
  <c r="DR113" i="163"/>
  <c r="DR123" i="163" s="1"/>
  <c r="CQ113" i="163"/>
  <c r="CQ123" i="163" s="1"/>
  <c r="CN113" i="163"/>
  <c r="CN123" i="163" s="1"/>
  <c r="ER111" i="163"/>
  <c r="ET111" i="163" s="1"/>
  <c r="EY111" i="163" s="1"/>
  <c r="EP111" i="163"/>
  <c r="EK111" i="163"/>
  <c r="DW111" i="163"/>
  <c r="EA111" i="163" s="1"/>
  <c r="EE111" i="163" s="1"/>
  <c r="DA111" i="163"/>
  <c r="DE111" i="163" s="1"/>
  <c r="CF111" i="163"/>
  <c r="CK111" i="163" s="1"/>
  <c r="CO111" i="163" s="1"/>
  <c r="CR111" i="163" s="1"/>
  <c r="CX111" i="163" s="1"/>
  <c r="BL111" i="163"/>
  <c r="BS111" i="163" s="1"/>
  <c r="BW111" i="163" s="1"/>
  <c r="BH111" i="163"/>
  <c r="AV111" i="163"/>
  <c r="AS111" i="163"/>
  <c r="AT111" i="163" s="1"/>
  <c r="AP111" i="163"/>
  <c r="P111" i="163"/>
  <c r="T111" i="163" s="1"/>
  <c r="L111" i="163"/>
  <c r="ER110" i="163"/>
  <c r="ET110" i="163" s="1"/>
  <c r="EP110" i="163"/>
  <c r="EK110" i="163"/>
  <c r="DW110" i="163"/>
  <c r="EA110" i="163" s="1"/>
  <c r="DA110" i="163"/>
  <c r="CF110" i="163"/>
  <c r="CI110" i="163" s="1"/>
  <c r="BL110" i="163"/>
  <c r="BM110" i="163" s="1"/>
  <c r="BH110" i="163"/>
  <c r="BJ110" i="163" s="1"/>
  <c r="AV110" i="163"/>
  <c r="AS110" i="163"/>
  <c r="AT110" i="163" s="1"/>
  <c r="AP110" i="163"/>
  <c r="P110" i="163"/>
  <c r="L110" i="163"/>
  <c r="ER109" i="163"/>
  <c r="ET109" i="163" s="1"/>
  <c r="EU109" i="163" s="1"/>
  <c r="EP109" i="163"/>
  <c r="EK109" i="163"/>
  <c r="DW109" i="163"/>
  <c r="EA109" i="163" s="1"/>
  <c r="DA109" i="163"/>
  <c r="DC109" i="163" s="1"/>
  <c r="CF109" i="163"/>
  <c r="CI109" i="163" s="1"/>
  <c r="BL109" i="163"/>
  <c r="BM109" i="163" s="1"/>
  <c r="BH109" i="163"/>
  <c r="BJ109" i="163" s="1"/>
  <c r="AV109" i="163"/>
  <c r="AS109" i="163"/>
  <c r="AT109" i="163" s="1"/>
  <c r="AP109" i="163"/>
  <c r="P109" i="163"/>
  <c r="Q109" i="163" s="1"/>
  <c r="L109" i="163"/>
  <c r="ER108" i="163"/>
  <c r="ET108" i="163" s="1"/>
  <c r="EP108" i="163"/>
  <c r="EK108" i="163"/>
  <c r="DW108" i="163"/>
  <c r="EA108" i="163" s="1"/>
  <c r="DA108" i="163"/>
  <c r="DE108" i="163" s="1"/>
  <c r="DF108" i="163" s="1"/>
  <c r="CF108" i="163"/>
  <c r="CK108" i="163" s="1"/>
  <c r="BL108" i="163"/>
  <c r="BQ108" i="163" s="1"/>
  <c r="BH108" i="163"/>
  <c r="BJ108" i="163" s="1"/>
  <c r="AV108" i="163"/>
  <c r="AS108" i="163"/>
  <c r="AT108" i="163" s="1"/>
  <c r="AP108" i="163"/>
  <c r="P108" i="163"/>
  <c r="T108" i="163" s="1"/>
  <c r="L108" i="163"/>
  <c r="ER107" i="163"/>
  <c r="ET107" i="163" s="1"/>
  <c r="EY107" i="163" s="1"/>
  <c r="EP107" i="163"/>
  <c r="EK107" i="163"/>
  <c r="DW107" i="163"/>
  <c r="DY107" i="163" s="1"/>
  <c r="DA107" i="163"/>
  <c r="DH107" i="163" s="1"/>
  <c r="CF107" i="163"/>
  <c r="CI107" i="163" s="1"/>
  <c r="BL107" i="163"/>
  <c r="BS107" i="163" s="1"/>
  <c r="BH107" i="163"/>
  <c r="BJ107" i="163" s="1"/>
  <c r="AV107" i="163"/>
  <c r="AS107" i="163"/>
  <c r="AT107" i="163" s="1"/>
  <c r="AP107" i="163"/>
  <c r="P107" i="163"/>
  <c r="X107" i="163" s="1"/>
  <c r="L107" i="163"/>
  <c r="ER106" i="163"/>
  <c r="ET106" i="163" s="1"/>
  <c r="EY106" i="163" s="1"/>
  <c r="EP106" i="163"/>
  <c r="EK106" i="163"/>
  <c r="DW106" i="163"/>
  <c r="DY106" i="163" s="1"/>
  <c r="DA106" i="163"/>
  <c r="DH106" i="163" s="1"/>
  <c r="CF106" i="163"/>
  <c r="CI106" i="163" s="1"/>
  <c r="BL106" i="163"/>
  <c r="BS106" i="163" s="1"/>
  <c r="BH106" i="163"/>
  <c r="BJ106" i="163" s="1"/>
  <c r="AV106" i="163"/>
  <c r="AS106" i="163"/>
  <c r="AT106" i="163" s="1"/>
  <c r="AP106" i="163"/>
  <c r="P106" i="163"/>
  <c r="X106" i="163" s="1"/>
  <c r="L106" i="163"/>
  <c r="ER105" i="163"/>
  <c r="ET105" i="163" s="1"/>
  <c r="EP105" i="163"/>
  <c r="EK105" i="163"/>
  <c r="DW105" i="163"/>
  <c r="EA105" i="163" s="1"/>
  <c r="DA105" i="163"/>
  <c r="CF105" i="163"/>
  <c r="CG105" i="163" s="1"/>
  <c r="BL105" i="163"/>
  <c r="BQ105" i="163" s="1"/>
  <c r="BH105" i="163"/>
  <c r="BJ105" i="163" s="1"/>
  <c r="AV105" i="163"/>
  <c r="AS105" i="163"/>
  <c r="AT105" i="163" s="1"/>
  <c r="AP105" i="163"/>
  <c r="P105" i="163"/>
  <c r="T105" i="163" s="1"/>
  <c r="L105" i="163"/>
  <c r="ER104" i="163"/>
  <c r="ET104" i="163" s="1"/>
  <c r="EW104" i="163" s="1"/>
  <c r="FB104" i="163" s="1"/>
  <c r="EP104" i="163"/>
  <c r="EK104" i="163"/>
  <c r="DW104" i="163"/>
  <c r="EA104" i="163" s="1"/>
  <c r="DA104" i="163"/>
  <c r="DE104" i="163" s="1"/>
  <c r="DF104" i="163" s="1"/>
  <c r="CF104" i="163"/>
  <c r="CI104" i="163" s="1"/>
  <c r="BL104" i="163"/>
  <c r="BQ104" i="163" s="1"/>
  <c r="BH104" i="163"/>
  <c r="BJ104" i="163" s="1"/>
  <c r="AV104" i="163"/>
  <c r="AS104" i="163"/>
  <c r="AT104" i="163" s="1"/>
  <c r="AP104" i="163"/>
  <c r="P104" i="163"/>
  <c r="T104" i="163" s="1"/>
  <c r="L104" i="163"/>
  <c r="ER103" i="163"/>
  <c r="ET103" i="163" s="1"/>
  <c r="EP103" i="163"/>
  <c r="EK103" i="163"/>
  <c r="DW103" i="163"/>
  <c r="EA103" i="163" s="1"/>
  <c r="DA103" i="163"/>
  <c r="DE103" i="163" s="1"/>
  <c r="DF103" i="163" s="1"/>
  <c r="CF103" i="163"/>
  <c r="CK103" i="163" s="1"/>
  <c r="BL103" i="163"/>
  <c r="BQ103" i="163" s="1"/>
  <c r="BH103" i="163"/>
  <c r="BJ103" i="163" s="1"/>
  <c r="AV103" i="163"/>
  <c r="AS103" i="163"/>
  <c r="AT103" i="163" s="1"/>
  <c r="AP103" i="163"/>
  <c r="P103" i="163"/>
  <c r="T103" i="163" s="1"/>
  <c r="L103" i="163"/>
  <c r="ER102" i="163"/>
  <c r="ET102" i="163" s="1"/>
  <c r="EY102" i="163" s="1"/>
  <c r="EP102" i="163"/>
  <c r="EK102" i="163"/>
  <c r="DW102" i="163"/>
  <c r="EA102" i="163" s="1"/>
  <c r="DA102" i="163"/>
  <c r="DH102" i="163" s="1"/>
  <c r="CF102" i="163"/>
  <c r="CI102" i="163" s="1"/>
  <c r="BL102" i="163"/>
  <c r="BS102" i="163" s="1"/>
  <c r="BH102" i="163"/>
  <c r="BJ102" i="163" s="1"/>
  <c r="AV102" i="163"/>
  <c r="AS102" i="163"/>
  <c r="AT102" i="163" s="1"/>
  <c r="AP102" i="163"/>
  <c r="P102" i="163"/>
  <c r="X102" i="163" s="1"/>
  <c r="L102" i="163"/>
  <c r="ER101" i="163"/>
  <c r="ET101" i="163" s="1"/>
  <c r="EP101" i="163"/>
  <c r="EK101" i="163"/>
  <c r="DW101" i="163"/>
  <c r="EA101" i="163" s="1"/>
  <c r="DA101" i="163"/>
  <c r="DH101" i="163" s="1"/>
  <c r="CF101" i="163"/>
  <c r="CI101" i="163" s="1"/>
  <c r="BL101" i="163"/>
  <c r="BQ101" i="163" s="1"/>
  <c r="BH101" i="163"/>
  <c r="BJ101" i="163" s="1"/>
  <c r="AV101" i="163"/>
  <c r="AS101" i="163"/>
  <c r="AT101" i="163" s="1"/>
  <c r="AP101" i="163"/>
  <c r="P101" i="163"/>
  <c r="T101" i="163" s="1"/>
  <c r="L101" i="163"/>
  <c r="ER100" i="163"/>
  <c r="ET100" i="163" s="1"/>
  <c r="EW100" i="163" s="1"/>
  <c r="FB100" i="163" s="1"/>
  <c r="EP100" i="163"/>
  <c r="EK100" i="163"/>
  <c r="DW100" i="163"/>
  <c r="EA100" i="163" s="1"/>
  <c r="DA100" i="163"/>
  <c r="DE100" i="163" s="1"/>
  <c r="DF100" i="163" s="1"/>
  <c r="CF100" i="163"/>
  <c r="CI100" i="163" s="1"/>
  <c r="BL100" i="163"/>
  <c r="BQ100" i="163" s="1"/>
  <c r="BH100" i="163"/>
  <c r="BJ100" i="163" s="1"/>
  <c r="AV100" i="163"/>
  <c r="AS100" i="163"/>
  <c r="AT100" i="163" s="1"/>
  <c r="AP100" i="163"/>
  <c r="P100" i="163"/>
  <c r="T100" i="163" s="1"/>
  <c r="L100" i="163"/>
  <c r="ER99" i="163"/>
  <c r="ET99" i="163" s="1"/>
  <c r="EP99" i="163"/>
  <c r="EK99" i="163"/>
  <c r="DW99" i="163"/>
  <c r="EA99" i="163" s="1"/>
  <c r="DA99" i="163"/>
  <c r="DE99" i="163" s="1"/>
  <c r="DF99" i="163" s="1"/>
  <c r="CF99" i="163"/>
  <c r="CK99" i="163" s="1"/>
  <c r="BL99" i="163"/>
  <c r="BQ99" i="163" s="1"/>
  <c r="BH99" i="163"/>
  <c r="BJ99" i="163" s="1"/>
  <c r="AV99" i="163"/>
  <c r="AS99" i="163"/>
  <c r="AT99" i="163" s="1"/>
  <c r="AP99" i="163"/>
  <c r="P99" i="163"/>
  <c r="T99" i="163" s="1"/>
  <c r="L99" i="163"/>
  <c r="ER98" i="163"/>
  <c r="ET98" i="163" s="1"/>
  <c r="EY98" i="163" s="1"/>
  <c r="EP98" i="163"/>
  <c r="EK98" i="163"/>
  <c r="DW98" i="163"/>
  <c r="EA98" i="163" s="1"/>
  <c r="DA98" i="163"/>
  <c r="DH98" i="163" s="1"/>
  <c r="CF98" i="163"/>
  <c r="CI98" i="163" s="1"/>
  <c r="BL98" i="163"/>
  <c r="BS98" i="163" s="1"/>
  <c r="BH98" i="163"/>
  <c r="BJ98" i="163" s="1"/>
  <c r="AV98" i="163"/>
  <c r="AS98" i="163"/>
  <c r="AT98" i="163" s="1"/>
  <c r="AP98" i="163"/>
  <c r="P98" i="163"/>
  <c r="X98" i="163" s="1"/>
  <c r="L98" i="163"/>
  <c r="ER97" i="163"/>
  <c r="ET97" i="163" s="1"/>
  <c r="EP97" i="163"/>
  <c r="EK97" i="163"/>
  <c r="DW97" i="163"/>
  <c r="EA97" i="163" s="1"/>
  <c r="DA97" i="163"/>
  <c r="DH97" i="163" s="1"/>
  <c r="CF97" i="163"/>
  <c r="CG97" i="163" s="1"/>
  <c r="BL97" i="163"/>
  <c r="BS97" i="163" s="1"/>
  <c r="BH97" i="163"/>
  <c r="BJ97" i="163" s="1"/>
  <c r="AV97" i="163"/>
  <c r="AS97" i="163"/>
  <c r="AT97" i="163" s="1"/>
  <c r="AP97" i="163"/>
  <c r="P97" i="163"/>
  <c r="T97" i="163" s="1"/>
  <c r="L97" i="163"/>
  <c r="ER96" i="163"/>
  <c r="ET96" i="163" s="1"/>
  <c r="EW96" i="163" s="1"/>
  <c r="FB96" i="163" s="1"/>
  <c r="EP96" i="163"/>
  <c r="EK96" i="163"/>
  <c r="DW96" i="163"/>
  <c r="EA96" i="163" s="1"/>
  <c r="DA96" i="163"/>
  <c r="DE96" i="163" s="1"/>
  <c r="DF96" i="163" s="1"/>
  <c r="CF96" i="163"/>
  <c r="CI96" i="163" s="1"/>
  <c r="BL96" i="163"/>
  <c r="BQ96" i="163" s="1"/>
  <c r="BH96" i="163"/>
  <c r="BJ96" i="163" s="1"/>
  <c r="AV96" i="163"/>
  <c r="AS96" i="163"/>
  <c r="AT96" i="163" s="1"/>
  <c r="AP96" i="163"/>
  <c r="P96" i="163"/>
  <c r="T96" i="163" s="1"/>
  <c r="L96" i="163"/>
  <c r="ER95" i="163"/>
  <c r="ET95" i="163" s="1"/>
  <c r="EP95" i="163"/>
  <c r="EK95" i="163"/>
  <c r="DW95" i="163"/>
  <c r="EA95" i="163" s="1"/>
  <c r="DA95" i="163"/>
  <c r="DE95" i="163" s="1"/>
  <c r="DF95" i="163" s="1"/>
  <c r="CF95" i="163"/>
  <c r="CK95" i="163" s="1"/>
  <c r="BL95" i="163"/>
  <c r="BQ95" i="163" s="1"/>
  <c r="BH95" i="163"/>
  <c r="BJ95" i="163" s="1"/>
  <c r="AV95" i="163"/>
  <c r="AS95" i="163"/>
  <c r="AT95" i="163" s="1"/>
  <c r="AP95" i="163"/>
  <c r="P95" i="163"/>
  <c r="T95" i="163" s="1"/>
  <c r="L95" i="163"/>
  <c r="ER94" i="163"/>
  <c r="ET94" i="163" s="1"/>
  <c r="EY94" i="163" s="1"/>
  <c r="EP94" i="163"/>
  <c r="EK94" i="163"/>
  <c r="DW94" i="163"/>
  <c r="DY94" i="163" s="1"/>
  <c r="DA94" i="163"/>
  <c r="DH94" i="163" s="1"/>
  <c r="CF94" i="163"/>
  <c r="CI94" i="163" s="1"/>
  <c r="BL94" i="163"/>
  <c r="BS94" i="163" s="1"/>
  <c r="BH94" i="163"/>
  <c r="BJ94" i="163" s="1"/>
  <c r="AV94" i="163"/>
  <c r="AS94" i="163"/>
  <c r="AT94" i="163" s="1"/>
  <c r="AP94" i="163"/>
  <c r="P94" i="163"/>
  <c r="X94" i="163" s="1"/>
  <c r="L94" i="163"/>
  <c r="ER93" i="163"/>
  <c r="ET93" i="163" s="1"/>
  <c r="EP93" i="163"/>
  <c r="EK93" i="163"/>
  <c r="DW93" i="163"/>
  <c r="EA93" i="163" s="1"/>
  <c r="DA93" i="163"/>
  <c r="DH93" i="163" s="1"/>
  <c r="CF93" i="163"/>
  <c r="CG93" i="163" s="1"/>
  <c r="BL93" i="163"/>
  <c r="BQ93" i="163" s="1"/>
  <c r="BH93" i="163"/>
  <c r="BJ93" i="163" s="1"/>
  <c r="AV93" i="163"/>
  <c r="AS93" i="163"/>
  <c r="AT93" i="163" s="1"/>
  <c r="AP93" i="163"/>
  <c r="P93" i="163"/>
  <c r="T93" i="163" s="1"/>
  <c r="L93" i="163"/>
  <c r="ER92" i="163"/>
  <c r="ET92" i="163" s="1"/>
  <c r="EU92" i="163" s="1"/>
  <c r="EP92" i="163"/>
  <c r="EK92" i="163"/>
  <c r="DW92" i="163"/>
  <c r="EA92" i="163" s="1"/>
  <c r="DA92" i="163"/>
  <c r="DC92" i="163" s="1"/>
  <c r="CF92" i="163"/>
  <c r="BL92" i="163"/>
  <c r="BM92" i="163" s="1"/>
  <c r="BH92" i="163"/>
  <c r="BJ92" i="163" s="1"/>
  <c r="AV92" i="163"/>
  <c r="AS92" i="163"/>
  <c r="AT92" i="163" s="1"/>
  <c r="AP92" i="163"/>
  <c r="P92" i="163"/>
  <c r="X92" i="163" s="1"/>
  <c r="L92" i="163"/>
  <c r="ER91" i="163"/>
  <c r="ET91" i="163" s="1"/>
  <c r="EP91" i="163"/>
  <c r="EK91" i="163"/>
  <c r="DW91" i="163"/>
  <c r="EA91" i="163" s="1"/>
  <c r="DA91" i="163"/>
  <c r="DC91" i="163" s="1"/>
  <c r="CF91" i="163"/>
  <c r="CI91" i="163" s="1"/>
  <c r="BL91" i="163"/>
  <c r="BM91" i="163" s="1"/>
  <c r="BH91" i="163"/>
  <c r="BJ91" i="163" s="1"/>
  <c r="AV91" i="163"/>
  <c r="AS91" i="163"/>
  <c r="AT91" i="163" s="1"/>
  <c r="AP91" i="163"/>
  <c r="P91" i="163"/>
  <c r="L91" i="163"/>
  <c r="ER90" i="163"/>
  <c r="ET90" i="163" s="1"/>
  <c r="EP90" i="163"/>
  <c r="EK90" i="163"/>
  <c r="DW90" i="163"/>
  <c r="EA90" i="163" s="1"/>
  <c r="DA90" i="163"/>
  <c r="DC90" i="163" s="1"/>
  <c r="CF90" i="163"/>
  <c r="BL90" i="163"/>
  <c r="BM90" i="163" s="1"/>
  <c r="BH90" i="163"/>
  <c r="BJ90" i="163" s="1"/>
  <c r="AV90" i="163"/>
  <c r="AS90" i="163"/>
  <c r="AT90" i="163" s="1"/>
  <c r="AP90" i="163"/>
  <c r="P90" i="163"/>
  <c r="Q90" i="163" s="1"/>
  <c r="L90" i="163"/>
  <c r="FE89" i="163"/>
  <c r="FD89" i="163"/>
  <c r="FC89" i="163"/>
  <c r="FG89" i="163" s="1"/>
  <c r="FJ89" i="163" s="1"/>
  <c r="FO89" i="163" s="1"/>
  <c r="EX89" i="163"/>
  <c r="EV89" i="163"/>
  <c r="EQ89" i="163"/>
  <c r="EO89" i="163"/>
  <c r="EN89" i="163"/>
  <c r="EM89" i="163"/>
  <c r="EL89" i="163"/>
  <c r="EJ89" i="163"/>
  <c r="EI89" i="163"/>
  <c r="EG89" i="163"/>
  <c r="ED89" i="163"/>
  <c r="EB89" i="163"/>
  <c r="EB82" i="163" s="1"/>
  <c r="EB112" i="163" s="1"/>
  <c r="DZ89" i="163"/>
  <c r="DZ82" i="163" s="1"/>
  <c r="DZ112" i="163" s="1"/>
  <c r="DX89" i="163"/>
  <c r="DV89" i="163"/>
  <c r="DU89" i="163"/>
  <c r="DS89" i="163"/>
  <c r="DR89" i="163"/>
  <c r="DQ89" i="163"/>
  <c r="DP89" i="163"/>
  <c r="DO89" i="163"/>
  <c r="DL89" i="163"/>
  <c r="DJ89" i="163"/>
  <c r="DG89" i="163"/>
  <c r="DD89" i="163"/>
  <c r="DB89" i="163"/>
  <c r="CZ89" i="163"/>
  <c r="CY89" i="163"/>
  <c r="CW89" i="163"/>
  <c r="CV89" i="163"/>
  <c r="CU89" i="163"/>
  <c r="CT89" i="163"/>
  <c r="CS89" i="163"/>
  <c r="CQ89" i="163"/>
  <c r="CN89" i="163"/>
  <c r="CL89" i="163"/>
  <c r="CJ89" i="163"/>
  <c r="CH89" i="163"/>
  <c r="CE89" i="163"/>
  <c r="CD89" i="163"/>
  <c r="CC89" i="163"/>
  <c r="CB89" i="163"/>
  <c r="CA89" i="163"/>
  <c r="BZ89" i="163"/>
  <c r="BY89" i="163"/>
  <c r="BV89" i="163"/>
  <c r="BT89" i="163"/>
  <c r="BR89" i="163"/>
  <c r="BP89" i="163"/>
  <c r="BK89" i="163"/>
  <c r="BI89" i="163"/>
  <c r="BG89" i="163"/>
  <c r="BF89" i="163"/>
  <c r="BE89" i="163"/>
  <c r="BD89" i="163"/>
  <c r="BC89" i="163"/>
  <c r="BB89" i="163"/>
  <c r="BA89" i="163"/>
  <c r="AZ89" i="163"/>
  <c r="AY89" i="163"/>
  <c r="AX89" i="163"/>
  <c r="AW89" i="163"/>
  <c r="AU89" i="163"/>
  <c r="AR89" i="163"/>
  <c r="AQ89" i="163"/>
  <c r="AQ82" i="163" s="1"/>
  <c r="AQ112" i="163" s="1"/>
  <c r="AO89" i="163"/>
  <c r="AM89" i="163"/>
  <c r="AK89" i="163"/>
  <c r="AJ89" i="163"/>
  <c r="AI89" i="163"/>
  <c r="AH89" i="163"/>
  <c r="AG89" i="163"/>
  <c r="AE89" i="163"/>
  <c r="AD89" i="163"/>
  <c r="AB89" i="163"/>
  <c r="Z89" i="163"/>
  <c r="Z82" i="163" s="1"/>
  <c r="W89" i="163"/>
  <c r="V89" i="163"/>
  <c r="U89" i="163"/>
  <c r="S89" i="163"/>
  <c r="R89" i="163"/>
  <c r="O89" i="163"/>
  <c r="N89" i="163"/>
  <c r="M89" i="163"/>
  <c r="M82" i="163" s="1"/>
  <c r="M112" i="163" s="1"/>
  <c r="K89" i="163"/>
  <c r="J89" i="163"/>
  <c r="I89" i="163"/>
  <c r="H89" i="163"/>
  <c r="ER88" i="163"/>
  <c r="ET88" i="163" s="1"/>
  <c r="EW88" i="163" s="1"/>
  <c r="FB88" i="163" s="1"/>
  <c r="EP88" i="163"/>
  <c r="EK88" i="163"/>
  <c r="DW88" i="163"/>
  <c r="EA88" i="163" s="1"/>
  <c r="EE88" i="163" s="1"/>
  <c r="EH88" i="163" s="1"/>
  <c r="DA88" i="163"/>
  <c r="CF88" i="163"/>
  <c r="CI88" i="163" s="1"/>
  <c r="BL88" i="163"/>
  <c r="BQ88" i="163" s="1"/>
  <c r="BH88" i="163"/>
  <c r="BJ88" i="163" s="1"/>
  <c r="AV88" i="163"/>
  <c r="AS88" i="163"/>
  <c r="AT88" i="163" s="1"/>
  <c r="AP88" i="163"/>
  <c r="P88" i="163"/>
  <c r="X88" i="163" s="1"/>
  <c r="Y88" i="163" s="1"/>
  <c r="L88" i="163"/>
  <c r="ER87" i="163"/>
  <c r="ET87" i="163" s="1"/>
  <c r="EW87" i="163" s="1"/>
  <c r="FB87" i="163" s="1"/>
  <c r="EP87" i="163"/>
  <c r="EK87" i="163"/>
  <c r="DW87" i="163"/>
  <c r="DY87" i="163" s="1"/>
  <c r="DA87" i="163"/>
  <c r="DC87" i="163" s="1"/>
  <c r="CF87" i="163"/>
  <c r="CI87" i="163" s="1"/>
  <c r="BL87" i="163"/>
  <c r="BH87" i="163"/>
  <c r="BJ87" i="163" s="1"/>
  <c r="AV87" i="163"/>
  <c r="AS87" i="163"/>
  <c r="AT87" i="163" s="1"/>
  <c r="AP87" i="163"/>
  <c r="P87" i="163"/>
  <c r="X87" i="163" s="1"/>
  <c r="L87" i="163"/>
  <c r="ER86" i="163"/>
  <c r="ET86" i="163" s="1"/>
  <c r="EP86" i="163"/>
  <c r="EK86" i="163"/>
  <c r="DW86" i="163"/>
  <c r="DY86" i="163" s="1"/>
  <c r="DA86" i="163"/>
  <c r="DC86" i="163" s="1"/>
  <c r="CF86" i="163"/>
  <c r="CI86" i="163" s="1"/>
  <c r="BL86" i="163"/>
  <c r="BQ86" i="163" s="1"/>
  <c r="BH86" i="163"/>
  <c r="BJ86" i="163" s="1"/>
  <c r="AV86" i="163"/>
  <c r="AS86" i="163"/>
  <c r="AT86" i="163" s="1"/>
  <c r="AP86" i="163"/>
  <c r="P86" i="163"/>
  <c r="T86" i="163" s="1"/>
  <c r="L86" i="163"/>
  <c r="ER85" i="163"/>
  <c r="ET85" i="163" s="1"/>
  <c r="EW85" i="163" s="1"/>
  <c r="FB85" i="163" s="1"/>
  <c r="EP85" i="163"/>
  <c r="EK85" i="163"/>
  <c r="DW85" i="163"/>
  <c r="EA85" i="163" s="1"/>
  <c r="DA85" i="163"/>
  <c r="DH85" i="163" s="1"/>
  <c r="DK85" i="163" s="1"/>
  <c r="CF85" i="163"/>
  <c r="CI85" i="163" s="1"/>
  <c r="BL85" i="163"/>
  <c r="BH85" i="163"/>
  <c r="BJ85" i="163" s="1"/>
  <c r="AV85" i="163"/>
  <c r="AS85" i="163"/>
  <c r="AT85" i="163" s="1"/>
  <c r="AP85" i="163"/>
  <c r="P85" i="163"/>
  <c r="T85" i="163" s="1"/>
  <c r="L85" i="163"/>
  <c r="ER84" i="163"/>
  <c r="ET84" i="163" s="1"/>
  <c r="EP84" i="163"/>
  <c r="EK84" i="163"/>
  <c r="DW84" i="163"/>
  <c r="EA84" i="163" s="1"/>
  <c r="DA84" i="163"/>
  <c r="DE84" i="163" s="1"/>
  <c r="DF84" i="163" s="1"/>
  <c r="CF84" i="163"/>
  <c r="CK84" i="163" s="1"/>
  <c r="BL84" i="163"/>
  <c r="BQ84" i="163" s="1"/>
  <c r="BH84" i="163"/>
  <c r="BJ84" i="163" s="1"/>
  <c r="AV84" i="163"/>
  <c r="AS84" i="163"/>
  <c r="AT84" i="163" s="1"/>
  <c r="AP84" i="163"/>
  <c r="P84" i="163"/>
  <c r="T84" i="163" s="1"/>
  <c r="L84" i="163"/>
  <c r="FE83" i="163"/>
  <c r="FD83" i="163"/>
  <c r="FD82" i="163" s="1"/>
  <c r="FD112" i="163" s="1"/>
  <c r="FC83" i="163"/>
  <c r="EZ83" i="163"/>
  <c r="EZ82" i="163" s="1"/>
  <c r="EZ112" i="163" s="1"/>
  <c r="EX83" i="163"/>
  <c r="EV83" i="163"/>
  <c r="ES83" i="163"/>
  <c r="EQ83" i="163"/>
  <c r="EO83" i="163"/>
  <c r="EN83" i="163"/>
  <c r="EM83" i="163"/>
  <c r="EL83" i="163"/>
  <c r="EJ83" i="163"/>
  <c r="EI83" i="163"/>
  <c r="EG83" i="163"/>
  <c r="ED83" i="163"/>
  <c r="EB83" i="163"/>
  <c r="DZ83" i="163"/>
  <c r="DX83" i="163"/>
  <c r="DV83" i="163"/>
  <c r="DU83" i="163"/>
  <c r="DS83" i="163"/>
  <c r="DR83" i="163"/>
  <c r="DR82" i="163" s="1"/>
  <c r="DR112" i="163" s="1"/>
  <c r="DQ83" i="163"/>
  <c r="DP83" i="163"/>
  <c r="DO83" i="163"/>
  <c r="DL83" i="163"/>
  <c r="DJ83" i="163"/>
  <c r="DG83" i="163"/>
  <c r="DD83" i="163"/>
  <c r="DB83" i="163"/>
  <c r="DB82" i="163" s="1"/>
  <c r="DB112" i="163" s="1"/>
  <c r="CZ83" i="163"/>
  <c r="CY83" i="163"/>
  <c r="CW83" i="163"/>
  <c r="CV83" i="163"/>
  <c r="CU83" i="163"/>
  <c r="CT83" i="163"/>
  <c r="CS83" i="163"/>
  <c r="CQ83" i="163"/>
  <c r="CQ82" i="163" s="1"/>
  <c r="CN83" i="163"/>
  <c r="CN82" i="163" s="1"/>
  <c r="CL83" i="163"/>
  <c r="CJ83" i="163"/>
  <c r="CH83" i="163"/>
  <c r="CE83" i="163"/>
  <c r="CD83" i="163"/>
  <c r="CC83" i="163"/>
  <c r="CB83" i="163"/>
  <c r="CB82" i="163" s="1"/>
  <c r="CB112" i="163" s="1"/>
  <c r="CA83" i="163"/>
  <c r="BZ83" i="163"/>
  <c r="BY83" i="163"/>
  <c r="BV83" i="163"/>
  <c r="BT83" i="163"/>
  <c r="BR83" i="163"/>
  <c r="BP83" i="163"/>
  <c r="BK83" i="163"/>
  <c r="BK82" i="163" s="1"/>
  <c r="BI83" i="163"/>
  <c r="BG83" i="163"/>
  <c r="BF83" i="163"/>
  <c r="BE83" i="163"/>
  <c r="BD83" i="163"/>
  <c r="BC83" i="163"/>
  <c r="BB83" i="163"/>
  <c r="BA83" i="163"/>
  <c r="BA82" i="163" s="1"/>
  <c r="BA112" i="163" s="1"/>
  <c r="AZ83" i="163"/>
  <c r="AY83" i="163"/>
  <c r="AX83" i="163"/>
  <c r="AW83" i="163"/>
  <c r="AU83" i="163"/>
  <c r="AR83" i="163"/>
  <c r="AQ83" i="163"/>
  <c r="AO83" i="163"/>
  <c r="AO82" i="163" s="1"/>
  <c r="AM83" i="163"/>
  <c r="AK83" i="163"/>
  <c r="AJ83" i="163"/>
  <c r="AI83" i="163"/>
  <c r="AH83" i="163"/>
  <c r="AG83" i="163"/>
  <c r="AE83" i="163"/>
  <c r="AD83" i="163"/>
  <c r="AD82" i="163" s="1"/>
  <c r="AD112" i="163" s="1"/>
  <c r="AB83" i="163"/>
  <c r="Z83" i="163"/>
  <c r="W83" i="163"/>
  <c r="V83" i="163"/>
  <c r="U83" i="163"/>
  <c r="S83" i="163"/>
  <c r="R83" i="163"/>
  <c r="O83" i="163"/>
  <c r="O82" i="163" s="1"/>
  <c r="O112" i="163" s="1"/>
  <c r="N83" i="163"/>
  <c r="M83" i="163"/>
  <c r="K83" i="163"/>
  <c r="J83" i="163"/>
  <c r="I83" i="163"/>
  <c r="H83" i="163"/>
  <c r="EV82" i="163"/>
  <c r="EV112" i="163" s="1"/>
  <c r="ES82" i="163"/>
  <c r="ES112" i="163" s="1"/>
  <c r="EG82" i="163"/>
  <c r="EG112" i="163" s="1"/>
  <c r="FE80" i="163"/>
  <c r="FE139" i="163" s="1"/>
  <c r="FD80" i="163"/>
  <c r="FD139" i="163" s="1"/>
  <c r="FC80" i="163"/>
  <c r="EZ80" i="163"/>
  <c r="EZ139" i="163" s="1"/>
  <c r="EX80" i="163"/>
  <c r="EX139" i="163" s="1"/>
  <c r="EV80" i="163"/>
  <c r="EV139" i="163" s="1"/>
  <c r="ES80" i="163"/>
  <c r="ES139" i="163" s="1"/>
  <c r="EQ80" i="163"/>
  <c r="EQ139" i="163" s="1"/>
  <c r="EO80" i="163"/>
  <c r="EO139" i="163" s="1"/>
  <c r="EN80" i="163"/>
  <c r="EN139" i="163" s="1"/>
  <c r="EM80" i="163"/>
  <c r="EM139" i="163" s="1"/>
  <c r="EL80" i="163"/>
  <c r="EL139" i="163" s="1"/>
  <c r="EJ80" i="163"/>
  <c r="EJ139" i="163" s="1"/>
  <c r="EI80" i="163"/>
  <c r="EI139" i="163" s="1"/>
  <c r="EG80" i="163"/>
  <c r="EG139" i="163" s="1"/>
  <c r="ED80" i="163"/>
  <c r="ED139" i="163" s="1"/>
  <c r="EB80" i="163"/>
  <c r="EB139" i="163" s="1"/>
  <c r="DZ80" i="163"/>
  <c r="DZ139" i="163" s="1"/>
  <c r="DX80" i="163"/>
  <c r="DX139" i="163" s="1"/>
  <c r="DV80" i="163"/>
  <c r="DV139" i="163" s="1"/>
  <c r="DU80" i="163"/>
  <c r="DU139" i="163" s="1"/>
  <c r="DS80" i="163"/>
  <c r="DS139" i="163" s="1"/>
  <c r="DR80" i="163"/>
  <c r="DR139" i="163" s="1"/>
  <c r="DQ80" i="163"/>
  <c r="DQ139" i="163" s="1"/>
  <c r="DP80" i="163"/>
  <c r="DP139" i="163" s="1"/>
  <c r="DO80" i="163"/>
  <c r="DO139" i="163" s="1"/>
  <c r="DL80" i="163"/>
  <c r="DL139" i="163" s="1"/>
  <c r="DJ80" i="163"/>
  <c r="DJ139" i="163" s="1"/>
  <c r="DG80" i="163"/>
  <c r="DG139" i="163" s="1"/>
  <c r="DD80" i="163"/>
  <c r="DD139" i="163" s="1"/>
  <c r="DB80" i="163"/>
  <c r="DB139" i="163" s="1"/>
  <c r="CZ80" i="163"/>
  <c r="CZ139" i="163" s="1"/>
  <c r="CY80" i="163"/>
  <c r="CY139" i="163" s="1"/>
  <c r="CW80" i="163"/>
  <c r="CW139" i="163" s="1"/>
  <c r="CV80" i="163"/>
  <c r="CV139" i="163" s="1"/>
  <c r="CU80" i="163"/>
  <c r="CU139" i="163" s="1"/>
  <c r="CT80" i="163"/>
  <c r="CT139" i="163" s="1"/>
  <c r="DA139" i="163" s="1"/>
  <c r="CS80" i="163"/>
  <c r="CS139" i="163" s="1"/>
  <c r="CQ80" i="163"/>
  <c r="CQ139" i="163" s="1"/>
  <c r="CN80" i="163"/>
  <c r="CN139" i="163" s="1"/>
  <c r="CL80" i="163"/>
  <c r="CL139" i="163" s="1"/>
  <c r="CJ80" i="163"/>
  <c r="CJ139" i="163" s="1"/>
  <c r="CH80" i="163"/>
  <c r="CH139" i="163" s="1"/>
  <c r="CE80" i="163"/>
  <c r="CE139" i="163" s="1"/>
  <c r="CD80" i="163"/>
  <c r="CD139" i="163" s="1"/>
  <c r="CC80" i="163"/>
  <c r="CC139" i="163" s="1"/>
  <c r="CB80" i="163"/>
  <c r="CB139" i="163" s="1"/>
  <c r="CA80" i="163"/>
  <c r="CA139" i="163" s="1"/>
  <c r="BZ80" i="163"/>
  <c r="BZ139" i="163" s="1"/>
  <c r="BY80" i="163"/>
  <c r="BY139" i="163" s="1"/>
  <c r="BV80" i="163"/>
  <c r="BV139" i="163" s="1"/>
  <c r="BT80" i="163"/>
  <c r="BT139" i="163" s="1"/>
  <c r="BR80" i="163"/>
  <c r="BR139" i="163" s="1"/>
  <c r="BP80" i="163"/>
  <c r="BP139" i="163" s="1"/>
  <c r="BK80" i="163"/>
  <c r="BK139" i="163" s="1"/>
  <c r="BI80" i="163"/>
  <c r="BI139" i="163" s="1"/>
  <c r="BG80" i="163"/>
  <c r="BG139" i="163" s="1"/>
  <c r="BF80" i="163"/>
  <c r="BF139" i="163" s="1"/>
  <c r="BE80" i="163"/>
  <c r="BE139" i="163" s="1"/>
  <c r="BD80" i="163"/>
  <c r="BD139" i="163" s="1"/>
  <c r="BC80" i="163"/>
  <c r="BC139" i="163" s="1"/>
  <c r="BB80" i="163"/>
  <c r="BB139" i="163" s="1"/>
  <c r="BA80" i="163"/>
  <c r="BA139" i="163" s="1"/>
  <c r="AZ80" i="163"/>
  <c r="AZ139" i="163" s="1"/>
  <c r="AY80" i="163"/>
  <c r="AY139" i="163" s="1"/>
  <c r="AX80" i="163"/>
  <c r="AX139" i="163" s="1"/>
  <c r="AW80" i="163"/>
  <c r="AW139" i="163" s="1"/>
  <c r="AU80" i="163"/>
  <c r="AU139" i="163" s="1"/>
  <c r="AR80" i="163"/>
  <c r="AR139" i="163" s="1"/>
  <c r="AQ80" i="163"/>
  <c r="AQ139" i="163" s="1"/>
  <c r="AO80" i="163"/>
  <c r="AO139" i="163" s="1"/>
  <c r="AM80" i="163"/>
  <c r="AM139" i="163" s="1"/>
  <c r="AK80" i="163"/>
  <c r="AK139" i="163" s="1"/>
  <c r="AJ80" i="163"/>
  <c r="AJ139" i="163" s="1"/>
  <c r="AI80" i="163"/>
  <c r="AI139" i="163" s="1"/>
  <c r="AH80" i="163"/>
  <c r="AH139" i="163" s="1"/>
  <c r="AG80" i="163"/>
  <c r="AG139" i="163" s="1"/>
  <c r="AE80" i="163"/>
  <c r="AE139" i="163" s="1"/>
  <c r="AD80" i="163"/>
  <c r="AD139" i="163" s="1"/>
  <c r="AB80" i="163"/>
  <c r="AB139" i="163" s="1"/>
  <c r="Z80" i="163"/>
  <c r="Z139" i="163" s="1"/>
  <c r="V80" i="163"/>
  <c r="V139" i="163" s="1"/>
  <c r="U80" i="163"/>
  <c r="U139" i="163" s="1"/>
  <c r="S80" i="163"/>
  <c r="S139" i="163" s="1"/>
  <c r="R80" i="163"/>
  <c r="R139" i="163" s="1"/>
  <c r="N80" i="163"/>
  <c r="N139" i="163" s="1"/>
  <c r="M80" i="163"/>
  <c r="M139" i="163" s="1"/>
  <c r="K80" i="163"/>
  <c r="K139" i="163" s="1"/>
  <c r="J80" i="163"/>
  <c r="J139" i="163" s="1"/>
  <c r="I80" i="163"/>
  <c r="I139" i="163" s="1"/>
  <c r="H80" i="163"/>
  <c r="H139" i="163" s="1"/>
  <c r="ER78" i="163"/>
  <c r="ET78" i="163" s="1"/>
  <c r="EP78" i="163"/>
  <c r="EK78" i="163"/>
  <c r="DW78" i="163"/>
  <c r="DA78" i="163"/>
  <c r="DH78" i="163" s="1"/>
  <c r="CO78" i="163"/>
  <c r="CR78" i="163" s="1"/>
  <c r="CX78" i="163" s="1"/>
  <c r="CM78" i="163"/>
  <c r="CF78" i="163"/>
  <c r="CI78" i="163" s="1"/>
  <c r="BS78" i="163"/>
  <c r="BW78" i="163" s="1"/>
  <c r="ER77" i="163"/>
  <c r="ET77" i="163" s="1"/>
  <c r="EY77" i="163" s="1"/>
  <c r="EP77" i="163"/>
  <c r="EK77" i="163"/>
  <c r="DW77" i="163"/>
  <c r="DY77" i="163" s="1"/>
  <c r="DA77" i="163"/>
  <c r="DE77" i="163" s="1"/>
  <c r="DF77" i="163" s="1"/>
  <c r="CF77" i="163"/>
  <c r="CI77" i="163" s="1"/>
  <c r="BL77" i="163"/>
  <c r="BS77" i="163" s="1"/>
  <c r="BH77" i="163"/>
  <c r="BJ77" i="163" s="1"/>
  <c r="AV77" i="163"/>
  <c r="AS77" i="163"/>
  <c r="AT77" i="163" s="1"/>
  <c r="AP77" i="163"/>
  <c r="P77" i="163"/>
  <c r="X77" i="163" s="1"/>
  <c r="L77" i="163"/>
  <c r="FE76" i="163"/>
  <c r="FD76" i="163"/>
  <c r="FC76" i="163"/>
  <c r="FG76" i="163" s="1"/>
  <c r="FJ76" i="163" s="1"/>
  <c r="FO76" i="163" s="1"/>
  <c r="EZ76" i="163"/>
  <c r="EX76" i="163"/>
  <c r="EV76" i="163"/>
  <c r="ES76" i="163"/>
  <c r="EQ76" i="163"/>
  <c r="EO76" i="163"/>
  <c r="EN76" i="163"/>
  <c r="EM76" i="163"/>
  <c r="EL76" i="163"/>
  <c r="EJ76" i="163"/>
  <c r="EI76" i="163"/>
  <c r="EK76" i="163" s="1"/>
  <c r="EG76" i="163"/>
  <c r="ED76" i="163"/>
  <c r="EB76" i="163"/>
  <c r="DZ76" i="163"/>
  <c r="DX76" i="163"/>
  <c r="DV76" i="163"/>
  <c r="DU76" i="163"/>
  <c r="DS76" i="163"/>
  <c r="DR76" i="163"/>
  <c r="DQ76" i="163"/>
  <c r="DP76" i="163"/>
  <c r="DW76" i="163" s="1"/>
  <c r="DO76" i="163"/>
  <c r="DL76" i="163"/>
  <c r="DJ76" i="163"/>
  <c r="DG76" i="163"/>
  <c r="DD76" i="163"/>
  <c r="DB76" i="163"/>
  <c r="CZ76" i="163"/>
  <c r="CY76" i="163"/>
  <c r="CW76" i="163"/>
  <c r="CV76" i="163"/>
  <c r="CU76" i="163"/>
  <c r="CT76" i="163"/>
  <c r="CQ76" i="163"/>
  <c r="CN76" i="163"/>
  <c r="CL76" i="163"/>
  <c r="CJ76" i="163"/>
  <c r="CH76" i="163"/>
  <c r="CE76" i="163"/>
  <c r="CD76" i="163"/>
  <c r="CA76" i="163"/>
  <c r="BZ76" i="163"/>
  <c r="BY76" i="163"/>
  <c r="BV76" i="163"/>
  <c r="BT76" i="163"/>
  <c r="BR76" i="163"/>
  <c r="BP76" i="163"/>
  <c r="BK76" i="163"/>
  <c r="BI76" i="163"/>
  <c r="BG76" i="163"/>
  <c r="BH76" i="163" s="1"/>
  <c r="AZ76" i="163"/>
  <c r="AX76" i="163"/>
  <c r="AU76" i="163"/>
  <c r="AR76" i="163"/>
  <c r="AQ76" i="163"/>
  <c r="AO76" i="163"/>
  <c r="AM76" i="163"/>
  <c r="AE76" i="163"/>
  <c r="AD76" i="163"/>
  <c r="AB76" i="163"/>
  <c r="S76" i="163"/>
  <c r="P76" i="163"/>
  <c r="X76" i="163" s="1"/>
  <c r="AA76" i="163" s="1"/>
  <c r="AL76" i="163" s="1"/>
  <c r="K76" i="163"/>
  <c r="I76" i="163"/>
  <c r="ER75" i="163"/>
  <c r="ET75" i="163" s="1"/>
  <c r="EP75" i="163"/>
  <c r="EK75" i="163"/>
  <c r="DW75" i="163"/>
  <c r="EA75" i="163" s="1"/>
  <c r="DA75" i="163"/>
  <c r="DE75" i="163" s="1"/>
  <c r="DF75" i="163" s="1"/>
  <c r="CF75" i="163"/>
  <c r="CK75" i="163" s="1"/>
  <c r="BL75" i="163"/>
  <c r="BQ75" i="163" s="1"/>
  <c r="BH75" i="163"/>
  <c r="BJ75" i="163" s="1"/>
  <c r="AV75" i="163"/>
  <c r="AS75" i="163"/>
  <c r="AT75" i="163" s="1"/>
  <c r="AP75" i="163"/>
  <c r="P75" i="163"/>
  <c r="T75" i="163" s="1"/>
  <c r="L75" i="163"/>
  <c r="ER74" i="163"/>
  <c r="ET74" i="163" s="1"/>
  <c r="EY74" i="163" s="1"/>
  <c r="EP74" i="163"/>
  <c r="EK74" i="163"/>
  <c r="DW74" i="163"/>
  <c r="DY74" i="163" s="1"/>
  <c r="DA74" i="163"/>
  <c r="DE74" i="163" s="1"/>
  <c r="DF74" i="163" s="1"/>
  <c r="CF74" i="163"/>
  <c r="CI74" i="163" s="1"/>
  <c r="BL74" i="163"/>
  <c r="BS74" i="163" s="1"/>
  <c r="BH74" i="163"/>
  <c r="BJ74" i="163" s="1"/>
  <c r="AV74" i="163"/>
  <c r="AS74" i="163"/>
  <c r="AT74" i="163" s="1"/>
  <c r="AP74" i="163"/>
  <c r="P74" i="163"/>
  <c r="X74" i="163" s="1"/>
  <c r="L74" i="163"/>
  <c r="FE73" i="163"/>
  <c r="FD73" i="163"/>
  <c r="FC73" i="163"/>
  <c r="FG73" i="163" s="1"/>
  <c r="FJ73" i="163" s="1"/>
  <c r="FO73" i="163" s="1"/>
  <c r="EZ73" i="163"/>
  <c r="EX73" i="163"/>
  <c r="EV73" i="163"/>
  <c r="ES73" i="163"/>
  <c r="EQ73" i="163"/>
  <c r="EO73" i="163"/>
  <c r="EN73" i="163"/>
  <c r="EM73" i="163"/>
  <c r="EL73" i="163"/>
  <c r="EJ73" i="163"/>
  <c r="EI73" i="163"/>
  <c r="EG73" i="163"/>
  <c r="ED73" i="163"/>
  <c r="EB73" i="163"/>
  <c r="DZ73" i="163"/>
  <c r="DX73" i="163"/>
  <c r="DV73" i="163"/>
  <c r="DU73" i="163"/>
  <c r="DS73" i="163"/>
  <c r="DR73" i="163"/>
  <c r="DQ73" i="163"/>
  <c r="DP73" i="163"/>
  <c r="DO73" i="163"/>
  <c r="DL73" i="163"/>
  <c r="DJ73" i="163"/>
  <c r="DG73" i="163"/>
  <c r="DD73" i="163"/>
  <c r="DB73" i="163"/>
  <c r="CZ73" i="163"/>
  <c r="CY73" i="163"/>
  <c r="CW73" i="163"/>
  <c r="CV73" i="163"/>
  <c r="CU73" i="163"/>
  <c r="CT73" i="163"/>
  <c r="CS73" i="163"/>
  <c r="CQ73" i="163"/>
  <c r="CN73" i="163"/>
  <c r="CL73" i="163"/>
  <c r="CJ73" i="163"/>
  <c r="CH73" i="163"/>
  <c r="CE73" i="163"/>
  <c r="CD73" i="163"/>
  <c r="CC73" i="163"/>
  <c r="CB73" i="163"/>
  <c r="CA73" i="163"/>
  <c r="BZ73" i="163"/>
  <c r="BY73" i="163"/>
  <c r="BV73" i="163"/>
  <c r="BT73" i="163"/>
  <c r="BR73" i="163"/>
  <c r="BP73" i="163"/>
  <c r="BK73" i="163"/>
  <c r="BI73" i="163"/>
  <c r="BG73" i="163"/>
  <c r="BF73" i="163"/>
  <c r="BE73" i="163"/>
  <c r="BD73" i="163"/>
  <c r="BC73" i="163"/>
  <c r="BB73" i="163"/>
  <c r="BA73" i="163"/>
  <c r="AZ73" i="163"/>
  <c r="AY73" i="163"/>
  <c r="AX73" i="163"/>
  <c r="AW73" i="163"/>
  <c r="AU73" i="163"/>
  <c r="AR73" i="163"/>
  <c r="AQ73" i="163"/>
  <c r="AO73" i="163"/>
  <c r="AM73" i="163"/>
  <c r="AK73" i="163"/>
  <c r="AJ73" i="163"/>
  <c r="AI73" i="163"/>
  <c r="AH73" i="163"/>
  <c r="AG73" i="163"/>
  <c r="AE73" i="163"/>
  <c r="AD73" i="163"/>
  <c r="AB73" i="163"/>
  <c r="Z73" i="163"/>
  <c r="W73" i="163"/>
  <c r="V73" i="163"/>
  <c r="U73" i="163"/>
  <c r="S73" i="163"/>
  <c r="R73" i="163"/>
  <c r="O73" i="163"/>
  <c r="N73" i="163"/>
  <c r="M73" i="163"/>
  <c r="K73" i="163"/>
  <c r="J73" i="163"/>
  <c r="I73" i="163"/>
  <c r="H73" i="163"/>
  <c r="ER72" i="163"/>
  <c r="ET72" i="163" s="1"/>
  <c r="EU72" i="163" s="1"/>
  <c r="EP72" i="163"/>
  <c r="EK72" i="163"/>
  <c r="DW72" i="163"/>
  <c r="EA72" i="163" s="1"/>
  <c r="DA72" i="163"/>
  <c r="DC72" i="163" s="1"/>
  <c r="CF72" i="163"/>
  <c r="CI72" i="163" s="1"/>
  <c r="BL72" i="163"/>
  <c r="BM72" i="163" s="1"/>
  <c r="BH72" i="163"/>
  <c r="BJ72" i="163" s="1"/>
  <c r="AV72" i="163"/>
  <c r="AS72" i="163"/>
  <c r="AT72" i="163" s="1"/>
  <c r="AP72" i="163"/>
  <c r="P72" i="163"/>
  <c r="X72" i="163" s="1"/>
  <c r="L72" i="163"/>
  <c r="ER71" i="163"/>
  <c r="ET71" i="163" s="1"/>
  <c r="EP71" i="163"/>
  <c r="EK71" i="163"/>
  <c r="DW71" i="163"/>
  <c r="EA71" i="163" s="1"/>
  <c r="DA71" i="163"/>
  <c r="DC71" i="163" s="1"/>
  <c r="CF71" i="163"/>
  <c r="CI71" i="163" s="1"/>
  <c r="BL71" i="163"/>
  <c r="BM71" i="163" s="1"/>
  <c r="BH71" i="163"/>
  <c r="BJ71" i="163" s="1"/>
  <c r="AV71" i="163"/>
  <c r="AS71" i="163"/>
  <c r="AT71" i="163" s="1"/>
  <c r="AP71" i="163"/>
  <c r="P71" i="163"/>
  <c r="X71" i="163" s="1"/>
  <c r="L71" i="163"/>
  <c r="ER70" i="163"/>
  <c r="ET70" i="163" s="1"/>
  <c r="EU70" i="163" s="1"/>
  <c r="EP70" i="163"/>
  <c r="EK70" i="163"/>
  <c r="DW70" i="163"/>
  <c r="EA70" i="163" s="1"/>
  <c r="DA70" i="163"/>
  <c r="DC70" i="163" s="1"/>
  <c r="CF70" i="163"/>
  <c r="CK70" i="163" s="1"/>
  <c r="CO70" i="163" s="1"/>
  <c r="BL70" i="163"/>
  <c r="BM70" i="163" s="1"/>
  <c r="BH70" i="163"/>
  <c r="BJ70" i="163" s="1"/>
  <c r="AV70" i="163"/>
  <c r="AS70" i="163"/>
  <c r="AT70" i="163" s="1"/>
  <c r="AP70" i="163"/>
  <c r="P70" i="163"/>
  <c r="X70" i="163" s="1"/>
  <c r="L70" i="163"/>
  <c r="ER69" i="163"/>
  <c r="ET69" i="163" s="1"/>
  <c r="EU69" i="163" s="1"/>
  <c r="EP69" i="163"/>
  <c r="EK69" i="163"/>
  <c r="DW69" i="163"/>
  <c r="EA69" i="163" s="1"/>
  <c r="DA69" i="163"/>
  <c r="DC69" i="163" s="1"/>
  <c r="CF69" i="163"/>
  <c r="CI69" i="163" s="1"/>
  <c r="BL69" i="163"/>
  <c r="BM69" i="163" s="1"/>
  <c r="BH69" i="163"/>
  <c r="BJ69" i="163" s="1"/>
  <c r="AV69" i="163"/>
  <c r="AS69" i="163"/>
  <c r="AT69" i="163" s="1"/>
  <c r="AP69" i="163"/>
  <c r="P69" i="163"/>
  <c r="Q69" i="163" s="1"/>
  <c r="L69" i="163"/>
  <c r="ER68" i="163"/>
  <c r="ET68" i="163" s="1"/>
  <c r="EP68" i="163"/>
  <c r="EK68" i="163"/>
  <c r="DW68" i="163"/>
  <c r="EA68" i="163" s="1"/>
  <c r="DA68" i="163"/>
  <c r="DH68" i="163" s="1"/>
  <c r="CF68" i="163"/>
  <c r="CK68" i="163" s="1"/>
  <c r="BL68" i="163"/>
  <c r="BQ68" i="163" s="1"/>
  <c r="BH68" i="163"/>
  <c r="BJ68" i="163" s="1"/>
  <c r="AV68" i="163"/>
  <c r="AS68" i="163"/>
  <c r="AT68" i="163" s="1"/>
  <c r="AP68" i="163"/>
  <c r="P68" i="163"/>
  <c r="T68" i="163" s="1"/>
  <c r="L68" i="163"/>
  <c r="ER67" i="163"/>
  <c r="ET67" i="163" s="1"/>
  <c r="EY67" i="163" s="1"/>
  <c r="EP67" i="163"/>
  <c r="EK67" i="163"/>
  <c r="DW67" i="163"/>
  <c r="DY67" i="163" s="1"/>
  <c r="DA67" i="163"/>
  <c r="DE67" i="163" s="1"/>
  <c r="DF67" i="163" s="1"/>
  <c r="CF67" i="163"/>
  <c r="CI67" i="163" s="1"/>
  <c r="BL67" i="163"/>
  <c r="BS67" i="163" s="1"/>
  <c r="BH67" i="163"/>
  <c r="BJ67" i="163" s="1"/>
  <c r="AV67" i="163"/>
  <c r="AS67" i="163"/>
  <c r="AT67" i="163" s="1"/>
  <c r="AP67" i="163"/>
  <c r="P67" i="163"/>
  <c r="X67" i="163" s="1"/>
  <c r="L67" i="163"/>
  <c r="ER66" i="163"/>
  <c r="ET66" i="163" s="1"/>
  <c r="EP66" i="163"/>
  <c r="EK66" i="163"/>
  <c r="DW66" i="163"/>
  <c r="EA66" i="163" s="1"/>
  <c r="DA66" i="163"/>
  <c r="DH66" i="163" s="1"/>
  <c r="CF66" i="163"/>
  <c r="CG66" i="163" s="1"/>
  <c r="BL66" i="163"/>
  <c r="BQ66" i="163" s="1"/>
  <c r="BH66" i="163"/>
  <c r="BJ66" i="163" s="1"/>
  <c r="AV66" i="163"/>
  <c r="AS66" i="163"/>
  <c r="AT66" i="163" s="1"/>
  <c r="AP66" i="163"/>
  <c r="P66" i="163"/>
  <c r="T66" i="163" s="1"/>
  <c r="L66" i="163"/>
  <c r="ER65" i="163"/>
  <c r="ET65" i="163" s="1"/>
  <c r="EU65" i="163" s="1"/>
  <c r="EP65" i="163"/>
  <c r="EK65" i="163"/>
  <c r="DW65" i="163"/>
  <c r="EA65" i="163" s="1"/>
  <c r="DA65" i="163"/>
  <c r="DC65" i="163" s="1"/>
  <c r="CF65" i="163"/>
  <c r="BL65" i="163"/>
  <c r="BM65" i="163" s="1"/>
  <c r="BH65" i="163"/>
  <c r="BJ65" i="163" s="1"/>
  <c r="AV65" i="163"/>
  <c r="AS65" i="163"/>
  <c r="AT65" i="163" s="1"/>
  <c r="AP65" i="163"/>
  <c r="P65" i="163"/>
  <c r="Q65" i="163" s="1"/>
  <c r="L65" i="163"/>
  <c r="FE64" i="163"/>
  <c r="FD64" i="163"/>
  <c r="FC64" i="163"/>
  <c r="FG64" i="163" s="1"/>
  <c r="FJ64" i="163" s="1"/>
  <c r="FO64" i="163" s="1"/>
  <c r="EZ64" i="163"/>
  <c r="EX64" i="163"/>
  <c r="EX63" i="163" s="1"/>
  <c r="EV64" i="163"/>
  <c r="ES64" i="163"/>
  <c r="EQ64" i="163"/>
  <c r="EO64" i="163"/>
  <c r="EN64" i="163"/>
  <c r="EM64" i="163"/>
  <c r="EL64" i="163"/>
  <c r="EJ64" i="163"/>
  <c r="EI64" i="163"/>
  <c r="EG64" i="163"/>
  <c r="ED64" i="163"/>
  <c r="EB64" i="163"/>
  <c r="DZ64" i="163"/>
  <c r="DX64" i="163"/>
  <c r="DV64" i="163"/>
  <c r="DU64" i="163"/>
  <c r="DS64" i="163"/>
  <c r="DR64" i="163"/>
  <c r="DQ64" i="163"/>
  <c r="DP64" i="163"/>
  <c r="DO64" i="163"/>
  <c r="DL64" i="163"/>
  <c r="DL63" i="163" s="1"/>
  <c r="DJ64" i="163"/>
  <c r="DG64" i="163"/>
  <c r="DD64" i="163"/>
  <c r="DB64" i="163"/>
  <c r="CZ64" i="163"/>
  <c r="CY64" i="163"/>
  <c r="CW64" i="163"/>
  <c r="CV64" i="163"/>
  <c r="CU64" i="163"/>
  <c r="CT64" i="163"/>
  <c r="CT63" i="163" s="1"/>
  <c r="CS64" i="163"/>
  <c r="CQ64" i="163"/>
  <c r="CN64" i="163"/>
  <c r="CL64" i="163"/>
  <c r="CJ64" i="163"/>
  <c r="CH64" i="163"/>
  <c r="CE64" i="163"/>
  <c r="CD64" i="163"/>
  <c r="CC64" i="163"/>
  <c r="CB64" i="163"/>
  <c r="CA64" i="163"/>
  <c r="BZ64" i="163"/>
  <c r="BY64" i="163"/>
  <c r="BV64" i="163"/>
  <c r="BT64" i="163"/>
  <c r="BR64" i="163"/>
  <c r="BR63" i="163" s="1"/>
  <c r="BP64" i="163"/>
  <c r="BK64" i="163"/>
  <c r="BI64" i="163"/>
  <c r="BG64" i="163"/>
  <c r="BF64" i="163"/>
  <c r="BE64" i="163"/>
  <c r="BD64" i="163"/>
  <c r="BC64" i="163"/>
  <c r="BB64" i="163"/>
  <c r="BA64" i="163"/>
  <c r="AZ64" i="163"/>
  <c r="AY64" i="163"/>
  <c r="AX64" i="163"/>
  <c r="AW64" i="163"/>
  <c r="AU64" i="163"/>
  <c r="AR64" i="163"/>
  <c r="AQ64" i="163"/>
  <c r="AQ63" i="163" s="1"/>
  <c r="AO64" i="163"/>
  <c r="AM64" i="163"/>
  <c r="AK64" i="163"/>
  <c r="AJ64" i="163"/>
  <c r="AI64" i="163"/>
  <c r="AH64" i="163"/>
  <c r="AG64" i="163"/>
  <c r="AE64" i="163"/>
  <c r="AD64" i="163"/>
  <c r="AB64" i="163"/>
  <c r="Z64" i="163"/>
  <c r="W64" i="163"/>
  <c r="V64" i="163"/>
  <c r="U64" i="163"/>
  <c r="S64" i="163"/>
  <c r="R64" i="163"/>
  <c r="O64" i="163"/>
  <c r="O63" i="163" s="1"/>
  <c r="N64" i="163"/>
  <c r="M64" i="163"/>
  <c r="K64" i="163"/>
  <c r="J64" i="163"/>
  <c r="I64" i="163"/>
  <c r="H64" i="163"/>
  <c r="DU63" i="163"/>
  <c r="V63" i="163"/>
  <c r="L58" i="163"/>
  <c r="ER57" i="163"/>
  <c r="ET57" i="163" s="1"/>
  <c r="EP57" i="163"/>
  <c r="EK57" i="163"/>
  <c r="DW57" i="163"/>
  <c r="DY57" i="163" s="1"/>
  <c r="DA57" i="163"/>
  <c r="DE57" i="163" s="1"/>
  <c r="CF57" i="163"/>
  <c r="CK57" i="163" s="1"/>
  <c r="CO57" i="163" s="1"/>
  <c r="CR57" i="163" s="1"/>
  <c r="CX57" i="163" s="1"/>
  <c r="BL57" i="163"/>
  <c r="BS57" i="163" s="1"/>
  <c r="BW57" i="163" s="1"/>
  <c r="BH57" i="163"/>
  <c r="AV57" i="163"/>
  <c r="AS57" i="163"/>
  <c r="P57" i="163"/>
  <c r="X57" i="163" s="1"/>
  <c r="AA57" i="163" s="1"/>
  <c r="ER55" i="163"/>
  <c r="ET55" i="163" s="1"/>
  <c r="EP55" i="163"/>
  <c r="EK55" i="163"/>
  <c r="DW55" i="163"/>
  <c r="EA55" i="163" s="1"/>
  <c r="DA55" i="163"/>
  <c r="DH55" i="163" s="1"/>
  <c r="CF55" i="163"/>
  <c r="BL55" i="163"/>
  <c r="BH55" i="163"/>
  <c r="BJ55" i="163" s="1"/>
  <c r="AV55" i="163"/>
  <c r="AS55" i="163"/>
  <c r="AT55" i="163" s="1"/>
  <c r="AP55" i="163"/>
  <c r="P55" i="163"/>
  <c r="L55" i="163"/>
  <c r="ER54" i="163"/>
  <c r="ET54" i="163" s="1"/>
  <c r="EU54" i="163" s="1"/>
  <c r="EP54" i="163"/>
  <c r="EK54" i="163"/>
  <c r="DW54" i="163"/>
  <c r="EA54" i="163" s="1"/>
  <c r="DA54" i="163"/>
  <c r="CF54" i="163"/>
  <c r="CI54" i="163" s="1"/>
  <c r="BL54" i="163"/>
  <c r="BM54" i="163" s="1"/>
  <c r="BH54" i="163"/>
  <c r="BJ54" i="163" s="1"/>
  <c r="AV54" i="163"/>
  <c r="AS54" i="163"/>
  <c r="AT54" i="163" s="1"/>
  <c r="AP54" i="163"/>
  <c r="P54" i="163"/>
  <c r="Q54" i="163" s="1"/>
  <c r="L54" i="163"/>
  <c r="FE53" i="163"/>
  <c r="FD53" i="163"/>
  <c r="FC53" i="163"/>
  <c r="FG53" i="163" s="1"/>
  <c r="FJ53" i="163" s="1"/>
  <c r="FO53" i="163" s="1"/>
  <c r="EX53" i="163"/>
  <c r="EV53" i="163"/>
  <c r="ES53" i="163"/>
  <c r="EQ53" i="163"/>
  <c r="EO53" i="163"/>
  <c r="EN53" i="163"/>
  <c r="EM53" i="163"/>
  <c r="EL53" i="163"/>
  <c r="EJ53" i="163"/>
  <c r="EI53" i="163"/>
  <c r="EG53" i="163"/>
  <c r="ED53" i="163"/>
  <c r="EB53" i="163"/>
  <c r="DZ53" i="163"/>
  <c r="DX53" i="163"/>
  <c r="DV53" i="163"/>
  <c r="DU53" i="163"/>
  <c r="DS53" i="163"/>
  <c r="DR53" i="163"/>
  <c r="DQ53" i="163"/>
  <c r="DP53" i="163"/>
  <c r="DO53" i="163"/>
  <c r="DL53" i="163"/>
  <c r="DJ53" i="163"/>
  <c r="DG53" i="163"/>
  <c r="DD53" i="163"/>
  <c r="DB53" i="163"/>
  <c r="CZ53" i="163"/>
  <c r="CY53" i="163"/>
  <c r="CW53" i="163"/>
  <c r="CV53" i="163"/>
  <c r="CU53" i="163"/>
  <c r="CT53" i="163"/>
  <c r="CS53" i="163"/>
  <c r="CQ53" i="163"/>
  <c r="CN53" i="163"/>
  <c r="CL53" i="163"/>
  <c r="CJ53" i="163"/>
  <c r="CH53" i="163"/>
  <c r="CE53" i="163"/>
  <c r="CD53" i="163"/>
  <c r="CC53" i="163"/>
  <c r="CB53" i="163"/>
  <c r="CA53" i="163"/>
  <c r="BZ53" i="163"/>
  <c r="BY53" i="163"/>
  <c r="BV53" i="163"/>
  <c r="BT53" i="163"/>
  <c r="BR53" i="163"/>
  <c r="BP53" i="163"/>
  <c r="BK53" i="163"/>
  <c r="BI53" i="163"/>
  <c r="BG53" i="163"/>
  <c r="BF53" i="163"/>
  <c r="BE53" i="163"/>
  <c r="BD53" i="163"/>
  <c r="BC53" i="163"/>
  <c r="BB53" i="163"/>
  <c r="BA53" i="163"/>
  <c r="AZ53" i="163"/>
  <c r="AY53" i="163"/>
  <c r="AX53" i="163"/>
  <c r="AW53" i="163"/>
  <c r="AU53" i="163"/>
  <c r="AR53" i="163"/>
  <c r="AQ53" i="163"/>
  <c r="AO53" i="163"/>
  <c r="AM53" i="163"/>
  <c r="AK53" i="163"/>
  <c r="AJ53" i="163"/>
  <c r="AI53" i="163"/>
  <c r="AH53" i="163"/>
  <c r="AG53" i="163"/>
  <c r="AE53" i="163"/>
  <c r="AD53" i="163"/>
  <c r="AB53" i="163"/>
  <c r="Z53" i="163"/>
  <c r="W53" i="163"/>
  <c r="V53" i="163"/>
  <c r="U53" i="163"/>
  <c r="S53" i="163"/>
  <c r="R53" i="163"/>
  <c r="O53" i="163"/>
  <c r="N53" i="163"/>
  <c r="M53" i="163"/>
  <c r="K53" i="163"/>
  <c r="J53" i="163"/>
  <c r="I53" i="163"/>
  <c r="H53" i="163"/>
  <c r="ER52" i="163"/>
  <c r="ET52" i="163" s="1"/>
  <c r="EY52" i="163" s="1"/>
  <c r="EP52" i="163"/>
  <c r="EK52" i="163"/>
  <c r="DW52" i="163"/>
  <c r="DY52" i="163" s="1"/>
  <c r="DA52" i="163"/>
  <c r="DE52" i="163" s="1"/>
  <c r="DF52" i="163" s="1"/>
  <c r="CF52" i="163"/>
  <c r="CI52" i="163" s="1"/>
  <c r="BL52" i="163"/>
  <c r="BS52" i="163" s="1"/>
  <c r="BH52" i="163"/>
  <c r="BJ52" i="163" s="1"/>
  <c r="AV52" i="163"/>
  <c r="AS52" i="163"/>
  <c r="AT52" i="163" s="1"/>
  <c r="AP52" i="163"/>
  <c r="P52" i="163"/>
  <c r="X52" i="163" s="1"/>
  <c r="L52" i="163"/>
  <c r="ER51" i="163"/>
  <c r="ET51" i="163" s="1"/>
  <c r="EP51" i="163"/>
  <c r="EK51" i="163"/>
  <c r="DW51" i="163"/>
  <c r="EA51" i="163" s="1"/>
  <c r="DA51" i="163"/>
  <c r="DH51" i="163" s="1"/>
  <c r="CF51" i="163"/>
  <c r="CG51" i="163" s="1"/>
  <c r="BL51" i="163"/>
  <c r="BQ51" i="163" s="1"/>
  <c r="BH51" i="163"/>
  <c r="BJ51" i="163" s="1"/>
  <c r="AV51" i="163"/>
  <c r="AS51" i="163"/>
  <c r="AT51" i="163" s="1"/>
  <c r="AP51" i="163"/>
  <c r="P51" i="163"/>
  <c r="X51" i="163" s="1"/>
  <c r="L51" i="163"/>
  <c r="FE50" i="163"/>
  <c r="FD50" i="163"/>
  <c r="FC50" i="163"/>
  <c r="FG50" i="163" s="1"/>
  <c r="FJ50" i="163" s="1"/>
  <c r="FO50" i="163" s="1"/>
  <c r="EX50" i="163"/>
  <c r="EV50" i="163"/>
  <c r="ES50" i="163"/>
  <c r="EQ50" i="163"/>
  <c r="EO50" i="163"/>
  <c r="EN50" i="163"/>
  <c r="EM50" i="163"/>
  <c r="EL50" i="163"/>
  <c r="EJ50" i="163"/>
  <c r="EI50" i="163"/>
  <c r="EG50" i="163"/>
  <c r="ED50" i="163"/>
  <c r="EB50" i="163"/>
  <c r="DZ50" i="163"/>
  <c r="DX50" i="163"/>
  <c r="DV50" i="163"/>
  <c r="DU50" i="163"/>
  <c r="DS50" i="163"/>
  <c r="DR50" i="163"/>
  <c r="DQ50" i="163"/>
  <c r="DP50" i="163"/>
  <c r="DO50" i="163"/>
  <c r="DL50" i="163"/>
  <c r="DJ50" i="163"/>
  <c r="DG50" i="163"/>
  <c r="DD50" i="163"/>
  <c r="DB50" i="163"/>
  <c r="CZ50" i="163"/>
  <c r="CY50" i="163"/>
  <c r="CW50" i="163"/>
  <c r="CV50" i="163"/>
  <c r="CU50" i="163"/>
  <c r="CT50" i="163"/>
  <c r="CS50" i="163"/>
  <c r="CQ50" i="163"/>
  <c r="CN50" i="163"/>
  <c r="CL50" i="163"/>
  <c r="CJ50" i="163"/>
  <c r="CH50" i="163"/>
  <c r="CE50" i="163"/>
  <c r="CD50" i="163"/>
  <c r="CC50" i="163"/>
  <c r="CB50" i="163"/>
  <c r="CA50" i="163"/>
  <c r="BZ50" i="163"/>
  <c r="BY50" i="163"/>
  <c r="BV50" i="163"/>
  <c r="BT50" i="163"/>
  <c r="BR50" i="163"/>
  <c r="BP50" i="163"/>
  <c r="BK50" i="163"/>
  <c r="BI50" i="163"/>
  <c r="BG50" i="163"/>
  <c r="BF50" i="163"/>
  <c r="BE50" i="163"/>
  <c r="BD50" i="163"/>
  <c r="BC50" i="163"/>
  <c r="BB50" i="163"/>
  <c r="BA50" i="163"/>
  <c r="AZ50" i="163"/>
  <c r="AY50" i="163"/>
  <c r="AX50" i="163"/>
  <c r="AW50" i="163"/>
  <c r="AU50" i="163"/>
  <c r="AR50" i="163"/>
  <c r="AQ50" i="163"/>
  <c r="AO50" i="163"/>
  <c r="AM50" i="163"/>
  <c r="AK50" i="163"/>
  <c r="AJ50" i="163"/>
  <c r="AI50" i="163"/>
  <c r="AH50" i="163"/>
  <c r="AG50" i="163"/>
  <c r="AE50" i="163"/>
  <c r="AD50" i="163"/>
  <c r="AB50" i="163"/>
  <c r="Z50" i="163"/>
  <c r="W50" i="163"/>
  <c r="V50" i="163"/>
  <c r="U50" i="163"/>
  <c r="S50" i="163"/>
  <c r="R50" i="163"/>
  <c r="O50" i="163"/>
  <c r="N50" i="163"/>
  <c r="M50" i="163"/>
  <c r="K50" i="163"/>
  <c r="J50" i="163"/>
  <c r="I50" i="163"/>
  <c r="H50" i="163"/>
  <c r="ER49" i="163"/>
  <c r="ET49" i="163" s="1"/>
  <c r="EP49" i="163"/>
  <c r="EK49" i="163"/>
  <c r="DW49" i="163"/>
  <c r="EA49" i="163" s="1"/>
  <c r="DA49" i="163"/>
  <c r="DH49" i="163" s="1"/>
  <c r="CF49" i="163"/>
  <c r="CI49" i="163" s="1"/>
  <c r="BL49" i="163"/>
  <c r="BS49" i="163" s="1"/>
  <c r="BH49" i="163"/>
  <c r="BJ49" i="163" s="1"/>
  <c r="AV49" i="163"/>
  <c r="AS49" i="163"/>
  <c r="AT49" i="163" s="1"/>
  <c r="AP49" i="163"/>
  <c r="P49" i="163"/>
  <c r="X49" i="163" s="1"/>
  <c r="L49" i="163"/>
  <c r="ER48" i="163"/>
  <c r="ET48" i="163" s="1"/>
  <c r="EP48" i="163"/>
  <c r="EK48" i="163"/>
  <c r="DW48" i="163"/>
  <c r="EA48" i="163" s="1"/>
  <c r="DA48" i="163"/>
  <c r="DH48" i="163" s="1"/>
  <c r="CF48" i="163"/>
  <c r="CG48" i="163" s="1"/>
  <c r="BL48" i="163"/>
  <c r="BQ48" i="163" s="1"/>
  <c r="BH48" i="163"/>
  <c r="BJ48" i="163" s="1"/>
  <c r="AV48" i="163"/>
  <c r="AS48" i="163"/>
  <c r="AT48" i="163" s="1"/>
  <c r="AP48" i="163"/>
  <c r="P48" i="163"/>
  <c r="X48" i="163" s="1"/>
  <c r="Y48" i="163" s="1"/>
  <c r="L48" i="163"/>
  <c r="ER47" i="163"/>
  <c r="ET47" i="163" s="1"/>
  <c r="EU47" i="163" s="1"/>
  <c r="EP47" i="163"/>
  <c r="EK47" i="163"/>
  <c r="DW47" i="163"/>
  <c r="EA47" i="163" s="1"/>
  <c r="DA47" i="163"/>
  <c r="DC47" i="163" s="1"/>
  <c r="CF47" i="163"/>
  <c r="CI47" i="163" s="1"/>
  <c r="BL47" i="163"/>
  <c r="BM47" i="163" s="1"/>
  <c r="BH47" i="163"/>
  <c r="BJ47" i="163" s="1"/>
  <c r="AV47" i="163"/>
  <c r="AS47" i="163"/>
  <c r="AT47" i="163" s="1"/>
  <c r="AP47" i="163"/>
  <c r="P47" i="163"/>
  <c r="Q47" i="163" s="1"/>
  <c r="L47" i="163"/>
  <c r="FE46" i="163"/>
  <c r="FD46" i="163"/>
  <c r="FC46" i="163"/>
  <c r="EZ46" i="163"/>
  <c r="EX46" i="163"/>
  <c r="EV46" i="163"/>
  <c r="ES46" i="163"/>
  <c r="EQ46" i="163"/>
  <c r="EQ45" i="163" s="1"/>
  <c r="EO46" i="163"/>
  <c r="EN46" i="163"/>
  <c r="EM46" i="163"/>
  <c r="EM45" i="163" s="1"/>
  <c r="EL46" i="163"/>
  <c r="EJ46" i="163"/>
  <c r="EI46" i="163"/>
  <c r="EG46" i="163"/>
  <c r="ED46" i="163"/>
  <c r="EB46" i="163"/>
  <c r="DZ46" i="163"/>
  <c r="DX46" i="163"/>
  <c r="DX45" i="163" s="1"/>
  <c r="DV46" i="163"/>
  <c r="DU46" i="163"/>
  <c r="DS46" i="163"/>
  <c r="DR46" i="163"/>
  <c r="DQ46" i="163"/>
  <c r="DP46" i="163"/>
  <c r="DW46" i="163" s="1"/>
  <c r="DO46" i="163"/>
  <c r="DL46" i="163"/>
  <c r="DL45" i="163" s="1"/>
  <c r="DJ46" i="163"/>
  <c r="DG46" i="163"/>
  <c r="DD46" i="163"/>
  <c r="DB46" i="163"/>
  <c r="CZ46" i="163"/>
  <c r="CY46" i="163"/>
  <c r="CW46" i="163"/>
  <c r="CV46" i="163"/>
  <c r="CV45" i="163" s="1"/>
  <c r="CU46" i="163"/>
  <c r="CT46" i="163"/>
  <c r="CS46" i="163"/>
  <c r="CQ46" i="163"/>
  <c r="CN46" i="163"/>
  <c r="CL46" i="163"/>
  <c r="CJ46" i="163"/>
  <c r="CH46" i="163"/>
  <c r="CH45" i="163" s="1"/>
  <c r="CE46" i="163"/>
  <c r="CD46" i="163"/>
  <c r="CC46" i="163"/>
  <c r="CB46" i="163"/>
  <c r="CA46" i="163"/>
  <c r="BZ46" i="163"/>
  <c r="BY46" i="163"/>
  <c r="BV46" i="163"/>
  <c r="BV45" i="163" s="1"/>
  <c r="BT46" i="163"/>
  <c r="BR46" i="163"/>
  <c r="BP46" i="163"/>
  <c r="BK46" i="163"/>
  <c r="BI46" i="163"/>
  <c r="BG46" i="163"/>
  <c r="BF46" i="163"/>
  <c r="BE46" i="163"/>
  <c r="BE45" i="163" s="1"/>
  <c r="BD46" i="163"/>
  <c r="BC46" i="163"/>
  <c r="BB46" i="163"/>
  <c r="BA46" i="163"/>
  <c r="AZ46" i="163"/>
  <c r="AZ45" i="163" s="1"/>
  <c r="AY46" i="163"/>
  <c r="AX46" i="163"/>
  <c r="AW46" i="163"/>
  <c r="AW45" i="163" s="1"/>
  <c r="AU46" i="163"/>
  <c r="AR46" i="163"/>
  <c r="AQ46" i="163"/>
  <c r="AO46" i="163"/>
  <c r="AM46" i="163"/>
  <c r="AK46" i="163"/>
  <c r="AJ46" i="163"/>
  <c r="AI46" i="163"/>
  <c r="AI45" i="163" s="1"/>
  <c r="AH46" i="163"/>
  <c r="AV46" i="163" s="1"/>
  <c r="AG46" i="163"/>
  <c r="AE46" i="163"/>
  <c r="AD46" i="163"/>
  <c r="AB46" i="163"/>
  <c r="Z46" i="163"/>
  <c r="W46" i="163"/>
  <c r="V46" i="163"/>
  <c r="V45" i="163" s="1"/>
  <c r="U46" i="163"/>
  <c r="S46" i="163"/>
  <c r="R46" i="163"/>
  <c r="O46" i="163"/>
  <c r="N46" i="163"/>
  <c r="M46" i="163"/>
  <c r="K46" i="163"/>
  <c r="J46" i="163"/>
  <c r="J45" i="163" s="1"/>
  <c r="I46" i="163"/>
  <c r="I45" i="163" s="1"/>
  <c r="H46" i="163"/>
  <c r="EZ45" i="163"/>
  <c r="EB45" i="163"/>
  <c r="BT45" i="163"/>
  <c r="ER44" i="163"/>
  <c r="ET44" i="163" s="1"/>
  <c r="EP44" i="163"/>
  <c r="EK44" i="163"/>
  <c r="DW44" i="163"/>
  <c r="EA44" i="163" s="1"/>
  <c r="DA44" i="163"/>
  <c r="DH44" i="163" s="1"/>
  <c r="CF44" i="163"/>
  <c r="CK44" i="163" s="1"/>
  <c r="BL44" i="163"/>
  <c r="BH44" i="163"/>
  <c r="BJ44" i="163" s="1"/>
  <c r="AV44" i="163"/>
  <c r="AS44" i="163"/>
  <c r="AT44" i="163" s="1"/>
  <c r="AP44" i="163"/>
  <c r="P44" i="163"/>
  <c r="T44" i="163" s="1"/>
  <c r="L44" i="163"/>
  <c r="ER43" i="163"/>
  <c r="ET43" i="163" s="1"/>
  <c r="EP43" i="163"/>
  <c r="EK43" i="163"/>
  <c r="DW43" i="163"/>
  <c r="EA43" i="163" s="1"/>
  <c r="DA43" i="163"/>
  <c r="DH43" i="163" s="1"/>
  <c r="CF43" i="163"/>
  <c r="CK43" i="163" s="1"/>
  <c r="BL43" i="163"/>
  <c r="BS43" i="163" s="1"/>
  <c r="BW43" i="163" s="1"/>
  <c r="BX43" i="163" s="1"/>
  <c r="BH43" i="163"/>
  <c r="BJ43" i="163" s="1"/>
  <c r="AV43" i="163"/>
  <c r="AS43" i="163"/>
  <c r="AT43" i="163" s="1"/>
  <c r="AP43" i="163"/>
  <c r="P43" i="163"/>
  <c r="T43" i="163" s="1"/>
  <c r="L43" i="163"/>
  <c r="ER42" i="163"/>
  <c r="ET42" i="163" s="1"/>
  <c r="EP42" i="163"/>
  <c r="EK42" i="163"/>
  <c r="DW42" i="163"/>
  <c r="EA42" i="163" s="1"/>
  <c r="DA42" i="163"/>
  <c r="DH42" i="163" s="1"/>
  <c r="CF42" i="163"/>
  <c r="CK42" i="163" s="1"/>
  <c r="BL42" i="163"/>
  <c r="BS42" i="163" s="1"/>
  <c r="BW42" i="163" s="1"/>
  <c r="BX42" i="163" s="1"/>
  <c r="BH42" i="163"/>
  <c r="BJ42" i="163" s="1"/>
  <c r="AV42" i="163"/>
  <c r="AS42" i="163"/>
  <c r="AT42" i="163" s="1"/>
  <c r="AP42" i="163"/>
  <c r="P42" i="163"/>
  <c r="T42" i="163" s="1"/>
  <c r="L42" i="163"/>
  <c r="ER41" i="163"/>
  <c r="ET41" i="163" s="1"/>
  <c r="EP41" i="163"/>
  <c r="EK41" i="163"/>
  <c r="DW41" i="163"/>
  <c r="EA41" i="163" s="1"/>
  <c r="DA41" i="163"/>
  <c r="DH41" i="163" s="1"/>
  <c r="CF41" i="163"/>
  <c r="CK41" i="163" s="1"/>
  <c r="BL41" i="163"/>
  <c r="BQ41" i="163" s="1"/>
  <c r="BH41" i="163"/>
  <c r="BJ41" i="163" s="1"/>
  <c r="AV41" i="163"/>
  <c r="AS41" i="163"/>
  <c r="AT41" i="163" s="1"/>
  <c r="AP41" i="163"/>
  <c r="P41" i="163"/>
  <c r="L41" i="163"/>
  <c r="ER40" i="163"/>
  <c r="ET40" i="163" s="1"/>
  <c r="EY40" i="163" s="1"/>
  <c r="EP40" i="163"/>
  <c r="EK40" i="163"/>
  <c r="DW40" i="163"/>
  <c r="DY40" i="163" s="1"/>
  <c r="DA40" i="163"/>
  <c r="DE40" i="163" s="1"/>
  <c r="DF40" i="163" s="1"/>
  <c r="CF40" i="163"/>
  <c r="CI40" i="163" s="1"/>
  <c r="BL40" i="163"/>
  <c r="BS40" i="163" s="1"/>
  <c r="BH40" i="163"/>
  <c r="BJ40" i="163" s="1"/>
  <c r="AV40" i="163"/>
  <c r="AS40" i="163"/>
  <c r="AT40" i="163" s="1"/>
  <c r="AP40" i="163"/>
  <c r="P40" i="163"/>
  <c r="X40" i="163" s="1"/>
  <c r="L40" i="163"/>
  <c r="FE39" i="163"/>
  <c r="FD39" i="163"/>
  <c r="FC39" i="163"/>
  <c r="FG39" i="163" s="1"/>
  <c r="FJ39" i="163" s="1"/>
  <c r="FO39" i="163" s="1"/>
  <c r="EZ39" i="163"/>
  <c r="EX39" i="163"/>
  <c r="EV39" i="163"/>
  <c r="ES39" i="163"/>
  <c r="EQ39" i="163"/>
  <c r="EO39" i="163"/>
  <c r="EN39" i="163"/>
  <c r="EM39" i="163"/>
  <c r="EL39" i="163"/>
  <c r="EJ39" i="163"/>
  <c r="EI39" i="163"/>
  <c r="EG39" i="163"/>
  <c r="ED39" i="163"/>
  <c r="EB39" i="163"/>
  <c r="DZ39" i="163"/>
  <c r="DX39" i="163"/>
  <c r="DV39" i="163"/>
  <c r="DU39" i="163"/>
  <c r="DS39" i="163"/>
  <c r="DR39" i="163"/>
  <c r="DQ39" i="163"/>
  <c r="DP39" i="163"/>
  <c r="DO39" i="163"/>
  <c r="DL39" i="163"/>
  <c r="DJ39" i="163"/>
  <c r="DG39" i="163"/>
  <c r="DD39" i="163"/>
  <c r="DB39" i="163"/>
  <c r="CZ39" i="163"/>
  <c r="CY39" i="163"/>
  <c r="CW39" i="163"/>
  <c r="CV39" i="163"/>
  <c r="CU39" i="163"/>
  <c r="CT39" i="163"/>
  <c r="CS39" i="163"/>
  <c r="CQ39" i="163"/>
  <c r="CN39" i="163"/>
  <c r="CL39" i="163"/>
  <c r="CJ39" i="163"/>
  <c r="CH39" i="163"/>
  <c r="CE39" i="163"/>
  <c r="CD39" i="163"/>
  <c r="CC39" i="163"/>
  <c r="CB39" i="163"/>
  <c r="CA39" i="163"/>
  <c r="BZ39" i="163"/>
  <c r="BY39" i="163"/>
  <c r="BV39" i="163"/>
  <c r="BT39" i="163"/>
  <c r="BR39" i="163"/>
  <c r="BP39" i="163"/>
  <c r="BK39" i="163"/>
  <c r="BI39" i="163"/>
  <c r="BG39" i="163"/>
  <c r="BF39" i="163"/>
  <c r="BE39" i="163"/>
  <c r="BD39" i="163"/>
  <c r="BC39" i="163"/>
  <c r="BB39" i="163"/>
  <c r="BA39" i="163"/>
  <c r="AZ39" i="163"/>
  <c r="AY39" i="163"/>
  <c r="AX39" i="163"/>
  <c r="AW39" i="163"/>
  <c r="AU39" i="163"/>
  <c r="AR39" i="163"/>
  <c r="AQ39" i="163"/>
  <c r="AO39" i="163"/>
  <c r="AM39" i="163"/>
  <c r="AK39" i="163"/>
  <c r="AJ39" i="163"/>
  <c r="AI39" i="163"/>
  <c r="AH39" i="163"/>
  <c r="AV39" i="163" s="1"/>
  <c r="AG39" i="163"/>
  <c r="AE39" i="163"/>
  <c r="AD39" i="163"/>
  <c r="AB39" i="163"/>
  <c r="Z39" i="163"/>
  <c r="W39" i="163"/>
  <c r="V39" i="163"/>
  <c r="U39" i="163"/>
  <c r="S39" i="163"/>
  <c r="R39" i="163"/>
  <c r="O39" i="163"/>
  <c r="N39" i="163"/>
  <c r="M39" i="163"/>
  <c r="K39" i="163"/>
  <c r="J39" i="163"/>
  <c r="I39" i="163"/>
  <c r="H39" i="163"/>
  <c r="ER33" i="163"/>
  <c r="ET33" i="163" s="1"/>
  <c r="EP33" i="163"/>
  <c r="EK33" i="163"/>
  <c r="DW33" i="163"/>
  <c r="DY33" i="163" s="1"/>
  <c r="DA33" i="163"/>
  <c r="DH33" i="163" s="1"/>
  <c r="DM33" i="163" s="1"/>
  <c r="DT33" i="163" s="1"/>
  <c r="CF33" i="163"/>
  <c r="CK33" i="163" s="1"/>
  <c r="CO33" i="163" s="1"/>
  <c r="CR33" i="163" s="1"/>
  <c r="CX33" i="163" s="1"/>
  <c r="BL33" i="163"/>
  <c r="BS33" i="163" s="1"/>
  <c r="BW33" i="163" s="1"/>
  <c r="BH33" i="163"/>
  <c r="AV33" i="163"/>
  <c r="AS33" i="163"/>
  <c r="P33" i="163"/>
  <c r="X33" i="163" s="1"/>
  <c r="AA33" i="163" s="1"/>
  <c r="ER31" i="163"/>
  <c r="ET31" i="163" s="1"/>
  <c r="EP31" i="163"/>
  <c r="EK31" i="163"/>
  <c r="DW31" i="163"/>
  <c r="EA31" i="163" s="1"/>
  <c r="DA31" i="163"/>
  <c r="DC31" i="163" s="1"/>
  <c r="CF31" i="163"/>
  <c r="CI31" i="163" s="1"/>
  <c r="BL31" i="163"/>
  <c r="BH31" i="163"/>
  <c r="BJ31" i="163" s="1"/>
  <c r="AV31" i="163"/>
  <c r="AS31" i="163"/>
  <c r="AT31" i="163" s="1"/>
  <c r="AP31" i="163"/>
  <c r="P31" i="163"/>
  <c r="X31" i="163" s="1"/>
  <c r="L31" i="163"/>
  <c r="ER30" i="163"/>
  <c r="ET30" i="163" s="1"/>
  <c r="EP30" i="163"/>
  <c r="EK30" i="163"/>
  <c r="DW30" i="163"/>
  <c r="EA30" i="163" s="1"/>
  <c r="DA30" i="163"/>
  <c r="DC30" i="163" s="1"/>
  <c r="CF30" i="163"/>
  <c r="CI30" i="163" s="1"/>
  <c r="BL30" i="163"/>
  <c r="BM30" i="163" s="1"/>
  <c r="BH30" i="163"/>
  <c r="BJ30" i="163" s="1"/>
  <c r="AV30" i="163"/>
  <c r="AS30" i="163"/>
  <c r="AT30" i="163" s="1"/>
  <c r="AP30" i="163"/>
  <c r="P30" i="163"/>
  <c r="X30" i="163" s="1"/>
  <c r="L30" i="163"/>
  <c r="ER29" i="163"/>
  <c r="ET29" i="163" s="1"/>
  <c r="EP29" i="163"/>
  <c r="EK29" i="163"/>
  <c r="DW29" i="163"/>
  <c r="EA29" i="163" s="1"/>
  <c r="DA29" i="163"/>
  <c r="DC29" i="163" s="1"/>
  <c r="CF29" i="163"/>
  <c r="CI29" i="163" s="1"/>
  <c r="BL29" i="163"/>
  <c r="BM29" i="163" s="1"/>
  <c r="BH29" i="163"/>
  <c r="BJ29" i="163" s="1"/>
  <c r="AV29" i="163"/>
  <c r="AS29" i="163"/>
  <c r="AT29" i="163" s="1"/>
  <c r="AP29" i="163"/>
  <c r="P29" i="163"/>
  <c r="Q29" i="163" s="1"/>
  <c r="L29" i="163"/>
  <c r="ER28" i="163"/>
  <c r="ET28" i="163" s="1"/>
  <c r="EP28" i="163"/>
  <c r="EK28" i="163"/>
  <c r="DW28" i="163"/>
  <c r="DY28" i="163" s="1"/>
  <c r="DA28" i="163"/>
  <c r="DE28" i="163" s="1"/>
  <c r="DF28" i="163" s="1"/>
  <c r="CF28" i="163"/>
  <c r="CK28" i="163" s="1"/>
  <c r="BL28" i="163"/>
  <c r="BQ28" i="163" s="1"/>
  <c r="BH28" i="163"/>
  <c r="BJ28" i="163" s="1"/>
  <c r="AV28" i="163"/>
  <c r="AS28" i="163"/>
  <c r="AT28" i="163" s="1"/>
  <c r="AP28" i="163"/>
  <c r="P28" i="163"/>
  <c r="T28" i="163" s="1"/>
  <c r="L28" i="163"/>
  <c r="ER27" i="163"/>
  <c r="ET27" i="163" s="1"/>
  <c r="EY27" i="163" s="1"/>
  <c r="EP27" i="163"/>
  <c r="EK27" i="163"/>
  <c r="DW27" i="163"/>
  <c r="DY27" i="163" s="1"/>
  <c r="DA27" i="163"/>
  <c r="DE27" i="163" s="1"/>
  <c r="DF27" i="163" s="1"/>
  <c r="CF27" i="163"/>
  <c r="CK27" i="163" s="1"/>
  <c r="BL27" i="163"/>
  <c r="BS27" i="163" s="1"/>
  <c r="BH27" i="163"/>
  <c r="BJ27" i="163" s="1"/>
  <c r="AV27" i="163"/>
  <c r="AS27" i="163"/>
  <c r="AT27" i="163" s="1"/>
  <c r="AP27" i="163"/>
  <c r="P27" i="163"/>
  <c r="X27" i="163" s="1"/>
  <c r="L27" i="163"/>
  <c r="ER26" i="163"/>
  <c r="ET26" i="163" s="1"/>
  <c r="EP26" i="163"/>
  <c r="EK26" i="163"/>
  <c r="DW26" i="163"/>
  <c r="EA26" i="163" s="1"/>
  <c r="DA26" i="163"/>
  <c r="DH26" i="163" s="1"/>
  <c r="CF26" i="163"/>
  <c r="CG26" i="163" s="1"/>
  <c r="BL26" i="163"/>
  <c r="BQ26" i="163" s="1"/>
  <c r="BH26" i="163"/>
  <c r="BJ26" i="163" s="1"/>
  <c r="AV26" i="163"/>
  <c r="AS26" i="163"/>
  <c r="AT26" i="163" s="1"/>
  <c r="AP26" i="163"/>
  <c r="P26" i="163"/>
  <c r="T26" i="163" s="1"/>
  <c r="L26" i="163"/>
  <c r="FE25" i="163"/>
  <c r="FD25" i="163"/>
  <c r="FC25" i="163"/>
  <c r="FG25" i="163" s="1"/>
  <c r="FJ25" i="163" s="1"/>
  <c r="FO25" i="163" s="1"/>
  <c r="EZ25" i="163"/>
  <c r="EX25" i="163"/>
  <c r="EV25" i="163"/>
  <c r="ES25" i="163"/>
  <c r="EQ25" i="163"/>
  <c r="EO25" i="163"/>
  <c r="EN25" i="163"/>
  <c r="EM25" i="163"/>
  <c r="EL25" i="163"/>
  <c r="EJ25" i="163"/>
  <c r="EI25" i="163"/>
  <c r="EG25" i="163"/>
  <c r="ED25" i="163"/>
  <c r="EB25" i="163"/>
  <c r="DZ25" i="163"/>
  <c r="DX25" i="163"/>
  <c r="DV25" i="163"/>
  <c r="DU25" i="163"/>
  <c r="DS25" i="163"/>
  <c r="DR25" i="163"/>
  <c r="DQ25" i="163"/>
  <c r="DP25" i="163"/>
  <c r="DO25" i="163"/>
  <c r="DL25" i="163"/>
  <c r="DJ25" i="163"/>
  <c r="DG25" i="163"/>
  <c r="DD25" i="163"/>
  <c r="DB25" i="163"/>
  <c r="CZ25" i="163"/>
  <c r="CY25" i="163"/>
  <c r="CW25" i="163"/>
  <c r="CV25" i="163"/>
  <c r="CU25" i="163"/>
  <c r="CT25" i="163"/>
  <c r="CS25" i="163"/>
  <c r="CQ25" i="163"/>
  <c r="CN25" i="163"/>
  <c r="CL25" i="163"/>
  <c r="CJ25" i="163"/>
  <c r="CH25" i="163"/>
  <c r="CE25" i="163"/>
  <c r="CD25" i="163"/>
  <c r="CC25" i="163"/>
  <c r="CB25" i="163"/>
  <c r="CA25" i="163"/>
  <c r="BZ25" i="163"/>
  <c r="BY25" i="163"/>
  <c r="BV25" i="163"/>
  <c r="BT25" i="163"/>
  <c r="BR25" i="163"/>
  <c r="BP25" i="163"/>
  <c r="BK25" i="163"/>
  <c r="BI25" i="163"/>
  <c r="BG25" i="163"/>
  <c r="BF25" i="163"/>
  <c r="BE25" i="163"/>
  <c r="BD25" i="163"/>
  <c r="BC25" i="163"/>
  <c r="BB25" i="163"/>
  <c r="BA25" i="163"/>
  <c r="AZ25" i="163"/>
  <c r="AY25" i="163"/>
  <c r="AX25" i="163"/>
  <c r="AW25" i="163"/>
  <c r="AU25" i="163"/>
  <c r="AR25" i="163"/>
  <c r="AQ25" i="163"/>
  <c r="AO25" i="163"/>
  <c r="AM25" i="163"/>
  <c r="AK25" i="163"/>
  <c r="AJ25" i="163"/>
  <c r="AI25" i="163"/>
  <c r="AH25" i="163"/>
  <c r="AG25" i="163"/>
  <c r="AE25" i="163"/>
  <c r="AD25" i="163"/>
  <c r="AB25" i="163"/>
  <c r="Z25" i="163"/>
  <c r="W25" i="163"/>
  <c r="V25" i="163"/>
  <c r="U25" i="163"/>
  <c r="S25" i="163"/>
  <c r="R25" i="163"/>
  <c r="O25" i="163"/>
  <c r="N25" i="163"/>
  <c r="M25" i="163"/>
  <c r="K25" i="163"/>
  <c r="J25" i="163"/>
  <c r="I25" i="163"/>
  <c r="H25" i="163"/>
  <c r="ER24" i="163"/>
  <c r="ET24" i="163" s="1"/>
  <c r="EY24" i="163" s="1"/>
  <c r="EP24" i="163"/>
  <c r="EK24" i="163"/>
  <c r="DW24" i="163"/>
  <c r="DY24" i="163" s="1"/>
  <c r="DA24" i="163"/>
  <c r="DC24" i="163" s="1"/>
  <c r="CF24" i="163"/>
  <c r="CI24" i="163" s="1"/>
  <c r="BL24" i="163"/>
  <c r="BS24" i="163" s="1"/>
  <c r="BH24" i="163"/>
  <c r="BJ24" i="163" s="1"/>
  <c r="AV24" i="163"/>
  <c r="AS24" i="163"/>
  <c r="AT24" i="163" s="1"/>
  <c r="AP24" i="163"/>
  <c r="P24" i="163"/>
  <c r="X24" i="163" s="1"/>
  <c r="L24" i="163"/>
  <c r="ER23" i="163"/>
  <c r="ET23" i="163" s="1"/>
  <c r="EY23" i="163" s="1"/>
  <c r="EP23" i="163"/>
  <c r="EK23" i="163"/>
  <c r="DW23" i="163"/>
  <c r="DY23" i="163" s="1"/>
  <c r="DA23" i="163"/>
  <c r="DE23" i="163" s="1"/>
  <c r="DF23" i="163" s="1"/>
  <c r="CF23" i="163"/>
  <c r="CI23" i="163" s="1"/>
  <c r="BL23" i="163"/>
  <c r="BS23" i="163" s="1"/>
  <c r="BH23" i="163"/>
  <c r="BJ23" i="163" s="1"/>
  <c r="AV23" i="163"/>
  <c r="AS23" i="163"/>
  <c r="AT23" i="163" s="1"/>
  <c r="AP23" i="163"/>
  <c r="P23" i="163"/>
  <c r="X23" i="163" s="1"/>
  <c r="L23" i="163"/>
  <c r="ER22" i="163"/>
  <c r="ET22" i="163" s="1"/>
  <c r="EY22" i="163" s="1"/>
  <c r="EP22" i="163"/>
  <c r="EK22" i="163"/>
  <c r="DW22" i="163"/>
  <c r="DY22" i="163" s="1"/>
  <c r="DA22" i="163"/>
  <c r="DE22" i="163" s="1"/>
  <c r="DF22" i="163" s="1"/>
  <c r="CF22" i="163"/>
  <c r="BL22" i="163"/>
  <c r="BS22" i="163" s="1"/>
  <c r="BH22" i="163"/>
  <c r="BJ22" i="163" s="1"/>
  <c r="AV22" i="163"/>
  <c r="AS22" i="163"/>
  <c r="AT22" i="163" s="1"/>
  <c r="AP22" i="163"/>
  <c r="P22" i="163"/>
  <c r="X22" i="163" s="1"/>
  <c r="L22" i="163"/>
  <c r="ER21" i="163"/>
  <c r="ET21" i="163" s="1"/>
  <c r="EP21" i="163"/>
  <c r="EK21" i="163"/>
  <c r="DW21" i="163"/>
  <c r="EA21" i="163" s="1"/>
  <c r="DA21" i="163"/>
  <c r="DH21" i="163" s="1"/>
  <c r="CF21" i="163"/>
  <c r="CG21" i="163" s="1"/>
  <c r="BL21" i="163"/>
  <c r="BH21" i="163"/>
  <c r="BJ21" i="163" s="1"/>
  <c r="AV21" i="163"/>
  <c r="AS21" i="163"/>
  <c r="AT21" i="163" s="1"/>
  <c r="AP21" i="163"/>
  <c r="P21" i="163"/>
  <c r="X21" i="163" s="1"/>
  <c r="L21" i="163"/>
  <c r="ER20" i="163"/>
  <c r="ET20" i="163" s="1"/>
  <c r="EP20" i="163"/>
  <c r="EK20" i="163"/>
  <c r="DW20" i="163"/>
  <c r="EA20" i="163" s="1"/>
  <c r="DA20" i="163"/>
  <c r="DH20" i="163" s="1"/>
  <c r="CF20" i="163"/>
  <c r="CG20" i="163" s="1"/>
  <c r="BL20" i="163"/>
  <c r="BQ20" i="163" s="1"/>
  <c r="BH20" i="163"/>
  <c r="BJ20" i="163" s="1"/>
  <c r="AV20" i="163"/>
  <c r="AS20" i="163"/>
  <c r="AT20" i="163" s="1"/>
  <c r="AP20" i="163"/>
  <c r="P20" i="163"/>
  <c r="T20" i="163" s="1"/>
  <c r="L20" i="163"/>
  <c r="ER19" i="163"/>
  <c r="ET19" i="163" s="1"/>
  <c r="EU19" i="163" s="1"/>
  <c r="EP19" i="163"/>
  <c r="EK19" i="163"/>
  <c r="DW19" i="163"/>
  <c r="EA19" i="163" s="1"/>
  <c r="DA19" i="163"/>
  <c r="DC19" i="163" s="1"/>
  <c r="CF19" i="163"/>
  <c r="CI19" i="163" s="1"/>
  <c r="BL19" i="163"/>
  <c r="BM19" i="163" s="1"/>
  <c r="BH19" i="163"/>
  <c r="BJ19" i="163" s="1"/>
  <c r="AV19" i="163"/>
  <c r="AS19" i="163"/>
  <c r="AT19" i="163" s="1"/>
  <c r="AP19" i="163"/>
  <c r="P19" i="163"/>
  <c r="Q19" i="163" s="1"/>
  <c r="L19" i="163"/>
  <c r="ER18" i="163"/>
  <c r="ET18" i="163" s="1"/>
  <c r="EP18" i="163"/>
  <c r="EK18" i="163"/>
  <c r="DW18" i="163"/>
  <c r="EA18" i="163" s="1"/>
  <c r="DA18" i="163"/>
  <c r="DH18" i="163" s="1"/>
  <c r="CF18" i="163"/>
  <c r="CK18" i="163" s="1"/>
  <c r="BL18" i="163"/>
  <c r="BQ18" i="163" s="1"/>
  <c r="BH18" i="163"/>
  <c r="BJ18" i="163" s="1"/>
  <c r="AV18" i="163"/>
  <c r="AS18" i="163"/>
  <c r="AT18" i="163" s="1"/>
  <c r="AP18" i="163"/>
  <c r="P18" i="163"/>
  <c r="T18" i="163" s="1"/>
  <c r="L18" i="163"/>
  <c r="ER17" i="163"/>
  <c r="ET17" i="163" s="1"/>
  <c r="EP17" i="163"/>
  <c r="EK17" i="163"/>
  <c r="DW17" i="163"/>
  <c r="EA17" i="163" s="1"/>
  <c r="DA17" i="163"/>
  <c r="DH17" i="163" s="1"/>
  <c r="CF17" i="163"/>
  <c r="CK17" i="163" s="1"/>
  <c r="BL17" i="163"/>
  <c r="BQ17" i="163" s="1"/>
  <c r="BH17" i="163"/>
  <c r="BJ17" i="163" s="1"/>
  <c r="AV17" i="163"/>
  <c r="AS17" i="163"/>
  <c r="AT17" i="163" s="1"/>
  <c r="AP17" i="163"/>
  <c r="P17" i="163"/>
  <c r="T17" i="163" s="1"/>
  <c r="L17" i="163"/>
  <c r="ER16" i="163"/>
  <c r="ET16" i="163" s="1"/>
  <c r="EY16" i="163" s="1"/>
  <c r="EP16" i="163"/>
  <c r="EK16" i="163"/>
  <c r="DW16" i="163"/>
  <c r="DY16" i="163" s="1"/>
  <c r="DA16" i="163"/>
  <c r="DE16" i="163" s="1"/>
  <c r="DF16" i="163" s="1"/>
  <c r="CF16" i="163"/>
  <c r="CI16" i="163" s="1"/>
  <c r="BL16" i="163"/>
  <c r="BS16" i="163" s="1"/>
  <c r="BH16" i="163"/>
  <c r="BJ16" i="163" s="1"/>
  <c r="AV16" i="163"/>
  <c r="AS16" i="163"/>
  <c r="AT16" i="163" s="1"/>
  <c r="AP16" i="163"/>
  <c r="P16" i="163"/>
  <c r="X16" i="163" s="1"/>
  <c r="L16" i="163"/>
  <c r="ER15" i="163"/>
  <c r="ET15" i="163" s="1"/>
  <c r="EY15" i="163" s="1"/>
  <c r="EP15" i="163"/>
  <c r="EK15" i="163"/>
  <c r="DW15" i="163"/>
  <c r="DY15" i="163" s="1"/>
  <c r="DA15" i="163"/>
  <c r="DE15" i="163" s="1"/>
  <c r="DF15" i="163" s="1"/>
  <c r="CF15" i="163"/>
  <c r="CI15" i="163" s="1"/>
  <c r="BL15" i="163"/>
  <c r="BS15" i="163" s="1"/>
  <c r="BH15" i="163"/>
  <c r="BJ15" i="163" s="1"/>
  <c r="AV15" i="163"/>
  <c r="AS15" i="163"/>
  <c r="AT15" i="163" s="1"/>
  <c r="AP15" i="163"/>
  <c r="P15" i="163"/>
  <c r="X15" i="163" s="1"/>
  <c r="L15" i="163"/>
  <c r="ER14" i="163"/>
  <c r="ET14" i="163" s="1"/>
  <c r="EP14" i="163"/>
  <c r="EK14" i="163"/>
  <c r="DW14" i="163"/>
  <c r="DA14" i="163"/>
  <c r="DH14" i="163" s="1"/>
  <c r="CF14" i="163"/>
  <c r="CG14" i="163" s="1"/>
  <c r="BL14" i="163"/>
  <c r="BQ14" i="163" s="1"/>
  <c r="BH14" i="163"/>
  <c r="BJ14" i="163" s="1"/>
  <c r="AV14" i="163"/>
  <c r="AS14" i="163"/>
  <c r="AT14" i="163" s="1"/>
  <c r="AP14" i="163"/>
  <c r="AL14" i="163"/>
  <c r="AN14" i="163" s="1"/>
  <c r="AF14" i="163"/>
  <c r="AC14" i="163"/>
  <c r="P14" i="163"/>
  <c r="X14" i="163" s="1"/>
  <c r="Y14" i="163" s="1"/>
  <c r="L14" i="163"/>
  <c r="FE13" i="163"/>
  <c r="FD13" i="163"/>
  <c r="FC13" i="163"/>
  <c r="FG13" i="163" s="1"/>
  <c r="FJ13" i="163" s="1"/>
  <c r="FO13" i="163" s="1"/>
  <c r="EZ13" i="163"/>
  <c r="EX13" i="163"/>
  <c r="EV13" i="163"/>
  <c r="ES13" i="163"/>
  <c r="EQ13" i="163"/>
  <c r="EO13" i="163"/>
  <c r="EN13" i="163"/>
  <c r="EM13" i="163"/>
  <c r="EL13" i="163"/>
  <c r="EJ13" i="163"/>
  <c r="EI13" i="163"/>
  <c r="EG13" i="163"/>
  <c r="ED13" i="163"/>
  <c r="EB13" i="163"/>
  <c r="DZ13" i="163"/>
  <c r="DX13" i="163"/>
  <c r="DV13" i="163"/>
  <c r="DU13" i="163"/>
  <c r="DS13" i="163"/>
  <c r="DR13" i="163"/>
  <c r="DQ13" i="163"/>
  <c r="DP13" i="163"/>
  <c r="DO13" i="163"/>
  <c r="DL13" i="163"/>
  <c r="DJ13" i="163"/>
  <c r="DG13" i="163"/>
  <c r="DD13" i="163"/>
  <c r="DB13" i="163"/>
  <c r="CZ13" i="163"/>
  <c r="CY13" i="163"/>
  <c r="CW13" i="163"/>
  <c r="CV13" i="163"/>
  <c r="CU13" i="163"/>
  <c r="CT13" i="163"/>
  <c r="CS13" i="163"/>
  <c r="CQ13" i="163"/>
  <c r="CN13" i="163"/>
  <c r="CL13" i="163"/>
  <c r="CJ13" i="163"/>
  <c r="CH13" i="163"/>
  <c r="CE13" i="163"/>
  <c r="CD13" i="163"/>
  <c r="CC13" i="163"/>
  <c r="CB13" i="163"/>
  <c r="CA13" i="163"/>
  <c r="CF13" i="163" s="1"/>
  <c r="BZ13" i="163"/>
  <c r="BY13" i="163"/>
  <c r="BV13" i="163"/>
  <c r="BT13" i="163"/>
  <c r="BR13" i="163"/>
  <c r="BP13" i="163"/>
  <c r="BK13" i="163"/>
  <c r="BI13" i="163"/>
  <c r="BG13" i="163"/>
  <c r="BF13" i="163"/>
  <c r="BE13" i="163"/>
  <c r="BD13" i="163"/>
  <c r="BC13" i="163"/>
  <c r="BB13" i="163"/>
  <c r="BA13" i="163"/>
  <c r="AZ13" i="163"/>
  <c r="AY13" i="163"/>
  <c r="AX13" i="163"/>
  <c r="AW13" i="163"/>
  <c r="AU13" i="163"/>
  <c r="AR13" i="163"/>
  <c r="AQ13" i="163"/>
  <c r="AO13" i="163"/>
  <c r="AM13" i="163"/>
  <c r="AK13" i="163"/>
  <c r="AJ13" i="163"/>
  <c r="AI13" i="163"/>
  <c r="AH13" i="163"/>
  <c r="AG13" i="163"/>
  <c r="AE13" i="163"/>
  <c r="AD13" i="163"/>
  <c r="AB13" i="163"/>
  <c r="Z13" i="163"/>
  <c r="W13" i="163"/>
  <c r="V13" i="163"/>
  <c r="U13" i="163"/>
  <c r="S13" i="163"/>
  <c r="R13" i="163"/>
  <c r="O13" i="163"/>
  <c r="N13" i="163"/>
  <c r="M13" i="163"/>
  <c r="K13" i="163"/>
  <c r="J13" i="163"/>
  <c r="I13" i="163"/>
  <c r="H13" i="163"/>
  <c r="ER12" i="163"/>
  <c r="ET12" i="163" s="1"/>
  <c r="EP12" i="163"/>
  <c r="EK12" i="163"/>
  <c r="DW12" i="163"/>
  <c r="EA12" i="163" s="1"/>
  <c r="DA12" i="163"/>
  <c r="DC12" i="163" s="1"/>
  <c r="CF12" i="163"/>
  <c r="CI12" i="163" s="1"/>
  <c r="BL12" i="163"/>
  <c r="BM12" i="163" s="1"/>
  <c r="BH12" i="163"/>
  <c r="BJ12" i="163" s="1"/>
  <c r="AV12" i="163"/>
  <c r="AS12" i="163"/>
  <c r="AT12" i="163" s="1"/>
  <c r="AP12" i="163"/>
  <c r="P12" i="163"/>
  <c r="Q12" i="163" s="1"/>
  <c r="L12" i="163"/>
  <c r="ER10" i="163"/>
  <c r="ET10" i="163" s="1"/>
  <c r="EP10" i="163"/>
  <c r="EK10" i="163"/>
  <c r="DW10" i="163"/>
  <c r="EA10" i="163" s="1"/>
  <c r="DA10" i="163"/>
  <c r="DE10" i="163" s="1"/>
  <c r="DF10" i="163" s="1"/>
  <c r="CF10" i="163"/>
  <c r="CK10" i="163" s="1"/>
  <c r="BL10" i="163"/>
  <c r="BQ10" i="163" s="1"/>
  <c r="BH10" i="163"/>
  <c r="BJ10" i="163" s="1"/>
  <c r="AV10" i="163"/>
  <c r="AS10" i="163"/>
  <c r="AT10" i="163" s="1"/>
  <c r="AP10" i="163"/>
  <c r="P10" i="163"/>
  <c r="T10" i="163" s="1"/>
  <c r="L10" i="163"/>
  <c r="ER9" i="163"/>
  <c r="ET9" i="163" s="1"/>
  <c r="EY9" i="163" s="1"/>
  <c r="EP9" i="163"/>
  <c r="EK9" i="163"/>
  <c r="DW9" i="163"/>
  <c r="DY9" i="163" s="1"/>
  <c r="DA9" i="163"/>
  <c r="DE9" i="163" s="1"/>
  <c r="DF9" i="163" s="1"/>
  <c r="CF9" i="163"/>
  <c r="CI9" i="163" s="1"/>
  <c r="BL9" i="163"/>
  <c r="BS9" i="163" s="1"/>
  <c r="BH9" i="163"/>
  <c r="BJ9" i="163" s="1"/>
  <c r="AV9" i="163"/>
  <c r="AS9" i="163"/>
  <c r="AT9" i="163" s="1"/>
  <c r="AP9" i="163"/>
  <c r="P9" i="163"/>
  <c r="X9" i="163" s="1"/>
  <c r="L9" i="163"/>
  <c r="ER8" i="163"/>
  <c r="ET8" i="163" s="1"/>
  <c r="EP8" i="163"/>
  <c r="EK8" i="163"/>
  <c r="DW8" i="163"/>
  <c r="EA8" i="163" s="1"/>
  <c r="DA8" i="163"/>
  <c r="DH8" i="163" s="1"/>
  <c r="CF8" i="163"/>
  <c r="CG8" i="163" s="1"/>
  <c r="BL8" i="163"/>
  <c r="BQ8" i="163" s="1"/>
  <c r="BH8" i="163"/>
  <c r="BJ8" i="163" s="1"/>
  <c r="AV8" i="163"/>
  <c r="AS8" i="163"/>
  <c r="AT8" i="163" s="1"/>
  <c r="AP8" i="163"/>
  <c r="P8" i="163"/>
  <c r="T8" i="163" s="1"/>
  <c r="L8" i="163"/>
  <c r="ER7" i="163"/>
  <c r="ET7" i="163" s="1"/>
  <c r="EU7" i="163" s="1"/>
  <c r="EP7" i="163"/>
  <c r="EK7" i="163"/>
  <c r="DW7" i="163"/>
  <c r="EA7" i="163" s="1"/>
  <c r="DA7" i="163"/>
  <c r="DC7" i="163" s="1"/>
  <c r="CF7" i="163"/>
  <c r="BL7" i="163"/>
  <c r="BM7" i="163" s="1"/>
  <c r="BH7" i="163"/>
  <c r="BJ7" i="163" s="1"/>
  <c r="AV7" i="163"/>
  <c r="AS7" i="163"/>
  <c r="AT7" i="163" s="1"/>
  <c r="AP7" i="163"/>
  <c r="P7" i="163"/>
  <c r="Q7" i="163" s="1"/>
  <c r="L7" i="163"/>
  <c r="ER6" i="163"/>
  <c r="ET6" i="163" s="1"/>
  <c r="EP6" i="163"/>
  <c r="EK6" i="163"/>
  <c r="DW6" i="163"/>
  <c r="EA6" i="163" s="1"/>
  <c r="DA6" i="163"/>
  <c r="DE6" i="163" s="1"/>
  <c r="DF6" i="163" s="1"/>
  <c r="CF6" i="163"/>
  <c r="CK6" i="163" s="1"/>
  <c r="BL6" i="163"/>
  <c r="BQ6" i="163" s="1"/>
  <c r="BH6" i="163"/>
  <c r="BJ6" i="163" s="1"/>
  <c r="AV6" i="163"/>
  <c r="AS6" i="163"/>
  <c r="AT6" i="163" s="1"/>
  <c r="AP6" i="163"/>
  <c r="P6" i="163"/>
  <c r="T6" i="163" s="1"/>
  <c r="L6" i="163"/>
  <c r="FE5" i="163"/>
  <c r="FD5" i="163"/>
  <c r="FC5" i="163"/>
  <c r="FG5" i="163" s="1"/>
  <c r="FJ5" i="163" s="1"/>
  <c r="FO5" i="163" s="1"/>
  <c r="EZ5" i="163"/>
  <c r="EX5" i="163"/>
  <c r="EV5" i="163"/>
  <c r="ES5" i="163"/>
  <c r="EQ5" i="163"/>
  <c r="EO5" i="163"/>
  <c r="EN5" i="163"/>
  <c r="EM5" i="163"/>
  <c r="EL5" i="163"/>
  <c r="EJ5" i="163"/>
  <c r="EI5" i="163"/>
  <c r="EB5" i="163"/>
  <c r="DZ5" i="163"/>
  <c r="DX5" i="163"/>
  <c r="DV5" i="163"/>
  <c r="DU5" i="163"/>
  <c r="DS5" i="163"/>
  <c r="DR5" i="163"/>
  <c r="DQ5" i="163"/>
  <c r="DP5" i="163"/>
  <c r="DO5" i="163"/>
  <c r="DL5" i="163"/>
  <c r="DJ5" i="163"/>
  <c r="DG5" i="163"/>
  <c r="DD5" i="163"/>
  <c r="DB5" i="163"/>
  <c r="CZ5" i="163"/>
  <c r="CY5" i="163"/>
  <c r="CW5" i="163"/>
  <c r="CV5" i="163"/>
  <c r="CU5" i="163"/>
  <c r="CT5" i="163"/>
  <c r="CS5" i="163"/>
  <c r="CQ5" i="163"/>
  <c r="CN5" i="163"/>
  <c r="CL5" i="163"/>
  <c r="CJ5" i="163"/>
  <c r="CH5" i="163"/>
  <c r="CE5" i="163"/>
  <c r="CD5" i="163"/>
  <c r="CC5" i="163"/>
  <c r="CB5" i="163"/>
  <c r="CA5" i="163"/>
  <c r="BZ5" i="163"/>
  <c r="BY5" i="163"/>
  <c r="BV5" i="163"/>
  <c r="BT5" i="163"/>
  <c r="BR5" i="163"/>
  <c r="BP5" i="163"/>
  <c r="BK5" i="163"/>
  <c r="BI5" i="163"/>
  <c r="BG5" i="163"/>
  <c r="BF5" i="163"/>
  <c r="BE5" i="163"/>
  <c r="BD5" i="163"/>
  <c r="BC5" i="163"/>
  <c r="BB5" i="163"/>
  <c r="BA5" i="163"/>
  <c r="AZ5" i="163"/>
  <c r="AY5" i="163"/>
  <c r="AX5" i="163"/>
  <c r="AW5" i="163"/>
  <c r="AU5" i="163"/>
  <c r="AR5" i="163"/>
  <c r="AQ5" i="163"/>
  <c r="AO5" i="163"/>
  <c r="AM5" i="163"/>
  <c r="AK5" i="163"/>
  <c r="AJ5" i="163"/>
  <c r="AI5" i="163"/>
  <c r="AH5" i="163"/>
  <c r="AG5" i="163"/>
  <c r="AE5" i="163"/>
  <c r="AD5" i="163"/>
  <c r="AB5" i="163"/>
  <c r="Z5" i="163"/>
  <c r="W5" i="163"/>
  <c r="V5" i="163"/>
  <c r="U5" i="163"/>
  <c r="S5" i="163"/>
  <c r="R5" i="163"/>
  <c r="O5" i="163"/>
  <c r="N5" i="163"/>
  <c r="M5" i="163"/>
  <c r="K5" i="163"/>
  <c r="J5" i="163"/>
  <c r="I5" i="163"/>
  <c r="H5" i="163"/>
  <c r="DX518" i="163" l="1"/>
  <c r="DG500" i="163"/>
  <c r="DG551" i="163" s="1"/>
  <c r="DU500" i="163"/>
  <c r="DU551" i="163" s="1"/>
  <c r="N500" i="163"/>
  <c r="N551" i="163" s="1"/>
  <c r="BB500" i="163"/>
  <c r="BB551" i="163" s="1"/>
  <c r="DD500" i="163"/>
  <c r="DD551" i="163" s="1"/>
  <c r="EV500" i="163"/>
  <c r="EV551" i="163" s="1"/>
  <c r="CI507" i="163"/>
  <c r="CJ502" i="163"/>
  <c r="EV502" i="163"/>
  <c r="EM462" i="163"/>
  <c r="FE462" i="163"/>
  <c r="CK400" i="163"/>
  <c r="CO400" i="163" s="1"/>
  <c r="CJ376" i="163"/>
  <c r="AQ268" i="163"/>
  <c r="DL269" i="163"/>
  <c r="AG221" i="163"/>
  <c r="BC221" i="163"/>
  <c r="DG221" i="163"/>
  <c r="EX221" i="163"/>
  <c r="DJ221" i="163"/>
  <c r="Z220" i="163"/>
  <c r="AX220" i="163"/>
  <c r="CC220" i="163"/>
  <c r="DU220" i="163"/>
  <c r="EJ220" i="163"/>
  <c r="FA222" i="163"/>
  <c r="I220" i="163"/>
  <c r="CB220" i="163"/>
  <c r="ER198" i="163"/>
  <c r="FC113" i="163"/>
  <c r="BR113" i="163"/>
  <c r="ES79" i="163"/>
  <c r="ES81" i="163" s="1"/>
  <c r="CQ138" i="163"/>
  <c r="CQ141" i="163" s="1"/>
  <c r="R82" i="163"/>
  <c r="R112" i="163" s="1"/>
  <c r="AE82" i="163"/>
  <c r="AE112" i="163" s="1"/>
  <c r="DD82" i="163"/>
  <c r="EX82" i="163"/>
  <c r="EX112" i="163" s="1"/>
  <c r="CF76" i="163"/>
  <c r="N63" i="163"/>
  <c r="EP46" i="163"/>
  <c r="AU45" i="163"/>
  <c r="DV45" i="163"/>
  <c r="EP13" i="163"/>
  <c r="BK112" i="163"/>
  <c r="BK79" i="163"/>
  <c r="BK81" i="163" s="1"/>
  <c r="EP5" i="163"/>
  <c r="W45" i="163"/>
  <c r="CJ45" i="163"/>
  <c r="DD63" i="163"/>
  <c r="EV63" i="163"/>
  <c r="P73" i="163"/>
  <c r="EG79" i="163"/>
  <c r="EG81" i="163" s="1"/>
  <c r="EV367" i="163"/>
  <c r="EV326" i="163"/>
  <c r="EV323" i="163" s="1"/>
  <c r="M45" i="163"/>
  <c r="Z45" i="163"/>
  <c r="AK45" i="163"/>
  <c r="AY45" i="163"/>
  <c r="BG45" i="163"/>
  <c r="BZ45" i="163"/>
  <c r="CL45" i="163"/>
  <c r="CY45" i="163"/>
  <c r="FG329" i="163"/>
  <c r="FJ329" i="163" s="1"/>
  <c r="FO329" i="163" s="1"/>
  <c r="FC328" i="163"/>
  <c r="FG328" i="163" s="1"/>
  <c r="FJ328" i="163" s="1"/>
  <c r="FO328" i="163" s="1"/>
  <c r="H367" i="163"/>
  <c r="H326" i="163"/>
  <c r="H323" i="163" s="1"/>
  <c r="S367" i="163"/>
  <c r="S326" i="163"/>
  <c r="S323" i="163" s="1"/>
  <c r="AG367" i="163"/>
  <c r="AG326" i="163"/>
  <c r="AG323" i="163" s="1"/>
  <c r="BC367" i="163"/>
  <c r="BC326" i="163"/>
  <c r="BR367" i="163"/>
  <c r="BR326" i="163"/>
  <c r="BR323" i="163" s="1"/>
  <c r="CD367" i="163"/>
  <c r="CD326" i="163"/>
  <c r="CD323" i="163" s="1"/>
  <c r="DG367" i="163"/>
  <c r="DG326" i="163"/>
  <c r="DG323" i="163" s="1"/>
  <c r="EJ367" i="163"/>
  <c r="EJ326" i="163"/>
  <c r="EJ323" i="163" s="1"/>
  <c r="EX367" i="163"/>
  <c r="EX326" i="163"/>
  <c r="EX323" i="163" s="1"/>
  <c r="EL533" i="163"/>
  <c r="FE533" i="163"/>
  <c r="DD326" i="163"/>
  <c r="DD323" i="163" s="1"/>
  <c r="AP5" i="163"/>
  <c r="FG280" i="163"/>
  <c r="FJ280" i="163" s="1"/>
  <c r="FO280" i="163" s="1"/>
  <c r="FC269" i="163"/>
  <c r="FG269" i="163" s="1"/>
  <c r="FJ269" i="163" s="1"/>
  <c r="FO269" i="163" s="1"/>
  <c r="DK302" i="163"/>
  <c r="DI302" i="163"/>
  <c r="M63" i="163"/>
  <c r="Z63" i="163"/>
  <c r="AK63" i="163"/>
  <c r="AY63" i="163"/>
  <c r="BG63" i="163"/>
  <c r="BZ63" i="163"/>
  <c r="CL63" i="163"/>
  <c r="EB63" i="163"/>
  <c r="CF139" i="163"/>
  <c r="AK82" i="163"/>
  <c r="BG82" i="163"/>
  <c r="AR326" i="163"/>
  <c r="AR323" i="163" s="1"/>
  <c r="U45" i="163"/>
  <c r="AB63" i="163"/>
  <c r="AM63" i="163"/>
  <c r="AZ63" i="163"/>
  <c r="CA63" i="163"/>
  <c r="CZ63" i="163"/>
  <c r="DQ63" i="163"/>
  <c r="N82" i="163"/>
  <c r="N112" i="163" s="1"/>
  <c r="AB82" i="163"/>
  <c r="AB112" i="163" s="1"/>
  <c r="AM82" i="163"/>
  <c r="AM112" i="163" s="1"/>
  <c r="AZ82" i="163"/>
  <c r="AZ112" i="163" s="1"/>
  <c r="BI82" i="163"/>
  <c r="CZ82" i="163"/>
  <c r="CZ112" i="163" s="1"/>
  <c r="V502" i="163"/>
  <c r="AI502" i="163"/>
  <c r="AW502" i="163"/>
  <c r="BE502" i="163"/>
  <c r="BV502" i="163"/>
  <c r="CH502" i="163"/>
  <c r="CV502" i="163"/>
  <c r="DL502" i="163"/>
  <c r="DX502" i="163"/>
  <c r="EM502" i="163"/>
  <c r="CU168" i="163"/>
  <c r="EM247" i="163"/>
  <c r="DB431" i="163"/>
  <c r="K502" i="163"/>
  <c r="AJ502" i="163"/>
  <c r="BY502" i="163"/>
  <c r="CW502" i="163"/>
  <c r="CW517" i="163" s="1"/>
  <c r="CG513" i="163"/>
  <c r="ER529" i="163"/>
  <c r="FC534" i="163"/>
  <c r="FD534" i="163"/>
  <c r="FD550" i="163" s="1"/>
  <c r="CY82" i="163"/>
  <c r="BR169" i="163"/>
  <c r="AI247" i="163"/>
  <c r="CF267" i="163"/>
  <c r="DJ326" i="163"/>
  <c r="DJ323" i="163" s="1"/>
  <c r="DW329" i="163"/>
  <c r="AD374" i="163"/>
  <c r="BA374" i="163"/>
  <c r="BK374" i="163"/>
  <c r="CB374" i="163"/>
  <c r="CQ374" i="163"/>
  <c r="DB374" i="163"/>
  <c r="DR374" i="163"/>
  <c r="EG374" i="163"/>
  <c r="ES374" i="163"/>
  <c r="Z412" i="163"/>
  <c r="AK412" i="163"/>
  <c r="EB412" i="163"/>
  <c r="CN491" i="163"/>
  <c r="CN493" i="163" s="1"/>
  <c r="DW503" i="163"/>
  <c r="EO538" i="163"/>
  <c r="DQ82" i="163"/>
  <c r="DQ112" i="163" s="1"/>
  <c r="ED82" i="163"/>
  <c r="EQ82" i="163"/>
  <c r="EQ112" i="163" s="1"/>
  <c r="H133" i="163"/>
  <c r="S133" i="163"/>
  <c r="AG133" i="163"/>
  <c r="AR133" i="163"/>
  <c r="BC133" i="163"/>
  <c r="BR133" i="163"/>
  <c r="CD133" i="163"/>
  <c r="CT133" i="163"/>
  <c r="DG133" i="163"/>
  <c r="DU133" i="163"/>
  <c r="EJ133" i="163"/>
  <c r="EX133" i="163"/>
  <c r="I169" i="163"/>
  <c r="U169" i="163"/>
  <c r="AU169" i="163"/>
  <c r="DJ169" i="163"/>
  <c r="ER170" i="163"/>
  <c r="ET170" i="163" s="1"/>
  <c r="DW233" i="163"/>
  <c r="ER248" i="163"/>
  <c r="DW249" i="163"/>
  <c r="DY249" i="163" s="1"/>
  <c r="EM281" i="163"/>
  <c r="M347" i="163"/>
  <c r="CF363" i="163"/>
  <c r="W376" i="163"/>
  <c r="CW376" i="163"/>
  <c r="DO376" i="163"/>
  <c r="DZ376" i="163"/>
  <c r="EN376" i="163"/>
  <c r="FD376" i="163"/>
  <c r="FD373" i="163" s="1"/>
  <c r="BA406" i="163"/>
  <c r="BK406" i="163"/>
  <c r="CB406" i="163"/>
  <c r="CQ406" i="163"/>
  <c r="N412" i="163"/>
  <c r="AB412" i="163"/>
  <c r="AM412" i="163"/>
  <c r="ED412" i="163"/>
  <c r="EQ412" i="163"/>
  <c r="R455" i="163"/>
  <c r="AE455" i="163"/>
  <c r="AQ462" i="163"/>
  <c r="BA455" i="163"/>
  <c r="BI455" i="163"/>
  <c r="CA455" i="163"/>
  <c r="CF455" i="163" s="1"/>
  <c r="CY455" i="163"/>
  <c r="EB491" i="163"/>
  <c r="CN498" i="163"/>
  <c r="CF503" i="163"/>
  <c r="BK500" i="163"/>
  <c r="BK551" i="163" s="1"/>
  <c r="CQ500" i="163"/>
  <c r="CQ551" i="163" s="1"/>
  <c r="J518" i="163"/>
  <c r="V518" i="163"/>
  <c r="V532" i="163" s="1"/>
  <c r="AI518" i="163"/>
  <c r="AW518" i="163"/>
  <c r="BE518" i="163"/>
  <c r="BV518" i="163"/>
  <c r="CH518" i="163"/>
  <c r="CV518" i="163"/>
  <c r="DL518" i="163"/>
  <c r="EM518" i="163"/>
  <c r="H113" i="163"/>
  <c r="H123" i="163" s="1"/>
  <c r="DG113" i="163"/>
  <c r="DG123" i="163" s="1"/>
  <c r="EX113" i="163"/>
  <c r="ER131" i="163"/>
  <c r="BP220" i="163"/>
  <c r="DD220" i="163"/>
  <c r="DS220" i="163"/>
  <c r="EV220" i="163"/>
  <c r="CI227" i="163"/>
  <c r="BT255" i="163"/>
  <c r="CE255" i="163"/>
  <c r="M293" i="163"/>
  <c r="DV326" i="163"/>
  <c r="DV323" i="163" s="1"/>
  <c r="AO328" i="163"/>
  <c r="AO341" i="163" s="1"/>
  <c r="BK328" i="163"/>
  <c r="CQ328" i="163"/>
  <c r="EG328" i="163"/>
  <c r="M376" i="163"/>
  <c r="AH431" i="163"/>
  <c r="CF461" i="163"/>
  <c r="W491" i="163"/>
  <c r="W493" i="163" s="1"/>
  <c r="AJ491" i="163"/>
  <c r="AJ493" i="163" s="1"/>
  <c r="AX491" i="163"/>
  <c r="AX493" i="163" s="1"/>
  <c r="BF491" i="163"/>
  <c r="BF493" i="163" s="1"/>
  <c r="BY491" i="163"/>
  <c r="BY493" i="163" s="1"/>
  <c r="CL491" i="163"/>
  <c r="CY491" i="163"/>
  <c r="CY493" i="163" s="1"/>
  <c r="EO491" i="163"/>
  <c r="FE491" i="163"/>
  <c r="FE493" i="163" s="1"/>
  <c r="AD498" i="163"/>
  <c r="AO498" i="163"/>
  <c r="BK498" i="163"/>
  <c r="CQ498" i="163"/>
  <c r="DR498" i="163"/>
  <c r="ES498" i="163"/>
  <c r="BP500" i="163"/>
  <c r="BP551" i="163" s="1"/>
  <c r="CC500" i="163"/>
  <c r="CC551" i="163" s="1"/>
  <c r="CT500" i="163"/>
  <c r="CT551" i="163" s="1"/>
  <c r="K518" i="163"/>
  <c r="K498" i="163" s="1"/>
  <c r="BF518" i="163"/>
  <c r="BY518" i="163"/>
  <c r="CJ518" i="163"/>
  <c r="DZ518" i="163"/>
  <c r="U113" i="163"/>
  <c r="U123" i="163" s="1"/>
  <c r="AU113" i="163"/>
  <c r="AU123" i="163" s="1"/>
  <c r="DJ113" i="163"/>
  <c r="DJ123" i="163" s="1"/>
  <c r="CF118" i="163"/>
  <c r="CF140" i="163"/>
  <c r="CK140" i="163" s="1"/>
  <c r="CO140" i="163" s="1"/>
  <c r="CF198" i="163"/>
  <c r="CK198" i="163" s="1"/>
  <c r="FC229" i="163"/>
  <c r="S221" i="163"/>
  <c r="AR221" i="163"/>
  <c r="BR221" i="163"/>
  <c r="CD221" i="163"/>
  <c r="CT221" i="163"/>
  <c r="DA221" i="163" s="1"/>
  <c r="DU221" i="163"/>
  <c r="EJ221" i="163"/>
  <c r="DX269" i="163"/>
  <c r="N293" i="163"/>
  <c r="BI293" i="163"/>
  <c r="CF294" i="163"/>
  <c r="ED293" i="163"/>
  <c r="EQ293" i="163"/>
  <c r="R328" i="163"/>
  <c r="AE328" i="163"/>
  <c r="AQ328" i="163"/>
  <c r="BB328" i="163"/>
  <c r="BP328" i="163"/>
  <c r="CC328" i="163"/>
  <c r="CC325" i="163" s="1"/>
  <c r="CS328" i="163"/>
  <c r="EI328" i="163"/>
  <c r="EV328" i="163"/>
  <c r="EG373" i="163"/>
  <c r="P411" i="163"/>
  <c r="P432" i="163"/>
  <c r="DC483" i="163"/>
  <c r="AQ502" i="163"/>
  <c r="R500" i="163"/>
  <c r="R551" i="163" s="1"/>
  <c r="AG500" i="163"/>
  <c r="AG551" i="163" s="1"/>
  <c r="AR500" i="163"/>
  <c r="AR551" i="163" s="1"/>
  <c r="BC500" i="163"/>
  <c r="BC551" i="163" s="1"/>
  <c r="BR500" i="163"/>
  <c r="BR551" i="163" s="1"/>
  <c r="CD500" i="163"/>
  <c r="CD551" i="163" s="1"/>
  <c r="DC539" i="163"/>
  <c r="P89" i="163"/>
  <c r="X89" i="163" s="1"/>
  <c r="AA89" i="163" s="1"/>
  <c r="I221" i="163"/>
  <c r="U221" i="163"/>
  <c r="AH221" i="163"/>
  <c r="CE221" i="163"/>
  <c r="DV221" i="163"/>
  <c r="EI268" i="163"/>
  <c r="V269" i="163"/>
  <c r="V270" i="163" s="1"/>
  <c r="AI269" i="163"/>
  <c r="AW269" i="163"/>
  <c r="BE269" i="163"/>
  <c r="BE270" i="163" s="1"/>
  <c r="BV269" i="163"/>
  <c r="BV270" i="163" s="1"/>
  <c r="CH269" i="163"/>
  <c r="CV269" i="163"/>
  <c r="CU326" i="163"/>
  <c r="CU323" i="163" s="1"/>
  <c r="M155" i="163"/>
  <c r="EK233" i="163"/>
  <c r="T484" i="163"/>
  <c r="DE484" i="163"/>
  <c r="DF484" i="163" s="1"/>
  <c r="BM485" i="163"/>
  <c r="EZ538" i="163"/>
  <c r="AS76" i="163"/>
  <c r="X505" i="163"/>
  <c r="Y505" i="163" s="1"/>
  <c r="DE507" i="163"/>
  <c r="DF507" i="163" s="1"/>
  <c r="BM508" i="163"/>
  <c r="DY76" i="163"/>
  <c r="FE534" i="163"/>
  <c r="FE550" i="163" s="1"/>
  <c r="DE548" i="163"/>
  <c r="DF548" i="163" s="1"/>
  <c r="L550" i="163"/>
  <c r="DA279" i="163"/>
  <c r="EZ550" i="163"/>
  <c r="BQ505" i="163"/>
  <c r="EZ535" i="163"/>
  <c r="CJ63" i="163"/>
  <c r="BI113" i="163"/>
  <c r="BI123" i="163" s="1"/>
  <c r="ED113" i="163"/>
  <c r="ED123" i="163" s="1"/>
  <c r="ES220" i="163"/>
  <c r="ES222" i="163" s="1"/>
  <c r="DJ220" i="163"/>
  <c r="BK268" i="163"/>
  <c r="EE454" i="163"/>
  <c r="BI502" i="163"/>
  <c r="BI498" i="163" s="1"/>
  <c r="DJ502" i="163"/>
  <c r="ED502" i="163"/>
  <c r="EQ502" i="163"/>
  <c r="EQ498" i="163" s="1"/>
  <c r="X512" i="163"/>
  <c r="AA512" i="163" s="1"/>
  <c r="EX535" i="163"/>
  <c r="BV169" i="163"/>
  <c r="DL169" i="163"/>
  <c r="EQ220" i="163"/>
  <c r="EQ222" i="163" s="1"/>
  <c r="BI328" i="163"/>
  <c r="BI341" i="163" s="1"/>
  <c r="EQ328" i="163"/>
  <c r="BR376" i="163"/>
  <c r="EQ431" i="163"/>
  <c r="CI438" i="163"/>
  <c r="BM488" i="163"/>
  <c r="DY488" i="163"/>
  <c r="AZ518" i="163"/>
  <c r="CZ518" i="163"/>
  <c r="AD500" i="163"/>
  <c r="AD551" i="163" s="1"/>
  <c r="ES500" i="163"/>
  <c r="ES551" i="163" s="1"/>
  <c r="DC530" i="163"/>
  <c r="DA73" i="163"/>
  <c r="DC73" i="163" s="1"/>
  <c r="CJ82" i="163"/>
  <c r="CJ112" i="163" s="1"/>
  <c r="CJ113" i="163"/>
  <c r="CJ123" i="163" s="1"/>
  <c r="BK220" i="163"/>
  <c r="BK222" i="163" s="1"/>
  <c r="CQ220" i="163"/>
  <c r="EG220" i="163"/>
  <c r="BV221" i="163"/>
  <c r="DL221" i="163"/>
  <c r="EX268" i="163"/>
  <c r="AQ281" i="163"/>
  <c r="CJ269" i="163"/>
  <c r="EG518" i="163"/>
  <c r="EG498" i="163" s="1"/>
  <c r="U63" i="163"/>
  <c r="DJ63" i="163"/>
  <c r="CN155" i="163"/>
  <c r="CN157" i="163" s="1"/>
  <c r="CJ431" i="163"/>
  <c r="DD431" i="163"/>
  <c r="EV431" i="163"/>
  <c r="DY468" i="163"/>
  <c r="EA509" i="163"/>
  <c r="EE509" i="163" s="1"/>
  <c r="Q512" i="163"/>
  <c r="CJ498" i="163"/>
  <c r="EV498" i="163"/>
  <c r="AX518" i="163"/>
  <c r="Z500" i="163"/>
  <c r="Z551" i="163" s="1"/>
  <c r="BG500" i="163"/>
  <c r="BG551" i="163" s="1"/>
  <c r="CY500" i="163"/>
  <c r="CY551" i="163" s="1"/>
  <c r="EO500" i="163"/>
  <c r="EO551" i="163" s="1"/>
  <c r="CK163" i="163"/>
  <c r="CO163" i="163" s="1"/>
  <c r="BM192" i="163"/>
  <c r="Q302" i="163"/>
  <c r="BM310" i="163"/>
  <c r="CI340" i="163"/>
  <c r="DY364" i="163"/>
  <c r="Q111" i="163"/>
  <c r="BM116" i="163"/>
  <c r="CG254" i="163"/>
  <c r="DH344" i="163"/>
  <c r="DK344" i="163" s="1"/>
  <c r="BM384" i="163"/>
  <c r="DE417" i="163"/>
  <c r="DF417" i="163" s="1"/>
  <c r="CK429" i="163"/>
  <c r="CO429" i="163" s="1"/>
  <c r="DE438" i="163"/>
  <c r="DF438" i="163" s="1"/>
  <c r="DH86" i="163"/>
  <c r="Q88" i="163"/>
  <c r="T236" i="163"/>
  <c r="DE236" i="163"/>
  <c r="DF236" i="163" s="1"/>
  <c r="CI259" i="163"/>
  <c r="T283" i="163"/>
  <c r="CG355" i="163"/>
  <c r="X6" i="163"/>
  <c r="AA6" i="163" s="1"/>
  <c r="T88" i="163"/>
  <c r="DE195" i="163"/>
  <c r="DF195" i="163" s="1"/>
  <c r="DC208" i="163"/>
  <c r="CI230" i="163"/>
  <c r="BS275" i="163"/>
  <c r="BW275" i="163" s="1"/>
  <c r="BX275" i="163" s="1"/>
  <c r="DY351" i="163"/>
  <c r="BQ72" i="163"/>
  <c r="CI150" i="163"/>
  <c r="T165" i="163"/>
  <c r="CK206" i="163"/>
  <c r="CO206" i="163" s="1"/>
  <c r="BM208" i="163"/>
  <c r="CK209" i="163"/>
  <c r="CM209" i="163" s="1"/>
  <c r="Q260" i="163"/>
  <c r="EA261" i="163"/>
  <c r="EE261" i="163" s="1"/>
  <c r="CK285" i="163"/>
  <c r="DY299" i="163"/>
  <c r="BM302" i="163"/>
  <c r="EU302" i="163"/>
  <c r="DY320" i="163"/>
  <c r="T335" i="163"/>
  <c r="Q350" i="163"/>
  <c r="DE365" i="163"/>
  <c r="DF365" i="163" s="1"/>
  <c r="CI383" i="163"/>
  <c r="DC397" i="163"/>
  <c r="CK403" i="163"/>
  <c r="CO403" i="163" s="1"/>
  <c r="BS414" i="163"/>
  <c r="BW414" i="163" s="1"/>
  <c r="BX414" i="163" s="1"/>
  <c r="DY414" i="163"/>
  <c r="BS415" i="163"/>
  <c r="BW415" i="163" s="1"/>
  <c r="BX415" i="163" s="1"/>
  <c r="DY415" i="163"/>
  <c r="BQ416" i="163"/>
  <c r="X418" i="163"/>
  <c r="AT439" i="163"/>
  <c r="BM14" i="163"/>
  <c r="CG120" i="163"/>
  <c r="BS6" i="163"/>
  <c r="DY44" i="163"/>
  <c r="DC75" i="163"/>
  <c r="DY93" i="163"/>
  <c r="BM105" i="163"/>
  <c r="EA117" i="163"/>
  <c r="EE117" i="163" s="1"/>
  <c r="CI192" i="163"/>
  <c r="EA210" i="163"/>
  <c r="EE210" i="163" s="1"/>
  <c r="BS211" i="163"/>
  <c r="DE214" i="163"/>
  <c r="BQ230" i="163"/>
  <c r="DC232" i="163"/>
  <c r="BS235" i="163"/>
  <c r="CM237" i="163"/>
  <c r="EC241" i="163"/>
  <c r="DY260" i="163"/>
  <c r="CG261" i="163"/>
  <c r="X275" i="163"/>
  <c r="AA275" i="163" s="1"/>
  <c r="Q297" i="163"/>
  <c r="DC300" i="163"/>
  <c r="BS303" i="163"/>
  <c r="BU303" i="163" s="1"/>
  <c r="DY307" i="163"/>
  <c r="X338" i="163"/>
  <c r="BM340" i="163"/>
  <c r="DE340" i="163"/>
  <c r="DF340" i="163" s="1"/>
  <c r="EA343" i="163"/>
  <c r="EC343" i="163" s="1"/>
  <c r="DE351" i="163"/>
  <c r="DF351" i="163" s="1"/>
  <c r="CK354" i="163"/>
  <c r="CO354" i="163" s="1"/>
  <c r="DC364" i="163"/>
  <c r="DY17" i="163"/>
  <c r="CK91" i="163"/>
  <c r="CO91" i="163" s="1"/>
  <c r="EA94" i="163"/>
  <c r="EE94" i="163" s="1"/>
  <c r="Q121" i="163"/>
  <c r="CK24" i="163"/>
  <c r="CM24" i="163" s="1"/>
  <c r="CG27" i="163"/>
  <c r="BM41" i="163"/>
  <c r="T54" i="163"/>
  <c r="DH57" i="163"/>
  <c r="DM57" i="163" s="1"/>
  <c r="CG72" i="163"/>
  <c r="CG117" i="163"/>
  <c r="DC150" i="163"/>
  <c r="T152" i="163"/>
  <c r="DY161" i="163"/>
  <c r="CK181" i="163"/>
  <c r="CM181" i="163" s="1"/>
  <c r="X208" i="163"/>
  <c r="Y208" i="163" s="1"/>
  <c r="CG224" i="163"/>
  <c r="Q225" i="163"/>
  <c r="CK226" i="163"/>
  <c r="CM226" i="163" s="1"/>
  <c r="DY228" i="163"/>
  <c r="DE231" i="163"/>
  <c r="DF231" i="163" s="1"/>
  <c r="BS232" i="163"/>
  <c r="EA254" i="163"/>
  <c r="EE254" i="163" s="1"/>
  <c r="DC332" i="163"/>
  <c r="T336" i="163"/>
  <c r="EA378" i="163"/>
  <c r="EE378" i="163" s="1"/>
  <c r="DE386" i="163"/>
  <c r="DF386" i="163" s="1"/>
  <c r="CK392" i="163"/>
  <c r="CI429" i="163"/>
  <c r="DW39" i="163"/>
  <c r="DP169" i="163"/>
  <c r="I502" i="163"/>
  <c r="N502" i="163"/>
  <c r="N517" i="163" s="1"/>
  <c r="U502" i="163"/>
  <c r="FD45" i="163"/>
  <c r="FC156" i="163"/>
  <c r="EN178" i="163"/>
  <c r="EN177" i="163" s="1"/>
  <c r="FD178" i="163"/>
  <c r="FD177" i="163" s="1"/>
  <c r="H220" i="163"/>
  <c r="EJ268" i="163"/>
  <c r="K269" i="163"/>
  <c r="W269" i="163"/>
  <c r="AJ269" i="163"/>
  <c r="CW269" i="163"/>
  <c r="L5" i="163"/>
  <c r="FE45" i="163"/>
  <c r="BD45" i="163"/>
  <c r="EL45" i="163"/>
  <c r="AY82" i="163"/>
  <c r="BZ82" i="163"/>
  <c r="CL82" i="163"/>
  <c r="DP82" i="163"/>
  <c r="EO82" i="163"/>
  <c r="CH82" i="163"/>
  <c r="CH112" i="163" s="1"/>
  <c r="FE82" i="163"/>
  <c r="FE112" i="163" s="1"/>
  <c r="K113" i="163"/>
  <c r="K123" i="163" s="1"/>
  <c r="W113" i="163"/>
  <c r="W123" i="163" s="1"/>
  <c r="AJ113" i="163"/>
  <c r="AX113" i="163"/>
  <c r="AX123" i="163" s="1"/>
  <c r="BF113" i="163"/>
  <c r="BF123" i="163" s="1"/>
  <c r="BY113" i="163"/>
  <c r="BY123" i="163" s="1"/>
  <c r="CW113" i="163"/>
  <c r="CW123" i="163" s="1"/>
  <c r="DO113" i="163"/>
  <c r="DO123" i="163" s="1"/>
  <c r="DZ113" i="163"/>
  <c r="FD113" i="163"/>
  <c r="V169" i="163"/>
  <c r="CH169" i="163"/>
  <c r="CV169" i="163"/>
  <c r="BZ221" i="163"/>
  <c r="CW374" i="163"/>
  <c r="O518" i="163"/>
  <c r="O532" i="163" s="1"/>
  <c r="BA518" i="163"/>
  <c r="CB518" i="163"/>
  <c r="CB498" i="163" s="1"/>
  <c r="DB518" i="163"/>
  <c r="K82" i="163"/>
  <c r="K138" i="163" s="1"/>
  <c r="EM168" i="163"/>
  <c r="S169" i="163"/>
  <c r="AG169" i="163"/>
  <c r="AR169" i="163"/>
  <c r="AX222" i="163"/>
  <c r="EN431" i="163"/>
  <c r="FD431" i="163"/>
  <c r="W518" i="163"/>
  <c r="W532" i="163" s="1"/>
  <c r="AJ518" i="163"/>
  <c r="CW518" i="163"/>
  <c r="CW498" i="163" s="1"/>
  <c r="EN518" i="163"/>
  <c r="FD518" i="163"/>
  <c r="AY500" i="163"/>
  <c r="AY551" i="163" s="1"/>
  <c r="CL500" i="163"/>
  <c r="CL551" i="163" s="1"/>
  <c r="FE500" i="163"/>
  <c r="FE551" i="163" s="1"/>
  <c r="AW221" i="163"/>
  <c r="BE221" i="163"/>
  <c r="DX221" i="163"/>
  <c r="AB502" i="163"/>
  <c r="AH502" i="163"/>
  <c r="AM502" i="163"/>
  <c r="AZ502" i="163"/>
  <c r="BD502" i="163"/>
  <c r="BT502" i="163"/>
  <c r="CE502" i="163"/>
  <c r="CU502" i="163"/>
  <c r="CZ502" i="163"/>
  <c r="DV502" i="163"/>
  <c r="EL502" i="163"/>
  <c r="EZ502" i="163"/>
  <c r="CI14" i="163"/>
  <c r="DC17" i="163"/>
  <c r="DA39" i="163"/>
  <c r="AH45" i="163"/>
  <c r="BL50" i="163"/>
  <c r="CE45" i="163"/>
  <c r="CU45" i="163"/>
  <c r="DJ45" i="163"/>
  <c r="FM50" i="163"/>
  <c r="FK50" i="163"/>
  <c r="DD155" i="163"/>
  <c r="CV178" i="163"/>
  <c r="CV177" i="163" s="1"/>
  <c r="CK207" i="163"/>
  <c r="CO207" i="163" s="1"/>
  <c r="N286" i="163"/>
  <c r="DN226" i="163"/>
  <c r="DT226" i="163"/>
  <c r="DK246" i="163"/>
  <c r="DM246" i="163"/>
  <c r="DN246" i="163" s="1"/>
  <c r="CK260" i="163"/>
  <c r="CI260" i="163"/>
  <c r="Q262" i="163"/>
  <c r="X262" i="163"/>
  <c r="AA262" i="163" s="1"/>
  <c r="T262" i="163"/>
  <c r="FM271" i="163"/>
  <c r="FK271" i="163"/>
  <c r="DH321" i="163"/>
  <c r="DM321" i="163" s="1"/>
  <c r="DT321" i="163" s="1"/>
  <c r="DE321" i="163"/>
  <c r="BI374" i="163"/>
  <c r="X411" i="163"/>
  <c r="AA411" i="163" s="1"/>
  <c r="FM5" i="163"/>
  <c r="FK5" i="163"/>
  <c r="AP25" i="163"/>
  <c r="EG168" i="163"/>
  <c r="CI184" i="163"/>
  <c r="CK184" i="163"/>
  <c r="CM184" i="163" s="1"/>
  <c r="T235" i="163"/>
  <c r="Q235" i="163"/>
  <c r="DE235" i="163"/>
  <c r="DF235" i="163" s="1"/>
  <c r="DC235" i="163"/>
  <c r="DV255" i="163"/>
  <c r="DV220" i="163"/>
  <c r="DV222" i="163" s="1"/>
  <c r="T299" i="163"/>
  <c r="X299" i="163"/>
  <c r="Y299" i="163" s="1"/>
  <c r="FM305" i="163"/>
  <c r="FK305" i="163"/>
  <c r="CI334" i="163"/>
  <c r="CG334" i="163"/>
  <c r="CI349" i="163"/>
  <c r="CK349" i="163"/>
  <c r="CG349" i="163"/>
  <c r="EW420" i="163"/>
  <c r="FB420" i="163" s="1"/>
  <c r="EU420" i="163"/>
  <c r="CI65" i="163"/>
  <c r="CG65" i="163"/>
  <c r="CY63" i="163"/>
  <c r="EO63" i="163"/>
  <c r="FE63" i="163"/>
  <c r="FM89" i="163"/>
  <c r="FK89" i="163"/>
  <c r="FC123" i="163"/>
  <c r="FG123" i="163" s="1"/>
  <c r="FJ123" i="163" s="1"/>
  <c r="FO123" i="163" s="1"/>
  <c r="FG113" i="163"/>
  <c r="FJ113" i="163" s="1"/>
  <c r="FO113" i="163" s="1"/>
  <c r="FM131" i="163"/>
  <c r="FK131" i="163"/>
  <c r="FC198" i="163"/>
  <c r="FG198" i="163" s="1"/>
  <c r="FJ198" i="163" s="1"/>
  <c r="FO198" i="163" s="1"/>
  <c r="FG156" i="163"/>
  <c r="FJ156" i="163" s="1"/>
  <c r="FO156" i="163" s="1"/>
  <c r="FG179" i="163"/>
  <c r="FJ179" i="163" s="1"/>
  <c r="FO179" i="163" s="1"/>
  <c r="FC178" i="163"/>
  <c r="EW297" i="163"/>
  <c r="FB297" i="163" s="1"/>
  <c r="EY297" i="163"/>
  <c r="FM404" i="163"/>
  <c r="FK404" i="163"/>
  <c r="EA424" i="163"/>
  <c r="EE424" i="163" s="1"/>
  <c r="DY424" i="163"/>
  <c r="FM39" i="163"/>
  <c r="FK39" i="163"/>
  <c r="X91" i="163"/>
  <c r="T91" i="163"/>
  <c r="DY134" i="163"/>
  <c r="EA134" i="163"/>
  <c r="EE134" i="163" s="1"/>
  <c r="BM238" i="163"/>
  <c r="BQ238" i="163"/>
  <c r="FC267" i="163"/>
  <c r="FG267" i="163" s="1"/>
  <c r="FJ267" i="163" s="1"/>
  <c r="FO267" i="163" s="1"/>
  <c r="FG256" i="163"/>
  <c r="FJ256" i="163" s="1"/>
  <c r="FO256" i="163" s="1"/>
  <c r="CB326" i="163"/>
  <c r="CB323" i="163" s="1"/>
  <c r="BM351" i="163"/>
  <c r="BQ351" i="163"/>
  <c r="BS365" i="163"/>
  <c r="BQ365" i="163"/>
  <c r="BQ382" i="163"/>
  <c r="BS382" i="163"/>
  <c r="BW382" i="163" s="1"/>
  <c r="BX382" i="163" s="1"/>
  <c r="DH430" i="163"/>
  <c r="DE430" i="163"/>
  <c r="DF430" i="163" s="1"/>
  <c r="FM25" i="163"/>
  <c r="FK25" i="163"/>
  <c r="BK45" i="163"/>
  <c r="CQ45" i="163"/>
  <c r="EG45" i="163"/>
  <c r="ES45" i="163"/>
  <c r="BK138" i="163"/>
  <c r="BK141" i="163" s="1"/>
  <c r="BK63" i="163"/>
  <c r="CN112" i="163"/>
  <c r="CN79" i="163"/>
  <c r="CN81" i="163" s="1"/>
  <c r="CF83" i="163"/>
  <c r="CA82" i="163"/>
  <c r="CA112" i="163" s="1"/>
  <c r="ED112" i="163"/>
  <c r="ED79" i="163"/>
  <c r="ED81" i="163" s="1"/>
  <c r="CI90" i="163"/>
  <c r="CG90" i="163"/>
  <c r="DH154" i="163"/>
  <c r="DE154" i="163"/>
  <c r="DF154" i="163" s="1"/>
  <c r="H222" i="163"/>
  <c r="AO220" i="163"/>
  <c r="CQ222" i="163"/>
  <c r="X258" i="163"/>
  <c r="T258" i="163"/>
  <c r="EX270" i="163"/>
  <c r="AD293" i="163"/>
  <c r="EG293" i="163"/>
  <c r="BS297" i="163"/>
  <c r="BU297" i="163" s="1"/>
  <c r="BM297" i="163"/>
  <c r="T303" i="163"/>
  <c r="X303" i="163"/>
  <c r="Y303" i="163" s="1"/>
  <c r="O367" i="163"/>
  <c r="O326" i="163"/>
  <c r="O323" i="163" s="1"/>
  <c r="AD367" i="163"/>
  <c r="AD326" i="163"/>
  <c r="AD323" i="163" s="1"/>
  <c r="AO367" i="163"/>
  <c r="AO326" i="163"/>
  <c r="AO323" i="163" s="1"/>
  <c r="BA367" i="163"/>
  <c r="BA326" i="163"/>
  <c r="BA323" i="163" s="1"/>
  <c r="BK367" i="163"/>
  <c r="BK326" i="163"/>
  <c r="BK323" i="163" s="1"/>
  <c r="CQ367" i="163"/>
  <c r="CQ326" i="163"/>
  <c r="CQ323" i="163" s="1"/>
  <c r="EG367" i="163"/>
  <c r="EG326" i="163"/>
  <c r="EG323" i="163" s="1"/>
  <c r="ES367" i="163"/>
  <c r="ES326" i="163"/>
  <c r="ES323" i="163" s="1"/>
  <c r="BS364" i="163"/>
  <c r="BM364" i="163"/>
  <c r="BQ436" i="163"/>
  <c r="BS436" i="163"/>
  <c r="BW436" i="163" s="1"/>
  <c r="BX436" i="163" s="1"/>
  <c r="BM436" i="163"/>
  <c r="FC139" i="163"/>
  <c r="FG139" i="163" s="1"/>
  <c r="FJ139" i="163" s="1"/>
  <c r="FO139" i="163" s="1"/>
  <c r="FG80" i="163"/>
  <c r="FJ80" i="163" s="1"/>
  <c r="FO80" i="163" s="1"/>
  <c r="CQ112" i="163"/>
  <c r="CQ79" i="163"/>
  <c r="CQ81" i="163" s="1"/>
  <c r="DH105" i="163"/>
  <c r="DC105" i="163"/>
  <c r="EA121" i="163"/>
  <c r="DY121" i="163"/>
  <c r="BQ153" i="163"/>
  <c r="BM153" i="163"/>
  <c r="DH167" i="163"/>
  <c r="DC167" i="163"/>
  <c r="DL155" i="163"/>
  <c r="DL157" i="163" s="1"/>
  <c r="FK173" i="163"/>
  <c r="FM173" i="163"/>
  <c r="CG228" i="163"/>
  <c r="CI228" i="163"/>
  <c r="BS278" i="163"/>
  <c r="BQ278" i="163"/>
  <c r="EE330" i="163"/>
  <c r="EC330" i="163"/>
  <c r="X8" i="163"/>
  <c r="Y8" i="163" s="1"/>
  <c r="BS55" i="163"/>
  <c r="BM55" i="163"/>
  <c r="ET198" i="163"/>
  <c r="EY198" i="163" s="1"/>
  <c r="DE167" i="163"/>
  <c r="DF167" i="163" s="1"/>
  <c r="EA190" i="163"/>
  <c r="DY190" i="163"/>
  <c r="CI210" i="163"/>
  <c r="CK210" i="163"/>
  <c r="CM210" i="163" s="1"/>
  <c r="BQ251" i="163"/>
  <c r="BS251" i="163"/>
  <c r="BU251" i="163" s="1"/>
  <c r="DH275" i="163"/>
  <c r="DC275" i="163"/>
  <c r="EA309" i="163"/>
  <c r="DY309" i="163"/>
  <c r="EA358" i="163"/>
  <c r="EE358" i="163" s="1"/>
  <c r="DY358" i="163"/>
  <c r="T379" i="163"/>
  <c r="X379" i="163"/>
  <c r="AA379" i="163" s="1"/>
  <c r="CI398" i="163"/>
  <c r="CG398" i="163"/>
  <c r="CK428" i="163"/>
  <c r="CO428" i="163" s="1"/>
  <c r="CG428" i="163"/>
  <c r="DY8" i="163"/>
  <c r="CK12" i="163"/>
  <c r="CO12" i="163" s="1"/>
  <c r="FK13" i="163"/>
  <c r="FM13" i="163"/>
  <c r="H45" i="163"/>
  <c r="BR45" i="163"/>
  <c r="DG45" i="163"/>
  <c r="EX45" i="163"/>
  <c r="FM53" i="163"/>
  <c r="FK53" i="163"/>
  <c r="H82" i="163"/>
  <c r="H112" i="163" s="1"/>
  <c r="S82" i="163"/>
  <c r="AG82" i="163"/>
  <c r="AR82" i="163"/>
  <c r="BC82" i="163"/>
  <c r="BR82" i="163"/>
  <c r="BR112" i="163" s="1"/>
  <c r="CD82" i="163"/>
  <c r="CT82" i="163"/>
  <c r="DG82" i="163"/>
  <c r="DG112" i="163" s="1"/>
  <c r="DU82" i="163"/>
  <c r="EJ82" i="163"/>
  <c r="BQ85" i="163"/>
  <c r="BS85" i="163"/>
  <c r="BU85" i="163" s="1"/>
  <c r="CF160" i="163"/>
  <c r="CA158" i="163"/>
  <c r="CF158" i="163" s="1"/>
  <c r="FC158" i="163"/>
  <c r="FG158" i="163" s="1"/>
  <c r="FJ158" i="163" s="1"/>
  <c r="FO158" i="163" s="1"/>
  <c r="FG160" i="163"/>
  <c r="FJ160" i="163" s="1"/>
  <c r="FO160" i="163" s="1"/>
  <c r="AV170" i="163"/>
  <c r="DJ155" i="163"/>
  <c r="EA192" i="163"/>
  <c r="DY192" i="163"/>
  <c r="FG249" i="163"/>
  <c r="FJ249" i="163" s="1"/>
  <c r="FO249" i="163" s="1"/>
  <c r="FC221" i="163"/>
  <c r="FG221" i="163" s="1"/>
  <c r="FJ221" i="163" s="1"/>
  <c r="FO221" i="163" s="1"/>
  <c r="DG268" i="163"/>
  <c r="DE275" i="163"/>
  <c r="DF275" i="163" s="1"/>
  <c r="DG325" i="163"/>
  <c r="AQ498" i="163"/>
  <c r="O293" i="163"/>
  <c r="AO293" i="163"/>
  <c r="CB293" i="163"/>
  <c r="DB293" i="163"/>
  <c r="DR293" i="163"/>
  <c r="FM328" i="163"/>
  <c r="FK328" i="163"/>
  <c r="FM348" i="163"/>
  <c r="FK348" i="163"/>
  <c r="Z347" i="163"/>
  <c r="AK347" i="163"/>
  <c r="AY347" i="163"/>
  <c r="BG347" i="163"/>
  <c r="BZ347" i="163"/>
  <c r="CL347" i="163"/>
  <c r="CY347" i="163"/>
  <c r="EO347" i="163"/>
  <c r="FE347" i="163"/>
  <c r="FM359" i="163"/>
  <c r="FK359" i="163"/>
  <c r="FM381" i="163"/>
  <c r="FK381" i="163"/>
  <c r="AI431" i="163"/>
  <c r="AW431" i="163"/>
  <c r="FG432" i="163"/>
  <c r="FJ432" i="163" s="1"/>
  <c r="FO432" i="163" s="1"/>
  <c r="EB498" i="163"/>
  <c r="AU518" i="163"/>
  <c r="AU498" i="163" s="1"/>
  <c r="CE518" i="163"/>
  <c r="CE498" i="163" s="1"/>
  <c r="DJ518" i="163"/>
  <c r="DJ498" i="163" s="1"/>
  <c r="DV518" i="163"/>
  <c r="DV498" i="163" s="1"/>
  <c r="EI535" i="163"/>
  <c r="FC535" i="163"/>
  <c r="FG535" i="163" s="1"/>
  <c r="FJ535" i="163" s="1"/>
  <c r="FO535" i="163" s="1"/>
  <c r="FG533" i="163"/>
  <c r="FJ533" i="163" s="1"/>
  <c r="FO533" i="163" s="1"/>
  <c r="FC545" i="163"/>
  <c r="FG545" i="163" s="1"/>
  <c r="FJ545" i="163" s="1"/>
  <c r="FO545" i="163" s="1"/>
  <c r="FG543" i="163"/>
  <c r="FJ543" i="163" s="1"/>
  <c r="FO543" i="163" s="1"/>
  <c r="AQ45" i="163"/>
  <c r="DD45" i="163"/>
  <c r="EV45" i="163"/>
  <c r="FM73" i="163"/>
  <c r="FK73" i="163"/>
  <c r="FM76" i="163"/>
  <c r="FK76" i="163"/>
  <c r="ER139" i="163"/>
  <c r="ET139" i="163" s="1"/>
  <c r="I82" i="163"/>
  <c r="I112" i="163" s="1"/>
  <c r="U82" i="163"/>
  <c r="U112" i="163" s="1"/>
  <c r="AU82" i="163"/>
  <c r="BT82" i="163"/>
  <c r="BT112" i="163" s="1"/>
  <c r="CE82" i="163"/>
  <c r="CE112" i="163" s="1"/>
  <c r="CF112" i="163" s="1"/>
  <c r="CU82" i="163"/>
  <c r="CU112" i="163" s="1"/>
  <c r="DJ82" i="163"/>
  <c r="DJ112" i="163" s="1"/>
  <c r="DV82" i="163"/>
  <c r="DV112" i="163" s="1"/>
  <c r="EL82" i="163"/>
  <c r="EL112" i="163" s="1"/>
  <c r="ER112" i="163" s="1"/>
  <c r="ET112" i="163" s="1"/>
  <c r="CF146" i="163"/>
  <c r="BC169" i="163"/>
  <c r="CD169" i="163"/>
  <c r="DG169" i="163"/>
  <c r="DU169" i="163"/>
  <c r="EJ169" i="163"/>
  <c r="EX169" i="163"/>
  <c r="AX169" i="163"/>
  <c r="CJ169" i="163"/>
  <c r="CJ155" i="163" s="1"/>
  <c r="CJ157" i="163" s="1"/>
  <c r="FD169" i="163"/>
  <c r="EM178" i="163"/>
  <c r="EM177" i="163" s="1"/>
  <c r="FM185" i="163"/>
  <c r="FK185" i="163"/>
  <c r="BA220" i="163"/>
  <c r="BK286" i="163"/>
  <c r="DB220" i="163"/>
  <c r="U220" i="163"/>
  <c r="AM220" i="163"/>
  <c r="AM222" i="163" s="1"/>
  <c r="BI220" i="163"/>
  <c r="CN220" i="163"/>
  <c r="CN222" i="163" s="1"/>
  <c r="CZ220" i="163"/>
  <c r="CZ222" i="163" s="1"/>
  <c r="ED220" i="163"/>
  <c r="DG255" i="163"/>
  <c r="DU255" i="163"/>
  <c r="CK261" i="163"/>
  <c r="EV269" i="163"/>
  <c r="FK280" i="163"/>
  <c r="FM280" i="163"/>
  <c r="X295" i="163"/>
  <c r="AA295" i="163" s="1"/>
  <c r="DC295" i="163"/>
  <c r="DC302" i="163"/>
  <c r="BS304" i="163"/>
  <c r="BW304" i="163" s="1"/>
  <c r="BX304" i="163" s="1"/>
  <c r="BM308" i="163"/>
  <c r="DE319" i="163"/>
  <c r="BV326" i="163"/>
  <c r="BV323" i="163" s="1"/>
  <c r="FC326" i="163"/>
  <c r="R325" i="163"/>
  <c r="AE325" i="163"/>
  <c r="CS325" i="163"/>
  <c r="Q330" i="163"/>
  <c r="DY332" i="163"/>
  <c r="DW333" i="163"/>
  <c r="EA333" i="163" s="1"/>
  <c r="N347" i="163"/>
  <c r="BI347" i="163"/>
  <c r="CN347" i="163"/>
  <c r="DQ347" i="163"/>
  <c r="ED347" i="163"/>
  <c r="EA354" i="163"/>
  <c r="EE354" i="163" s="1"/>
  <c r="Z376" i="163"/>
  <c r="Z373" i="163" s="1"/>
  <c r="AK376" i="163"/>
  <c r="AY376" i="163"/>
  <c r="BG376" i="163"/>
  <c r="BZ376" i="163"/>
  <c r="CL376" i="163"/>
  <c r="CY376" i="163"/>
  <c r="BS384" i="163"/>
  <c r="DE385" i="163"/>
  <c r="DF385" i="163" s="1"/>
  <c r="H412" i="163"/>
  <c r="FK411" i="163"/>
  <c r="FM411" i="163"/>
  <c r="EW427" i="163"/>
  <c r="FB427" i="163" s="1"/>
  <c r="CG430" i="163"/>
  <c r="BF431" i="163"/>
  <c r="M491" i="163"/>
  <c r="M493" i="163" s="1"/>
  <c r="BS476" i="163"/>
  <c r="BU476" i="163" s="1"/>
  <c r="CK482" i="163"/>
  <c r="CM482" i="163" s="1"/>
  <c r="DC485" i="163"/>
  <c r="Q505" i="163"/>
  <c r="BM505" i="163"/>
  <c r="H502" i="163"/>
  <c r="H498" i="163" s="1"/>
  <c r="S502" i="163"/>
  <c r="AG502" i="163"/>
  <c r="AR502" i="163"/>
  <c r="BC502" i="163"/>
  <c r="CD502" i="163"/>
  <c r="DG502" i="163"/>
  <c r="DG498" i="163" s="1"/>
  <c r="DU502" i="163"/>
  <c r="EJ502" i="163"/>
  <c r="EX502" i="163"/>
  <c r="EX498" i="163" s="1"/>
  <c r="DC508" i="163"/>
  <c r="FM514" i="163"/>
  <c r="FK514" i="163"/>
  <c r="CG522" i="163"/>
  <c r="FM523" i="163"/>
  <c r="FK523" i="163"/>
  <c r="CW535" i="163"/>
  <c r="EJ535" i="163"/>
  <c r="FC455" i="163"/>
  <c r="FG455" i="163" s="1"/>
  <c r="FJ455" i="163" s="1"/>
  <c r="FO455" i="163" s="1"/>
  <c r="FG453" i="163"/>
  <c r="FJ453" i="163" s="1"/>
  <c r="FO453" i="163" s="1"/>
  <c r="BA498" i="163"/>
  <c r="FC550" i="163"/>
  <c r="FG550" i="163" s="1"/>
  <c r="FJ550" i="163" s="1"/>
  <c r="FO550" i="163" s="1"/>
  <c r="FG534" i="163"/>
  <c r="FJ534" i="163" s="1"/>
  <c r="FO534" i="163" s="1"/>
  <c r="FM537" i="163"/>
  <c r="FK537" i="163"/>
  <c r="FM544" i="163"/>
  <c r="FK544" i="163"/>
  <c r="FM114" i="163"/>
  <c r="FK114" i="163"/>
  <c r="AQ197" i="163"/>
  <c r="AQ199" i="163" s="1"/>
  <c r="DD197" i="163"/>
  <c r="AV156" i="163"/>
  <c r="N155" i="163"/>
  <c r="N157" i="163" s="1"/>
  <c r="DU168" i="163"/>
  <c r="FM170" i="163"/>
  <c r="FK170" i="163"/>
  <c r="BR220" i="163"/>
  <c r="DU247" i="163"/>
  <c r="FM248" i="163"/>
  <c r="FK248" i="163"/>
  <c r="BI273" i="163"/>
  <c r="CN273" i="163"/>
  <c r="AS279" i="163"/>
  <c r="AU281" i="163"/>
  <c r="BL279" i="163"/>
  <c r="ET279" i="163"/>
  <c r="DP269" i="163"/>
  <c r="EO269" i="163"/>
  <c r="FE269" i="163"/>
  <c r="V326" i="163"/>
  <c r="V323" i="163" s="1"/>
  <c r="AW326" i="163"/>
  <c r="AW323" i="163" s="1"/>
  <c r="EM326" i="163"/>
  <c r="EM323" i="163" s="1"/>
  <c r="I328" i="163"/>
  <c r="I325" i="163" s="1"/>
  <c r="U328" i="163"/>
  <c r="AU328" i="163"/>
  <c r="CE328" i="163"/>
  <c r="DV328" i="163"/>
  <c r="FC346" i="163"/>
  <c r="FG346" i="163" s="1"/>
  <c r="FJ346" i="163" s="1"/>
  <c r="FO346" i="163" s="1"/>
  <c r="FG342" i="163"/>
  <c r="FJ342" i="163" s="1"/>
  <c r="FO342" i="163" s="1"/>
  <c r="CQ373" i="163"/>
  <c r="FM389" i="163"/>
  <c r="FK389" i="163"/>
  <c r="CJ406" i="163"/>
  <c r="FM410" i="163"/>
  <c r="FK410" i="163"/>
  <c r="DW411" i="163"/>
  <c r="EA411" i="163" s="1"/>
  <c r="EE411" i="163" s="1"/>
  <c r="EH411" i="163" s="1"/>
  <c r="CN431" i="163"/>
  <c r="ED431" i="163"/>
  <c r="CD431" i="163"/>
  <c r="CK441" i="163"/>
  <c r="CO441" i="163" s="1"/>
  <c r="FC461" i="163"/>
  <c r="FG461" i="163" s="1"/>
  <c r="FJ461" i="163" s="1"/>
  <c r="FO461" i="163" s="1"/>
  <c r="FG454" i="163"/>
  <c r="FJ454" i="163" s="1"/>
  <c r="FO454" i="163" s="1"/>
  <c r="BV491" i="163"/>
  <c r="BV493" i="163" s="1"/>
  <c r="AG491" i="163"/>
  <c r="AG493" i="163" s="1"/>
  <c r="BS490" i="163"/>
  <c r="BW490" i="163" s="1"/>
  <c r="BX490" i="163" s="1"/>
  <c r="FC551" i="163"/>
  <c r="FG551" i="163" s="1"/>
  <c r="FJ551" i="163" s="1"/>
  <c r="FO551" i="163" s="1"/>
  <c r="FG500" i="163"/>
  <c r="FJ500" i="163" s="1"/>
  <c r="FO500" i="163" s="1"/>
  <c r="AE502" i="163"/>
  <c r="AE498" i="163" s="1"/>
  <c r="BB502" i="163"/>
  <c r="BB498" i="163" s="1"/>
  <c r="BP502" i="163"/>
  <c r="BP498" i="163" s="1"/>
  <c r="DD502" i="163"/>
  <c r="DD498" i="163" s="1"/>
  <c r="FM506" i="163"/>
  <c r="FK506" i="163"/>
  <c r="FC518" i="163"/>
  <c r="FG518" i="163" s="1"/>
  <c r="FJ518" i="163" s="1"/>
  <c r="FO518" i="163" s="1"/>
  <c r="FG519" i="163"/>
  <c r="FJ519" i="163" s="1"/>
  <c r="FO519" i="163" s="1"/>
  <c r="BM524" i="163"/>
  <c r="P550" i="163"/>
  <c r="EN538" i="163"/>
  <c r="EL534" i="163"/>
  <c r="ER534" i="163" s="1"/>
  <c r="ET534" i="163" s="1"/>
  <c r="AC76" i="163"/>
  <c r="BV63" i="163"/>
  <c r="DW139" i="163"/>
  <c r="R113" i="163"/>
  <c r="R123" i="163" s="1"/>
  <c r="AE113" i="163"/>
  <c r="AQ113" i="163"/>
  <c r="AQ123" i="163" s="1"/>
  <c r="BB113" i="163"/>
  <c r="BB123" i="163" s="1"/>
  <c r="BP113" i="163"/>
  <c r="BP123" i="163" s="1"/>
  <c r="CC113" i="163"/>
  <c r="CC123" i="163" s="1"/>
  <c r="CS113" i="163"/>
  <c r="CS123" i="163" s="1"/>
  <c r="DD113" i="163"/>
  <c r="DD123" i="163" s="1"/>
  <c r="DS113" i="163"/>
  <c r="DS123" i="163" s="1"/>
  <c r="EI113" i="163"/>
  <c r="EI123" i="163" s="1"/>
  <c r="EV113" i="163"/>
  <c r="EV123" i="163" s="1"/>
  <c r="Q119" i="163"/>
  <c r="FC126" i="163"/>
  <c r="FG126" i="163" s="1"/>
  <c r="FJ126" i="163" s="1"/>
  <c r="FO126" i="163" s="1"/>
  <c r="FG124" i="163"/>
  <c r="FJ124" i="163" s="1"/>
  <c r="FO124" i="163" s="1"/>
  <c r="AV132" i="163"/>
  <c r="CQ168" i="163"/>
  <c r="DC161" i="163"/>
  <c r="X162" i="163"/>
  <c r="AA162" i="163" s="1"/>
  <c r="FM166" i="163"/>
  <c r="FK166" i="163"/>
  <c r="DY167" i="163"/>
  <c r="DB169" i="163"/>
  <c r="DB155" i="163" s="1"/>
  <c r="DB157" i="163" s="1"/>
  <c r="DR169" i="163"/>
  <c r="FM196" i="163"/>
  <c r="FK196" i="163"/>
  <c r="DG220" i="163"/>
  <c r="DC237" i="163"/>
  <c r="FM245" i="163"/>
  <c r="FK245" i="163"/>
  <c r="AG255" i="163"/>
  <c r="AR255" i="163"/>
  <c r="BV255" i="163"/>
  <c r="O268" i="163"/>
  <c r="AD268" i="163"/>
  <c r="AD270" i="163" s="1"/>
  <c r="AO268" i="163"/>
  <c r="BA268" i="163"/>
  <c r="BA286" i="163" s="1"/>
  <c r="CB268" i="163"/>
  <c r="CB270" i="163" s="1"/>
  <c r="CQ268" i="163"/>
  <c r="U269" i="163"/>
  <c r="U287" i="163" s="1"/>
  <c r="AH269" i="163"/>
  <c r="AU269" i="163"/>
  <c r="BD269" i="163"/>
  <c r="BT269" i="163"/>
  <c r="BT270" i="163" s="1"/>
  <c r="CE269" i="163"/>
  <c r="FK272" i="163"/>
  <c r="FM272" i="163"/>
  <c r="DY275" i="163"/>
  <c r="FC281" i="163"/>
  <c r="FG281" i="163" s="1"/>
  <c r="FJ281" i="163" s="1"/>
  <c r="FO281" i="163" s="1"/>
  <c r="FG279" i="163"/>
  <c r="FJ279" i="163" s="1"/>
  <c r="FO279" i="163" s="1"/>
  <c r="J293" i="163"/>
  <c r="V293" i="163"/>
  <c r="AI293" i="163"/>
  <c r="BV293" i="163"/>
  <c r="CH293" i="163"/>
  <c r="CV293" i="163"/>
  <c r="DX293" i="163"/>
  <c r="FC293" i="163"/>
  <c r="FG293" i="163" s="1"/>
  <c r="FJ293" i="163" s="1"/>
  <c r="FO293" i="163" s="1"/>
  <c r="FG294" i="163"/>
  <c r="FJ294" i="163" s="1"/>
  <c r="FO294" i="163" s="1"/>
  <c r="EC302" i="163"/>
  <c r="DC307" i="163"/>
  <c r="CH326" i="163"/>
  <c r="CH323" i="163" s="1"/>
  <c r="DL326" i="163"/>
  <c r="DL323" i="163" s="1"/>
  <c r="AW341" i="163"/>
  <c r="BE341" i="163"/>
  <c r="FM329" i="163"/>
  <c r="FK329" i="163"/>
  <c r="O347" i="163"/>
  <c r="BA347" i="163"/>
  <c r="BK347" i="163"/>
  <c r="CQ347" i="163"/>
  <c r="CQ325" i="163" s="1"/>
  <c r="DB347" i="163"/>
  <c r="DR347" i="163"/>
  <c r="ES347" i="163"/>
  <c r="H347" i="163"/>
  <c r="S347" i="163"/>
  <c r="AG347" i="163"/>
  <c r="AG325" i="163" s="1"/>
  <c r="BK376" i="163"/>
  <c r="BK373" i="163" s="1"/>
  <c r="ES376" i="163"/>
  <c r="ES373" i="163" s="1"/>
  <c r="K374" i="163"/>
  <c r="W374" i="163"/>
  <c r="AJ374" i="163"/>
  <c r="AX374" i="163"/>
  <c r="BF374" i="163"/>
  <c r="BY374" i="163"/>
  <c r="DO374" i="163"/>
  <c r="DZ374" i="163"/>
  <c r="EN374" i="163"/>
  <c r="W412" i="163"/>
  <c r="AJ412" i="163"/>
  <c r="AX412" i="163"/>
  <c r="BF412" i="163"/>
  <c r="BY412" i="163"/>
  <c r="CJ412" i="163"/>
  <c r="BM423" i="163"/>
  <c r="T428" i="163"/>
  <c r="AD431" i="163"/>
  <c r="H431" i="163"/>
  <c r="AK431" i="163"/>
  <c r="CE431" i="163"/>
  <c r="EZ431" i="163"/>
  <c r="T442" i="163"/>
  <c r="BQ442" i="163"/>
  <c r="AR491" i="163"/>
  <c r="AR493" i="163" s="1"/>
  <c r="CZ491" i="163"/>
  <c r="CZ493" i="163" s="1"/>
  <c r="BM468" i="163"/>
  <c r="CG469" i="163"/>
  <c r="H491" i="163"/>
  <c r="H493" i="163" s="1"/>
  <c r="CK472" i="163"/>
  <c r="CM472" i="163" s="1"/>
  <c r="FM479" i="163"/>
  <c r="FK479" i="163"/>
  <c r="EA482" i="163"/>
  <c r="EE482" i="163" s="1"/>
  <c r="DY483" i="163"/>
  <c r="BF498" i="163"/>
  <c r="L506" i="163"/>
  <c r="DC44" i="163"/>
  <c r="J82" i="163"/>
  <c r="J112" i="163" s="1"/>
  <c r="V82" i="163"/>
  <c r="AI82" i="163"/>
  <c r="AI112" i="163" s="1"/>
  <c r="AW82" i="163"/>
  <c r="AW112" i="163" s="1"/>
  <c r="BE82" i="163"/>
  <c r="BE112" i="163" s="1"/>
  <c r="BV82" i="163"/>
  <c r="BV138" i="163" s="1"/>
  <c r="BV141" i="163" s="1"/>
  <c r="CV82" i="163"/>
  <c r="CV112" i="163" s="1"/>
  <c r="DL82" i="163"/>
  <c r="DX82" i="163"/>
  <c r="DX112" i="163" s="1"/>
  <c r="EM82" i="163"/>
  <c r="EM79" i="163" s="1"/>
  <c r="EM81" i="163" s="1"/>
  <c r="FC82" i="163"/>
  <c r="FG82" i="163" s="1"/>
  <c r="FJ82" i="163" s="1"/>
  <c r="FO82" i="163" s="1"/>
  <c r="FG83" i="163"/>
  <c r="FJ83" i="163" s="1"/>
  <c r="FO83" i="163" s="1"/>
  <c r="Q116" i="163"/>
  <c r="BS116" i="163"/>
  <c r="BU116" i="163" s="1"/>
  <c r="CK117" i="163"/>
  <c r="CM117" i="163" s="1"/>
  <c r="DY122" i="163"/>
  <c r="AQ133" i="163"/>
  <c r="DD133" i="163"/>
  <c r="EV133" i="163"/>
  <c r="FC140" i="163"/>
  <c r="FG140" i="163" s="1"/>
  <c r="FJ140" i="163" s="1"/>
  <c r="FO140" i="163" s="1"/>
  <c r="FG132" i="163"/>
  <c r="FJ132" i="163" s="1"/>
  <c r="FO132" i="163" s="1"/>
  <c r="BQ136" i="163"/>
  <c r="Z169" i="163"/>
  <c r="AK169" i="163"/>
  <c r="AK155" i="163" s="1"/>
  <c r="AK157" i="163" s="1"/>
  <c r="AY169" i="163"/>
  <c r="BG169" i="163"/>
  <c r="BZ169" i="163"/>
  <c r="BZ155" i="163" s="1"/>
  <c r="CL169" i="163"/>
  <c r="CY169" i="163"/>
  <c r="EB169" i="163"/>
  <c r="FE169" i="163"/>
  <c r="EV178" i="163"/>
  <c r="EV177" i="163" s="1"/>
  <c r="EV155" i="163" s="1"/>
  <c r="EV157" i="163" s="1"/>
  <c r="BV286" i="163"/>
  <c r="DL220" i="163"/>
  <c r="DL222" i="163" s="1"/>
  <c r="FM223" i="163"/>
  <c r="FK223" i="163"/>
  <c r="BT220" i="163"/>
  <c r="CE220" i="163"/>
  <c r="CE222" i="163" s="1"/>
  <c r="DC241" i="163"/>
  <c r="CG242" i="163"/>
  <c r="BM243" i="163"/>
  <c r="R221" i="163"/>
  <c r="AE221" i="163"/>
  <c r="BB221" i="163"/>
  <c r="DD221" i="163"/>
  <c r="DD222" i="163" s="1"/>
  <c r="DS221" i="163"/>
  <c r="EI221" i="163"/>
  <c r="T250" i="163"/>
  <c r="CK254" i="163"/>
  <c r="Q257" i="163"/>
  <c r="EQ270" i="163"/>
  <c r="FM269" i="163"/>
  <c r="FK269" i="163"/>
  <c r="AE273" i="163"/>
  <c r="CG285" i="163"/>
  <c r="AH293" i="163"/>
  <c r="CU293" i="163"/>
  <c r="DJ293" i="163"/>
  <c r="DV293" i="163"/>
  <c r="EZ293" i="163"/>
  <c r="EC299" i="163"/>
  <c r="DC303" i="163"/>
  <c r="CG306" i="163"/>
  <c r="K328" i="163"/>
  <c r="K325" i="163" s="1"/>
  <c r="K322" i="163" s="1"/>
  <c r="W328" i="163"/>
  <c r="W325" i="163" s="1"/>
  <c r="W322" i="163" s="1"/>
  <c r="W324" i="163" s="1"/>
  <c r="AJ328" i="163"/>
  <c r="AX328" i="163"/>
  <c r="AX325" i="163" s="1"/>
  <c r="BF328" i="163"/>
  <c r="BF325" i="163" s="1"/>
  <c r="BY328" i="163"/>
  <c r="BY325" i="163" s="1"/>
  <c r="BY322" i="163" s="1"/>
  <c r="DO328" i="163"/>
  <c r="DZ328" i="163"/>
  <c r="EN328" i="163"/>
  <c r="FD328" i="163"/>
  <c r="X351" i="163"/>
  <c r="AA351" i="163" s="1"/>
  <c r="X364" i="163"/>
  <c r="Y364" i="163" s="1"/>
  <c r="S376" i="163"/>
  <c r="EK377" i="163"/>
  <c r="DY379" i="163"/>
  <c r="DY383" i="163"/>
  <c r="BQ386" i="163"/>
  <c r="BS387" i="163"/>
  <c r="BU387" i="163" s="1"/>
  <c r="BM391" i="163"/>
  <c r="CG392" i="163"/>
  <c r="N406" i="163"/>
  <c r="CN406" i="163"/>
  <c r="M412" i="163"/>
  <c r="DW410" i="163"/>
  <c r="EA410" i="163" s="1"/>
  <c r="X414" i="163"/>
  <c r="AA414" i="163" s="1"/>
  <c r="R431" i="163"/>
  <c r="X436" i="163"/>
  <c r="AA436" i="163" s="1"/>
  <c r="V431" i="163"/>
  <c r="FC435" i="163"/>
  <c r="FG437" i="163"/>
  <c r="FJ437" i="163" s="1"/>
  <c r="FO437" i="163" s="1"/>
  <c r="AY491" i="163"/>
  <c r="AY493" i="163" s="1"/>
  <c r="DZ491" i="163"/>
  <c r="DZ493" i="163" s="1"/>
  <c r="FC467" i="163"/>
  <c r="FG470" i="163"/>
  <c r="FJ470" i="163" s="1"/>
  <c r="FO470" i="163" s="1"/>
  <c r="V491" i="163"/>
  <c r="V493" i="163" s="1"/>
  <c r="AI491" i="163"/>
  <c r="AI493" i="163" s="1"/>
  <c r="AW491" i="163"/>
  <c r="AW493" i="163" s="1"/>
  <c r="BE491" i="163"/>
  <c r="BE493" i="163" s="1"/>
  <c r="P499" i="163"/>
  <c r="FM499" i="163"/>
  <c r="FK499" i="163"/>
  <c r="BQ507" i="163"/>
  <c r="EP543" i="163"/>
  <c r="FA375" i="163"/>
  <c r="ER46" i="163"/>
  <c r="ET46" i="163" s="1"/>
  <c r="EA52" i="163"/>
  <c r="EE52" i="163" s="1"/>
  <c r="FK64" i="163"/>
  <c r="FM64" i="163"/>
  <c r="DC78" i="163"/>
  <c r="W82" i="163"/>
  <c r="W112" i="163" s="1"/>
  <c r="AJ82" i="163"/>
  <c r="AJ112" i="163" s="1"/>
  <c r="CK100" i="163"/>
  <c r="N113" i="163"/>
  <c r="N123" i="163" s="1"/>
  <c r="EQ113" i="163"/>
  <c r="X116" i="163"/>
  <c r="Y116" i="163" s="1"/>
  <c r="FM146" i="163"/>
  <c r="FK146" i="163"/>
  <c r="BM148" i="163"/>
  <c r="AQ155" i="163"/>
  <c r="AQ157" i="163" s="1"/>
  <c r="ES168" i="163"/>
  <c r="CD178" i="163"/>
  <c r="CD177" i="163" s="1"/>
  <c r="W220" i="163"/>
  <c r="BY222" i="163"/>
  <c r="CJ220" i="163"/>
  <c r="CJ222" i="163" s="1"/>
  <c r="DO220" i="163"/>
  <c r="ER233" i="163"/>
  <c r="ET233" i="163" s="1"/>
  <c r="EU233" i="163" s="1"/>
  <c r="M221" i="163"/>
  <c r="Z221" i="163"/>
  <c r="AK221" i="163"/>
  <c r="AY221" i="163"/>
  <c r="BG221" i="163"/>
  <c r="CL221" i="163"/>
  <c r="CY221" i="163"/>
  <c r="DP221" i="163"/>
  <c r="DW221" i="163" s="1"/>
  <c r="EA221" i="163" s="1"/>
  <c r="EB221" i="163"/>
  <c r="EO221" i="163"/>
  <c r="FE221" i="163"/>
  <c r="AI255" i="163"/>
  <c r="DG273" i="163"/>
  <c r="DU273" i="163"/>
  <c r="EJ273" i="163"/>
  <c r="EX273" i="163"/>
  <c r="BZ293" i="163"/>
  <c r="FK298" i="163"/>
  <c r="FM298" i="163"/>
  <c r="FM318" i="163"/>
  <c r="FK318" i="163"/>
  <c r="ER333" i="163"/>
  <c r="ET333" i="163" s="1"/>
  <c r="EY333" i="163" s="1"/>
  <c r="FM339" i="163"/>
  <c r="FK339" i="163"/>
  <c r="FM352" i="163"/>
  <c r="FK352" i="163"/>
  <c r="N374" i="163"/>
  <c r="AB374" i="163"/>
  <c r="AM374" i="163"/>
  <c r="AZ374" i="163"/>
  <c r="CA374" i="163"/>
  <c r="CN374" i="163"/>
  <c r="CZ374" i="163"/>
  <c r="ED374" i="163"/>
  <c r="EQ374" i="163"/>
  <c r="P394" i="163"/>
  <c r="FM394" i="163"/>
  <c r="FK394" i="163"/>
  <c r="U374" i="163"/>
  <c r="AU374" i="163"/>
  <c r="DV374" i="163"/>
  <c r="ER405" i="163"/>
  <c r="ET405" i="163" s="1"/>
  <c r="EW405" i="163" s="1"/>
  <c r="FB405" i="163" s="1"/>
  <c r="EZ374" i="163"/>
  <c r="ER426" i="163"/>
  <c r="AI498" i="163"/>
  <c r="FC502" i="163"/>
  <c r="FG502" i="163" s="1"/>
  <c r="FJ502" i="163" s="1"/>
  <c r="FO502" i="163" s="1"/>
  <c r="FG503" i="163"/>
  <c r="FJ503" i="163" s="1"/>
  <c r="FO503" i="163" s="1"/>
  <c r="AZ498" i="163"/>
  <c r="CF506" i="163"/>
  <c r="CZ498" i="163"/>
  <c r="CZ549" i="163" s="1"/>
  <c r="ED498" i="163"/>
  <c r="CK513" i="163"/>
  <c r="CO513" i="163" s="1"/>
  <c r="N518" i="163"/>
  <c r="AB518" i="163"/>
  <c r="AB498" i="163" s="1"/>
  <c r="DQ518" i="163"/>
  <c r="CG520" i="163"/>
  <c r="DC524" i="163"/>
  <c r="FK529" i="163"/>
  <c r="FM529" i="163"/>
  <c r="AS550" i="163"/>
  <c r="FC45" i="163"/>
  <c r="FG45" i="163" s="1"/>
  <c r="FJ45" i="163" s="1"/>
  <c r="FO45" i="163" s="1"/>
  <c r="FG46" i="163"/>
  <c r="FJ46" i="163" s="1"/>
  <c r="FO46" i="163" s="1"/>
  <c r="CF50" i="163"/>
  <c r="CK50" i="163" s="1"/>
  <c r="CO50" i="163" s="1"/>
  <c r="CR50" i="163" s="1"/>
  <c r="CX50" i="163" s="1"/>
  <c r="N45" i="163"/>
  <c r="AB45" i="163"/>
  <c r="AM45" i="163"/>
  <c r="BI45" i="163"/>
  <c r="CN45" i="163"/>
  <c r="CZ45" i="163"/>
  <c r="DQ45" i="163"/>
  <c r="ED45" i="163"/>
  <c r="CG54" i="163"/>
  <c r="W63" i="163"/>
  <c r="H63" i="163"/>
  <c r="AG63" i="163"/>
  <c r="AR63" i="163"/>
  <c r="BC63" i="163"/>
  <c r="CD63" i="163"/>
  <c r="DG63" i="163"/>
  <c r="EJ63" i="163"/>
  <c r="CK76" i="163"/>
  <c r="CO76" i="163" s="1"/>
  <c r="CR76" i="163" s="1"/>
  <c r="DA76" i="163"/>
  <c r="DC103" i="163"/>
  <c r="CK109" i="163"/>
  <c r="CO109" i="163" s="1"/>
  <c r="FM118" i="163"/>
  <c r="FK118" i="163"/>
  <c r="DE182" i="163"/>
  <c r="DF182" i="163" s="1"/>
  <c r="CG189" i="163"/>
  <c r="Q190" i="163"/>
  <c r="FC205" i="163"/>
  <c r="FG207" i="163"/>
  <c r="FJ207" i="163" s="1"/>
  <c r="FO207" i="163" s="1"/>
  <c r="BQ212" i="163"/>
  <c r="AK220" i="163"/>
  <c r="AK222" i="163" s="1"/>
  <c r="AY220" i="163"/>
  <c r="BG220" i="163"/>
  <c r="BZ220" i="163"/>
  <c r="BZ222" i="163" s="1"/>
  <c r="BM225" i="163"/>
  <c r="CK230" i="163"/>
  <c r="FM233" i="163"/>
  <c r="FK233" i="163"/>
  <c r="BM235" i="163"/>
  <c r="DY241" i="163"/>
  <c r="DE242" i="163"/>
  <c r="DF242" i="163" s="1"/>
  <c r="Q243" i="163"/>
  <c r="ER249" i="163"/>
  <c r="EW259" i="163"/>
  <c r="FB259" i="163" s="1"/>
  <c r="EA264" i="163"/>
  <c r="EE264" i="163" s="1"/>
  <c r="DE266" i="163"/>
  <c r="DF266" i="163" s="1"/>
  <c r="DQ273" i="163"/>
  <c r="Q275" i="163"/>
  <c r="DE277" i="163"/>
  <c r="DF277" i="163" s="1"/>
  <c r="CK294" i="163"/>
  <c r="CO294" i="163" s="1"/>
  <c r="CR294" i="163" s="1"/>
  <c r="DY297" i="163"/>
  <c r="AJ293" i="163"/>
  <c r="CW293" i="163"/>
  <c r="DY312" i="163"/>
  <c r="J326" i="163"/>
  <c r="AI326" i="163"/>
  <c r="AI323" i="163" s="1"/>
  <c r="N328" i="163"/>
  <c r="AM328" i="163"/>
  <c r="AZ328" i="163"/>
  <c r="CF329" i="163"/>
  <c r="CK329" i="163" s="1"/>
  <c r="CO329" i="163" s="1"/>
  <c r="DQ328" i="163"/>
  <c r="DQ341" i="163" s="1"/>
  <c r="BM330" i="163"/>
  <c r="DE332" i="163"/>
  <c r="DF332" i="163" s="1"/>
  <c r="FM333" i="163"/>
  <c r="FK333" i="163"/>
  <c r="CG337" i="163"/>
  <c r="Q338" i="163"/>
  <c r="EA349" i="163"/>
  <c r="EE349" i="163" s="1"/>
  <c r="T350" i="163"/>
  <c r="CH376" i="163"/>
  <c r="CH373" i="163" s="1"/>
  <c r="CV376" i="163"/>
  <c r="CV373" i="163" s="1"/>
  <c r="DL376" i="163"/>
  <c r="DL373" i="163" s="1"/>
  <c r="DX376" i="163"/>
  <c r="DX373" i="163" s="1"/>
  <c r="EM376" i="163"/>
  <c r="EM373" i="163" s="1"/>
  <c r="FM377" i="163"/>
  <c r="FK377" i="163"/>
  <c r="DJ376" i="163"/>
  <c r="ET381" i="163"/>
  <c r="EW381" i="163" s="1"/>
  <c r="FB381" i="163" s="1"/>
  <c r="Q391" i="163"/>
  <c r="CG396" i="163"/>
  <c r="DY401" i="163"/>
  <c r="J374" i="163"/>
  <c r="V374" i="163"/>
  <c r="AI374" i="163"/>
  <c r="AW374" i="163"/>
  <c r="BE374" i="163"/>
  <c r="BV374" i="163"/>
  <c r="FM405" i="163"/>
  <c r="FK405" i="163"/>
  <c r="DE416" i="163"/>
  <c r="DF416" i="163" s="1"/>
  <c r="FC422" i="163"/>
  <c r="FG422" i="163" s="1"/>
  <c r="FJ422" i="163" s="1"/>
  <c r="FO422" i="163" s="1"/>
  <c r="FG426" i="163"/>
  <c r="FJ426" i="163" s="1"/>
  <c r="FO426" i="163" s="1"/>
  <c r="BH432" i="163"/>
  <c r="CF432" i="163"/>
  <c r="CK432" i="163" s="1"/>
  <c r="CO432" i="163" s="1"/>
  <c r="ER432" i="163"/>
  <c r="DC436" i="163"/>
  <c r="BV431" i="163"/>
  <c r="DC439" i="163"/>
  <c r="M455" i="163"/>
  <c r="Z455" i="163"/>
  <c r="DV491" i="163"/>
  <c r="DV493" i="163" s="1"/>
  <c r="EA469" i="163"/>
  <c r="EC469" i="163" s="1"/>
  <c r="BG491" i="163"/>
  <c r="BG493" i="163" s="1"/>
  <c r="DC471" i="163"/>
  <c r="Z491" i="163"/>
  <c r="Z493" i="163" s="1"/>
  <c r="AK491" i="163"/>
  <c r="AK493" i="163" s="1"/>
  <c r="CF479" i="163"/>
  <c r="ED491" i="163"/>
  <c r="ED493" i="163" s="1"/>
  <c r="EQ491" i="163"/>
  <c r="EQ493" i="163" s="1"/>
  <c r="BM483" i="163"/>
  <c r="FM486" i="163"/>
  <c r="FK486" i="163"/>
  <c r="AJ498" i="163"/>
  <c r="BY498" i="163"/>
  <c r="DO502" i="163"/>
  <c r="DO498" i="163" s="1"/>
  <c r="EN502" i="163"/>
  <c r="EN498" i="163" s="1"/>
  <c r="FD502" i="163"/>
  <c r="FD498" i="163" s="1"/>
  <c r="CG507" i="163"/>
  <c r="FM536" i="163"/>
  <c r="FK536" i="163"/>
  <c r="FI563" i="163"/>
  <c r="FF563" i="163"/>
  <c r="ED137" i="158"/>
  <c r="ED158" i="158" s="1"/>
  <c r="ED160" i="158" s="1"/>
  <c r="EE158" i="158"/>
  <c r="EB137" i="158"/>
  <c r="R79" i="163"/>
  <c r="R81" i="163" s="1"/>
  <c r="DC54" i="163"/>
  <c r="DE54" i="163"/>
  <c r="DF54" i="163" s="1"/>
  <c r="BS395" i="163"/>
  <c r="BQ395" i="163"/>
  <c r="BM395" i="163"/>
  <c r="EY429" i="163"/>
  <c r="EW429" i="163"/>
  <c r="FB429" i="163" s="1"/>
  <c r="Z517" i="163"/>
  <c r="Z498" i="163"/>
  <c r="Z549" i="163" s="1"/>
  <c r="AO112" i="163"/>
  <c r="AO79" i="163"/>
  <c r="AO81" i="163" s="1"/>
  <c r="CI92" i="163"/>
  <c r="CG92" i="163"/>
  <c r="DH149" i="163"/>
  <c r="DE149" i="163"/>
  <c r="DF149" i="163" s="1"/>
  <c r="DH225" i="163"/>
  <c r="DE225" i="163"/>
  <c r="DF225" i="163" s="1"/>
  <c r="CF360" i="163"/>
  <c r="CA359" i="163"/>
  <c r="CF359" i="163" s="1"/>
  <c r="CK359" i="163" s="1"/>
  <c r="EQ123" i="163"/>
  <c r="EQ79" i="163"/>
  <c r="EQ81" i="163" s="1"/>
  <c r="BQ135" i="163"/>
  <c r="BS135" i="163"/>
  <c r="BW135" i="163" s="1"/>
  <c r="BX135" i="163" s="1"/>
  <c r="X149" i="163"/>
  <c r="T149" i="163"/>
  <c r="EA153" i="163"/>
  <c r="DY153" i="163"/>
  <c r="EI168" i="163"/>
  <c r="BM31" i="163"/>
  <c r="BQ31" i="163"/>
  <c r="BI138" i="163"/>
  <c r="BI63" i="163"/>
  <c r="CN138" i="163"/>
  <c r="CN141" i="163" s="1"/>
  <c r="CN63" i="163"/>
  <c r="ED138" i="163"/>
  <c r="ED141" i="163" s="1"/>
  <c r="ED63" i="163"/>
  <c r="EQ138" i="163"/>
  <c r="EQ141" i="163" s="1"/>
  <c r="EQ63" i="163"/>
  <c r="DY75" i="163"/>
  <c r="EV79" i="163"/>
  <c r="EV81" i="163" s="1"/>
  <c r="AS89" i="163"/>
  <c r="AH82" i="163"/>
  <c r="AH112" i="163" s="1"/>
  <c r="AU112" i="163"/>
  <c r="BL89" i="163"/>
  <c r="BD82" i="163"/>
  <c r="BD112" i="163" s="1"/>
  <c r="BR123" i="163"/>
  <c r="BR79" i="163"/>
  <c r="BR81" i="163" s="1"/>
  <c r="CI22" i="163"/>
  <c r="CK22" i="163"/>
  <c r="CM22" i="163" s="1"/>
  <c r="X41" i="163"/>
  <c r="T41" i="163"/>
  <c r="Q41" i="163"/>
  <c r="EG138" i="163"/>
  <c r="EG141" i="163" s="1"/>
  <c r="EG63" i="163"/>
  <c r="ES138" i="163"/>
  <c r="ES141" i="163" s="1"/>
  <c r="ES63" i="163"/>
  <c r="Q66" i="163"/>
  <c r="Z112" i="163"/>
  <c r="Z79" i="163"/>
  <c r="Z81" i="163" s="1"/>
  <c r="CI134" i="163"/>
  <c r="CK134" i="163"/>
  <c r="CM134" i="163" s="1"/>
  <c r="DH148" i="163"/>
  <c r="DC148" i="163"/>
  <c r="X110" i="163"/>
  <c r="T110" i="163"/>
  <c r="BQ21" i="163"/>
  <c r="BM21" i="163"/>
  <c r="S63" i="163"/>
  <c r="BI112" i="163"/>
  <c r="BI79" i="163"/>
  <c r="BI81" i="163" s="1"/>
  <c r="DH88" i="163"/>
  <c r="DK88" i="163" s="1"/>
  <c r="DE88" i="163"/>
  <c r="DF88" i="163" s="1"/>
  <c r="EX123" i="163"/>
  <c r="EX79" i="163"/>
  <c r="EX81" i="163" s="1"/>
  <c r="BS163" i="163"/>
  <c r="BQ163" i="163"/>
  <c r="BQ161" i="163"/>
  <c r="BM161" i="163"/>
  <c r="CI7" i="163"/>
  <c r="CK7" i="163"/>
  <c r="CO7" i="163" s="1"/>
  <c r="CG7" i="163"/>
  <c r="EA14" i="163"/>
  <c r="EC14" i="163" s="1"/>
  <c r="DY14" i="163"/>
  <c r="T55" i="163"/>
  <c r="Q55" i="163"/>
  <c r="CQ63" i="163"/>
  <c r="AU63" i="163"/>
  <c r="EA78" i="163"/>
  <c r="DY78" i="163"/>
  <c r="BQ129" i="163"/>
  <c r="BS129" i="163"/>
  <c r="BW129" i="163" s="1"/>
  <c r="BX129" i="163" s="1"/>
  <c r="BM129" i="163"/>
  <c r="X176" i="163"/>
  <c r="T176" i="163"/>
  <c r="CD155" i="163"/>
  <c r="CD157" i="163" s="1"/>
  <c r="DD112" i="163"/>
  <c r="DD79" i="163"/>
  <c r="DD81" i="163" s="1"/>
  <c r="BS44" i="163"/>
  <c r="BW44" i="163" s="1"/>
  <c r="BX44" i="163" s="1"/>
  <c r="BQ44" i="163"/>
  <c r="BM44" i="163"/>
  <c r="CF53" i="163"/>
  <c r="CK53" i="163" s="1"/>
  <c r="CO53" i="163" s="1"/>
  <c r="CR53" i="163" s="1"/>
  <c r="CA45" i="163"/>
  <c r="CF45" i="163" s="1"/>
  <c r="V112" i="163"/>
  <c r="V79" i="163"/>
  <c r="V81" i="163" s="1"/>
  <c r="BV112" i="163"/>
  <c r="DL112" i="163"/>
  <c r="DL79" i="163"/>
  <c r="DL81" i="163" s="1"/>
  <c r="EM112" i="163"/>
  <c r="FC112" i="163"/>
  <c r="FG112" i="163" s="1"/>
  <c r="FJ112" i="163" s="1"/>
  <c r="FO112" i="163" s="1"/>
  <c r="FC79" i="163"/>
  <c r="DC110" i="163"/>
  <c r="DE110" i="163"/>
  <c r="DF110" i="163" s="1"/>
  <c r="DE190" i="163"/>
  <c r="DF190" i="163" s="1"/>
  <c r="DC190" i="163"/>
  <c r="L83" i="163"/>
  <c r="S113" i="163"/>
  <c r="S123" i="163" s="1"/>
  <c r="AG113" i="163"/>
  <c r="AG123" i="163" s="1"/>
  <c r="AR113" i="163"/>
  <c r="AR123" i="163" s="1"/>
  <c r="BC113" i="163"/>
  <c r="BC123" i="163" s="1"/>
  <c r="CD113" i="163"/>
  <c r="CD123" i="163" s="1"/>
  <c r="CT113" i="163"/>
  <c r="CT123" i="163" s="1"/>
  <c r="DU113" i="163"/>
  <c r="DU123" i="163" s="1"/>
  <c r="EJ113" i="163"/>
  <c r="EJ123" i="163" s="1"/>
  <c r="T192" i="163"/>
  <c r="X192" i="163"/>
  <c r="Y192" i="163" s="1"/>
  <c r="ED222" i="163"/>
  <c r="CK234" i="163"/>
  <c r="CM234" i="163" s="1"/>
  <c r="CI234" i="163"/>
  <c r="CG234" i="163"/>
  <c r="DE252" i="163"/>
  <c r="DF252" i="163" s="1"/>
  <c r="DC252" i="163"/>
  <c r="P5" i="163"/>
  <c r="X5" i="163" s="1"/>
  <c r="AA5" i="163" s="1"/>
  <c r="CF39" i="163"/>
  <c r="DY46" i="163"/>
  <c r="AS50" i="163"/>
  <c r="AT50" i="163" s="1"/>
  <c r="BS50" i="163"/>
  <c r="BW50" i="163" s="1"/>
  <c r="R45" i="163"/>
  <c r="R56" i="163" s="1"/>
  <c r="R58" i="163" s="1"/>
  <c r="AE45" i="163"/>
  <c r="BB45" i="163"/>
  <c r="BP45" i="163"/>
  <c r="CC45" i="163"/>
  <c r="CS45" i="163"/>
  <c r="CS56" i="163" s="1"/>
  <c r="CS58" i="163" s="1"/>
  <c r="DS45" i="163"/>
  <c r="EI45" i="163"/>
  <c r="R138" i="163"/>
  <c r="R141" i="163" s="1"/>
  <c r="AE138" i="163"/>
  <c r="AQ138" i="163"/>
  <c r="DD138" i="163"/>
  <c r="DD141" i="163" s="1"/>
  <c r="EV138" i="163"/>
  <c r="EV141" i="163" s="1"/>
  <c r="AI63" i="163"/>
  <c r="AW63" i="163"/>
  <c r="BE63" i="163"/>
  <c r="CH63" i="163"/>
  <c r="CV63" i="163"/>
  <c r="DX63" i="163"/>
  <c r="EM63" i="163"/>
  <c r="FC63" i="163"/>
  <c r="FG63" i="163" s="1"/>
  <c r="FJ63" i="163" s="1"/>
  <c r="FO63" i="163" s="1"/>
  <c r="CG78" i="163"/>
  <c r="EB79" i="163"/>
  <c r="EW139" i="163"/>
  <c r="FB139" i="163" s="1"/>
  <c r="CG86" i="163"/>
  <c r="AX82" i="163"/>
  <c r="BF82" i="163"/>
  <c r="BY82" i="163"/>
  <c r="BY138" i="163" s="1"/>
  <c r="BY141" i="163" s="1"/>
  <c r="CW82" i="163"/>
  <c r="DO82" i="163"/>
  <c r="EN82" i="163"/>
  <c r="EN138" i="163" s="1"/>
  <c r="EN141" i="163" s="1"/>
  <c r="BQ90" i="163"/>
  <c r="Q93" i="163"/>
  <c r="DC93" i="163"/>
  <c r="CI105" i="163"/>
  <c r="EP118" i="163"/>
  <c r="AV124" i="163"/>
  <c r="EP124" i="163"/>
  <c r="CG127" i="163"/>
  <c r="Q128" i="163"/>
  <c r="CG136" i="163"/>
  <c r="DA146" i="163"/>
  <c r="DY150" i="163"/>
  <c r="EL158" i="163"/>
  <c r="ER158" i="163" s="1"/>
  <c r="ET158" i="163" s="1"/>
  <c r="EW158" i="163" s="1"/>
  <c r="FB158" i="163" s="1"/>
  <c r="ER166" i="163"/>
  <c r="ED155" i="163"/>
  <c r="ED157" i="163" s="1"/>
  <c r="BU232" i="163"/>
  <c r="BW232" i="163"/>
  <c r="BX232" i="163" s="1"/>
  <c r="EG222" i="163"/>
  <c r="BQ241" i="163"/>
  <c r="BS241" i="163"/>
  <c r="CK13" i="163"/>
  <c r="CO13" i="163" s="1"/>
  <c r="CR13" i="163" s="1"/>
  <c r="CF46" i="163"/>
  <c r="CK47" i="163"/>
  <c r="CO47" i="163" s="1"/>
  <c r="Q48" i="163"/>
  <c r="CK52" i="163"/>
  <c r="CM52" i="163" s="1"/>
  <c r="DE55" i="163"/>
  <c r="DF55" i="163" s="1"/>
  <c r="BR138" i="163"/>
  <c r="BR141" i="163" s="1"/>
  <c r="DG138" i="163"/>
  <c r="DG141" i="163" s="1"/>
  <c r="EX138" i="163"/>
  <c r="T71" i="163"/>
  <c r="DE71" i="163"/>
  <c r="DF71" i="163" s="1"/>
  <c r="CJ79" i="163"/>
  <c r="CJ81" i="163" s="1"/>
  <c r="CK83" i="163"/>
  <c r="CO83" i="163" s="1"/>
  <c r="CR83" i="163" s="1"/>
  <c r="CX83" i="163" s="1"/>
  <c r="CG87" i="163"/>
  <c r="EC88" i="163"/>
  <c r="DW89" i="163"/>
  <c r="P118" i="163"/>
  <c r="X118" i="163" s="1"/>
  <c r="AA118" i="163" s="1"/>
  <c r="BM121" i="163"/>
  <c r="X128" i="163"/>
  <c r="DC128" i="163"/>
  <c r="N133" i="163"/>
  <c r="AB133" i="163"/>
  <c r="AM133" i="163"/>
  <c r="AZ133" i="163"/>
  <c r="CF131" i="163"/>
  <c r="CN133" i="163"/>
  <c r="CZ133" i="163"/>
  <c r="DQ133" i="163"/>
  <c r="ED133" i="163"/>
  <c r="EQ133" i="163"/>
  <c r="X135" i="163"/>
  <c r="AA135" i="163" s="1"/>
  <c r="T137" i="163"/>
  <c r="DE137" i="163"/>
  <c r="DF137" i="163" s="1"/>
  <c r="DJ197" i="163"/>
  <c r="DY148" i="163"/>
  <c r="DY154" i="163"/>
  <c r="AH158" i="163"/>
  <c r="AP158" i="163" s="1"/>
  <c r="CG163" i="163"/>
  <c r="K169" i="163"/>
  <c r="W169" i="163"/>
  <c r="AJ169" i="163"/>
  <c r="BF169" i="163"/>
  <c r="BY169" i="163"/>
  <c r="DO169" i="163"/>
  <c r="DZ169" i="163"/>
  <c r="DZ197" i="163" s="1"/>
  <c r="DZ199" i="163" s="1"/>
  <c r="EN169" i="163"/>
  <c r="EN155" i="163" s="1"/>
  <c r="EN157" i="163" s="1"/>
  <c r="CI187" i="163"/>
  <c r="CG187" i="163"/>
  <c r="DE251" i="163"/>
  <c r="DF251" i="163" s="1"/>
  <c r="DC251" i="163"/>
  <c r="EA300" i="163"/>
  <c r="EE300" i="163" s="1"/>
  <c r="DY300" i="163"/>
  <c r="Q8" i="163"/>
  <c r="CI8" i="163"/>
  <c r="DY10" i="163"/>
  <c r="CI21" i="163"/>
  <c r="CI27" i="163"/>
  <c r="EA28" i="163"/>
  <c r="EE28" i="163" s="1"/>
  <c r="BQ30" i="163"/>
  <c r="O45" i="163"/>
  <c r="O56" i="163" s="1"/>
  <c r="O58" i="163" s="1"/>
  <c r="AD45" i="163"/>
  <c r="AO45" i="163"/>
  <c r="BA45" i="163"/>
  <c r="CB45" i="163"/>
  <c r="DB45" i="163"/>
  <c r="DR45" i="163"/>
  <c r="DC48" i="163"/>
  <c r="AP53" i="163"/>
  <c r="ER53" i="163"/>
  <c r="ET53" i="163" s="1"/>
  <c r="EY53" i="163" s="1"/>
  <c r="I63" i="163"/>
  <c r="U138" i="163"/>
  <c r="U141" i="163" s="1"/>
  <c r="AH63" i="163"/>
  <c r="BD63" i="163"/>
  <c r="BL63" i="163" s="1"/>
  <c r="BT63" i="163"/>
  <c r="CE63" i="163"/>
  <c r="CF63" i="163" s="1"/>
  <c r="CU63" i="163"/>
  <c r="DV63" i="163"/>
  <c r="EL63" i="163"/>
  <c r="EZ63" i="163"/>
  <c r="T70" i="163"/>
  <c r="BM75" i="163"/>
  <c r="CF89" i="163"/>
  <c r="O133" i="163"/>
  <c r="BK133" i="163"/>
  <c r="CQ133" i="163"/>
  <c r="EG133" i="163"/>
  <c r="ES133" i="163"/>
  <c r="ER140" i="163"/>
  <c r="DL197" i="163"/>
  <c r="DL199" i="163" s="1"/>
  <c r="DW170" i="163"/>
  <c r="EU230" i="163"/>
  <c r="EW230" i="163"/>
  <c r="FB230" i="163" s="1"/>
  <c r="CK231" i="163"/>
  <c r="CG231" i="163"/>
  <c r="Q26" i="163"/>
  <c r="DE48" i="163"/>
  <c r="DF48" i="163" s="1"/>
  <c r="P53" i="163"/>
  <c r="DL138" i="163"/>
  <c r="DL141" i="163" s="1"/>
  <c r="DC68" i="163"/>
  <c r="T69" i="163"/>
  <c r="CF73" i="163"/>
  <c r="Q75" i="163"/>
  <c r="CP78" i="163"/>
  <c r="AQ79" i="163"/>
  <c r="AQ81" i="163" s="1"/>
  <c r="Q84" i="163"/>
  <c r="BM88" i="163"/>
  <c r="EA106" i="163"/>
  <c r="EE106" i="163" s="1"/>
  <c r="EA107" i="163"/>
  <c r="BQ115" i="163"/>
  <c r="AY113" i="163"/>
  <c r="AY123" i="163" s="1"/>
  <c r="BG113" i="163"/>
  <c r="BG123" i="163" s="1"/>
  <c r="BZ113" i="163"/>
  <c r="BZ123" i="163" s="1"/>
  <c r="CL113" i="163"/>
  <c r="CL123" i="163" s="1"/>
  <c r="CY113" i="163"/>
  <c r="CY123" i="163" s="1"/>
  <c r="DP113" i="163"/>
  <c r="DP123" i="163" s="1"/>
  <c r="EO113" i="163"/>
  <c r="FE113" i="163"/>
  <c r="FE138" i="163" s="1"/>
  <c r="FE141" i="163" s="1"/>
  <c r="DE125" i="163"/>
  <c r="DY128" i="163"/>
  <c r="P132" i="163"/>
  <c r="CJ197" i="163"/>
  <c r="CJ199" i="163" s="1"/>
  <c r="CG152" i="163"/>
  <c r="Q153" i="163"/>
  <c r="BD158" i="163"/>
  <c r="BL158" i="163" s="1"/>
  <c r="DG168" i="163"/>
  <c r="Q159" i="163"/>
  <c r="BS159" i="163"/>
  <c r="BU159" i="163" s="1"/>
  <c r="U155" i="163"/>
  <c r="T164" i="163"/>
  <c r="DE164" i="163"/>
  <c r="DF164" i="163" s="1"/>
  <c r="CF170" i="163"/>
  <c r="T174" i="163"/>
  <c r="DE174" i="163"/>
  <c r="DF174" i="163" s="1"/>
  <c r="CI194" i="163"/>
  <c r="L198" i="163"/>
  <c r="DO222" i="163"/>
  <c r="EN220" i="163"/>
  <c r="FD220" i="163"/>
  <c r="BM224" i="163"/>
  <c r="BQ224" i="163"/>
  <c r="AU255" i="163"/>
  <c r="AU220" i="163"/>
  <c r="AU222" i="163" s="1"/>
  <c r="BP255" i="163"/>
  <c r="BP221" i="163"/>
  <c r="X26" i="163"/>
  <c r="Y26" i="163" s="1"/>
  <c r="DE26" i="163"/>
  <c r="DF26" i="163" s="1"/>
  <c r="S45" i="163"/>
  <c r="S56" i="163" s="1"/>
  <c r="S58" i="163" s="1"/>
  <c r="AG45" i="163"/>
  <c r="AG56" i="163" s="1"/>
  <c r="AG58" i="163" s="1"/>
  <c r="AR45" i="163"/>
  <c r="AR56" i="163" s="1"/>
  <c r="BC45" i="163"/>
  <c r="CD45" i="163"/>
  <c r="CT45" i="163"/>
  <c r="DU45" i="163"/>
  <c r="EJ45" i="163"/>
  <c r="K45" i="163"/>
  <c r="K56" i="163" s="1"/>
  <c r="AJ45" i="163"/>
  <c r="AX45" i="163"/>
  <c r="AX56" i="163" s="1"/>
  <c r="AX58" i="163" s="1"/>
  <c r="BF45" i="163"/>
  <c r="BY45" i="163"/>
  <c r="CW45" i="163"/>
  <c r="DO45" i="163"/>
  <c r="DZ45" i="163"/>
  <c r="EN45" i="163"/>
  <c r="EN56" i="163" s="1"/>
  <c r="EN58" i="163" s="1"/>
  <c r="AJ138" i="163"/>
  <c r="AJ141" i="163" s="1"/>
  <c r="BF138" i="163"/>
  <c r="BF141" i="163" s="1"/>
  <c r="CJ138" i="163"/>
  <c r="CJ141" i="163" s="1"/>
  <c r="CW138" i="163"/>
  <c r="DO138" i="163"/>
  <c r="DO141" i="163" s="1"/>
  <c r="DZ138" i="163"/>
  <c r="DZ141" i="163" s="1"/>
  <c r="FD138" i="163"/>
  <c r="FD141" i="163" s="1"/>
  <c r="AD63" i="163"/>
  <c r="AO63" i="163"/>
  <c r="BA63" i="163"/>
  <c r="CB63" i="163"/>
  <c r="DB63" i="163"/>
  <c r="DR63" i="163"/>
  <c r="AV76" i="163"/>
  <c r="ER76" i="163"/>
  <c r="ET76" i="163" s="1"/>
  <c r="M79" i="163"/>
  <c r="M81" i="163" s="1"/>
  <c r="EA86" i="163"/>
  <c r="EC86" i="163" s="1"/>
  <c r="BS88" i="163"/>
  <c r="BU88" i="163" s="1"/>
  <c r="BB82" i="163"/>
  <c r="BB138" i="163" s="1"/>
  <c r="BB141" i="163" s="1"/>
  <c r="BP82" i="163"/>
  <c r="BP138" i="163" s="1"/>
  <c r="BP141" i="163" s="1"/>
  <c r="CC82" i="163"/>
  <c r="CC112" i="163" s="1"/>
  <c r="CS82" i="163"/>
  <c r="CS138" i="163" s="1"/>
  <c r="CS141" i="163" s="1"/>
  <c r="DS82" i="163"/>
  <c r="DS112" i="163" s="1"/>
  <c r="DC99" i="163"/>
  <c r="DY105" i="163"/>
  <c r="DC121" i="163"/>
  <c r="X159" i="163"/>
  <c r="O169" i="163"/>
  <c r="M286" i="163"/>
  <c r="M220" i="163"/>
  <c r="M222" i="163" s="1"/>
  <c r="Z222" i="163"/>
  <c r="EB220" i="163"/>
  <c r="EB222" i="163" s="1"/>
  <c r="BQ239" i="163"/>
  <c r="BM239" i="163"/>
  <c r="BQ246" i="163"/>
  <c r="BS246" i="163"/>
  <c r="BU246" i="163" s="1"/>
  <c r="CF5" i="163"/>
  <c r="CK5" i="163" s="1"/>
  <c r="CO5" i="163" s="1"/>
  <c r="CR5" i="163" s="1"/>
  <c r="CX5" i="163" s="1"/>
  <c r="BM42" i="163"/>
  <c r="DY48" i="163"/>
  <c r="DP63" i="163"/>
  <c r="M138" i="163"/>
  <c r="M141" i="163" s="1"/>
  <c r="Z138" i="163"/>
  <c r="Z141" i="163" s="1"/>
  <c r="EB138" i="163"/>
  <c r="DY68" i="163"/>
  <c r="DG79" i="163"/>
  <c r="DG81" i="163" s="1"/>
  <c r="EU85" i="163"/>
  <c r="DA89" i="163"/>
  <c r="CG109" i="163"/>
  <c r="CG115" i="163"/>
  <c r="I133" i="163"/>
  <c r="U133" i="163"/>
  <c r="AH133" i="163"/>
  <c r="AU133" i="163"/>
  <c r="BD133" i="163"/>
  <c r="BT133" i="163"/>
  <c r="CE133" i="163"/>
  <c r="CU133" i="163"/>
  <c r="DJ133" i="163"/>
  <c r="DV133" i="163"/>
  <c r="ET131" i="163"/>
  <c r="EZ133" i="163"/>
  <c r="N197" i="163"/>
  <c r="N199" i="163" s="1"/>
  <c r="CN197" i="163"/>
  <c r="Q148" i="163"/>
  <c r="DC153" i="163"/>
  <c r="X154" i="163"/>
  <c r="AA154" i="163" s="1"/>
  <c r="DC154" i="163"/>
  <c r="L160" i="163"/>
  <c r="AE169" i="163"/>
  <c r="BB169" i="163"/>
  <c r="BP169" i="163"/>
  <c r="BP155" i="163" s="1"/>
  <c r="CC169" i="163"/>
  <c r="CS169" i="163"/>
  <c r="BD169" i="163"/>
  <c r="BT169" i="163"/>
  <c r="BT155" i="163" s="1"/>
  <c r="BT157" i="163" s="1"/>
  <c r="DV169" i="163"/>
  <c r="DV155" i="163" s="1"/>
  <c r="DV157" i="163" s="1"/>
  <c r="EZ169" i="163"/>
  <c r="EZ178" i="163"/>
  <c r="EZ177" i="163" s="1"/>
  <c r="EZ155" i="163" s="1"/>
  <c r="EZ157" i="163" s="1"/>
  <c r="CG208" i="163"/>
  <c r="CI208" i="163"/>
  <c r="X277" i="163"/>
  <c r="T277" i="163"/>
  <c r="AK247" i="163"/>
  <c r="BZ255" i="163"/>
  <c r="H255" i="163"/>
  <c r="EK256" i="163"/>
  <c r="T257" i="163"/>
  <c r="X260" i="163"/>
  <c r="AU268" i="163"/>
  <c r="AU270" i="163" s="1"/>
  <c r="CI284" i="163"/>
  <c r="CK284" i="163"/>
  <c r="X307" i="163"/>
  <c r="AA307" i="163" s="1"/>
  <c r="T307" i="163"/>
  <c r="Q307" i="163"/>
  <c r="CI335" i="163"/>
  <c r="CK335" i="163"/>
  <c r="CO335" i="163" s="1"/>
  <c r="CG335" i="163"/>
  <c r="CI357" i="163"/>
  <c r="CG357" i="163"/>
  <c r="BQ379" i="163"/>
  <c r="BS379" i="163"/>
  <c r="BW379" i="163" s="1"/>
  <c r="BX379" i="163" s="1"/>
  <c r="P170" i="163"/>
  <c r="X170" i="163" s="1"/>
  <c r="AA170" i="163" s="1"/>
  <c r="AL170" i="163" s="1"/>
  <c r="EB178" i="163"/>
  <c r="EB177" i="163" s="1"/>
  <c r="EO178" i="163"/>
  <c r="EO177" i="163" s="1"/>
  <c r="FE178" i="163"/>
  <c r="FE177" i="163" s="1"/>
  <c r="DA207" i="163"/>
  <c r="BI286" i="163"/>
  <c r="CN286" i="163"/>
  <c r="EQ286" i="163"/>
  <c r="CW247" i="163"/>
  <c r="DP229" i="163"/>
  <c r="DW229" i="163" s="1"/>
  <c r="T231" i="163"/>
  <c r="I247" i="163"/>
  <c r="CK238" i="163"/>
  <c r="T239" i="163"/>
  <c r="CK240" i="163"/>
  <c r="CM240" i="163" s="1"/>
  <c r="X241" i="163"/>
  <c r="Y241" i="163" s="1"/>
  <c r="DY243" i="163"/>
  <c r="BA221" i="163"/>
  <c r="BA222" i="163" s="1"/>
  <c r="CB221" i="163"/>
  <c r="CB222" i="163" s="1"/>
  <c r="DR221" i="163"/>
  <c r="AJ255" i="163"/>
  <c r="AX255" i="163"/>
  <c r="BF255" i="163"/>
  <c r="CF255" i="163"/>
  <c r="CQ255" i="163"/>
  <c r="DR255" i="163"/>
  <c r="EG255" i="163"/>
  <c r="ES255" i="163"/>
  <c r="AV249" i="163"/>
  <c r="ET249" i="163"/>
  <c r="AV256" i="163"/>
  <c r="T263" i="163"/>
  <c r="DC264" i="163"/>
  <c r="EA274" i="163"/>
  <c r="EE274" i="163" s="1"/>
  <c r="CG284" i="163"/>
  <c r="AB169" i="163"/>
  <c r="AM169" i="163"/>
  <c r="AM155" i="163" s="1"/>
  <c r="AM157" i="163" s="1"/>
  <c r="AZ169" i="163"/>
  <c r="AZ155" i="163" s="1"/>
  <c r="AZ157" i="163" s="1"/>
  <c r="CF173" i="163"/>
  <c r="CZ169" i="163"/>
  <c r="CZ155" i="163" s="1"/>
  <c r="CZ157" i="163" s="1"/>
  <c r="AV207" i="163"/>
  <c r="BV220" i="163"/>
  <c r="BV222" i="163" s="1"/>
  <c r="CQ286" i="163"/>
  <c r="EK229" i="163"/>
  <c r="AR220" i="163"/>
  <c r="BC220" i="163"/>
  <c r="BC222" i="163" s="1"/>
  <c r="CD220" i="163"/>
  <c r="CD222" i="163" s="1"/>
  <c r="DA233" i="163"/>
  <c r="DE233" i="163" s="1"/>
  <c r="X239" i="163"/>
  <c r="W255" i="163"/>
  <c r="AK255" i="163"/>
  <c r="CB255" i="163"/>
  <c r="DD255" i="163"/>
  <c r="DS255" i="163"/>
  <c r="EI255" i="163"/>
  <c r="EV255" i="163"/>
  <c r="CH255" i="163"/>
  <c r="P256" i="163"/>
  <c r="X256" i="163" s="1"/>
  <c r="AA256" i="163" s="1"/>
  <c r="AC256" i="163" s="1"/>
  <c r="EL268" i="163"/>
  <c r="CF271" i="163"/>
  <c r="CK271" i="163" s="1"/>
  <c r="ED273" i="163"/>
  <c r="Z293" i="163"/>
  <c r="AK293" i="163"/>
  <c r="DW294" i="163"/>
  <c r="DP293" i="163"/>
  <c r="EB293" i="163"/>
  <c r="FE293" i="163"/>
  <c r="BQ295" i="163"/>
  <c r="BS295" i="163"/>
  <c r="BM295" i="163"/>
  <c r="Z326" i="163"/>
  <c r="Z323" i="163" s="1"/>
  <c r="X357" i="163"/>
  <c r="T357" i="163"/>
  <c r="CQ375" i="163"/>
  <c r="R220" i="163"/>
  <c r="R222" i="163" s="1"/>
  <c r="AE220" i="163"/>
  <c r="AE222" i="163" s="1"/>
  <c r="AQ286" i="163"/>
  <c r="CC222" i="163"/>
  <c r="BD220" i="163"/>
  <c r="EX220" i="163"/>
  <c r="EX222" i="163" s="1"/>
  <c r="BK255" i="163"/>
  <c r="CI356" i="163"/>
  <c r="CK356" i="163"/>
  <c r="CO356" i="163" s="1"/>
  <c r="CK365" i="163"/>
  <c r="CI365" i="163"/>
  <c r="EA384" i="163"/>
  <c r="DY384" i="163"/>
  <c r="CF179" i="163"/>
  <c r="CK179" i="163" s="1"/>
  <c r="CO179" i="163" s="1"/>
  <c r="CR179" i="163" s="1"/>
  <c r="CX179" i="163" s="1"/>
  <c r="DE181" i="163"/>
  <c r="DF181" i="163" s="1"/>
  <c r="EI178" i="163"/>
  <c r="EI177" i="163" s="1"/>
  <c r="DC192" i="163"/>
  <c r="CG212" i="163"/>
  <c r="EA214" i="163"/>
  <c r="EE214" i="163" s="1"/>
  <c r="EH214" i="163" s="1"/>
  <c r="DJ222" i="163"/>
  <c r="DG286" i="163"/>
  <c r="ER229" i="163"/>
  <c r="ET229" i="163" s="1"/>
  <c r="DG270" i="163"/>
  <c r="U268" i="163"/>
  <c r="CG282" i="163"/>
  <c r="CK282" i="163"/>
  <c r="CO282" i="163" s="1"/>
  <c r="CI282" i="163"/>
  <c r="BQ299" i="163"/>
  <c r="BS299" i="163"/>
  <c r="BU299" i="163" s="1"/>
  <c r="BM299" i="163"/>
  <c r="DQ346" i="163"/>
  <c r="DQ325" i="163"/>
  <c r="DQ322" i="163" s="1"/>
  <c r="DQ324" i="163" s="1"/>
  <c r="AS348" i="163"/>
  <c r="AT348" i="163" s="1"/>
  <c r="AQ347" i="163"/>
  <c r="Q416" i="163"/>
  <c r="T416" i="163"/>
  <c r="BK169" i="163"/>
  <c r="CQ169" i="163"/>
  <c r="EG169" i="163"/>
  <c r="ES169" i="163"/>
  <c r="ES155" i="163" s="1"/>
  <c r="ES157" i="163" s="1"/>
  <c r="DR178" i="163"/>
  <c r="DR177" i="163" s="1"/>
  <c r="DR197" i="163" s="1"/>
  <c r="DR199" i="163" s="1"/>
  <c r="EJ178" i="163"/>
  <c r="EJ177" i="163" s="1"/>
  <c r="EJ155" i="163" s="1"/>
  <c r="EJ157" i="163" s="1"/>
  <c r="BM190" i="163"/>
  <c r="EA193" i="163"/>
  <c r="EE193" i="163" s="1"/>
  <c r="CA205" i="163"/>
  <c r="CA213" i="163" s="1"/>
  <c r="DY208" i="163"/>
  <c r="EA209" i="163"/>
  <c r="X211" i="163"/>
  <c r="AA211" i="163" s="1"/>
  <c r="U286" i="163"/>
  <c r="AS223" i="163"/>
  <c r="DV286" i="163"/>
  <c r="X225" i="163"/>
  <c r="Y225" i="163" s="1"/>
  <c r="BS225" i="163"/>
  <c r="BU225" i="163" s="1"/>
  <c r="CG226" i="163"/>
  <c r="DY226" i="163"/>
  <c r="DC228" i="163"/>
  <c r="EA234" i="163"/>
  <c r="EE234" i="163" s="1"/>
  <c r="X235" i="163"/>
  <c r="AA235" i="163" s="1"/>
  <c r="CG236" i="163"/>
  <c r="DY239" i="163"/>
  <c r="CK244" i="163"/>
  <c r="CM244" i="163" s="1"/>
  <c r="J221" i="163"/>
  <c r="P221" i="163" s="1"/>
  <c r="V221" i="163"/>
  <c r="AI221" i="163"/>
  <c r="AI222" i="163" s="1"/>
  <c r="CV221" i="163"/>
  <c r="CV222" i="163" s="1"/>
  <c r="EM221" i="163"/>
  <c r="EM222" i="163" s="1"/>
  <c r="N220" i="163"/>
  <c r="AE255" i="163"/>
  <c r="AQ255" i="163"/>
  <c r="BB255" i="163"/>
  <c r="CV255" i="163"/>
  <c r="DL255" i="163"/>
  <c r="DX255" i="163"/>
  <c r="EM255" i="163"/>
  <c r="FC255" i="163"/>
  <c r="FG255" i="163" s="1"/>
  <c r="FJ255" i="163" s="1"/>
  <c r="FO255" i="163" s="1"/>
  <c r="CF249" i="163"/>
  <c r="BQ250" i="163"/>
  <c r="BW251" i="163"/>
  <c r="BX251" i="163" s="1"/>
  <c r="BS252" i="163"/>
  <c r="BU252" i="163" s="1"/>
  <c r="BS253" i="163"/>
  <c r="CK259" i="163"/>
  <c r="CO259" i="163" s="1"/>
  <c r="BS264" i="163"/>
  <c r="DJ268" i="163"/>
  <c r="DJ286" i="163" s="1"/>
  <c r="BQ277" i="163"/>
  <c r="BS307" i="163"/>
  <c r="BW307" i="163" s="1"/>
  <c r="BX307" i="163" s="1"/>
  <c r="BQ307" i="163"/>
  <c r="BM307" i="163"/>
  <c r="EU335" i="163"/>
  <c r="EW335" i="163"/>
  <c r="FB335" i="163" s="1"/>
  <c r="T355" i="163"/>
  <c r="X355" i="163"/>
  <c r="CR207" i="163"/>
  <c r="BE220" i="163"/>
  <c r="BE222" i="163" s="1"/>
  <c r="CH220" i="163"/>
  <c r="CH222" i="163" s="1"/>
  <c r="O220" i="163"/>
  <c r="M367" i="163"/>
  <c r="M326" i="163"/>
  <c r="AK367" i="163"/>
  <c r="AK326" i="163"/>
  <c r="AK323" i="163" s="1"/>
  <c r="AY367" i="163"/>
  <c r="AY326" i="163"/>
  <c r="BG367" i="163"/>
  <c r="BG326" i="163"/>
  <c r="BZ367" i="163"/>
  <c r="BZ326" i="163"/>
  <c r="BZ323" i="163" s="1"/>
  <c r="DP367" i="163"/>
  <c r="DW367" i="163" s="1"/>
  <c r="EA367" i="163" s="1"/>
  <c r="EE367" i="163" s="1"/>
  <c r="EH367" i="163" s="1"/>
  <c r="DP326" i="163"/>
  <c r="DP323" i="163" s="1"/>
  <c r="EB367" i="163"/>
  <c r="EB326" i="163"/>
  <c r="EB323" i="163" s="1"/>
  <c r="BQ358" i="163"/>
  <c r="BS358" i="163"/>
  <c r="BW358" i="163" s="1"/>
  <c r="BX358" i="163" s="1"/>
  <c r="M373" i="163"/>
  <c r="EV406" i="163"/>
  <c r="EV373" i="163"/>
  <c r="EV375" i="163" s="1"/>
  <c r="DO269" i="163"/>
  <c r="DL268" i="163"/>
  <c r="DL286" i="163" s="1"/>
  <c r="P280" i="163"/>
  <c r="X280" i="163" s="1"/>
  <c r="AA280" i="163" s="1"/>
  <c r="CF280" i="163"/>
  <c r="CN269" i="163"/>
  <c r="CN270" i="163" s="1"/>
  <c r="AB293" i="163"/>
  <c r="AZ293" i="163"/>
  <c r="CF298" i="163"/>
  <c r="CN293" i="163"/>
  <c r="CZ293" i="163"/>
  <c r="DA293" i="163" s="1"/>
  <c r="DH293" i="163" s="1"/>
  <c r="DQ293" i="163"/>
  <c r="DW305" i="163"/>
  <c r="BS310" i="163"/>
  <c r="BW310" i="163" s="1"/>
  <c r="BX310" i="163" s="1"/>
  <c r="DW318" i="163"/>
  <c r="DA329" i="163"/>
  <c r="X330" i="163"/>
  <c r="AA330" i="163" s="1"/>
  <c r="AC330" i="163" s="1"/>
  <c r="BS330" i="163"/>
  <c r="BW330" i="163" s="1"/>
  <c r="BX330" i="163" s="1"/>
  <c r="DA333" i="163"/>
  <c r="DE333" i="163" s="1"/>
  <c r="CK334" i="163"/>
  <c r="CO334" i="163" s="1"/>
  <c r="CF367" i="163"/>
  <c r="CK367" i="163" s="1"/>
  <c r="CO367" i="163" s="1"/>
  <c r="CR367" i="163" s="1"/>
  <c r="BQ340" i="163"/>
  <c r="BS351" i="163"/>
  <c r="BW351" i="163" s="1"/>
  <c r="BX351" i="163" s="1"/>
  <c r="EG347" i="163"/>
  <c r="EG325" i="163" s="1"/>
  <c r="CG363" i="163"/>
  <c r="DA363" i="163"/>
  <c r="DE364" i="163"/>
  <c r="DF364" i="163" s="1"/>
  <c r="CW373" i="163"/>
  <c r="DB376" i="163"/>
  <c r="DB373" i="163" s="1"/>
  <c r="DR376" i="163"/>
  <c r="BV376" i="163"/>
  <c r="BV373" i="163" s="1"/>
  <c r="AE374" i="163"/>
  <c r="BB374" i="163"/>
  <c r="BP374" i="163"/>
  <c r="CC374" i="163"/>
  <c r="CS374" i="163"/>
  <c r="CF394" i="163"/>
  <c r="CK398" i="163"/>
  <c r="CO398" i="163" s="1"/>
  <c r="BS427" i="163"/>
  <c r="BQ427" i="163"/>
  <c r="DL431" i="163"/>
  <c r="CT273" i="163"/>
  <c r="BF269" i="163"/>
  <c r="K281" i="163"/>
  <c r="BF268" i="163"/>
  <c r="BF286" i="163" s="1"/>
  <c r="CW281" i="163"/>
  <c r="DO281" i="163"/>
  <c r="R293" i="163"/>
  <c r="BP293" i="163"/>
  <c r="CS293" i="163"/>
  <c r="DD293" i="163"/>
  <c r="DS293" i="163"/>
  <c r="EV293" i="163"/>
  <c r="Q295" i="163"/>
  <c r="BQ296" i="163"/>
  <c r="ES293" i="163"/>
  <c r="DY302" i="163"/>
  <c r="BM303" i="163"/>
  <c r="DY303" i="163"/>
  <c r="DC304" i="163"/>
  <c r="P305" i="163"/>
  <c r="EA306" i="163"/>
  <c r="EE306" i="163" s="1"/>
  <c r="AP329" i="163"/>
  <c r="AU341" i="163"/>
  <c r="ET329" i="163"/>
  <c r="AV333" i="163"/>
  <c r="T343" i="163"/>
  <c r="T344" i="163"/>
  <c r="DE344" i="163"/>
  <c r="DF344" i="163" s="1"/>
  <c r="DD347" i="163"/>
  <c r="X358" i="163"/>
  <c r="AA358" i="163" s="1"/>
  <c r="AV363" i="163"/>
  <c r="W373" i="163"/>
  <c r="DD373" i="163"/>
  <c r="DD375" i="163" s="1"/>
  <c r="DE380" i="163"/>
  <c r="DF380" i="163" s="1"/>
  <c r="U406" i="163"/>
  <c r="AV404" i="163"/>
  <c r="AU406" i="163"/>
  <c r="BM407" i="163"/>
  <c r="BS419" i="163"/>
  <c r="BU419" i="163" s="1"/>
  <c r="BQ419" i="163"/>
  <c r="BM420" i="163"/>
  <c r="BS420" i="163"/>
  <c r="BU420" i="163" s="1"/>
  <c r="BQ420" i="163"/>
  <c r="X430" i="163"/>
  <c r="Y430" i="163" s="1"/>
  <c r="T430" i="163"/>
  <c r="EY442" i="163"/>
  <c r="EW442" i="163"/>
  <c r="FB442" i="163" s="1"/>
  <c r="EE528" i="163"/>
  <c r="EC528" i="163"/>
  <c r="M281" i="163"/>
  <c r="Z281" i="163"/>
  <c r="DW279" i="163"/>
  <c r="DY279" i="163" s="1"/>
  <c r="H311" i="163"/>
  <c r="H313" i="163" s="1"/>
  <c r="DA294" i="163"/>
  <c r="V347" i="163"/>
  <c r="DL347" i="163"/>
  <c r="DL325" i="163" s="1"/>
  <c r="EM347" i="163"/>
  <c r="FC347" i="163"/>
  <c r="FG347" i="163" s="1"/>
  <c r="FJ347" i="163" s="1"/>
  <c r="FO347" i="163" s="1"/>
  <c r="AR347" i="163"/>
  <c r="BC347" i="163"/>
  <c r="BR347" i="163"/>
  <c r="CD347" i="163"/>
  <c r="DU347" i="163"/>
  <c r="H376" i="163"/>
  <c r="H393" i="163" s="1"/>
  <c r="AG376" i="163"/>
  <c r="AG373" i="163" s="1"/>
  <c r="AR376" i="163"/>
  <c r="AR373" i="163" s="1"/>
  <c r="BC376" i="163"/>
  <c r="BC373" i="163" s="1"/>
  <c r="CD376" i="163"/>
  <c r="CT376" i="163"/>
  <c r="DG376" i="163"/>
  <c r="DG373" i="163" s="1"/>
  <c r="DG375" i="163" s="1"/>
  <c r="DU376" i="163"/>
  <c r="DU373" i="163" s="1"/>
  <c r="EX376" i="163"/>
  <c r="EX373" i="163" s="1"/>
  <c r="EX375" i="163" s="1"/>
  <c r="EB376" i="163"/>
  <c r="EB373" i="163" s="1"/>
  <c r="EB375" i="163" s="1"/>
  <c r="I374" i="163"/>
  <c r="AH374" i="163"/>
  <c r="BD374" i="163"/>
  <c r="BH374" i="163" s="1"/>
  <c r="BT374" i="163"/>
  <c r="CE374" i="163"/>
  <c r="CU374" i="163"/>
  <c r="ER389" i="163"/>
  <c r="ET389" i="163" s="1"/>
  <c r="AW406" i="163"/>
  <c r="BE406" i="163"/>
  <c r="BV406" i="163"/>
  <c r="CH406" i="163"/>
  <c r="CV406" i="163"/>
  <c r="CF405" i="163"/>
  <c r="CK405" i="163" s="1"/>
  <c r="CO405" i="163" s="1"/>
  <c r="DH421" i="163"/>
  <c r="DK421" i="163" s="1"/>
  <c r="DE421" i="163"/>
  <c r="DF421" i="163" s="1"/>
  <c r="EW534" i="163"/>
  <c r="FB534" i="163" s="1"/>
  <c r="DA272" i="163"/>
  <c r="DH272" i="163" s="1"/>
  <c r="EG273" i="163"/>
  <c r="ES273" i="163"/>
  <c r="CG274" i="163"/>
  <c r="CF279" i="163"/>
  <c r="CZ268" i="163"/>
  <c r="CZ286" i="163" s="1"/>
  <c r="AU293" i="163"/>
  <c r="ER294" i="163"/>
  <c r="T297" i="163"/>
  <c r="BM300" i="163"/>
  <c r="EA301" i="163"/>
  <c r="X302" i="163"/>
  <c r="BS302" i="163"/>
  <c r="BU302" i="163" s="1"/>
  <c r="EF302" i="163"/>
  <c r="BW303" i="163"/>
  <c r="BX303" i="163" s="1"/>
  <c r="DY304" i="163"/>
  <c r="DC310" i="163"/>
  <c r="DC330" i="163"/>
  <c r="DE335" i="163"/>
  <c r="DF335" i="163" s="1"/>
  <c r="BQ336" i="163"/>
  <c r="EW336" i="163"/>
  <c r="FB336" i="163" s="1"/>
  <c r="DC351" i="163"/>
  <c r="AU347" i="163"/>
  <c r="EL347" i="163"/>
  <c r="EZ347" i="163"/>
  <c r="EZ325" i="163" s="1"/>
  <c r="EZ327" i="163" s="1"/>
  <c r="DA360" i="163"/>
  <c r="DH360" i="163" s="1"/>
  <c r="AQ373" i="163"/>
  <c r="AU376" i="163"/>
  <c r="AU373" i="163" s="1"/>
  <c r="CU376" i="163"/>
  <c r="EZ376" i="163"/>
  <c r="EZ373" i="163" s="1"/>
  <c r="EZ375" i="163" s="1"/>
  <c r="CF381" i="163"/>
  <c r="CK381" i="163" s="1"/>
  <c r="CO381" i="163" s="1"/>
  <c r="CR381" i="163" s="1"/>
  <c r="CX381" i="163" s="1"/>
  <c r="ED376" i="163"/>
  <c r="CI388" i="163"/>
  <c r="CH374" i="163"/>
  <c r="CH375" i="163" s="1"/>
  <c r="CV374" i="163"/>
  <c r="CV375" i="163" s="1"/>
  <c r="DX374" i="163"/>
  <c r="EM374" i="163"/>
  <c r="FC374" i="163"/>
  <c r="FG374" i="163" s="1"/>
  <c r="FJ374" i="163" s="1"/>
  <c r="FO374" i="163" s="1"/>
  <c r="EA390" i="163"/>
  <c r="EC390" i="163" s="1"/>
  <c r="X391" i="163"/>
  <c r="BS391" i="163"/>
  <c r="BU391" i="163" s="1"/>
  <c r="EU391" i="163"/>
  <c r="CI395" i="163"/>
  <c r="CI396" i="163"/>
  <c r="O374" i="163"/>
  <c r="DA410" i="163"/>
  <c r="CK418" i="163"/>
  <c r="X419" i="163"/>
  <c r="Y419" i="163" s="1"/>
  <c r="T419" i="163"/>
  <c r="DC421" i="163"/>
  <c r="CK274" i="163"/>
  <c r="CM274" i="163" s="1"/>
  <c r="AS280" i="163"/>
  <c r="DJ281" i="163"/>
  <c r="CJ326" i="163"/>
  <c r="CJ323" i="163" s="1"/>
  <c r="M328" i="163"/>
  <c r="M325" i="163" s="1"/>
  <c r="M322" i="163" s="1"/>
  <c r="EB347" i="163"/>
  <c r="EP394" i="163"/>
  <c r="CL273" i="163"/>
  <c r="DW271" i="163"/>
  <c r="EB268" i="163"/>
  <c r="AQ273" i="163"/>
  <c r="CC269" i="163"/>
  <c r="CC287" i="163" s="1"/>
  <c r="BM275" i="163"/>
  <c r="CS281" i="163"/>
  <c r="BV281" i="163"/>
  <c r="BQ284" i="163"/>
  <c r="W293" i="163"/>
  <c r="AX293" i="163"/>
  <c r="BF293" i="163"/>
  <c r="DO293" i="163"/>
  <c r="DZ293" i="163"/>
  <c r="EN293" i="163"/>
  <c r="FD293" i="163"/>
  <c r="DL293" i="163"/>
  <c r="EU300" i="163"/>
  <c r="BM304" i="163"/>
  <c r="CK306" i="163"/>
  <c r="N325" i="163"/>
  <c r="DY330" i="163"/>
  <c r="BQ334" i="163"/>
  <c r="CK337" i="163"/>
  <c r="CO337" i="163" s="1"/>
  <c r="CR337" i="163" s="1"/>
  <c r="CX337" i="163" s="1"/>
  <c r="CF348" i="163"/>
  <c r="CG354" i="163"/>
  <c r="CG361" i="163"/>
  <c r="T364" i="163"/>
  <c r="BM365" i="163"/>
  <c r="CJ373" i="163"/>
  <c r="X382" i="163"/>
  <c r="AA382" i="163" s="1"/>
  <c r="T383" i="163"/>
  <c r="CI384" i="163"/>
  <c r="DE395" i="163"/>
  <c r="DF395" i="163" s="1"/>
  <c r="BS399" i="163"/>
  <c r="CG400" i="163"/>
  <c r="AG374" i="163"/>
  <c r="BC374" i="163"/>
  <c r="CK413" i="163"/>
  <c r="CO413" i="163" s="1"/>
  <c r="CG413" i="163"/>
  <c r="DY418" i="163"/>
  <c r="EA418" i="163"/>
  <c r="EC418" i="163" s="1"/>
  <c r="DC419" i="163"/>
  <c r="ES328" i="163"/>
  <c r="ES325" i="163" s="1"/>
  <c r="BK325" i="163"/>
  <c r="AK373" i="163"/>
  <c r="AY373" i="163"/>
  <c r="BG373" i="163"/>
  <c r="CL373" i="163"/>
  <c r="CL375" i="163" s="1"/>
  <c r="CY373" i="163"/>
  <c r="CY375" i="163" s="1"/>
  <c r="CF374" i="163"/>
  <c r="CK374" i="163" s="1"/>
  <c r="CW412" i="163"/>
  <c r="DZ412" i="163"/>
  <c r="BS423" i="163"/>
  <c r="BW423" i="163" s="1"/>
  <c r="BX423" i="163" s="1"/>
  <c r="DO431" i="163"/>
  <c r="DZ431" i="163"/>
  <c r="BM439" i="163"/>
  <c r="AU455" i="163"/>
  <c r="DE471" i="163"/>
  <c r="DF471" i="163" s="1"/>
  <c r="DY485" i="163"/>
  <c r="DC488" i="163"/>
  <c r="X489" i="163"/>
  <c r="AA489" i="163" s="1"/>
  <c r="CG504" i="163"/>
  <c r="DY508" i="163"/>
  <c r="BM512" i="163"/>
  <c r="CK522" i="163"/>
  <c r="CO522" i="163" s="1"/>
  <c r="DY530" i="163"/>
  <c r="BM541" i="163"/>
  <c r="FA467" i="163"/>
  <c r="EB431" i="163"/>
  <c r="P461" i="163"/>
  <c r="X461" i="163" s="1"/>
  <c r="BS512" i="163"/>
  <c r="BW512" i="163" s="1"/>
  <c r="BX512" i="163" s="1"/>
  <c r="DW519" i="163"/>
  <c r="DY524" i="163"/>
  <c r="ET529" i="163"/>
  <c r="EW529" i="163" s="1"/>
  <c r="FB529" i="163" s="1"/>
  <c r="EM535" i="163"/>
  <c r="EX545" i="163"/>
  <c r="CI427" i="163"/>
  <c r="BM438" i="163"/>
  <c r="AP439" i="163"/>
  <c r="ES460" i="163"/>
  <c r="FB460" i="163" s="1"/>
  <c r="FB453" i="163"/>
  <c r="EL550" i="163"/>
  <c r="AM498" i="163"/>
  <c r="AM501" i="163" s="1"/>
  <c r="DQ498" i="163"/>
  <c r="AY518" i="163"/>
  <c r="BG518" i="163"/>
  <c r="BZ518" i="163"/>
  <c r="CL518" i="163"/>
  <c r="CY518" i="163"/>
  <c r="DP518" i="163"/>
  <c r="DW518" i="163" s="1"/>
  <c r="EO518" i="163"/>
  <c r="FE518" i="163"/>
  <c r="FE498" i="163" s="1"/>
  <c r="CG527" i="163"/>
  <c r="Q528" i="163"/>
  <c r="DC528" i="163"/>
  <c r="CV500" i="163"/>
  <c r="CV551" i="163" s="1"/>
  <c r="EN533" i="163"/>
  <c r="EN535" i="163" s="1"/>
  <c r="FE535" i="163"/>
  <c r="BM539" i="163"/>
  <c r="T548" i="163"/>
  <c r="BK412" i="163"/>
  <c r="CQ412" i="163"/>
  <c r="DR412" i="163"/>
  <c r="EG412" i="163"/>
  <c r="DA411" i="163"/>
  <c r="EK411" i="163"/>
  <c r="DY421" i="163"/>
  <c r="DC423" i="163"/>
  <c r="CK427" i="163"/>
  <c r="CO427" i="163" s="1"/>
  <c r="BQ429" i="163"/>
  <c r="BB431" i="163"/>
  <c r="CQ431" i="163"/>
  <c r="DR431" i="163"/>
  <c r="AR431" i="163"/>
  <c r="BQ438" i="163"/>
  <c r="CG442" i="163"/>
  <c r="ES461" i="163"/>
  <c r="FB461" i="163" s="1"/>
  <c r="FB454" i="163"/>
  <c r="X468" i="163"/>
  <c r="CI468" i="163"/>
  <c r="CK469" i="163"/>
  <c r="Q471" i="163"/>
  <c r="BM471" i="163"/>
  <c r="DA503" i="163"/>
  <c r="DE503" i="163" s="1"/>
  <c r="DF503" i="163" s="1"/>
  <c r="AV506" i="163"/>
  <c r="ER506" i="163"/>
  <c r="CK520" i="163"/>
  <c r="CM520" i="163" s="1"/>
  <c r="CF523" i="163"/>
  <c r="CK523" i="163" s="1"/>
  <c r="CO523" i="163" s="1"/>
  <c r="CR523" i="163" s="1"/>
  <c r="CX523" i="163" s="1"/>
  <c r="BS526" i="163"/>
  <c r="BU526" i="163" s="1"/>
  <c r="T527" i="163"/>
  <c r="EO533" i="163"/>
  <c r="EO535" i="163" s="1"/>
  <c r="BP412" i="163"/>
  <c r="CC412" i="163"/>
  <c r="CS412" i="163"/>
  <c r="EI412" i="163"/>
  <c r="EC421" i="163"/>
  <c r="AV422" i="163"/>
  <c r="BQ440" i="163"/>
  <c r="CK442" i="163"/>
  <c r="CO442" i="163" s="1"/>
  <c r="EG462" i="163"/>
  <c r="X471" i="163"/>
  <c r="BS471" i="163"/>
  <c r="BU471" i="163" s="1"/>
  <c r="CI485" i="163"/>
  <c r="EP486" i="163"/>
  <c r="BM490" i="163"/>
  <c r="DE492" i="163"/>
  <c r="CA502" i="163"/>
  <c r="CF502" i="163" s="1"/>
  <c r="ER502" i="163"/>
  <c r="ET502" i="163" s="1"/>
  <c r="AV503" i="163"/>
  <c r="CI508" i="163"/>
  <c r="DE512" i="163"/>
  <c r="DF512" i="163" s="1"/>
  <c r="CF514" i="163"/>
  <c r="CK514" i="163" s="1"/>
  <c r="CO514" i="163" s="1"/>
  <c r="CR514" i="163" s="1"/>
  <c r="CX514" i="163" s="1"/>
  <c r="EK519" i="163"/>
  <c r="DY528" i="163"/>
  <c r="P529" i="163"/>
  <c r="T529" i="163" s="1"/>
  <c r="EB535" i="163"/>
  <c r="EQ535" i="163"/>
  <c r="FD538" i="163"/>
  <c r="CG539" i="163"/>
  <c r="EC541" i="163"/>
  <c r="EU546" i="163"/>
  <c r="AT550" i="163"/>
  <c r="CO453" i="163"/>
  <c r="CR453" i="163" s="1"/>
  <c r="BL486" i="163"/>
  <c r="CF499" i="163"/>
  <c r="BE498" i="163"/>
  <c r="BE549" i="163" s="1"/>
  <c r="CV498" i="163"/>
  <c r="DX498" i="163"/>
  <c r="EM498" i="163"/>
  <c r="FC498" i="163"/>
  <c r="FG498" i="163" s="1"/>
  <c r="FJ498" i="163" s="1"/>
  <c r="FO498" i="163" s="1"/>
  <c r="DA519" i="163"/>
  <c r="DH519" i="163" s="1"/>
  <c r="Q524" i="163"/>
  <c r="CF529" i="163"/>
  <c r="EV535" i="163"/>
  <c r="CK539" i="163"/>
  <c r="CO539" i="163" s="1"/>
  <c r="FE545" i="163"/>
  <c r="DE428" i="163"/>
  <c r="DF428" i="163" s="1"/>
  <c r="Q436" i="163"/>
  <c r="DG431" i="163"/>
  <c r="CK440" i="163"/>
  <c r="CO440" i="163" s="1"/>
  <c r="CG441" i="163"/>
  <c r="EW441" i="163"/>
  <c r="FB441" i="163" s="1"/>
  <c r="CN455" i="163"/>
  <c r="FD455" i="163"/>
  <c r="P486" i="163"/>
  <c r="AK502" i="163"/>
  <c r="AK498" i="163" s="1"/>
  <c r="AY502" i="163"/>
  <c r="AY498" i="163" s="1"/>
  <c r="BG502" i="163"/>
  <c r="BZ502" i="163"/>
  <c r="CL502" i="163"/>
  <c r="CY502" i="163"/>
  <c r="EO502" i="163"/>
  <c r="I518" i="163"/>
  <c r="I498" i="163" s="1"/>
  <c r="U518" i="163"/>
  <c r="U498" i="163" s="1"/>
  <c r="U549" i="163" s="1"/>
  <c r="BD518" i="163"/>
  <c r="BL518" i="163" s="1"/>
  <c r="BT518" i="163"/>
  <c r="CU518" i="163"/>
  <c r="CU498" i="163" s="1"/>
  <c r="EZ518" i="163"/>
  <c r="EZ498" i="163" s="1"/>
  <c r="EZ549" i="163" s="1"/>
  <c r="S518" i="163"/>
  <c r="S498" i="163" s="1"/>
  <c r="AG518" i="163"/>
  <c r="AG498" i="163" s="1"/>
  <c r="AR518" i="163"/>
  <c r="BC518" i="163"/>
  <c r="BC498" i="163" s="1"/>
  <c r="BC549" i="163" s="1"/>
  <c r="CD518" i="163"/>
  <c r="CD498" i="163" s="1"/>
  <c r="DU518" i="163"/>
  <c r="DU498" i="163" s="1"/>
  <c r="EJ518" i="163"/>
  <c r="EJ498" i="163" s="1"/>
  <c r="EM538" i="163"/>
  <c r="EM545" i="163"/>
  <c r="FA532" i="163"/>
  <c r="FA550" i="163"/>
  <c r="FA498" i="163"/>
  <c r="FA551" i="163"/>
  <c r="FA393" i="163"/>
  <c r="FA446" i="163"/>
  <c r="FA448" i="163" s="1"/>
  <c r="FA322" i="163"/>
  <c r="FA311" i="163"/>
  <c r="FA313" i="163" s="1"/>
  <c r="FA288" i="163"/>
  <c r="CN199" i="163"/>
  <c r="BP157" i="163"/>
  <c r="BZ157" i="163"/>
  <c r="CO198" i="163"/>
  <c r="CR198" i="163" s="1"/>
  <c r="FA177" i="163"/>
  <c r="FA79" i="163"/>
  <c r="FA81" i="163" s="1"/>
  <c r="FA123" i="163"/>
  <c r="FA112" i="163"/>
  <c r="FA138" i="163"/>
  <c r="FA34" i="163"/>
  <c r="DW156" i="158"/>
  <c r="DW26" i="158"/>
  <c r="J123" i="163"/>
  <c r="P123" i="163" s="1"/>
  <c r="X123" i="163" s="1"/>
  <c r="AA123" i="163" s="1"/>
  <c r="AL123" i="163" s="1"/>
  <c r="AD123" i="163"/>
  <c r="AD79" i="163"/>
  <c r="AD81" i="163" s="1"/>
  <c r="AI123" i="163"/>
  <c r="AI79" i="163"/>
  <c r="AI81" i="163" s="1"/>
  <c r="AW123" i="163"/>
  <c r="AW79" i="163"/>
  <c r="AW81" i="163" s="1"/>
  <c r="BA123" i="163"/>
  <c r="BA79" i="163"/>
  <c r="BA81" i="163" s="1"/>
  <c r="BE123" i="163"/>
  <c r="BE79" i="163"/>
  <c r="BE81" i="163" s="1"/>
  <c r="CB123" i="163"/>
  <c r="CB79" i="163"/>
  <c r="CB81" i="163" s="1"/>
  <c r="CH123" i="163"/>
  <c r="CH79" i="163"/>
  <c r="CH81" i="163" s="1"/>
  <c r="AJ123" i="163"/>
  <c r="AJ79" i="163"/>
  <c r="AJ81" i="163" s="1"/>
  <c r="BH360" i="163"/>
  <c r="BJ360" i="163" s="1"/>
  <c r="BG359" i="163"/>
  <c r="DW506" i="163"/>
  <c r="DP502" i="163"/>
  <c r="DW502" i="163" s="1"/>
  <c r="EO498" i="163"/>
  <c r="EO549" i="163" s="1"/>
  <c r="DR500" i="163"/>
  <c r="DR551" i="163" s="1"/>
  <c r="DA13" i="163"/>
  <c r="DC13" i="163" s="1"/>
  <c r="DW13" i="163"/>
  <c r="DA25" i="163"/>
  <c r="DW25" i="163"/>
  <c r="BL39" i="163"/>
  <c r="BL46" i="163"/>
  <c r="BM46" i="163" s="1"/>
  <c r="DA53" i="163"/>
  <c r="DE53" i="163" s="1"/>
  <c r="DF53" i="163" s="1"/>
  <c r="DW53" i="163"/>
  <c r="H138" i="163"/>
  <c r="H141" i="163" s="1"/>
  <c r="S138" i="163"/>
  <c r="AK138" i="163"/>
  <c r="AK141" i="163" s="1"/>
  <c r="AR138" i="163"/>
  <c r="AR141" i="163" s="1"/>
  <c r="AY138" i="163"/>
  <c r="AY141" i="163" s="1"/>
  <c r="BC138" i="163"/>
  <c r="BC141" i="163" s="1"/>
  <c r="BZ138" i="163"/>
  <c r="BZ141" i="163" s="1"/>
  <c r="CY138" i="163"/>
  <c r="CY141" i="163" s="1"/>
  <c r="DU138" i="163"/>
  <c r="DU141" i="163" s="1"/>
  <c r="EO138" i="163"/>
  <c r="O79" i="163"/>
  <c r="O81" i="163" s="1"/>
  <c r="CV79" i="163"/>
  <c r="CV81" i="163" s="1"/>
  <c r="DR79" i="163"/>
  <c r="DR81" i="163" s="1"/>
  <c r="I113" i="163"/>
  <c r="I138" i="163" s="1"/>
  <c r="I141" i="163" s="1"/>
  <c r="AB113" i="163"/>
  <c r="AH113" i="163"/>
  <c r="AH123" i="163" s="1"/>
  <c r="AM113" i="163"/>
  <c r="AM138" i="163" s="1"/>
  <c r="AZ113" i="163"/>
  <c r="AZ138" i="163" s="1"/>
  <c r="AZ141" i="163" s="1"/>
  <c r="BD113" i="163"/>
  <c r="BT113" i="163"/>
  <c r="BT138" i="163" s="1"/>
  <c r="BT141" i="163" s="1"/>
  <c r="CF114" i="163"/>
  <c r="CA113" i="163"/>
  <c r="CA138" i="163" s="1"/>
  <c r="CA141" i="163" s="1"/>
  <c r="CE113" i="163"/>
  <c r="CU113" i="163"/>
  <c r="CU138" i="163" s="1"/>
  <c r="CU141" i="163" s="1"/>
  <c r="CZ113" i="163"/>
  <c r="CZ138" i="163" s="1"/>
  <c r="DQ113" i="163"/>
  <c r="DQ138" i="163" s="1"/>
  <c r="DQ141" i="163" s="1"/>
  <c r="DV113" i="163"/>
  <c r="EL113" i="163"/>
  <c r="ER113" i="163" s="1"/>
  <c r="ET113" i="163" s="1"/>
  <c r="EZ113" i="163"/>
  <c r="EZ123" i="163" s="1"/>
  <c r="FE123" i="163"/>
  <c r="K133" i="163"/>
  <c r="R133" i="163"/>
  <c r="AE133" i="163"/>
  <c r="AJ133" i="163"/>
  <c r="AX133" i="163"/>
  <c r="BB133" i="163"/>
  <c r="BF133" i="163"/>
  <c r="BP133" i="163"/>
  <c r="BY133" i="163"/>
  <c r="CC133" i="163"/>
  <c r="CS133" i="163"/>
  <c r="CW133" i="163"/>
  <c r="DO133" i="163"/>
  <c r="DZ133" i="163"/>
  <c r="EK131" i="163"/>
  <c r="EN133" i="163"/>
  <c r="FD133" i="163"/>
  <c r="DD199" i="163"/>
  <c r="FD197" i="163"/>
  <c r="FD199" i="163" s="1"/>
  <c r="DZ155" i="163"/>
  <c r="DZ157" i="163" s="1"/>
  <c r="CX13" i="163"/>
  <c r="CX53" i="163"/>
  <c r="J63" i="163"/>
  <c r="S112" i="163"/>
  <c r="S79" i="163"/>
  <c r="AG112" i="163"/>
  <c r="AG79" i="163"/>
  <c r="AG81" i="163" s="1"/>
  <c r="AK112" i="163"/>
  <c r="AK79" i="163"/>
  <c r="AK81" i="163" s="1"/>
  <c r="AR112" i="163"/>
  <c r="AR79" i="163"/>
  <c r="AR81" i="163" s="1"/>
  <c r="AY112" i="163"/>
  <c r="BC112" i="163"/>
  <c r="BC79" i="163"/>
  <c r="BC81" i="163" s="1"/>
  <c r="BG112" i="163"/>
  <c r="BH112" i="163" s="1"/>
  <c r="BG79" i="163"/>
  <c r="BG81" i="163" s="1"/>
  <c r="BZ112" i="163"/>
  <c r="BZ79" i="163"/>
  <c r="BZ81" i="163" s="1"/>
  <c r="CD112" i="163"/>
  <c r="CT112" i="163"/>
  <c r="DA112" i="163" s="1"/>
  <c r="DC112" i="163" s="1"/>
  <c r="CY112" i="163"/>
  <c r="CY79" i="163"/>
  <c r="CY81" i="163" s="1"/>
  <c r="DP112" i="163"/>
  <c r="DW112" i="163" s="1"/>
  <c r="EA112" i="163" s="1"/>
  <c r="EE112" i="163" s="1"/>
  <c r="EH112" i="163" s="1"/>
  <c r="DU112" i="163"/>
  <c r="DU79" i="163"/>
  <c r="DU81" i="163" s="1"/>
  <c r="EJ79" i="163"/>
  <c r="EJ81" i="163" s="1"/>
  <c r="EO112" i="163"/>
  <c r="EO79" i="163"/>
  <c r="EO81" i="163" s="1"/>
  <c r="AX112" i="163"/>
  <c r="AX79" i="163"/>
  <c r="AX81" i="163" s="1"/>
  <c r="BB79" i="163"/>
  <c r="BB81" i="163" s="1"/>
  <c r="BF112" i="163"/>
  <c r="BF79" i="163"/>
  <c r="BF81" i="163" s="1"/>
  <c r="BP79" i="163"/>
  <c r="BP81" i="163" s="1"/>
  <c r="BY112" i="163"/>
  <c r="BY79" i="163"/>
  <c r="BY81" i="163" s="1"/>
  <c r="CW112" i="163"/>
  <c r="CW79" i="163"/>
  <c r="DO112" i="163"/>
  <c r="DO79" i="163"/>
  <c r="DO81" i="163" s="1"/>
  <c r="EK89" i="163"/>
  <c r="EI82" i="163"/>
  <c r="EN112" i="163"/>
  <c r="AE123" i="163"/>
  <c r="AE79" i="163"/>
  <c r="AS179" i="163"/>
  <c r="AT179" i="163" s="1"/>
  <c r="AH178" i="163"/>
  <c r="BL179" i="163"/>
  <c r="BD178" i="163"/>
  <c r="BD177" i="163" s="1"/>
  <c r="EP179" i="163"/>
  <c r="EL178" i="163"/>
  <c r="AG247" i="163"/>
  <c r="AG220" i="163"/>
  <c r="AG222" i="163" s="1"/>
  <c r="CF233" i="163"/>
  <c r="CA229" i="163"/>
  <c r="DA63" i="163"/>
  <c r="AK517" i="163"/>
  <c r="DA506" i="163"/>
  <c r="DC506" i="163" s="1"/>
  <c r="CT502" i="163"/>
  <c r="DA502" i="163" s="1"/>
  <c r="EM500" i="163"/>
  <c r="EM551" i="163" s="1"/>
  <c r="DA5" i="163"/>
  <c r="DC5" i="163" s="1"/>
  <c r="DW5" i="163"/>
  <c r="DY5" i="163" s="1"/>
  <c r="DP45" i="163"/>
  <c r="DW45" i="163" s="1"/>
  <c r="EO45" i="163"/>
  <c r="EO56" i="163" s="1"/>
  <c r="DA50" i="163"/>
  <c r="DW50" i="163"/>
  <c r="EK50" i="163"/>
  <c r="K63" i="163"/>
  <c r="R63" i="163"/>
  <c r="AE63" i="163"/>
  <c r="AJ63" i="163"/>
  <c r="AX63" i="163"/>
  <c r="BB63" i="163"/>
  <c r="BF63" i="163"/>
  <c r="BP63" i="163"/>
  <c r="BY63" i="163"/>
  <c r="CC63" i="163"/>
  <c r="CS63" i="163"/>
  <c r="CW63" i="163"/>
  <c r="DO63" i="163"/>
  <c r="DS63" i="163"/>
  <c r="DZ63" i="163"/>
  <c r="EI63" i="163"/>
  <c r="EN63" i="163"/>
  <c r="FD63" i="163"/>
  <c r="V138" i="163"/>
  <c r="V141" i="163" s="1"/>
  <c r="AD138" i="163"/>
  <c r="AD141" i="163" s="1"/>
  <c r="AI138" i="163"/>
  <c r="AI141" i="163" s="1"/>
  <c r="AO138" i="163"/>
  <c r="AW138" i="163"/>
  <c r="AW141" i="163" s="1"/>
  <c r="BA138" i="163"/>
  <c r="BA141" i="163" s="1"/>
  <c r="BE138" i="163"/>
  <c r="BE141" i="163" s="1"/>
  <c r="CB138" i="163"/>
  <c r="CB141" i="163" s="1"/>
  <c r="CH138" i="163"/>
  <c r="CV138" i="163"/>
  <c r="CV141" i="163" s="1"/>
  <c r="DB138" i="163"/>
  <c r="DB141" i="163" s="1"/>
  <c r="DR138" i="163"/>
  <c r="DR141" i="163" s="1"/>
  <c r="EM138" i="163"/>
  <c r="EM141" i="163" s="1"/>
  <c r="FC138" i="163"/>
  <c r="AS73" i="163"/>
  <c r="AT73" i="163" s="1"/>
  <c r="EP73" i="163"/>
  <c r="H79" i="163"/>
  <c r="H81" i="163" s="1"/>
  <c r="U79" i="163"/>
  <c r="U81" i="163" s="1"/>
  <c r="DB79" i="163"/>
  <c r="AS83" i="163"/>
  <c r="AT83" i="163" s="1"/>
  <c r="EP83" i="163"/>
  <c r="DZ123" i="163"/>
  <c r="DZ79" i="163"/>
  <c r="DZ81" i="163" s="1"/>
  <c r="FD123" i="163"/>
  <c r="FD79" i="163"/>
  <c r="FD81" i="163" s="1"/>
  <c r="FD155" i="163"/>
  <c r="FD157" i="163" s="1"/>
  <c r="EP173" i="163"/>
  <c r="EL169" i="163"/>
  <c r="BZ197" i="163"/>
  <c r="BZ199" i="163" s="1"/>
  <c r="CD197" i="163"/>
  <c r="CD199" i="163" s="1"/>
  <c r="EA146" i="163"/>
  <c r="EC146" i="163" s="1"/>
  <c r="AG155" i="163"/>
  <c r="AG157" i="163" s="1"/>
  <c r="DA170" i="163"/>
  <c r="CT169" i="163"/>
  <c r="EA170" i="163"/>
  <c r="L178" i="163"/>
  <c r="EJ222" i="163"/>
  <c r="K286" i="163"/>
  <c r="K220" i="163"/>
  <c r="K222" i="163" s="1"/>
  <c r="AJ286" i="163"/>
  <c r="AJ220" i="163"/>
  <c r="AJ222" i="163" s="1"/>
  <c r="BB220" i="163"/>
  <c r="BB222" i="163" s="1"/>
  <c r="BF220" i="163"/>
  <c r="BF222" i="163" s="1"/>
  <c r="BP222" i="163"/>
  <c r="CS220" i="163"/>
  <c r="CS222" i="163" s="1"/>
  <c r="CW220" i="163"/>
  <c r="CW222" i="163" s="1"/>
  <c r="DZ220" i="163"/>
  <c r="DZ222" i="163" s="1"/>
  <c r="EI286" i="163"/>
  <c r="EI220" i="163"/>
  <c r="EK220" i="163" s="1"/>
  <c r="P139" i="163"/>
  <c r="X139" i="163" s="1"/>
  <c r="BQ89" i="163"/>
  <c r="AM197" i="163"/>
  <c r="AZ197" i="163"/>
  <c r="AZ199" i="163" s="1"/>
  <c r="ED197" i="163"/>
  <c r="ED199" i="163" s="1"/>
  <c r="DD157" i="163"/>
  <c r="CW168" i="163"/>
  <c r="I155" i="163"/>
  <c r="I157" i="163" s="1"/>
  <c r="DC221" i="163"/>
  <c r="V255" i="163"/>
  <c r="V220" i="163"/>
  <c r="AI273" i="163"/>
  <c r="AI268" i="163"/>
  <c r="AI270" i="163" s="1"/>
  <c r="DA114" i="163"/>
  <c r="DE114" i="163" s="1"/>
  <c r="DW114" i="163"/>
  <c r="EA114" i="163" s="1"/>
  <c r="EC114" i="163" s="1"/>
  <c r="EP114" i="163"/>
  <c r="J133" i="163"/>
  <c r="AD133" i="163"/>
  <c r="AI133" i="163"/>
  <c r="AW133" i="163"/>
  <c r="BA133" i="163"/>
  <c r="BE133" i="163"/>
  <c r="CB133" i="163"/>
  <c r="CH133" i="163"/>
  <c r="CV133" i="163"/>
  <c r="DB133" i="163"/>
  <c r="DR133" i="163"/>
  <c r="DX133" i="163"/>
  <c r="EM133" i="163"/>
  <c r="FC133" i="163"/>
  <c r="FG133" i="163" s="1"/>
  <c r="FJ133" i="163" s="1"/>
  <c r="FO133" i="163" s="1"/>
  <c r="DS168" i="163"/>
  <c r="K177" i="163"/>
  <c r="DP220" i="163"/>
  <c r="I286" i="163"/>
  <c r="AB286" i="163"/>
  <c r="AB220" i="163"/>
  <c r="AM286" i="163"/>
  <c r="AZ286" i="163"/>
  <c r="AZ220" i="163"/>
  <c r="BT286" i="163"/>
  <c r="CE286" i="163"/>
  <c r="CU286" i="163"/>
  <c r="CU220" i="163"/>
  <c r="DQ286" i="163"/>
  <c r="DQ220" i="163"/>
  <c r="EL286" i="163"/>
  <c r="EL220" i="163"/>
  <c r="ER220" i="163" s="1"/>
  <c r="ET220" i="163" s="1"/>
  <c r="EZ286" i="163"/>
  <c r="EZ220" i="163"/>
  <c r="AR222" i="163"/>
  <c r="AY155" i="163"/>
  <c r="AY157" i="163" s="1"/>
  <c r="EB155" i="163"/>
  <c r="EB157" i="163" s="1"/>
  <c r="AD169" i="163"/>
  <c r="AD155" i="163" s="1"/>
  <c r="AD157" i="163" s="1"/>
  <c r="AI169" i="163"/>
  <c r="AI155" i="163" s="1"/>
  <c r="AI157" i="163" s="1"/>
  <c r="AO169" i="163"/>
  <c r="AO155" i="163" s="1"/>
  <c r="AO157" i="163" s="1"/>
  <c r="AW169" i="163"/>
  <c r="BA169" i="163"/>
  <c r="BE169" i="163"/>
  <c r="CB169" i="163"/>
  <c r="CB197" i="163" s="1"/>
  <c r="CB199" i="163" s="1"/>
  <c r="DX169" i="163"/>
  <c r="DX155" i="163" s="1"/>
  <c r="DX157" i="163" s="1"/>
  <c r="EM169" i="163"/>
  <c r="FC169" i="163"/>
  <c r="FG169" i="163" s="1"/>
  <c r="FJ169" i="163" s="1"/>
  <c r="FO169" i="163" s="1"/>
  <c r="H169" i="163"/>
  <c r="H197" i="163" s="1"/>
  <c r="H199" i="163" s="1"/>
  <c r="DP178" i="163"/>
  <c r="DW178" i="163" s="1"/>
  <c r="CG196" i="163"/>
  <c r="S220" i="163"/>
  <c r="S222" i="163" s="1"/>
  <c r="EK221" i="163"/>
  <c r="J229" i="163"/>
  <c r="J286" i="163" s="1"/>
  <c r="O247" i="163"/>
  <c r="DO247" i="163"/>
  <c r="AZ221" i="163"/>
  <c r="BD221" i="163"/>
  <c r="BT221" i="163"/>
  <c r="BT222" i="163" s="1"/>
  <c r="CF245" i="163"/>
  <c r="CA221" i="163"/>
  <c r="CF221" i="163" s="1"/>
  <c r="CU221" i="163"/>
  <c r="DQ221" i="163"/>
  <c r="EL221" i="163"/>
  <c r="ER221" i="163" s="1"/>
  <c r="ET221" i="163" s="1"/>
  <c r="EW221" i="163" s="1"/>
  <c r="FB221" i="163" s="1"/>
  <c r="EZ221" i="163"/>
  <c r="AW255" i="163"/>
  <c r="BA255" i="163"/>
  <c r="BE255" i="163"/>
  <c r="CU255" i="163"/>
  <c r="DQ255" i="163"/>
  <c r="AB270" i="163"/>
  <c r="EO270" i="163"/>
  <c r="K367" i="163"/>
  <c r="K326" i="163"/>
  <c r="K323" i="163" s="1"/>
  <c r="K324" i="163" s="1"/>
  <c r="R367" i="163"/>
  <c r="R326" i="163"/>
  <c r="R323" i="163" s="1"/>
  <c r="AE367" i="163"/>
  <c r="AE326" i="163"/>
  <c r="AE323" i="163" s="1"/>
  <c r="AJ367" i="163"/>
  <c r="AJ326" i="163"/>
  <c r="AJ323" i="163" s="1"/>
  <c r="AQ367" i="163"/>
  <c r="AQ326" i="163"/>
  <c r="AQ323" i="163" s="1"/>
  <c r="AX367" i="163"/>
  <c r="AX326" i="163"/>
  <c r="AX323" i="163" s="1"/>
  <c r="BB367" i="163"/>
  <c r="BB326" i="163"/>
  <c r="BB323" i="163" s="1"/>
  <c r="BF367" i="163"/>
  <c r="BF326" i="163"/>
  <c r="BF323" i="163" s="1"/>
  <c r="BP367" i="163"/>
  <c r="BP326" i="163"/>
  <c r="BP323" i="163" s="1"/>
  <c r="BY367" i="163"/>
  <c r="BY326" i="163"/>
  <c r="CC367" i="163"/>
  <c r="CC326" i="163"/>
  <c r="CC323" i="163" s="1"/>
  <c r="CS367" i="163"/>
  <c r="CS326" i="163"/>
  <c r="CW367" i="163"/>
  <c r="CW326" i="163"/>
  <c r="CW323" i="163" s="1"/>
  <c r="FE346" i="163"/>
  <c r="FE325" i="163"/>
  <c r="S325" i="163"/>
  <c r="S322" i="163" s="1"/>
  <c r="S324" i="163" s="1"/>
  <c r="DW352" i="163"/>
  <c r="DP347" i="163"/>
  <c r="CH178" i="163"/>
  <c r="CH177" i="163" s="1"/>
  <c r="CH197" i="163" s="1"/>
  <c r="EK178" i="163"/>
  <c r="W222" i="163"/>
  <c r="AW222" i="163"/>
  <c r="O286" i="163"/>
  <c r="AD286" i="163"/>
  <c r="AD220" i="163"/>
  <c r="AD222" i="163" s="1"/>
  <c r="BE286" i="163"/>
  <c r="CB286" i="163"/>
  <c r="CH286" i="163"/>
  <c r="CV286" i="163"/>
  <c r="DB222" i="163"/>
  <c r="DR220" i="163"/>
  <c r="DX222" i="163"/>
  <c r="EA233" i="163"/>
  <c r="O222" i="163"/>
  <c r="ER272" i="163"/>
  <c r="EL269" i="163"/>
  <c r="EZ269" i="163"/>
  <c r="ER298" i="163"/>
  <c r="EL293" i="163"/>
  <c r="ER293" i="163" s="1"/>
  <c r="ET293" i="163" s="1"/>
  <c r="P326" i="163"/>
  <c r="J323" i="163"/>
  <c r="AQ325" i="163"/>
  <c r="AQ327" i="163" s="1"/>
  <c r="DO341" i="163"/>
  <c r="EI325" i="163"/>
  <c r="EI322" i="163" s="1"/>
  <c r="EI366" i="163" s="1"/>
  <c r="EI368" i="163" s="1"/>
  <c r="AM270" i="163"/>
  <c r="AZ270" i="163"/>
  <c r="R268" i="163"/>
  <c r="W268" i="163"/>
  <c r="W286" i="163" s="1"/>
  <c r="AX268" i="163"/>
  <c r="BB268" i="163"/>
  <c r="BB286" i="163" s="1"/>
  <c r="BP268" i="163"/>
  <c r="BY268" i="163"/>
  <c r="BY270" i="163" s="1"/>
  <c r="CC268" i="163"/>
  <c r="CC286" i="163" s="1"/>
  <c r="CS268" i="163"/>
  <c r="CS286" i="163" s="1"/>
  <c r="CW268" i="163"/>
  <c r="FC273" i="163"/>
  <c r="FG273" i="163" s="1"/>
  <c r="FJ273" i="163" s="1"/>
  <c r="FO273" i="163" s="1"/>
  <c r="P318" i="163"/>
  <c r="X318" i="163" s="1"/>
  <c r="AA318" i="163" s="1"/>
  <c r="AF318" i="163" s="1"/>
  <c r="CY325" i="163"/>
  <c r="CY322" i="163" s="1"/>
  <c r="EO325" i="163"/>
  <c r="FD375" i="163"/>
  <c r="K376" i="163"/>
  <c r="K373" i="163" s="1"/>
  <c r="K375" i="163" s="1"/>
  <c r="R376" i="163"/>
  <c r="R373" i="163" s="1"/>
  <c r="AE376" i="163"/>
  <c r="AE373" i="163" s="1"/>
  <c r="AE375" i="163" s="1"/>
  <c r="DW422" i="163"/>
  <c r="CU281" i="163"/>
  <c r="DS269" i="163"/>
  <c r="CH347" i="163"/>
  <c r="ER437" i="163"/>
  <c r="EL435" i="163"/>
  <c r="DW479" i="163"/>
  <c r="DY479" i="163" s="1"/>
  <c r="DP470" i="163"/>
  <c r="CS168" i="163"/>
  <c r="W155" i="163"/>
  <c r="W157" i="163" s="1"/>
  <c r="AJ155" i="163"/>
  <c r="CV155" i="163"/>
  <c r="CV157" i="163" s="1"/>
  <c r="CE169" i="163"/>
  <c r="CE155" i="163" s="1"/>
  <c r="CE157" i="163" s="1"/>
  <c r="CU169" i="163"/>
  <c r="DQ169" i="163"/>
  <c r="EP185" i="163"/>
  <c r="BL207" i="163"/>
  <c r="BS207" i="163" s="1"/>
  <c r="BW207" i="163" s="1"/>
  <c r="CX207" i="163"/>
  <c r="AQ222" i="163"/>
  <c r="AK286" i="163"/>
  <c r="DW223" i="163"/>
  <c r="EA223" i="163" s="1"/>
  <c r="U247" i="163"/>
  <c r="CS247" i="163"/>
  <c r="DA245" i="163"/>
  <c r="DH245" i="163" s="1"/>
  <c r="DM245" i="163" s="1"/>
  <c r="DT245" i="163" s="1"/>
  <c r="AZ255" i="163"/>
  <c r="DP255" i="163"/>
  <c r="DW255" i="163" s="1"/>
  <c r="CF256" i="163"/>
  <c r="CK256" i="163" s="1"/>
  <c r="CO256" i="163" s="1"/>
  <c r="CR256" i="163" s="1"/>
  <c r="CX256" i="163" s="1"/>
  <c r="BD268" i="163"/>
  <c r="DU268" i="163"/>
  <c r="DU270" i="163" s="1"/>
  <c r="J281" i="163"/>
  <c r="O281" i="163"/>
  <c r="AD281" i="163"/>
  <c r="AO281" i="163"/>
  <c r="CY269" i="163"/>
  <c r="CY270" i="163" s="1"/>
  <c r="BL294" i="163"/>
  <c r="BS294" i="163" s="1"/>
  <c r="BW294" i="163" s="1"/>
  <c r="EK298" i="163"/>
  <c r="EK305" i="163"/>
  <c r="I326" i="163"/>
  <c r="I323" i="163" s="1"/>
  <c r="U326" i="163"/>
  <c r="U323" i="163" s="1"/>
  <c r="AB326" i="163"/>
  <c r="AH326" i="163"/>
  <c r="AH323" i="163" s="1"/>
  <c r="AP323" i="163" s="1"/>
  <c r="AM326" i="163"/>
  <c r="AM323" i="163" s="1"/>
  <c r="AZ326" i="163"/>
  <c r="AZ323" i="163" s="1"/>
  <c r="BD326" i="163"/>
  <c r="BD323" i="163" s="1"/>
  <c r="BI326" i="163"/>
  <c r="BI323" i="163" s="1"/>
  <c r="BT326" i="163"/>
  <c r="BT323" i="163" s="1"/>
  <c r="CA326" i="163"/>
  <c r="CE326" i="163"/>
  <c r="CE323" i="163" s="1"/>
  <c r="DU326" i="163"/>
  <c r="DU323" i="163" s="1"/>
  <c r="EO326" i="163"/>
  <c r="EO323" i="163" s="1"/>
  <c r="EP323" i="163" s="1"/>
  <c r="O328" i="163"/>
  <c r="O341" i="163" s="1"/>
  <c r="AI328" i="163"/>
  <c r="BA328" i="163"/>
  <c r="BA341" i="163" s="1"/>
  <c r="DV347" i="163"/>
  <c r="FD347" i="163"/>
  <c r="FD491" i="163"/>
  <c r="FD493" i="163" s="1"/>
  <c r="DZ373" i="163"/>
  <c r="DZ375" i="163" s="1"/>
  <c r="EI373" i="163"/>
  <c r="DQ374" i="163"/>
  <c r="DA422" i="163"/>
  <c r="DE422" i="163" s="1"/>
  <c r="P453" i="163"/>
  <c r="X453" i="163" s="1"/>
  <c r="AA453" i="163" s="1"/>
  <c r="AL453" i="163"/>
  <c r="EN491" i="163"/>
  <c r="EN493" i="163" s="1"/>
  <c r="FC376" i="163"/>
  <c r="EJ412" i="163"/>
  <c r="EO412" i="163"/>
  <c r="FE412" i="163"/>
  <c r="EK499" i="163"/>
  <c r="AJ376" i="163"/>
  <c r="AX376" i="163"/>
  <c r="AX373" i="163" s="1"/>
  <c r="AX375" i="163" s="1"/>
  <c r="BB376" i="163"/>
  <c r="BB373" i="163" s="1"/>
  <c r="BB375" i="163" s="1"/>
  <c r="BF376" i="163"/>
  <c r="BF373" i="163" s="1"/>
  <c r="BF375" i="163" s="1"/>
  <c r="BP376" i="163"/>
  <c r="BY376" i="163"/>
  <c r="BY373" i="163" s="1"/>
  <c r="CC376" i="163"/>
  <c r="CC373" i="163" s="1"/>
  <c r="DP374" i="163"/>
  <c r="DU374" i="163"/>
  <c r="EJ374" i="163"/>
  <c r="EK374" i="163" s="1"/>
  <c r="EO374" i="163"/>
  <c r="FE374" i="163"/>
  <c r="S406" i="163"/>
  <c r="AG406" i="163"/>
  <c r="AR406" i="163"/>
  <c r="AY406" i="163"/>
  <c r="BC406" i="163"/>
  <c r="BG406" i="163"/>
  <c r="BZ406" i="163"/>
  <c r="CD406" i="163"/>
  <c r="CT406" i="163"/>
  <c r="CY406" i="163"/>
  <c r="DU406" i="163"/>
  <c r="EJ406" i="163"/>
  <c r="EO406" i="163"/>
  <c r="FE406" i="163"/>
  <c r="DA426" i="163"/>
  <c r="DE426" i="163" s="1"/>
  <c r="DF426" i="163" s="1"/>
  <c r="DW426" i="163"/>
  <c r="DY426" i="163" s="1"/>
  <c r="DQ431" i="163"/>
  <c r="DV431" i="163"/>
  <c r="CL431" i="163"/>
  <c r="CT431" i="163"/>
  <c r="CY431" i="163"/>
  <c r="S455" i="163"/>
  <c r="AR455" i="163"/>
  <c r="AX455" i="163"/>
  <c r="BB455" i="163"/>
  <c r="BF455" i="163"/>
  <c r="BK455" i="163"/>
  <c r="BT455" i="163"/>
  <c r="CB462" i="163"/>
  <c r="CH455" i="163"/>
  <c r="CI455" i="163" s="1"/>
  <c r="CU455" i="163"/>
  <c r="CZ455" i="163"/>
  <c r="DE462" i="163"/>
  <c r="DO455" i="163"/>
  <c r="DS455" i="163"/>
  <c r="DX455" i="163"/>
  <c r="EL455" i="163"/>
  <c r="CS491" i="163"/>
  <c r="CS493" i="163" s="1"/>
  <c r="CW491" i="163"/>
  <c r="DO491" i="163"/>
  <c r="DO493" i="163" s="1"/>
  <c r="DS491" i="163"/>
  <c r="R502" i="163"/>
  <c r="R498" i="163" s="1"/>
  <c r="W502" i="163"/>
  <c r="W517" i="163" s="1"/>
  <c r="AX502" i="163"/>
  <c r="AX498" i="163" s="1"/>
  <c r="CC502" i="163"/>
  <c r="CC498" i="163" s="1"/>
  <c r="CC501" i="163" s="1"/>
  <c r="CS502" i="163"/>
  <c r="CS517" i="163" s="1"/>
  <c r="DS502" i="163"/>
  <c r="DS498" i="163" s="1"/>
  <c r="DZ502" i="163"/>
  <c r="EI502" i="163"/>
  <c r="FA535" i="163"/>
  <c r="ER13" i="163"/>
  <c r="P46" i="163"/>
  <c r="BL114" i="163"/>
  <c r="CG118" i="163"/>
  <c r="AJ157" i="163"/>
  <c r="EP196" i="163"/>
  <c r="P198" i="163"/>
  <c r="X198" i="163" s="1"/>
  <c r="AA198" i="163" s="1"/>
  <c r="AV221" i="163"/>
  <c r="FE220" i="163"/>
  <c r="FE222" i="163" s="1"/>
  <c r="O270" i="163"/>
  <c r="CE270" i="163"/>
  <c r="FE270" i="163"/>
  <c r="P83" i="163"/>
  <c r="P114" i="163"/>
  <c r="DC114" i="163"/>
  <c r="BL156" i="163"/>
  <c r="BS156" i="163" s="1"/>
  <c r="BW156" i="163" s="1"/>
  <c r="CG198" i="163"/>
  <c r="EK177" i="163"/>
  <c r="CA270" i="163"/>
  <c r="O273" i="163"/>
  <c r="AO273" i="163"/>
  <c r="AW273" i="163"/>
  <c r="BE273" i="163"/>
  <c r="DB273" i="163"/>
  <c r="DB268" i="163"/>
  <c r="DB286" i="163" s="1"/>
  <c r="EK39" i="163"/>
  <c r="DW158" i="163"/>
  <c r="EA158" i="163" s="1"/>
  <c r="V286" i="163"/>
  <c r="CL220" i="163"/>
  <c r="CL222" i="163" s="1"/>
  <c r="CY220" i="163"/>
  <c r="CY222" i="163" s="1"/>
  <c r="N255" i="163"/>
  <c r="EM273" i="163"/>
  <c r="EM269" i="163"/>
  <c r="DA46" i="163"/>
  <c r="DE46" i="163" s="1"/>
  <c r="CF82" i="163"/>
  <c r="CG83" i="163"/>
  <c r="CF124" i="163"/>
  <c r="CK124" i="163" s="1"/>
  <c r="CO124" i="163" s="1"/>
  <c r="P156" i="163"/>
  <c r="X156" i="163" s="1"/>
  <c r="AA156" i="163" s="1"/>
  <c r="AL156" i="163" s="1"/>
  <c r="CF156" i="163"/>
  <c r="CK156" i="163" s="1"/>
  <c r="CO156" i="163" s="1"/>
  <c r="CR156" i="163" s="1"/>
  <c r="CX156" i="163" s="1"/>
  <c r="L196" i="163"/>
  <c r="AS198" i="163"/>
  <c r="EK207" i="163"/>
  <c r="BL229" i="163"/>
  <c r="BQ229" i="163" s="1"/>
  <c r="EA229" i="163"/>
  <c r="EC229" i="163" s="1"/>
  <c r="AE268" i="163"/>
  <c r="AE286" i="163" s="1"/>
  <c r="AW268" i="163"/>
  <c r="AW270" i="163" s="1"/>
  <c r="AY341" i="163"/>
  <c r="AY325" i="163"/>
  <c r="AY322" i="163" s="1"/>
  <c r="DR268" i="163"/>
  <c r="DR286" i="163" s="1"/>
  <c r="DX268" i="163"/>
  <c r="DX286" i="163" s="1"/>
  <c r="I269" i="163"/>
  <c r="I270" i="163" s="1"/>
  <c r="EM293" i="163"/>
  <c r="EM311" i="163" s="1"/>
  <c r="EM313" i="163" s="1"/>
  <c r="CW328" i="163"/>
  <c r="CW325" i="163" s="1"/>
  <c r="DS328" i="163"/>
  <c r="DS341" i="163" s="1"/>
  <c r="EJ270" i="163"/>
  <c r="AK270" i="163"/>
  <c r="W273" i="163"/>
  <c r="BY273" i="163"/>
  <c r="CC273" i="163"/>
  <c r="DZ269" i="163"/>
  <c r="EN269" i="163"/>
  <c r="EN287" i="163" s="1"/>
  <c r="FD269" i="163"/>
  <c r="H281" i="163"/>
  <c r="S281" i="163"/>
  <c r="AR281" i="163"/>
  <c r="AY281" i="163"/>
  <c r="BC281" i="163"/>
  <c r="BG281" i="163"/>
  <c r="CY281" i="163"/>
  <c r="DU281" i="163"/>
  <c r="CB281" i="163"/>
  <c r="CU269" i="163"/>
  <c r="CU270" i="163" s="1"/>
  <c r="CZ269" i="163"/>
  <c r="DQ269" i="163"/>
  <c r="DQ270" i="163" s="1"/>
  <c r="DV281" i="163"/>
  <c r="DW293" i="163"/>
  <c r="EK294" i="163"/>
  <c r="L298" i="163"/>
  <c r="DB326" i="163"/>
  <c r="DB323" i="163" s="1"/>
  <c r="DR326" i="163"/>
  <c r="DR323" i="163" s="1"/>
  <c r="EN326" i="163"/>
  <c r="EN323" i="163" s="1"/>
  <c r="FD326" i="163"/>
  <c r="FD323" i="163" s="1"/>
  <c r="BL329" i="163"/>
  <c r="AK328" i="163"/>
  <c r="AK325" i="163" s="1"/>
  <c r="BC328" i="163"/>
  <c r="BC341" i="163" s="1"/>
  <c r="BG328" i="163"/>
  <c r="EP347" i="163"/>
  <c r="DC348" i="163"/>
  <c r="DX347" i="163"/>
  <c r="EL374" i="163"/>
  <c r="DR373" i="163"/>
  <c r="DR375" i="163" s="1"/>
  <c r="I273" i="163"/>
  <c r="N273" i="163"/>
  <c r="U273" i="163"/>
  <c r="AB273" i="163"/>
  <c r="AP271" i="163"/>
  <c r="AM273" i="163"/>
  <c r="AZ273" i="163"/>
  <c r="BD273" i="163"/>
  <c r="CZ273" i="163"/>
  <c r="DV273" i="163"/>
  <c r="EZ273" i="163"/>
  <c r="DW272" i="163"/>
  <c r="I281" i="163"/>
  <c r="N281" i="163"/>
  <c r="U281" i="163"/>
  <c r="AB281" i="163"/>
  <c r="CE281" i="163"/>
  <c r="EO281" i="163"/>
  <c r="FE281" i="163"/>
  <c r="AX281" i="163"/>
  <c r="BB281" i="163"/>
  <c r="BF281" i="163"/>
  <c r="CH281" i="163"/>
  <c r="CV281" i="163"/>
  <c r="DB281" i="163"/>
  <c r="I293" i="163"/>
  <c r="AP294" i="163"/>
  <c r="BT293" i="163"/>
  <c r="BT311" i="163" s="1"/>
  <c r="CX294" i="163"/>
  <c r="DA298" i="163"/>
  <c r="DW298" i="163"/>
  <c r="EA298" i="163" s="1"/>
  <c r="DA305" i="163"/>
  <c r="DC305" i="163" s="1"/>
  <c r="CV326" i="163"/>
  <c r="CV323" i="163" s="1"/>
  <c r="DO326" i="163"/>
  <c r="DS326" i="163"/>
  <c r="DS323" i="163" s="1"/>
  <c r="DX326" i="163"/>
  <c r="DX323" i="163" s="1"/>
  <c r="FC325" i="163"/>
  <c r="FC327" i="163" s="1"/>
  <c r="FG327" i="163" s="1"/>
  <c r="FJ327" i="163" s="1"/>
  <c r="FO327" i="163" s="1"/>
  <c r="CB328" i="163"/>
  <c r="CV328" i="163"/>
  <c r="DR328" i="163"/>
  <c r="DR325" i="163" s="1"/>
  <c r="EM328" i="163"/>
  <c r="CU328" i="163"/>
  <c r="DA389" i="163"/>
  <c r="DH389" i="163" s="1"/>
  <c r="DK389" i="163" s="1"/>
  <c r="I412" i="163"/>
  <c r="CS498" i="163"/>
  <c r="CS549" i="163" s="1"/>
  <c r="N532" i="163"/>
  <c r="N498" i="163"/>
  <c r="AV519" i="163"/>
  <c r="AH518" i="163"/>
  <c r="CF519" i="163"/>
  <c r="CA518" i="163"/>
  <c r="CA532" i="163" s="1"/>
  <c r="ER519" i="163"/>
  <c r="ET519" i="163" s="1"/>
  <c r="EL518" i="163"/>
  <c r="DA523" i="163"/>
  <c r="CT518" i="163"/>
  <c r="DP498" i="163"/>
  <c r="AD347" i="163"/>
  <c r="AI347" i="163"/>
  <c r="AW347" i="163"/>
  <c r="AW325" i="163" s="1"/>
  <c r="AW322" i="163" s="1"/>
  <c r="AW324" i="163" s="1"/>
  <c r="BE347" i="163"/>
  <c r="BE325" i="163" s="1"/>
  <c r="CB347" i="163"/>
  <c r="CV347" i="163"/>
  <c r="CV325" i="163" s="1"/>
  <c r="DO347" i="163"/>
  <c r="DS347" i="163"/>
  <c r="W375" i="163"/>
  <c r="CS373" i="163"/>
  <c r="CS375" i="163" s="1"/>
  <c r="DO373" i="163"/>
  <c r="DO375" i="163" s="1"/>
  <c r="O376" i="163"/>
  <c r="O373" i="163" s="1"/>
  <c r="O375" i="163" s="1"/>
  <c r="V376" i="163"/>
  <c r="V373" i="163" s="1"/>
  <c r="V375" i="163" s="1"/>
  <c r="AD376" i="163"/>
  <c r="AD373" i="163" s="1"/>
  <c r="AI376" i="163"/>
  <c r="AI373" i="163" s="1"/>
  <c r="AI375" i="163" s="1"/>
  <c r="AO376" i="163"/>
  <c r="AO373" i="163" s="1"/>
  <c r="AW376" i="163"/>
  <c r="AW373" i="163" s="1"/>
  <c r="AW375" i="163" s="1"/>
  <c r="BA376" i="163"/>
  <c r="BE376" i="163"/>
  <c r="BE373" i="163" s="1"/>
  <c r="BE375" i="163" s="1"/>
  <c r="CB376" i="163"/>
  <c r="CB373" i="163" s="1"/>
  <c r="DQ376" i="163"/>
  <c r="DV376" i="163"/>
  <c r="DV373" i="163" s="1"/>
  <c r="I406" i="163"/>
  <c r="AB406" i="163"/>
  <c r="AM406" i="163"/>
  <c r="AZ406" i="163"/>
  <c r="BT406" i="163"/>
  <c r="CA406" i="163"/>
  <c r="CE406" i="163"/>
  <c r="CU406" i="163"/>
  <c r="CZ406" i="163"/>
  <c r="DQ406" i="163"/>
  <c r="DV406" i="163"/>
  <c r="EK405" i="163"/>
  <c r="J412" i="163"/>
  <c r="P412" i="163" s="1"/>
  <c r="AW412" i="163"/>
  <c r="BA412" i="163"/>
  <c r="BE412" i="163"/>
  <c r="CB412" i="163"/>
  <c r="CH412" i="163"/>
  <c r="CV412" i="163"/>
  <c r="DQ412" i="163"/>
  <c r="DV412" i="163"/>
  <c r="EL412" i="163"/>
  <c r="ER412" i="163" s="1"/>
  <c r="EZ412" i="163"/>
  <c r="DW432" i="163"/>
  <c r="DY432" i="163" s="1"/>
  <c r="FE431" i="163"/>
  <c r="AB347" i="163"/>
  <c r="AM347" i="163"/>
  <c r="AZ347" i="163"/>
  <c r="AZ325" i="163" s="1"/>
  <c r="BT347" i="163"/>
  <c r="CE347" i="163"/>
  <c r="CE325" i="163" s="1"/>
  <c r="CU347" i="163"/>
  <c r="CZ347" i="163"/>
  <c r="DS373" i="163"/>
  <c r="I376" i="163"/>
  <c r="I373" i="163" s="1"/>
  <c r="I375" i="163" s="1"/>
  <c r="N376" i="163"/>
  <c r="N373" i="163" s="1"/>
  <c r="N375" i="163" s="1"/>
  <c r="U376" i="163"/>
  <c r="U373" i="163" s="1"/>
  <c r="U375" i="163" s="1"/>
  <c r="AB376" i="163"/>
  <c r="AM376" i="163"/>
  <c r="AM373" i="163" s="1"/>
  <c r="AM375" i="163" s="1"/>
  <c r="AZ376" i="163"/>
  <c r="AZ373" i="163" s="1"/>
  <c r="AZ375" i="163" s="1"/>
  <c r="BT376" i="163"/>
  <c r="BT373" i="163" s="1"/>
  <c r="CE376" i="163"/>
  <c r="CE373" i="163" s="1"/>
  <c r="CE375" i="163" s="1"/>
  <c r="CU373" i="163"/>
  <c r="CU375" i="163" s="1"/>
  <c r="CZ373" i="163"/>
  <c r="CZ375" i="163" s="1"/>
  <c r="EO376" i="163"/>
  <c r="FE376" i="163"/>
  <c r="FE373" i="163" s="1"/>
  <c r="EK389" i="163"/>
  <c r="EK394" i="163"/>
  <c r="CS406" i="163"/>
  <c r="CW406" i="163"/>
  <c r="DO406" i="163"/>
  <c r="DS406" i="163"/>
  <c r="DZ406" i="163"/>
  <c r="EI406" i="163"/>
  <c r="EK406" i="163" s="1"/>
  <c r="FD406" i="163"/>
  <c r="AO374" i="163"/>
  <c r="S412" i="163"/>
  <c r="AG412" i="163"/>
  <c r="AR412" i="163"/>
  <c r="AS411" i="163"/>
  <c r="BL411" i="163"/>
  <c r="BS411" i="163" s="1"/>
  <c r="BW411" i="163" s="1"/>
  <c r="P503" i="163"/>
  <c r="X503" i="163" s="1"/>
  <c r="AA503" i="163" s="1"/>
  <c r="J502" i="163"/>
  <c r="O517" i="163"/>
  <c r="O498" i="163"/>
  <c r="O549" i="163" s="1"/>
  <c r="V517" i="163"/>
  <c r="V498" i="163"/>
  <c r="AW498" i="163"/>
  <c r="CH498" i="163"/>
  <c r="DB517" i="163"/>
  <c r="DB498" i="163"/>
  <c r="AI500" i="163"/>
  <c r="AI551" i="163" s="1"/>
  <c r="BA500" i="163"/>
  <c r="BA551" i="163" s="1"/>
  <c r="BE500" i="163"/>
  <c r="BE551" i="163" s="1"/>
  <c r="CB500" i="163"/>
  <c r="CB551" i="163" s="1"/>
  <c r="CH500" i="163"/>
  <c r="CH551" i="163" s="1"/>
  <c r="AJ431" i="163"/>
  <c r="AG431" i="163"/>
  <c r="AZ431" i="163"/>
  <c r="CX461" i="163"/>
  <c r="DC461" i="163" s="1"/>
  <c r="I491" i="163"/>
  <c r="I493" i="163" s="1"/>
  <c r="AH491" i="163"/>
  <c r="P519" i="163"/>
  <c r="X519" i="163" s="1"/>
  <c r="AA519" i="163" s="1"/>
  <c r="AS523" i="163"/>
  <c r="AT523" i="163" s="1"/>
  <c r="BL523" i="163"/>
  <c r="BS523" i="163" s="1"/>
  <c r="BW523" i="163" s="1"/>
  <c r="EP523" i="163"/>
  <c r="EK535" i="163"/>
  <c r="CU431" i="163"/>
  <c r="EM431" i="163"/>
  <c r="BD491" i="163"/>
  <c r="CU491" i="163"/>
  <c r="CU493" i="163" s="1"/>
  <c r="CG486" i="163"/>
  <c r="DY503" i="163"/>
  <c r="AS535" i="163"/>
  <c r="AO455" i="163"/>
  <c r="AZ462" i="163"/>
  <c r="BD462" i="163"/>
  <c r="BH462" i="163"/>
  <c r="BP462" i="163"/>
  <c r="BY455" i="163"/>
  <c r="CD455" i="163"/>
  <c r="CK462" i="163"/>
  <c r="CS462" i="163"/>
  <c r="CW462" i="163"/>
  <c r="DB455" i="163"/>
  <c r="DQ462" i="163"/>
  <c r="DV455" i="163"/>
  <c r="DZ455" i="163"/>
  <c r="EN455" i="163"/>
  <c r="DQ491" i="163"/>
  <c r="DQ493" i="163" s="1"/>
  <c r="EZ491" i="163"/>
  <c r="EZ493" i="163" s="1"/>
  <c r="AP479" i="163"/>
  <c r="DA499" i="163"/>
  <c r="DW499" i="163"/>
  <c r="FD535" i="163"/>
  <c r="EK170" i="163"/>
  <c r="BQ171" i="163"/>
  <c r="CI172" i="163"/>
  <c r="DY172" i="163"/>
  <c r="CG173" i="163"/>
  <c r="DE176" i="163"/>
  <c r="DF176" i="163" s="1"/>
  <c r="BQ175" i="163"/>
  <c r="BL170" i="163"/>
  <c r="BQ170" i="163" s="1"/>
  <c r="CG171" i="163"/>
  <c r="BM172" i="163"/>
  <c r="DC172" i="163"/>
  <c r="CK171" i="163"/>
  <c r="CO171" i="163" s="1"/>
  <c r="CP171" i="163" s="1"/>
  <c r="CG175" i="163"/>
  <c r="CK361" i="163"/>
  <c r="CO361" i="163" s="1"/>
  <c r="T362" i="163"/>
  <c r="BQ361" i="163"/>
  <c r="X362" i="163"/>
  <c r="DY362" i="163"/>
  <c r="DC362" i="163"/>
  <c r="DY360" i="163"/>
  <c r="BM362" i="163"/>
  <c r="DE362" i="163"/>
  <c r="DF362" i="163" s="1"/>
  <c r="BT375" i="163"/>
  <c r="CN375" i="163"/>
  <c r="DC407" i="163"/>
  <c r="AG375" i="163"/>
  <c r="AR375" i="163"/>
  <c r="BC375" i="163"/>
  <c r="CW375" i="163"/>
  <c r="DL375" i="163"/>
  <c r="DX375" i="163"/>
  <c r="EQ375" i="163"/>
  <c r="BQ407" i="163"/>
  <c r="BM408" i="163"/>
  <c r="AD375" i="163"/>
  <c r="AS405" i="163"/>
  <c r="CI405" i="163"/>
  <c r="DY407" i="163"/>
  <c r="DE409" i="163"/>
  <c r="DF409" i="163" s="1"/>
  <c r="M375" i="163"/>
  <c r="AK375" i="163"/>
  <c r="AY375" i="163"/>
  <c r="BG375" i="163"/>
  <c r="CJ375" i="163"/>
  <c r="EG375" i="163"/>
  <c r="ES375" i="163"/>
  <c r="DA404" i="163"/>
  <c r="DC404" i="163" s="1"/>
  <c r="BS454" i="163"/>
  <c r="BW454" i="163" s="1"/>
  <c r="CX453" i="163"/>
  <c r="DC453" i="163" s="1"/>
  <c r="EF454" i="163"/>
  <c r="CO482" i="163"/>
  <c r="CR482" i="163" s="1"/>
  <c r="CX482" i="163" s="1"/>
  <c r="CF470" i="163"/>
  <c r="CK470" i="163" s="1"/>
  <c r="DY473" i="163"/>
  <c r="BQ474" i="163"/>
  <c r="DE480" i="163"/>
  <c r="DF480" i="163" s="1"/>
  <c r="Q481" i="163"/>
  <c r="DE475" i="163"/>
  <c r="DF475" i="163" s="1"/>
  <c r="BM476" i="163"/>
  <c r="CI476" i="163"/>
  <c r="CG477" i="163"/>
  <c r="CG480" i="163"/>
  <c r="DC481" i="163"/>
  <c r="EK470" i="163"/>
  <c r="DY471" i="163"/>
  <c r="EY471" i="163"/>
  <c r="CK474" i="163"/>
  <c r="CO474" i="163" s="1"/>
  <c r="CR474" i="163" s="1"/>
  <c r="CX474" i="163" s="1"/>
  <c r="X475" i="163"/>
  <c r="BQ475" i="163"/>
  <c r="CI477" i="163"/>
  <c r="T478" i="163"/>
  <c r="CG478" i="163"/>
  <c r="CI480" i="163"/>
  <c r="CM27" i="163"/>
  <c r="CO27" i="163"/>
  <c r="CR27" i="163" s="1"/>
  <c r="CX27" i="163" s="1"/>
  <c r="AA30" i="163"/>
  <c r="Y30" i="163"/>
  <c r="EU30" i="163"/>
  <c r="EW30" i="163"/>
  <c r="FB30" i="163" s="1"/>
  <c r="EU49" i="163"/>
  <c r="EW49" i="163"/>
  <c r="FB49" i="163" s="1"/>
  <c r="EU12" i="163"/>
  <c r="EW12" i="163"/>
  <c r="FB12" i="163" s="1"/>
  <c r="EU29" i="163"/>
  <c r="EW29" i="163"/>
  <c r="FB29" i="163" s="1"/>
  <c r="AA31" i="163"/>
  <c r="Y31" i="163"/>
  <c r="EU31" i="163"/>
  <c r="EW31" i="163"/>
  <c r="FB31" i="163" s="1"/>
  <c r="EA39" i="163"/>
  <c r="EE39" i="163" s="1"/>
  <c r="EH39" i="163" s="1"/>
  <c r="DY39" i="163"/>
  <c r="AV5" i="163"/>
  <c r="BL5" i="163"/>
  <c r="BS5" i="163" s="1"/>
  <c r="BW5" i="163" s="1"/>
  <c r="BX5" i="163" s="1"/>
  <c r="ER5" i="163"/>
  <c r="ET5" i="163" s="1"/>
  <c r="EW5" i="163" s="1"/>
  <c r="FB5" i="163" s="1"/>
  <c r="DY6" i="163"/>
  <c r="EW7" i="163"/>
  <c r="FB7" i="163" s="1"/>
  <c r="BM8" i="163"/>
  <c r="BQ12" i="163"/>
  <c r="CG13" i="163"/>
  <c r="CK19" i="163"/>
  <c r="CO19" i="163" s="1"/>
  <c r="BS21" i="163"/>
  <c r="T23" i="163"/>
  <c r="CG23" i="163"/>
  <c r="I32" i="163"/>
  <c r="I34" i="163" s="1"/>
  <c r="N32" i="163"/>
  <c r="N34" i="163" s="1"/>
  <c r="U32" i="163"/>
  <c r="U34" i="163" s="1"/>
  <c r="AB32" i="163"/>
  <c r="AM32" i="163"/>
  <c r="AU32" i="163"/>
  <c r="AU34" i="163" s="1"/>
  <c r="AZ32" i="163"/>
  <c r="AZ34" i="163" s="1"/>
  <c r="BD32" i="163"/>
  <c r="BI32" i="163"/>
  <c r="CA32" i="163"/>
  <c r="CA34" i="163" s="1"/>
  <c r="CE32" i="163"/>
  <c r="CE34" i="163" s="1"/>
  <c r="CL32" i="163"/>
  <c r="CL34" i="163" s="1"/>
  <c r="CY32" i="163"/>
  <c r="CY34" i="163" s="1"/>
  <c r="DG32" i="163"/>
  <c r="DG34" i="163" s="1"/>
  <c r="DU32" i="163"/>
  <c r="DU34" i="163" s="1"/>
  <c r="EK25" i="163"/>
  <c r="EO32" i="163"/>
  <c r="EX32" i="163"/>
  <c r="FE32" i="163"/>
  <c r="FE34" i="163" s="1"/>
  <c r="BM26" i="163"/>
  <c r="CI26" i="163"/>
  <c r="Q28" i="163"/>
  <c r="BM28" i="163"/>
  <c r="DC28" i="163"/>
  <c r="EC28" i="163"/>
  <c r="DE29" i="163"/>
  <c r="DF29" i="163" s="1"/>
  <c r="CG30" i="163"/>
  <c r="T31" i="163"/>
  <c r="CK31" i="163"/>
  <c r="CO31" i="163" s="1"/>
  <c r="ER39" i="163"/>
  <c r="ET39" i="163" s="1"/>
  <c r="EU39" i="163" s="1"/>
  <c r="BS41" i="163"/>
  <c r="BW41" i="163" s="1"/>
  <c r="BX41" i="163" s="1"/>
  <c r="DE41" i="163"/>
  <c r="DF41" i="163" s="1"/>
  <c r="BQ42" i="163"/>
  <c r="DC42" i="163"/>
  <c r="DY42" i="163"/>
  <c r="BM43" i="163"/>
  <c r="J56" i="163"/>
  <c r="V56" i="163"/>
  <c r="V58" i="163" s="1"/>
  <c r="AD56" i="163"/>
  <c r="AD58" i="163" s="1"/>
  <c r="AI56" i="163"/>
  <c r="AI58" i="163" s="1"/>
  <c r="AW56" i="163"/>
  <c r="AW58" i="163" s="1"/>
  <c r="BA56" i="163"/>
  <c r="BA58" i="163" s="1"/>
  <c r="BE56" i="163"/>
  <c r="BE58" i="163" s="1"/>
  <c r="BK56" i="163"/>
  <c r="BK58" i="163" s="1"/>
  <c r="BV56" i="163"/>
  <c r="BV58" i="163" s="1"/>
  <c r="CB56" i="163"/>
  <c r="CB58" i="163" s="1"/>
  <c r="CH56" i="163"/>
  <c r="CH58" i="163" s="1"/>
  <c r="CQ56" i="163"/>
  <c r="CQ58" i="163" s="1"/>
  <c r="CV56" i="163"/>
  <c r="CV58" i="163" s="1"/>
  <c r="DG56" i="163"/>
  <c r="DG58" i="163" s="1"/>
  <c r="DU56" i="163"/>
  <c r="DU58" i="163" s="1"/>
  <c r="DZ56" i="163"/>
  <c r="DZ58" i="163" s="1"/>
  <c r="EI56" i="163"/>
  <c r="EI58" i="163" s="1"/>
  <c r="EV56" i="163"/>
  <c r="EV58" i="163" s="1"/>
  <c r="FD56" i="163"/>
  <c r="FD58" i="163" s="1"/>
  <c r="CG49" i="163"/>
  <c r="P50" i="163"/>
  <c r="EP50" i="163"/>
  <c r="BM51" i="163"/>
  <c r="CI51" i="163"/>
  <c r="DY51" i="163"/>
  <c r="BQ54" i="163"/>
  <c r="BU55" i="163"/>
  <c r="BW55" i="163"/>
  <c r="BX55" i="163" s="1"/>
  <c r="EU71" i="163"/>
  <c r="EW71" i="163"/>
  <c r="FB71" i="163" s="1"/>
  <c r="EE84" i="163"/>
  <c r="EH84" i="163" s="1"/>
  <c r="EC84" i="163"/>
  <c r="EU90" i="163"/>
  <c r="EW90" i="163"/>
  <c r="FB90" i="163" s="1"/>
  <c r="BU97" i="163"/>
  <c r="BW97" i="163"/>
  <c r="BX97" i="163" s="1"/>
  <c r="EU110" i="163"/>
  <c r="EW110" i="163"/>
  <c r="FB110" i="163" s="1"/>
  <c r="EU137" i="163"/>
  <c r="EW137" i="163"/>
  <c r="FB137" i="163" s="1"/>
  <c r="EE148" i="163"/>
  <c r="EC148" i="163"/>
  <c r="BQ7" i="163"/>
  <c r="AA8" i="163"/>
  <c r="AL8" i="163" s="1"/>
  <c r="AN8" i="163" s="1"/>
  <c r="BS8" i="163"/>
  <c r="CG9" i="163"/>
  <c r="Q10" i="163"/>
  <c r="BM10" i="163"/>
  <c r="DC10" i="163"/>
  <c r="T12" i="163"/>
  <c r="DE12" i="163"/>
  <c r="DF12" i="163" s="1"/>
  <c r="AS13" i="163"/>
  <c r="AT13" i="163" s="1"/>
  <c r="BL13" i="163"/>
  <c r="BS13" i="163" s="1"/>
  <c r="BW13" i="163" s="1"/>
  <c r="BX13" i="163" s="1"/>
  <c r="CM13" i="163"/>
  <c r="EK13" i="163"/>
  <c r="T14" i="163"/>
  <c r="BS14" i="163"/>
  <c r="CG15" i="163"/>
  <c r="T16" i="163"/>
  <c r="CG16" i="163"/>
  <c r="Q17" i="163"/>
  <c r="BM17" i="163"/>
  <c r="Q20" i="163"/>
  <c r="BM20" i="163"/>
  <c r="DC20" i="163"/>
  <c r="DC21" i="163"/>
  <c r="DY21" i="163"/>
  <c r="CK23" i="163"/>
  <c r="CM23" i="163" s="1"/>
  <c r="DE24" i="163"/>
  <c r="DF24" i="163" s="1"/>
  <c r="J32" i="163"/>
  <c r="O32" i="163"/>
  <c r="O34" i="163" s="1"/>
  <c r="V32" i="163"/>
  <c r="V34" i="163" s="1"/>
  <c r="AD32" i="163"/>
  <c r="AD34" i="163" s="1"/>
  <c r="AI32" i="163"/>
  <c r="AI34" i="163" s="1"/>
  <c r="AO32" i="163"/>
  <c r="AW32" i="163"/>
  <c r="AW34" i="163" s="1"/>
  <c r="BA32" i="163"/>
  <c r="BA34" i="163" s="1"/>
  <c r="BE32" i="163"/>
  <c r="BE34" i="163" s="1"/>
  <c r="BK32" i="163"/>
  <c r="BK34" i="163" s="1"/>
  <c r="BV32" i="163"/>
  <c r="BV34" i="163" s="1"/>
  <c r="CB32" i="163"/>
  <c r="CB34" i="163" s="1"/>
  <c r="CF25" i="163"/>
  <c r="CN32" i="163"/>
  <c r="CN34" i="163" s="1"/>
  <c r="CU32" i="163"/>
  <c r="CU34" i="163" s="1"/>
  <c r="CZ32" i="163"/>
  <c r="CZ34" i="163" s="1"/>
  <c r="DJ32" i="163"/>
  <c r="DQ32" i="163"/>
  <c r="DQ34" i="163" s="1"/>
  <c r="DV32" i="163"/>
  <c r="DV34" i="163" s="1"/>
  <c r="ED32" i="163"/>
  <c r="ED34" i="163" s="1"/>
  <c r="EL32" i="163"/>
  <c r="EQ32" i="163"/>
  <c r="EQ34" i="163" s="1"/>
  <c r="EZ32" i="163"/>
  <c r="EZ34" i="163" s="1"/>
  <c r="AA26" i="163"/>
  <c r="AL26" i="163" s="1"/>
  <c r="AN26" i="163" s="1"/>
  <c r="BS26" i="163"/>
  <c r="EA27" i="163"/>
  <c r="EE27" i="163" s="1"/>
  <c r="EF27" i="163" s="1"/>
  <c r="X28" i="163"/>
  <c r="AA28" i="163" s="1"/>
  <c r="AF28" i="163" s="1"/>
  <c r="BS28" i="163"/>
  <c r="BW28" i="163" s="1"/>
  <c r="BX28" i="163" s="1"/>
  <c r="CG29" i="163"/>
  <c r="T30" i="163"/>
  <c r="CK30" i="163"/>
  <c r="CO30" i="163" s="1"/>
  <c r="DE33" i="163"/>
  <c r="P39" i="163"/>
  <c r="CG40" i="163"/>
  <c r="DE42" i="163"/>
  <c r="DF42" i="163" s="1"/>
  <c r="BQ43" i="163"/>
  <c r="DC43" i="163"/>
  <c r="DY43" i="163"/>
  <c r="W56" i="163"/>
  <c r="W58" i="163" s="1"/>
  <c r="AE56" i="163"/>
  <c r="AJ56" i="163"/>
  <c r="AJ58" i="163" s="1"/>
  <c r="AQ56" i="163"/>
  <c r="AQ58" i="163" s="1"/>
  <c r="BB56" i="163"/>
  <c r="BB58" i="163" s="1"/>
  <c r="BF56" i="163"/>
  <c r="BF58" i="163" s="1"/>
  <c r="BP56" i="163"/>
  <c r="BY56" i="163"/>
  <c r="BY58" i="163" s="1"/>
  <c r="CC56" i="163"/>
  <c r="CC58" i="163" s="1"/>
  <c r="CJ56" i="163"/>
  <c r="CJ58" i="163" s="1"/>
  <c r="CW56" i="163"/>
  <c r="DB56" i="163"/>
  <c r="DB58" i="163" s="1"/>
  <c r="DJ56" i="163"/>
  <c r="DQ56" i="163"/>
  <c r="DQ58" i="163" s="1"/>
  <c r="DV56" i="163"/>
  <c r="DV58" i="163" s="1"/>
  <c r="EJ56" i="163"/>
  <c r="EX56" i="163"/>
  <c r="EX58" i="163" s="1"/>
  <c r="FE56" i="163"/>
  <c r="FE58" i="163" s="1"/>
  <c r="L46" i="163"/>
  <c r="AS46" i="163"/>
  <c r="AT46" i="163" s="1"/>
  <c r="T48" i="163"/>
  <c r="BM48" i="163"/>
  <c r="CI48" i="163"/>
  <c r="CK49" i="163"/>
  <c r="CI50" i="163"/>
  <c r="ER50" i="163"/>
  <c r="ET50" i="163" s="1"/>
  <c r="EW50" i="163" s="1"/>
  <c r="FB50" i="163" s="1"/>
  <c r="BS51" i="163"/>
  <c r="CG52" i="163"/>
  <c r="CI53" i="163"/>
  <c r="EE75" i="163"/>
  <c r="EC75" i="163"/>
  <c r="CM147" i="163"/>
  <c r="CO147" i="163"/>
  <c r="CR147" i="163" s="1"/>
  <c r="CX147" i="163" s="1"/>
  <c r="Y150" i="163"/>
  <c r="AA150" i="163"/>
  <c r="AF150" i="163" s="1"/>
  <c r="CL155" i="163"/>
  <c r="CL157" i="163" s="1"/>
  <c r="CI5" i="163"/>
  <c r="EK5" i="163"/>
  <c r="Q6" i="163"/>
  <c r="BM6" i="163"/>
  <c r="DC6" i="163"/>
  <c r="T7" i="163"/>
  <c r="DE7" i="163"/>
  <c r="DF7" i="163" s="1"/>
  <c r="DC8" i="163"/>
  <c r="CK9" i="163"/>
  <c r="EA9" i="163"/>
  <c r="EE9" i="163" s="1"/>
  <c r="X10" i="163"/>
  <c r="AA10" i="163" s="1"/>
  <c r="BS10" i="163"/>
  <c r="CG12" i="163"/>
  <c r="P13" i="163"/>
  <c r="Q13" i="163" s="1"/>
  <c r="DC14" i="163"/>
  <c r="CK15" i="163"/>
  <c r="EA15" i="163"/>
  <c r="CK16" i="163"/>
  <c r="EA16" i="163"/>
  <c r="EE16" i="163" s="1"/>
  <c r="X17" i="163"/>
  <c r="AA17" i="163" s="1"/>
  <c r="AF17" i="163" s="1"/>
  <c r="BS17" i="163"/>
  <c r="BW17" i="163" s="1"/>
  <c r="BX17" i="163" s="1"/>
  <c r="DE17" i="163"/>
  <c r="DF17" i="163" s="1"/>
  <c r="BM18" i="163"/>
  <c r="DC18" i="163"/>
  <c r="DY18" i="163"/>
  <c r="X20" i="163"/>
  <c r="Y20" i="163" s="1"/>
  <c r="BS20" i="163"/>
  <c r="BU20" i="163" s="1"/>
  <c r="DE21" i="163"/>
  <c r="DF21" i="163" s="1"/>
  <c r="CG22" i="163"/>
  <c r="T24" i="163"/>
  <c r="CG24" i="163"/>
  <c r="K32" i="163"/>
  <c r="L32" i="163" s="1"/>
  <c r="R32" i="163"/>
  <c r="R34" i="163" s="1"/>
  <c r="W32" i="163"/>
  <c r="W34" i="163" s="1"/>
  <c r="AE32" i="163"/>
  <c r="AE34" i="163" s="1"/>
  <c r="AJ32" i="163"/>
  <c r="AJ34" i="163" s="1"/>
  <c r="AQ32" i="163"/>
  <c r="AQ34" i="163" s="1"/>
  <c r="AX32" i="163"/>
  <c r="AX34" i="163" s="1"/>
  <c r="BB32" i="163"/>
  <c r="BB34" i="163" s="1"/>
  <c r="BF32" i="163"/>
  <c r="BF34" i="163" s="1"/>
  <c r="BY32" i="163"/>
  <c r="BY34" i="163" s="1"/>
  <c r="CC32" i="163"/>
  <c r="CC34" i="163" s="1"/>
  <c r="CH32" i="163"/>
  <c r="CH34" i="163" s="1"/>
  <c r="CQ32" i="163"/>
  <c r="CQ34" i="163" s="1"/>
  <c r="CV32" i="163"/>
  <c r="CV34" i="163" s="1"/>
  <c r="DL32" i="163"/>
  <c r="DL34" i="163" s="1"/>
  <c r="DR32" i="163"/>
  <c r="DR34" i="163" s="1"/>
  <c r="DX32" i="163"/>
  <c r="DX34" i="163" s="1"/>
  <c r="EG32" i="163"/>
  <c r="EG34" i="163" s="1"/>
  <c r="EM32" i="163"/>
  <c r="EM34" i="163" s="1"/>
  <c r="ES32" i="163"/>
  <c r="ES34" i="163" s="1"/>
  <c r="FC32" i="163"/>
  <c r="DC26" i="163"/>
  <c r="DY26" i="163"/>
  <c r="CK29" i="163"/>
  <c r="CO29" i="163" s="1"/>
  <c r="DE31" i="163"/>
  <c r="DF31" i="163" s="1"/>
  <c r="AS39" i="163"/>
  <c r="CK40" i="163"/>
  <c r="EA40" i="163"/>
  <c r="EE40" i="163" s="1"/>
  <c r="DE43" i="163"/>
  <c r="DF43" i="163" s="1"/>
  <c r="H56" i="163"/>
  <c r="H58" i="163" s="1"/>
  <c r="M56" i="163"/>
  <c r="M58" i="163" s="1"/>
  <c r="Z56" i="163"/>
  <c r="Z58" i="163" s="1"/>
  <c r="AK56" i="163"/>
  <c r="AK58" i="163" s="1"/>
  <c r="AY56" i="163"/>
  <c r="AY58" i="163" s="1"/>
  <c r="BC56" i="163"/>
  <c r="BC58" i="163" s="1"/>
  <c r="BG56" i="163"/>
  <c r="BG58" i="163" s="1"/>
  <c r="BR56" i="163"/>
  <c r="BR58" i="163" s="1"/>
  <c r="BZ56" i="163"/>
  <c r="BZ58" i="163" s="1"/>
  <c r="CD56" i="163"/>
  <c r="CL56" i="163"/>
  <c r="CT56" i="163"/>
  <c r="CY56" i="163"/>
  <c r="CY58" i="163" s="1"/>
  <c r="DL56" i="163"/>
  <c r="DL58" i="163" s="1"/>
  <c r="DR56" i="163"/>
  <c r="DR58" i="163" s="1"/>
  <c r="ED56" i="163"/>
  <c r="ED58" i="163" s="1"/>
  <c r="EL56" i="163"/>
  <c r="EL58" i="163" s="1"/>
  <c r="EQ56" i="163"/>
  <c r="EQ58" i="163" s="1"/>
  <c r="EZ56" i="163"/>
  <c r="EZ58" i="163" s="1"/>
  <c r="CG47" i="163"/>
  <c r="BS48" i="163"/>
  <c r="CG50" i="163"/>
  <c r="DC51" i="163"/>
  <c r="CG53" i="163"/>
  <c r="CG55" i="163"/>
  <c r="CI55" i="163"/>
  <c r="EE85" i="163"/>
  <c r="EC85" i="163"/>
  <c r="EA89" i="163"/>
  <c r="DY89" i="163"/>
  <c r="EY158" i="163"/>
  <c r="EX155" i="163"/>
  <c r="EX157" i="163" s="1"/>
  <c r="Q5" i="163"/>
  <c r="AC5" i="163"/>
  <c r="CG5" i="163"/>
  <c r="EY5" i="163"/>
  <c r="CI13" i="163"/>
  <c r="ET13" i="163"/>
  <c r="EW13" i="163" s="1"/>
  <c r="FB13" i="163" s="1"/>
  <c r="X18" i="163"/>
  <c r="BS18" i="163"/>
  <c r="BW18" i="163" s="1"/>
  <c r="BX18" i="163" s="1"/>
  <c r="DE18" i="163"/>
  <c r="DF18" i="163" s="1"/>
  <c r="CG19" i="163"/>
  <c r="DY20" i="163"/>
  <c r="H32" i="163"/>
  <c r="H34" i="163" s="1"/>
  <c r="M32" i="163"/>
  <c r="M34" i="163" s="1"/>
  <c r="S32" i="163"/>
  <c r="S34" i="163" s="1"/>
  <c r="Z32" i="163"/>
  <c r="Z34" i="163" s="1"/>
  <c r="AG32" i="163"/>
  <c r="AG34" i="163" s="1"/>
  <c r="AK32" i="163"/>
  <c r="AK34" i="163" s="1"/>
  <c r="AR32" i="163"/>
  <c r="AR34" i="163" s="1"/>
  <c r="AY32" i="163"/>
  <c r="AY34" i="163" s="1"/>
  <c r="BC32" i="163"/>
  <c r="BC34" i="163" s="1"/>
  <c r="BG32" i="163"/>
  <c r="BG34" i="163" s="1"/>
  <c r="BR32" i="163"/>
  <c r="BR34" i="163" s="1"/>
  <c r="BZ32" i="163"/>
  <c r="BZ34" i="163" s="1"/>
  <c r="CJ32" i="163"/>
  <c r="CJ34" i="163" s="1"/>
  <c r="CS32" i="163"/>
  <c r="CS34" i="163" s="1"/>
  <c r="CW32" i="163"/>
  <c r="CW34" i="163" s="1"/>
  <c r="DD32" i="163"/>
  <c r="DD34" i="163" s="1"/>
  <c r="DO32" i="163"/>
  <c r="DO34" i="163" s="1"/>
  <c r="DS32" i="163"/>
  <c r="DZ32" i="163"/>
  <c r="DZ34" i="163" s="1"/>
  <c r="EI32" i="163"/>
  <c r="EI34" i="163" s="1"/>
  <c r="EN32" i="163"/>
  <c r="EN34" i="163" s="1"/>
  <c r="EV32" i="163"/>
  <c r="EV34" i="163" s="1"/>
  <c r="FD32" i="163"/>
  <c r="FD34" i="163" s="1"/>
  <c r="DE30" i="163"/>
  <c r="DF30" i="163" s="1"/>
  <c r="CG31" i="163"/>
  <c r="EA33" i="163"/>
  <c r="EE33" i="163" s="1"/>
  <c r="DC41" i="163"/>
  <c r="DY41" i="163"/>
  <c r="DE44" i="163"/>
  <c r="DF44" i="163" s="1"/>
  <c r="I56" i="163"/>
  <c r="I58" i="163" s="1"/>
  <c r="N56" i="163"/>
  <c r="U56" i="163"/>
  <c r="U58" i="163" s="1"/>
  <c r="AB56" i="163"/>
  <c r="AH56" i="163"/>
  <c r="AM56" i="163"/>
  <c r="AM58" i="163" s="1"/>
  <c r="AU56" i="163"/>
  <c r="AU58" i="163" s="1"/>
  <c r="AZ56" i="163"/>
  <c r="AZ58" i="163" s="1"/>
  <c r="BD56" i="163"/>
  <c r="CE56" i="163"/>
  <c r="CE58" i="163" s="1"/>
  <c r="CN56" i="163"/>
  <c r="CN58" i="163" s="1"/>
  <c r="CU56" i="163"/>
  <c r="CU58" i="163" s="1"/>
  <c r="CZ56" i="163"/>
  <c r="CZ58" i="163" s="1"/>
  <c r="DD56" i="163"/>
  <c r="DD58" i="163" s="1"/>
  <c r="DO56" i="163"/>
  <c r="DO58" i="163" s="1"/>
  <c r="DX56" i="163"/>
  <c r="DX58" i="163" s="1"/>
  <c r="EG56" i="163"/>
  <c r="EG58" i="163" s="1"/>
  <c r="EM56" i="163"/>
  <c r="EM58" i="163" s="1"/>
  <c r="ES56" i="163"/>
  <c r="ES58" i="163" s="1"/>
  <c r="FC56" i="163"/>
  <c r="EK46" i="163"/>
  <c r="CM50" i="163"/>
  <c r="L53" i="163"/>
  <c r="AV53" i="163"/>
  <c r="BL53" i="163"/>
  <c r="BS53" i="163" s="1"/>
  <c r="BW53" i="163" s="1"/>
  <c r="EK53" i="163"/>
  <c r="CK54" i="163"/>
  <c r="EW54" i="163"/>
  <c r="FB54" i="163" s="1"/>
  <c r="X55" i="163"/>
  <c r="AA87" i="163"/>
  <c r="AC87" i="163" s="1"/>
  <c r="Y87" i="163"/>
  <c r="EU91" i="163"/>
  <c r="EW91" i="163"/>
  <c r="FB91" i="163" s="1"/>
  <c r="EY149" i="163"/>
  <c r="EW149" i="163"/>
  <c r="FB149" i="163" s="1"/>
  <c r="DC55" i="163"/>
  <c r="DY55" i="163"/>
  <c r="DA64" i="163"/>
  <c r="T65" i="163"/>
  <c r="DE65" i="163"/>
  <c r="DF65" i="163" s="1"/>
  <c r="DC66" i="163"/>
  <c r="CK67" i="163"/>
  <c r="EA67" i="163"/>
  <c r="EE67" i="163" s="1"/>
  <c r="X68" i="163"/>
  <c r="AA68" i="163" s="1"/>
  <c r="BS68" i="163"/>
  <c r="BW68" i="163" s="1"/>
  <c r="BX68" i="163" s="1"/>
  <c r="DE68" i="163"/>
  <c r="DF68" i="163" s="1"/>
  <c r="BQ69" i="163"/>
  <c r="CK69" i="163"/>
  <c r="CO69" i="163" s="1"/>
  <c r="EW69" i="163"/>
  <c r="FB69" i="163" s="1"/>
  <c r="CG70" i="163"/>
  <c r="DE70" i="163"/>
  <c r="DF70" i="163" s="1"/>
  <c r="BQ71" i="163"/>
  <c r="CK72" i="163"/>
  <c r="CO72" i="163" s="1"/>
  <c r="CP72" i="163" s="1"/>
  <c r="EW72" i="163"/>
  <c r="FB72" i="163" s="1"/>
  <c r="Q73" i="163"/>
  <c r="ER73" i="163"/>
  <c r="ET73" i="163" s="1"/>
  <c r="CK74" i="163"/>
  <c r="EA74" i="163"/>
  <c r="EE74" i="163" s="1"/>
  <c r="X75" i="163"/>
  <c r="AA75" i="163" s="1"/>
  <c r="BS75" i="163"/>
  <c r="BW75" i="163" s="1"/>
  <c r="BX75" i="163" s="1"/>
  <c r="AF76" i="163"/>
  <c r="CK77" i="163"/>
  <c r="EA77" i="163"/>
  <c r="EE77" i="163" s="1"/>
  <c r="EF77" i="163" s="1"/>
  <c r="DE78" i="163"/>
  <c r="DF78" i="163" s="1"/>
  <c r="CF80" i="163"/>
  <c r="CK80" i="163" s="1"/>
  <c r="CO80" i="163" s="1"/>
  <c r="CR80" i="163" s="1"/>
  <c r="CX80" i="163" s="1"/>
  <c r="ER82" i="163"/>
  <c r="ET82" i="163" s="1"/>
  <c r="EW82" i="163" s="1"/>
  <c r="FB82" i="163" s="1"/>
  <c r="AV83" i="163"/>
  <c r="BL83" i="163"/>
  <c r="BQ83" i="163" s="1"/>
  <c r="DA83" i="163"/>
  <c r="DW83" i="163"/>
  <c r="DY83" i="163" s="1"/>
  <c r="EK83" i="163"/>
  <c r="X84" i="163"/>
  <c r="BM84" i="163"/>
  <c r="CI84" i="163"/>
  <c r="DY84" i="163"/>
  <c r="BW85" i="163"/>
  <c r="BX85" i="163" s="1"/>
  <c r="DC85" i="163"/>
  <c r="DE87" i="163"/>
  <c r="DF87" i="163" s="1"/>
  <c r="BW88" i="163"/>
  <c r="BX88" i="163" s="1"/>
  <c r="DC88" i="163"/>
  <c r="DY88" i="163"/>
  <c r="CK90" i="163"/>
  <c r="CO90" i="163" s="1"/>
  <c r="CG91" i="163"/>
  <c r="T92" i="163"/>
  <c r="DE92" i="163"/>
  <c r="DF92" i="163" s="1"/>
  <c r="CK94" i="163"/>
  <c r="X95" i="163"/>
  <c r="BS95" i="163"/>
  <c r="BW95" i="163" s="1"/>
  <c r="BX95" i="163" s="1"/>
  <c r="Q97" i="163"/>
  <c r="BM97" i="163"/>
  <c r="DE97" i="163"/>
  <c r="DF97" i="163" s="1"/>
  <c r="CG98" i="163"/>
  <c r="DY99" i="163"/>
  <c r="X101" i="163"/>
  <c r="AA101" i="163" s="1"/>
  <c r="BS101" i="163"/>
  <c r="Q103" i="163"/>
  <c r="BM103" i="163"/>
  <c r="CK104" i="163"/>
  <c r="CO104" i="163" s="1"/>
  <c r="CK106" i="163"/>
  <c r="CK107" i="163"/>
  <c r="X108" i="163"/>
  <c r="AA108" i="163" s="1"/>
  <c r="BS108" i="163"/>
  <c r="BW108" i="163" s="1"/>
  <c r="BX108" i="163" s="1"/>
  <c r="DH111" i="163"/>
  <c r="DM111" i="163" s="1"/>
  <c r="DT111" i="163" s="1"/>
  <c r="AS113" i="163"/>
  <c r="AT113" i="163" s="1"/>
  <c r="DE116" i="163"/>
  <c r="DF116" i="163" s="1"/>
  <c r="CK118" i="163"/>
  <c r="CO118" i="163" s="1"/>
  <c r="CR118" i="163" s="1"/>
  <c r="CX118" i="163" s="1"/>
  <c r="BS119" i="163"/>
  <c r="P126" i="163"/>
  <c r="BQ128" i="163"/>
  <c r="DW131" i="163"/>
  <c r="DY131" i="163" s="1"/>
  <c r="DW132" i="163"/>
  <c r="CK137" i="163"/>
  <c r="CO137" i="163" s="1"/>
  <c r="DY146" i="163"/>
  <c r="BQ150" i="163"/>
  <c r="CI151" i="163"/>
  <c r="BQ154" i="163"/>
  <c r="DE170" i="163"/>
  <c r="DF170" i="163" s="1"/>
  <c r="DC170" i="163"/>
  <c r="CM227" i="163"/>
  <c r="CO227" i="163"/>
  <c r="CR227" i="163" s="1"/>
  <c r="CX227" i="163" s="1"/>
  <c r="DE249" i="163"/>
  <c r="DC249" i="163"/>
  <c r="CI70" i="163"/>
  <c r="P80" i="163"/>
  <c r="X80" i="163" s="1"/>
  <c r="AA80" i="163" s="1"/>
  <c r="DW80" i="163"/>
  <c r="BS84" i="163"/>
  <c r="DH87" i="163"/>
  <c r="DK87" i="163" s="1"/>
  <c r="BM89" i="163"/>
  <c r="DY95" i="163"/>
  <c r="X97" i="163"/>
  <c r="AA97" i="163" s="1"/>
  <c r="BQ97" i="163"/>
  <c r="CI97" i="163"/>
  <c r="CK98" i="163"/>
  <c r="CG100" i="163"/>
  <c r="DY101" i="163"/>
  <c r="X103" i="163"/>
  <c r="BS103" i="163"/>
  <c r="BW103" i="163" s="1"/>
  <c r="BX103" i="163" s="1"/>
  <c r="Q105" i="163"/>
  <c r="DY108" i="163"/>
  <c r="EW109" i="163"/>
  <c r="FB109" i="163" s="1"/>
  <c r="CG110" i="163"/>
  <c r="EK113" i="163"/>
  <c r="EU113" i="163"/>
  <c r="L114" i="163"/>
  <c r="EK114" i="163"/>
  <c r="T115" i="163"/>
  <c r="DE115" i="163"/>
  <c r="DF115" i="163" s="1"/>
  <c r="AA116" i="163"/>
  <c r="AL116" i="163" s="1"/>
  <c r="AN116" i="163" s="1"/>
  <c r="CI116" i="163"/>
  <c r="CI118" i="163"/>
  <c r="DC119" i="163"/>
  <c r="CK120" i="163"/>
  <c r="EA120" i="163"/>
  <c r="X121" i="163"/>
  <c r="AA121" i="163" s="1"/>
  <c r="BS121" i="163"/>
  <c r="BW121" i="163" s="1"/>
  <c r="BX121" i="163" s="1"/>
  <c r="EW122" i="163"/>
  <c r="FB122" i="163" s="1"/>
  <c r="BL124" i="163"/>
  <c r="DA124" i="163"/>
  <c r="DW126" i="163"/>
  <c r="DY126" i="163" s="1"/>
  <c r="EK126" i="163"/>
  <c r="BS128" i="163"/>
  <c r="BW128" i="163" s="1"/>
  <c r="BX128" i="163" s="1"/>
  <c r="DE128" i="163"/>
  <c r="DF128" i="163" s="1"/>
  <c r="DC129" i="163"/>
  <c r="DY129" i="163"/>
  <c r="BM130" i="163"/>
  <c r="DC130" i="163"/>
  <c r="DY130" i="163"/>
  <c r="DA133" i="163"/>
  <c r="DH133" i="163" s="1"/>
  <c r="DM133" i="163" s="1"/>
  <c r="DN133" i="163" s="1"/>
  <c r="CR140" i="163"/>
  <c r="CG134" i="163"/>
  <c r="Q135" i="163"/>
  <c r="BM135" i="163"/>
  <c r="DC135" i="163"/>
  <c r="T136" i="163"/>
  <c r="DE136" i="163"/>
  <c r="DF136" i="163" s="1"/>
  <c r="BQ137" i="163"/>
  <c r="CV197" i="163"/>
  <c r="CV199" i="163" s="1"/>
  <c r="CG147" i="163"/>
  <c r="CG149" i="163"/>
  <c r="Q150" i="163"/>
  <c r="BS150" i="163"/>
  <c r="CK151" i="163"/>
  <c r="EA151" i="163"/>
  <c r="EE151" i="163" s="1"/>
  <c r="EH151" i="163" s="1"/>
  <c r="CK152" i="163"/>
  <c r="EA152" i="163"/>
  <c r="X153" i="163"/>
  <c r="AA153" i="163" s="1"/>
  <c r="BS153" i="163"/>
  <c r="BW153" i="163" s="1"/>
  <c r="BX153" i="163" s="1"/>
  <c r="BS154" i="163"/>
  <c r="BW154" i="163" s="1"/>
  <c r="BX154" i="163" s="1"/>
  <c r="DJ157" i="163"/>
  <c r="BH156" i="163"/>
  <c r="DA198" i="163"/>
  <c r="DE198" i="163" s="1"/>
  <c r="DF198" i="163" s="1"/>
  <c r="EK198" i="163"/>
  <c r="CI158" i="163"/>
  <c r="BM159" i="163"/>
  <c r="CI159" i="163"/>
  <c r="DY159" i="163"/>
  <c r="M157" i="163"/>
  <c r="DW160" i="163"/>
  <c r="EA160" i="163" s="1"/>
  <c r="EE160" i="163" s="1"/>
  <c r="EK160" i="163"/>
  <c r="EU184" i="163"/>
  <c r="EW184" i="163"/>
  <c r="FB184" i="163" s="1"/>
  <c r="EU231" i="163"/>
  <c r="EW231" i="163"/>
  <c r="FB231" i="163" s="1"/>
  <c r="BQ55" i="163"/>
  <c r="AS64" i="163"/>
  <c r="DW64" i="163"/>
  <c r="DY64" i="163" s="1"/>
  <c r="CK65" i="163"/>
  <c r="CO65" i="163" s="1"/>
  <c r="EW65" i="163"/>
  <c r="FB65" i="163" s="1"/>
  <c r="X66" i="163"/>
  <c r="BM66" i="163"/>
  <c r="CI66" i="163"/>
  <c r="DY66" i="163"/>
  <c r="CG69" i="163"/>
  <c r="DE69" i="163"/>
  <c r="DF69" i="163" s="1"/>
  <c r="BQ70" i="163"/>
  <c r="EW70" i="163"/>
  <c r="FB70" i="163" s="1"/>
  <c r="CG71" i="163"/>
  <c r="T72" i="163"/>
  <c r="DE72" i="163"/>
  <c r="DF72" i="163" s="1"/>
  <c r="BL73" i="163"/>
  <c r="BS73" i="163" s="1"/>
  <c r="DW73" i="163"/>
  <c r="EA73" i="163" s="1"/>
  <c r="EE73" i="163" s="1"/>
  <c r="EK73" i="163"/>
  <c r="T74" i="163"/>
  <c r="CG74" i="163"/>
  <c r="CI76" i="163"/>
  <c r="T77" i="163"/>
  <c r="CG77" i="163"/>
  <c r="CI83" i="163"/>
  <c r="DC84" i="163"/>
  <c r="BM85" i="163"/>
  <c r="DY85" i="163"/>
  <c r="CK86" i="163"/>
  <c r="T87" i="163"/>
  <c r="CK87" i="163"/>
  <c r="CM87" i="163" s="1"/>
  <c r="AA88" i="163"/>
  <c r="EF88" i="163"/>
  <c r="EU88" i="163"/>
  <c r="L89" i="163"/>
  <c r="ER89" i="163"/>
  <c r="ET89" i="163" s="1"/>
  <c r="EW89" i="163" s="1"/>
  <c r="FB89" i="163" s="1"/>
  <c r="T90" i="163"/>
  <c r="DE90" i="163"/>
  <c r="DF90" i="163" s="1"/>
  <c r="BQ91" i="163"/>
  <c r="CK92" i="163"/>
  <c r="EW92" i="163"/>
  <c r="FB92" i="163" s="1"/>
  <c r="X93" i="163"/>
  <c r="BM93" i="163"/>
  <c r="CI93" i="163"/>
  <c r="CG96" i="163"/>
  <c r="Q99" i="163"/>
  <c r="BM99" i="163"/>
  <c r="CG102" i="163"/>
  <c r="DY103" i="163"/>
  <c r="X105" i="163"/>
  <c r="BQ109" i="163"/>
  <c r="CK110" i="163"/>
  <c r="X111" i="163"/>
  <c r="DY111" i="163"/>
  <c r="T114" i="163"/>
  <c r="Q118" i="163"/>
  <c r="L124" i="163"/>
  <c r="P124" i="163"/>
  <c r="X124" i="163" s="1"/>
  <c r="AA124" i="163" s="1"/>
  <c r="AF124" i="163" s="1"/>
  <c r="DE129" i="163"/>
  <c r="DF129" i="163" s="1"/>
  <c r="BS130" i="163"/>
  <c r="BW130" i="163" s="1"/>
  <c r="BX130" i="163" s="1"/>
  <c r="DE130" i="163"/>
  <c r="DF130" i="163" s="1"/>
  <c r="DA132" i="163"/>
  <c r="AJ197" i="163"/>
  <c r="AJ199" i="163" s="1"/>
  <c r="EB197" i="163"/>
  <c r="CI147" i="163"/>
  <c r="CK149" i="163"/>
  <c r="T150" i="163"/>
  <c r="U157" i="163"/>
  <c r="AS160" i="163"/>
  <c r="AT160" i="163" s="1"/>
  <c r="DH162" i="163"/>
  <c r="DC162" i="163"/>
  <c r="AA176" i="163"/>
  <c r="AC176" i="163" s="1"/>
  <c r="Y176" i="163"/>
  <c r="EU238" i="163"/>
  <c r="EW238" i="163"/>
  <c r="FB238" i="163" s="1"/>
  <c r="EY266" i="163"/>
  <c r="EW266" i="163"/>
  <c r="FB266" i="163" s="1"/>
  <c r="EA57" i="163"/>
  <c r="EE57" i="163" s="1"/>
  <c r="AS63" i="163"/>
  <c r="AT63" i="163" s="1"/>
  <c r="BQ65" i="163"/>
  <c r="BS66" i="163"/>
  <c r="CG67" i="163"/>
  <c r="Q68" i="163"/>
  <c r="BM68" i="163"/>
  <c r="CK71" i="163"/>
  <c r="CO71" i="163" s="1"/>
  <c r="CG76" i="163"/>
  <c r="DE91" i="163"/>
  <c r="DF91" i="163" s="1"/>
  <c r="BQ92" i="163"/>
  <c r="BS93" i="163"/>
  <c r="CG94" i="163"/>
  <c r="Q95" i="163"/>
  <c r="BM95" i="163"/>
  <c r="DC95" i="163"/>
  <c r="CK96" i="163"/>
  <c r="DC97" i="163"/>
  <c r="DY97" i="163"/>
  <c r="X99" i="163"/>
  <c r="AA99" i="163" s="1"/>
  <c r="BS99" i="163"/>
  <c r="Q101" i="163"/>
  <c r="BM101" i="163"/>
  <c r="DC101" i="163"/>
  <c r="CK102" i="163"/>
  <c r="CG104" i="163"/>
  <c r="BS105" i="163"/>
  <c r="CG106" i="163"/>
  <c r="T107" i="163"/>
  <c r="CG107" i="163"/>
  <c r="Q108" i="163"/>
  <c r="BM108" i="163"/>
  <c r="DC108" i="163"/>
  <c r="T109" i="163"/>
  <c r="DE109" i="163"/>
  <c r="DF109" i="163" s="1"/>
  <c r="BQ110" i="163"/>
  <c r="AV114" i="163"/>
  <c r="AS114" i="163"/>
  <c r="AT114" i="163" s="1"/>
  <c r="ER114" i="163"/>
  <c r="ET114" i="163" s="1"/>
  <c r="CK115" i="163"/>
  <c r="CO115" i="163" s="1"/>
  <c r="EW115" i="163"/>
  <c r="FB115" i="163" s="1"/>
  <c r="BW116" i="163"/>
  <c r="BX116" i="163" s="1"/>
  <c r="DC116" i="163"/>
  <c r="DY116" i="163"/>
  <c r="CO117" i="163"/>
  <c r="CR117" i="163" s="1"/>
  <c r="CX117" i="163" s="1"/>
  <c r="L118" i="163"/>
  <c r="AV118" i="163"/>
  <c r="BL118" i="163"/>
  <c r="DA118" i="163"/>
  <c r="DW118" i="163"/>
  <c r="EK118" i="163"/>
  <c r="X119" i="163"/>
  <c r="BM119" i="163"/>
  <c r="CI119" i="163"/>
  <c r="DY119" i="163"/>
  <c r="CK127" i="163"/>
  <c r="EA127" i="163"/>
  <c r="DA131" i="163"/>
  <c r="AS132" i="163"/>
  <c r="AT132" i="163" s="1"/>
  <c r="EK140" i="163"/>
  <c r="CO134" i="163"/>
  <c r="CR134" i="163" s="1"/>
  <c r="CX134" i="163" s="1"/>
  <c r="DY135" i="163"/>
  <c r="CK136" i="163"/>
  <c r="EW136" i="163"/>
  <c r="FB136" i="163" s="1"/>
  <c r="CG137" i="163"/>
  <c r="CL197" i="163"/>
  <c r="CL199" i="163" s="1"/>
  <c r="EK146" i="163"/>
  <c r="EX197" i="163"/>
  <c r="EA147" i="163"/>
  <c r="EE147" i="163" s="1"/>
  <c r="EH147" i="163" s="1"/>
  <c r="X148" i="163"/>
  <c r="BS148" i="163"/>
  <c r="BQ149" i="163"/>
  <c r="DE150" i="163"/>
  <c r="DF150" i="163" s="1"/>
  <c r="L156" i="163"/>
  <c r="CI198" i="163"/>
  <c r="CT158" i="163"/>
  <c r="EK158" i="163"/>
  <c r="BW159" i="163"/>
  <c r="BX159" i="163" s="1"/>
  <c r="DC159" i="163"/>
  <c r="P160" i="163"/>
  <c r="AV160" i="163"/>
  <c r="X161" i="163"/>
  <c r="AA161" i="163" s="1"/>
  <c r="BS161" i="163"/>
  <c r="BW161" i="163" s="1"/>
  <c r="BX161" i="163" s="1"/>
  <c r="BQ162" i="163"/>
  <c r="BM162" i="163"/>
  <c r="EA162" i="163"/>
  <c r="EC162" i="163" s="1"/>
  <c r="DY162" i="163"/>
  <c r="EY164" i="163"/>
  <c r="EW164" i="163"/>
  <c r="FB164" i="163" s="1"/>
  <c r="EU174" i="163"/>
  <c r="EW174" i="163"/>
  <c r="FB174" i="163" s="1"/>
  <c r="EU176" i="163"/>
  <c r="EW176" i="163"/>
  <c r="FB176" i="163" s="1"/>
  <c r="EU191" i="163"/>
  <c r="EW191" i="163"/>
  <c r="FB191" i="163" s="1"/>
  <c r="EE237" i="163"/>
  <c r="EC237" i="163"/>
  <c r="T163" i="163"/>
  <c r="DE163" i="163"/>
  <c r="DF163" i="163" s="1"/>
  <c r="BQ164" i="163"/>
  <c r="X165" i="163"/>
  <c r="BM165" i="163"/>
  <c r="CI165" i="163"/>
  <c r="CC168" i="163"/>
  <c r="CZ168" i="163"/>
  <c r="DV168" i="163"/>
  <c r="ED168" i="163"/>
  <c r="ET166" i="163"/>
  <c r="EZ168" i="163"/>
  <c r="DA169" i="163"/>
  <c r="DC169" i="163" s="1"/>
  <c r="BY155" i="163"/>
  <c r="BY157" i="163" s="1"/>
  <c r="CC155" i="163"/>
  <c r="CC157" i="163" s="1"/>
  <c r="EP170" i="163"/>
  <c r="DE171" i="163"/>
  <c r="DF171" i="163" s="1"/>
  <c r="BS172" i="163"/>
  <c r="P173" i="163"/>
  <c r="X173" i="163" s="1"/>
  <c r="AA173" i="163" s="1"/>
  <c r="AC173" i="163" s="1"/>
  <c r="BL173" i="163"/>
  <c r="BS173" i="163" s="1"/>
  <c r="BW173" i="163" s="1"/>
  <c r="DA173" i="163"/>
  <c r="DE173" i="163" s="1"/>
  <c r="DF173" i="163" s="1"/>
  <c r="DW173" i="163"/>
  <c r="EA173" i="163" s="1"/>
  <c r="EE173" i="163" s="1"/>
  <c r="EH173" i="163" s="1"/>
  <c r="EK173" i="163"/>
  <c r="CG174" i="163"/>
  <c r="T175" i="163"/>
  <c r="DE175" i="163"/>
  <c r="DF175" i="163" s="1"/>
  <c r="CG176" i="163"/>
  <c r="P177" i="163"/>
  <c r="P179" i="163"/>
  <c r="V155" i="163"/>
  <c r="V157" i="163" s="1"/>
  <c r="BR155" i="163"/>
  <c r="BR157" i="163" s="1"/>
  <c r="ER179" i="163"/>
  <c r="ET179" i="163" s="1"/>
  <c r="DC180" i="163"/>
  <c r="CG181" i="163"/>
  <c r="DH181" i="163"/>
  <c r="DK181" i="163" s="1"/>
  <c r="DC183" i="163"/>
  <c r="CG184" i="163"/>
  <c r="CS178" i="163"/>
  <c r="CS177" i="163" s="1"/>
  <c r="CS155" i="163" s="1"/>
  <c r="CS157" i="163" s="1"/>
  <c r="DO178" i="163"/>
  <c r="DO177" i="163" s="1"/>
  <c r="ER185" i="163"/>
  <c r="ET185" i="163" s="1"/>
  <c r="DY186" i="163"/>
  <c r="DE187" i="163"/>
  <c r="DF187" i="163" s="1"/>
  <c r="CI188" i="163"/>
  <c r="CK189" i="163"/>
  <c r="EA189" i="163"/>
  <c r="EE189" i="163" s="1"/>
  <c r="X190" i="163"/>
  <c r="AA190" i="163" s="1"/>
  <c r="BS190" i="163"/>
  <c r="BW190" i="163" s="1"/>
  <c r="BX190" i="163" s="1"/>
  <c r="AA192" i="163"/>
  <c r="BS192" i="163"/>
  <c r="CG193" i="163"/>
  <c r="BW194" i="163"/>
  <c r="CK194" i="163"/>
  <c r="CO194" i="163" s="1"/>
  <c r="CR194" i="163" s="1"/>
  <c r="CX194" i="163" s="1"/>
  <c r="EW194" i="163"/>
  <c r="FB194" i="163" s="1"/>
  <c r="P196" i="163"/>
  <c r="X196" i="163" s="1"/>
  <c r="AA196" i="163" s="1"/>
  <c r="AC196" i="163" s="1"/>
  <c r="CG206" i="163"/>
  <c r="CG207" i="163"/>
  <c r="Q208" i="163"/>
  <c r="DE208" i="163"/>
  <c r="DF208" i="163" s="1"/>
  <c r="CG209" i="163"/>
  <c r="T210" i="163"/>
  <c r="CG210" i="163"/>
  <c r="Q211" i="163"/>
  <c r="BM211" i="163"/>
  <c r="DC211" i="163"/>
  <c r="T212" i="163"/>
  <c r="DE212" i="163"/>
  <c r="DF212" i="163" s="1"/>
  <c r="CY286" i="163"/>
  <c r="ED286" i="163"/>
  <c r="CK224" i="163"/>
  <c r="CO224" i="163" s="1"/>
  <c r="EW224" i="163"/>
  <c r="FB224" i="163" s="1"/>
  <c r="BW225" i="163"/>
  <c r="BX225" i="163" s="1"/>
  <c r="DC225" i="163"/>
  <c r="DY225" i="163"/>
  <c r="CO226" i="163"/>
  <c r="CR226" i="163" s="1"/>
  <c r="CX226" i="163" s="1"/>
  <c r="CG227" i="163"/>
  <c r="DT227" i="163"/>
  <c r="BS228" i="163"/>
  <c r="CT229" i="163"/>
  <c r="CT247" i="163" s="1"/>
  <c r="AQ247" i="163"/>
  <c r="BY247" i="163"/>
  <c r="CC247" i="163"/>
  <c r="I255" i="163"/>
  <c r="BR255" i="163"/>
  <c r="CD255" i="163"/>
  <c r="ED255" i="163"/>
  <c r="ET248" i="163"/>
  <c r="EQ255" i="163"/>
  <c r="EZ255" i="163"/>
  <c r="EP249" i="163"/>
  <c r="T251" i="163"/>
  <c r="X251" i="163"/>
  <c r="Q251" i="163"/>
  <c r="X259" i="163"/>
  <c r="T259" i="163"/>
  <c r="T264" i="163"/>
  <c r="X264" i="163"/>
  <c r="Q264" i="163"/>
  <c r="AK287" i="163"/>
  <c r="CJ273" i="163"/>
  <c r="CJ268" i="163"/>
  <c r="CJ270" i="163" s="1"/>
  <c r="DD273" i="163"/>
  <c r="DD268" i="163"/>
  <c r="DO273" i="163"/>
  <c r="DO268" i="163"/>
  <c r="DS268" i="163"/>
  <c r="DS270" i="163" s="1"/>
  <c r="DS273" i="163"/>
  <c r="DZ273" i="163"/>
  <c r="DZ268" i="163"/>
  <c r="EN273" i="163"/>
  <c r="EN268" i="163"/>
  <c r="EN286" i="163" s="1"/>
  <c r="EV273" i="163"/>
  <c r="EV268" i="163"/>
  <c r="FD273" i="163"/>
  <c r="FD268" i="163"/>
  <c r="P272" i="163"/>
  <c r="Q272" i="163" s="1"/>
  <c r="J269" i="163"/>
  <c r="BA273" i="163"/>
  <c r="BA269" i="163"/>
  <c r="BK269" i="163"/>
  <c r="BK270" i="163" s="1"/>
  <c r="BK273" i="163"/>
  <c r="CQ273" i="163"/>
  <c r="CQ269" i="163"/>
  <c r="CQ270" i="163" s="1"/>
  <c r="M273" i="163"/>
  <c r="AK273" i="163"/>
  <c r="DL270" i="163"/>
  <c r="O325" i="163"/>
  <c r="BS165" i="163"/>
  <c r="CD168" i="163"/>
  <c r="CV168" i="163"/>
  <c r="DL168" i="163"/>
  <c r="DR168" i="163"/>
  <c r="DX168" i="163"/>
  <c r="Z155" i="163"/>
  <c r="Z157" i="163" s="1"/>
  <c r="AR155" i="163"/>
  <c r="AR157" i="163" s="1"/>
  <c r="BC155" i="163"/>
  <c r="BC157" i="163" s="1"/>
  <c r="BG155" i="163"/>
  <c r="BG157" i="163" s="1"/>
  <c r="EQ155" i="163"/>
  <c r="EQ157" i="163" s="1"/>
  <c r="CK173" i="163"/>
  <c r="CO173" i="163" s="1"/>
  <c r="CR173" i="163" s="1"/>
  <c r="CX173" i="163" s="1"/>
  <c r="CK174" i="163"/>
  <c r="CO174" i="163" s="1"/>
  <c r="CP174" i="163" s="1"/>
  <c r="CK176" i="163"/>
  <c r="CO176" i="163" s="1"/>
  <c r="BL178" i="163"/>
  <c r="R155" i="163"/>
  <c r="R157" i="163" s="1"/>
  <c r="AV179" i="163"/>
  <c r="CY178" i="163"/>
  <c r="CY177" i="163" s="1"/>
  <c r="DU178" i="163"/>
  <c r="DU177" i="163" s="1"/>
  <c r="DU155" i="163" s="1"/>
  <c r="DU157" i="163" s="1"/>
  <c r="CK193" i="163"/>
  <c r="EY196" i="163"/>
  <c r="CP207" i="163"/>
  <c r="M247" i="163"/>
  <c r="AY247" i="163"/>
  <c r="BC247" i="163"/>
  <c r="BG247" i="163"/>
  <c r="CY247" i="163"/>
  <c r="EI247" i="163"/>
  <c r="CK255" i="163"/>
  <c r="CO255" i="163" s="1"/>
  <c r="CR255" i="163" s="1"/>
  <c r="AS249" i="163"/>
  <c r="AT249" i="163" s="1"/>
  <c r="CM254" i="163"/>
  <c r="CO254" i="163"/>
  <c r="EL267" i="163"/>
  <c r="ER267" i="163" s="1"/>
  <c r="ET267" i="163" s="1"/>
  <c r="EW267" i="163" s="1"/>
  <c r="FB267" i="163" s="1"/>
  <c r="ER256" i="163"/>
  <c r="ET256" i="163" s="1"/>
  <c r="EW256" i="163" s="1"/>
  <c r="FB256" i="163" s="1"/>
  <c r="DH257" i="163"/>
  <c r="DE257" i="163"/>
  <c r="DF257" i="163" s="1"/>
  <c r="DC257" i="163"/>
  <c r="Y260" i="163"/>
  <c r="AA260" i="163"/>
  <c r="AF260" i="163" s="1"/>
  <c r="CM261" i="163"/>
  <c r="CO261" i="163"/>
  <c r="CR261" i="163" s="1"/>
  <c r="CX261" i="163" s="1"/>
  <c r="DH262" i="163"/>
  <c r="DM262" i="163" s="1"/>
  <c r="DE262" i="163"/>
  <c r="DF262" i="163" s="1"/>
  <c r="DC262" i="163"/>
  <c r="CF268" i="163"/>
  <c r="W287" i="163"/>
  <c r="H273" i="163"/>
  <c r="H268" i="163"/>
  <c r="H270" i="163" s="1"/>
  <c r="M270" i="163"/>
  <c r="S273" i="163"/>
  <c r="S268" i="163"/>
  <c r="S270" i="163" s="1"/>
  <c r="Z273" i="163"/>
  <c r="Z268" i="163"/>
  <c r="Z270" i="163" s="1"/>
  <c r="AG273" i="163"/>
  <c r="AG268" i="163"/>
  <c r="AG270" i="163" s="1"/>
  <c r="AR273" i="163"/>
  <c r="AR268" i="163"/>
  <c r="AR270" i="163" s="1"/>
  <c r="AY273" i="163"/>
  <c r="AY268" i="163"/>
  <c r="AY270" i="163" s="1"/>
  <c r="BC268" i="163"/>
  <c r="BC270" i="163" s="1"/>
  <c r="BC273" i="163"/>
  <c r="BG273" i="163"/>
  <c r="BG268" i="163"/>
  <c r="BG270" i="163" s="1"/>
  <c r="BR273" i="163"/>
  <c r="BR268" i="163"/>
  <c r="BR270" i="163" s="1"/>
  <c r="BZ273" i="163"/>
  <c r="BZ268" i="163"/>
  <c r="BZ270" i="163" s="1"/>
  <c r="CD273" i="163"/>
  <c r="CD268" i="163"/>
  <c r="CD270" i="163" s="1"/>
  <c r="CS273" i="163"/>
  <c r="EI273" i="163"/>
  <c r="EK273" i="163" s="1"/>
  <c r="EI269" i="163"/>
  <c r="EY278" i="163"/>
  <c r="EW278" i="163"/>
  <c r="FB278" i="163" s="1"/>
  <c r="EE295" i="163"/>
  <c r="EC295" i="163"/>
  <c r="CS322" i="163"/>
  <c r="DU341" i="163"/>
  <c r="DU325" i="163"/>
  <c r="DU322" i="163" s="1"/>
  <c r="EO322" i="163"/>
  <c r="EO366" i="163" s="1"/>
  <c r="EO368" i="163" s="1"/>
  <c r="BK327" i="163"/>
  <c r="BK322" i="163"/>
  <c r="BK324" i="163" s="1"/>
  <c r="EW163" i="163"/>
  <c r="FB163" i="163" s="1"/>
  <c r="CG164" i="163"/>
  <c r="DC165" i="163"/>
  <c r="DY165" i="163"/>
  <c r="CA168" i="163"/>
  <c r="CF168" i="163" s="1"/>
  <c r="CK168" i="163" s="1"/>
  <c r="CO168" i="163" s="1"/>
  <c r="CR168" i="163" s="1"/>
  <c r="CX168" i="163" s="1"/>
  <c r="CH168" i="163"/>
  <c r="DD168" i="163"/>
  <c r="DZ168" i="163"/>
  <c r="EN168" i="163"/>
  <c r="EV168" i="163"/>
  <c r="FD168" i="163"/>
  <c r="AU155" i="163"/>
  <c r="AU157" i="163" s="1"/>
  <c r="EG155" i="163"/>
  <c r="EG157" i="163" s="1"/>
  <c r="EM155" i="163"/>
  <c r="EM157" i="163" s="1"/>
  <c r="EW171" i="163"/>
  <c r="FB171" i="163" s="1"/>
  <c r="AV173" i="163"/>
  <c r="CI173" i="163"/>
  <c r="BQ174" i="163"/>
  <c r="CK175" i="163"/>
  <c r="CO175" i="163" s="1"/>
  <c r="EW175" i="163"/>
  <c r="FB175" i="163" s="1"/>
  <c r="BQ176" i="163"/>
  <c r="P178" i="163"/>
  <c r="BV155" i="163"/>
  <c r="BV157" i="163" s="1"/>
  <c r="DA179" i="163"/>
  <c r="EK179" i="163"/>
  <c r="Q180" i="163"/>
  <c r="BM180" i="163"/>
  <c r="DY180" i="163"/>
  <c r="EY180" i="163"/>
  <c r="T182" i="163"/>
  <c r="CG182" i="163"/>
  <c r="Q183" i="163"/>
  <c r="BM183" i="163"/>
  <c r="DY183" i="163"/>
  <c r="CA178" i="163"/>
  <c r="CU178" i="163"/>
  <c r="CU177" i="163" s="1"/>
  <c r="DQ178" i="163"/>
  <c r="DQ177" i="163" s="1"/>
  <c r="DQ197" i="163" s="1"/>
  <c r="DQ199" i="163" s="1"/>
  <c r="EK185" i="163"/>
  <c r="DC186" i="163"/>
  <c r="CK187" i="163"/>
  <c r="CO187" i="163" s="1"/>
  <c r="EW187" i="163"/>
  <c r="FB187" i="163" s="1"/>
  <c r="DC188" i="163"/>
  <c r="DY188" i="163"/>
  <c r="Q192" i="163"/>
  <c r="DE194" i="163"/>
  <c r="DF194" i="163" s="1"/>
  <c r="DC195" i="163"/>
  <c r="DY195" i="163"/>
  <c r="EK196" i="163"/>
  <c r="BH198" i="163"/>
  <c r="DE204" i="163"/>
  <c r="DY204" i="163"/>
  <c r="P207" i="163"/>
  <c r="EP207" i="163"/>
  <c r="AA208" i="163"/>
  <c r="BS208" i="163"/>
  <c r="CO209" i="163"/>
  <c r="CR209" i="163" s="1"/>
  <c r="CX209" i="163" s="1"/>
  <c r="CO210" i="163"/>
  <c r="CR210" i="163" s="1"/>
  <c r="CX210" i="163" s="1"/>
  <c r="DY211" i="163"/>
  <c r="CK212" i="163"/>
  <c r="CO212" i="163" s="1"/>
  <c r="CR212" i="163" s="1"/>
  <c r="CX212" i="163" s="1"/>
  <c r="EW212" i="163"/>
  <c r="FB212" i="163" s="1"/>
  <c r="I222" i="163"/>
  <c r="N222" i="163"/>
  <c r="U222" i="163"/>
  <c r="AB222" i="163"/>
  <c r="DG222" i="163"/>
  <c r="DU222" i="163"/>
  <c r="EN222" i="163"/>
  <c r="EV222" i="163"/>
  <c r="FD222" i="163"/>
  <c r="DA223" i="163"/>
  <c r="DE223" i="163" s="1"/>
  <c r="T224" i="163"/>
  <c r="DE224" i="163"/>
  <c r="DF224" i="163" s="1"/>
  <c r="AA225" i="163"/>
  <c r="AC225" i="163" s="1"/>
  <c r="CI225" i="163"/>
  <c r="DY227" i="163"/>
  <c r="BM228" i="163"/>
  <c r="DE228" i="163"/>
  <c r="DF228" i="163" s="1"/>
  <c r="T230" i="163"/>
  <c r="CI231" i="163"/>
  <c r="Q232" i="163"/>
  <c r="L233" i="163"/>
  <c r="BL233" i="163"/>
  <c r="BS233" i="163" s="1"/>
  <c r="DY233" i="163"/>
  <c r="CO234" i="163"/>
  <c r="CR234" i="163" s="1"/>
  <c r="CX234" i="163" s="1"/>
  <c r="DY235" i="163"/>
  <c r="CK236" i="163"/>
  <c r="CO236" i="163" s="1"/>
  <c r="CR236" i="163" s="1"/>
  <c r="CX236" i="163" s="1"/>
  <c r="CP237" i="163"/>
  <c r="DY237" i="163"/>
  <c r="T238" i="163"/>
  <c r="DE238" i="163"/>
  <c r="DF238" i="163" s="1"/>
  <c r="BS239" i="163"/>
  <c r="EC239" i="163"/>
  <c r="DE240" i="163"/>
  <c r="DF240" i="163" s="1"/>
  <c r="CK242" i="163"/>
  <c r="CM242" i="163" s="1"/>
  <c r="X243" i="163"/>
  <c r="Y243" i="163" s="1"/>
  <c r="BS243" i="163"/>
  <c r="EC243" i="163"/>
  <c r="DE244" i="163"/>
  <c r="DF244" i="163" s="1"/>
  <c r="BI247" i="163"/>
  <c r="CE247" i="163"/>
  <c r="CU247" i="163"/>
  <c r="DG247" i="163"/>
  <c r="FE247" i="163"/>
  <c r="DY246" i="163"/>
  <c r="EY246" i="163"/>
  <c r="Z255" i="163"/>
  <c r="AV248" i="163"/>
  <c r="AM255" i="163"/>
  <c r="AS248" i="163"/>
  <c r="AT248" i="163" s="1"/>
  <c r="AY255" i="163"/>
  <c r="BC255" i="163"/>
  <c r="BL248" i="163"/>
  <c r="CS255" i="163"/>
  <c r="CW255" i="163"/>
  <c r="J255" i="163"/>
  <c r="BL249" i="163"/>
  <c r="BQ249" i="163" s="1"/>
  <c r="DE250" i="163"/>
  <c r="DF250" i="163" s="1"/>
  <c r="EY250" i="163"/>
  <c r="EW250" i="163"/>
  <c r="FB250" i="163" s="1"/>
  <c r="DC253" i="163"/>
  <c r="AH255" i="163"/>
  <c r="AS255" i="163" s="1"/>
  <c r="BS257" i="163"/>
  <c r="BW257" i="163" s="1"/>
  <c r="BX257" i="163" s="1"/>
  <c r="BQ257" i="163"/>
  <c r="DE258" i="163"/>
  <c r="DF258" i="163" s="1"/>
  <c r="EY258" i="163"/>
  <c r="EW258" i="163"/>
  <c r="FB258" i="163" s="1"/>
  <c r="BQ260" i="163"/>
  <c r="BS260" i="163"/>
  <c r="BS262" i="163"/>
  <c r="BW262" i="163" s="1"/>
  <c r="BX262" i="163" s="1"/>
  <c r="BQ262" i="163"/>
  <c r="DE263" i="163"/>
  <c r="DF263" i="163" s="1"/>
  <c r="EY263" i="163"/>
  <c r="EW263" i="163"/>
  <c r="FB263" i="163" s="1"/>
  <c r="CT268" i="163"/>
  <c r="DP268" i="163"/>
  <c r="DW268" i="163" s="1"/>
  <c r="EY277" i="163"/>
  <c r="EW277" i="163"/>
  <c r="FB277" i="163" s="1"/>
  <c r="DE279" i="163"/>
  <c r="DF279" i="163" s="1"/>
  <c r="DC279" i="163"/>
  <c r="DG327" i="163"/>
  <c r="DG322" i="163"/>
  <c r="DG324" i="163" s="1"/>
  <c r="I327" i="163"/>
  <c r="I322" i="163"/>
  <c r="I324" i="163" s="1"/>
  <c r="U341" i="163"/>
  <c r="U325" i="163"/>
  <c r="BG341" i="163"/>
  <c r="CK164" i="163"/>
  <c r="CO164" i="163" s="1"/>
  <c r="CP164" i="163" s="1"/>
  <c r="DE165" i="163"/>
  <c r="DF165" i="163" s="1"/>
  <c r="CB168" i="163"/>
  <c r="DP168" i="163"/>
  <c r="EJ168" i="163"/>
  <c r="BA155" i="163"/>
  <c r="BA157" i="163" s="1"/>
  <c r="BE155" i="163"/>
  <c r="BE157" i="163" s="1"/>
  <c r="BK155" i="163"/>
  <c r="BK157" i="163" s="1"/>
  <c r="CQ155" i="163"/>
  <c r="CQ157" i="163" s="1"/>
  <c r="DG155" i="163"/>
  <c r="DG157" i="163" s="1"/>
  <c r="AX155" i="163"/>
  <c r="AX157" i="163" s="1"/>
  <c r="BB155" i="163"/>
  <c r="BB157" i="163" s="1"/>
  <c r="BF155" i="163"/>
  <c r="BF157" i="163" s="1"/>
  <c r="CI179" i="163"/>
  <c r="X180" i="163"/>
  <c r="Y180" i="163" s="1"/>
  <c r="BS180" i="163"/>
  <c r="CK182" i="163"/>
  <c r="CM182" i="163" s="1"/>
  <c r="X183" i="163"/>
  <c r="BS183" i="163"/>
  <c r="EC183" i="163"/>
  <c r="DE188" i="163"/>
  <c r="DF188" i="163" s="1"/>
  <c r="AF198" i="163"/>
  <c r="AV198" i="163"/>
  <c r="BQ207" i="163"/>
  <c r="CI207" i="163"/>
  <c r="AS221" i="163"/>
  <c r="AT221" i="163" s="1"/>
  <c r="AR286" i="163"/>
  <c r="EB286" i="163"/>
  <c r="EX286" i="163"/>
  <c r="FE286" i="163"/>
  <c r="EO229" i="163"/>
  <c r="EO247" i="163" s="1"/>
  <c r="DE230" i="163"/>
  <c r="DF230" i="163" s="1"/>
  <c r="BQ231" i="163"/>
  <c r="X232" i="163"/>
  <c r="BM232" i="163"/>
  <c r="CI232" i="163"/>
  <c r="DY232" i="163"/>
  <c r="AC233" i="163"/>
  <c r="AS233" i="163"/>
  <c r="AT233" i="163" s="1"/>
  <c r="BQ236" i="163"/>
  <c r="CG238" i="163"/>
  <c r="DC239" i="163"/>
  <c r="CG240" i="163"/>
  <c r="Q241" i="163"/>
  <c r="BM241" i="163"/>
  <c r="DC243" i="163"/>
  <c r="CG244" i="163"/>
  <c r="AW247" i="163"/>
  <c r="BA247" i="163"/>
  <c r="BE247" i="163"/>
  <c r="BK247" i="163"/>
  <c r="CQ247" i="163"/>
  <c r="ER245" i="163"/>
  <c r="ET245" i="163" s="1"/>
  <c r="BM246" i="163"/>
  <c r="DE246" i="163"/>
  <c r="M255" i="163"/>
  <c r="U255" i="163"/>
  <c r="BH248" i="163"/>
  <c r="BJ248" i="163" s="1"/>
  <c r="BD255" i="163"/>
  <c r="BY255" i="163"/>
  <c r="CC255" i="163"/>
  <c r="CT255" i="163"/>
  <c r="DA255" i="163" s="1"/>
  <c r="DH255" i="163" s="1"/>
  <c r="DM255" i="163" s="1"/>
  <c r="DT255" i="163" s="1"/>
  <c r="CY255" i="163"/>
  <c r="EB255" i="163"/>
  <c r="EJ255" i="163"/>
  <c r="EK255" i="163" s="1"/>
  <c r="FE255" i="163"/>
  <c r="EK249" i="163"/>
  <c r="CI250" i="163"/>
  <c r="CK250" i="163"/>
  <c r="CO250" i="163" s="1"/>
  <c r="BM257" i="163"/>
  <c r="EA257" i="163"/>
  <c r="EC257" i="163" s="1"/>
  <c r="DY257" i="163"/>
  <c r="CK258" i="163"/>
  <c r="CO258" i="163" s="1"/>
  <c r="CR258" i="163" s="1"/>
  <c r="CX258" i="163" s="1"/>
  <c r="CI258" i="163"/>
  <c r="BQ259" i="163"/>
  <c r="BM260" i="163"/>
  <c r="EE260" i="163"/>
  <c r="EC260" i="163"/>
  <c r="BM262" i="163"/>
  <c r="EA262" i="163"/>
  <c r="EC262" i="163" s="1"/>
  <c r="DY262" i="163"/>
  <c r="CK263" i="163"/>
  <c r="CI263" i="163"/>
  <c r="EC264" i="163"/>
  <c r="CI265" i="163"/>
  <c r="CK265" i="163"/>
  <c r="CG265" i="163"/>
  <c r="CL268" i="163"/>
  <c r="CL270" i="163" s="1"/>
  <c r="ED270" i="163"/>
  <c r="K273" i="163"/>
  <c r="EU283" i="163"/>
  <c r="EW283" i="163"/>
  <c r="FB283" i="163" s="1"/>
  <c r="EU284" i="163"/>
  <c r="EW284" i="163"/>
  <c r="FB284" i="163" s="1"/>
  <c r="DC298" i="163"/>
  <c r="BM276" i="163"/>
  <c r="CG277" i="163"/>
  <c r="T278" i="163"/>
  <c r="DE278" i="163"/>
  <c r="DF278" i="163" s="1"/>
  <c r="AG281" i="163"/>
  <c r="AK281" i="163"/>
  <c r="DL281" i="163"/>
  <c r="DR281" i="163"/>
  <c r="DX281" i="163"/>
  <c r="BQ282" i="163"/>
  <c r="EW282" i="163"/>
  <c r="FB282" i="163" s="1"/>
  <c r="CG283" i="163"/>
  <c r="DE283" i="163"/>
  <c r="DF283" i="163" s="1"/>
  <c r="EW285" i="163"/>
  <c r="FB285" i="163" s="1"/>
  <c r="CM294" i="163"/>
  <c r="EA296" i="163"/>
  <c r="EC296" i="163" s="1"/>
  <c r="DM297" i="163"/>
  <c r="DN297" i="163" s="1"/>
  <c r="CE293" i="163"/>
  <c r="AY366" i="163"/>
  <c r="AY327" i="163"/>
  <c r="BQ331" i="163"/>
  <c r="DE331" i="163"/>
  <c r="DF331" i="163" s="1"/>
  <c r="T332" i="163"/>
  <c r="BM332" i="163"/>
  <c r="CI332" i="163"/>
  <c r="P333" i="163"/>
  <c r="Q333" i="163" s="1"/>
  <c r="BL333" i="163"/>
  <c r="BM333" i="163" s="1"/>
  <c r="EW334" i="163"/>
  <c r="FB334" i="163" s="1"/>
  <c r="BM335" i="163"/>
  <c r="BQ335" i="163"/>
  <c r="DY338" i="163"/>
  <c r="CT367" i="163"/>
  <c r="DA367" i="163" s="1"/>
  <c r="DA339" i="163"/>
  <c r="DH339" i="163" s="1"/>
  <c r="DM339" i="163" s="1"/>
  <c r="DT339" i="163" s="1"/>
  <c r="BH346" i="163"/>
  <c r="CF342" i="163"/>
  <c r="CA346" i="163"/>
  <c r="P348" i="163"/>
  <c r="J347" i="163"/>
  <c r="AO347" i="163"/>
  <c r="AO325" i="163" s="1"/>
  <c r="AO322" i="163" s="1"/>
  <c r="AO324" i="163" s="1"/>
  <c r="EK348" i="163"/>
  <c r="EJ347" i="163"/>
  <c r="EK347" i="163" s="1"/>
  <c r="CK362" i="163"/>
  <c r="CI362" i="163"/>
  <c r="AA364" i="163"/>
  <c r="K270" i="163"/>
  <c r="W270" i="163"/>
  <c r="AE270" i="163"/>
  <c r="AJ270" i="163"/>
  <c r="AQ270" i="163"/>
  <c r="BB270" i="163"/>
  <c r="CC270" i="163"/>
  <c r="CH270" i="163"/>
  <c r="CV270" i="163"/>
  <c r="DB270" i="163"/>
  <c r="EG268" i="163"/>
  <c r="EG270" i="163" s="1"/>
  <c r="EM268" i="163"/>
  <c r="EM270" i="163" s="1"/>
  <c r="ES268" i="163"/>
  <c r="ES270" i="163" s="1"/>
  <c r="FC268" i="163"/>
  <c r="N269" i="163"/>
  <c r="N287" i="163" s="1"/>
  <c r="N288" i="163" s="1"/>
  <c r="AV269" i="163"/>
  <c r="P271" i="163"/>
  <c r="X271" i="163" s="1"/>
  <c r="AA271" i="163" s="1"/>
  <c r="AC271" i="163" s="1"/>
  <c r="V273" i="163"/>
  <c r="AD273" i="163"/>
  <c r="BV273" i="163"/>
  <c r="CB273" i="163"/>
  <c r="ET271" i="163"/>
  <c r="CY273" i="163"/>
  <c r="EO273" i="163"/>
  <c r="FE273" i="163"/>
  <c r="CO274" i="163"/>
  <c r="X276" i="163"/>
  <c r="AA276" i="163" s="1"/>
  <c r="BQ276" i="163"/>
  <c r="DC276" i="163"/>
  <c r="DY276" i="163"/>
  <c r="CK277" i="163"/>
  <c r="CO277" i="163" s="1"/>
  <c r="CG278" i="163"/>
  <c r="AW281" i="163"/>
  <c r="BA281" i="163"/>
  <c r="BE281" i="163"/>
  <c r="BK281" i="163"/>
  <c r="CQ281" i="163"/>
  <c r="EK279" i="163"/>
  <c r="AM281" i="163"/>
  <c r="BR281" i="163"/>
  <c r="BZ281" i="163"/>
  <c r="CD281" i="163"/>
  <c r="CJ281" i="163"/>
  <c r="DD281" i="163"/>
  <c r="DZ281" i="163"/>
  <c r="EN281" i="163"/>
  <c r="EV281" i="163"/>
  <c r="FD281" i="163"/>
  <c r="T282" i="163"/>
  <c r="CI283" i="163"/>
  <c r="T284" i="163"/>
  <c r="DE284" i="163"/>
  <c r="DF284" i="163" s="1"/>
  <c r="BQ285" i="163"/>
  <c r="BD293" i="163"/>
  <c r="CL293" i="163"/>
  <c r="EJ293" i="163"/>
  <c r="P294" i="163"/>
  <c r="Q294" i="163" s="1"/>
  <c r="ET294" i="163"/>
  <c r="EW294" i="163" s="1"/>
  <c r="FB294" i="163" s="1"/>
  <c r="DY295" i="163"/>
  <c r="CG296" i="163"/>
  <c r="BQ297" i="163"/>
  <c r="DC297" i="163"/>
  <c r="P298" i="163"/>
  <c r="T298" i="163" s="1"/>
  <c r="AW293" i="163"/>
  <c r="BA293" i="163"/>
  <c r="BE293" i="163"/>
  <c r="BE311" i="163" s="1"/>
  <c r="BE313" i="163" s="1"/>
  <c r="BK293" i="163"/>
  <c r="CQ293" i="163"/>
  <c r="EP298" i="163"/>
  <c r="BW299" i="163"/>
  <c r="BX299" i="163" s="1"/>
  <c r="DC299" i="163"/>
  <c r="BS300" i="163"/>
  <c r="BU300" i="163" s="1"/>
  <c r="EY300" i="163"/>
  <c r="CG301" i="163"/>
  <c r="DH301" i="163"/>
  <c r="DK301" i="163" s="1"/>
  <c r="AV305" i="163"/>
  <c r="DE307" i="163"/>
  <c r="DF307" i="163" s="1"/>
  <c r="BQ308" i="163"/>
  <c r="DC308" i="163"/>
  <c r="DY308" i="163"/>
  <c r="BM309" i="163"/>
  <c r="DC309" i="163"/>
  <c r="DY310" i="163"/>
  <c r="AV318" i="163"/>
  <c r="DA318" i="163"/>
  <c r="DU366" i="163"/>
  <c r="DU368" i="163" s="1"/>
  <c r="CO320" i="163"/>
  <c r="CR320" i="163" s="1"/>
  <c r="CX320" i="163" s="1"/>
  <c r="EW321" i="163"/>
  <c r="AE322" i="163"/>
  <c r="M323" i="163"/>
  <c r="BI325" i="163"/>
  <c r="BI322" i="163" s="1"/>
  <c r="BI366" i="163" s="1"/>
  <c r="BI368" i="163" s="1"/>
  <c r="BH326" i="163"/>
  <c r="CL326" i="163"/>
  <c r="CL323" i="163" s="1"/>
  <c r="CT326" i="163"/>
  <c r="CY326" i="163"/>
  <c r="CY323" i="163" s="1"/>
  <c r="DZ326" i="163"/>
  <c r="DZ323" i="163" s="1"/>
  <c r="EI326" i="163"/>
  <c r="EI323" i="163" s="1"/>
  <c r="EK323" i="163" s="1"/>
  <c r="CA328" i="163"/>
  <c r="J328" i="163"/>
  <c r="V328" i="163"/>
  <c r="V325" i="163" s="1"/>
  <c r="AD328" i="163"/>
  <c r="BV325" i="163"/>
  <c r="CB325" i="163"/>
  <c r="CB327" i="163" s="1"/>
  <c r="CN328" i="163"/>
  <c r="CN325" i="163" s="1"/>
  <c r="CZ328" i="163"/>
  <c r="CZ325" i="163" s="1"/>
  <c r="DV325" i="163"/>
  <c r="ED328" i="163"/>
  <c r="ED325" i="163" s="1"/>
  <c r="EP329" i="163"/>
  <c r="T331" i="163"/>
  <c r="CI331" i="163"/>
  <c r="CG331" i="163"/>
  <c r="EW331" i="163"/>
  <c r="FB331" i="163" s="1"/>
  <c r="X332" i="163"/>
  <c r="BQ332" i="163"/>
  <c r="EP333" i="163"/>
  <c r="DE336" i="163"/>
  <c r="DF336" i="163" s="1"/>
  <c r="BM337" i="163"/>
  <c r="BQ337" i="163"/>
  <c r="CG338" i="163"/>
  <c r="CI338" i="163"/>
  <c r="EA345" i="163"/>
  <c r="EE345" i="163" s="1"/>
  <c r="EH345" i="163" s="1"/>
  <c r="AK346" i="163"/>
  <c r="DW348" i="163"/>
  <c r="DH361" i="163"/>
  <c r="DE361" i="163"/>
  <c r="DF361" i="163" s="1"/>
  <c r="EY361" i="163"/>
  <c r="EW361" i="163"/>
  <c r="FB361" i="163" s="1"/>
  <c r="Y362" i="163"/>
  <c r="AA362" i="163"/>
  <c r="AF362" i="163" s="1"/>
  <c r="BU364" i="163"/>
  <c r="BW364" i="163"/>
  <c r="BX364" i="163" s="1"/>
  <c r="BV375" i="163"/>
  <c r="BS383" i="163"/>
  <c r="BQ383" i="163"/>
  <c r="DH384" i="163"/>
  <c r="DI384" i="163" s="1"/>
  <c r="DC384" i="163"/>
  <c r="DH387" i="163"/>
  <c r="DM387" i="163" s="1"/>
  <c r="DC387" i="163"/>
  <c r="EN406" i="163"/>
  <c r="EN373" i="163"/>
  <c r="EN375" i="163" s="1"/>
  <c r="BM251" i="163"/>
  <c r="CI251" i="163"/>
  <c r="DY251" i="163"/>
  <c r="BM252" i="163"/>
  <c r="CI252" i="163"/>
  <c r="DY252" i="163"/>
  <c r="BM253" i="163"/>
  <c r="CI253" i="163"/>
  <c r="DY253" i="163"/>
  <c r="CG267" i="163"/>
  <c r="BQ258" i="163"/>
  <c r="DE259" i="163"/>
  <c r="DF259" i="163" s="1"/>
  <c r="DC260" i="163"/>
  <c r="BQ263" i="163"/>
  <c r="BM264" i="163"/>
  <c r="CI264" i="163"/>
  <c r="EA265" i="163"/>
  <c r="EE265" i="163" s="1"/>
  <c r="EH265" i="163" s="1"/>
  <c r="DJ269" i="163"/>
  <c r="DV269" i="163"/>
  <c r="DW269" i="163" s="1"/>
  <c r="R273" i="163"/>
  <c r="AJ273" i="163"/>
  <c r="AX273" i="163"/>
  <c r="BB273" i="163"/>
  <c r="BF273" i="163"/>
  <c r="BP273" i="163"/>
  <c r="CH273" i="163"/>
  <c r="CV273" i="163"/>
  <c r="DL273" i="163"/>
  <c r="DR273" i="163"/>
  <c r="DX273" i="163"/>
  <c r="AV272" i="163"/>
  <c r="BL272" i="163"/>
  <c r="BS272" i="163" s="1"/>
  <c r="BW272" i="163" s="1"/>
  <c r="CA273" i="163"/>
  <c r="CE273" i="163"/>
  <c r="CU273" i="163"/>
  <c r="DK272" i="163"/>
  <c r="ET272" i="163"/>
  <c r="EW272" i="163" s="1"/>
  <c r="FB272" i="163" s="1"/>
  <c r="EQ273" i="163"/>
  <c r="DE276" i="163"/>
  <c r="DF276" i="163" s="1"/>
  <c r="CK278" i="163"/>
  <c r="CO278" i="163" s="1"/>
  <c r="R281" i="163"/>
  <c r="W281" i="163"/>
  <c r="AJ281" i="163"/>
  <c r="BY281" i="163"/>
  <c r="CC281" i="163"/>
  <c r="DQ281" i="163"/>
  <c r="V281" i="163"/>
  <c r="AI281" i="163"/>
  <c r="AZ281" i="163"/>
  <c r="BD281" i="163"/>
  <c r="CL281" i="163"/>
  <c r="CT281" i="163"/>
  <c r="DP281" i="163"/>
  <c r="DW281" i="163" s="1"/>
  <c r="EK280" i="163"/>
  <c r="EX281" i="163"/>
  <c r="DE282" i="163"/>
  <c r="DF282" i="163" s="1"/>
  <c r="BQ283" i="163"/>
  <c r="T285" i="163"/>
  <c r="DE285" i="163"/>
  <c r="DF285" i="163" s="1"/>
  <c r="EX293" i="163"/>
  <c r="CI294" i="163"/>
  <c r="DC294" i="163"/>
  <c r="DE297" i="163"/>
  <c r="DF297" i="163" s="1"/>
  <c r="AE293" i="163"/>
  <c r="AE311" i="163" s="1"/>
  <c r="AQ293" i="163"/>
  <c r="BY293" i="163"/>
  <c r="BY311" i="163" s="1"/>
  <c r="BY313" i="163" s="1"/>
  <c r="CC293" i="163"/>
  <c r="CK301" i="163"/>
  <c r="DE308" i="163"/>
  <c r="DF308" i="163" s="1"/>
  <c r="BS309" i="163"/>
  <c r="BW309" i="163" s="1"/>
  <c r="BX309" i="163" s="1"/>
  <c r="CK318" i="163"/>
  <c r="CO318" i="163" s="1"/>
  <c r="CR318" i="163" s="1"/>
  <c r="CX318" i="163" s="1"/>
  <c r="P323" i="163"/>
  <c r="X323" i="163" s="1"/>
  <c r="AA323" i="163" s="1"/>
  <c r="AF323" i="163" s="1"/>
  <c r="AY323" i="163"/>
  <c r="AY324" i="163" s="1"/>
  <c r="BC323" i="163"/>
  <c r="BG323" i="163"/>
  <c r="DO323" i="163"/>
  <c r="AU325" i="163"/>
  <c r="AU322" i="163" s="1"/>
  <c r="AU324" i="163" s="1"/>
  <c r="DO325" i="163"/>
  <c r="DO322" i="163" s="1"/>
  <c r="X326" i="163"/>
  <c r="AA326" i="163" s="1"/>
  <c r="AF326" i="163" s="1"/>
  <c r="W341" i="163"/>
  <c r="AJ325" i="163"/>
  <c r="AJ322" i="163" s="1"/>
  <c r="AJ366" i="163" s="1"/>
  <c r="AJ368" i="163" s="1"/>
  <c r="BB325" i="163"/>
  <c r="CI329" i="163"/>
  <c r="DC329" i="163"/>
  <c r="DX328" i="163"/>
  <c r="BW332" i="163"/>
  <c r="BX332" i="163" s="1"/>
  <c r="M341" i="163"/>
  <c r="DC333" i="163"/>
  <c r="DC334" i="163"/>
  <c r="DE334" i="163"/>
  <c r="DF334" i="163" s="1"/>
  <c r="CI336" i="163"/>
  <c r="CK336" i="163"/>
  <c r="CO336" i="163" s="1"/>
  <c r="EU337" i="163"/>
  <c r="EW337" i="163"/>
  <c r="FB337" i="163" s="1"/>
  <c r="DW347" i="163"/>
  <c r="DH350" i="163"/>
  <c r="DE350" i="163"/>
  <c r="DF350" i="163" s="1"/>
  <c r="DC350" i="163"/>
  <c r="DA352" i="163"/>
  <c r="DC352" i="163" s="1"/>
  <c r="EA352" i="163"/>
  <c r="DY352" i="163"/>
  <c r="ER360" i="163"/>
  <c r="ET360" i="163" s="1"/>
  <c r="EU360" i="163" s="1"/>
  <c r="EQ359" i="163"/>
  <c r="ER359" i="163" s="1"/>
  <c r="ET359" i="163" s="1"/>
  <c r="EU359" i="163" s="1"/>
  <c r="BU362" i="163"/>
  <c r="BW362" i="163"/>
  <c r="BX362" i="163" s="1"/>
  <c r="AS363" i="163"/>
  <c r="AT363" i="163" s="1"/>
  <c r="BU365" i="163"/>
  <c r="BW365" i="163"/>
  <c r="BX365" i="163" s="1"/>
  <c r="CB375" i="163"/>
  <c r="BZ393" i="163"/>
  <c r="BZ373" i="163"/>
  <c r="BZ375" i="163" s="1"/>
  <c r="DA376" i="163"/>
  <c r="DC376" i="163" s="1"/>
  <c r="CT373" i="163"/>
  <c r="DA377" i="163"/>
  <c r="DE377" i="163" s="1"/>
  <c r="DW377" i="163"/>
  <c r="DP376" i="163"/>
  <c r="P381" i="163"/>
  <c r="J376" i="163"/>
  <c r="J393" i="163" s="1"/>
  <c r="BK375" i="163"/>
  <c r="CN281" i="163"/>
  <c r="CZ281" i="163"/>
  <c r="ED281" i="163"/>
  <c r="EL281" i="163"/>
  <c r="EP281" i="163" s="1"/>
  <c r="EZ281" i="163"/>
  <c r="P293" i="163"/>
  <c r="X293" i="163" s="1"/>
  <c r="AA293" i="163" s="1"/>
  <c r="AL293" i="163" s="1"/>
  <c r="CG294" i="163"/>
  <c r="AY293" i="163"/>
  <c r="BC293" i="163"/>
  <c r="BG293" i="163"/>
  <c r="CY293" i="163"/>
  <c r="CY311" i="163" s="1"/>
  <c r="CY313" i="163" s="1"/>
  <c r="DU293" i="163"/>
  <c r="DU311" i="163" s="1"/>
  <c r="DU313" i="163" s="1"/>
  <c r="EI293" i="163"/>
  <c r="AS305" i="163"/>
  <c r="DY318" i="163"/>
  <c r="ER326" i="163"/>
  <c r="ET326" i="163" s="1"/>
  <c r="EW326" i="163" s="1"/>
  <c r="AS333" i="163"/>
  <c r="AT333" i="163" s="1"/>
  <c r="Q334" i="163"/>
  <c r="T334" i="163"/>
  <c r="BQ338" i="163"/>
  <c r="BS338" i="163"/>
  <c r="BU340" i="163"/>
  <c r="BW340" i="163"/>
  <c r="BX340" i="163" s="1"/>
  <c r="DW342" i="163"/>
  <c r="EA342" i="163" s="1"/>
  <c r="EE342" i="163" s="1"/>
  <c r="EH342" i="163" s="1"/>
  <c r="DP346" i="163"/>
  <c r="EA350" i="163"/>
  <c r="DY350" i="163"/>
  <c r="AV352" i="163"/>
  <c r="AH347" i="163"/>
  <c r="BL352" i="163"/>
  <c r="BD347" i="163"/>
  <c r="BL347" i="163" s="1"/>
  <c r="BS347" i="163" s="1"/>
  <c r="CF352" i="163"/>
  <c r="CA347" i="163"/>
  <c r="X354" i="163"/>
  <c r="T354" i="163"/>
  <c r="AV377" i="163"/>
  <c r="AH376" i="163"/>
  <c r="AH393" i="163" s="1"/>
  <c r="BL377" i="163"/>
  <c r="BD376" i="163"/>
  <c r="BD393" i="163" s="1"/>
  <c r="CF377" i="163"/>
  <c r="CA376" i="163"/>
  <c r="ER377" i="163"/>
  <c r="ET377" i="163" s="1"/>
  <c r="EL376" i="163"/>
  <c r="EP376" i="163" s="1"/>
  <c r="CK378" i="163"/>
  <c r="CI378" i="163"/>
  <c r="CG378" i="163"/>
  <c r="BM380" i="163"/>
  <c r="BQ380" i="163"/>
  <c r="X386" i="163"/>
  <c r="Y386" i="163" s="1"/>
  <c r="T386" i="163"/>
  <c r="L374" i="163"/>
  <c r="R374" i="163"/>
  <c r="AV389" i="163"/>
  <c r="AQ374" i="163"/>
  <c r="AQ375" i="163" s="1"/>
  <c r="BS480" i="163"/>
  <c r="BU480" i="163" s="1"/>
  <c r="BQ480" i="163"/>
  <c r="CK481" i="163"/>
  <c r="CI481" i="163"/>
  <c r="EY484" i="163"/>
  <c r="EW484" i="163"/>
  <c r="FB484" i="163" s="1"/>
  <c r="EU507" i="163"/>
  <c r="EW507" i="163"/>
  <c r="FB507" i="163" s="1"/>
  <c r="AA510" i="163"/>
  <c r="Y510" i="163"/>
  <c r="EW416" i="163"/>
  <c r="FB416" i="163" s="1"/>
  <c r="EY416" i="163"/>
  <c r="EY428" i="163"/>
  <c r="EW428" i="163"/>
  <c r="FB428" i="163" s="1"/>
  <c r="DJ373" i="163"/>
  <c r="DJ375" i="163" s="1"/>
  <c r="DQ373" i="163"/>
  <c r="DQ375" i="163" s="1"/>
  <c r="ED373" i="163"/>
  <c r="ED375" i="163" s="1"/>
  <c r="EA382" i="163"/>
  <c r="EE382" i="163" s="1"/>
  <c r="DY382" i="163"/>
  <c r="EU385" i="163"/>
  <c r="EW385" i="163"/>
  <c r="FB385" i="163" s="1"/>
  <c r="DY392" i="163"/>
  <c r="EA392" i="163"/>
  <c r="EC392" i="163" s="1"/>
  <c r="T397" i="163"/>
  <c r="X397" i="163"/>
  <c r="AA397" i="163" s="1"/>
  <c r="Q397" i="163"/>
  <c r="T401" i="163"/>
  <c r="X401" i="163"/>
  <c r="AA401" i="163" s="1"/>
  <c r="Q401" i="163"/>
  <c r="DE401" i="163"/>
  <c r="DF401" i="163" s="1"/>
  <c r="DC401" i="163"/>
  <c r="J431" i="163"/>
  <c r="H328" i="163"/>
  <c r="H325" i="163" s="1"/>
  <c r="Z328" i="163"/>
  <c r="Z325" i="163" s="1"/>
  <c r="Z327" i="163" s="1"/>
  <c r="AR328" i="163"/>
  <c r="AR325" i="163" s="1"/>
  <c r="BR328" i="163"/>
  <c r="BR325" i="163" s="1"/>
  <c r="BR327" i="163" s="1"/>
  <c r="BZ328" i="163"/>
  <c r="BZ325" i="163" s="1"/>
  <c r="CG329" i="163"/>
  <c r="CJ328" i="163"/>
  <c r="CJ325" i="163" s="1"/>
  <c r="CJ327" i="163" s="1"/>
  <c r="DD328" i="163"/>
  <c r="DZ325" i="163"/>
  <c r="EN325" i="163"/>
  <c r="L333" i="163"/>
  <c r="EK333" i="163"/>
  <c r="Y338" i="163"/>
  <c r="AA338" i="163"/>
  <c r="AL338" i="163" s="1"/>
  <c r="AN338" i="163" s="1"/>
  <c r="EZ367" i="163"/>
  <c r="EZ341" i="163"/>
  <c r="CM349" i="163"/>
  <c r="CO349" i="163"/>
  <c r="BS350" i="163"/>
  <c r="BW350" i="163" s="1"/>
  <c r="BX350" i="163" s="1"/>
  <c r="BQ350" i="163"/>
  <c r="ER352" i="163"/>
  <c r="ET352" i="163" s="1"/>
  <c r="EU352" i="163" s="1"/>
  <c r="EQ347" i="163"/>
  <c r="ER347" i="163" s="1"/>
  <c r="ET347" i="163" s="1"/>
  <c r="CI353" i="163"/>
  <c r="CK353" i="163"/>
  <c r="CG353" i="163"/>
  <c r="DW359" i="163"/>
  <c r="EA359" i="163" s="1"/>
  <c r="EC359" i="163" s="1"/>
  <c r="AV360" i="163"/>
  <c r="AH359" i="163"/>
  <c r="AV359" i="163" s="1"/>
  <c r="CK363" i="163"/>
  <c r="CO363" i="163" s="1"/>
  <c r="CK364" i="163"/>
  <c r="CO364" i="163" s="1"/>
  <c r="CI364" i="163"/>
  <c r="S373" i="163"/>
  <c r="S375" i="163" s="1"/>
  <c r="BR393" i="163"/>
  <c r="BR373" i="163"/>
  <c r="BR375" i="163" s="1"/>
  <c r="CD393" i="163"/>
  <c r="CD373" i="163"/>
  <c r="CD375" i="163" s="1"/>
  <c r="EO373" i="163"/>
  <c r="EU380" i="163"/>
  <c r="EW380" i="163"/>
  <c r="FB380" i="163" s="1"/>
  <c r="BV393" i="163"/>
  <c r="CB393" i="163"/>
  <c r="CI374" i="163"/>
  <c r="BU395" i="163"/>
  <c r="BW395" i="163"/>
  <c r="BX395" i="163" s="1"/>
  <c r="CT347" i="163"/>
  <c r="DA347" i="163" s="1"/>
  <c r="DE347" i="163" s="1"/>
  <c r="DF347" i="163" s="1"/>
  <c r="P352" i="163"/>
  <c r="X352" i="163" s="1"/>
  <c r="AA352" i="163" s="1"/>
  <c r="CK355" i="163"/>
  <c r="CO355" i="163" s="1"/>
  <c r="CK357" i="163"/>
  <c r="CO357" i="163" s="1"/>
  <c r="CP357" i="163" s="1"/>
  <c r="P360" i="163"/>
  <c r="BQ362" i="163"/>
  <c r="P363" i="163"/>
  <c r="BL363" i="163"/>
  <c r="EK363" i="163"/>
  <c r="BQ364" i="163"/>
  <c r="P377" i="163"/>
  <c r="X377" i="163" s="1"/>
  <c r="CI380" i="163"/>
  <c r="CK380" i="163"/>
  <c r="CO380" i="163" s="1"/>
  <c r="CR380" i="163" s="1"/>
  <c r="CX380" i="163" s="1"/>
  <c r="BU384" i="163"/>
  <c r="BW384" i="163"/>
  <c r="BX384" i="163" s="1"/>
  <c r="CI386" i="163"/>
  <c r="CK386" i="163"/>
  <c r="CO386" i="163" s="1"/>
  <c r="CP386" i="163" s="1"/>
  <c r="CG386" i="163"/>
  <c r="T387" i="163"/>
  <c r="X387" i="163"/>
  <c r="Q387" i="163"/>
  <c r="EA388" i="163"/>
  <c r="EC388" i="163" s="1"/>
  <c r="DY388" i="163"/>
  <c r="DC390" i="163"/>
  <c r="DH390" i="163"/>
  <c r="T395" i="163"/>
  <c r="Q395" i="163"/>
  <c r="BL404" i="163"/>
  <c r="BM404" i="163" s="1"/>
  <c r="DP406" i="163"/>
  <c r="DW404" i="163"/>
  <c r="EA404" i="163" s="1"/>
  <c r="V412" i="163"/>
  <c r="AD412" i="163"/>
  <c r="AI412" i="163"/>
  <c r="AO412" i="163"/>
  <c r="CI417" i="163"/>
  <c r="CK417" i="163"/>
  <c r="CM417" i="163" s="1"/>
  <c r="CG417" i="163"/>
  <c r="EW419" i="163"/>
  <c r="FB419" i="163" s="1"/>
  <c r="EY419" i="163"/>
  <c r="EA423" i="163"/>
  <c r="DY423" i="163"/>
  <c r="EF424" i="163"/>
  <c r="EH424" i="163"/>
  <c r="BL426" i="163"/>
  <c r="BQ426" i="163" s="1"/>
  <c r="BD422" i="163"/>
  <c r="CF426" i="163"/>
  <c r="CA422" i="163"/>
  <c r="CF422" i="163" s="1"/>
  <c r="CI422" i="163" s="1"/>
  <c r="CM434" i="163"/>
  <c r="CO434" i="163"/>
  <c r="CR434" i="163" s="1"/>
  <c r="CX434" i="163" s="1"/>
  <c r="CM477" i="163"/>
  <c r="CO477" i="163"/>
  <c r="CR477" i="163" s="1"/>
  <c r="CX477" i="163" s="1"/>
  <c r="DY477" i="163"/>
  <c r="EA477" i="163"/>
  <c r="EE477" i="163" s="1"/>
  <c r="EH477" i="163" s="1"/>
  <c r="DY478" i="163"/>
  <c r="EA478" i="163"/>
  <c r="EE478" i="163" s="1"/>
  <c r="T337" i="163"/>
  <c r="DE337" i="163"/>
  <c r="DF337" i="163" s="1"/>
  <c r="DC338" i="163"/>
  <c r="EK339" i="163"/>
  <c r="DC340" i="163"/>
  <c r="DY340" i="163"/>
  <c r="ER346" i="163"/>
  <c r="ET346" i="163" s="1"/>
  <c r="EW346" i="163" s="1"/>
  <c r="FB346" i="163" s="1"/>
  <c r="BS343" i="163"/>
  <c r="BW343" i="163" s="1"/>
  <c r="DH343" i="163"/>
  <c r="DE345" i="163"/>
  <c r="AV348" i="163"/>
  <c r="BL348" i="163"/>
  <c r="ER348" i="163"/>
  <c r="ET348" i="163" s="1"/>
  <c r="EU348" i="163" s="1"/>
  <c r="AS352" i="163"/>
  <c r="AT352" i="163" s="1"/>
  <c r="EA353" i="163"/>
  <c r="EE353" i="163" s="1"/>
  <c r="T356" i="163"/>
  <c r="CG356" i="163"/>
  <c r="Q358" i="163"/>
  <c r="BM358" i="163"/>
  <c r="DC358" i="163"/>
  <c r="P359" i="163"/>
  <c r="EK359" i="163"/>
  <c r="AS360" i="163"/>
  <c r="AT360" i="163" s="1"/>
  <c r="L363" i="163"/>
  <c r="DC365" i="163"/>
  <c r="DY365" i="163"/>
  <c r="BL374" i="163"/>
  <c r="BS374" i="163" s="1"/>
  <c r="BW374" i="163" s="1"/>
  <c r="CG374" i="163"/>
  <c r="EJ376" i="163"/>
  <c r="EJ373" i="163" s="1"/>
  <c r="EJ375" i="163" s="1"/>
  <c r="AS377" i="163"/>
  <c r="AT377" i="163" s="1"/>
  <c r="Q379" i="163"/>
  <c r="BM379" i="163"/>
  <c r="DC379" i="163"/>
  <c r="T380" i="163"/>
  <c r="CG380" i="163"/>
  <c r="CI385" i="163"/>
  <c r="CK385" i="163"/>
  <c r="CO385" i="163" s="1"/>
  <c r="CR385" i="163" s="1"/>
  <c r="CX385" i="163" s="1"/>
  <c r="BW387" i="163"/>
  <c r="BX387" i="163" s="1"/>
  <c r="BQ397" i="163"/>
  <c r="BS397" i="163"/>
  <c r="BW397" i="163" s="1"/>
  <c r="BX397" i="163" s="1"/>
  <c r="BQ401" i="163"/>
  <c r="BS401" i="163"/>
  <c r="BW401" i="163" s="1"/>
  <c r="BX401" i="163" s="1"/>
  <c r="BM401" i="163"/>
  <c r="CI402" i="163"/>
  <c r="CK402" i="163"/>
  <c r="CO402" i="163" s="1"/>
  <c r="CR402" i="163" s="1"/>
  <c r="CX402" i="163" s="1"/>
  <c r="J406" i="163"/>
  <c r="O406" i="163"/>
  <c r="V406" i="163"/>
  <c r="AD406" i="163"/>
  <c r="AI406" i="163"/>
  <c r="AO406" i="163"/>
  <c r="DH408" i="163"/>
  <c r="DE408" i="163"/>
  <c r="DF408" i="163" s="1"/>
  <c r="DC408" i="163"/>
  <c r="BS409" i="163"/>
  <c r="BW409" i="163" s="1"/>
  <c r="BX409" i="163" s="1"/>
  <c r="BQ409" i="163"/>
  <c r="BM409" i="163"/>
  <c r="CI416" i="163"/>
  <c r="CK416" i="163"/>
  <c r="CG416" i="163"/>
  <c r="Q417" i="163"/>
  <c r="X417" i="163"/>
  <c r="AA417" i="163" s="1"/>
  <c r="AL417" i="163" s="1"/>
  <c r="AN417" i="163" s="1"/>
  <c r="EA419" i="163"/>
  <c r="EE419" i="163" s="1"/>
  <c r="EH419" i="163" s="1"/>
  <c r="DY419" i="163"/>
  <c r="DH420" i="163"/>
  <c r="DK420" i="163" s="1"/>
  <c r="DE420" i="163"/>
  <c r="DF420" i="163" s="1"/>
  <c r="DC420" i="163"/>
  <c r="P426" i="163"/>
  <c r="J422" i="163"/>
  <c r="P422" i="163" s="1"/>
  <c r="T422" i="163" s="1"/>
  <c r="AO422" i="163"/>
  <c r="X429" i="163"/>
  <c r="T429" i="163"/>
  <c r="EK432" i="163"/>
  <c r="DH433" i="163"/>
  <c r="DM433" i="163" s="1"/>
  <c r="DT433" i="163" s="1"/>
  <c r="DE433" i="163"/>
  <c r="EY434" i="163"/>
  <c r="EW434" i="163"/>
  <c r="FB434" i="163" s="1"/>
  <c r="DW437" i="163"/>
  <c r="DP435" i="163"/>
  <c r="AA442" i="163"/>
  <c r="Y442" i="163"/>
  <c r="DA461" i="163"/>
  <c r="DH454" i="163"/>
  <c r="DM454" i="163" s="1"/>
  <c r="DT454" i="163" s="1"/>
  <c r="DF454" i="163"/>
  <c r="DK454" i="163" s="1"/>
  <c r="DM456" i="163"/>
  <c r="DT456" i="163" s="1"/>
  <c r="DI456" i="163"/>
  <c r="EE468" i="163"/>
  <c r="EH468" i="163" s="1"/>
  <c r="EC468" i="163"/>
  <c r="K467" i="163"/>
  <c r="K491" i="163" s="1"/>
  <c r="DY472" i="163"/>
  <c r="EA472" i="163"/>
  <c r="X474" i="163"/>
  <c r="T474" i="163"/>
  <c r="EY475" i="163"/>
  <c r="EW475" i="163"/>
  <c r="FB475" i="163" s="1"/>
  <c r="CI363" i="163"/>
  <c r="ET363" i="163"/>
  <c r="EU363" i="163" s="1"/>
  <c r="DA374" i="163"/>
  <c r="DW374" i="163"/>
  <c r="DY374" i="163" s="1"/>
  <c r="AP381" i="163"/>
  <c r="BL381" i="163"/>
  <c r="BS381" i="163" s="1"/>
  <c r="BW381" i="163" s="1"/>
  <c r="DA381" i="163"/>
  <c r="DC381" i="163" s="1"/>
  <c r="DW381" i="163"/>
  <c r="DH383" i="163"/>
  <c r="DI383" i="163" s="1"/>
  <c r="DC383" i="163"/>
  <c r="EU386" i="163"/>
  <c r="EW386" i="163"/>
  <c r="FB386" i="163" s="1"/>
  <c r="DH388" i="163"/>
  <c r="DI388" i="163" s="1"/>
  <c r="DE388" i="163"/>
  <c r="DF388" i="163" s="1"/>
  <c r="DC388" i="163"/>
  <c r="V393" i="163"/>
  <c r="AZ393" i="163"/>
  <c r="DW389" i="163"/>
  <c r="CI390" i="163"/>
  <c r="CK390" i="163"/>
  <c r="CG390" i="163"/>
  <c r="EA391" i="163"/>
  <c r="DY391" i="163"/>
  <c r="AA395" i="163"/>
  <c r="AL395" i="163" s="1"/>
  <c r="AN395" i="163" s="1"/>
  <c r="CM396" i="163"/>
  <c r="CO396" i="163"/>
  <c r="CR396" i="163" s="1"/>
  <c r="CX396" i="163" s="1"/>
  <c r="DY396" i="163"/>
  <c r="EA396" i="163"/>
  <c r="EE396" i="163" s="1"/>
  <c r="BM397" i="163"/>
  <c r="T399" i="163"/>
  <c r="X399" i="163"/>
  <c r="Q399" i="163"/>
  <c r="DC399" i="163"/>
  <c r="CG402" i="163"/>
  <c r="EA408" i="163"/>
  <c r="DY408" i="163"/>
  <c r="EE414" i="163"/>
  <c r="EF414" i="163" s="1"/>
  <c r="EC414" i="163"/>
  <c r="EE415" i="163"/>
  <c r="EF415" i="163" s="1"/>
  <c r="EC415" i="163"/>
  <c r="EA420" i="163"/>
  <c r="DY420" i="163"/>
  <c r="BS421" i="163"/>
  <c r="BU421" i="163" s="1"/>
  <c r="BQ421" i="163"/>
  <c r="BM421" i="163"/>
  <c r="X423" i="163"/>
  <c r="T423" i="163"/>
  <c r="X427" i="163"/>
  <c r="T427" i="163"/>
  <c r="EY430" i="163"/>
  <c r="EW430" i="163"/>
  <c r="FB430" i="163" s="1"/>
  <c r="EX431" i="163"/>
  <c r="EA432" i="163"/>
  <c r="EE432" i="163" s="1"/>
  <c r="EF432" i="163" s="1"/>
  <c r="EA434" i="163"/>
  <c r="EE434" i="163" s="1"/>
  <c r="DY434" i="163"/>
  <c r="BL437" i="163"/>
  <c r="BD435" i="163"/>
  <c r="CF437" i="163"/>
  <c r="CA435" i="163"/>
  <c r="CZ435" i="163"/>
  <c r="DA437" i="163"/>
  <c r="DC437" i="163" s="1"/>
  <c r="Z393" i="163"/>
  <c r="AR393" i="163"/>
  <c r="AX393" i="163"/>
  <c r="K406" i="163"/>
  <c r="R406" i="163"/>
  <c r="W406" i="163"/>
  <c r="AE406" i="163"/>
  <c r="AJ406" i="163"/>
  <c r="AQ406" i="163"/>
  <c r="AX406" i="163"/>
  <c r="BB406" i="163"/>
  <c r="BF406" i="163"/>
  <c r="BP406" i="163"/>
  <c r="BY406" i="163"/>
  <c r="CC406" i="163"/>
  <c r="DL406" i="163"/>
  <c r="DR406" i="163"/>
  <c r="ED406" i="163"/>
  <c r="EL406" i="163"/>
  <c r="EQ406" i="163"/>
  <c r="EZ406" i="163"/>
  <c r="CG405" i="163"/>
  <c r="DE407" i="163"/>
  <c r="DF407" i="163" s="1"/>
  <c r="BQ408" i="163"/>
  <c r="K412" i="163"/>
  <c r="DH417" i="163"/>
  <c r="DE419" i="163"/>
  <c r="DF419" i="163" s="1"/>
  <c r="DM421" i="163"/>
  <c r="DN421" i="163" s="1"/>
  <c r="EL422" i="163"/>
  <c r="ER422" i="163" s="1"/>
  <c r="ET422" i="163" s="1"/>
  <c r="EW422" i="163" s="1"/>
  <c r="FB422" i="163" s="1"/>
  <c r="L426" i="163"/>
  <c r="EK426" i="163"/>
  <c r="CI428" i="163"/>
  <c r="CI430" i="163"/>
  <c r="AY431" i="163"/>
  <c r="BC431" i="163"/>
  <c r="BL432" i="163"/>
  <c r="BS432" i="163" s="1"/>
  <c r="BW432" i="163" s="1"/>
  <c r="ET432" i="163"/>
  <c r="EW432" i="163" s="1"/>
  <c r="FB432" i="163" s="1"/>
  <c r="P439" i="163"/>
  <c r="N437" i="163"/>
  <c r="N435" i="163" s="1"/>
  <c r="N431" i="163" s="1"/>
  <c r="BY431" i="163"/>
  <c r="BY446" i="163" s="1"/>
  <c r="DH440" i="163"/>
  <c r="DE440" i="163"/>
  <c r="DF440" i="163" s="1"/>
  <c r="EI455" i="163"/>
  <c r="EQ455" i="163"/>
  <c r="ER455" i="163" s="1"/>
  <c r="AI461" i="163"/>
  <c r="AL454" i="163"/>
  <c r="CR456" i="163"/>
  <c r="CP456" i="163"/>
  <c r="DM458" i="163"/>
  <c r="DN458" i="163" s="1"/>
  <c r="DI458" i="163"/>
  <c r="T473" i="163"/>
  <c r="X473" i="163"/>
  <c r="Q473" i="163"/>
  <c r="DH473" i="163"/>
  <c r="DM473" i="163" s="1"/>
  <c r="DC473" i="163"/>
  <c r="Q382" i="163"/>
  <c r="BM382" i="163"/>
  <c r="DC382" i="163"/>
  <c r="BM387" i="163"/>
  <c r="CI387" i="163"/>
  <c r="DY387" i="163"/>
  <c r="AV394" i="163"/>
  <c r="BL394" i="163"/>
  <c r="BS394" i="163" s="1"/>
  <c r="BW394" i="163" s="1"/>
  <c r="BX394" i="163" s="1"/>
  <c r="DA394" i="163"/>
  <c r="DW394" i="163"/>
  <c r="EA394" i="163" s="1"/>
  <c r="EE394" i="163" s="1"/>
  <c r="EH394" i="163" s="1"/>
  <c r="DC395" i="163"/>
  <c r="DY395" i="163"/>
  <c r="DY397" i="163"/>
  <c r="BM399" i="163"/>
  <c r="CI399" i="163"/>
  <c r="DY399" i="163"/>
  <c r="T403" i="163"/>
  <c r="CG403" i="163"/>
  <c r="DX406" i="163"/>
  <c r="EG406" i="163"/>
  <c r="EM406" i="163"/>
  <c r="ES406" i="163"/>
  <c r="FC406" i="163"/>
  <c r="FG406" i="163" s="1"/>
  <c r="FJ406" i="163" s="1"/>
  <c r="FO406" i="163" s="1"/>
  <c r="P405" i="163"/>
  <c r="X405" i="163" s="1"/>
  <c r="AA405" i="163" s="1"/>
  <c r="AF405" i="163" s="1"/>
  <c r="BL405" i="163"/>
  <c r="BS405" i="163" s="1"/>
  <c r="BW405" i="163" s="1"/>
  <c r="CM405" i="163"/>
  <c r="DA405" i="163"/>
  <c r="DW405" i="163"/>
  <c r="EA405" i="163" s="1"/>
  <c r="DC409" i="163"/>
  <c r="DY409" i="163"/>
  <c r="AY412" i="163"/>
  <c r="BC412" i="163"/>
  <c r="BG412" i="163"/>
  <c r="BR412" i="163"/>
  <c r="BZ412" i="163"/>
  <c r="CD412" i="163"/>
  <c r="CT412" i="163"/>
  <c r="CY412" i="163"/>
  <c r="DD412" i="163"/>
  <c r="DO412" i="163"/>
  <c r="DS412" i="163"/>
  <c r="EM412" i="163"/>
  <c r="ES412" i="163"/>
  <c r="FC412" i="163"/>
  <c r="FG412" i="163" s="1"/>
  <c r="FJ412" i="163" s="1"/>
  <c r="FO412" i="163" s="1"/>
  <c r="ER411" i="163"/>
  <c r="ET411" i="163" s="1"/>
  <c r="Q414" i="163"/>
  <c r="BM414" i="163"/>
  <c r="DC414" i="163"/>
  <c r="BM415" i="163"/>
  <c r="DC415" i="163"/>
  <c r="CG418" i="163"/>
  <c r="X421" i="163"/>
  <c r="Y421" i="163" s="1"/>
  <c r="DH424" i="163"/>
  <c r="DM424" i="163" s="1"/>
  <c r="DT424" i="163" s="1"/>
  <c r="DY425" i="163"/>
  <c r="EP426" i="163"/>
  <c r="DE427" i="163"/>
  <c r="DF427" i="163" s="1"/>
  <c r="BQ428" i="163"/>
  <c r="DE429" i="163"/>
  <c r="DF429" i="163" s="1"/>
  <c r="BQ430" i="163"/>
  <c r="AS432" i="163"/>
  <c r="DA432" i="163"/>
  <c r="DU431" i="163"/>
  <c r="EI435" i="163"/>
  <c r="EI431" i="163" s="1"/>
  <c r="ES431" i="163"/>
  <c r="ES446" i="163" s="1"/>
  <c r="EA439" i="163"/>
  <c r="DY439" i="163"/>
  <c r="BS441" i="163"/>
  <c r="BU441" i="163" s="1"/>
  <c r="BQ441" i="163"/>
  <c r="BS453" i="163"/>
  <c r="BW453" i="163" s="1"/>
  <c r="CJ455" i="163"/>
  <c r="EB455" i="163"/>
  <c r="EC453" i="163"/>
  <c r="CR458" i="163"/>
  <c r="CP458" i="163"/>
  <c r="CA491" i="163"/>
  <c r="CF491" i="163" s="1"/>
  <c r="CK491" i="163" s="1"/>
  <c r="CO491" i="163" s="1"/>
  <c r="CR491" i="163" s="1"/>
  <c r="CX491" i="163" s="1"/>
  <c r="CF467" i="163"/>
  <c r="CK467" i="163" s="1"/>
  <c r="CO467" i="163" s="1"/>
  <c r="CR467" i="163" s="1"/>
  <c r="CX467" i="163" s="1"/>
  <c r="Y468" i="163"/>
  <c r="AA468" i="163"/>
  <c r="AC468" i="163" s="1"/>
  <c r="CM469" i="163"/>
  <c r="CO469" i="163"/>
  <c r="CP469" i="163" s="1"/>
  <c r="DH474" i="163"/>
  <c r="DE474" i="163"/>
  <c r="DF474" i="163" s="1"/>
  <c r="EY474" i="163"/>
  <c r="EW474" i="163"/>
  <c r="FB474" i="163" s="1"/>
  <c r="CI475" i="163"/>
  <c r="CK475" i="163"/>
  <c r="CO475" i="163" s="1"/>
  <c r="CG475" i="163"/>
  <c r="X476" i="163"/>
  <c r="T476" i="163"/>
  <c r="Q476" i="163"/>
  <c r="J470" i="163"/>
  <c r="P479" i="163"/>
  <c r="X479" i="163" s="1"/>
  <c r="AA479" i="163" s="1"/>
  <c r="AC479" i="163" s="1"/>
  <c r="ER479" i="163"/>
  <c r="ET479" i="163" s="1"/>
  <c r="EL470" i="163"/>
  <c r="EY480" i="163"/>
  <c r="EW480" i="163"/>
  <c r="FB480" i="163" s="1"/>
  <c r="CR405" i="163"/>
  <c r="CX405" i="163" s="1"/>
  <c r="AU412" i="163"/>
  <c r="AZ412" i="163"/>
  <c r="BL410" i="163"/>
  <c r="BT412" i="163"/>
  <c r="CA412" i="163"/>
  <c r="CE412" i="163"/>
  <c r="CN412" i="163"/>
  <c r="CU412" i="163"/>
  <c r="CZ412" i="163"/>
  <c r="DG412" i="163"/>
  <c r="DP412" i="163"/>
  <c r="DU412" i="163"/>
  <c r="EN412" i="163"/>
  <c r="EV412" i="163"/>
  <c r="FD412" i="163"/>
  <c r="DM419" i="163"/>
  <c r="DN419" i="163" s="1"/>
  <c r="AS422" i="163"/>
  <c r="AT422" i="163" s="1"/>
  <c r="EK422" i="163"/>
  <c r="AV426" i="163"/>
  <c r="AS426" i="163"/>
  <c r="AT426" i="163" s="1"/>
  <c r="ET426" i="163"/>
  <c r="EW426" i="163" s="1"/>
  <c r="FB426" i="163" s="1"/>
  <c r="X432" i="163"/>
  <c r="O431" i="163"/>
  <c r="O446" i="163" s="1"/>
  <c r="CR432" i="163"/>
  <c r="CX432" i="163" s="1"/>
  <c r="EA436" i="163"/>
  <c r="EC436" i="163" s="1"/>
  <c r="DY436" i="163"/>
  <c r="AS437" i="163"/>
  <c r="AT437" i="163" s="1"/>
  <c r="BU438" i="163"/>
  <c r="BW438" i="163"/>
  <c r="BX438" i="163" s="1"/>
  <c r="BP437" i="163"/>
  <c r="BP435" i="163" s="1"/>
  <c r="BP431" i="163" s="1"/>
  <c r="BQ439" i="163"/>
  <c r="X440" i="163"/>
  <c r="T440" i="163"/>
  <c r="DH442" i="163"/>
  <c r="DE442" i="163"/>
  <c r="DF442" i="163" s="1"/>
  <c r="DC472" i="163"/>
  <c r="DH472" i="163"/>
  <c r="DK472" i="163" s="1"/>
  <c r="DE472" i="163"/>
  <c r="DF472" i="163" s="1"/>
  <c r="BQ473" i="163"/>
  <c r="BS473" i="163"/>
  <c r="BM473" i="163"/>
  <c r="DA479" i="163"/>
  <c r="DH479" i="163" s="1"/>
  <c r="CT470" i="163"/>
  <c r="BQ481" i="163"/>
  <c r="BS481" i="163"/>
  <c r="BM481" i="163"/>
  <c r="EA481" i="163"/>
  <c r="DY481" i="163"/>
  <c r="AV437" i="163"/>
  <c r="BK431" i="163"/>
  <c r="CC431" i="163"/>
  <c r="CS431" i="163"/>
  <c r="CQ455" i="163"/>
  <c r="CV455" i="163"/>
  <c r="BS468" i="163"/>
  <c r="CK478" i="163"/>
  <c r="X481" i="163"/>
  <c r="T483" i="163"/>
  <c r="X483" i="163"/>
  <c r="AA483" i="163" s="1"/>
  <c r="EA506" i="163"/>
  <c r="DY506" i="163"/>
  <c r="EU548" i="163"/>
  <c r="EW548" i="163"/>
  <c r="FB548" i="163" s="1"/>
  <c r="I431" i="163"/>
  <c r="U431" i="163"/>
  <c r="DC438" i="163"/>
  <c r="DY438" i="163"/>
  <c r="CG440" i="163"/>
  <c r="T441" i="163"/>
  <c r="DE441" i="163"/>
  <c r="DF441" i="163" s="1"/>
  <c r="J455" i="163"/>
  <c r="O455" i="163"/>
  <c r="AM455" i="163"/>
  <c r="AS455" i="163"/>
  <c r="AY455" i="163"/>
  <c r="BC455" i="163"/>
  <c r="BG455" i="163"/>
  <c r="BL455" i="163"/>
  <c r="BS455" i="163" s="1"/>
  <c r="CF453" i="163"/>
  <c r="CI453" i="163" s="1"/>
  <c r="CP453" i="163"/>
  <c r="EH453" i="163"/>
  <c r="EH461" i="163"/>
  <c r="ET454" i="163"/>
  <c r="EU454" i="163" s="1"/>
  <c r="DC468" i="163"/>
  <c r="DM471" i="163"/>
  <c r="DN471" i="163" s="1"/>
  <c r="CG472" i="163"/>
  <c r="CG474" i="163"/>
  <c r="BW476" i="163"/>
  <c r="BX476" i="163" s="1"/>
  <c r="DC476" i="163"/>
  <c r="DY476" i="163"/>
  <c r="L479" i="163"/>
  <c r="AV479" i="163"/>
  <c r="BL479" i="163"/>
  <c r="BS479" i="163" s="1"/>
  <c r="BW479" i="163" s="1"/>
  <c r="BX479" i="163" s="1"/>
  <c r="EK479" i="163"/>
  <c r="T480" i="163"/>
  <c r="CG482" i="163"/>
  <c r="CI484" i="163"/>
  <c r="CK484" i="163"/>
  <c r="CO484" i="163" s="1"/>
  <c r="CG484" i="163"/>
  <c r="EE508" i="163"/>
  <c r="EC508" i="163"/>
  <c r="EG431" i="163"/>
  <c r="ET437" i="163"/>
  <c r="EU437" i="163" s="1"/>
  <c r="AX431" i="163"/>
  <c r="AD455" i="163"/>
  <c r="CC455" i="163"/>
  <c r="DL455" i="163"/>
  <c r="DR455" i="163"/>
  <c r="DW455" i="163"/>
  <c r="EA455" i="163"/>
  <c r="AS470" i="163"/>
  <c r="AT470" i="163" s="1"/>
  <c r="BL470" i="163"/>
  <c r="BS470" i="163" s="1"/>
  <c r="BW470" i="163" s="1"/>
  <c r="BX470" i="163" s="1"/>
  <c r="EP479" i="163"/>
  <c r="EA519" i="163"/>
  <c r="EE519" i="163" s="1"/>
  <c r="EH519" i="163" s="1"/>
  <c r="DY519" i="163"/>
  <c r="BQ484" i="163"/>
  <c r="BS485" i="163"/>
  <c r="AV486" i="163"/>
  <c r="AS486" i="163"/>
  <c r="DA486" i="163"/>
  <c r="DW486" i="163"/>
  <c r="EK486" i="163"/>
  <c r="Q487" i="163"/>
  <c r="BM487" i="163"/>
  <c r="DC487" i="163"/>
  <c r="DY487" i="163"/>
  <c r="X490" i="163"/>
  <c r="AA490" i="163" s="1"/>
  <c r="AL490" i="163" s="1"/>
  <c r="AN490" i="163" s="1"/>
  <c r="DC490" i="163"/>
  <c r="DY490" i="163"/>
  <c r="CI499" i="163"/>
  <c r="BL502" i="163"/>
  <c r="BL503" i="163"/>
  <c r="EK503" i="163"/>
  <c r="CK504" i="163"/>
  <c r="CO504" i="163" s="1"/>
  <c r="EW504" i="163"/>
  <c r="FB504" i="163" s="1"/>
  <c r="BW505" i="163"/>
  <c r="BX505" i="163" s="1"/>
  <c r="DC505" i="163"/>
  <c r="DY505" i="163"/>
  <c r="EK506" i="163"/>
  <c r="BS508" i="163"/>
  <c r="CG510" i="163"/>
  <c r="CG514" i="163"/>
  <c r="Q521" i="163"/>
  <c r="BM521" i="163"/>
  <c r="DC521" i="163"/>
  <c r="CM523" i="163"/>
  <c r="DW523" i="163"/>
  <c r="EK523" i="163"/>
  <c r="X524" i="163"/>
  <c r="AA524" i="163" s="1"/>
  <c r="BS524" i="163"/>
  <c r="BW524" i="163" s="1"/>
  <c r="BX524" i="163" s="1"/>
  <c r="Q526" i="163"/>
  <c r="BM526" i="163"/>
  <c r="DC526" i="163"/>
  <c r="CK527" i="163"/>
  <c r="CO527" i="163" s="1"/>
  <c r="BM528" i="163"/>
  <c r="CF534" i="163"/>
  <c r="CK534" i="163" s="1"/>
  <c r="EP536" i="163"/>
  <c r="EX538" i="163"/>
  <c r="FE538" i="163"/>
  <c r="DE539" i="163"/>
  <c r="DF539" i="163" s="1"/>
  <c r="DY541" i="163"/>
  <c r="EL545" i="163"/>
  <c r="ER545" i="163" s="1"/>
  <c r="ET545" i="163" s="1"/>
  <c r="EW545" i="163" s="1"/>
  <c r="FB545" i="163" s="1"/>
  <c r="ER543" i="163"/>
  <c r="ET543" i="163" s="1"/>
  <c r="EW543" i="163" s="1"/>
  <c r="FB543" i="163" s="1"/>
  <c r="FD545" i="163"/>
  <c r="AT486" i="163"/>
  <c r="CK486" i="163"/>
  <c r="CO486" i="163" s="1"/>
  <c r="CR486" i="163" s="1"/>
  <c r="CX486" i="163" s="1"/>
  <c r="X487" i="163"/>
  <c r="AA487" i="163" s="1"/>
  <c r="AL487" i="163" s="1"/>
  <c r="AN487" i="163" s="1"/>
  <c r="BS487" i="163"/>
  <c r="BW487" i="163" s="1"/>
  <c r="BX487" i="163" s="1"/>
  <c r="DE487" i="163"/>
  <c r="DF487" i="163" s="1"/>
  <c r="DE490" i="163"/>
  <c r="DF490" i="163" s="1"/>
  <c r="DA500" i="163"/>
  <c r="DE505" i="163"/>
  <c r="DF505" i="163" s="1"/>
  <c r="AS506" i="163"/>
  <c r="AT506" i="163" s="1"/>
  <c r="DE516" i="163"/>
  <c r="X521" i="163"/>
  <c r="AA521" i="163" s="1"/>
  <c r="BS521" i="163"/>
  <c r="BW521" i="163" s="1"/>
  <c r="BX521" i="163" s="1"/>
  <c r="P523" i="163"/>
  <c r="X526" i="163"/>
  <c r="Y526" i="163" s="1"/>
  <c r="AV550" i="163"/>
  <c r="BS483" i="163"/>
  <c r="BW483" i="163" s="1"/>
  <c r="BX483" i="163" s="1"/>
  <c r="Q485" i="163"/>
  <c r="L486" i="163"/>
  <c r="CI486" i="163"/>
  <c r="ER486" i="163"/>
  <c r="ET486" i="163" s="1"/>
  <c r="EW486" i="163" s="1"/>
  <c r="FB486" i="163" s="1"/>
  <c r="X488" i="163"/>
  <c r="AA488" i="163" s="1"/>
  <c r="AL488" i="163" s="1"/>
  <c r="AN488" i="163" s="1"/>
  <c r="BS488" i="163"/>
  <c r="BW488" i="163" s="1"/>
  <c r="BX488" i="163" s="1"/>
  <c r="DE488" i="163"/>
  <c r="DF488" i="163" s="1"/>
  <c r="BM489" i="163"/>
  <c r="DC489" i="163"/>
  <c r="DY489" i="163"/>
  <c r="AS499" i="163"/>
  <c r="BH499" i="163"/>
  <c r="AS502" i="163"/>
  <c r="EU502" i="163"/>
  <c r="Q503" i="163"/>
  <c r="AS503" i="163"/>
  <c r="ER503" i="163"/>
  <c r="ET503" i="163" s="1"/>
  <c r="DE504" i="163"/>
  <c r="DF504" i="163" s="1"/>
  <c r="AA505" i="163"/>
  <c r="AF505" i="163" s="1"/>
  <c r="CI505" i="163"/>
  <c r="P506" i="163"/>
  <c r="BL506" i="163"/>
  <c r="ET506" i="163"/>
  <c r="EW506" i="163" s="1"/>
  <c r="FB506" i="163" s="1"/>
  <c r="Q508" i="163"/>
  <c r="CG509" i="163"/>
  <c r="T510" i="163"/>
  <c r="DC512" i="163"/>
  <c r="DY521" i="163"/>
  <c r="CI523" i="163"/>
  <c r="CG525" i="163"/>
  <c r="DY526" i="163"/>
  <c r="Q529" i="163"/>
  <c r="EK529" i="163"/>
  <c r="Q530" i="163"/>
  <c r="BS530" i="163"/>
  <c r="BW530" i="163" s="1"/>
  <c r="BX530" i="163" s="1"/>
  <c r="DE530" i="163"/>
  <c r="DF530" i="163" s="1"/>
  <c r="BH535" i="163"/>
  <c r="FC538" i="163"/>
  <c r="FG538" i="163" s="1"/>
  <c r="FJ538" i="163" s="1"/>
  <c r="FO538" i="163" s="1"/>
  <c r="EP537" i="163"/>
  <c r="BS541" i="163"/>
  <c r="BU541" i="163" s="1"/>
  <c r="DC541" i="163"/>
  <c r="EF541" i="163"/>
  <c r="EN545" i="163"/>
  <c r="EZ545" i="163"/>
  <c r="EP544" i="163"/>
  <c r="EY546" i="163"/>
  <c r="Y548" i="163"/>
  <c r="CG548" i="163"/>
  <c r="X485" i="163"/>
  <c r="BS489" i="163"/>
  <c r="BW489" i="163" s="1"/>
  <c r="BX489" i="163" s="1"/>
  <c r="DE489" i="163"/>
  <c r="DF489" i="163" s="1"/>
  <c r="DW500" i="163"/>
  <c r="EA500" i="163" s="1"/>
  <c r="X508" i="163"/>
  <c r="CK509" i="163"/>
  <c r="ER514" i="163"/>
  <c r="ET514" i="163" s="1"/>
  <c r="EY514" i="163" s="1"/>
  <c r="CG523" i="163"/>
  <c r="CK525" i="163"/>
  <c r="CO525" i="163" s="1"/>
  <c r="X530" i="163"/>
  <c r="AA530" i="163" s="1"/>
  <c r="CK548" i="163"/>
  <c r="DM8" i="163"/>
  <c r="DK8" i="163"/>
  <c r="DI8" i="163"/>
  <c r="AA9" i="163"/>
  <c r="Y9" i="163"/>
  <c r="BU13" i="163"/>
  <c r="EA13" i="163"/>
  <c r="EE13" i="163" s="1"/>
  <c r="EH13" i="163" s="1"/>
  <c r="DY13" i="163"/>
  <c r="DM14" i="163"/>
  <c r="DK14" i="163"/>
  <c r="DI14" i="163"/>
  <c r="AA15" i="163"/>
  <c r="Y15" i="163"/>
  <c r="DK18" i="163"/>
  <c r="DI18" i="163"/>
  <c r="DM18" i="163"/>
  <c r="EE18" i="163"/>
  <c r="EC18" i="163"/>
  <c r="EW18" i="163"/>
  <c r="FB18" i="163" s="1"/>
  <c r="EU18" i="163"/>
  <c r="EY18" i="163"/>
  <c r="AA24" i="163"/>
  <c r="Y24" i="163"/>
  <c r="J34" i="163"/>
  <c r="AO34" i="163"/>
  <c r="DJ34" i="163"/>
  <c r="EL34" i="163"/>
  <c r="ER34" i="163" s="1"/>
  <c r="ER32" i="163"/>
  <c r="DM26" i="163"/>
  <c r="DK26" i="163"/>
  <c r="DI26" i="163"/>
  <c r="EE26" i="163"/>
  <c r="EC26" i="163"/>
  <c r="EY26" i="163"/>
  <c r="EW26" i="163"/>
  <c r="FB26" i="163" s="1"/>
  <c r="EU26" i="163"/>
  <c r="BW27" i="163"/>
  <c r="BX27" i="163" s="1"/>
  <c r="BU27" i="163"/>
  <c r="EC29" i="163"/>
  <c r="EE29" i="163"/>
  <c r="CP30" i="163"/>
  <c r="CR30" i="163"/>
  <c r="CX30" i="163" s="1"/>
  <c r="AF31" i="163"/>
  <c r="AC33" i="163"/>
  <c r="AL33" i="163"/>
  <c r="AF33" i="163"/>
  <c r="AT39" i="163"/>
  <c r="AA40" i="163"/>
  <c r="Y40" i="163"/>
  <c r="CO41" i="163"/>
  <c r="CM41" i="163"/>
  <c r="DK44" i="163"/>
  <c r="DI44" i="163"/>
  <c r="DM44" i="163"/>
  <c r="EE44" i="163"/>
  <c r="EC44" i="163"/>
  <c r="EW44" i="163"/>
  <c r="FB44" i="163" s="1"/>
  <c r="EU44" i="163"/>
  <c r="EY44" i="163"/>
  <c r="AE58" i="163"/>
  <c r="BP58" i="163"/>
  <c r="CW58" i="163"/>
  <c r="DJ58" i="163"/>
  <c r="DF46" i="163"/>
  <c r="EW46" i="163"/>
  <c r="FB46" i="163" s="1"/>
  <c r="EY46" i="163"/>
  <c r="EC47" i="163"/>
  <c r="EE47" i="163"/>
  <c r="BQ50" i="163"/>
  <c r="DC50" i="163"/>
  <c r="Y51" i="163"/>
  <c r="AA51" i="163"/>
  <c r="DM51" i="163"/>
  <c r="DK51" i="163"/>
  <c r="DI51" i="163"/>
  <c r="AA52" i="163"/>
  <c r="Y52" i="163"/>
  <c r="BQ53" i="163"/>
  <c r="DM55" i="163"/>
  <c r="DK55" i="163"/>
  <c r="DI55" i="163"/>
  <c r="EE55" i="163"/>
  <c r="EC55" i="163"/>
  <c r="EY55" i="163"/>
  <c r="EW55" i="163"/>
  <c r="FB55" i="163" s="1"/>
  <c r="EU55" i="163"/>
  <c r="EH57" i="163"/>
  <c r="EF57" i="163"/>
  <c r="DM66" i="163"/>
  <c r="DK66" i="163"/>
  <c r="DI66" i="163"/>
  <c r="AA67" i="163"/>
  <c r="Y67" i="163"/>
  <c r="EC69" i="163"/>
  <c r="EE69" i="163"/>
  <c r="CP71" i="163"/>
  <c r="CR71" i="163"/>
  <c r="CX71" i="163" s="1"/>
  <c r="EC72" i="163"/>
  <c r="EE72" i="163"/>
  <c r="X73" i="163"/>
  <c r="AA73" i="163" s="1"/>
  <c r="AC73" i="163" s="1"/>
  <c r="T73" i="163"/>
  <c r="CO84" i="163"/>
  <c r="CM84" i="163"/>
  <c r="Y5" i="163"/>
  <c r="EF9" i="163"/>
  <c r="EH9" i="163"/>
  <c r="AC10" i="163"/>
  <c r="AL10" i="163"/>
  <c r="AN10" i="163" s="1"/>
  <c r="AF10" i="163"/>
  <c r="EE10" i="163"/>
  <c r="EC10" i="163"/>
  <c r="EW10" i="163"/>
  <c r="FB10" i="163" s="1"/>
  <c r="EU10" i="163"/>
  <c r="EY10" i="163"/>
  <c r="EC12" i="163"/>
  <c r="EE12" i="163"/>
  <c r="X13" i="163"/>
  <c r="AA13" i="163" s="1"/>
  <c r="T13" i="163"/>
  <c r="EY13" i="163"/>
  <c r="EF16" i="163"/>
  <c r="EH16" i="163"/>
  <c r="EC19" i="163"/>
  <c r="EE19" i="163"/>
  <c r="EE20" i="163"/>
  <c r="EC20" i="163"/>
  <c r="EY20" i="163"/>
  <c r="EW20" i="163"/>
  <c r="FB20" i="163" s="1"/>
  <c r="EU20" i="163"/>
  <c r="AA22" i="163"/>
  <c r="Y22" i="163"/>
  <c r="BW23" i="163"/>
  <c r="BX23" i="163" s="1"/>
  <c r="BU23" i="163"/>
  <c r="K34" i="163"/>
  <c r="CO28" i="163"/>
  <c r="CM28" i="163"/>
  <c r="CP29" i="163"/>
  <c r="CR29" i="163"/>
  <c r="CX29" i="163" s="1"/>
  <c r="AL30" i="163"/>
  <c r="AN30" i="163" s="1"/>
  <c r="AF30" i="163"/>
  <c r="AC30" i="163"/>
  <c r="EY33" i="163"/>
  <c r="EW33" i="163"/>
  <c r="FB33" i="163" s="1"/>
  <c r="EU33" i="163"/>
  <c r="DK41" i="163"/>
  <c r="DI41" i="163"/>
  <c r="DM41" i="163"/>
  <c r="EE41" i="163"/>
  <c r="EC41" i="163"/>
  <c r="EW41" i="163"/>
  <c r="FB41" i="163" s="1"/>
  <c r="EU41" i="163"/>
  <c r="EY41" i="163"/>
  <c r="CO42" i="163"/>
  <c r="CM42" i="163"/>
  <c r="CD58" i="163"/>
  <c r="CL58" i="163"/>
  <c r="DM48" i="163"/>
  <c r="DK48" i="163"/>
  <c r="DI48" i="163"/>
  <c r="EE48" i="163"/>
  <c r="EC48" i="163"/>
  <c r="EY48" i="163"/>
  <c r="EW48" i="163"/>
  <c r="FB48" i="163" s="1"/>
  <c r="EU48" i="163"/>
  <c r="BW49" i="163"/>
  <c r="BX49" i="163" s="1"/>
  <c r="BU49" i="163"/>
  <c r="EF52" i="163"/>
  <c r="EH52" i="163"/>
  <c r="EC54" i="163"/>
  <c r="EE54" i="163"/>
  <c r="EF67" i="163"/>
  <c r="EH67" i="163"/>
  <c r="AC68" i="163"/>
  <c r="AL68" i="163"/>
  <c r="AN68" i="163" s="1"/>
  <c r="AF68" i="163"/>
  <c r="CP69" i="163"/>
  <c r="CR69" i="163"/>
  <c r="CX69" i="163" s="1"/>
  <c r="AA71" i="163"/>
  <c r="Y71" i="163"/>
  <c r="BW74" i="163"/>
  <c r="BX74" i="163" s="1"/>
  <c r="BU74" i="163"/>
  <c r="EF74" i="163"/>
  <c r="EH74" i="163"/>
  <c r="AC75" i="163"/>
  <c r="AL75" i="163"/>
  <c r="AN75" i="163" s="1"/>
  <c r="AF75" i="163"/>
  <c r="CM76" i="163"/>
  <c r="BW77" i="163"/>
  <c r="BX77" i="163" s="1"/>
  <c r="BU77" i="163"/>
  <c r="CM83" i="163"/>
  <c r="DE83" i="163"/>
  <c r="DH83" i="163"/>
  <c r="DI83" i="163" s="1"/>
  <c r="EA83" i="163"/>
  <c r="EE83" i="163" s="1"/>
  <c r="AC6" i="163"/>
  <c r="AL6" i="163"/>
  <c r="AN6" i="163" s="1"/>
  <c r="AF6" i="163"/>
  <c r="EE6" i="163"/>
  <c r="EC6" i="163"/>
  <c r="EW6" i="163"/>
  <c r="FB6" i="163" s="1"/>
  <c r="EU6" i="163"/>
  <c r="EY6" i="163"/>
  <c r="EC7" i="163"/>
  <c r="EE7" i="163"/>
  <c r="EE8" i="163"/>
  <c r="EC8" i="163"/>
  <c r="EY8" i="163"/>
  <c r="EW8" i="163"/>
  <c r="FB8" i="163" s="1"/>
  <c r="EU8" i="163"/>
  <c r="BW9" i="163"/>
  <c r="BX9" i="163" s="1"/>
  <c r="BU9" i="163"/>
  <c r="CO10" i="163"/>
  <c r="CM10" i="163"/>
  <c r="CP12" i="163"/>
  <c r="CR12" i="163"/>
  <c r="CX12" i="163" s="1"/>
  <c r="EY14" i="163"/>
  <c r="EW14" i="163"/>
  <c r="FB14" i="163" s="1"/>
  <c r="EU14" i="163"/>
  <c r="BW15" i="163"/>
  <c r="BX15" i="163" s="1"/>
  <c r="BU15" i="163"/>
  <c r="BW16" i="163"/>
  <c r="BX16" i="163" s="1"/>
  <c r="BU16" i="163"/>
  <c r="CO17" i="163"/>
  <c r="CM17" i="163"/>
  <c r="AA23" i="163"/>
  <c r="Y23" i="163"/>
  <c r="DS34" i="163"/>
  <c r="AA27" i="163"/>
  <c r="Y27" i="163"/>
  <c r="EH28" i="163"/>
  <c r="EF28" i="163"/>
  <c r="EW28" i="163"/>
  <c r="FB28" i="163" s="1"/>
  <c r="EU28" i="163"/>
  <c r="EY28" i="163"/>
  <c r="EC31" i="163"/>
  <c r="EE31" i="163"/>
  <c r="EH33" i="163"/>
  <c r="EF33" i="163"/>
  <c r="BW40" i="163"/>
  <c r="BX40" i="163" s="1"/>
  <c r="BU40" i="163"/>
  <c r="DK42" i="163"/>
  <c r="DI42" i="163"/>
  <c r="DM42" i="163"/>
  <c r="EE42" i="163"/>
  <c r="EC42" i="163"/>
  <c r="EW42" i="163"/>
  <c r="FB42" i="163" s="1"/>
  <c r="EU42" i="163"/>
  <c r="EY42" i="163"/>
  <c r="CO43" i="163"/>
  <c r="CM43" i="163"/>
  <c r="AB58" i="163"/>
  <c r="AV56" i="163"/>
  <c r="AH58" i="163"/>
  <c r="BQ46" i="163"/>
  <c r="BS46" i="163"/>
  <c r="CK46" i="163"/>
  <c r="CG46" i="163"/>
  <c r="CI46" i="163"/>
  <c r="DI49" i="163"/>
  <c r="DM49" i="163"/>
  <c r="DK49" i="163"/>
  <c r="BM50" i="163"/>
  <c r="BU50" i="163"/>
  <c r="DE50" i="163"/>
  <c r="DH50" i="163"/>
  <c r="DM50" i="163" s="1"/>
  <c r="DT50" i="163" s="1"/>
  <c r="EE51" i="163"/>
  <c r="EC51" i="163"/>
  <c r="EY51" i="163"/>
  <c r="EW51" i="163"/>
  <c r="FB51" i="163" s="1"/>
  <c r="EU51" i="163"/>
  <c r="BW52" i="163"/>
  <c r="BX52" i="163" s="1"/>
  <c r="BU52" i="163"/>
  <c r="BM53" i="163"/>
  <c r="BU53" i="163"/>
  <c r="CM53" i="163"/>
  <c r="DY53" i="163"/>
  <c r="EA53" i="163"/>
  <c r="AL57" i="163"/>
  <c r="AF57" i="163"/>
  <c r="AC57" i="163"/>
  <c r="EC65" i="163"/>
  <c r="EE65" i="163"/>
  <c r="EE66" i="163"/>
  <c r="EC66" i="163"/>
  <c r="EY66" i="163"/>
  <c r="EW66" i="163"/>
  <c r="FB66" i="163" s="1"/>
  <c r="EU66" i="163"/>
  <c r="BW67" i="163"/>
  <c r="BX67" i="163" s="1"/>
  <c r="BU67" i="163"/>
  <c r="CO68" i="163"/>
  <c r="CM68" i="163"/>
  <c r="EC70" i="163"/>
  <c r="EE70" i="163"/>
  <c r="AA72" i="163"/>
  <c r="Y72" i="163"/>
  <c r="AA74" i="163"/>
  <c r="Y74" i="163"/>
  <c r="CO75" i="163"/>
  <c r="CM75" i="163"/>
  <c r="AA77" i="163"/>
  <c r="Y77" i="163"/>
  <c r="AF80" i="163"/>
  <c r="AL80" i="163"/>
  <c r="AN80" i="163" s="1"/>
  <c r="EF84" i="163"/>
  <c r="EW84" i="163"/>
  <c r="FB84" i="163" s="1"/>
  <c r="EU84" i="163"/>
  <c r="EY84" i="163"/>
  <c r="AL89" i="163"/>
  <c r="AC89" i="163"/>
  <c r="AL5" i="163"/>
  <c r="AN5" i="163" s="1"/>
  <c r="AF5" i="163"/>
  <c r="EA5" i="163"/>
  <c r="EE5" i="163" s="1"/>
  <c r="CO6" i="163"/>
  <c r="CM6" i="163"/>
  <c r="CP7" i="163"/>
  <c r="CR7" i="163"/>
  <c r="CX7" i="163" s="1"/>
  <c r="AA16" i="163"/>
  <c r="Y16" i="163"/>
  <c r="DK17" i="163"/>
  <c r="DI17" i="163"/>
  <c r="DM17" i="163"/>
  <c r="EE17" i="163"/>
  <c r="EC17" i="163"/>
  <c r="EW17" i="163"/>
  <c r="FB17" i="163" s="1"/>
  <c r="EU17" i="163"/>
  <c r="EY17" i="163"/>
  <c r="CO18" i="163"/>
  <c r="CM18" i="163"/>
  <c r="CP19" i="163"/>
  <c r="CR19" i="163"/>
  <c r="CX19" i="163" s="1"/>
  <c r="DM20" i="163"/>
  <c r="DK20" i="163"/>
  <c r="DI20" i="163"/>
  <c r="Y21" i="163"/>
  <c r="AA21" i="163"/>
  <c r="DM21" i="163"/>
  <c r="DK21" i="163"/>
  <c r="DI21" i="163"/>
  <c r="EE21" i="163"/>
  <c r="EC21" i="163"/>
  <c r="EY21" i="163"/>
  <c r="EW21" i="163"/>
  <c r="FB21" i="163" s="1"/>
  <c r="EU21" i="163"/>
  <c r="BW22" i="163"/>
  <c r="BX22" i="163" s="1"/>
  <c r="BU22" i="163"/>
  <c r="BW24" i="163"/>
  <c r="BX24" i="163" s="1"/>
  <c r="BU24" i="163"/>
  <c r="AM34" i="163"/>
  <c r="BI34" i="163"/>
  <c r="DE25" i="163"/>
  <c r="DF25" i="163" s="1"/>
  <c r="DH25" i="163"/>
  <c r="DM25" i="163" s="1"/>
  <c r="DY25" i="163"/>
  <c r="EA25" i="163"/>
  <c r="EE25" i="163" s="1"/>
  <c r="EO34" i="163"/>
  <c r="EP32" i="163"/>
  <c r="EX34" i="163"/>
  <c r="EC30" i="163"/>
  <c r="EE30" i="163"/>
  <c r="CP31" i="163"/>
  <c r="CR31" i="163"/>
  <c r="CX31" i="163" s="1"/>
  <c r="CI39" i="163"/>
  <c r="CK39" i="163"/>
  <c r="CG39" i="163"/>
  <c r="EY39" i="163"/>
  <c r="DK43" i="163"/>
  <c r="DI43" i="163"/>
  <c r="DM43" i="163"/>
  <c r="EE43" i="163"/>
  <c r="EC43" i="163"/>
  <c r="EW43" i="163"/>
  <c r="FB43" i="163" s="1"/>
  <c r="EU43" i="163"/>
  <c r="EY43" i="163"/>
  <c r="CO44" i="163"/>
  <c r="CM44" i="163"/>
  <c r="J58" i="163"/>
  <c r="AA49" i="163"/>
  <c r="Y49" i="163"/>
  <c r="EC49" i="163"/>
  <c r="EE49" i="163"/>
  <c r="EY57" i="163"/>
  <c r="EW57" i="163"/>
  <c r="FB57" i="163" s="1"/>
  <c r="EU57" i="163"/>
  <c r="CP65" i="163"/>
  <c r="CR65" i="163"/>
  <c r="CX65" i="163" s="1"/>
  <c r="DK68" i="163"/>
  <c r="DI68" i="163"/>
  <c r="DM68" i="163"/>
  <c r="EE68" i="163"/>
  <c r="EC68" i="163"/>
  <c r="EW68" i="163"/>
  <c r="FB68" i="163" s="1"/>
  <c r="EU68" i="163"/>
  <c r="EY68" i="163"/>
  <c r="AA70" i="163"/>
  <c r="Y70" i="163"/>
  <c r="CP70" i="163"/>
  <c r="CR70" i="163"/>
  <c r="CX70" i="163" s="1"/>
  <c r="EC71" i="163"/>
  <c r="EE71" i="163"/>
  <c r="DY73" i="163"/>
  <c r="EH75" i="163"/>
  <c r="EF75" i="163"/>
  <c r="EW75" i="163"/>
  <c r="FB75" i="163" s="1"/>
  <c r="EU75" i="163"/>
  <c r="EY75" i="163"/>
  <c r="CX76" i="163"/>
  <c r="DM78" i="163"/>
  <c r="DK78" i="163"/>
  <c r="DI78" i="163"/>
  <c r="EE78" i="163"/>
  <c r="EC78" i="163"/>
  <c r="EY78" i="163"/>
  <c r="EW78" i="163"/>
  <c r="FB78" i="163" s="1"/>
  <c r="EU78" i="163"/>
  <c r="DC83" i="163"/>
  <c r="T5" i="163"/>
  <c r="BH5" i="163"/>
  <c r="BJ5" i="163" s="1"/>
  <c r="CP5" i="163"/>
  <c r="DH9" i="163"/>
  <c r="AP13" i="163"/>
  <c r="DH15" i="163"/>
  <c r="DH16" i="163"/>
  <c r="T19" i="163"/>
  <c r="BQ19" i="163"/>
  <c r="DE19" i="163"/>
  <c r="DF19" i="163" s="1"/>
  <c r="EW19" i="163"/>
  <c r="FB19" i="163" s="1"/>
  <c r="AA20" i="163"/>
  <c r="BW20" i="163"/>
  <c r="BX20" i="163" s="1"/>
  <c r="CI20" i="163"/>
  <c r="CO22" i="163"/>
  <c r="DH22" i="163"/>
  <c r="EA22" i="163"/>
  <c r="CO23" i="163"/>
  <c r="DH23" i="163"/>
  <c r="EA23" i="163"/>
  <c r="CO24" i="163"/>
  <c r="DH24" i="163"/>
  <c r="EA24" i="163"/>
  <c r="L25" i="163"/>
  <c r="P25" i="163"/>
  <c r="AV25" i="163"/>
  <c r="BH25" i="163"/>
  <c r="BJ25" i="163" s="1"/>
  <c r="BL25" i="163"/>
  <c r="BS25" i="163" s="1"/>
  <c r="BW25" i="163" s="1"/>
  <c r="BX25" i="163" s="1"/>
  <c r="EP25" i="163"/>
  <c r="DH27" i="163"/>
  <c r="T29" i="163"/>
  <c r="BQ29" i="163"/>
  <c r="AH32" i="163"/>
  <c r="AP32" i="163" s="1"/>
  <c r="BP32" i="163"/>
  <c r="BT32" i="163"/>
  <c r="DP32" i="163"/>
  <c r="EB32" i="163"/>
  <c r="EJ32" i="163"/>
  <c r="DE39" i="163"/>
  <c r="DF39" i="163" s="1"/>
  <c r="DH40" i="163"/>
  <c r="X42" i="163"/>
  <c r="X43" i="163"/>
  <c r="X44" i="163"/>
  <c r="EK45" i="163"/>
  <c r="DC46" i="163"/>
  <c r="EA46" i="163"/>
  <c r="EU46" i="163"/>
  <c r="T47" i="163"/>
  <c r="BQ47" i="163"/>
  <c r="DE47" i="163"/>
  <c r="DF47" i="163" s="1"/>
  <c r="EW47" i="163"/>
  <c r="FB47" i="163" s="1"/>
  <c r="AA48" i="163"/>
  <c r="AP50" i="163"/>
  <c r="BX50" i="163"/>
  <c r="DH52" i="163"/>
  <c r="BH53" i="163"/>
  <c r="BJ53" i="163" s="1"/>
  <c r="CP53" i="163"/>
  <c r="EP53" i="163"/>
  <c r="AO56" i="163"/>
  <c r="BI56" i="163"/>
  <c r="CA56" i="163"/>
  <c r="DS56" i="163"/>
  <c r="AO141" i="163"/>
  <c r="BI141" i="163"/>
  <c r="DH67" i="163"/>
  <c r="AP73" i="163"/>
  <c r="DH74" i="163"/>
  <c r="CP76" i="163"/>
  <c r="EA76" i="163"/>
  <c r="DH77" i="163"/>
  <c r="L139" i="163"/>
  <c r="Q139" i="163"/>
  <c r="AV139" i="163"/>
  <c r="AS139" i="163"/>
  <c r="AT139" i="163" s="1"/>
  <c r="AP80" i="163"/>
  <c r="EP80" i="163"/>
  <c r="EY139" i="163"/>
  <c r="EB81" i="163"/>
  <c r="L82" i="163"/>
  <c r="P82" i="163"/>
  <c r="AV82" i="163"/>
  <c r="BL112" i="163"/>
  <c r="BH82" i="163"/>
  <c r="BJ82" i="163" s="1"/>
  <c r="BL82" i="163"/>
  <c r="EP82" i="163"/>
  <c r="AP83" i="163"/>
  <c r="ER83" i="163"/>
  <c r="ET83" i="163" s="1"/>
  <c r="EW83" i="163" s="1"/>
  <c r="FB83" i="163" s="1"/>
  <c r="X85" i="163"/>
  <c r="DM85" i="163"/>
  <c r="EY86" i="163"/>
  <c r="EU86" i="163"/>
  <c r="DI88" i="163"/>
  <c r="BS89" i="163"/>
  <c r="EE90" i="163"/>
  <c r="EC90" i="163"/>
  <c r="AA92" i="163"/>
  <c r="Y92" i="163"/>
  <c r="DI93" i="163"/>
  <c r="DM93" i="163"/>
  <c r="DK93" i="163"/>
  <c r="Y94" i="163"/>
  <c r="AA94" i="163"/>
  <c r="EE98" i="163"/>
  <c r="EC98" i="163"/>
  <c r="AF99" i="163"/>
  <c r="AC99" i="163"/>
  <c r="AL99" i="163"/>
  <c r="AN99" i="163" s="1"/>
  <c r="EE99" i="163"/>
  <c r="EC99" i="163"/>
  <c r="EY99" i="163"/>
  <c r="EW99" i="163"/>
  <c r="FB99" i="163" s="1"/>
  <c r="EU99" i="163"/>
  <c r="DI105" i="163"/>
  <c r="Y106" i="163"/>
  <c r="AA106" i="163"/>
  <c r="AA110" i="163"/>
  <c r="Y110" i="163"/>
  <c r="Y123" i="163"/>
  <c r="T123" i="163"/>
  <c r="EE114" i="163"/>
  <c r="EY114" i="163"/>
  <c r="EU114" i="163"/>
  <c r="EW114" i="163"/>
  <c r="FB114" i="163" s="1"/>
  <c r="CR115" i="163"/>
  <c r="CX115" i="163" s="1"/>
  <c r="CP115" i="163"/>
  <c r="AF118" i="163"/>
  <c r="AL118" i="163"/>
  <c r="AN118" i="163" s="1"/>
  <c r="DY118" i="163"/>
  <c r="EA118" i="163"/>
  <c r="EE118" i="163" s="1"/>
  <c r="EH118" i="163" s="1"/>
  <c r="DM120" i="163"/>
  <c r="DK120" i="163"/>
  <c r="DI120" i="163"/>
  <c r="AC122" i="163"/>
  <c r="AL122" i="163"/>
  <c r="AF122" i="163"/>
  <c r="BU122" i="163"/>
  <c r="BW122" i="163"/>
  <c r="BX122" i="163" s="1"/>
  <c r="EH122" i="163"/>
  <c r="EF122" i="163"/>
  <c r="EF125" i="163"/>
  <c r="EH125" i="163"/>
  <c r="CF126" i="163"/>
  <c r="CK126" i="163" s="1"/>
  <c r="CO126" i="163" s="1"/>
  <c r="CR126" i="163" s="1"/>
  <c r="CX126" i="163" s="1"/>
  <c r="DM128" i="163"/>
  <c r="DK128" i="163"/>
  <c r="DI128" i="163"/>
  <c r="EE128" i="163"/>
  <c r="EC128" i="163"/>
  <c r="EY128" i="163"/>
  <c r="EW128" i="163"/>
  <c r="FB128" i="163" s="1"/>
  <c r="EU128" i="163"/>
  <c r="CM129" i="163"/>
  <c r="CO129" i="163"/>
  <c r="CM130" i="163"/>
  <c r="CO130" i="163"/>
  <c r="BU134" i="163"/>
  <c r="BW134" i="163"/>
  <c r="BX134" i="163" s="1"/>
  <c r="CM135" i="163"/>
  <c r="CO135" i="163"/>
  <c r="EE137" i="163"/>
  <c r="EC137" i="163"/>
  <c r="Y149" i="163"/>
  <c r="AA149" i="163"/>
  <c r="DM149" i="163"/>
  <c r="DK149" i="163"/>
  <c r="DI149" i="163"/>
  <c r="CM150" i="163"/>
  <c r="CO150" i="163"/>
  <c r="AA152" i="163"/>
  <c r="Y152" i="163"/>
  <c r="DI153" i="163"/>
  <c r="DM153" i="163"/>
  <c r="DK153" i="163"/>
  <c r="DI154" i="163"/>
  <c r="DM154" i="163"/>
  <c r="DK154" i="163"/>
  <c r="EC154" i="163"/>
  <c r="EE154" i="163"/>
  <c r="EU154" i="163"/>
  <c r="EY154" i="163"/>
  <c r="EW154" i="163"/>
  <c r="FB154" i="163" s="1"/>
  <c r="Q160" i="163"/>
  <c r="X160" i="163"/>
  <c r="P158" i="163"/>
  <c r="X158" i="163" s="1"/>
  <c r="AA158" i="163" s="1"/>
  <c r="O155" i="163"/>
  <c r="O157" i="163" s="1"/>
  <c r="AL161" i="163"/>
  <c r="AN161" i="163" s="1"/>
  <c r="AF161" i="163"/>
  <c r="AC161" i="163"/>
  <c r="EC161" i="163"/>
  <c r="EE161" i="163"/>
  <c r="EU161" i="163"/>
  <c r="EY161" i="163"/>
  <c r="EW161" i="163"/>
  <c r="FB161" i="163" s="1"/>
  <c r="BU163" i="163"/>
  <c r="BW163" i="163"/>
  <c r="BX163" i="163" s="1"/>
  <c r="CR163" i="163"/>
  <c r="CX163" i="163" s="1"/>
  <c r="CP163" i="163"/>
  <c r="EE164" i="163"/>
  <c r="EC164" i="163"/>
  <c r="BS170" i="163"/>
  <c r="CI170" i="163"/>
  <c r="CK170" i="163"/>
  <c r="CG170" i="163"/>
  <c r="Y171" i="163"/>
  <c r="AA171" i="163"/>
  <c r="CR171" i="163"/>
  <c r="CX171" i="163" s="1"/>
  <c r="EC172" i="163"/>
  <c r="EE172" i="163"/>
  <c r="EU172" i="163"/>
  <c r="EY172" i="163"/>
  <c r="EW172" i="163"/>
  <c r="FB172" i="163" s="1"/>
  <c r="BQ173" i="163"/>
  <c r="AA174" i="163"/>
  <c r="Y174" i="163"/>
  <c r="CR175" i="163"/>
  <c r="CX175" i="163" s="1"/>
  <c r="CP175" i="163"/>
  <c r="X178" i="163"/>
  <c r="AA178" i="163" s="1"/>
  <c r="AC178" i="163" s="1"/>
  <c r="DP177" i="163"/>
  <c r="DP197" i="163" s="1"/>
  <c r="AS5" i="163"/>
  <c r="AT5" i="163" s="1"/>
  <c r="Y6" i="163"/>
  <c r="CG6" i="163"/>
  <c r="DH6" i="163"/>
  <c r="X7" i="163"/>
  <c r="BS7" i="163"/>
  <c r="CM7" i="163"/>
  <c r="DY7" i="163"/>
  <c r="EY7" i="163"/>
  <c r="AC8" i="163"/>
  <c r="CK8" i="163"/>
  <c r="DE8" i="163"/>
  <c r="DF8" i="163" s="1"/>
  <c r="Q9" i="163"/>
  <c r="BM9" i="163"/>
  <c r="DC9" i="163"/>
  <c r="EC9" i="163"/>
  <c r="EU9" i="163"/>
  <c r="Y10" i="163"/>
  <c r="CG10" i="163"/>
  <c r="DH10" i="163"/>
  <c r="X12" i="163"/>
  <c r="BS12" i="163"/>
  <c r="CM12" i="163"/>
  <c r="DY12" i="163"/>
  <c r="EY12" i="163"/>
  <c r="CK14" i="163"/>
  <c r="DE14" i="163"/>
  <c r="DF14" i="163" s="1"/>
  <c r="Q15" i="163"/>
  <c r="BM15" i="163"/>
  <c r="DC15" i="163"/>
  <c r="EU15" i="163"/>
  <c r="BM16" i="163"/>
  <c r="DC16" i="163"/>
  <c r="EC16" i="163"/>
  <c r="EU16" i="163"/>
  <c r="Y17" i="163"/>
  <c r="BU17" i="163"/>
  <c r="CG17" i="163"/>
  <c r="BU18" i="163"/>
  <c r="CG18" i="163"/>
  <c r="X19" i="163"/>
  <c r="BS19" i="163"/>
  <c r="CM19" i="163"/>
  <c r="DY19" i="163"/>
  <c r="EY19" i="163"/>
  <c r="CK20" i="163"/>
  <c r="DE20" i="163"/>
  <c r="DF20" i="163" s="1"/>
  <c r="T21" i="163"/>
  <c r="CK21" i="163"/>
  <c r="Q22" i="163"/>
  <c r="BM22" i="163"/>
  <c r="DC22" i="163"/>
  <c r="EU22" i="163"/>
  <c r="BM23" i="163"/>
  <c r="DC23" i="163"/>
  <c r="EU23" i="163"/>
  <c r="BM24" i="163"/>
  <c r="EU24" i="163"/>
  <c r="Q25" i="163"/>
  <c r="AS25" i="163"/>
  <c r="AT25" i="163" s="1"/>
  <c r="DC25" i="163"/>
  <c r="AC26" i="163"/>
  <c r="CK26" i="163"/>
  <c r="Q27" i="163"/>
  <c r="BM27" i="163"/>
  <c r="CP27" i="163"/>
  <c r="DC27" i="163"/>
  <c r="EU27" i="163"/>
  <c r="Y28" i="163"/>
  <c r="BU28" i="163"/>
  <c r="CG28" i="163"/>
  <c r="DH28" i="163"/>
  <c r="X29" i="163"/>
  <c r="BS29" i="163"/>
  <c r="CM29" i="163"/>
  <c r="DY29" i="163"/>
  <c r="EY29" i="163"/>
  <c r="BS30" i="163"/>
  <c r="CM30" i="163"/>
  <c r="DY30" i="163"/>
  <c r="EY30" i="163"/>
  <c r="BS31" i="163"/>
  <c r="CM31" i="163"/>
  <c r="DY31" i="163"/>
  <c r="EY31" i="163"/>
  <c r="L39" i="163"/>
  <c r="BH39" i="163"/>
  <c r="BJ39" i="163" s="1"/>
  <c r="EP39" i="163"/>
  <c r="Q40" i="163"/>
  <c r="BM40" i="163"/>
  <c r="DC40" i="163"/>
  <c r="EU40" i="163"/>
  <c r="CG41" i="163"/>
  <c r="BU42" i="163"/>
  <c r="CG42" i="163"/>
  <c r="BU43" i="163"/>
  <c r="CG43" i="163"/>
  <c r="BU44" i="163"/>
  <c r="CG44" i="163"/>
  <c r="L45" i="163"/>
  <c r="P45" i="163"/>
  <c r="X45" i="163" s="1"/>
  <c r="AA45" i="163" s="1"/>
  <c r="AF45" i="163" s="1"/>
  <c r="AV45" i="163"/>
  <c r="BH45" i="163"/>
  <c r="BJ45" i="163" s="1"/>
  <c r="BL45" i="163"/>
  <c r="BM45" i="163" s="1"/>
  <c r="EP45" i="163"/>
  <c r="AP46" i="163"/>
  <c r="DH46" i="163"/>
  <c r="X47" i="163"/>
  <c r="BS47" i="163"/>
  <c r="CM47" i="163"/>
  <c r="DY47" i="163"/>
  <c r="EY47" i="163"/>
  <c r="CK48" i="163"/>
  <c r="Q49" i="163"/>
  <c r="BM49" i="163"/>
  <c r="DE49" i="163"/>
  <c r="DY49" i="163"/>
  <c r="EY49" i="163"/>
  <c r="T51" i="163"/>
  <c r="CK51" i="163"/>
  <c r="DE51" i="163"/>
  <c r="DF51" i="163" s="1"/>
  <c r="Q52" i="163"/>
  <c r="BM52" i="163"/>
  <c r="DC52" i="163"/>
  <c r="EC52" i="163"/>
  <c r="EU52" i="163"/>
  <c r="AS53" i="163"/>
  <c r="AT53" i="163" s="1"/>
  <c r="DC53" i="163"/>
  <c r="X54" i="163"/>
  <c r="BS54" i="163"/>
  <c r="DY54" i="163"/>
  <c r="EY54" i="163"/>
  <c r="CK55" i="163"/>
  <c r="BT56" i="163"/>
  <c r="EB56" i="163"/>
  <c r="AV63" i="163"/>
  <c r="EP63" i="163"/>
  <c r="AP64" i="163"/>
  <c r="AT64" i="163"/>
  <c r="CF64" i="163"/>
  <c r="EB141" i="163"/>
  <c r="ER64" i="163"/>
  <c r="ET64" i="163" s="1"/>
  <c r="X65" i="163"/>
  <c r="BS65" i="163"/>
  <c r="CM65" i="163"/>
  <c r="DY65" i="163"/>
  <c r="EY65" i="163"/>
  <c r="CK66" i="163"/>
  <c r="DE66" i="163"/>
  <c r="DF66" i="163" s="1"/>
  <c r="Q67" i="163"/>
  <c r="BM67" i="163"/>
  <c r="DC67" i="163"/>
  <c r="EC67" i="163"/>
  <c r="EU67" i="163"/>
  <c r="Y68" i="163"/>
  <c r="CG68" i="163"/>
  <c r="X69" i="163"/>
  <c r="BS69" i="163"/>
  <c r="CM69" i="163"/>
  <c r="DY69" i="163"/>
  <c r="EY69" i="163"/>
  <c r="BS70" i="163"/>
  <c r="CM70" i="163"/>
  <c r="DY70" i="163"/>
  <c r="EY70" i="163"/>
  <c r="BS71" i="163"/>
  <c r="CM71" i="163"/>
  <c r="DY71" i="163"/>
  <c r="EY71" i="163"/>
  <c r="BS72" i="163"/>
  <c r="DY72" i="163"/>
  <c r="EY72" i="163"/>
  <c r="BM74" i="163"/>
  <c r="DC74" i="163"/>
  <c r="EC74" i="163"/>
  <c r="EU74" i="163"/>
  <c r="Y75" i="163"/>
  <c r="CG75" i="163"/>
  <c r="DH75" i="163"/>
  <c r="BM77" i="163"/>
  <c r="DC77" i="163"/>
  <c r="EU77" i="163"/>
  <c r="BU78" i="163"/>
  <c r="L80" i="163"/>
  <c r="BL80" i="163"/>
  <c r="BS80" i="163" s="1"/>
  <c r="DA80" i="163"/>
  <c r="S81" i="163"/>
  <c r="AE81" i="163"/>
  <c r="CW81" i="163"/>
  <c r="AP112" i="163"/>
  <c r="AS82" i="163"/>
  <c r="AT82" i="163" s="1"/>
  <c r="BJ112" i="163"/>
  <c r="DW82" i="163"/>
  <c r="CG84" i="163"/>
  <c r="DH84" i="163"/>
  <c r="X86" i="163"/>
  <c r="Q86" i="163"/>
  <c r="DE86" i="163"/>
  <c r="DF86" i="163" s="1"/>
  <c r="EW86" i="163"/>
  <c r="FB86" i="163" s="1"/>
  <c r="CO87" i="163"/>
  <c r="EA87" i="163"/>
  <c r="DM88" i="163"/>
  <c r="T89" i="163"/>
  <c r="Y89" i="163"/>
  <c r="AV89" i="163"/>
  <c r="AN89" i="163"/>
  <c r="EC89" i="163"/>
  <c r="EE89" i="163"/>
  <c r="CR90" i="163"/>
  <c r="CX90" i="163" s="1"/>
  <c r="CP90" i="163"/>
  <c r="EE91" i="163"/>
  <c r="EC91" i="163"/>
  <c r="EH94" i="163"/>
  <c r="EF94" i="163"/>
  <c r="EE95" i="163"/>
  <c r="EC95" i="163"/>
  <c r="EY95" i="163"/>
  <c r="EW95" i="163"/>
  <c r="FB95" i="163" s="1"/>
  <c r="EU95" i="163"/>
  <c r="Y98" i="163"/>
  <c r="AA98" i="163"/>
  <c r="CM99" i="163"/>
  <c r="CO99" i="163"/>
  <c r="EE100" i="163"/>
  <c r="EC100" i="163"/>
  <c r="AL101" i="163"/>
  <c r="AN101" i="163" s="1"/>
  <c r="AF101" i="163"/>
  <c r="AC101" i="163"/>
  <c r="EC101" i="163"/>
  <c r="EE101" i="163"/>
  <c r="EU101" i="163"/>
  <c r="EY101" i="163"/>
  <c r="EW101" i="163"/>
  <c r="FB101" i="163" s="1"/>
  <c r="BU102" i="163"/>
  <c r="BW102" i="163"/>
  <c r="BX102" i="163" s="1"/>
  <c r="DM102" i="163"/>
  <c r="DK102" i="163"/>
  <c r="DI102" i="163"/>
  <c r="CR104" i="163"/>
  <c r="CX104" i="163" s="1"/>
  <c r="CP104" i="163"/>
  <c r="EH106" i="163"/>
  <c r="EF106" i="163"/>
  <c r="AF108" i="163"/>
  <c r="AC108" i="163"/>
  <c r="AL108" i="163"/>
  <c r="AN108" i="163" s="1"/>
  <c r="EE108" i="163"/>
  <c r="EC108" i="163"/>
  <c r="EY108" i="163"/>
  <c r="EW108" i="163"/>
  <c r="FB108" i="163" s="1"/>
  <c r="EU108" i="163"/>
  <c r="EE109" i="163"/>
  <c r="EC109" i="163"/>
  <c r="AS123" i="163"/>
  <c r="AT123" i="163" s="1"/>
  <c r="AV123" i="163"/>
  <c r="EK123" i="163"/>
  <c r="Q114" i="163"/>
  <c r="X114" i="163"/>
  <c r="BS114" i="163"/>
  <c r="BQ114" i="163"/>
  <c r="BM114" i="163"/>
  <c r="CI114" i="163"/>
  <c r="CK114" i="163"/>
  <c r="CG114" i="163"/>
  <c r="Y117" i="163"/>
  <c r="AA117" i="163"/>
  <c r="DM117" i="163"/>
  <c r="DK117" i="163"/>
  <c r="DI117" i="163"/>
  <c r="DI119" i="163"/>
  <c r="DM119" i="163"/>
  <c r="DK119" i="163"/>
  <c r="Y120" i="163"/>
  <c r="AA120" i="163"/>
  <c r="BU127" i="163"/>
  <c r="BW127" i="163"/>
  <c r="BX127" i="163" s="1"/>
  <c r="DM129" i="163"/>
  <c r="DK129" i="163"/>
  <c r="DI129" i="163"/>
  <c r="EE129" i="163"/>
  <c r="EC129" i="163"/>
  <c r="EY129" i="163"/>
  <c r="EW129" i="163"/>
  <c r="FB129" i="163" s="1"/>
  <c r="EU129" i="163"/>
  <c r="DM130" i="163"/>
  <c r="DK130" i="163"/>
  <c r="DI130" i="163"/>
  <c r="EE130" i="163"/>
  <c r="EC130" i="163"/>
  <c r="EY130" i="163"/>
  <c r="EW130" i="163"/>
  <c r="FB130" i="163" s="1"/>
  <c r="EU130" i="163"/>
  <c r="EW131" i="163"/>
  <c r="FB131" i="163" s="1"/>
  <c r="EY131" i="163"/>
  <c r="CG140" i="163"/>
  <c r="CM140" i="163"/>
  <c r="CP140" i="163"/>
  <c r="DA140" i="163"/>
  <c r="ET140" i="163"/>
  <c r="EW140" i="163" s="1"/>
  <c r="FB140" i="163" s="1"/>
  <c r="DM134" i="163"/>
  <c r="DK134" i="163"/>
  <c r="DI134" i="163"/>
  <c r="CR137" i="163"/>
  <c r="CX137" i="163" s="1"/>
  <c r="CP137" i="163"/>
  <c r="CI146" i="163"/>
  <c r="CK146" i="163"/>
  <c r="CG146" i="163"/>
  <c r="AL154" i="163"/>
  <c r="AN154" i="163" s="1"/>
  <c r="AF154" i="163"/>
  <c r="AC154" i="163"/>
  <c r="CM159" i="163"/>
  <c r="CO159" i="163"/>
  <c r="EE159" i="163"/>
  <c r="EC159" i="163"/>
  <c r="EY159" i="163"/>
  <c r="EW159" i="163"/>
  <c r="FB159" i="163" s="1"/>
  <c r="EU159" i="163"/>
  <c r="CG160" i="163"/>
  <c r="DE160" i="163"/>
  <c r="DF160" i="163" s="1"/>
  <c r="DC160" i="163"/>
  <c r="DH160" i="163"/>
  <c r="FE155" i="163"/>
  <c r="FE157" i="163" s="1"/>
  <c r="FE168" i="163"/>
  <c r="DI162" i="163"/>
  <c r="DM162" i="163"/>
  <c r="DK162" i="163"/>
  <c r="Y163" i="163"/>
  <c r="AA163" i="163"/>
  <c r="DM163" i="163"/>
  <c r="DK163" i="163"/>
  <c r="DI163" i="163"/>
  <c r="BU164" i="163"/>
  <c r="BW164" i="163"/>
  <c r="BX164" i="163" s="1"/>
  <c r="CM165" i="163"/>
  <c r="CO165" i="163"/>
  <c r="DW168" i="163"/>
  <c r="EK168" i="163"/>
  <c r="EY166" i="163"/>
  <c r="AA175" i="163"/>
  <c r="Y175" i="163"/>
  <c r="AB177" i="163"/>
  <c r="AB197" i="163" s="1"/>
  <c r="CI6" i="163"/>
  <c r="DH7" i="163"/>
  <c r="AF8" i="163"/>
  <c r="T9" i="163"/>
  <c r="BQ9" i="163"/>
  <c r="EW9" i="163"/>
  <c r="FB9" i="163" s="1"/>
  <c r="CI10" i="163"/>
  <c r="DH12" i="163"/>
  <c r="L13" i="163"/>
  <c r="AV13" i="163"/>
  <c r="BH13" i="163"/>
  <c r="BJ13" i="163" s="1"/>
  <c r="CP13" i="163"/>
  <c r="T15" i="163"/>
  <c r="BQ15" i="163"/>
  <c r="EW15" i="163"/>
  <c r="FB15" i="163" s="1"/>
  <c r="BQ16" i="163"/>
  <c r="EW16" i="163"/>
  <c r="FB16" i="163" s="1"/>
  <c r="CI17" i="163"/>
  <c r="CI18" i="163"/>
  <c r="DH19" i="163"/>
  <c r="T22" i="163"/>
  <c r="BQ22" i="163"/>
  <c r="EW22" i="163"/>
  <c r="FB22" i="163" s="1"/>
  <c r="BQ23" i="163"/>
  <c r="EW23" i="163"/>
  <c r="FB23" i="163" s="1"/>
  <c r="BQ24" i="163"/>
  <c r="EW24" i="163"/>
  <c r="FB24" i="163" s="1"/>
  <c r="ER25" i="163"/>
  <c r="ET25" i="163" s="1"/>
  <c r="EW25" i="163" s="1"/>
  <c r="FB25" i="163" s="1"/>
  <c r="AF26" i="163"/>
  <c r="T27" i="163"/>
  <c r="BQ27" i="163"/>
  <c r="EW27" i="163"/>
  <c r="FB27" i="163" s="1"/>
  <c r="CI28" i="163"/>
  <c r="DH29" i="163"/>
  <c r="DH30" i="163"/>
  <c r="DH31" i="163"/>
  <c r="CD32" i="163"/>
  <c r="CT32" i="163"/>
  <c r="DB32" i="163"/>
  <c r="T40" i="163"/>
  <c r="BQ40" i="163"/>
  <c r="EW40" i="163"/>
  <c r="FB40" i="163" s="1"/>
  <c r="CI41" i="163"/>
  <c r="CI42" i="163"/>
  <c r="CI43" i="163"/>
  <c r="CI44" i="163"/>
  <c r="AS45" i="163"/>
  <c r="AT45" i="163" s="1"/>
  <c r="DH47" i="163"/>
  <c r="T49" i="163"/>
  <c r="BQ49" i="163"/>
  <c r="L50" i="163"/>
  <c r="AV50" i="163"/>
  <c r="BH50" i="163"/>
  <c r="BJ50" i="163" s="1"/>
  <c r="CP50" i="163"/>
  <c r="DF50" i="163"/>
  <c r="DN50" i="163"/>
  <c r="T52" i="163"/>
  <c r="BQ52" i="163"/>
  <c r="EW52" i="163"/>
  <c r="FB52" i="163" s="1"/>
  <c r="BX53" i="163"/>
  <c r="DH54" i="163"/>
  <c r="EK64" i="163"/>
  <c r="DH65" i="163"/>
  <c r="T67" i="163"/>
  <c r="BQ67" i="163"/>
  <c r="EW67" i="163"/>
  <c r="FB67" i="163" s="1"/>
  <c r="CI68" i="163"/>
  <c r="DH69" i="163"/>
  <c r="DH70" i="163"/>
  <c r="DH71" i="163"/>
  <c r="DH72" i="163"/>
  <c r="L73" i="163"/>
  <c r="AV73" i="163"/>
  <c r="BH73" i="163"/>
  <c r="BJ73" i="163" s="1"/>
  <c r="BQ74" i="163"/>
  <c r="EW74" i="163"/>
  <c r="FB74" i="163" s="1"/>
  <c r="CI75" i="163"/>
  <c r="BL76" i="163"/>
  <c r="BS76" i="163" s="1"/>
  <c r="BW76" i="163" s="1"/>
  <c r="BQ77" i="163"/>
  <c r="EW77" i="163"/>
  <c r="FB77" i="163" s="1"/>
  <c r="T139" i="163"/>
  <c r="Y139" i="163"/>
  <c r="AV80" i="163"/>
  <c r="BH139" i="163"/>
  <c r="BL139" i="163"/>
  <c r="BS139" i="163" s="1"/>
  <c r="BW139" i="163" s="1"/>
  <c r="BH80" i="163"/>
  <c r="DH139" i="163"/>
  <c r="DM139" i="163" s="1"/>
  <c r="DT139" i="163" s="1"/>
  <c r="DE139" i="163"/>
  <c r="ER80" i="163"/>
  <c r="ET80" i="163" s="1"/>
  <c r="EW80" i="163" s="1"/>
  <c r="FB80" i="163" s="1"/>
  <c r="DB81" i="163"/>
  <c r="P112" i="163"/>
  <c r="L112" i="163"/>
  <c r="AS112" i="163"/>
  <c r="AT112" i="163" s="1"/>
  <c r="AV112" i="163"/>
  <c r="AP82" i="163"/>
  <c r="DY112" i="163"/>
  <c r="BH83" i="163"/>
  <c r="BJ83" i="163" s="1"/>
  <c r="CP83" i="163"/>
  <c r="DF83" i="163"/>
  <c r="DM86" i="163"/>
  <c r="DI86" i="163"/>
  <c r="BS87" i="163"/>
  <c r="BM87" i="163"/>
  <c r="AT89" i="163"/>
  <c r="AP89" i="163"/>
  <c r="CR91" i="163"/>
  <c r="CX91" i="163" s="1"/>
  <c r="CP91" i="163"/>
  <c r="EE92" i="163"/>
  <c r="EC92" i="163"/>
  <c r="EC93" i="163"/>
  <c r="EE93" i="163"/>
  <c r="EU93" i="163"/>
  <c r="EY93" i="163"/>
  <c r="EW93" i="163"/>
  <c r="FB93" i="163" s="1"/>
  <c r="BU94" i="163"/>
  <c r="BW94" i="163"/>
  <c r="BX94" i="163" s="1"/>
  <c r="CM95" i="163"/>
  <c r="CO95" i="163"/>
  <c r="EE96" i="163"/>
  <c r="EC96" i="163"/>
  <c r="AL97" i="163"/>
  <c r="AN97" i="163" s="1"/>
  <c r="AF97" i="163"/>
  <c r="AC97" i="163"/>
  <c r="EE102" i="163"/>
  <c r="EC102" i="163"/>
  <c r="EE103" i="163"/>
  <c r="EC103" i="163"/>
  <c r="EY103" i="163"/>
  <c r="EW103" i="163"/>
  <c r="FB103" i="163" s="1"/>
  <c r="EU103" i="163"/>
  <c r="EC105" i="163"/>
  <c r="EE105" i="163"/>
  <c r="EU105" i="163"/>
  <c r="EY105" i="163"/>
  <c r="EW105" i="163"/>
  <c r="FB105" i="163" s="1"/>
  <c r="BU106" i="163"/>
  <c r="BW106" i="163"/>
  <c r="BX106" i="163" s="1"/>
  <c r="BU107" i="163"/>
  <c r="BW107" i="163"/>
  <c r="BX107" i="163" s="1"/>
  <c r="CM108" i="163"/>
  <c r="CO108" i="163"/>
  <c r="CR109" i="163"/>
  <c r="CX109" i="163" s="1"/>
  <c r="CP109" i="163"/>
  <c r="EE110" i="163"/>
  <c r="EC110" i="163"/>
  <c r="EH111" i="163"/>
  <c r="EF111" i="163"/>
  <c r="AP123" i="163"/>
  <c r="Y118" i="163"/>
  <c r="AF121" i="163"/>
  <c r="AC121" i="163"/>
  <c r="AL121" i="163"/>
  <c r="AN121" i="163" s="1"/>
  <c r="EE121" i="163"/>
  <c r="EC121" i="163"/>
  <c r="EY121" i="163"/>
  <c r="EW121" i="163"/>
  <c r="FB121" i="163" s="1"/>
  <c r="EU121" i="163"/>
  <c r="DM127" i="163"/>
  <c r="DK127" i="163"/>
  <c r="DI127" i="163"/>
  <c r="AA129" i="163"/>
  <c r="Y129" i="163"/>
  <c r="DE133" i="163"/>
  <c r="DF133" i="163" s="1"/>
  <c r="BL140" i="163"/>
  <c r="BS140" i="163" s="1"/>
  <c r="BW140" i="163" s="1"/>
  <c r="BX140" i="163" s="1"/>
  <c r="BH140" i="163"/>
  <c r="BJ140" i="163" s="1"/>
  <c r="Y134" i="163"/>
  <c r="AA134" i="163"/>
  <c r="AA137" i="163"/>
  <c r="Y137" i="163"/>
  <c r="EH148" i="163"/>
  <c r="EF148" i="163"/>
  <c r="EU148" i="163"/>
  <c r="EY148" i="163"/>
  <c r="EW148" i="163"/>
  <c r="FB148" i="163" s="1"/>
  <c r="EE149" i="163"/>
  <c r="EC149" i="163"/>
  <c r="DM150" i="163"/>
  <c r="DK150" i="163"/>
  <c r="DI150" i="163"/>
  <c r="EE150" i="163"/>
  <c r="EC150" i="163"/>
  <c r="EY150" i="163"/>
  <c r="EW150" i="163"/>
  <c r="FB150" i="163" s="1"/>
  <c r="EU150" i="163"/>
  <c r="AL153" i="163"/>
  <c r="AN153" i="163" s="1"/>
  <c r="AF153" i="163"/>
  <c r="AC153" i="163"/>
  <c r="EC153" i="163"/>
  <c r="EE153" i="163"/>
  <c r="EU153" i="163"/>
  <c r="EY153" i="163"/>
  <c r="EW153" i="163"/>
  <c r="FB153" i="163" s="1"/>
  <c r="T160" i="163"/>
  <c r="BW160" i="163"/>
  <c r="BX160" i="163" s="1"/>
  <c r="BU160" i="163"/>
  <c r="BQ160" i="163"/>
  <c r="CK160" i="163"/>
  <c r="CI160" i="163"/>
  <c r="DI161" i="163"/>
  <c r="DM161" i="163"/>
  <c r="DK161" i="163"/>
  <c r="Y164" i="163"/>
  <c r="AA164" i="163"/>
  <c r="DM164" i="163"/>
  <c r="DK164" i="163"/>
  <c r="DI164" i="163"/>
  <c r="CM167" i="163"/>
  <c r="CO167" i="163"/>
  <c r="DH169" i="163"/>
  <c r="DK169" i="163" s="1"/>
  <c r="DI172" i="163"/>
  <c r="DM172" i="163"/>
  <c r="DK172" i="163"/>
  <c r="BM173" i="163"/>
  <c r="BU173" i="163"/>
  <c r="DY173" i="163"/>
  <c r="EE174" i="163"/>
  <c r="EC174" i="163"/>
  <c r="EE176" i="163"/>
  <c r="EC176" i="163"/>
  <c r="X177" i="163"/>
  <c r="AA177" i="163" s="1"/>
  <c r="T177" i="163"/>
  <c r="AP39" i="163"/>
  <c r="AP45" i="163"/>
  <c r="ER45" i="163"/>
  <c r="ET45" i="163" s="1"/>
  <c r="BH46" i="163"/>
  <c r="BJ46" i="163" s="1"/>
  <c r="AP63" i="163"/>
  <c r="L64" i="163"/>
  <c r="P64" i="163"/>
  <c r="T64" i="163" s="1"/>
  <c r="AV64" i="163"/>
  <c r="BH64" i="163"/>
  <c r="BJ64" i="163" s="1"/>
  <c r="BL64" i="163"/>
  <c r="BM64" i="163" s="1"/>
  <c r="CH141" i="163"/>
  <c r="EP64" i="163"/>
  <c r="EX141" i="163"/>
  <c r="AA139" i="163"/>
  <c r="AL139" i="163" s="1"/>
  <c r="AN139" i="163" s="1"/>
  <c r="T80" i="163"/>
  <c r="Y80" i="163"/>
  <c r="AC80" i="163"/>
  <c r="AP139" i="163"/>
  <c r="AS80" i="163"/>
  <c r="AT80" i="163" s="1"/>
  <c r="CK139" i="163"/>
  <c r="CO139" i="163" s="1"/>
  <c r="CR139" i="163" s="1"/>
  <c r="CX139" i="163" s="1"/>
  <c r="EA139" i="163"/>
  <c r="EE139" i="163" s="1"/>
  <c r="EH139" i="163" s="1"/>
  <c r="DY139" i="163"/>
  <c r="EK80" i="163"/>
  <c r="EU139" i="163"/>
  <c r="EP139" i="163"/>
  <c r="DA82" i="163"/>
  <c r="DC82" i="163" s="1"/>
  <c r="EK82" i="163"/>
  <c r="EP112" i="163"/>
  <c r="Q85" i="163"/>
  <c r="CG85" i="163"/>
  <c r="CK85" i="163"/>
  <c r="DI85" i="163"/>
  <c r="EY85" i="163"/>
  <c r="BS86" i="163"/>
  <c r="BM86" i="163"/>
  <c r="DK86" i="163"/>
  <c r="EE86" i="163"/>
  <c r="BQ87" i="163"/>
  <c r="EY87" i="163"/>
  <c r="EU87" i="163"/>
  <c r="CK88" i="163"/>
  <c r="CG88" i="163"/>
  <c r="EY88" i="163"/>
  <c r="Q89" i="163"/>
  <c r="AF89" i="163"/>
  <c r="AA91" i="163"/>
  <c r="Y91" i="163"/>
  <c r="DM94" i="163"/>
  <c r="DK94" i="163"/>
  <c r="DI94" i="163"/>
  <c r="DI97" i="163"/>
  <c r="DM97" i="163"/>
  <c r="DK97" i="163"/>
  <c r="EC97" i="163"/>
  <c r="EE97" i="163"/>
  <c r="EU97" i="163"/>
  <c r="EY97" i="163"/>
  <c r="EW97" i="163"/>
  <c r="FB97" i="163" s="1"/>
  <c r="BU98" i="163"/>
  <c r="BW98" i="163"/>
  <c r="BX98" i="163" s="1"/>
  <c r="DM98" i="163"/>
  <c r="DK98" i="163"/>
  <c r="DI98" i="163"/>
  <c r="DI101" i="163"/>
  <c r="DM101" i="163"/>
  <c r="DK101" i="163"/>
  <c r="Y102" i="163"/>
  <c r="AA102" i="163"/>
  <c r="CM103" i="163"/>
  <c r="CO103" i="163"/>
  <c r="EE104" i="163"/>
  <c r="EC104" i="163"/>
  <c r="DM106" i="163"/>
  <c r="DK106" i="163"/>
  <c r="DI106" i="163"/>
  <c r="Y107" i="163"/>
  <c r="AA107" i="163"/>
  <c r="DM107" i="163"/>
  <c r="DK107" i="163"/>
  <c r="DI107" i="163"/>
  <c r="Q123" i="163"/>
  <c r="L123" i="163"/>
  <c r="EW113" i="163"/>
  <c r="FB113" i="163" s="1"/>
  <c r="EY113" i="163"/>
  <c r="DF114" i="163"/>
  <c r="EE115" i="163"/>
  <c r="EC115" i="163"/>
  <c r="DI116" i="163"/>
  <c r="DM116" i="163"/>
  <c r="DK116" i="163"/>
  <c r="EC116" i="163"/>
  <c r="EE116" i="163"/>
  <c r="EU116" i="163"/>
  <c r="EY116" i="163"/>
  <c r="EW116" i="163"/>
  <c r="FB116" i="163" s="1"/>
  <c r="BU117" i="163"/>
  <c r="BW117" i="163"/>
  <c r="BX117" i="163" s="1"/>
  <c r="EH117" i="163"/>
  <c r="EF117" i="163"/>
  <c r="AC118" i="163"/>
  <c r="EC119" i="163"/>
  <c r="EE119" i="163"/>
  <c r="EU119" i="163"/>
  <c r="EY119" i="163"/>
  <c r="EW119" i="163"/>
  <c r="FB119" i="163" s="1"/>
  <c r="BU120" i="163"/>
  <c r="BW120" i="163"/>
  <c r="BX120" i="163" s="1"/>
  <c r="CM121" i="163"/>
  <c r="CO121" i="163"/>
  <c r="AL125" i="163"/>
  <c r="AF125" i="163"/>
  <c r="AC125" i="163"/>
  <c r="EY125" i="163"/>
  <c r="EW125" i="163"/>
  <c r="FB125" i="163" s="1"/>
  <c r="EU125" i="163"/>
  <c r="Y127" i="163"/>
  <c r="AA127" i="163"/>
  <c r="CM128" i="163"/>
  <c r="CO128" i="163"/>
  <c r="AA130" i="163"/>
  <c r="Y130" i="163"/>
  <c r="AS133" i="163"/>
  <c r="AV133" i="163"/>
  <c r="BL133" i="163"/>
  <c r="BS133" i="163" s="1"/>
  <c r="BW133" i="163" s="1"/>
  <c r="BX133" i="163" s="1"/>
  <c r="BH133" i="163"/>
  <c r="CK131" i="163"/>
  <c r="CG131" i="163"/>
  <c r="CI131" i="163"/>
  <c r="DW133" i="163"/>
  <c r="CI140" i="163"/>
  <c r="DW140" i="163"/>
  <c r="EH134" i="163"/>
  <c r="EF134" i="163"/>
  <c r="EE135" i="163"/>
  <c r="EC135" i="163"/>
  <c r="EY135" i="163"/>
  <c r="EW135" i="163"/>
  <c r="FB135" i="163" s="1"/>
  <c r="EU135" i="163"/>
  <c r="EE136" i="163"/>
  <c r="EC136" i="163"/>
  <c r="EE146" i="163"/>
  <c r="BU149" i="163"/>
  <c r="BW149" i="163"/>
  <c r="BX149" i="163" s="1"/>
  <c r="EW160" i="163"/>
  <c r="FB160" i="163" s="1"/>
  <c r="EY160" i="163"/>
  <c r="EU160" i="163"/>
  <c r="FC168" i="163"/>
  <c r="FG168" i="163" s="1"/>
  <c r="FJ168" i="163" s="1"/>
  <c r="FO168" i="163" s="1"/>
  <c r="AL162" i="163"/>
  <c r="AN162" i="163" s="1"/>
  <c r="AF162" i="163"/>
  <c r="AC162" i="163"/>
  <c r="EU162" i="163"/>
  <c r="EY162" i="163"/>
  <c r="EW162" i="163"/>
  <c r="FB162" i="163" s="1"/>
  <c r="EE163" i="163"/>
  <c r="EC163" i="163"/>
  <c r="DM165" i="163"/>
  <c r="DK165" i="163"/>
  <c r="DI165" i="163"/>
  <c r="EE165" i="163"/>
  <c r="EC165" i="163"/>
  <c r="EY165" i="163"/>
  <c r="EW165" i="163"/>
  <c r="FB165" i="163" s="1"/>
  <c r="EU165" i="163"/>
  <c r="CG168" i="163"/>
  <c r="DM167" i="163"/>
  <c r="DK167" i="163"/>
  <c r="DI167" i="163"/>
  <c r="EE167" i="163"/>
  <c r="EC167" i="163"/>
  <c r="EY167" i="163"/>
  <c r="EW167" i="163"/>
  <c r="FB167" i="163" s="1"/>
  <c r="EU167" i="163"/>
  <c r="EE170" i="163"/>
  <c r="EH170" i="163" s="1"/>
  <c r="EC170" i="163"/>
  <c r="EY170" i="163"/>
  <c r="EU170" i="163"/>
  <c r="EW170" i="163"/>
  <c r="FB170" i="163" s="1"/>
  <c r="EE171" i="163"/>
  <c r="EC171" i="163"/>
  <c r="AF172" i="163"/>
  <c r="AC172" i="163"/>
  <c r="AL172" i="163"/>
  <c r="AN172" i="163" s="1"/>
  <c r="CR174" i="163"/>
  <c r="CX174" i="163" s="1"/>
  <c r="EE175" i="163"/>
  <c r="EC175" i="163"/>
  <c r="Q177" i="163"/>
  <c r="DE85" i="163"/>
  <c r="DF85" i="163" s="1"/>
  <c r="BH89" i="163"/>
  <c r="BJ89" i="163" s="1"/>
  <c r="EP89" i="163"/>
  <c r="X90" i="163"/>
  <c r="BS90" i="163"/>
  <c r="CM90" i="163"/>
  <c r="DY90" i="163"/>
  <c r="EY90" i="163"/>
  <c r="BS91" i="163"/>
  <c r="CM91" i="163"/>
  <c r="DY91" i="163"/>
  <c r="EY91" i="163"/>
  <c r="BS92" i="163"/>
  <c r="DY92" i="163"/>
  <c r="EY92" i="163"/>
  <c r="CK93" i="163"/>
  <c r="DE93" i="163"/>
  <c r="DF93" i="163" s="1"/>
  <c r="Q94" i="163"/>
  <c r="BM94" i="163"/>
  <c r="DC94" i="163"/>
  <c r="EC94" i="163"/>
  <c r="EU94" i="163"/>
  <c r="BU95" i="163"/>
  <c r="CG95" i="163"/>
  <c r="DH95" i="163"/>
  <c r="X96" i="163"/>
  <c r="BS96" i="163"/>
  <c r="DY96" i="163"/>
  <c r="EY96" i="163"/>
  <c r="CK97" i="163"/>
  <c r="Q98" i="163"/>
  <c r="BM98" i="163"/>
  <c r="DC98" i="163"/>
  <c r="EU98" i="163"/>
  <c r="Y99" i="163"/>
  <c r="CG99" i="163"/>
  <c r="DH99" i="163"/>
  <c r="X100" i="163"/>
  <c r="BS100" i="163"/>
  <c r="DY100" i="163"/>
  <c r="EY100" i="163"/>
  <c r="CK101" i="163"/>
  <c r="DE101" i="163"/>
  <c r="DF101" i="163" s="1"/>
  <c r="Q102" i="163"/>
  <c r="BM102" i="163"/>
  <c r="DC102" i="163"/>
  <c r="EU102" i="163"/>
  <c r="BU103" i="163"/>
  <c r="CG103" i="163"/>
  <c r="DH103" i="163"/>
  <c r="X104" i="163"/>
  <c r="BS104" i="163"/>
  <c r="CM104" i="163"/>
  <c r="DY104" i="163"/>
  <c r="EY104" i="163"/>
  <c r="CK105" i="163"/>
  <c r="DE105" i="163"/>
  <c r="DF105" i="163" s="1"/>
  <c r="Q106" i="163"/>
  <c r="BM106" i="163"/>
  <c r="DC106" i="163"/>
  <c r="EC106" i="163"/>
  <c r="EU106" i="163"/>
  <c r="BM107" i="163"/>
  <c r="DC107" i="163"/>
  <c r="EU107" i="163"/>
  <c r="Y108" i="163"/>
  <c r="BU108" i="163"/>
  <c r="CG108" i="163"/>
  <c r="DH108" i="163"/>
  <c r="X109" i="163"/>
  <c r="BS109" i="163"/>
  <c r="CM109" i="163"/>
  <c r="DY109" i="163"/>
  <c r="EY109" i="163"/>
  <c r="BS110" i="163"/>
  <c r="DY110" i="163"/>
  <c r="EY110" i="163"/>
  <c r="EU111" i="163"/>
  <c r="L113" i="163"/>
  <c r="P113" i="163"/>
  <c r="T113" i="163" s="1"/>
  <c r="AV113" i="163"/>
  <c r="BH113" i="163"/>
  <c r="BJ113" i="163" s="1"/>
  <c r="EP113" i="163"/>
  <c r="AP114" i="163"/>
  <c r="DH114" i="163"/>
  <c r="X115" i="163"/>
  <c r="BS115" i="163"/>
  <c r="CM115" i="163"/>
  <c r="DY115" i="163"/>
  <c r="EY115" i="163"/>
  <c r="AC116" i="163"/>
  <c r="CK116" i="163"/>
  <c r="Q117" i="163"/>
  <c r="BM117" i="163"/>
  <c r="CP117" i="163"/>
  <c r="DC117" i="163"/>
  <c r="EC117" i="163"/>
  <c r="EU117" i="163"/>
  <c r="AS118" i="163"/>
  <c r="AT118" i="163" s="1"/>
  <c r="CK119" i="163"/>
  <c r="DE119" i="163"/>
  <c r="DF119" i="163" s="1"/>
  <c r="Q120" i="163"/>
  <c r="BM120" i="163"/>
  <c r="DC120" i="163"/>
  <c r="EU120" i="163"/>
  <c r="Y121" i="163"/>
  <c r="BU121" i="163"/>
  <c r="CG121" i="163"/>
  <c r="DH121" i="163"/>
  <c r="DE122" i="163"/>
  <c r="EY122" i="163"/>
  <c r="EO123" i="163"/>
  <c r="AS124" i="163"/>
  <c r="AT124" i="163" s="1"/>
  <c r="DW124" i="163"/>
  <c r="DY125" i="163"/>
  <c r="L126" i="163"/>
  <c r="BD126" i="163"/>
  <c r="CD126" i="163"/>
  <c r="CL126" i="163"/>
  <c r="CT126" i="163"/>
  <c r="DA126" i="163" s="1"/>
  <c r="DB126" i="163"/>
  <c r="DJ126" i="163"/>
  <c r="EL126" i="163"/>
  <c r="ER126" i="163" s="1"/>
  <c r="ET126" i="163" s="1"/>
  <c r="EW126" i="163" s="1"/>
  <c r="FB126" i="163" s="1"/>
  <c r="Q127" i="163"/>
  <c r="BM127" i="163"/>
  <c r="DC127" i="163"/>
  <c r="EU127" i="163"/>
  <c r="CG128" i="163"/>
  <c r="BU129" i="163"/>
  <c r="CG129" i="163"/>
  <c r="CG130" i="163"/>
  <c r="L131" i="163"/>
  <c r="P131" i="163"/>
  <c r="X131" i="163" s="1"/>
  <c r="AV131" i="163"/>
  <c r="BH131" i="163"/>
  <c r="BJ131" i="163" s="1"/>
  <c r="BL131" i="163"/>
  <c r="BM131" i="163" s="1"/>
  <c r="EP131" i="163"/>
  <c r="AP132" i="163"/>
  <c r="CF132" i="163"/>
  <c r="DH132" i="163"/>
  <c r="ER132" i="163"/>
  <c r="ET132" i="163" s="1"/>
  <c r="EL133" i="163"/>
  <c r="ER133" i="163" s="1"/>
  <c r="ET133" i="163" s="1"/>
  <c r="EW133" i="163" s="1"/>
  <c r="FB133" i="163" s="1"/>
  <c r="Q134" i="163"/>
  <c r="BM134" i="163"/>
  <c r="CP134" i="163"/>
  <c r="DC134" i="163"/>
  <c r="EC134" i="163"/>
  <c r="EU134" i="163"/>
  <c r="BU135" i="163"/>
  <c r="CG135" i="163"/>
  <c r="DH135" i="163"/>
  <c r="X136" i="163"/>
  <c r="BS136" i="163"/>
  <c r="DY136" i="163"/>
  <c r="EY136" i="163"/>
  <c r="BS137" i="163"/>
  <c r="CM137" i="163"/>
  <c r="DY137" i="163"/>
  <c r="EY137" i="163"/>
  <c r="O138" i="163"/>
  <c r="O141" i="163" s="1"/>
  <c r="W138" i="163"/>
  <c r="W141" i="163" s="1"/>
  <c r="J140" i="163"/>
  <c r="P140" i="163" s="1"/>
  <c r="X140" i="163" s="1"/>
  <c r="AA140" i="163" s="1"/>
  <c r="AL140" i="163" s="1"/>
  <c r="AH140" i="163"/>
  <c r="R197" i="163"/>
  <c r="R199" i="163" s="1"/>
  <c r="V197" i="163"/>
  <c r="V199" i="163" s="1"/>
  <c r="Z197" i="163"/>
  <c r="Z199" i="163" s="1"/>
  <c r="AD197" i="163"/>
  <c r="AD199" i="163" s="1"/>
  <c r="AP146" i="163"/>
  <c r="AX197" i="163"/>
  <c r="AX199" i="163" s="1"/>
  <c r="BB197" i="163"/>
  <c r="BB199" i="163" s="1"/>
  <c r="BF197" i="163"/>
  <c r="BF199" i="163" s="1"/>
  <c r="EB199" i="163"/>
  <c r="ER146" i="163"/>
  <c r="ET146" i="163" s="1"/>
  <c r="EU146" i="163" s="1"/>
  <c r="X147" i="163"/>
  <c r="BS147" i="163"/>
  <c r="EY147" i="163"/>
  <c r="CK148" i="163"/>
  <c r="DE148" i="163"/>
  <c r="DF148" i="163" s="1"/>
  <c r="Q149" i="163"/>
  <c r="BM149" i="163"/>
  <c r="DC149" i="163"/>
  <c r="EU149" i="163"/>
  <c r="AL150" i="163"/>
  <c r="AN150" i="163" s="1"/>
  <c r="CG150" i="163"/>
  <c r="X151" i="163"/>
  <c r="BS151" i="163"/>
  <c r="EY151" i="163"/>
  <c r="BS152" i="163"/>
  <c r="EY152" i="163"/>
  <c r="CK153" i="163"/>
  <c r="DE153" i="163"/>
  <c r="DF153" i="163" s="1"/>
  <c r="CK154" i="163"/>
  <c r="AS156" i="163"/>
  <c r="CG156" i="163"/>
  <c r="CX198" i="163"/>
  <c r="DA156" i="163"/>
  <c r="DC156" i="163" s="1"/>
  <c r="EK156" i="163"/>
  <c r="EU198" i="163"/>
  <c r="EP198" i="163"/>
  <c r="K158" i="163"/>
  <c r="K197" i="163" s="1"/>
  <c r="S158" i="163"/>
  <c r="S197" i="163" s="1"/>
  <c r="AE158" i="163"/>
  <c r="AE197" i="163" s="1"/>
  <c r="CG159" i="163"/>
  <c r="DH159" i="163"/>
  <c r="BH160" i="163"/>
  <c r="BJ160" i="163" s="1"/>
  <c r="BM160" i="163"/>
  <c r="CK161" i="163"/>
  <c r="DE161" i="163"/>
  <c r="DF161" i="163" s="1"/>
  <c r="CK162" i="163"/>
  <c r="DE162" i="163"/>
  <c r="DF162" i="163" s="1"/>
  <c r="Q163" i="163"/>
  <c r="BM163" i="163"/>
  <c r="DC163" i="163"/>
  <c r="EU163" i="163"/>
  <c r="BM164" i="163"/>
  <c r="DC164" i="163"/>
  <c r="EU164" i="163"/>
  <c r="CG165" i="163"/>
  <c r="CF166" i="163"/>
  <c r="DA166" i="163"/>
  <c r="EK166" i="163"/>
  <c r="CG167" i="163"/>
  <c r="DB168" i="163"/>
  <c r="DJ168" i="163"/>
  <c r="EL168" i="163"/>
  <c r="ER168" i="163" s="1"/>
  <c r="ET168" i="163" s="1"/>
  <c r="EX168" i="163"/>
  <c r="J169" i="163"/>
  <c r="AH169" i="163"/>
  <c r="BI169" i="163"/>
  <c r="CA169" i="163"/>
  <c r="DS169" i="163"/>
  <c r="EI169" i="163"/>
  <c r="EI155" i="163" s="1"/>
  <c r="AS170" i="163"/>
  <c r="DH170" i="163"/>
  <c r="BS171" i="163"/>
  <c r="DY171" i="163"/>
  <c r="EY171" i="163"/>
  <c r="Y172" i="163"/>
  <c r="CK172" i="163"/>
  <c r="DE172" i="163"/>
  <c r="DF172" i="163" s="1"/>
  <c r="CM173" i="163"/>
  <c r="BS174" i="163"/>
  <c r="DY174" i="163"/>
  <c r="EY174" i="163"/>
  <c r="BS175" i="163"/>
  <c r="CM175" i="163"/>
  <c r="DY175" i="163"/>
  <c r="EY175" i="163"/>
  <c r="BS176" i="163"/>
  <c r="CM176" i="163"/>
  <c r="DY176" i="163"/>
  <c r="EY176" i="163"/>
  <c r="AP179" i="163"/>
  <c r="EF180" i="163"/>
  <c r="EU180" i="163"/>
  <c r="CO181" i="163"/>
  <c r="DM181" i="163"/>
  <c r="DI181" i="163"/>
  <c r="EA181" i="163"/>
  <c r="AC182" i="163"/>
  <c r="EY182" i="163"/>
  <c r="EU182" i="163"/>
  <c r="EF183" i="163"/>
  <c r="EU183" i="163"/>
  <c r="CO184" i="163"/>
  <c r="CR187" i="163"/>
  <c r="CX187" i="163" s="1"/>
  <c r="CP187" i="163"/>
  <c r="DM189" i="163"/>
  <c r="DK189" i="163"/>
  <c r="DI189" i="163"/>
  <c r="EC192" i="163"/>
  <c r="EE192" i="163"/>
  <c r="EU192" i="163"/>
  <c r="EY192" i="163"/>
  <c r="EW192" i="163"/>
  <c r="FB192" i="163" s="1"/>
  <c r="BU193" i="163"/>
  <c r="BW193" i="163"/>
  <c r="BX193" i="163" s="1"/>
  <c r="AF194" i="163"/>
  <c r="AC194" i="163"/>
  <c r="AL194" i="163"/>
  <c r="AL198" i="163"/>
  <c r="AC198" i="163"/>
  <c r="AO215" i="163"/>
  <c r="CA215" i="163"/>
  <c r="CF215" i="163" s="1"/>
  <c r="CK215" i="163" s="1"/>
  <c r="CO215" i="163" s="1"/>
  <c r="CR215" i="163" s="1"/>
  <c r="CF213" i="163"/>
  <c r="CK213" i="163" s="1"/>
  <c r="CO213" i="163" s="1"/>
  <c r="CR213" i="163" s="1"/>
  <c r="CX213" i="163" s="1"/>
  <c r="BU206" i="163"/>
  <c r="BW206" i="163"/>
  <c r="BX206" i="163" s="1"/>
  <c r="DM206" i="163"/>
  <c r="DK206" i="163"/>
  <c r="DI206" i="163"/>
  <c r="DI208" i="163"/>
  <c r="DM208" i="163"/>
  <c r="DK208" i="163"/>
  <c r="EC208" i="163"/>
  <c r="EE208" i="163"/>
  <c r="EU208" i="163"/>
  <c r="EY208" i="163"/>
  <c r="EW208" i="163"/>
  <c r="FB208" i="163" s="1"/>
  <c r="BU209" i="163"/>
  <c r="BW209" i="163"/>
  <c r="BX209" i="163" s="1"/>
  <c r="BU210" i="163"/>
  <c r="BW210" i="163"/>
  <c r="BX210" i="163" s="1"/>
  <c r="CM211" i="163"/>
  <c r="CO211" i="163"/>
  <c r="EC226" i="163"/>
  <c r="EE226" i="163"/>
  <c r="EU226" i="163"/>
  <c r="EY226" i="163"/>
  <c r="EW226" i="163"/>
  <c r="FB226" i="163" s="1"/>
  <c r="BU227" i="163"/>
  <c r="BW227" i="163"/>
  <c r="BX227" i="163" s="1"/>
  <c r="EE231" i="163"/>
  <c r="EC231" i="163"/>
  <c r="EC232" i="163"/>
  <c r="EE232" i="163"/>
  <c r="EU232" i="163"/>
  <c r="EY232" i="163"/>
  <c r="EW232" i="163"/>
  <c r="FB232" i="163" s="1"/>
  <c r="BQ233" i="163"/>
  <c r="CK233" i="163"/>
  <c r="CG233" i="163"/>
  <c r="CI233" i="163"/>
  <c r="EW233" i="163"/>
  <c r="FB233" i="163" s="1"/>
  <c r="EY233" i="163"/>
  <c r="CM235" i="163"/>
  <c r="CO235" i="163"/>
  <c r="DH90" i="163"/>
  <c r="DH91" i="163"/>
  <c r="DH92" i="163"/>
  <c r="T94" i="163"/>
  <c r="BQ94" i="163"/>
  <c r="DE94" i="163"/>
  <c r="DF94" i="163" s="1"/>
  <c r="EW94" i="163"/>
  <c r="FB94" i="163" s="1"/>
  <c r="CI95" i="163"/>
  <c r="DH96" i="163"/>
  <c r="T98" i="163"/>
  <c r="BQ98" i="163"/>
  <c r="DE98" i="163"/>
  <c r="DF98" i="163" s="1"/>
  <c r="EW98" i="163"/>
  <c r="FB98" i="163" s="1"/>
  <c r="CI99" i="163"/>
  <c r="DH100" i="163"/>
  <c r="T102" i="163"/>
  <c r="BQ102" i="163"/>
  <c r="DE102" i="163"/>
  <c r="DF102" i="163" s="1"/>
  <c r="EW102" i="163"/>
  <c r="FB102" i="163" s="1"/>
  <c r="CI103" i="163"/>
  <c r="DH104" i="163"/>
  <c r="T106" i="163"/>
  <c r="BQ106" i="163"/>
  <c r="DE106" i="163"/>
  <c r="DF106" i="163" s="1"/>
  <c r="EW106" i="163"/>
  <c r="FB106" i="163" s="1"/>
  <c r="BQ107" i="163"/>
  <c r="DE107" i="163"/>
  <c r="DF107" i="163" s="1"/>
  <c r="EW107" i="163"/>
  <c r="FB107" i="163" s="1"/>
  <c r="CI108" i="163"/>
  <c r="DH109" i="163"/>
  <c r="DH110" i="163"/>
  <c r="EW111" i="163"/>
  <c r="FB111" i="163" s="1"/>
  <c r="DY114" i="163"/>
  <c r="DH115" i="163"/>
  <c r="AF116" i="163"/>
  <c r="T117" i="163"/>
  <c r="BQ117" i="163"/>
  <c r="DE117" i="163"/>
  <c r="DF117" i="163" s="1"/>
  <c r="EW117" i="163"/>
  <c r="FB117" i="163" s="1"/>
  <c r="EF118" i="163"/>
  <c r="ER118" i="163"/>
  <c r="ET118" i="163" s="1"/>
  <c r="EW118" i="163" s="1"/>
  <c r="FB118" i="163" s="1"/>
  <c r="T120" i="163"/>
  <c r="BQ120" i="163"/>
  <c r="DE120" i="163"/>
  <c r="DF120" i="163" s="1"/>
  <c r="EW120" i="163"/>
  <c r="FB120" i="163" s="1"/>
  <c r="CI121" i="163"/>
  <c r="EL123" i="163"/>
  <c r="ER123" i="163" s="1"/>
  <c r="ET123" i="163" s="1"/>
  <c r="EW123" i="163" s="1"/>
  <c r="AP124" i="163"/>
  <c r="ER124" i="163"/>
  <c r="ET124" i="163" s="1"/>
  <c r="EW124" i="163" s="1"/>
  <c r="FB124" i="163" s="1"/>
  <c r="T127" i="163"/>
  <c r="BQ127" i="163"/>
  <c r="DE127" i="163"/>
  <c r="DF127" i="163" s="1"/>
  <c r="EW127" i="163"/>
  <c r="FB127" i="163" s="1"/>
  <c r="CI128" i="163"/>
  <c r="CI129" i="163"/>
  <c r="CI130" i="163"/>
  <c r="AS131" i="163"/>
  <c r="AT131" i="163" s="1"/>
  <c r="DC131" i="163"/>
  <c r="EA131" i="163"/>
  <c r="EU131" i="163"/>
  <c r="EK132" i="163"/>
  <c r="AO133" i="163"/>
  <c r="BI133" i="163"/>
  <c r="CA133" i="163"/>
  <c r="CF133" i="163" s="1"/>
  <c r="CK133" i="163" s="1"/>
  <c r="CO133" i="163" s="1"/>
  <c r="CR133" i="163" s="1"/>
  <c r="DS133" i="163"/>
  <c r="EI133" i="163"/>
  <c r="EK133" i="163" s="1"/>
  <c r="T134" i="163"/>
  <c r="BQ134" i="163"/>
  <c r="DE134" i="163"/>
  <c r="DF134" i="163" s="1"/>
  <c r="EW134" i="163"/>
  <c r="FB134" i="163" s="1"/>
  <c r="CI135" i="163"/>
  <c r="DH136" i="163"/>
  <c r="DH137" i="163"/>
  <c r="K140" i="163"/>
  <c r="S140" i="163"/>
  <c r="AE140" i="163"/>
  <c r="AM140" i="163"/>
  <c r="AQ140" i="163"/>
  <c r="AQ141" i="163" s="1"/>
  <c r="CW140" i="163"/>
  <c r="EO140" i="163"/>
  <c r="O197" i="163"/>
  <c r="O199" i="163" s="1"/>
  <c r="W197" i="163"/>
  <c r="W199" i="163" s="1"/>
  <c r="AI197" i="163"/>
  <c r="AI199" i="163" s="1"/>
  <c r="AM199" i="163"/>
  <c r="AU197" i="163"/>
  <c r="AU199" i="163" s="1"/>
  <c r="AY197" i="163"/>
  <c r="AY199" i="163" s="1"/>
  <c r="BC197" i="163"/>
  <c r="BC199" i="163" s="1"/>
  <c r="BG197" i="163"/>
  <c r="BG199" i="163" s="1"/>
  <c r="BK197" i="163"/>
  <c r="BK199" i="163" s="1"/>
  <c r="BY197" i="163"/>
  <c r="BY199" i="163" s="1"/>
  <c r="CC197" i="163"/>
  <c r="CC199" i="163" s="1"/>
  <c r="DU197" i="163"/>
  <c r="DU199" i="163" s="1"/>
  <c r="EG197" i="163"/>
  <c r="EG199" i="163" s="1"/>
  <c r="ES197" i="163"/>
  <c r="ES199" i="163" s="1"/>
  <c r="DH147" i="163"/>
  <c r="DH151" i="163"/>
  <c r="DH152" i="163"/>
  <c r="CM198" i="163"/>
  <c r="CP198" i="163"/>
  <c r="CP156" i="163"/>
  <c r="EP156" i="163"/>
  <c r="BH158" i="163"/>
  <c r="EP158" i="163"/>
  <c r="EP160" i="163"/>
  <c r="EP166" i="163"/>
  <c r="CI167" i="163"/>
  <c r="CL168" i="163"/>
  <c r="DY170" i="163"/>
  <c r="DH171" i="163"/>
  <c r="AS173" i="163"/>
  <c r="BX173" i="163"/>
  <c r="EF173" i="163"/>
  <c r="ER173" i="163"/>
  <c r="ET173" i="163" s="1"/>
  <c r="EW173" i="163" s="1"/>
  <c r="FB173" i="163" s="1"/>
  <c r="DH174" i="163"/>
  <c r="DH175" i="163"/>
  <c r="DH176" i="163"/>
  <c r="L177" i="163"/>
  <c r="BH177" i="163"/>
  <c r="BJ177" i="163" s="1"/>
  <c r="AS178" i="163"/>
  <c r="AT178" i="163" s="1"/>
  <c r="BH179" i="163"/>
  <c r="BJ179" i="163" s="1"/>
  <c r="BS181" i="163"/>
  <c r="BM181" i="163"/>
  <c r="AL182" i="163"/>
  <c r="AN182" i="163" s="1"/>
  <c r="EY183" i="163"/>
  <c r="BM184" i="163"/>
  <c r="BS184" i="163"/>
  <c r="EA184" i="163"/>
  <c r="DY184" i="163"/>
  <c r="EE186" i="163"/>
  <c r="EC186" i="163"/>
  <c r="EY186" i="163"/>
  <c r="EW186" i="163"/>
  <c r="FB186" i="163" s="1"/>
  <c r="EU186" i="163"/>
  <c r="Y189" i="163"/>
  <c r="AA189" i="163"/>
  <c r="DM193" i="163"/>
  <c r="DK193" i="163"/>
  <c r="DI193" i="163"/>
  <c r="EE194" i="163"/>
  <c r="EC194" i="163"/>
  <c r="AL195" i="163"/>
  <c r="AF195" i="163"/>
  <c r="AC195" i="163"/>
  <c r="BW195" i="163"/>
  <c r="BU195" i="163"/>
  <c r="DC196" i="163"/>
  <c r="DH196" i="163"/>
  <c r="DE196" i="163"/>
  <c r="DF196" i="163" s="1"/>
  <c r="BI215" i="163"/>
  <c r="EE206" i="163"/>
  <c r="EC206" i="163"/>
  <c r="DM209" i="163"/>
  <c r="DK209" i="163"/>
  <c r="DI209" i="163"/>
  <c r="Y210" i="163"/>
  <c r="AA210" i="163"/>
  <c r="DM210" i="163"/>
  <c r="DK210" i="163"/>
  <c r="DI210" i="163"/>
  <c r="AF214" i="163"/>
  <c r="AC214" i="163"/>
  <c r="AL214" i="163"/>
  <c r="EE221" i="163"/>
  <c r="EH221" i="163" s="1"/>
  <c r="EC221" i="163"/>
  <c r="EE224" i="163"/>
  <c r="EC224" i="163"/>
  <c r="DI225" i="163"/>
  <c r="DM225" i="163"/>
  <c r="DK225" i="163"/>
  <c r="EC225" i="163"/>
  <c r="EE225" i="163"/>
  <c r="EU225" i="163"/>
  <c r="EY225" i="163"/>
  <c r="EW225" i="163"/>
  <c r="FB225" i="163" s="1"/>
  <c r="BU226" i="163"/>
  <c r="BW226" i="163"/>
  <c r="BX226" i="163" s="1"/>
  <c r="AA228" i="163"/>
  <c r="Y228" i="163"/>
  <c r="AA231" i="163"/>
  <c r="Y231" i="163"/>
  <c r="Y234" i="163"/>
  <c r="AA234" i="163"/>
  <c r="DM234" i="163"/>
  <c r="DK234" i="163"/>
  <c r="DI234" i="163"/>
  <c r="EF237" i="163"/>
  <c r="EH237" i="163"/>
  <c r="EY237" i="163"/>
  <c r="EW237" i="163"/>
  <c r="FB237" i="163" s="1"/>
  <c r="EU237" i="163"/>
  <c r="EE238" i="163"/>
  <c r="EC238" i="163"/>
  <c r="Q96" i="163"/>
  <c r="BM96" i="163"/>
  <c r="DC96" i="163"/>
  <c r="EU96" i="163"/>
  <c r="Y97" i="163"/>
  <c r="DY98" i="163"/>
  <c r="Q100" i="163"/>
  <c r="BM100" i="163"/>
  <c r="DC100" i="163"/>
  <c r="EU100" i="163"/>
  <c r="Y101" i="163"/>
  <c r="CG101" i="163"/>
  <c r="DY102" i="163"/>
  <c r="Q104" i="163"/>
  <c r="BM104" i="163"/>
  <c r="DC104" i="163"/>
  <c r="EU104" i="163"/>
  <c r="AP113" i="163"/>
  <c r="BH114" i="163"/>
  <c r="BJ114" i="163" s="1"/>
  <c r="EK124" i="163"/>
  <c r="AH126" i="163"/>
  <c r="AP126" i="163" s="1"/>
  <c r="T129" i="163"/>
  <c r="T130" i="163"/>
  <c r="AP131" i="163"/>
  <c r="L132" i="163"/>
  <c r="BH132" i="163"/>
  <c r="BJ132" i="163" s="1"/>
  <c r="BL132" i="163"/>
  <c r="BM132" i="163" s="1"/>
  <c r="EP132" i="163"/>
  <c r="L146" i="163"/>
  <c r="P146" i="163"/>
  <c r="AR197" i="163"/>
  <c r="AR199" i="163" s="1"/>
  <c r="AV146" i="163"/>
  <c r="BH146" i="163"/>
  <c r="BJ146" i="163" s="1"/>
  <c r="BL146" i="163"/>
  <c r="BM146" i="163" s="1"/>
  <c r="BR197" i="163"/>
  <c r="BR199" i="163" s="1"/>
  <c r="BV197" i="163"/>
  <c r="BV199" i="163" s="1"/>
  <c r="CH199" i="163"/>
  <c r="DJ199" i="163"/>
  <c r="EP146" i="163"/>
  <c r="EX199" i="163"/>
  <c r="Q147" i="163"/>
  <c r="BM147" i="163"/>
  <c r="CP147" i="163"/>
  <c r="DC147" i="163"/>
  <c r="EC147" i="163"/>
  <c r="EU147" i="163"/>
  <c r="CG148" i="163"/>
  <c r="DY149" i="163"/>
  <c r="AC150" i="163"/>
  <c r="Q151" i="163"/>
  <c r="BM151" i="163"/>
  <c r="DC151" i="163"/>
  <c r="EU151" i="163"/>
  <c r="BM152" i="163"/>
  <c r="DC152" i="163"/>
  <c r="EU152" i="163"/>
  <c r="Y153" i="163"/>
  <c r="BU153" i="163"/>
  <c r="CG153" i="163"/>
  <c r="Y154" i="163"/>
  <c r="BU154" i="163"/>
  <c r="CG154" i="163"/>
  <c r="CI156" i="163"/>
  <c r="CM156" i="163"/>
  <c r="DW156" i="163"/>
  <c r="AS158" i="163"/>
  <c r="AT158" i="163" s="1"/>
  <c r="BI158" i="163"/>
  <c r="EU158" i="163"/>
  <c r="DY160" i="163"/>
  <c r="Y161" i="163"/>
  <c r="CG161" i="163"/>
  <c r="Y162" i="163"/>
  <c r="BU162" i="163"/>
  <c r="CG162" i="163"/>
  <c r="CM163" i="163"/>
  <c r="DY163" i="163"/>
  <c r="CM164" i="163"/>
  <c r="DY164" i="163"/>
  <c r="DW166" i="163"/>
  <c r="EB168" i="163"/>
  <c r="CW169" i="163"/>
  <c r="EO169" i="163"/>
  <c r="EO197" i="163" s="1"/>
  <c r="BH170" i="163"/>
  <c r="BJ170" i="163" s="1"/>
  <c r="AV178" i="163"/>
  <c r="BH178" i="163"/>
  <c r="BJ178" i="163" s="1"/>
  <c r="CT178" i="163"/>
  <c r="L179" i="163"/>
  <c r="BQ179" i="163"/>
  <c r="DC179" i="163"/>
  <c r="CG180" i="163"/>
  <c r="CK180" i="163"/>
  <c r="DI180" i="163"/>
  <c r="BQ181" i="163"/>
  <c r="EY181" i="163"/>
  <c r="EU181" i="163"/>
  <c r="CO182" i="163"/>
  <c r="DH182" i="163"/>
  <c r="EA182" i="163"/>
  <c r="CK183" i="163"/>
  <c r="CG183" i="163"/>
  <c r="BQ184" i="163"/>
  <c r="DC184" i="163"/>
  <c r="DH184" i="163"/>
  <c r="CM186" i="163"/>
  <c r="CO186" i="163"/>
  <c r="EH189" i="163"/>
  <c r="EF189" i="163"/>
  <c r="AF190" i="163"/>
  <c r="AC190" i="163"/>
  <c r="AL190" i="163"/>
  <c r="AN190" i="163" s="1"/>
  <c r="EE190" i="163"/>
  <c r="EC190" i="163"/>
  <c r="EY190" i="163"/>
  <c r="EW190" i="163"/>
  <c r="FB190" i="163" s="1"/>
  <c r="EU190" i="163"/>
  <c r="DI192" i="163"/>
  <c r="DM192" i="163"/>
  <c r="DK192" i="163"/>
  <c r="Y193" i="163"/>
  <c r="AA193" i="163"/>
  <c r="CM195" i="163"/>
  <c r="CO195" i="163"/>
  <c r="CI196" i="163"/>
  <c r="CK196" i="163"/>
  <c r="CO196" i="163" s="1"/>
  <c r="EC196" i="163"/>
  <c r="EE196" i="163"/>
  <c r="CM204" i="163"/>
  <c r="CO204" i="163"/>
  <c r="CW215" i="163"/>
  <c r="Y206" i="163"/>
  <c r="AA206" i="163"/>
  <c r="Y209" i="163"/>
  <c r="AA209" i="163"/>
  <c r="EU214" i="163"/>
  <c r="EY214" i="163"/>
  <c r="EW214" i="163"/>
  <c r="FB214" i="163" s="1"/>
  <c r="EE223" i="163"/>
  <c r="EC223" i="163"/>
  <c r="CR224" i="163"/>
  <c r="CX224" i="163" s="1"/>
  <c r="CP224" i="163"/>
  <c r="Y227" i="163"/>
  <c r="AA227" i="163"/>
  <c r="DI228" i="163"/>
  <c r="DM228" i="163"/>
  <c r="DK228" i="163"/>
  <c r="EC228" i="163"/>
  <c r="EE228" i="163"/>
  <c r="EU228" i="163"/>
  <c r="EY228" i="163"/>
  <c r="EW228" i="163"/>
  <c r="FB228" i="163" s="1"/>
  <c r="EE229" i="163"/>
  <c r="EH229" i="163" s="1"/>
  <c r="EE230" i="163"/>
  <c r="EC230" i="163"/>
  <c r="DI232" i="163"/>
  <c r="DM232" i="163"/>
  <c r="DK232" i="163"/>
  <c r="DF233" i="163"/>
  <c r="T118" i="163"/>
  <c r="BH118" i="163"/>
  <c r="BJ118" i="163" s="1"/>
  <c r="BH124" i="163"/>
  <c r="BJ124" i="163" s="1"/>
  <c r="I197" i="163"/>
  <c r="I199" i="163" s="1"/>
  <c r="M197" i="163"/>
  <c r="M199" i="163" s="1"/>
  <c r="U197" i="163"/>
  <c r="U199" i="163" s="1"/>
  <c r="AG197" i="163"/>
  <c r="AG199" i="163" s="1"/>
  <c r="AK197" i="163"/>
  <c r="AK199" i="163" s="1"/>
  <c r="AS146" i="163"/>
  <c r="AT146" i="163" s="1"/>
  <c r="BA197" i="163"/>
  <c r="BA199" i="163" s="1"/>
  <c r="BE197" i="163"/>
  <c r="BE199" i="163" s="1"/>
  <c r="CE197" i="163"/>
  <c r="CE199" i="163" s="1"/>
  <c r="CQ197" i="163"/>
  <c r="CQ199" i="163" s="1"/>
  <c r="DG197" i="163"/>
  <c r="DG199" i="163" s="1"/>
  <c r="EI197" i="163"/>
  <c r="EI199" i="163" s="1"/>
  <c r="EM197" i="163"/>
  <c r="EM199" i="163" s="1"/>
  <c r="EQ197" i="163"/>
  <c r="EQ199" i="163" s="1"/>
  <c r="FE197" i="163"/>
  <c r="FE199" i="163" s="1"/>
  <c r="DW198" i="163"/>
  <c r="ER156" i="163"/>
  <c r="ET156" i="163" s="1"/>
  <c r="EW156" i="163" s="1"/>
  <c r="FB156" i="163" s="1"/>
  <c r="BH169" i="163"/>
  <c r="BH173" i="163"/>
  <c r="BJ173" i="163" s="1"/>
  <c r="BQ178" i="163"/>
  <c r="CP179" i="163"/>
  <c r="DW179" i="163"/>
  <c r="DM180" i="163"/>
  <c r="EC180" i="163"/>
  <c r="X181" i="163"/>
  <c r="Q181" i="163"/>
  <c r="Y182" i="163"/>
  <c r="BS182" i="163"/>
  <c r="BM182" i="163"/>
  <c r="Q184" i="163"/>
  <c r="X184" i="163"/>
  <c r="DH185" i="163"/>
  <c r="DM185" i="163" s="1"/>
  <c r="DE185" i="163"/>
  <c r="DF185" i="163" s="1"/>
  <c r="EA185" i="163"/>
  <c r="EE185" i="163" s="1"/>
  <c r="EH185" i="163" s="1"/>
  <c r="DY185" i="163"/>
  <c r="EE187" i="163"/>
  <c r="EC187" i="163"/>
  <c r="DI188" i="163"/>
  <c r="DM188" i="163"/>
  <c r="DK188" i="163"/>
  <c r="EC188" i="163"/>
  <c r="EE188" i="163"/>
  <c r="EU188" i="163"/>
  <c r="EY188" i="163"/>
  <c r="EW188" i="163"/>
  <c r="FB188" i="163" s="1"/>
  <c r="BU189" i="163"/>
  <c r="BW189" i="163"/>
  <c r="BX189" i="163" s="1"/>
  <c r="CM190" i="163"/>
  <c r="CO190" i="163"/>
  <c r="EH193" i="163"/>
  <c r="EF193" i="163"/>
  <c r="DM195" i="163"/>
  <c r="DK195" i="163"/>
  <c r="DI195" i="163"/>
  <c r="EE195" i="163"/>
  <c r="EC195" i="163"/>
  <c r="EY195" i="163"/>
  <c r="EW195" i="163"/>
  <c r="FB195" i="163" s="1"/>
  <c r="EU195" i="163"/>
  <c r="EE204" i="163"/>
  <c r="EC204" i="163"/>
  <c r="EY204" i="163"/>
  <c r="EW204" i="163"/>
  <c r="FB204" i="163" s="1"/>
  <c r="EU204" i="163"/>
  <c r="AE215" i="163"/>
  <c r="AM215" i="163"/>
  <c r="DS215" i="163"/>
  <c r="CR206" i="163"/>
  <c r="CX206" i="163" s="1"/>
  <c r="CP206" i="163"/>
  <c r="BM207" i="163"/>
  <c r="BU207" i="163"/>
  <c r="DP213" i="163"/>
  <c r="DW205" i="163"/>
  <c r="EH210" i="163"/>
  <c r="EF210" i="163"/>
  <c r="AF211" i="163"/>
  <c r="AC211" i="163"/>
  <c r="AL211" i="163"/>
  <c r="AN211" i="163" s="1"/>
  <c r="EE211" i="163"/>
  <c r="EC211" i="163"/>
  <c r="EY211" i="163"/>
  <c r="EW211" i="163"/>
  <c r="FB211" i="163" s="1"/>
  <c r="EU211" i="163"/>
  <c r="EE212" i="163"/>
  <c r="EC212" i="163"/>
  <c r="CI221" i="163"/>
  <c r="CK221" i="163"/>
  <c r="CG221" i="163"/>
  <c r="Y226" i="163"/>
  <c r="AA226" i="163"/>
  <c r="EC227" i="163"/>
  <c r="EE227" i="163"/>
  <c r="EU227" i="163"/>
  <c r="EY227" i="163"/>
  <c r="EW227" i="163"/>
  <c r="FB227" i="163" s="1"/>
  <c r="BS229" i="163"/>
  <c r="BM229" i="163"/>
  <c r="AL233" i="163"/>
  <c r="AN233" i="163" s="1"/>
  <c r="AF233" i="163"/>
  <c r="Y233" i="163"/>
  <c r="BU234" i="163"/>
  <c r="BW234" i="163"/>
  <c r="BX234" i="163" s="1"/>
  <c r="EH234" i="163"/>
  <c r="EF234" i="163"/>
  <c r="AF235" i="163"/>
  <c r="AC235" i="163"/>
  <c r="AL235" i="163"/>
  <c r="AN235" i="163" s="1"/>
  <c r="EE235" i="163"/>
  <c r="EC235" i="163"/>
  <c r="EY235" i="163"/>
  <c r="EW235" i="163"/>
  <c r="FB235" i="163" s="1"/>
  <c r="EU235" i="163"/>
  <c r="EE236" i="163"/>
  <c r="EC236" i="163"/>
  <c r="CW178" i="163"/>
  <c r="DE180" i="163"/>
  <c r="DF180" i="163" s="1"/>
  <c r="DH183" i="163"/>
  <c r="EY184" i="163"/>
  <c r="DC185" i="163"/>
  <c r="CG186" i="163"/>
  <c r="DH186" i="163"/>
  <c r="CM187" i="163"/>
  <c r="DY187" i="163"/>
  <c r="EY187" i="163"/>
  <c r="CK188" i="163"/>
  <c r="Q189" i="163"/>
  <c r="BM189" i="163"/>
  <c r="DC189" i="163"/>
  <c r="EC189" i="163"/>
  <c r="EU189" i="163"/>
  <c r="Y190" i="163"/>
  <c r="BU190" i="163"/>
  <c r="CG190" i="163"/>
  <c r="DH190" i="163"/>
  <c r="EY191" i="163"/>
  <c r="CK192" i="163"/>
  <c r="DE192" i="163"/>
  <c r="DF192" i="163" s="1"/>
  <c r="Q193" i="163"/>
  <c r="BM193" i="163"/>
  <c r="DC193" i="163"/>
  <c r="EC193" i="163"/>
  <c r="EU193" i="163"/>
  <c r="DY194" i="163"/>
  <c r="EY194" i="163"/>
  <c r="CG195" i="163"/>
  <c r="AS196" i="163"/>
  <c r="BL196" i="163"/>
  <c r="BS196" i="163" s="1"/>
  <c r="BW196" i="163" s="1"/>
  <c r="DY196" i="163"/>
  <c r="BL198" i="163"/>
  <c r="BS198" i="163" s="1"/>
  <c r="BW198" i="163" s="1"/>
  <c r="CG204" i="163"/>
  <c r="DN204" i="163"/>
  <c r="AB205" i="163"/>
  <c r="BD205" i="163"/>
  <c r="CD205" i="163"/>
  <c r="CH205" i="163"/>
  <c r="CL205" i="163"/>
  <c r="CT205" i="163"/>
  <c r="DB205" i="163"/>
  <c r="DJ205" i="163"/>
  <c r="EL205" i="163"/>
  <c r="EP205" i="163" s="1"/>
  <c r="EX205" i="163"/>
  <c r="Q206" i="163"/>
  <c r="BM206" i="163"/>
  <c r="DC206" i="163"/>
  <c r="EU206" i="163"/>
  <c r="AS207" i="163"/>
  <c r="AT207" i="163" s="1"/>
  <c r="CM207" i="163"/>
  <c r="DW207" i="163"/>
  <c r="AC208" i="163"/>
  <c r="CK208" i="163"/>
  <c r="Q209" i="163"/>
  <c r="BM209" i="163"/>
  <c r="CP209" i="163"/>
  <c r="DC209" i="163"/>
  <c r="EU209" i="163"/>
  <c r="BM210" i="163"/>
  <c r="CP210" i="163"/>
  <c r="DC210" i="163"/>
  <c r="EC210" i="163"/>
  <c r="EU210" i="163"/>
  <c r="Y211" i="163"/>
  <c r="CG211" i="163"/>
  <c r="DH211" i="163"/>
  <c r="X212" i="163"/>
  <c r="BS212" i="163"/>
  <c r="CM212" i="163"/>
  <c r="DY212" i="163"/>
  <c r="EY212" i="163"/>
  <c r="K213" i="163"/>
  <c r="S213" i="163"/>
  <c r="EO213" i="163"/>
  <c r="BH220" i="163"/>
  <c r="BJ220" i="163" s="1"/>
  <c r="BL220" i="163"/>
  <c r="BM220" i="163" s="1"/>
  <c r="AP221" i="163"/>
  <c r="DH221" i="163"/>
  <c r="EL222" i="163"/>
  <c r="ER222" i="163" s="1"/>
  <c r="ET222" i="163" s="1"/>
  <c r="EW222" i="163" s="1"/>
  <c r="FB222" i="163" s="1"/>
  <c r="AP223" i="163"/>
  <c r="AT223" i="163"/>
  <c r="CF223" i="163"/>
  <c r="ER223" i="163"/>
  <c r="ET223" i="163" s="1"/>
  <c r="X224" i="163"/>
  <c r="BS224" i="163"/>
  <c r="CM224" i="163"/>
  <c r="DY224" i="163"/>
  <c r="EY224" i="163"/>
  <c r="CK225" i="163"/>
  <c r="Q226" i="163"/>
  <c r="BM226" i="163"/>
  <c r="CP226" i="163"/>
  <c r="DC226" i="163"/>
  <c r="Q227" i="163"/>
  <c r="BM227" i="163"/>
  <c r="CP227" i="163"/>
  <c r="DC227" i="163"/>
  <c r="T228" i="163"/>
  <c r="CK228" i="163"/>
  <c r="AH229" i="163"/>
  <c r="AP229" i="163" s="1"/>
  <c r="X230" i="163"/>
  <c r="BS230" i="163"/>
  <c r="DY230" i="163"/>
  <c r="EY230" i="163"/>
  <c r="BS231" i="163"/>
  <c r="DY231" i="163"/>
  <c r="EY231" i="163"/>
  <c r="CK232" i="163"/>
  <c r="DE232" i="163"/>
  <c r="DF232" i="163" s="1"/>
  <c r="T233" i="163"/>
  <c r="AV233" i="163"/>
  <c r="BH233" i="163"/>
  <c r="BJ233" i="163" s="1"/>
  <c r="EP233" i="163"/>
  <c r="Q234" i="163"/>
  <c r="BM234" i="163"/>
  <c r="CP234" i="163"/>
  <c r="DC234" i="163"/>
  <c r="EC234" i="163"/>
  <c r="EU234" i="163"/>
  <c r="Y235" i="163"/>
  <c r="CG235" i="163"/>
  <c r="DH235" i="163"/>
  <c r="X236" i="163"/>
  <c r="BS236" i="163"/>
  <c r="CM236" i="163"/>
  <c r="DY236" i="163"/>
  <c r="EY236" i="163"/>
  <c r="DH237" i="163"/>
  <c r="X238" i="163"/>
  <c r="BS238" i="163"/>
  <c r="DY238" i="163"/>
  <c r="EY238" i="163"/>
  <c r="EF239" i="163"/>
  <c r="EU239" i="163"/>
  <c r="CO240" i="163"/>
  <c r="DH240" i="163"/>
  <c r="EA240" i="163"/>
  <c r="AA241" i="163"/>
  <c r="CG241" i="163"/>
  <c r="CK241" i="163"/>
  <c r="DI241" i="163"/>
  <c r="EY242" i="163"/>
  <c r="EU242" i="163"/>
  <c r="EF243" i="163"/>
  <c r="EU243" i="163"/>
  <c r="CO244" i="163"/>
  <c r="DH244" i="163"/>
  <c r="EA244" i="163"/>
  <c r="H247" i="163"/>
  <c r="AD247" i="163"/>
  <c r="AH247" i="163"/>
  <c r="AV245" i="163"/>
  <c r="AR247" i="163"/>
  <c r="AX247" i="163"/>
  <c r="BB247" i="163"/>
  <c r="BF247" i="163"/>
  <c r="CB247" i="163"/>
  <c r="CZ247" i="163"/>
  <c r="DX247" i="163"/>
  <c r="EK245" i="163"/>
  <c r="EP245" i="163"/>
  <c r="EV247" i="163"/>
  <c r="EZ247" i="163"/>
  <c r="DT246" i="163"/>
  <c r="EF246" i="163"/>
  <c r="EU246" i="163"/>
  <c r="CA247" i="163"/>
  <c r="CF247" i="163" s="1"/>
  <c r="P248" i="163"/>
  <c r="Q248" i="163" s="1"/>
  <c r="O255" i="163"/>
  <c r="P255" i="163" s="1"/>
  <c r="CK249" i="163"/>
  <c r="CG249" i="163"/>
  <c r="CI249" i="163"/>
  <c r="Y250" i="163"/>
  <c r="AA250" i="163"/>
  <c r="DM250" i="163"/>
  <c r="DK250" i="163"/>
  <c r="DI250" i="163"/>
  <c r="AA252" i="163"/>
  <c r="Y252" i="163"/>
  <c r="AA253" i="163"/>
  <c r="Y253" i="163"/>
  <c r="CI255" i="163"/>
  <c r="BL267" i="163"/>
  <c r="BS267" i="163" s="1"/>
  <c r="BW267" i="163" s="1"/>
  <c r="BH267" i="163"/>
  <c r="BJ267" i="163" s="1"/>
  <c r="CK267" i="163"/>
  <c r="CO267" i="163" s="1"/>
  <c r="CR267" i="163" s="1"/>
  <c r="CX267" i="163" s="1"/>
  <c r="DA267" i="163"/>
  <c r="DC267" i="163" s="1"/>
  <c r="DW267" i="163"/>
  <c r="EP267" i="163"/>
  <c r="EU267" i="163"/>
  <c r="DM258" i="163"/>
  <c r="DK258" i="163"/>
  <c r="DI258" i="163"/>
  <c r="BU259" i="163"/>
  <c r="BW259" i="163"/>
  <c r="BX259" i="163" s="1"/>
  <c r="EE259" i="163"/>
  <c r="EC259" i="163"/>
  <c r="DM263" i="163"/>
  <c r="DK263" i="163"/>
  <c r="DI263" i="163"/>
  <c r="EF264" i="163"/>
  <c r="EH264" i="163"/>
  <c r="EY264" i="163"/>
  <c r="EW264" i="163"/>
  <c r="FB264" i="163" s="1"/>
  <c r="EU264" i="163"/>
  <c r="AL266" i="163"/>
  <c r="AF266" i="163"/>
  <c r="AC266" i="163"/>
  <c r="DY268" i="163"/>
  <c r="K287" i="163"/>
  <c r="K288" i="163" s="1"/>
  <c r="R287" i="163"/>
  <c r="AE287" i="163"/>
  <c r="AJ287" i="163"/>
  <c r="AQ287" i="163"/>
  <c r="AX287" i="163"/>
  <c r="BB287" i="163"/>
  <c r="BF287" i="163"/>
  <c r="BY287" i="163"/>
  <c r="CJ287" i="163"/>
  <c r="CS287" i="163"/>
  <c r="CS288" i="163" s="1"/>
  <c r="CW287" i="163"/>
  <c r="DB287" i="163"/>
  <c r="DL287" i="163"/>
  <c r="DR287" i="163"/>
  <c r="ED287" i="163"/>
  <c r="EL287" i="163"/>
  <c r="EQ287" i="163"/>
  <c r="EQ288" i="163" s="1"/>
  <c r="T272" i="163"/>
  <c r="DM272" i="163"/>
  <c r="DT272" i="163" s="1"/>
  <c r="DI272" i="163"/>
  <c r="Y278" i="163"/>
  <c r="AA278" i="163"/>
  <c r="DM278" i="163"/>
  <c r="DK278" i="163"/>
  <c r="DI278" i="163"/>
  <c r="AF280" i="163"/>
  <c r="EE282" i="163"/>
  <c r="EC282" i="163"/>
  <c r="EE285" i="163"/>
  <c r="EC285" i="163"/>
  <c r="DY293" i="163"/>
  <c r="EA293" i="163"/>
  <c r="EE293" i="163" s="1"/>
  <c r="CF185" i="163"/>
  <c r="CK185" i="163" s="1"/>
  <c r="CI186" i="163"/>
  <c r="DH187" i="163"/>
  <c r="T189" i="163"/>
  <c r="BQ189" i="163"/>
  <c r="DE189" i="163"/>
  <c r="DF189" i="163" s="1"/>
  <c r="EW189" i="163"/>
  <c r="FB189" i="163" s="1"/>
  <c r="CI190" i="163"/>
  <c r="T193" i="163"/>
  <c r="BQ193" i="163"/>
  <c r="DE193" i="163"/>
  <c r="DF193" i="163" s="1"/>
  <c r="EW193" i="163"/>
  <c r="FB193" i="163" s="1"/>
  <c r="DH194" i="163"/>
  <c r="CI195" i="163"/>
  <c r="EU196" i="163"/>
  <c r="CI204" i="163"/>
  <c r="T206" i="163"/>
  <c r="BQ206" i="163"/>
  <c r="DE206" i="163"/>
  <c r="DF206" i="163" s="1"/>
  <c r="EW206" i="163"/>
  <c r="FB206" i="163" s="1"/>
  <c r="AP207" i="163"/>
  <c r="BX207" i="163"/>
  <c r="ER207" i="163"/>
  <c r="ET207" i="163" s="1"/>
  <c r="EW207" i="163" s="1"/>
  <c r="FB207" i="163" s="1"/>
  <c r="T209" i="163"/>
  <c r="BQ209" i="163"/>
  <c r="DE209" i="163"/>
  <c r="DF209" i="163" s="1"/>
  <c r="EW209" i="163"/>
  <c r="FB209" i="163" s="1"/>
  <c r="BQ210" i="163"/>
  <c r="DE210" i="163"/>
  <c r="DF210" i="163" s="1"/>
  <c r="EW210" i="163"/>
  <c r="FB210" i="163" s="1"/>
  <c r="CI211" i="163"/>
  <c r="DH212" i="163"/>
  <c r="DE221" i="163"/>
  <c r="DF221" i="163" s="1"/>
  <c r="DY221" i="163"/>
  <c r="AO222" i="163"/>
  <c r="BI222" i="163"/>
  <c r="DS222" i="163"/>
  <c r="EI222" i="163"/>
  <c r="EK222" i="163" s="1"/>
  <c r="DY223" i="163"/>
  <c r="EK223" i="163"/>
  <c r="DH224" i="163"/>
  <c r="T226" i="163"/>
  <c r="BQ226" i="163"/>
  <c r="T227" i="163"/>
  <c r="BQ227" i="163"/>
  <c r="DY229" i="163"/>
  <c r="DH230" i="163"/>
  <c r="DH231" i="163"/>
  <c r="Q233" i="163"/>
  <c r="BM233" i="163"/>
  <c r="DC233" i="163"/>
  <c r="T234" i="163"/>
  <c r="BQ234" i="163"/>
  <c r="DE234" i="163"/>
  <c r="DF234" i="163" s="1"/>
  <c r="EW234" i="163"/>
  <c r="FB234" i="163" s="1"/>
  <c r="CI235" i="163"/>
  <c r="DH236" i="163"/>
  <c r="DH238" i="163"/>
  <c r="EY239" i="163"/>
  <c r="BM240" i="163"/>
  <c r="BS240" i="163"/>
  <c r="DM241" i="163"/>
  <c r="X242" i="163"/>
  <c r="Q242" i="163"/>
  <c r="EY243" i="163"/>
  <c r="BM244" i="163"/>
  <c r="BS244" i="163"/>
  <c r="N247" i="163"/>
  <c r="AS245" i="163"/>
  <c r="AT245" i="163" s="1"/>
  <c r="BP247" i="163"/>
  <c r="BT247" i="163"/>
  <c r="CH247" i="163"/>
  <c r="CV247" i="163"/>
  <c r="DE245" i="163"/>
  <c r="DJ247" i="163"/>
  <c r="DP247" i="163"/>
  <c r="DW245" i="163"/>
  <c r="DZ247" i="163"/>
  <c r="EG247" i="163"/>
  <c r="EL247" i="163"/>
  <c r="FC247" i="163"/>
  <c r="FG247" i="163" s="1"/>
  <c r="FJ247" i="163" s="1"/>
  <c r="FO247" i="163" s="1"/>
  <c r="AE247" i="163"/>
  <c r="AM247" i="163"/>
  <c r="L248" i="163"/>
  <c r="K255" i="163"/>
  <c r="AO255" i="163"/>
  <c r="AP248" i="163"/>
  <c r="DE255" i="163"/>
  <c r="EA255" i="163"/>
  <c r="DY255" i="163"/>
  <c r="EH254" i="163"/>
  <c r="EF254" i="163"/>
  <c r="EY267" i="163"/>
  <c r="DI257" i="163"/>
  <c r="DM257" i="163"/>
  <c r="DK257" i="163"/>
  <c r="EU257" i="163"/>
  <c r="EY257" i="163"/>
  <c r="EW257" i="163"/>
  <c r="FB257" i="163" s="1"/>
  <c r="Y259" i="163"/>
  <c r="AA259" i="163"/>
  <c r="CR259" i="163"/>
  <c r="CX259" i="163" s="1"/>
  <c r="CP259" i="163"/>
  <c r="EH261" i="163"/>
  <c r="EF261" i="163"/>
  <c r="DI262" i="163"/>
  <c r="DK262" i="163"/>
  <c r="EU262" i="163"/>
  <c r="EY262" i="163"/>
  <c r="EW262" i="163"/>
  <c r="FB262" i="163" s="1"/>
  <c r="EE266" i="163"/>
  <c r="EC266" i="163"/>
  <c r="H287" i="163"/>
  <c r="M287" i="163"/>
  <c r="M288" i="163" s="1"/>
  <c r="S287" i="163"/>
  <c r="Z287" i="163"/>
  <c r="AG287" i="163"/>
  <c r="AR287" i="163"/>
  <c r="AY287" i="163"/>
  <c r="BC287" i="163"/>
  <c r="BG287" i="163"/>
  <c r="BR287" i="163"/>
  <c r="BZ287" i="163"/>
  <c r="CD287" i="163"/>
  <c r="CL287" i="163"/>
  <c r="CT287" i="163"/>
  <c r="CY287" i="163"/>
  <c r="CY288" i="163" s="1"/>
  <c r="DD287" i="163"/>
  <c r="DO287" i="163"/>
  <c r="DS287" i="163"/>
  <c r="DX287" i="163"/>
  <c r="EG287" i="163"/>
  <c r="EM287" i="163"/>
  <c r="ES287" i="163"/>
  <c r="FC287" i="163"/>
  <c r="FG287" i="163" s="1"/>
  <c r="FJ287" i="163" s="1"/>
  <c r="FO287" i="163" s="1"/>
  <c r="EA271" i="163"/>
  <c r="EE271" i="163" s="1"/>
  <c r="EH271" i="163" s="1"/>
  <c r="DY271" i="163"/>
  <c r="BQ272" i="163"/>
  <c r="EH274" i="163"/>
  <c r="EF274" i="163"/>
  <c r="AL275" i="163"/>
  <c r="AN275" i="163" s="1"/>
  <c r="AF275" i="163"/>
  <c r="AC275" i="163"/>
  <c r="DI276" i="163"/>
  <c r="DM276" i="163"/>
  <c r="DK276" i="163"/>
  <c r="EC276" i="163"/>
  <c r="EE276" i="163"/>
  <c r="EU276" i="163"/>
  <c r="EY276" i="163"/>
  <c r="EW276" i="163"/>
  <c r="FB276" i="163" s="1"/>
  <c r="EE277" i="163"/>
  <c r="EC277" i="163"/>
  <c r="BQ279" i="163"/>
  <c r="BS279" i="163"/>
  <c r="CK279" i="163"/>
  <c r="CG279" i="163"/>
  <c r="CI279" i="163"/>
  <c r="AA282" i="163"/>
  <c r="Y282" i="163"/>
  <c r="CR282" i="163"/>
  <c r="CX282" i="163" s="1"/>
  <c r="CP282" i="163"/>
  <c r="AA284" i="163"/>
  <c r="Y284" i="163"/>
  <c r="DE293" i="163"/>
  <c r="DF293" i="163" s="1"/>
  <c r="BM294" i="163"/>
  <c r="BX294" i="163"/>
  <c r="DH294" i="163"/>
  <c r="DK294" i="163" s="1"/>
  <c r="DE294" i="163"/>
  <c r="EA294" i="163"/>
  <c r="EE294" i="163" s="1"/>
  <c r="EH294" i="163" s="1"/>
  <c r="DY294" i="163"/>
  <c r="AF295" i="163"/>
  <c r="AC295" i="163"/>
  <c r="AL295" i="163"/>
  <c r="AN295" i="163" s="1"/>
  <c r="DS178" i="163"/>
  <c r="J205" i="163"/>
  <c r="L205" i="163" s="1"/>
  <c r="AH205" i="163"/>
  <c r="AP205" i="163" s="1"/>
  <c r="BP205" i="163"/>
  <c r="BT205" i="163"/>
  <c r="CF205" i="163"/>
  <c r="CK205" i="163" s="1"/>
  <c r="CO205" i="163" s="1"/>
  <c r="CR205" i="163" s="1"/>
  <c r="CX205" i="163" s="1"/>
  <c r="EB205" i="163"/>
  <c r="EJ205" i="163"/>
  <c r="CM206" i="163"/>
  <c r="DY206" i="163"/>
  <c r="L221" i="163"/>
  <c r="T221" i="163"/>
  <c r="BH221" i="163"/>
  <c r="BJ221" i="163" s="1"/>
  <c r="EP221" i="163"/>
  <c r="L223" i="163"/>
  <c r="P223" i="163"/>
  <c r="AV223" i="163"/>
  <c r="BH223" i="163"/>
  <c r="BJ223" i="163" s="1"/>
  <c r="BL223" i="163"/>
  <c r="BM223" i="163" s="1"/>
  <c r="DF223" i="163"/>
  <c r="ER286" i="163"/>
  <c r="EP223" i="163"/>
  <c r="BH229" i="163"/>
  <c r="BJ229" i="163" s="1"/>
  <c r="AP233" i="163"/>
  <c r="DH233" i="163"/>
  <c r="EU236" i="163"/>
  <c r="CK239" i="163"/>
  <c r="CG239" i="163"/>
  <c r="BQ240" i="163"/>
  <c r="EU240" i="163"/>
  <c r="EY240" i="163"/>
  <c r="EF241" i="163"/>
  <c r="EU241" i="163"/>
  <c r="T242" i="163"/>
  <c r="CO242" i="163"/>
  <c r="DH242" i="163"/>
  <c r="EA242" i="163"/>
  <c r="AA243" i="163"/>
  <c r="CK243" i="163"/>
  <c r="CG243" i="163"/>
  <c r="BQ244" i="163"/>
  <c r="EU244" i="163"/>
  <c r="EY244" i="163"/>
  <c r="J247" i="163"/>
  <c r="P245" i="163"/>
  <c r="Z247" i="163"/>
  <c r="AJ247" i="163"/>
  <c r="AP245" i="163"/>
  <c r="AZ247" i="163"/>
  <c r="BL245" i="163"/>
  <c r="BZ247" i="163"/>
  <c r="CD247" i="163"/>
  <c r="DB247" i="163"/>
  <c r="DL247" i="163"/>
  <c r="EB247" i="163"/>
  <c r="ES247" i="163"/>
  <c r="EX247" i="163"/>
  <c r="FD247" i="163"/>
  <c r="X246" i="163"/>
  <c r="BW246" i="163"/>
  <c r="BX246" i="163" s="1"/>
  <c r="DI246" i="163"/>
  <c r="AO247" i="163"/>
  <c r="EQ247" i="163"/>
  <c r="DF249" i="163"/>
  <c r="EE250" i="163"/>
  <c r="EC250" i="163"/>
  <c r="CM251" i="163"/>
  <c r="CO251" i="163"/>
  <c r="EE251" i="163"/>
  <c r="EC251" i="163"/>
  <c r="EY251" i="163"/>
  <c r="EW251" i="163"/>
  <c r="FB251" i="163" s="1"/>
  <c r="EU251" i="163"/>
  <c r="CM252" i="163"/>
  <c r="CO252" i="163"/>
  <c r="EE252" i="163"/>
  <c r="EC252" i="163"/>
  <c r="EY252" i="163"/>
  <c r="EW252" i="163"/>
  <c r="FB252" i="163" s="1"/>
  <c r="EU252" i="163"/>
  <c r="CM253" i="163"/>
  <c r="CO253" i="163"/>
  <c r="EE253" i="163"/>
  <c r="EC253" i="163"/>
  <c r="EY253" i="163"/>
  <c r="EW253" i="163"/>
  <c r="FB253" i="163" s="1"/>
  <c r="EU253" i="163"/>
  <c r="CM255" i="163"/>
  <c r="CI267" i="163"/>
  <c r="AL257" i="163"/>
  <c r="AN257" i="163" s="1"/>
  <c r="AF257" i="163"/>
  <c r="AC257" i="163"/>
  <c r="BU258" i="163"/>
  <c r="BW258" i="163"/>
  <c r="BX258" i="163" s="1"/>
  <c r="EE258" i="163"/>
  <c r="EC258" i="163"/>
  <c r="DM259" i="163"/>
  <c r="DK259" i="163"/>
  <c r="DI259" i="163"/>
  <c r="EF260" i="163"/>
  <c r="EH260" i="163"/>
  <c r="EY260" i="163"/>
  <c r="EW260" i="163"/>
  <c r="FB260" i="163" s="1"/>
  <c r="EU260" i="163"/>
  <c r="AL262" i="163"/>
  <c r="AN262" i="163" s="1"/>
  <c r="AF262" i="163"/>
  <c r="AC262" i="163"/>
  <c r="BU263" i="163"/>
  <c r="BW263" i="163"/>
  <c r="BX263" i="163" s="1"/>
  <c r="EE263" i="163"/>
  <c r="EC263" i="163"/>
  <c r="CM264" i="163"/>
  <c r="CO264" i="163"/>
  <c r="I287" i="163"/>
  <c r="I288" i="163" s="1"/>
  <c r="AB287" i="163"/>
  <c r="AM287" i="163"/>
  <c r="AM288" i="163" s="1"/>
  <c r="AU287" i="163"/>
  <c r="AZ287" i="163"/>
  <c r="AZ288" i="163" s="1"/>
  <c r="BI287" i="163"/>
  <c r="CA287" i="163"/>
  <c r="CE287" i="163"/>
  <c r="CE288" i="163" s="1"/>
  <c r="CN287" i="163"/>
  <c r="CN288" i="163" s="1"/>
  <c r="CU287" i="163"/>
  <c r="DG287" i="163"/>
  <c r="DP287" i="163"/>
  <c r="DU287" i="163"/>
  <c r="DZ287" i="163"/>
  <c r="EV287" i="163"/>
  <c r="FD287" i="163"/>
  <c r="EA272" i="163"/>
  <c r="EE272" i="163" s="1"/>
  <c r="EH272" i="163" s="1"/>
  <c r="DY272" i="163"/>
  <c r="AL276" i="163"/>
  <c r="AN276" i="163" s="1"/>
  <c r="AF276" i="163"/>
  <c r="AC276" i="163"/>
  <c r="BU277" i="163"/>
  <c r="BW277" i="163"/>
  <c r="BX277" i="163" s="1"/>
  <c r="CR277" i="163"/>
  <c r="CX277" i="163" s="1"/>
  <c r="CP277" i="163"/>
  <c r="EE278" i="163"/>
  <c r="EC278" i="163"/>
  <c r="P281" i="163"/>
  <c r="X281" i="163" s="1"/>
  <c r="AA281" i="163" s="1"/>
  <c r="EE283" i="163"/>
  <c r="EC283" i="163"/>
  <c r="AA285" i="163"/>
  <c r="Y285" i="163"/>
  <c r="CM295" i="163"/>
  <c r="CO295" i="163"/>
  <c r="EE298" i="163"/>
  <c r="EH298" i="163" s="1"/>
  <c r="EC298" i="163"/>
  <c r="L207" i="163"/>
  <c r="BH207" i="163"/>
  <c r="BJ207" i="163" s="1"/>
  <c r="CU288" i="163"/>
  <c r="Q240" i="163"/>
  <c r="X240" i="163"/>
  <c r="EY241" i="163"/>
  <c r="BS242" i="163"/>
  <c r="BM242" i="163"/>
  <c r="Q244" i="163"/>
  <c r="X244" i="163"/>
  <c r="R247" i="163"/>
  <c r="V247" i="163"/>
  <c r="AB247" i="163"/>
  <c r="BR247" i="163"/>
  <c r="BV247" i="163"/>
  <c r="CJ247" i="163"/>
  <c r="CN247" i="163"/>
  <c r="DD247" i="163"/>
  <c r="DR247" i="163"/>
  <c r="DV247" i="163"/>
  <c r="ED247" i="163"/>
  <c r="EJ247" i="163"/>
  <c r="EK247" i="163" s="1"/>
  <c r="EN247" i="163"/>
  <c r="CG246" i="163"/>
  <c r="CK246" i="163"/>
  <c r="EC246" i="163"/>
  <c r="EW249" i="163"/>
  <c r="FB249" i="163" s="1"/>
  <c r="EY249" i="163"/>
  <c r="EU249" i="163"/>
  <c r="BU250" i="163"/>
  <c r="BW250" i="163"/>
  <c r="BX250" i="163" s="1"/>
  <c r="CR250" i="163"/>
  <c r="CX250" i="163" s="1"/>
  <c r="CP250" i="163"/>
  <c r="CG255" i="163"/>
  <c r="Y258" i="163"/>
  <c r="AA258" i="163"/>
  <c r="Y263" i="163"/>
  <c r="AA263" i="163"/>
  <c r="EF265" i="163"/>
  <c r="DM266" i="163"/>
  <c r="DK266" i="163"/>
  <c r="DI266" i="163"/>
  <c r="O287" i="163"/>
  <c r="V287" i="163"/>
  <c r="V288" i="163" s="1"/>
  <c r="AD287" i="163"/>
  <c r="AI287" i="163"/>
  <c r="AO287" i="163"/>
  <c r="AW287" i="163"/>
  <c r="BE287" i="163"/>
  <c r="BE288" i="163" s="1"/>
  <c r="BK287" i="163"/>
  <c r="BK288" i="163" s="1"/>
  <c r="BV287" i="163"/>
  <c r="BV288" i="163" s="1"/>
  <c r="CB287" i="163"/>
  <c r="CB288" i="163" s="1"/>
  <c r="CH287" i="163"/>
  <c r="CQ287" i="163"/>
  <c r="CQ288" i="163" s="1"/>
  <c r="CV287" i="163"/>
  <c r="DQ287" i="163"/>
  <c r="DQ288" i="163" s="1"/>
  <c r="EB287" i="163"/>
  <c r="EJ287" i="163"/>
  <c r="EO287" i="163"/>
  <c r="EX287" i="163"/>
  <c r="FE287" i="163"/>
  <c r="FE288" i="163" s="1"/>
  <c r="BM272" i="163"/>
  <c r="BU272" i="163"/>
  <c r="EY272" i="163"/>
  <c r="EU272" i="163"/>
  <c r="EC275" i="163"/>
  <c r="EE275" i="163"/>
  <c r="EU275" i="163"/>
  <c r="EY275" i="163"/>
  <c r="EW275" i="163"/>
  <c r="FB275" i="163" s="1"/>
  <c r="Y277" i="163"/>
  <c r="AA277" i="163"/>
  <c r="DM277" i="163"/>
  <c r="DK277" i="163"/>
  <c r="DI277" i="163"/>
  <c r="BU278" i="163"/>
  <c r="BW278" i="163"/>
  <c r="BX278" i="163" s="1"/>
  <c r="CR278" i="163"/>
  <c r="CX278" i="163" s="1"/>
  <c r="CP278" i="163"/>
  <c r="AC280" i="163"/>
  <c r="AL280" i="163"/>
  <c r="BH281" i="163"/>
  <c r="DY281" i="163"/>
  <c r="EA281" i="163"/>
  <c r="EE281" i="163" s="1"/>
  <c r="EH281" i="163" s="1"/>
  <c r="AA283" i="163"/>
  <c r="Y283" i="163"/>
  <c r="CR283" i="163"/>
  <c r="CX283" i="163" s="1"/>
  <c r="CP283" i="163"/>
  <c r="EE284" i="163"/>
  <c r="EC284" i="163"/>
  <c r="EF295" i="163"/>
  <c r="EH295" i="163"/>
  <c r="EY295" i="163"/>
  <c r="EW295" i="163"/>
  <c r="FB295" i="163" s="1"/>
  <c r="EU295" i="163"/>
  <c r="DH239" i="163"/>
  <c r="DE241" i="163"/>
  <c r="DF241" i="163" s="1"/>
  <c r="DH243" i="163"/>
  <c r="BD247" i="163"/>
  <c r="CL247" i="163"/>
  <c r="CF248" i="163"/>
  <c r="DA248" i="163"/>
  <c r="DC248" i="163" s="1"/>
  <c r="EK248" i="163"/>
  <c r="BH249" i="163"/>
  <c r="BJ249" i="163" s="1"/>
  <c r="Q250" i="163"/>
  <c r="BM250" i="163"/>
  <c r="DC250" i="163"/>
  <c r="EU250" i="163"/>
  <c r="CG251" i="163"/>
  <c r="DH251" i="163"/>
  <c r="CG252" i="163"/>
  <c r="DH252" i="163"/>
  <c r="CG253" i="163"/>
  <c r="DH253" i="163"/>
  <c r="X254" i="163"/>
  <c r="BS254" i="163"/>
  <c r="EY254" i="163"/>
  <c r="BG255" i="163"/>
  <c r="BL255" i="163" s="1"/>
  <c r="EO255" i="163"/>
  <c r="AS256" i="163"/>
  <c r="AT256" i="163" s="1"/>
  <c r="CI256" i="163"/>
  <c r="CM256" i="163"/>
  <c r="DW256" i="163"/>
  <c r="EU256" i="163"/>
  <c r="CK257" i="163"/>
  <c r="Q258" i="163"/>
  <c r="BM258" i="163"/>
  <c r="DC258" i="163"/>
  <c r="EU258" i="163"/>
  <c r="BM259" i="163"/>
  <c r="DC259" i="163"/>
  <c r="EU259" i="163"/>
  <c r="AL260" i="163"/>
  <c r="AN260" i="163" s="1"/>
  <c r="CG260" i="163"/>
  <c r="DH260" i="163"/>
  <c r="X261" i="163"/>
  <c r="BS261" i="163"/>
  <c r="EY261" i="163"/>
  <c r="CK262" i="163"/>
  <c r="Q263" i="163"/>
  <c r="BM263" i="163"/>
  <c r="DC263" i="163"/>
  <c r="EU263" i="163"/>
  <c r="CG264" i="163"/>
  <c r="DH264" i="163"/>
  <c r="X265" i="163"/>
  <c r="BS265" i="163"/>
  <c r="EY265" i="163"/>
  <c r="DC266" i="163"/>
  <c r="EU266" i="163"/>
  <c r="CG268" i="163"/>
  <c r="AS269" i="163"/>
  <c r="AT269" i="163" s="1"/>
  <c r="CF269" i="163"/>
  <c r="BI270" i="163"/>
  <c r="CG271" i="163"/>
  <c r="DA271" i="163"/>
  <c r="DC271" i="163" s="1"/>
  <c r="EK271" i="163"/>
  <c r="AS272" i="163"/>
  <c r="AT272" i="163" s="1"/>
  <c r="CF272" i="163"/>
  <c r="DE272" i="163"/>
  <c r="DF272" i="163" s="1"/>
  <c r="EP272" i="163"/>
  <c r="J273" i="163"/>
  <c r="AH273" i="163"/>
  <c r="AP273" i="163" s="1"/>
  <c r="BT273" i="163"/>
  <c r="DP273" i="163"/>
  <c r="DW273" i="163" s="1"/>
  <c r="EB273" i="163"/>
  <c r="X274" i="163"/>
  <c r="BS274" i="163"/>
  <c r="EY274" i="163"/>
  <c r="CK275" i="163"/>
  <c r="CK276" i="163"/>
  <c r="Q277" i="163"/>
  <c r="BM277" i="163"/>
  <c r="DC277" i="163"/>
  <c r="EU277" i="163"/>
  <c r="BM278" i="163"/>
  <c r="DC278" i="163"/>
  <c r="EU278" i="163"/>
  <c r="AV279" i="163"/>
  <c r="BH279" i="163"/>
  <c r="BJ279" i="163" s="1"/>
  <c r="EP279" i="163"/>
  <c r="DW280" i="163"/>
  <c r="AH281" i="163"/>
  <c r="BI281" i="163"/>
  <c r="CA281" i="163"/>
  <c r="DS281" i="163"/>
  <c r="EI281" i="163"/>
  <c r="BS282" i="163"/>
  <c r="CM282" i="163"/>
  <c r="DY282" i="163"/>
  <c r="EY282" i="163"/>
  <c r="BS283" i="163"/>
  <c r="CM283" i="163"/>
  <c r="DY283" i="163"/>
  <c r="EY283" i="163"/>
  <c r="BS284" i="163"/>
  <c r="DY284" i="163"/>
  <c r="EY284" i="163"/>
  <c r="BS285" i="163"/>
  <c r="DY285" i="163"/>
  <c r="EY285" i="163"/>
  <c r="CA293" i="163"/>
  <c r="CF293" i="163" s="1"/>
  <c r="CK293" i="163" s="1"/>
  <c r="CO293" i="163" s="1"/>
  <c r="CR293" i="163" s="1"/>
  <c r="CX293" i="163" s="1"/>
  <c r="DC293" i="163"/>
  <c r="BU294" i="163"/>
  <c r="Y295" i="163"/>
  <c r="CG295" i="163"/>
  <c r="DH295" i="163"/>
  <c r="X296" i="163"/>
  <c r="BS296" i="163"/>
  <c r="DE296" i="163"/>
  <c r="DF296" i="163" s="1"/>
  <c r="DI297" i="163"/>
  <c r="ET298" i="163"/>
  <c r="EU298" i="163" s="1"/>
  <c r="EF299" i="163"/>
  <c r="EU299" i="163"/>
  <c r="X300" i="163"/>
  <c r="BW300" i="163"/>
  <c r="BX300" i="163" s="1"/>
  <c r="BM301" i="163"/>
  <c r="BS301" i="163"/>
  <c r="DM302" i="163"/>
  <c r="AA304" i="163"/>
  <c r="Y304" i="163"/>
  <c r="EC304" i="163"/>
  <c r="EE304" i="163"/>
  <c r="EU304" i="163"/>
  <c r="EY304" i="163"/>
  <c r="EW304" i="163"/>
  <c r="FB304" i="163" s="1"/>
  <c r="R311" i="163"/>
  <c r="R313" i="163" s="1"/>
  <c r="W311" i="163"/>
  <c r="W313" i="163" s="1"/>
  <c r="AJ311" i="163"/>
  <c r="AJ313" i="163" s="1"/>
  <c r="AX311" i="163"/>
  <c r="AX313" i="163" s="1"/>
  <c r="BB311" i="163"/>
  <c r="BB313" i="163" s="1"/>
  <c r="BF311" i="163"/>
  <c r="BF313" i="163" s="1"/>
  <c r="BP311" i="163"/>
  <c r="CC311" i="163"/>
  <c r="CC313" i="163" s="1"/>
  <c r="CJ311" i="163"/>
  <c r="CJ313" i="163" s="1"/>
  <c r="CS311" i="163"/>
  <c r="CS313" i="163" s="1"/>
  <c r="DB311" i="163"/>
  <c r="DL311" i="163"/>
  <c r="DL313" i="163" s="1"/>
  <c r="DR311" i="163"/>
  <c r="DR313" i="163" s="1"/>
  <c r="EB311" i="163"/>
  <c r="EJ311" i="163"/>
  <c r="EN311" i="163"/>
  <c r="EN313" i="163" s="1"/>
  <c r="EV311" i="163"/>
  <c r="EV313" i="163" s="1"/>
  <c r="FD311" i="163"/>
  <c r="FD313" i="163" s="1"/>
  <c r="EH306" i="163"/>
  <c r="EF306" i="163"/>
  <c r="DI307" i="163"/>
  <c r="DM307" i="163"/>
  <c r="DK307" i="163"/>
  <c r="EC307" i="163"/>
  <c r="EE307" i="163"/>
  <c r="EU307" i="163"/>
  <c r="EY307" i="163"/>
  <c r="EW307" i="163"/>
  <c r="FB307" i="163" s="1"/>
  <c r="AL319" i="163"/>
  <c r="AF319" i="163"/>
  <c r="AC319" i="163"/>
  <c r="EE320" i="163"/>
  <c r="EC320" i="163"/>
  <c r="EW320" i="163"/>
  <c r="EU320" i="163"/>
  <c r="R327" i="163"/>
  <c r="R322" i="163"/>
  <c r="R366" i="163" s="1"/>
  <c r="R368" i="163" s="1"/>
  <c r="AX327" i="163"/>
  <c r="AX322" i="163"/>
  <c r="BF327" i="163"/>
  <c r="BF322" i="163"/>
  <c r="BF366" i="163" s="1"/>
  <c r="BF368" i="163" s="1"/>
  <c r="BP325" i="163"/>
  <c r="DR322" i="163"/>
  <c r="CM330" i="163"/>
  <c r="CO330" i="163"/>
  <c r="X333" i="163"/>
  <c r="BS333" i="163"/>
  <c r="BQ333" i="163"/>
  <c r="CI333" i="163"/>
  <c r="CK333" i="163"/>
  <c r="CG333" i="163"/>
  <c r="CR335" i="163"/>
  <c r="CX335" i="163" s="1"/>
  <c r="CP335" i="163"/>
  <c r="EE336" i="163"/>
  <c r="EC336" i="163"/>
  <c r="EF342" i="163"/>
  <c r="AC344" i="163"/>
  <c r="AL344" i="163"/>
  <c r="AN344" i="163" s="1"/>
  <c r="AF344" i="163"/>
  <c r="EP248" i="163"/>
  <c r="EA249" i="163"/>
  <c r="DH254" i="163"/>
  <c r="CP255" i="163"/>
  <c r="DB255" i="163"/>
  <c r="DJ255" i="163"/>
  <c r="EL255" i="163"/>
  <c r="EX255" i="163"/>
  <c r="AP256" i="163"/>
  <c r="DH261" i="163"/>
  <c r="DH265" i="163"/>
  <c r="J267" i="163"/>
  <c r="P267" i="163" s="1"/>
  <c r="X267" i="163" s="1"/>
  <c r="AA267" i="163" s="1"/>
  <c r="AL267" i="163" s="1"/>
  <c r="AN267" i="163" s="1"/>
  <c r="AH267" i="163"/>
  <c r="BP267" i="163"/>
  <c r="BT267" i="163"/>
  <c r="EB267" i="163"/>
  <c r="EJ267" i="163"/>
  <c r="EK267" i="163" s="1"/>
  <c r="L268" i="163"/>
  <c r="P268" i="163"/>
  <c r="Q268" i="163" s="1"/>
  <c r="AV268" i="163"/>
  <c r="BH268" i="163"/>
  <c r="BJ268" i="163" s="1"/>
  <c r="EP268" i="163"/>
  <c r="AP269" i="163"/>
  <c r="DY269" i="163"/>
  <c r="EP269" i="163"/>
  <c r="AH270" i="163"/>
  <c r="DP270" i="163"/>
  <c r="EB270" i="163"/>
  <c r="L271" i="163"/>
  <c r="AV271" i="163"/>
  <c r="BH271" i="163"/>
  <c r="BJ271" i="163" s="1"/>
  <c r="BL271" i="163"/>
  <c r="BS271" i="163" s="1"/>
  <c r="BW271" i="163" s="1"/>
  <c r="BX271" i="163" s="1"/>
  <c r="EP271" i="163"/>
  <c r="AP272" i="163"/>
  <c r="CW273" i="163"/>
  <c r="DH274" i="163"/>
  <c r="BM279" i="163"/>
  <c r="ER280" i="163"/>
  <c r="ET280" i="163" s="1"/>
  <c r="EW280" i="163" s="1"/>
  <c r="FB280" i="163" s="1"/>
  <c r="AE281" i="163"/>
  <c r="BP281" i="163"/>
  <c r="BT281" i="163"/>
  <c r="EB281" i="163"/>
  <c r="EJ281" i="163"/>
  <c r="DH282" i="163"/>
  <c r="DH283" i="163"/>
  <c r="DH284" i="163"/>
  <c r="DH285" i="163"/>
  <c r="AH287" i="163"/>
  <c r="BP287" i="163"/>
  <c r="BT287" i="163"/>
  <c r="AP293" i="163"/>
  <c r="L294" i="163"/>
  <c r="AV294" i="163"/>
  <c r="BH294" i="163"/>
  <c r="BJ294" i="163" s="1"/>
  <c r="CP294" i="163"/>
  <c r="DF294" i="163"/>
  <c r="EP294" i="163"/>
  <c r="CI295" i="163"/>
  <c r="DH296" i="163"/>
  <c r="EC297" i="163"/>
  <c r="AV298" i="163"/>
  <c r="AS298" i="163"/>
  <c r="AT298" i="163" s="1"/>
  <c r="DY298" i="163"/>
  <c r="EY299" i="163"/>
  <c r="CK300" i="163"/>
  <c r="CG300" i="163"/>
  <c r="EU301" i="163"/>
  <c r="EY301" i="163"/>
  <c r="M311" i="163"/>
  <c r="M313" i="163" s="1"/>
  <c r="Z311" i="163"/>
  <c r="Z313" i="163" s="1"/>
  <c r="AG311" i="163"/>
  <c r="AG313" i="163" s="1"/>
  <c r="AK311" i="163"/>
  <c r="AK313" i="163" s="1"/>
  <c r="AR311" i="163"/>
  <c r="AR313" i="163" s="1"/>
  <c r="AY311" i="163"/>
  <c r="AY313" i="163" s="1"/>
  <c r="BC311" i="163"/>
  <c r="BC313" i="163" s="1"/>
  <c r="BG311" i="163"/>
  <c r="BG313" i="163" s="1"/>
  <c r="BR311" i="163"/>
  <c r="BR313" i="163" s="1"/>
  <c r="BZ311" i="163"/>
  <c r="BZ313" i="163" s="1"/>
  <c r="CD311" i="163"/>
  <c r="CL311" i="163"/>
  <c r="CT311" i="163"/>
  <c r="DD311" i="163"/>
  <c r="DD313" i="163" s="1"/>
  <c r="DO311" i="163"/>
  <c r="DO313" i="163" s="1"/>
  <c r="DS311" i="163"/>
  <c r="DX311" i="163"/>
  <c r="DX313" i="163" s="1"/>
  <c r="ED311" i="163"/>
  <c r="ED313" i="163" s="1"/>
  <c r="EX311" i="163"/>
  <c r="FE311" i="163"/>
  <c r="FE313" i="163" s="1"/>
  <c r="AL307" i="163"/>
  <c r="AN307" i="163" s="1"/>
  <c r="AF307" i="163"/>
  <c r="AC307" i="163"/>
  <c r="DI308" i="163"/>
  <c r="DM308" i="163"/>
  <c r="DK308" i="163"/>
  <c r="EC308" i="163"/>
  <c r="EE308" i="163"/>
  <c r="EU308" i="163"/>
  <c r="EY308" i="163"/>
  <c r="EW308" i="163"/>
  <c r="FB308" i="163" s="1"/>
  <c r="DI309" i="163"/>
  <c r="DM309" i="163"/>
  <c r="DK309" i="163"/>
  <c r="AA310" i="163"/>
  <c r="Y310" i="163"/>
  <c r="EC310" i="163"/>
  <c r="EE310" i="163"/>
  <c r="EU310" i="163"/>
  <c r="EY310" i="163"/>
  <c r="EW310" i="163"/>
  <c r="FB310" i="163" s="1"/>
  <c r="EE319" i="163"/>
  <c r="EC319" i="163"/>
  <c r="AF321" i="163"/>
  <c r="AC321" i="163"/>
  <c r="AL321" i="163"/>
  <c r="H327" i="163"/>
  <c r="H322" i="163"/>
  <c r="H324" i="163" s="1"/>
  <c r="Z322" i="163"/>
  <c r="Z324" i="163" s="1"/>
  <c r="AR327" i="163"/>
  <c r="AR322" i="163"/>
  <c r="AR324" i="163" s="1"/>
  <c r="BR322" i="163"/>
  <c r="BR324" i="163" s="1"/>
  <c r="BZ327" i="163"/>
  <c r="BZ322" i="163"/>
  <c r="CJ322" i="163"/>
  <c r="CJ324" i="163" s="1"/>
  <c r="DZ327" i="163"/>
  <c r="DZ322" i="163"/>
  <c r="DZ324" i="163" s="1"/>
  <c r="EN322" i="163"/>
  <c r="EN324" i="163" s="1"/>
  <c r="EF330" i="163"/>
  <c r="EH330" i="163"/>
  <c r="EY330" i="163"/>
  <c r="EW330" i="163"/>
  <c r="FB330" i="163" s="1"/>
  <c r="EU330" i="163"/>
  <c r="EE331" i="163"/>
  <c r="EC331" i="163"/>
  <c r="DI332" i="163"/>
  <c r="DM332" i="163"/>
  <c r="DK332" i="163"/>
  <c r="EC332" i="163"/>
  <c r="EE332" i="163"/>
  <c r="EU332" i="163"/>
  <c r="EY332" i="163"/>
  <c r="EW332" i="163"/>
  <c r="FB332" i="163" s="1"/>
  <c r="AA335" i="163"/>
  <c r="Y335" i="163"/>
  <c r="CR336" i="163"/>
  <c r="CX336" i="163" s="1"/>
  <c r="CP336" i="163"/>
  <c r="EE337" i="163"/>
  <c r="EC337" i="163"/>
  <c r="EC338" i="163"/>
  <c r="EE338" i="163"/>
  <c r="EU338" i="163"/>
  <c r="EY338" i="163"/>
  <c r="EW338" i="163"/>
  <c r="FB338" i="163" s="1"/>
  <c r="AC343" i="163"/>
  <c r="AL343" i="163"/>
  <c r="AN343" i="163" s="1"/>
  <c r="AF343" i="163"/>
  <c r="BH245" i="163"/>
  <c r="BJ245" i="163" s="1"/>
  <c r="DW248" i="163"/>
  <c r="AP249" i="163"/>
  <c r="DH249" i="163"/>
  <c r="CM250" i="163"/>
  <c r="DY250" i="163"/>
  <c r="T252" i="163"/>
  <c r="T253" i="163"/>
  <c r="Q254" i="163"/>
  <c r="BM254" i="163"/>
  <c r="DC254" i="163"/>
  <c r="EC254" i="163"/>
  <c r="EU254" i="163"/>
  <c r="CG256" i="163"/>
  <c r="DA256" i="163"/>
  <c r="DC256" i="163" s="1"/>
  <c r="Y257" i="163"/>
  <c r="BU257" i="163"/>
  <c r="CG257" i="163"/>
  <c r="DY258" i="163"/>
  <c r="CM259" i="163"/>
  <c r="DY259" i="163"/>
  <c r="AC260" i="163"/>
  <c r="Q261" i="163"/>
  <c r="BM261" i="163"/>
  <c r="CP261" i="163"/>
  <c r="DC261" i="163"/>
  <c r="EC261" i="163"/>
  <c r="EU261" i="163"/>
  <c r="Y262" i="163"/>
  <c r="CG262" i="163"/>
  <c r="DY263" i="163"/>
  <c r="Q265" i="163"/>
  <c r="BM265" i="163"/>
  <c r="DC265" i="163"/>
  <c r="EC265" i="163"/>
  <c r="EU265" i="163"/>
  <c r="CI266" i="163"/>
  <c r="DY266" i="163"/>
  <c r="AS268" i="163"/>
  <c r="AT268" i="163" s="1"/>
  <c r="AS271" i="163"/>
  <c r="AT271" i="163" s="1"/>
  <c r="CI271" i="163"/>
  <c r="DC272" i="163"/>
  <c r="EL273" i="163"/>
  <c r="ER273" i="163" s="1"/>
  <c r="ET273" i="163" s="1"/>
  <c r="EW273" i="163" s="1"/>
  <c r="FB273" i="163" s="1"/>
  <c r="Q274" i="163"/>
  <c r="BM274" i="163"/>
  <c r="DC274" i="163"/>
  <c r="EC274" i="163"/>
  <c r="EU274" i="163"/>
  <c r="Y275" i="163"/>
  <c r="BU275" i="163"/>
  <c r="CG275" i="163"/>
  <c r="Y276" i="163"/>
  <c r="BU276" i="163"/>
  <c r="CG276" i="163"/>
  <c r="CM277" i="163"/>
  <c r="DY277" i="163"/>
  <c r="CM278" i="163"/>
  <c r="DY278" i="163"/>
  <c r="P279" i="163"/>
  <c r="X279" i="163" s="1"/>
  <c r="AA279" i="163" s="1"/>
  <c r="DH279" i="163"/>
  <c r="DA280" i="163"/>
  <c r="K293" i="163"/>
  <c r="K311" i="163" s="1"/>
  <c r="S293" i="163"/>
  <c r="S311" i="163" s="1"/>
  <c r="AM293" i="163"/>
  <c r="EO293" i="163"/>
  <c r="EO311" i="163" s="1"/>
  <c r="AS294" i="163"/>
  <c r="AT294" i="163" s="1"/>
  <c r="Q296" i="163"/>
  <c r="CK296" i="163"/>
  <c r="EE296" i="163"/>
  <c r="AA297" i="163"/>
  <c r="BW297" i="163"/>
  <c r="BX297" i="163" s="1"/>
  <c r="DT297" i="163"/>
  <c r="EF297" i="163"/>
  <c r="EU297" i="163"/>
  <c r="X298" i="163"/>
  <c r="AA298" i="163" s="1"/>
  <c r="AF298" i="163" s="1"/>
  <c r="AP298" i="163"/>
  <c r="BL298" i="163"/>
  <c r="AA299" i="163"/>
  <c r="CK299" i="163"/>
  <c r="CG299" i="163"/>
  <c r="CI300" i="163"/>
  <c r="Q301" i="163"/>
  <c r="X301" i="163"/>
  <c r="DE301" i="163"/>
  <c r="DF301" i="163" s="1"/>
  <c r="EW301" i="163"/>
  <c r="FB301" i="163" s="1"/>
  <c r="BW302" i="163"/>
  <c r="BX302" i="163" s="1"/>
  <c r="EY302" i="163"/>
  <c r="AA303" i="163"/>
  <c r="CG303" i="163"/>
  <c r="CK303" i="163"/>
  <c r="EC303" i="163"/>
  <c r="EE303" i="163"/>
  <c r="EU303" i="163"/>
  <c r="EY303" i="163"/>
  <c r="EW303" i="163"/>
  <c r="FB303" i="163" s="1"/>
  <c r="DI304" i="163"/>
  <c r="DM304" i="163"/>
  <c r="DK304" i="163"/>
  <c r="I311" i="163"/>
  <c r="I313" i="163" s="1"/>
  <c r="N311" i="163"/>
  <c r="N313" i="163" s="1"/>
  <c r="U311" i="163"/>
  <c r="U313" i="163" s="1"/>
  <c r="AB311" i="163"/>
  <c r="AU311" i="163"/>
  <c r="AU313" i="163" s="1"/>
  <c r="AZ311" i="163"/>
  <c r="AZ313" i="163" s="1"/>
  <c r="BD311" i="163"/>
  <c r="BI311" i="163"/>
  <c r="CA311" i="163"/>
  <c r="CE311" i="163"/>
  <c r="CE313" i="163" s="1"/>
  <c r="CN311" i="163"/>
  <c r="CN313" i="163" s="1"/>
  <c r="CU311" i="163"/>
  <c r="CU313" i="163" s="1"/>
  <c r="CZ311" i="163"/>
  <c r="CZ313" i="163" s="1"/>
  <c r="DG311" i="163"/>
  <c r="DG313" i="163" s="1"/>
  <c r="DP311" i="163"/>
  <c r="EG311" i="163"/>
  <c r="EG313" i="163" s="1"/>
  <c r="EL311" i="163"/>
  <c r="EQ311" i="163"/>
  <c r="EQ313" i="163" s="1"/>
  <c r="EZ311" i="163"/>
  <c r="EZ313" i="163" s="1"/>
  <c r="AA308" i="163"/>
  <c r="Y308" i="163"/>
  <c r="DE318" i="163"/>
  <c r="DH318" i="163"/>
  <c r="DM318" i="163" s="1"/>
  <c r="DT318" i="163" s="1"/>
  <c r="CM319" i="163"/>
  <c r="CO319" i="163"/>
  <c r="N327" i="163"/>
  <c r="N322" i="163"/>
  <c r="N324" i="163" s="1"/>
  <c r="CM329" i="163"/>
  <c r="DH329" i="163"/>
  <c r="DM329" i="163" s="1"/>
  <c r="DT329" i="163" s="1"/>
  <c r="DE329" i="163"/>
  <c r="EA329" i="163"/>
  <c r="DY329" i="163"/>
  <c r="EK328" i="163"/>
  <c r="EJ325" i="163"/>
  <c r="EV341" i="163"/>
  <c r="EV325" i="163"/>
  <c r="CR331" i="163"/>
  <c r="CX331" i="163" s="1"/>
  <c r="CP331" i="163"/>
  <c r="T333" i="163"/>
  <c r="DF333" i="163"/>
  <c r="EE334" i="163"/>
  <c r="EC334" i="163"/>
  <c r="AA336" i="163"/>
  <c r="Y336" i="163"/>
  <c r="CP337" i="163"/>
  <c r="AA340" i="163"/>
  <c r="Y340" i="163"/>
  <c r="L249" i="163"/>
  <c r="P249" i="163"/>
  <c r="X249" i="163" s="1"/>
  <c r="AA249" i="163" s="1"/>
  <c r="L256" i="163"/>
  <c r="BH256" i="163"/>
  <c r="BJ256" i="163" s="1"/>
  <c r="BL256" i="163"/>
  <c r="BS256" i="163" s="1"/>
  <c r="BW256" i="163" s="1"/>
  <c r="BX256" i="163" s="1"/>
  <c r="CP256" i="163"/>
  <c r="EP256" i="163"/>
  <c r="ER268" i="163"/>
  <c r="ET268" i="163" s="1"/>
  <c r="EW268" i="163" s="1"/>
  <c r="FB268" i="163" s="1"/>
  <c r="L269" i="163"/>
  <c r="BH269" i="163"/>
  <c r="BJ269" i="163" s="1"/>
  <c r="BL269" i="163"/>
  <c r="BS269" i="163" s="1"/>
  <c r="BW269" i="163" s="1"/>
  <c r="ER269" i="163"/>
  <c r="ET269" i="163" s="1"/>
  <c r="EW269" i="163" s="1"/>
  <c r="FB269" i="163" s="1"/>
  <c r="L272" i="163"/>
  <c r="BH272" i="163"/>
  <c r="BJ272" i="163" s="1"/>
  <c r="EK272" i="163"/>
  <c r="AV280" i="163"/>
  <c r="BH280" i="163"/>
  <c r="BJ280" i="163" s="1"/>
  <c r="BL280" i="163"/>
  <c r="BS280" i="163" s="1"/>
  <c r="BW280" i="163" s="1"/>
  <c r="BX280" i="163" s="1"/>
  <c r="EP280" i="163"/>
  <c r="BH293" i="163"/>
  <c r="BJ293" i="163" s="1"/>
  <c r="EU296" i="163"/>
  <c r="EY296" i="163"/>
  <c r="CG297" i="163"/>
  <c r="CK297" i="163"/>
  <c r="Q298" i="163"/>
  <c r="DI301" i="163"/>
  <c r="DM301" i="163"/>
  <c r="CG302" i="163"/>
  <c r="CK302" i="163"/>
  <c r="DI303" i="163"/>
  <c r="DM303" i="163"/>
  <c r="DK303" i="163"/>
  <c r="O311" i="163"/>
  <c r="O313" i="163" s="1"/>
  <c r="V311" i="163"/>
  <c r="V313" i="163" s="1"/>
  <c r="AD311" i="163"/>
  <c r="AD313" i="163" s="1"/>
  <c r="AI311" i="163"/>
  <c r="AI313" i="163" s="1"/>
  <c r="AO311" i="163"/>
  <c r="AW311" i="163"/>
  <c r="AW313" i="163" s="1"/>
  <c r="BA311" i="163"/>
  <c r="BA313" i="163" s="1"/>
  <c r="BK311" i="163"/>
  <c r="BK313" i="163" s="1"/>
  <c r="BV311" i="163"/>
  <c r="BV313" i="163" s="1"/>
  <c r="CB311" i="163"/>
  <c r="CB313" i="163" s="1"/>
  <c r="CH311" i="163"/>
  <c r="CQ311" i="163"/>
  <c r="CQ313" i="163" s="1"/>
  <c r="CV311" i="163"/>
  <c r="CV313" i="163" s="1"/>
  <c r="DJ311" i="163"/>
  <c r="DQ311" i="163"/>
  <c r="DQ313" i="163" s="1"/>
  <c r="DV311" i="163"/>
  <c r="DV313" i="163" s="1"/>
  <c r="DZ311" i="163"/>
  <c r="DZ313" i="163" s="1"/>
  <c r="EI311" i="163"/>
  <c r="EI313" i="163" s="1"/>
  <c r="ES311" i="163"/>
  <c r="ES313" i="163" s="1"/>
  <c r="FC311" i="163"/>
  <c r="AA309" i="163"/>
  <c r="Y309" i="163"/>
  <c r="EC309" i="163"/>
  <c r="EE309" i="163"/>
  <c r="EU309" i="163"/>
  <c r="EY309" i="163"/>
  <c r="EW309" i="163"/>
  <c r="FB309" i="163" s="1"/>
  <c r="DI310" i="163"/>
  <c r="DM310" i="163"/>
  <c r="DK310" i="163"/>
  <c r="AC312" i="163"/>
  <c r="AL312" i="163"/>
  <c r="AF312" i="163"/>
  <c r="EH312" i="163"/>
  <c r="EF312" i="163"/>
  <c r="AL318" i="163"/>
  <c r="AL320" i="163"/>
  <c r="AF320" i="163"/>
  <c r="AC320" i="163"/>
  <c r="CO321" i="163"/>
  <c r="CM321" i="163"/>
  <c r="EU326" i="163"/>
  <c r="V327" i="163"/>
  <c r="V322" i="163"/>
  <c r="V324" i="163" s="1"/>
  <c r="BV327" i="163"/>
  <c r="BV322" i="163"/>
  <c r="BV324" i="163" s="1"/>
  <c r="CN327" i="163"/>
  <c r="CN322" i="163"/>
  <c r="CN324" i="163" s="1"/>
  <c r="CZ327" i="163"/>
  <c r="CZ322" i="163"/>
  <c r="CZ324" i="163" s="1"/>
  <c r="DV327" i="163"/>
  <c r="DV322" i="163"/>
  <c r="DV324" i="163" s="1"/>
  <c r="AL330" i="163"/>
  <c r="AN330" i="163" s="1"/>
  <c r="EE333" i="163"/>
  <c r="EH333" i="163" s="1"/>
  <c r="EC333" i="163"/>
  <c r="EU333" i="163"/>
  <c r="EW333" i="163"/>
  <c r="FB333" i="163" s="1"/>
  <c r="CR334" i="163"/>
  <c r="CX334" i="163" s="1"/>
  <c r="CP334" i="163"/>
  <c r="EE335" i="163"/>
  <c r="EC335" i="163"/>
  <c r="AA337" i="163"/>
  <c r="Y337" i="163"/>
  <c r="DI338" i="163"/>
  <c r="DM338" i="163"/>
  <c r="DK338" i="163"/>
  <c r="DI340" i="163"/>
  <c r="DM340" i="163"/>
  <c r="DK340" i="163"/>
  <c r="EC340" i="163"/>
  <c r="EE340" i="163"/>
  <c r="EU340" i="163"/>
  <c r="EY340" i="163"/>
  <c r="EW340" i="163"/>
  <c r="FB340" i="163" s="1"/>
  <c r="CP344" i="163"/>
  <c r="CR344" i="163"/>
  <c r="CX344" i="163" s="1"/>
  <c r="DH299" i="163"/>
  <c r="DH300" i="163"/>
  <c r="DE302" i="163"/>
  <c r="DF302" i="163" s="1"/>
  <c r="DE303" i="163"/>
  <c r="DF303" i="163" s="1"/>
  <c r="T304" i="163"/>
  <c r="CK304" i="163"/>
  <c r="DE304" i="163"/>
  <c r="DF304" i="163" s="1"/>
  <c r="AP305" i="163"/>
  <c r="AT305" i="163"/>
  <c r="CF305" i="163"/>
  <c r="DH305" i="163"/>
  <c r="ER305" i="163"/>
  <c r="ET305" i="163" s="1"/>
  <c r="X306" i="163"/>
  <c r="BS306" i="163"/>
  <c r="EY306" i="163"/>
  <c r="CK307" i="163"/>
  <c r="T308" i="163"/>
  <c r="CK308" i="163"/>
  <c r="T309" i="163"/>
  <c r="CK309" i="163"/>
  <c r="DE309" i="163"/>
  <c r="DF309" i="163" s="1"/>
  <c r="T310" i="163"/>
  <c r="CK310" i="163"/>
  <c r="DE310" i="163"/>
  <c r="DF310" i="163" s="1"/>
  <c r="J311" i="163"/>
  <c r="AH311" i="163"/>
  <c r="EU312" i="163"/>
  <c r="K366" i="163"/>
  <c r="AS318" i="163"/>
  <c r="AX366" i="163"/>
  <c r="AX368" i="163" s="1"/>
  <c r="BK366" i="163"/>
  <c r="BK368" i="163" s="1"/>
  <c r="CS366" i="163"/>
  <c r="CS368" i="163" s="1"/>
  <c r="DG366" i="163"/>
  <c r="DG368" i="163" s="1"/>
  <c r="EP318" i="163"/>
  <c r="EU319" i="163"/>
  <c r="AS323" i="163"/>
  <c r="AV326" i="163"/>
  <c r="AB328" i="163"/>
  <c r="BD328" i="163"/>
  <c r="BD341" i="163" s="1"/>
  <c r="CD328" i="163"/>
  <c r="CD341" i="163" s="1"/>
  <c r="CH328" i="163"/>
  <c r="CL328" i="163"/>
  <c r="CT328" i="163"/>
  <c r="CT341" i="163" s="1"/>
  <c r="DB328" i="163"/>
  <c r="DB341" i="163" s="1"/>
  <c r="DJ328" i="163"/>
  <c r="EL328" i="163"/>
  <c r="EP328" i="163" s="1"/>
  <c r="EX328" i="163"/>
  <c r="EX341" i="163" s="1"/>
  <c r="BQ329" i="163"/>
  <c r="EK329" i="163"/>
  <c r="BU330" i="163"/>
  <c r="CG330" i="163"/>
  <c r="DH330" i="163"/>
  <c r="X331" i="163"/>
  <c r="BS331" i="163"/>
  <c r="CM331" i="163"/>
  <c r="DY331" i="163"/>
  <c r="EY331" i="163"/>
  <c r="CK332" i="163"/>
  <c r="AP333" i="163"/>
  <c r="DH333" i="163"/>
  <c r="X334" i="163"/>
  <c r="BS334" i="163"/>
  <c r="CM334" i="163"/>
  <c r="DY334" i="163"/>
  <c r="EY334" i="163"/>
  <c r="BS335" i="163"/>
  <c r="CM335" i="163"/>
  <c r="DY335" i="163"/>
  <c r="EY335" i="163"/>
  <c r="BS336" i="163"/>
  <c r="CM336" i="163"/>
  <c r="DY336" i="163"/>
  <c r="EY336" i="163"/>
  <c r="BS337" i="163"/>
  <c r="CM337" i="163"/>
  <c r="DY337" i="163"/>
  <c r="EY337" i="163"/>
  <c r="AC338" i="163"/>
  <c r="CK338" i="163"/>
  <c r="DE338" i="163"/>
  <c r="DF338" i="163" s="1"/>
  <c r="P367" i="163"/>
  <c r="X367" i="163" s="1"/>
  <c r="AA367" i="163" s="1"/>
  <c r="AL367" i="163" s="1"/>
  <c r="AV367" i="163"/>
  <c r="AS367" i="163"/>
  <c r="CF339" i="163"/>
  <c r="CK339" i="163" s="1"/>
  <c r="CO339" i="163" s="1"/>
  <c r="CR339" i="163" s="1"/>
  <c r="CX339" i="163" s="1"/>
  <c r="DE339" i="163"/>
  <c r="ER367" i="163"/>
  <c r="ET367" i="163" s="1"/>
  <c r="EW367" i="163" s="1"/>
  <c r="FB367" i="163" s="1"/>
  <c r="EP339" i="163"/>
  <c r="T340" i="163"/>
  <c r="CK340" i="163"/>
  <c r="N341" i="163"/>
  <c r="R341" i="163"/>
  <c r="V341" i="163"/>
  <c r="Z341" i="163"/>
  <c r="AD341" i="163"/>
  <c r="AX341" i="163"/>
  <c r="BB341" i="163"/>
  <c r="BF341" i="163"/>
  <c r="BP341" i="163"/>
  <c r="CB341" i="163"/>
  <c r="CJ341" i="163"/>
  <c r="CN341" i="163"/>
  <c r="CV341" i="163"/>
  <c r="CZ341" i="163"/>
  <c r="DL341" i="163"/>
  <c r="EJ341" i="163"/>
  <c r="EN341" i="163"/>
  <c r="AB346" i="163"/>
  <c r="BL342" i="163"/>
  <c r="BS342" i="163" s="1"/>
  <c r="BW342" i="163" s="1"/>
  <c r="DS346" i="163"/>
  <c r="CR343" i="163"/>
  <c r="CX343" i="163" s="1"/>
  <c r="EE343" i="163"/>
  <c r="DI344" i="163"/>
  <c r="DM344" i="163"/>
  <c r="EA344" i="163"/>
  <c r="EF345" i="163"/>
  <c r="EU345" i="163"/>
  <c r="AP347" i="163"/>
  <c r="BQ347" i="163"/>
  <c r="BS348" i="163"/>
  <c r="BQ348" i="163"/>
  <c r="BM348" i="163"/>
  <c r="CI348" i="163"/>
  <c r="CK348" i="163"/>
  <c r="CG348" i="163"/>
  <c r="EY348" i="163"/>
  <c r="DI351" i="163"/>
  <c r="DM351" i="163"/>
  <c r="DK351" i="163"/>
  <c r="EC351" i="163"/>
  <c r="EE351" i="163"/>
  <c r="EU351" i="163"/>
  <c r="EY351" i="163"/>
  <c r="EW351" i="163"/>
  <c r="FB351" i="163" s="1"/>
  <c r="Q352" i="163"/>
  <c r="AF352" i="163"/>
  <c r="EE352" i="163"/>
  <c r="EH352" i="163" s="1"/>
  <c r="EC352" i="163"/>
  <c r="EH353" i="163"/>
  <c r="EF353" i="163"/>
  <c r="EE361" i="163"/>
  <c r="EC361" i="163"/>
  <c r="DM362" i="163"/>
  <c r="DK362" i="163"/>
  <c r="DI362" i="163"/>
  <c r="EE362" i="163"/>
  <c r="EC362" i="163"/>
  <c r="EY362" i="163"/>
  <c r="EW362" i="163"/>
  <c r="FB362" i="163" s="1"/>
  <c r="EU362" i="163"/>
  <c r="DY363" i="163"/>
  <c r="EA363" i="163"/>
  <c r="EE363" i="163" s="1"/>
  <c r="EH363" i="163" s="1"/>
  <c r="DM364" i="163"/>
  <c r="DK364" i="163"/>
  <c r="DI364" i="163"/>
  <c r="EE364" i="163"/>
  <c r="EC364" i="163"/>
  <c r="EY364" i="163"/>
  <c r="EW364" i="163"/>
  <c r="FB364" i="163" s="1"/>
  <c r="EU364" i="163"/>
  <c r="Q377" i="163"/>
  <c r="DF377" i="163"/>
  <c r="BM381" i="163"/>
  <c r="BX381" i="163"/>
  <c r="CM381" i="163"/>
  <c r="DH381" i="163"/>
  <c r="DM381" i="163" s="1"/>
  <c r="DT381" i="163" s="1"/>
  <c r="DE381" i="163"/>
  <c r="DF381" i="163" s="1"/>
  <c r="EA381" i="163"/>
  <c r="EE381" i="163" s="1"/>
  <c r="EH381" i="163" s="1"/>
  <c r="DY381" i="163"/>
  <c r="EU381" i="163"/>
  <c r="EY381" i="163"/>
  <c r="AF382" i="163"/>
  <c r="AC382" i="163"/>
  <c r="AL382" i="163"/>
  <c r="AN382" i="163" s="1"/>
  <c r="EC382" i="163"/>
  <c r="EY382" i="163"/>
  <c r="EW382" i="163"/>
  <c r="FB382" i="163" s="1"/>
  <c r="EU382" i="163"/>
  <c r="AA386" i="163"/>
  <c r="DI387" i="163"/>
  <c r="DK387" i="163"/>
  <c r="Y388" i="163"/>
  <c r="AA388" i="163"/>
  <c r="DE305" i="163"/>
  <c r="DF305" i="163" s="1"/>
  <c r="DH306" i="163"/>
  <c r="CW311" i="163"/>
  <c r="EW312" i="163"/>
  <c r="FB312" i="163" s="1"/>
  <c r="BL318" i="163"/>
  <c r="BS318" i="163" s="1"/>
  <c r="BW318" i="163" s="1"/>
  <c r="EA318" i="163"/>
  <c r="ER323" i="163"/>
  <c r="ET323" i="163" s="1"/>
  <c r="EW323" i="163" s="1"/>
  <c r="K327" i="163"/>
  <c r="S327" i="163"/>
  <c r="L329" i="163"/>
  <c r="P329" i="163"/>
  <c r="AV329" i="163"/>
  <c r="BH329" i="163"/>
  <c r="BJ329" i="163" s="1"/>
  <c r="DF329" i="163"/>
  <c r="CI330" i="163"/>
  <c r="DH331" i="163"/>
  <c r="DY333" i="163"/>
  <c r="DH334" i="163"/>
  <c r="DH335" i="163"/>
  <c r="DH336" i="163"/>
  <c r="DH337" i="163"/>
  <c r="AF338" i="163"/>
  <c r="P339" i="163"/>
  <c r="X339" i="163" s="1"/>
  <c r="AA339" i="163" s="1"/>
  <c r="AF339" i="163" s="1"/>
  <c r="AS339" i="163"/>
  <c r="FE367" i="163"/>
  <c r="FE341" i="163"/>
  <c r="K341" i="163"/>
  <c r="S341" i="163"/>
  <c r="AE341" i="163"/>
  <c r="AI341" i="163"/>
  <c r="AM341" i="163"/>
  <c r="AQ341" i="163"/>
  <c r="BK341" i="163"/>
  <c r="BY341" i="163"/>
  <c r="CC341" i="163"/>
  <c r="CS341" i="163"/>
  <c r="CW341" i="163"/>
  <c r="EG341" i="163"/>
  <c r="EO341" i="163"/>
  <c r="ES341" i="163"/>
  <c r="J346" i="163"/>
  <c r="P346" i="163" s="1"/>
  <c r="X346" i="163" s="1"/>
  <c r="AA346" i="163" s="1"/>
  <c r="AF346" i="163" s="1"/>
  <c r="P342" i="163"/>
  <c r="X342" i="163" s="1"/>
  <c r="AA342" i="163" s="1"/>
  <c r="AH346" i="163"/>
  <c r="AV342" i="163"/>
  <c r="AS342" i="163"/>
  <c r="CK342" i="163"/>
  <c r="CO342" i="163" s="1"/>
  <c r="CR342" i="163" s="1"/>
  <c r="CX342" i="163" s="1"/>
  <c r="DY342" i="163"/>
  <c r="ER342" i="163"/>
  <c r="ET342" i="163" s="1"/>
  <c r="EW342" i="163" s="1"/>
  <c r="FB342" i="163" s="1"/>
  <c r="EX346" i="163"/>
  <c r="EY346" i="163" s="1"/>
  <c r="EU343" i="163"/>
  <c r="EY343" i="163"/>
  <c r="AL345" i="163"/>
  <c r="AC345" i="163"/>
  <c r="EY345" i="163"/>
  <c r="EU346" i="163"/>
  <c r="AL351" i="163"/>
  <c r="AN351" i="163" s="1"/>
  <c r="AF351" i="163"/>
  <c r="AC351" i="163"/>
  <c r="Y352" i="163"/>
  <c r="EH354" i="163"/>
  <c r="EF354" i="163"/>
  <c r="EE355" i="163"/>
  <c r="EC355" i="163"/>
  <c r="CR356" i="163"/>
  <c r="CX356" i="163" s="1"/>
  <c r="CP356" i="163"/>
  <c r="AA357" i="163"/>
  <c r="Y357" i="163"/>
  <c r="EE357" i="163"/>
  <c r="EC357" i="163"/>
  <c r="AL358" i="163"/>
  <c r="AN358" i="163" s="1"/>
  <c r="AF358" i="163"/>
  <c r="AC358" i="163"/>
  <c r="EC358" i="163"/>
  <c r="EU358" i="163"/>
  <c r="EY358" i="163"/>
  <c r="EW358" i="163"/>
  <c r="FB358" i="163" s="1"/>
  <c r="BU361" i="163"/>
  <c r="BW361" i="163"/>
  <c r="BX361" i="163" s="1"/>
  <c r="CR361" i="163"/>
  <c r="CX361" i="163" s="1"/>
  <c r="CP361" i="163"/>
  <c r="T363" i="163"/>
  <c r="CM365" i="163"/>
  <c r="CO365" i="163"/>
  <c r="DE374" i="163"/>
  <c r="DF374" i="163" s="1"/>
  <c r="DH374" i="163"/>
  <c r="DM374" i="163" s="1"/>
  <c r="DT374" i="163" s="1"/>
  <c r="EA374" i="163"/>
  <c r="EE374" i="163" s="1"/>
  <c r="EH374" i="163" s="1"/>
  <c r="BU378" i="163"/>
  <c r="BW378" i="163"/>
  <c r="BX378" i="163" s="1"/>
  <c r="EH378" i="163"/>
  <c r="EF378" i="163"/>
  <c r="AF379" i="163"/>
  <c r="AC379" i="163"/>
  <c r="AL379" i="163"/>
  <c r="AN379" i="163" s="1"/>
  <c r="EE379" i="163"/>
  <c r="EC379" i="163"/>
  <c r="EY379" i="163"/>
  <c r="EW379" i="163"/>
  <c r="FB379" i="163" s="1"/>
  <c r="EU379" i="163"/>
  <c r="EE380" i="163"/>
  <c r="EC380" i="163"/>
  <c r="CM382" i="163"/>
  <c r="CO382" i="163"/>
  <c r="BU383" i="163"/>
  <c r="BW383" i="163"/>
  <c r="DK383" i="163"/>
  <c r="AA384" i="163"/>
  <c r="Y384" i="163"/>
  <c r="DK384" i="163"/>
  <c r="Y385" i="163"/>
  <c r="AA385" i="163"/>
  <c r="EE385" i="163"/>
  <c r="EC385" i="163"/>
  <c r="EE388" i="163"/>
  <c r="EU388" i="163"/>
  <c r="EY388" i="163"/>
  <c r="EW388" i="163"/>
  <c r="FB388" i="163" s="1"/>
  <c r="BH298" i="163"/>
  <c r="BJ298" i="163" s="1"/>
  <c r="BU304" i="163"/>
  <c r="CG304" i="163"/>
  <c r="L305" i="163"/>
  <c r="BH305" i="163"/>
  <c r="BJ305" i="163" s="1"/>
  <c r="BL305" i="163"/>
  <c r="EP305" i="163"/>
  <c r="Q306" i="163"/>
  <c r="BM306" i="163"/>
  <c r="DC306" i="163"/>
  <c r="EC306" i="163"/>
  <c r="EU306" i="163"/>
  <c r="Y307" i="163"/>
  <c r="BU307" i="163"/>
  <c r="CG307" i="163"/>
  <c r="BU308" i="163"/>
  <c r="CG308" i="163"/>
  <c r="BU309" i="163"/>
  <c r="CG309" i="163"/>
  <c r="BU310" i="163"/>
  <c r="CG310" i="163"/>
  <c r="DE312" i="163"/>
  <c r="I366" i="163"/>
  <c r="I368" i="163" s="1"/>
  <c r="AC318" i="163"/>
  <c r="BH318" i="163"/>
  <c r="CY366" i="163"/>
  <c r="CY368" i="163" s="1"/>
  <c r="ER318" i="163"/>
  <c r="ET318" i="163" s="1"/>
  <c r="EW318" i="163" s="1"/>
  <c r="DY319" i="163"/>
  <c r="CP320" i="163"/>
  <c r="DE320" i="163"/>
  <c r="EF321" i="163"/>
  <c r="EO324" i="163"/>
  <c r="AH328" i="163"/>
  <c r="AH341" i="163" s="1"/>
  <c r="BT328" i="163"/>
  <c r="BT341" i="163" s="1"/>
  <c r="DP328" i="163"/>
  <c r="DP341" i="163" s="1"/>
  <c r="EB328" i="163"/>
  <c r="AS329" i="163"/>
  <c r="AT329" i="163" s="1"/>
  <c r="BH333" i="163"/>
  <c r="BJ333" i="163" s="1"/>
  <c r="BL339" i="163"/>
  <c r="BS339" i="163" s="1"/>
  <c r="BW339" i="163" s="1"/>
  <c r="DH367" i="163"/>
  <c r="DM367" i="163" s="1"/>
  <c r="DT367" i="163" s="1"/>
  <c r="DE367" i="163"/>
  <c r="DW339" i="163"/>
  <c r="EK367" i="163"/>
  <c r="ER339" i="163"/>
  <c r="ET339" i="163" s="1"/>
  <c r="EU339" i="163" s="1"/>
  <c r="H341" i="163"/>
  <c r="AB341" i="163"/>
  <c r="AJ341" i="163"/>
  <c r="AR341" i="163"/>
  <c r="AZ341" i="163"/>
  <c r="BR341" i="163"/>
  <c r="BV341" i="163"/>
  <c r="BZ341" i="163"/>
  <c r="CH341" i="163"/>
  <c r="CL341" i="163"/>
  <c r="DJ341" i="163"/>
  <c r="DR341" i="163"/>
  <c r="DV341" i="163"/>
  <c r="DZ341" i="163"/>
  <c r="ED341" i="163"/>
  <c r="FD341" i="163"/>
  <c r="BH342" i="163"/>
  <c r="CT346" i="163"/>
  <c r="DA346" i="163" s="1"/>
  <c r="DA342" i="163"/>
  <c r="EK342" i="163"/>
  <c r="EJ346" i="163"/>
  <c r="EK346" i="163" s="1"/>
  <c r="EU342" i="163"/>
  <c r="DE343" i="163"/>
  <c r="DF343" i="163" s="1"/>
  <c r="EW343" i="163"/>
  <c r="FB343" i="163" s="1"/>
  <c r="BS344" i="163"/>
  <c r="BW344" i="163" s="1"/>
  <c r="EU344" i="163"/>
  <c r="EY344" i="163"/>
  <c r="AF345" i="163"/>
  <c r="BL346" i="163"/>
  <c r="BS346" i="163" s="1"/>
  <c r="BW346" i="163" s="1"/>
  <c r="CF346" i="163"/>
  <c r="CK346" i="163" s="1"/>
  <c r="CO346" i="163" s="1"/>
  <c r="CR346" i="163" s="1"/>
  <c r="CX346" i="163" s="1"/>
  <c r="DW346" i="163"/>
  <c r="EP346" i="163"/>
  <c r="EH349" i="163"/>
  <c r="EF349" i="163"/>
  <c r="DI350" i="163"/>
  <c r="DM350" i="163"/>
  <c r="DK350" i="163"/>
  <c r="EU350" i="163"/>
  <c r="EY350" i="163"/>
  <c r="EW350" i="163"/>
  <c r="FB350" i="163" s="1"/>
  <c r="BS352" i="163"/>
  <c r="BQ352" i="163"/>
  <c r="BM352" i="163"/>
  <c r="CI352" i="163"/>
  <c r="CK352" i="163"/>
  <c r="CG352" i="163"/>
  <c r="EY352" i="163"/>
  <c r="EW352" i="163"/>
  <c r="FB352" i="163" s="1"/>
  <c r="CR354" i="163"/>
  <c r="CX354" i="163" s="1"/>
  <c r="CP354" i="163"/>
  <c r="CI359" i="163"/>
  <c r="CG359" i="163"/>
  <c r="EY359" i="163"/>
  <c r="EW359" i="163"/>
  <c r="FB359" i="163" s="1"/>
  <c r="CI360" i="163"/>
  <c r="CG360" i="163"/>
  <c r="CK360" i="163"/>
  <c r="DM361" i="163"/>
  <c r="DK361" i="163"/>
  <c r="DI361" i="163"/>
  <c r="CM362" i="163"/>
  <c r="CO362" i="163"/>
  <c r="CM364" i="163"/>
  <c r="AA365" i="163"/>
  <c r="Y365" i="163"/>
  <c r="DN374" i="163"/>
  <c r="BQ377" i="163"/>
  <c r="BS377" i="163"/>
  <c r="CK377" i="163"/>
  <c r="CG377" i="163"/>
  <c r="CI377" i="163"/>
  <c r="EW377" i="163"/>
  <c r="FB377" i="163" s="1"/>
  <c r="CM379" i="163"/>
  <c r="CO379" i="163"/>
  <c r="Q381" i="163"/>
  <c r="EE386" i="163"/>
  <c r="EC386" i="163"/>
  <c r="EC387" i="163"/>
  <c r="EE387" i="163"/>
  <c r="EU387" i="163"/>
  <c r="EY387" i="163"/>
  <c r="EW387" i="163"/>
  <c r="FB387" i="163" s="1"/>
  <c r="BW388" i="163"/>
  <c r="BX388" i="163" s="1"/>
  <c r="BU388" i="163"/>
  <c r="BM305" i="163"/>
  <c r="EK318" i="163"/>
  <c r="AV339" i="163"/>
  <c r="BH367" i="163"/>
  <c r="BL367" i="163"/>
  <c r="BS367" i="163" s="1"/>
  <c r="BW367" i="163" s="1"/>
  <c r="BH339" i="163"/>
  <c r="EP367" i="163"/>
  <c r="FC367" i="163"/>
  <c r="FG367" i="163" s="1"/>
  <c r="FJ367" i="163" s="1"/>
  <c r="FO367" i="163" s="1"/>
  <c r="FC341" i="163"/>
  <c r="FG341" i="163" s="1"/>
  <c r="FJ341" i="163" s="1"/>
  <c r="FO341" i="163" s="1"/>
  <c r="I341" i="163"/>
  <c r="AG341" i="163"/>
  <c r="AK341" i="163"/>
  <c r="CA341" i="163"/>
  <c r="CE341" i="163"/>
  <c r="CQ341" i="163"/>
  <c r="CU341" i="163"/>
  <c r="CY341" i="163"/>
  <c r="DG341" i="163"/>
  <c r="EI341" i="163"/>
  <c r="EM341" i="163"/>
  <c r="EQ341" i="163"/>
  <c r="EP342" i="163"/>
  <c r="DM343" i="163"/>
  <c r="AL350" i="163"/>
  <c r="AN350" i="163" s="1"/>
  <c r="AF350" i="163"/>
  <c r="AC350" i="163"/>
  <c r="AC352" i="163"/>
  <c r="AL352" i="163"/>
  <c r="AN352" i="163" s="1"/>
  <c r="CR355" i="163"/>
  <c r="CX355" i="163" s="1"/>
  <c r="CP355" i="163"/>
  <c r="AA356" i="163"/>
  <c r="Y356" i="163"/>
  <c r="EE356" i="163"/>
  <c r="EC356" i="163"/>
  <c r="CR357" i="163"/>
  <c r="CX357" i="163" s="1"/>
  <c r="DI358" i="163"/>
  <c r="DM358" i="163"/>
  <c r="DK358" i="163"/>
  <c r="EE359" i="163"/>
  <c r="EH359" i="163" s="1"/>
  <c r="EW360" i="163"/>
  <c r="FB360" i="163" s="1"/>
  <c r="Y361" i="163"/>
  <c r="AA361" i="163"/>
  <c r="Q363" i="163"/>
  <c r="X363" i="163"/>
  <c r="BQ363" i="163"/>
  <c r="BS363" i="163"/>
  <c r="DE363" i="163"/>
  <c r="DF363" i="163" s="1"/>
  <c r="DH363" i="163"/>
  <c r="DM363" i="163" s="1"/>
  <c r="DN363" i="163" s="1"/>
  <c r="DM365" i="163"/>
  <c r="DK365" i="163"/>
  <c r="DI365" i="163"/>
  <c r="EE365" i="163"/>
  <c r="EC365" i="163"/>
  <c r="EY365" i="163"/>
  <c r="EW365" i="163"/>
  <c r="FB365" i="163" s="1"/>
  <c r="EU365" i="163"/>
  <c r="Y378" i="163"/>
  <c r="AA378" i="163"/>
  <c r="DM378" i="163"/>
  <c r="DK378" i="163"/>
  <c r="DI378" i="163"/>
  <c r="EC383" i="163"/>
  <c r="EE383" i="163"/>
  <c r="EU383" i="163"/>
  <c r="EY383" i="163"/>
  <c r="EW383" i="163"/>
  <c r="FB383" i="163" s="1"/>
  <c r="EC384" i="163"/>
  <c r="EE384" i="163"/>
  <c r="EU384" i="163"/>
  <c r="EY384" i="163"/>
  <c r="EW384" i="163"/>
  <c r="FB384" i="163" s="1"/>
  <c r="BW385" i="163"/>
  <c r="BU385" i="163"/>
  <c r="AP348" i="163"/>
  <c r="DH348" i="163"/>
  <c r="X349" i="163"/>
  <c r="BS349" i="163"/>
  <c r="EY349" i="163"/>
  <c r="CK350" i="163"/>
  <c r="CK351" i="163"/>
  <c r="AP352" i="163"/>
  <c r="DH352" i="163"/>
  <c r="X353" i="163"/>
  <c r="BS353" i="163"/>
  <c r="EY353" i="163"/>
  <c r="BS354" i="163"/>
  <c r="CM354" i="163"/>
  <c r="EY354" i="163"/>
  <c r="BS355" i="163"/>
  <c r="CM355" i="163"/>
  <c r="DY355" i="163"/>
  <c r="EY355" i="163"/>
  <c r="BS356" i="163"/>
  <c r="CM356" i="163"/>
  <c r="DY356" i="163"/>
  <c r="EY356" i="163"/>
  <c r="BS357" i="163"/>
  <c r="DY357" i="163"/>
  <c r="EY357" i="163"/>
  <c r="CK358" i="163"/>
  <c r="DE358" i="163"/>
  <c r="DF358" i="163" s="1"/>
  <c r="AP359" i="163"/>
  <c r="L360" i="163"/>
  <c r="Q361" i="163"/>
  <c r="BM361" i="163"/>
  <c r="DC361" i="163"/>
  <c r="EU361" i="163"/>
  <c r="AL362" i="163"/>
  <c r="AN362" i="163" s="1"/>
  <c r="CG362" i="163"/>
  <c r="BH363" i="163"/>
  <c r="BJ363" i="163" s="1"/>
  <c r="CM363" i="163"/>
  <c r="DC363" i="163"/>
  <c r="CG364" i="163"/>
  <c r="CG365" i="163"/>
  <c r="CM374" i="163"/>
  <c r="DC374" i="163"/>
  <c r="AP376" i="163"/>
  <c r="DH376" i="163"/>
  <c r="L377" i="163"/>
  <c r="T377" i="163"/>
  <c r="BH377" i="163"/>
  <c r="BJ377" i="163" s="1"/>
  <c r="EP377" i="163"/>
  <c r="Q378" i="163"/>
  <c r="BM378" i="163"/>
  <c r="DC378" i="163"/>
  <c r="EC378" i="163"/>
  <c r="EU378" i="163"/>
  <c r="Y379" i="163"/>
  <c r="BU379" i="163"/>
  <c r="CG379" i="163"/>
  <c r="DH379" i="163"/>
  <c r="X380" i="163"/>
  <c r="BS380" i="163"/>
  <c r="DY380" i="163"/>
  <c r="EY380" i="163"/>
  <c r="BU381" i="163"/>
  <c r="Y382" i="163"/>
  <c r="BU382" i="163"/>
  <c r="CG382" i="163"/>
  <c r="DH382" i="163"/>
  <c r="X383" i="163"/>
  <c r="CK383" i="163"/>
  <c r="DE383" i="163"/>
  <c r="DF383" i="163" s="1"/>
  <c r="T384" i="163"/>
  <c r="CK384" i="163"/>
  <c r="DE384" i="163"/>
  <c r="DF384" i="163" s="1"/>
  <c r="Q385" i="163"/>
  <c r="BQ385" i="163"/>
  <c r="CM385" i="163"/>
  <c r="DY385" i="163"/>
  <c r="EY385" i="163"/>
  <c r="BS386" i="163"/>
  <c r="DY386" i="163"/>
  <c r="EY386" i="163"/>
  <c r="CK387" i="163"/>
  <c r="DE387" i="163"/>
  <c r="DF387" i="163" s="1"/>
  <c r="Q388" i="163"/>
  <c r="BM388" i="163"/>
  <c r="CK388" i="163"/>
  <c r="AQ393" i="163"/>
  <c r="AU393" i="163"/>
  <c r="AY393" i="163"/>
  <c r="BC393" i="163"/>
  <c r="BG393" i="163"/>
  <c r="BL389" i="163"/>
  <c r="BS389" i="163" s="1"/>
  <c r="BW389" i="163" s="1"/>
  <c r="CH393" i="163"/>
  <c r="CL393" i="163"/>
  <c r="CT393" i="163"/>
  <c r="DB393" i="163"/>
  <c r="DG393" i="163"/>
  <c r="DL393" i="163"/>
  <c r="DQ393" i="163"/>
  <c r="DV393" i="163"/>
  <c r="DZ393" i="163"/>
  <c r="ED393" i="163"/>
  <c r="EN393" i="163"/>
  <c r="FE393" i="163"/>
  <c r="BS390" i="163"/>
  <c r="BM390" i="163"/>
  <c r="EE390" i="163"/>
  <c r="Q392" i="163"/>
  <c r="X392" i="163"/>
  <c r="DE392" i="163"/>
  <c r="DF392" i="163" s="1"/>
  <c r="X394" i="163"/>
  <c r="T394" i="163"/>
  <c r="Q394" i="163"/>
  <c r="Y396" i="163"/>
  <c r="AA396" i="163"/>
  <c r="DM396" i="163"/>
  <c r="DK396" i="163"/>
  <c r="DI396" i="163"/>
  <c r="DI399" i="163"/>
  <c r="DM399" i="163"/>
  <c r="DK399" i="163"/>
  <c r="Y400" i="163"/>
  <c r="AA400" i="163"/>
  <c r="CM401" i="163"/>
  <c r="CO401" i="163"/>
  <c r="EE402" i="163"/>
  <c r="EC402" i="163"/>
  <c r="CR403" i="163"/>
  <c r="CX403" i="163" s="1"/>
  <c r="CP403" i="163"/>
  <c r="BQ404" i="163"/>
  <c r="DW406" i="163"/>
  <c r="DI407" i="163"/>
  <c r="DM407" i="163"/>
  <c r="DK407" i="163"/>
  <c r="EC407" i="163"/>
  <c r="EE407" i="163"/>
  <c r="EU407" i="163"/>
  <c r="EY407" i="163"/>
  <c r="EW407" i="163"/>
  <c r="FB407" i="163" s="1"/>
  <c r="AS412" i="163"/>
  <c r="AT412" i="163" s="1"/>
  <c r="AV412" i="163"/>
  <c r="BS410" i="163"/>
  <c r="BQ410" i="163"/>
  <c r="BM410" i="163"/>
  <c r="DW412" i="163"/>
  <c r="Y413" i="163"/>
  <c r="AA413" i="163"/>
  <c r="EE413" i="163"/>
  <c r="EC413" i="163"/>
  <c r="AF414" i="163"/>
  <c r="AC414" i="163"/>
  <c r="AL414" i="163"/>
  <c r="AN414" i="163" s="1"/>
  <c r="AA415" i="163"/>
  <c r="Y415" i="163"/>
  <c r="BM347" i="163"/>
  <c r="DE348" i="163"/>
  <c r="DF348" i="163" s="1"/>
  <c r="DH349" i="163"/>
  <c r="DE352" i="163"/>
  <c r="DF352" i="163" s="1"/>
  <c r="DH353" i="163"/>
  <c r="DH354" i="163"/>
  <c r="DH355" i="163"/>
  <c r="DH356" i="163"/>
  <c r="DH357" i="163"/>
  <c r="DY359" i="163"/>
  <c r="BL360" i="163"/>
  <c r="EA360" i="163"/>
  <c r="T361" i="163"/>
  <c r="BM363" i="163"/>
  <c r="ER374" i="163"/>
  <c r="ET374" i="163" s="1"/>
  <c r="EW374" i="163" s="1"/>
  <c r="AO375" i="163"/>
  <c r="BI375" i="163"/>
  <c r="DS375" i="163"/>
  <c r="EI375" i="163"/>
  <c r="DE376" i="163"/>
  <c r="DF376" i="163" s="1"/>
  <c r="BM377" i="163"/>
  <c r="DC377" i="163"/>
  <c r="T378" i="163"/>
  <c r="BQ378" i="163"/>
  <c r="DE378" i="163"/>
  <c r="DF378" i="163" s="1"/>
  <c r="EW378" i="163"/>
  <c r="FB378" i="163" s="1"/>
  <c r="CI379" i="163"/>
  <c r="DH380" i="163"/>
  <c r="L381" i="163"/>
  <c r="AV381" i="163"/>
  <c r="BH381" i="163"/>
  <c r="BJ381" i="163" s="1"/>
  <c r="CP381" i="163"/>
  <c r="DN381" i="163"/>
  <c r="EP381" i="163"/>
  <c r="CI382" i="163"/>
  <c r="T385" i="163"/>
  <c r="DH385" i="163"/>
  <c r="DH386" i="163"/>
  <c r="T388" i="163"/>
  <c r="K393" i="163"/>
  <c r="O393" i="163"/>
  <c r="S393" i="163"/>
  <c r="W393" i="163"/>
  <c r="AE393" i="163"/>
  <c r="AI393" i="163"/>
  <c r="AM393" i="163"/>
  <c r="BH389" i="163"/>
  <c r="CA393" i="163"/>
  <c r="CE393" i="163"/>
  <c r="CQ393" i="163"/>
  <c r="CU393" i="163"/>
  <c r="CY393" i="163"/>
  <c r="DC389" i="163"/>
  <c r="DI389" i="163"/>
  <c r="DM389" i="163"/>
  <c r="DT389" i="163" s="1"/>
  <c r="DR393" i="163"/>
  <c r="EO393" i="163"/>
  <c r="EP389" i="163"/>
  <c r="EV393" i="163"/>
  <c r="EZ393" i="163"/>
  <c r="EY390" i="163"/>
  <c r="EU390" i="163"/>
  <c r="DH392" i="163"/>
  <c r="CR398" i="163"/>
  <c r="CX398" i="163" s="1"/>
  <c r="CP398" i="163"/>
  <c r="CR400" i="163"/>
  <c r="CX400" i="163" s="1"/>
  <c r="CP400" i="163"/>
  <c r="EP406" i="163"/>
  <c r="AA407" i="163"/>
  <c r="Y407" i="163"/>
  <c r="DI408" i="163"/>
  <c r="DM408" i="163"/>
  <c r="DK408" i="163"/>
  <c r="EC408" i="163"/>
  <c r="EE408" i="163"/>
  <c r="EU408" i="163"/>
  <c r="EY408" i="163"/>
  <c r="EW408" i="163"/>
  <c r="FB408" i="163" s="1"/>
  <c r="AP412" i="163"/>
  <c r="EP412" i="163"/>
  <c r="AL411" i="163"/>
  <c r="AC411" i="163"/>
  <c r="DY411" i="163"/>
  <c r="CM414" i="163"/>
  <c r="CO414" i="163"/>
  <c r="CM415" i="163"/>
  <c r="CO415" i="163"/>
  <c r="L348" i="163"/>
  <c r="T348" i="163"/>
  <c r="BH348" i="163"/>
  <c r="BJ348" i="163" s="1"/>
  <c r="EP348" i="163"/>
  <c r="Q349" i="163"/>
  <c r="BM349" i="163"/>
  <c r="DC349" i="163"/>
  <c r="EC349" i="163"/>
  <c r="EU349" i="163"/>
  <c r="Y350" i="163"/>
  <c r="BU350" i="163"/>
  <c r="CG350" i="163"/>
  <c r="Y351" i="163"/>
  <c r="BU351" i="163"/>
  <c r="CG351" i="163"/>
  <c r="L352" i="163"/>
  <c r="T352" i="163"/>
  <c r="BH352" i="163"/>
  <c r="BJ352" i="163" s="1"/>
  <c r="EP352" i="163"/>
  <c r="Q353" i="163"/>
  <c r="BM353" i="163"/>
  <c r="DC353" i="163"/>
  <c r="EC353" i="163"/>
  <c r="EU353" i="163"/>
  <c r="BM354" i="163"/>
  <c r="DC354" i="163"/>
  <c r="EC354" i="163"/>
  <c r="EU354" i="163"/>
  <c r="BM355" i="163"/>
  <c r="DC355" i="163"/>
  <c r="EU355" i="163"/>
  <c r="BM356" i="163"/>
  <c r="DC356" i="163"/>
  <c r="EU356" i="163"/>
  <c r="BM357" i="163"/>
  <c r="DC357" i="163"/>
  <c r="EU357" i="163"/>
  <c r="Y358" i="163"/>
  <c r="BU358" i="163"/>
  <c r="CG358" i="163"/>
  <c r="L359" i="163"/>
  <c r="BH359" i="163"/>
  <c r="BJ359" i="163" s="1"/>
  <c r="CT359" i="163"/>
  <c r="DA359" i="163" s="1"/>
  <c r="EP359" i="163"/>
  <c r="AP360" i="163"/>
  <c r="CM361" i="163"/>
  <c r="DY361" i="163"/>
  <c r="AC362" i="163"/>
  <c r="AP363" i="163"/>
  <c r="AC364" i="163"/>
  <c r="T365" i="163"/>
  <c r="DI374" i="163"/>
  <c r="L376" i="163"/>
  <c r="AP377" i="163"/>
  <c r="DH377" i="163"/>
  <c r="AS381" i="163"/>
  <c r="AT381" i="163" s="1"/>
  <c r="L389" i="163"/>
  <c r="P389" i="163"/>
  <c r="T389" i="163" s="1"/>
  <c r="AS389" i="163"/>
  <c r="AT389" i="163" s="1"/>
  <c r="AW393" i="163"/>
  <c r="BE393" i="163"/>
  <c r="BI393" i="163"/>
  <c r="CF389" i="163"/>
  <c r="CJ393" i="163"/>
  <c r="CN393" i="163"/>
  <c r="CV393" i="163"/>
  <c r="CZ393" i="163"/>
  <c r="DD393" i="163"/>
  <c r="DJ393" i="163"/>
  <c r="DO393" i="163"/>
  <c r="DS393" i="163"/>
  <c r="DX393" i="163"/>
  <c r="EB393" i="163"/>
  <c r="EG393" i="163"/>
  <c r="EQ393" i="163"/>
  <c r="FC393" i="163"/>
  <c r="FG393" i="163" s="1"/>
  <c r="FJ393" i="163" s="1"/>
  <c r="FO393" i="163" s="1"/>
  <c r="X390" i="163"/>
  <c r="Q390" i="163"/>
  <c r="DE390" i="163"/>
  <c r="DF390" i="163" s="1"/>
  <c r="EW390" i="163"/>
  <c r="FB390" i="163" s="1"/>
  <c r="BW391" i="163"/>
  <c r="BX391" i="163" s="1"/>
  <c r="EY391" i="163"/>
  <c r="BM392" i="163"/>
  <c r="BS392" i="163"/>
  <c r="DI395" i="163"/>
  <c r="DM395" i="163"/>
  <c r="DK395" i="163"/>
  <c r="EC395" i="163"/>
  <c r="EE395" i="163"/>
  <c r="EU395" i="163"/>
  <c r="EY395" i="163"/>
  <c r="EW395" i="163"/>
  <c r="FB395" i="163" s="1"/>
  <c r="BU396" i="163"/>
  <c r="BW396" i="163"/>
  <c r="BX396" i="163" s="1"/>
  <c r="EH396" i="163"/>
  <c r="EF396" i="163"/>
  <c r="AF397" i="163"/>
  <c r="AC397" i="163"/>
  <c r="AL397" i="163"/>
  <c r="AN397" i="163" s="1"/>
  <c r="EE397" i="163"/>
  <c r="EC397" i="163"/>
  <c r="EY397" i="163"/>
  <c r="EW397" i="163"/>
  <c r="FB397" i="163" s="1"/>
  <c r="EU397" i="163"/>
  <c r="EC399" i="163"/>
  <c r="EE399" i="163"/>
  <c r="EU399" i="163"/>
  <c r="EY399" i="163"/>
  <c r="EW399" i="163"/>
  <c r="FB399" i="163" s="1"/>
  <c r="BU400" i="163"/>
  <c r="BW400" i="163"/>
  <c r="BX400" i="163" s="1"/>
  <c r="DM400" i="163"/>
  <c r="DK400" i="163"/>
  <c r="DI400" i="163"/>
  <c r="CP402" i="163"/>
  <c r="AA403" i="163"/>
  <c r="Y403" i="163"/>
  <c r="EE403" i="163"/>
  <c r="EC403" i="163"/>
  <c r="EE404" i="163"/>
  <c r="EH404" i="163" s="1"/>
  <c r="EC404" i="163"/>
  <c r="AA408" i="163"/>
  <c r="Y408" i="163"/>
  <c r="DI409" i="163"/>
  <c r="DM409" i="163"/>
  <c r="DK409" i="163"/>
  <c r="EC409" i="163"/>
  <c r="EE409" i="163"/>
  <c r="EU409" i="163"/>
  <c r="EY409" i="163"/>
  <c r="EW409" i="163"/>
  <c r="FB409" i="163" s="1"/>
  <c r="Q412" i="163"/>
  <c r="L412" i="163"/>
  <c r="EE410" i="163"/>
  <c r="EH410" i="163" s="1"/>
  <c r="EC410" i="163"/>
  <c r="ET412" i="163"/>
  <c r="EW412" i="163" s="1"/>
  <c r="FB412" i="163" s="1"/>
  <c r="AF411" i="163"/>
  <c r="BU413" i="163"/>
  <c r="BW413" i="163"/>
  <c r="BX413" i="163" s="1"/>
  <c r="CR413" i="163"/>
  <c r="CX413" i="163" s="1"/>
  <c r="CP413" i="163"/>
  <c r="EY414" i="163"/>
  <c r="EW414" i="163"/>
  <c r="FB414" i="163" s="1"/>
  <c r="EU414" i="163"/>
  <c r="EH415" i="163"/>
  <c r="EY415" i="163"/>
  <c r="EW415" i="163"/>
  <c r="FB415" i="163" s="1"/>
  <c r="EU415" i="163"/>
  <c r="EE416" i="163"/>
  <c r="EC416" i="163"/>
  <c r="I393" i="163"/>
  <c r="M393" i="163"/>
  <c r="U393" i="163"/>
  <c r="AG393" i="163"/>
  <c r="AK393" i="163"/>
  <c r="AO393" i="163"/>
  <c r="BK393" i="163"/>
  <c r="BY393" i="163"/>
  <c r="CC393" i="163"/>
  <c r="CS393" i="163"/>
  <c r="CW393" i="163"/>
  <c r="DE389" i="163"/>
  <c r="DP393" i="163"/>
  <c r="DU393" i="163"/>
  <c r="EI393" i="163"/>
  <c r="EM393" i="163"/>
  <c r="ES393" i="163"/>
  <c r="EX393" i="163"/>
  <c r="FD393" i="163"/>
  <c r="CK391" i="163"/>
  <c r="CG391" i="163"/>
  <c r="EU392" i="163"/>
  <c r="EY392" i="163"/>
  <c r="BU394" i="163"/>
  <c r="DE394" i="163"/>
  <c r="DF394" i="163" s="1"/>
  <c r="DH394" i="163"/>
  <c r="DM394" i="163" s="1"/>
  <c r="DT394" i="163" s="1"/>
  <c r="DY394" i="163"/>
  <c r="CM397" i="163"/>
  <c r="CO397" i="163"/>
  <c r="EE398" i="163"/>
  <c r="EC398" i="163"/>
  <c r="EE400" i="163"/>
  <c r="EC400" i="163"/>
  <c r="AF401" i="163"/>
  <c r="AC401" i="163"/>
  <c r="AL401" i="163"/>
  <c r="AN401" i="163" s="1"/>
  <c r="EE401" i="163"/>
  <c r="EC401" i="163"/>
  <c r="EY401" i="163"/>
  <c r="EW401" i="163"/>
  <c r="FB401" i="163" s="1"/>
  <c r="EU401" i="163"/>
  <c r="BM405" i="163"/>
  <c r="BX405" i="163"/>
  <c r="DY405" i="163"/>
  <c r="AA409" i="163"/>
  <c r="Y409" i="163"/>
  <c r="T412" i="163"/>
  <c r="EY411" i="163"/>
  <c r="EW411" i="163"/>
  <c r="FB411" i="163" s="1"/>
  <c r="DM413" i="163"/>
  <c r="DK413" i="163"/>
  <c r="DI413" i="163"/>
  <c r="DF389" i="163"/>
  <c r="DH391" i="163"/>
  <c r="AS394" i="163"/>
  <c r="AT394" i="163" s="1"/>
  <c r="DC394" i="163"/>
  <c r="AC395" i="163"/>
  <c r="CK395" i="163"/>
  <c r="Q396" i="163"/>
  <c r="BM396" i="163"/>
  <c r="CP396" i="163"/>
  <c r="DC396" i="163"/>
  <c r="EC396" i="163"/>
  <c r="EU396" i="163"/>
  <c r="Y397" i="163"/>
  <c r="CG397" i="163"/>
  <c r="DH397" i="163"/>
  <c r="X398" i="163"/>
  <c r="BS398" i="163"/>
  <c r="CM398" i="163"/>
  <c r="DY398" i="163"/>
  <c r="EY398" i="163"/>
  <c r="CK399" i="163"/>
  <c r="DE399" i="163"/>
  <c r="DF399" i="163" s="1"/>
  <c r="Q400" i="163"/>
  <c r="BM400" i="163"/>
  <c r="DC400" i="163"/>
  <c r="EU400" i="163"/>
  <c r="Y401" i="163"/>
  <c r="BU401" i="163"/>
  <c r="CG401" i="163"/>
  <c r="DH401" i="163"/>
  <c r="X402" i="163"/>
  <c r="BS402" i="163"/>
  <c r="DY402" i="163"/>
  <c r="EY402" i="163"/>
  <c r="BS403" i="163"/>
  <c r="CM403" i="163"/>
  <c r="DY403" i="163"/>
  <c r="EY403" i="163"/>
  <c r="P404" i="163"/>
  <c r="X404" i="163" s="1"/>
  <c r="AA404" i="163" s="1"/>
  <c r="AC404" i="163" s="1"/>
  <c r="AS404" i="163"/>
  <c r="CF404" i="163"/>
  <c r="DH404" i="163"/>
  <c r="ER404" i="163"/>
  <c r="ET404" i="163" s="1"/>
  <c r="EU404" i="163" s="1"/>
  <c r="BU405" i="163"/>
  <c r="BD406" i="163"/>
  <c r="CL406" i="163"/>
  <c r="DB406" i="163"/>
  <c r="DJ406" i="163"/>
  <c r="T407" i="163"/>
  <c r="CK407" i="163"/>
  <c r="T408" i="163"/>
  <c r="CK408" i="163"/>
  <c r="T409" i="163"/>
  <c r="CK409" i="163"/>
  <c r="AP410" i="163"/>
  <c r="CF410" i="163"/>
  <c r="ER410" i="163"/>
  <c r="ET410" i="163" s="1"/>
  <c r="EU410" i="163" s="1"/>
  <c r="H447" i="163"/>
  <c r="H558" i="163" s="1"/>
  <c r="M447" i="163"/>
  <c r="R447" i="163"/>
  <c r="W447" i="163"/>
  <c r="AB447" i="163"/>
  <c r="AJ447" i="163"/>
  <c r="AO447" i="163"/>
  <c r="AO558" i="163" s="1"/>
  <c r="AU447" i="163"/>
  <c r="AY447" i="163"/>
  <c r="AY558" i="163" s="1"/>
  <c r="BC447" i="163"/>
  <c r="BG447" i="163"/>
  <c r="BT447" i="163"/>
  <c r="BZ447" i="163"/>
  <c r="CD447" i="163"/>
  <c r="CJ447" i="163"/>
  <c r="CT447" i="163"/>
  <c r="CT558" i="163" s="1"/>
  <c r="DB447" i="163"/>
  <c r="DO447" i="163"/>
  <c r="DS447" i="163"/>
  <c r="EJ447" i="163"/>
  <c r="EJ558" i="163" s="1"/>
  <c r="EN447" i="163"/>
  <c r="EV447" i="163"/>
  <c r="EZ447" i="163"/>
  <c r="BD412" i="163"/>
  <c r="CL412" i="163"/>
  <c r="DB412" i="163"/>
  <c r="DJ412" i="163"/>
  <c r="Q413" i="163"/>
  <c r="BM413" i="163"/>
  <c r="DC413" i="163"/>
  <c r="EU413" i="163"/>
  <c r="Y414" i="163"/>
  <c r="BU414" i="163"/>
  <c r="CG414" i="163"/>
  <c r="DH414" i="163"/>
  <c r="BU415" i="163"/>
  <c r="CG415" i="163"/>
  <c r="DH415" i="163"/>
  <c r="X416" i="163"/>
  <c r="BS416" i="163"/>
  <c r="DY416" i="163"/>
  <c r="Y417" i="163"/>
  <c r="CO417" i="163"/>
  <c r="DI417" i="163"/>
  <c r="EA417" i="163"/>
  <c r="BS418" i="163"/>
  <c r="BM418" i="163"/>
  <c r="EE418" i="163"/>
  <c r="AA419" i="163"/>
  <c r="BW419" i="163"/>
  <c r="BX419" i="163" s="1"/>
  <c r="DT419" i="163"/>
  <c r="EF419" i="163"/>
  <c r="EU419" i="163"/>
  <c r="X420" i="163"/>
  <c r="DM420" i="163"/>
  <c r="DI421" i="163"/>
  <c r="CG422" i="163"/>
  <c r="CK422" i="163"/>
  <c r="BU427" i="163"/>
  <c r="BW427" i="163"/>
  <c r="BX427" i="163" s="1"/>
  <c r="EE427" i="163"/>
  <c r="EC427" i="163"/>
  <c r="DM428" i="163"/>
  <c r="DK428" i="163"/>
  <c r="DI428" i="163"/>
  <c r="BU429" i="163"/>
  <c r="BW429" i="163"/>
  <c r="BX429" i="163" s="1"/>
  <c r="EE429" i="163"/>
  <c r="EC429" i="163"/>
  <c r="DM430" i="163"/>
  <c r="DK430" i="163"/>
  <c r="DI430" i="163"/>
  <c r="V446" i="163"/>
  <c r="Y432" i="163"/>
  <c r="AA432" i="163"/>
  <c r="AF432" i="163" s="1"/>
  <c r="AI446" i="163"/>
  <c r="AW446" i="163"/>
  <c r="BE446" i="163"/>
  <c r="CM433" i="163"/>
  <c r="CO433" i="163"/>
  <c r="AL434" i="163"/>
  <c r="AF434" i="163"/>
  <c r="AC434" i="163"/>
  <c r="BK446" i="163"/>
  <c r="CC446" i="163"/>
  <c r="DM438" i="163"/>
  <c r="DK438" i="163"/>
  <c r="DI438" i="163"/>
  <c r="EE438" i="163"/>
  <c r="EC438" i="163"/>
  <c r="EY438" i="163"/>
  <c r="EW438" i="163"/>
  <c r="FB438" i="163" s="1"/>
  <c r="EU438" i="163"/>
  <c r="Y441" i="163"/>
  <c r="AA441" i="163"/>
  <c r="DM441" i="163"/>
  <c r="DK441" i="163"/>
  <c r="DI441" i="163"/>
  <c r="EL393" i="163"/>
  <c r="AP394" i="163"/>
  <c r="EF394" i="163"/>
  <c r="ER394" i="163"/>
  <c r="ET394" i="163" s="1"/>
  <c r="AF395" i="163"/>
  <c r="T396" i="163"/>
  <c r="BQ396" i="163"/>
  <c r="DE396" i="163"/>
  <c r="DF396" i="163" s="1"/>
  <c r="EW396" i="163"/>
  <c r="FB396" i="163" s="1"/>
  <c r="CI397" i="163"/>
  <c r="DH398" i="163"/>
  <c r="T400" i="163"/>
  <c r="BQ400" i="163"/>
  <c r="DE400" i="163"/>
  <c r="DF400" i="163" s="1"/>
  <c r="EW400" i="163"/>
  <c r="FB400" i="163" s="1"/>
  <c r="CI401" i="163"/>
  <c r="DH402" i="163"/>
  <c r="DH403" i="163"/>
  <c r="DE404" i="163"/>
  <c r="DF404" i="163" s="1"/>
  <c r="DY404" i="163"/>
  <c r="EK404" i="163"/>
  <c r="AV405" i="163"/>
  <c r="BH405" i="163"/>
  <c r="BJ405" i="163" s="1"/>
  <c r="CP405" i="163"/>
  <c r="EP405" i="163"/>
  <c r="AH406" i="163"/>
  <c r="BI406" i="163"/>
  <c r="DY410" i="163"/>
  <c r="EK410" i="163"/>
  <c r="I447" i="163"/>
  <c r="I558" i="163" s="1"/>
  <c r="N447" i="163"/>
  <c r="N558" i="163" s="1"/>
  <c r="S447" i="163"/>
  <c r="AG447" i="163"/>
  <c r="AK447" i="163"/>
  <c r="AK558" i="163" s="1"/>
  <c r="AQ447" i="163"/>
  <c r="AV411" i="163"/>
  <c r="AZ447" i="163"/>
  <c r="BD447" i="163"/>
  <c r="BH411" i="163"/>
  <c r="BP447" i="163"/>
  <c r="BV447" i="163"/>
  <c r="CA447" i="163"/>
  <c r="CE447" i="163"/>
  <c r="CQ447" i="163"/>
  <c r="CU447" i="163"/>
  <c r="CU558" i="163" s="1"/>
  <c r="CY447" i="163"/>
  <c r="DD447" i="163"/>
  <c r="DJ447" i="163"/>
  <c r="DP447" i="163"/>
  <c r="DX447" i="163"/>
  <c r="EB447" i="163"/>
  <c r="EG447" i="163"/>
  <c r="EO447" i="163"/>
  <c r="ES447" i="163"/>
  <c r="FC447" i="163"/>
  <c r="FG447" i="163" s="1"/>
  <c r="FJ447" i="163" s="1"/>
  <c r="FO447" i="163" s="1"/>
  <c r="BI412" i="163"/>
  <c r="T413" i="163"/>
  <c r="BQ413" i="163"/>
  <c r="DE413" i="163"/>
  <c r="DF413" i="163" s="1"/>
  <c r="EW413" i="163"/>
  <c r="FB413" i="163" s="1"/>
  <c r="CI414" i="163"/>
  <c r="CI415" i="163"/>
  <c r="DH416" i="163"/>
  <c r="AC417" i="163"/>
  <c r="BS417" i="163"/>
  <c r="BM417" i="163"/>
  <c r="EY418" i="163"/>
  <c r="EU418" i="163"/>
  <c r="CK419" i="163"/>
  <c r="CG419" i="163"/>
  <c r="Y423" i="163"/>
  <c r="AA423" i="163"/>
  <c r="EC423" i="163"/>
  <c r="EE423" i="163"/>
  <c r="EU423" i="163"/>
  <c r="EY423" i="163"/>
  <c r="EW423" i="163"/>
  <c r="FB423" i="163" s="1"/>
  <c r="Q426" i="163"/>
  <c r="X426" i="163"/>
  <c r="BS426" i="163"/>
  <c r="CK426" i="163"/>
  <c r="CG426" i="163"/>
  <c r="CI426" i="163"/>
  <c r="Y427" i="163"/>
  <c r="AA427" i="163"/>
  <c r="CR427" i="163"/>
  <c r="CX427" i="163" s="1"/>
  <c r="CP427" i="163"/>
  <c r="Y429" i="163"/>
  <c r="AA429" i="163"/>
  <c r="CR429" i="163"/>
  <c r="CX429" i="163" s="1"/>
  <c r="CP429" i="163"/>
  <c r="AR446" i="163"/>
  <c r="W446" i="163"/>
  <c r="EH434" i="163"/>
  <c r="EF434" i="163"/>
  <c r="DI436" i="163"/>
  <c r="DM436" i="163"/>
  <c r="DK436" i="163"/>
  <c r="I446" i="163"/>
  <c r="U446" i="163"/>
  <c r="BX439" i="163"/>
  <c r="DI439" i="163"/>
  <c r="DM439" i="163"/>
  <c r="DK439" i="163"/>
  <c r="EU439" i="163"/>
  <c r="EY439" i="163"/>
  <c r="EW439" i="163"/>
  <c r="FB439" i="163" s="1"/>
  <c r="EE442" i="163"/>
  <c r="EC442" i="163"/>
  <c r="Q398" i="163"/>
  <c r="BM398" i="163"/>
  <c r="DC398" i="163"/>
  <c r="EU398" i="163"/>
  <c r="CM400" i="163"/>
  <c r="DY400" i="163"/>
  <c r="Q402" i="163"/>
  <c r="BM402" i="163"/>
  <c r="DC402" i="163"/>
  <c r="EU402" i="163"/>
  <c r="BM403" i="163"/>
  <c r="DC403" i="163"/>
  <c r="EU403" i="163"/>
  <c r="BH404" i="163"/>
  <c r="BJ404" i="163" s="1"/>
  <c r="EP404" i="163"/>
  <c r="BU407" i="163"/>
  <c r="CG407" i="163"/>
  <c r="BU408" i="163"/>
  <c r="CG408" i="163"/>
  <c r="CG409" i="163"/>
  <c r="L410" i="163"/>
  <c r="P410" i="163"/>
  <c r="X410" i="163" s="1"/>
  <c r="AA410" i="163" s="1"/>
  <c r="AV410" i="163"/>
  <c r="BH410" i="163"/>
  <c r="BJ410" i="163" s="1"/>
  <c r="EP410" i="163"/>
  <c r="J447" i="163"/>
  <c r="O447" i="163"/>
  <c r="O558" i="163" s="1"/>
  <c r="U447" i="163"/>
  <c r="U558" i="163" s="1"/>
  <c r="Z447" i="163"/>
  <c r="Z558" i="163" s="1"/>
  <c r="AD447" i="163"/>
  <c r="AH447" i="163"/>
  <c r="AR447" i="163"/>
  <c r="AR558" i="163" s="1"/>
  <c r="AW447" i="163"/>
  <c r="BA447" i="163"/>
  <c r="BE447" i="163"/>
  <c r="BI447" i="163"/>
  <c r="BI558" i="163" s="1"/>
  <c r="BR447" i="163"/>
  <c r="BR558" i="163" s="1"/>
  <c r="CB447" i="163"/>
  <c r="CB558" i="163" s="1"/>
  <c r="CF411" i="163"/>
  <c r="CK411" i="163" s="1"/>
  <c r="CO411" i="163" s="1"/>
  <c r="CR411" i="163" s="1"/>
  <c r="CX411" i="163" s="1"/>
  <c r="CL447" i="163"/>
  <c r="CV447" i="163"/>
  <c r="CZ447" i="163"/>
  <c r="DL447" i="163"/>
  <c r="DL558" i="163" s="1"/>
  <c r="DQ447" i="163"/>
  <c r="DU447" i="163"/>
  <c r="ED447" i="163"/>
  <c r="ED558" i="163" s="1"/>
  <c r="EL447" i="163"/>
  <c r="EP411" i="163"/>
  <c r="EX447" i="163"/>
  <c r="FD447" i="163"/>
  <c r="CM413" i="163"/>
  <c r="DY413" i="163"/>
  <c r="T415" i="163"/>
  <c r="EU416" i="163"/>
  <c r="T417" i="163"/>
  <c r="AF417" i="163"/>
  <c r="BQ417" i="163"/>
  <c r="EY417" i="163"/>
  <c r="EU417" i="163"/>
  <c r="DE418" i="163"/>
  <c r="DF418" i="163" s="1"/>
  <c r="EW418" i="163"/>
  <c r="FB418" i="163" s="1"/>
  <c r="CI419" i="163"/>
  <c r="DI419" i="163"/>
  <c r="CK420" i="163"/>
  <c r="CG420" i="163"/>
  <c r="EY420" i="163"/>
  <c r="AA421" i="163"/>
  <c r="BW421" i="163"/>
  <c r="BX421" i="163" s="1"/>
  <c r="DT421" i="163"/>
  <c r="EF421" i="163"/>
  <c r="EU421" i="163"/>
  <c r="X422" i="163"/>
  <c r="AA422" i="163" s="1"/>
  <c r="AF422" i="163" s="1"/>
  <c r="AP422" i="163"/>
  <c r="BL422" i="163"/>
  <c r="DF422" i="163"/>
  <c r="EE425" i="163"/>
  <c r="EC425" i="163"/>
  <c r="EY425" i="163"/>
  <c r="EW425" i="163"/>
  <c r="FB425" i="163" s="1"/>
  <c r="EU425" i="163"/>
  <c r="DM427" i="163"/>
  <c r="DK427" i="163"/>
  <c r="DI427" i="163"/>
  <c r="BU428" i="163"/>
  <c r="BW428" i="163"/>
  <c r="BX428" i="163" s="1"/>
  <c r="EE428" i="163"/>
  <c r="EC428" i="163"/>
  <c r="DM429" i="163"/>
  <c r="DK429" i="163"/>
  <c r="DI429" i="163"/>
  <c r="BU430" i="163"/>
  <c r="BW430" i="163"/>
  <c r="BX430" i="163" s="1"/>
  <c r="EE430" i="163"/>
  <c r="EC430" i="163"/>
  <c r="N446" i="163"/>
  <c r="AD446" i="163"/>
  <c r="AZ446" i="163"/>
  <c r="M431" i="163"/>
  <c r="M446" i="163" s="1"/>
  <c r="M448" i="163" s="1"/>
  <c r="AY446" i="163"/>
  <c r="BC446" i="163"/>
  <c r="DO446" i="163"/>
  <c r="AA433" i="163"/>
  <c r="Y433" i="163"/>
  <c r="EU433" i="163"/>
  <c r="EY433" i="163"/>
  <c r="EW433" i="163"/>
  <c r="FB433" i="163" s="1"/>
  <c r="CI437" i="163"/>
  <c r="CK437" i="163"/>
  <c r="CG437" i="163"/>
  <c r="EG446" i="163"/>
  <c r="EY437" i="163"/>
  <c r="EW437" i="163"/>
  <c r="FB437" i="163" s="1"/>
  <c r="CM438" i="163"/>
  <c r="CO438" i="163"/>
  <c r="AX446" i="163"/>
  <c r="BU440" i="163"/>
  <c r="BW440" i="163"/>
  <c r="BX440" i="163" s="1"/>
  <c r="CR440" i="163"/>
  <c r="CX440" i="163" s="1"/>
  <c r="CP440" i="163"/>
  <c r="EU440" i="163"/>
  <c r="EY440" i="163"/>
  <c r="EW440" i="163"/>
  <c r="FB440" i="163" s="1"/>
  <c r="EE441" i="163"/>
  <c r="EC441" i="163"/>
  <c r="BU442" i="163"/>
  <c r="BW442" i="163"/>
  <c r="BX442" i="163" s="1"/>
  <c r="CR442" i="163"/>
  <c r="CX442" i="163" s="1"/>
  <c r="CP442" i="163"/>
  <c r="L394" i="163"/>
  <c r="BH394" i="163"/>
  <c r="BJ394" i="163" s="1"/>
  <c r="AS410" i="163"/>
  <c r="AT410" i="163" s="1"/>
  <c r="K447" i="163"/>
  <c r="V447" i="163"/>
  <c r="AE447" i="163"/>
  <c r="AE558" i="163" s="1"/>
  <c r="AI447" i="163"/>
  <c r="AI558" i="163" s="1"/>
  <c r="AM447" i="163"/>
  <c r="AX447" i="163"/>
  <c r="BB447" i="163"/>
  <c r="BB558" i="163" s="1"/>
  <c r="BF447" i="163"/>
  <c r="BK447" i="163"/>
  <c r="BY447" i="163"/>
  <c r="CC447" i="163"/>
  <c r="CH447" i="163"/>
  <c r="CN447" i="163"/>
  <c r="CN558" i="163" s="1"/>
  <c r="CS447" i="163"/>
  <c r="CS558" i="163" s="1"/>
  <c r="CW447" i="163"/>
  <c r="DG447" i="163"/>
  <c r="DR447" i="163"/>
  <c r="DR558" i="163" s="1"/>
  <c r="DV447" i="163"/>
  <c r="DZ447" i="163"/>
  <c r="DZ558" i="163" s="1"/>
  <c r="EI447" i="163"/>
  <c r="EM447" i="163"/>
  <c r="EQ447" i="163"/>
  <c r="EU411" i="163"/>
  <c r="FE447" i="163"/>
  <c r="DH418" i="163"/>
  <c r="EC419" i="163"/>
  <c r="DI420" i="163"/>
  <c r="CK421" i="163"/>
  <c r="CG421" i="163"/>
  <c r="EY421" i="163"/>
  <c r="Q422" i="163"/>
  <c r="DI423" i="163"/>
  <c r="DM423" i="163"/>
  <c r="DK423" i="163"/>
  <c r="AL424" i="163"/>
  <c r="AF424" i="163"/>
  <c r="AC424" i="163"/>
  <c r="T426" i="163"/>
  <c r="Y428" i="163"/>
  <c r="AA428" i="163"/>
  <c r="CR428" i="163"/>
  <c r="CX428" i="163" s="1"/>
  <c r="CP428" i="163"/>
  <c r="AA430" i="163"/>
  <c r="CR430" i="163"/>
  <c r="CX430" i="163" s="1"/>
  <c r="CP430" i="163"/>
  <c r="R446" i="163"/>
  <c r="BB446" i="163"/>
  <c r="AU446" i="163"/>
  <c r="DH432" i="163"/>
  <c r="DM432" i="163" s="1"/>
  <c r="DT432" i="163" s="1"/>
  <c r="DE432" i="163"/>
  <c r="DU446" i="163"/>
  <c r="EH433" i="163"/>
  <c r="EF433" i="163"/>
  <c r="AL436" i="163"/>
  <c r="AN436" i="163" s="1"/>
  <c r="AF436" i="163"/>
  <c r="AC436" i="163"/>
  <c r="EU436" i="163"/>
  <c r="EY436" i="163"/>
  <c r="EW436" i="163"/>
  <c r="FB436" i="163" s="1"/>
  <c r="AG446" i="163"/>
  <c r="AK446" i="163"/>
  <c r="BS437" i="163"/>
  <c r="BW437" i="163" s="1"/>
  <c r="BQ437" i="163"/>
  <c r="BM437" i="163"/>
  <c r="AA438" i="163"/>
  <c r="Y438" i="163"/>
  <c r="T439" i="163"/>
  <c r="X439" i="163"/>
  <c r="Q439" i="163"/>
  <c r="Y440" i="163"/>
  <c r="AA440" i="163"/>
  <c r="DM440" i="163"/>
  <c r="DK440" i="163"/>
  <c r="DI440" i="163"/>
  <c r="CR441" i="163"/>
  <c r="CX441" i="163" s="1"/>
  <c r="CP441" i="163"/>
  <c r="AL442" i="163"/>
  <c r="AN442" i="163" s="1"/>
  <c r="AF442" i="163"/>
  <c r="AC442" i="163"/>
  <c r="DM442" i="163"/>
  <c r="DK442" i="163"/>
  <c r="DI442" i="163"/>
  <c r="BH422" i="163"/>
  <c r="BJ422" i="163" s="1"/>
  <c r="Q423" i="163"/>
  <c r="CK423" i="163"/>
  <c r="DE423" i="163"/>
  <c r="DF423" i="163" s="1"/>
  <c r="EY424" i="163"/>
  <c r="BH426" i="163"/>
  <c r="BJ426" i="163" s="1"/>
  <c r="Q427" i="163"/>
  <c r="BM427" i="163"/>
  <c r="DC427" i="163"/>
  <c r="EU427" i="163"/>
  <c r="BM428" i="163"/>
  <c r="DC428" i="163"/>
  <c r="EU428" i="163"/>
  <c r="BM429" i="163"/>
  <c r="DC429" i="163"/>
  <c r="EU429" i="163"/>
  <c r="BM430" i="163"/>
  <c r="DC430" i="163"/>
  <c r="EU430" i="163"/>
  <c r="CE446" i="163"/>
  <c r="CQ446" i="163"/>
  <c r="CU446" i="163"/>
  <c r="CY446" i="163"/>
  <c r="DG446" i="163"/>
  <c r="DS431" i="163"/>
  <c r="EI446" i="163"/>
  <c r="EM446" i="163"/>
  <c r="EQ446" i="163"/>
  <c r="FE446" i="163"/>
  <c r="AV432" i="163"/>
  <c r="EU434" i="163"/>
  <c r="AO435" i="163"/>
  <c r="BI435" i="163"/>
  <c r="CK436" i="163"/>
  <c r="DE436" i="163"/>
  <c r="DF436" i="163" s="1"/>
  <c r="AP437" i="163"/>
  <c r="BT437" i="163"/>
  <c r="CG438" i="163"/>
  <c r="BU439" i="163"/>
  <c r="CK439" i="163"/>
  <c r="DE439" i="163"/>
  <c r="DF439" i="163" s="1"/>
  <c r="Q440" i="163"/>
  <c r="BM440" i="163"/>
  <c r="DC440" i="163"/>
  <c r="Q441" i="163"/>
  <c r="BM441" i="163"/>
  <c r="DC441" i="163"/>
  <c r="EU441" i="163"/>
  <c r="BM442" i="163"/>
  <c r="DC442" i="163"/>
  <c r="EU442" i="163"/>
  <c r="AG462" i="163"/>
  <c r="AK462" i="163"/>
  <c r="DA462" i="163"/>
  <c r="DF460" i="163"/>
  <c r="DU462" i="163"/>
  <c r="DY462" i="163"/>
  <c r="ET460" i="163"/>
  <c r="EC461" i="163"/>
  <c r="EF468" i="163"/>
  <c r="EW468" i="163"/>
  <c r="FB468" i="163" s="1"/>
  <c r="EU468" i="163"/>
  <c r="EY468" i="163"/>
  <c r="BQ470" i="163"/>
  <c r="BM426" i="163"/>
  <c r="EA426" i="163"/>
  <c r="BF446" i="163"/>
  <c r="CB446" i="163"/>
  <c r="CJ446" i="163"/>
  <c r="CN446" i="163"/>
  <c r="CV446" i="163"/>
  <c r="CV448" i="163" s="1"/>
  <c r="DD446" i="163"/>
  <c r="DL446" i="163"/>
  <c r="DX446" i="163"/>
  <c r="EB446" i="163"/>
  <c r="EV446" i="163"/>
  <c r="EV448" i="163" s="1"/>
  <c r="EZ446" i="163"/>
  <c r="EP432" i="163"/>
  <c r="DE437" i="163"/>
  <c r="DF437" i="163" s="1"/>
  <c r="CO461" i="163"/>
  <c r="CR461" i="163" s="1"/>
  <c r="CM461" i="163"/>
  <c r="DT457" i="163"/>
  <c r="DN457" i="163"/>
  <c r="DH422" i="163"/>
  <c r="BU423" i="163"/>
  <c r="CG423" i="163"/>
  <c r="EU424" i="163"/>
  <c r="AP426" i="163"/>
  <c r="DH426" i="163"/>
  <c r="CM427" i="163"/>
  <c r="DY427" i="163"/>
  <c r="CM428" i="163"/>
  <c r="DY428" i="163"/>
  <c r="CM429" i="163"/>
  <c r="DY429" i="163"/>
  <c r="CM430" i="163"/>
  <c r="DY430" i="163"/>
  <c r="BG431" i="163"/>
  <c r="BG446" i="163" s="1"/>
  <c r="DY433" i="163"/>
  <c r="CP434" i="163"/>
  <c r="DE434" i="163"/>
  <c r="K435" i="163"/>
  <c r="S435" i="163"/>
  <c r="AE435" i="163"/>
  <c r="AM435" i="163"/>
  <c r="AQ435" i="163"/>
  <c r="AQ431" i="163" s="1"/>
  <c r="AQ446" i="163" s="1"/>
  <c r="CW435" i="163"/>
  <c r="EO435" i="163"/>
  <c r="Y436" i="163"/>
  <c r="BU436" i="163"/>
  <c r="CG436" i="163"/>
  <c r="L437" i="163"/>
  <c r="AB437" i="163"/>
  <c r="BH437" i="163"/>
  <c r="BJ437" i="163" s="1"/>
  <c r="EP437" i="163"/>
  <c r="T438" i="163"/>
  <c r="CG439" i="163"/>
  <c r="CM440" i="163"/>
  <c r="DY440" i="163"/>
  <c r="CM441" i="163"/>
  <c r="DY441" i="163"/>
  <c r="CM442" i="163"/>
  <c r="DY442" i="163"/>
  <c r="V462" i="163"/>
  <c r="BV462" i="163"/>
  <c r="AV461" i="163"/>
  <c r="CI461" i="163"/>
  <c r="ER461" i="163"/>
  <c r="CO468" i="163"/>
  <c r="CM468" i="163"/>
  <c r="BU470" i="163"/>
  <c r="BR446" i="163"/>
  <c r="BV446" i="163"/>
  <c r="BV448" i="163" s="1"/>
  <c r="BZ446" i="163"/>
  <c r="CD446" i="163"/>
  <c r="CH446" i="163"/>
  <c r="CL446" i="163"/>
  <c r="CT446" i="163"/>
  <c r="DJ446" i="163"/>
  <c r="DR446" i="163"/>
  <c r="DZ446" i="163"/>
  <c r="EX446" i="163"/>
  <c r="FD446" i="163"/>
  <c r="BH435" i="163"/>
  <c r="EC455" i="163"/>
  <c r="AA461" i="163"/>
  <c r="AL461" i="163"/>
  <c r="DF461" i="163"/>
  <c r="DK461" i="163" s="1"/>
  <c r="DH461" i="163"/>
  <c r="DM461" i="163" s="1"/>
  <c r="DN461" i="163" s="1"/>
  <c r="CM453" i="163"/>
  <c r="EE453" i="163"/>
  <c r="EF453" i="163" s="1"/>
  <c r="ER454" i="163"/>
  <c r="K455" i="163"/>
  <c r="V455" i="163"/>
  <c r="AG455" i="163"/>
  <c r="AK455" i="163"/>
  <c r="AQ455" i="163"/>
  <c r="AZ455" i="163"/>
  <c r="BD455" i="163"/>
  <c r="BH455" i="163"/>
  <c r="BP455" i="163"/>
  <c r="BV455" i="163"/>
  <c r="BW455" i="163" s="1"/>
  <c r="CB455" i="163"/>
  <c r="CK455" i="163"/>
  <c r="CS455" i="163"/>
  <c r="CW455" i="163"/>
  <c r="DA455" i="163"/>
  <c r="DE455" i="163"/>
  <c r="DQ455" i="163"/>
  <c r="DU455" i="163"/>
  <c r="DY455" i="163"/>
  <c r="EG455" i="163"/>
  <c r="EM455" i="163"/>
  <c r="ES455" i="163"/>
  <c r="FB455" i="163" s="1"/>
  <c r="FE455" i="163"/>
  <c r="CR457" i="163"/>
  <c r="DT458" i="163"/>
  <c r="M460" i="163"/>
  <c r="M462" i="163" s="1"/>
  <c r="R460" i="163"/>
  <c r="R462" i="163" s="1"/>
  <c r="W460" i="163"/>
  <c r="W462" i="163" s="1"/>
  <c r="AB460" i="163"/>
  <c r="AB462" i="163" s="1"/>
  <c r="AH460" i="163"/>
  <c r="AR460" i="163"/>
  <c r="AR462" i="163" s="1"/>
  <c r="AW460" i="163"/>
  <c r="AW462" i="163" s="1"/>
  <c r="BA460" i="163"/>
  <c r="BA462" i="163" s="1"/>
  <c r="BE460" i="163"/>
  <c r="BE462" i="163" s="1"/>
  <c r="BI460" i="163"/>
  <c r="BI462" i="163" s="1"/>
  <c r="BR460" i="163"/>
  <c r="BR462" i="163" s="1"/>
  <c r="CC460" i="163"/>
  <c r="CC462" i="163" s="1"/>
  <c r="CH460" i="163"/>
  <c r="CL460" i="163"/>
  <c r="CT460" i="163"/>
  <c r="DB460" i="163"/>
  <c r="DJ460" i="163"/>
  <c r="DR460" i="163"/>
  <c r="DR462" i="163" s="1"/>
  <c r="DV460" i="163"/>
  <c r="DV462" i="163" s="1"/>
  <c r="DZ460" i="163"/>
  <c r="DZ462" i="163" s="1"/>
  <c r="ED460" i="163"/>
  <c r="EN460" i="163"/>
  <c r="EA461" i="163"/>
  <c r="EE461" i="163" s="1"/>
  <c r="EF461" i="163" s="1"/>
  <c r="AO493" i="163"/>
  <c r="AP491" i="163"/>
  <c r="AS467" i="163"/>
  <c r="AT467" i="163" s="1"/>
  <c r="BI493" i="163"/>
  <c r="EB493" i="163"/>
  <c r="EJ493" i="163"/>
  <c r="EK493" i="163" s="1"/>
  <c r="EK491" i="163"/>
  <c r="AF468" i="163"/>
  <c r="T469" i="163"/>
  <c r="BQ469" i="163"/>
  <c r="CR469" i="163"/>
  <c r="CX469" i="163" s="1"/>
  <c r="DE469" i="163"/>
  <c r="DF469" i="163" s="1"/>
  <c r="EE469" i="163"/>
  <c r="EW469" i="163"/>
  <c r="FB469" i="163" s="1"/>
  <c r="AP470" i="163"/>
  <c r="EC471" i="163"/>
  <c r="Q472" i="163"/>
  <c r="X472" i="163"/>
  <c r="BW473" i="163"/>
  <c r="BX473" i="163" s="1"/>
  <c r="BU473" i="163"/>
  <c r="EE475" i="163"/>
  <c r="EC475" i="163"/>
  <c r="DM476" i="163"/>
  <c r="DK476" i="163"/>
  <c r="DI476" i="163"/>
  <c r="EE476" i="163"/>
  <c r="EC476" i="163"/>
  <c r="EY476" i="163"/>
  <c r="EW476" i="163"/>
  <c r="FB476" i="163" s="1"/>
  <c r="EU476" i="163"/>
  <c r="EF477" i="163"/>
  <c r="EH478" i="163"/>
  <c r="EF478" i="163"/>
  <c r="CK479" i="163"/>
  <c r="CG479" i="163"/>
  <c r="CI479" i="163"/>
  <c r="Y480" i="163"/>
  <c r="AA480" i="163"/>
  <c r="CR480" i="163"/>
  <c r="CX480" i="163" s="1"/>
  <c r="CP480" i="163"/>
  <c r="DI483" i="163"/>
  <c r="DM483" i="163"/>
  <c r="DK483" i="163"/>
  <c r="Y484" i="163"/>
  <c r="AA484" i="163"/>
  <c r="DM484" i="163"/>
  <c r="DK484" i="163"/>
  <c r="DI484" i="163"/>
  <c r="CP486" i="163"/>
  <c r="DE486" i="163"/>
  <c r="DF486" i="163" s="1"/>
  <c r="DH486" i="163"/>
  <c r="DM486" i="163" s="1"/>
  <c r="DT486" i="163" s="1"/>
  <c r="DY486" i="163"/>
  <c r="EA486" i="163"/>
  <c r="EE486" i="163" s="1"/>
  <c r="EH486" i="163" s="1"/>
  <c r="EU486" i="163"/>
  <c r="DI488" i="163"/>
  <c r="DM488" i="163"/>
  <c r="DK488" i="163"/>
  <c r="EC488" i="163"/>
  <c r="EE488" i="163"/>
  <c r="EU488" i="163"/>
  <c r="EY488" i="163"/>
  <c r="EW488" i="163"/>
  <c r="FB488" i="163" s="1"/>
  <c r="EH492" i="163"/>
  <c r="EF492" i="163"/>
  <c r="DH453" i="163"/>
  <c r="ER453" i="163"/>
  <c r="P454" i="163"/>
  <c r="X454" i="163" s="1"/>
  <c r="AA454" i="163" s="1"/>
  <c r="AV454" i="163"/>
  <c r="CF454" i="163"/>
  <c r="CI454" i="163" s="1"/>
  <c r="CO454" i="163"/>
  <c r="CR454" i="163" s="1"/>
  <c r="DI454" i="163"/>
  <c r="EC454" i="163"/>
  <c r="EW454" i="163"/>
  <c r="CL455" i="163"/>
  <c r="CT455" i="163"/>
  <c r="DJ455" i="163"/>
  <c r="ED455" i="163"/>
  <c r="DN456" i="163"/>
  <c r="DI457" i="163"/>
  <c r="CP459" i="163"/>
  <c r="DM459" i="163"/>
  <c r="I460" i="163"/>
  <c r="I462" i="163" s="1"/>
  <c r="N460" i="163"/>
  <c r="N462" i="163" s="1"/>
  <c r="S460" i="163"/>
  <c r="S462" i="163" s="1"/>
  <c r="AD460" i="163"/>
  <c r="AD462" i="163" s="1"/>
  <c r="AI460" i="163"/>
  <c r="AM460" i="163"/>
  <c r="AM462" i="163" s="1"/>
  <c r="AS460" i="163"/>
  <c r="AS462" i="163" s="1"/>
  <c r="AX460" i="163"/>
  <c r="AX462" i="163" s="1"/>
  <c r="BB460" i="163"/>
  <c r="BB462" i="163" s="1"/>
  <c r="BF460" i="163"/>
  <c r="BF462" i="163" s="1"/>
  <c r="BK460" i="163"/>
  <c r="BK462" i="163" s="1"/>
  <c r="BY460" i="163"/>
  <c r="BY462" i="163" s="1"/>
  <c r="CD460" i="163"/>
  <c r="CD462" i="163" s="1"/>
  <c r="CQ460" i="163"/>
  <c r="CQ462" i="163" s="1"/>
  <c r="CU460" i="163"/>
  <c r="CU462" i="163" s="1"/>
  <c r="CY460" i="163"/>
  <c r="CY462" i="163" s="1"/>
  <c r="DG460" i="163"/>
  <c r="DG462" i="163" s="1"/>
  <c r="DO460" i="163"/>
  <c r="DO462" i="163" s="1"/>
  <c r="DS460" i="163"/>
  <c r="DW460" i="163"/>
  <c r="DW462" i="163" s="1"/>
  <c r="EA460" i="163"/>
  <c r="EI460" i="163"/>
  <c r="EI462" i="163" s="1"/>
  <c r="EQ460" i="163"/>
  <c r="EQ462" i="163" s="1"/>
  <c r="FC460" i="163"/>
  <c r="BL461" i="163"/>
  <c r="BS461" i="163" s="1"/>
  <c r="BW461" i="163" s="1"/>
  <c r="AH493" i="163"/>
  <c r="AS491" i="163"/>
  <c r="AT491" i="163" s="1"/>
  <c r="AV491" i="163"/>
  <c r="AP467" i="163"/>
  <c r="BP493" i="163"/>
  <c r="BT493" i="163"/>
  <c r="CG467" i="163"/>
  <c r="CW493" i="163"/>
  <c r="EK467" i="163"/>
  <c r="EO493" i="163"/>
  <c r="AL468" i="163"/>
  <c r="AN468" i="163" s="1"/>
  <c r="CG468" i="163"/>
  <c r="DH468" i="163"/>
  <c r="X469" i="163"/>
  <c r="BS469" i="163"/>
  <c r="EY469" i="163"/>
  <c r="BW471" i="163"/>
  <c r="BX471" i="163" s="1"/>
  <c r="EF471" i="163"/>
  <c r="EU471" i="163"/>
  <c r="T472" i="163"/>
  <c r="CO472" i="163"/>
  <c r="DI472" i="163"/>
  <c r="DM472" i="163"/>
  <c r="CI473" i="163"/>
  <c r="CG473" i="163"/>
  <c r="CK473" i="163"/>
  <c r="EC473" i="163"/>
  <c r="EE473" i="163"/>
  <c r="EU473" i="163"/>
  <c r="EY473" i="163"/>
  <c r="EW473" i="163"/>
  <c r="FB473" i="163" s="1"/>
  <c r="EE474" i="163"/>
  <c r="EC474" i="163"/>
  <c r="BU475" i="163"/>
  <c r="BW475" i="163"/>
  <c r="BX475" i="163" s="1"/>
  <c r="CR475" i="163"/>
  <c r="CX475" i="163" s="1"/>
  <c r="CP475" i="163"/>
  <c r="AL479" i="163"/>
  <c r="AN479" i="163" s="1"/>
  <c r="BM479" i="163"/>
  <c r="DM480" i="163"/>
  <c r="DK480" i="163"/>
  <c r="DI480" i="163"/>
  <c r="Q486" i="163"/>
  <c r="X486" i="163"/>
  <c r="BQ486" i="163"/>
  <c r="BS486" i="163"/>
  <c r="EY486" i="163"/>
  <c r="AF487" i="163"/>
  <c r="DI489" i="163"/>
  <c r="DM489" i="163"/>
  <c r="DK489" i="163"/>
  <c r="EC489" i="163"/>
  <c r="EE489" i="163"/>
  <c r="EU489" i="163"/>
  <c r="EY489" i="163"/>
  <c r="EW489" i="163"/>
  <c r="FB489" i="163" s="1"/>
  <c r="AV453" i="163"/>
  <c r="EW453" i="163"/>
  <c r="CX454" i="163"/>
  <c r="DC454" i="163" s="1"/>
  <c r="DN454" i="163"/>
  <c r="EH454" i="163"/>
  <c r="AI455" i="163"/>
  <c r="AL455" i="163" s="1"/>
  <c r="J460" i="163"/>
  <c r="O460" i="163"/>
  <c r="O462" i="163" s="1"/>
  <c r="U460" i="163"/>
  <c r="U462" i="163" s="1"/>
  <c r="Z460" i="163"/>
  <c r="Z462" i="163" s="1"/>
  <c r="AE460" i="163"/>
  <c r="AE462" i="163" s="1"/>
  <c r="AJ460" i="163"/>
  <c r="AJ462" i="163" s="1"/>
  <c r="AO460" i="163"/>
  <c r="AO462" i="163" s="1"/>
  <c r="AU460" i="163"/>
  <c r="AU462" i="163" s="1"/>
  <c r="AY460" i="163"/>
  <c r="AY462" i="163" s="1"/>
  <c r="BC460" i="163"/>
  <c r="BC462" i="163" s="1"/>
  <c r="BG460" i="163"/>
  <c r="BG462" i="163" s="1"/>
  <c r="BL460" i="163"/>
  <c r="BT460" i="163"/>
  <c r="BT462" i="163" s="1"/>
  <c r="CA460" i="163"/>
  <c r="CE460" i="163"/>
  <c r="CE462" i="163" s="1"/>
  <c r="CJ460" i="163"/>
  <c r="CJ462" i="163" s="1"/>
  <c r="CN460" i="163"/>
  <c r="CN462" i="163" s="1"/>
  <c r="CV460" i="163"/>
  <c r="CV462" i="163" s="1"/>
  <c r="CZ460" i="163"/>
  <c r="CZ462" i="163" s="1"/>
  <c r="DD460" i="163"/>
  <c r="DD462" i="163" s="1"/>
  <c r="DL460" i="163"/>
  <c r="DL462" i="163" s="1"/>
  <c r="DP460" i="163"/>
  <c r="DP462" i="163" s="1"/>
  <c r="DX460" i="163"/>
  <c r="DX462" i="163" s="1"/>
  <c r="EB460" i="163"/>
  <c r="EL460" i="163"/>
  <c r="EL462" i="163" s="1"/>
  <c r="EV460" i="163"/>
  <c r="EV462" i="163" s="1"/>
  <c r="FD460" i="163"/>
  <c r="FD462" i="163" s="1"/>
  <c r="K493" i="163"/>
  <c r="S493" i="163"/>
  <c r="AE493" i="163"/>
  <c r="AM493" i="163"/>
  <c r="CD493" i="163"/>
  <c r="CH493" i="163"/>
  <c r="CL493" i="163"/>
  <c r="DB493" i="163"/>
  <c r="DJ493" i="163"/>
  <c r="EX493" i="163"/>
  <c r="DH469" i="163"/>
  <c r="AV470" i="163"/>
  <c r="BH470" i="163"/>
  <c r="BJ470" i="163" s="1"/>
  <c r="CK471" i="163"/>
  <c r="CG471" i="163"/>
  <c r="BM472" i="163"/>
  <c r="BS472" i="163"/>
  <c r="BU474" i="163"/>
  <c r="BW474" i="163"/>
  <c r="BX474" i="163" s="1"/>
  <c r="CP474" i="163"/>
  <c r="DM475" i="163"/>
  <c r="DK475" i="163"/>
  <c r="DI475" i="163"/>
  <c r="CM476" i="163"/>
  <c r="CO476" i="163"/>
  <c r="AA478" i="163"/>
  <c r="Y478" i="163"/>
  <c r="EH482" i="163"/>
  <c r="EF482" i="163"/>
  <c r="AL483" i="163"/>
  <c r="AN483" i="163" s="1"/>
  <c r="AF483" i="163"/>
  <c r="AC483" i="163"/>
  <c r="EC483" i="163"/>
  <c r="EE483" i="163"/>
  <c r="EU483" i="163"/>
  <c r="EY483" i="163"/>
  <c r="EW483" i="163"/>
  <c r="FB483" i="163" s="1"/>
  <c r="EE484" i="163"/>
  <c r="EC484" i="163"/>
  <c r="CM485" i="163"/>
  <c r="CO485" i="163"/>
  <c r="EE485" i="163"/>
  <c r="EC485" i="163"/>
  <c r="EY485" i="163"/>
  <c r="EW485" i="163"/>
  <c r="FB485" i="163" s="1"/>
  <c r="EU485" i="163"/>
  <c r="AF488" i="163"/>
  <c r="EW492" i="163"/>
  <c r="FB492" i="163" s="1"/>
  <c r="EU492" i="163"/>
  <c r="EY492" i="163"/>
  <c r="DF453" i="163"/>
  <c r="DK453" i="163" s="1"/>
  <c r="ET453" i="163"/>
  <c r="EU453" i="163" s="1"/>
  <c r="CM454" i="163"/>
  <c r="AB493" i="163"/>
  <c r="AV467" i="163"/>
  <c r="BL491" i="163"/>
  <c r="BS491" i="163" s="1"/>
  <c r="BW491" i="163" s="1"/>
  <c r="BX491" i="163" s="1"/>
  <c r="BH491" i="163"/>
  <c r="BJ491" i="163" s="1"/>
  <c r="BD493" i="163"/>
  <c r="BH467" i="163"/>
  <c r="BJ467" i="163" s="1"/>
  <c r="BL467" i="163"/>
  <c r="CM467" i="163"/>
  <c r="DS493" i="163"/>
  <c r="CI471" i="163"/>
  <c r="DI471" i="163"/>
  <c r="BQ472" i="163"/>
  <c r="EW472" i="163"/>
  <c r="FB472" i="163" s="1"/>
  <c r="EU472" i="163"/>
  <c r="EY472" i="163"/>
  <c r="AA473" i="163"/>
  <c r="Y473" i="163"/>
  <c r="DI473" i="163"/>
  <c r="DK473" i="163"/>
  <c r="Y474" i="163"/>
  <c r="AA474" i="163"/>
  <c r="DM474" i="163"/>
  <c r="DK474" i="163"/>
  <c r="DI474" i="163"/>
  <c r="Y479" i="163"/>
  <c r="EW479" i="163"/>
  <c r="FB479" i="163" s="1"/>
  <c r="EY479" i="163"/>
  <c r="EU479" i="163"/>
  <c r="BW480" i="163"/>
  <c r="BX480" i="163" s="1"/>
  <c r="EE480" i="163"/>
  <c r="EC480" i="163"/>
  <c r="CM481" i="163"/>
  <c r="CO481" i="163"/>
  <c r="EE481" i="163"/>
  <c r="EC481" i="163"/>
  <c r="EY481" i="163"/>
  <c r="EW481" i="163"/>
  <c r="FB481" i="163" s="1"/>
  <c r="EU481" i="163"/>
  <c r="BU484" i="163"/>
  <c r="BW484" i="163"/>
  <c r="BX484" i="163" s="1"/>
  <c r="CR484" i="163"/>
  <c r="CX484" i="163" s="1"/>
  <c r="CP484" i="163"/>
  <c r="T486" i="163"/>
  <c r="DI487" i="163"/>
  <c r="DM487" i="163"/>
  <c r="DK487" i="163"/>
  <c r="EC487" i="163"/>
  <c r="EE487" i="163"/>
  <c r="EU487" i="163"/>
  <c r="EY487" i="163"/>
  <c r="EW487" i="163"/>
  <c r="FB487" i="163" s="1"/>
  <c r="AL489" i="163"/>
  <c r="AN489" i="163" s="1"/>
  <c r="AF489" i="163"/>
  <c r="AC489" i="163"/>
  <c r="DI490" i="163"/>
  <c r="DM490" i="163"/>
  <c r="DK490" i="163"/>
  <c r="EC490" i="163"/>
  <c r="EE490" i="163"/>
  <c r="EU490" i="163"/>
  <c r="EY490" i="163"/>
  <c r="EW490" i="163"/>
  <c r="FB490" i="163" s="1"/>
  <c r="Q499" i="163"/>
  <c r="X499" i="163"/>
  <c r="T499" i="163"/>
  <c r="DH499" i="163"/>
  <c r="DE499" i="163"/>
  <c r="DF499" i="163" s="1"/>
  <c r="DE473" i="163"/>
  <c r="DF473" i="163" s="1"/>
  <c r="Q474" i="163"/>
  <c r="BM474" i="163"/>
  <c r="DC474" i="163"/>
  <c r="EU474" i="163"/>
  <c r="BM475" i="163"/>
  <c r="DC475" i="163"/>
  <c r="EU475" i="163"/>
  <c r="CG476" i="163"/>
  <c r="X477" i="163"/>
  <c r="BS477" i="163"/>
  <c r="EY477" i="163"/>
  <c r="BS478" i="163"/>
  <c r="EY478" i="163"/>
  <c r="Q480" i="163"/>
  <c r="BM480" i="163"/>
  <c r="DC480" i="163"/>
  <c r="EU480" i="163"/>
  <c r="CG481" i="163"/>
  <c r="DH481" i="163"/>
  <c r="X482" i="163"/>
  <c r="BS482" i="163"/>
  <c r="EY482" i="163"/>
  <c r="CK483" i="163"/>
  <c r="DE483" i="163"/>
  <c r="DF483" i="163" s="1"/>
  <c r="Q484" i="163"/>
  <c r="BM484" i="163"/>
  <c r="DC484" i="163"/>
  <c r="EU484" i="163"/>
  <c r="CG485" i="163"/>
  <c r="DH485" i="163"/>
  <c r="BH486" i="163"/>
  <c r="BJ486" i="163" s="1"/>
  <c r="CM486" i="163"/>
  <c r="DC486" i="163"/>
  <c r="CK487" i="163"/>
  <c r="CK488" i="163"/>
  <c r="CK489" i="163"/>
  <c r="CK490" i="163"/>
  <c r="AL492" i="163"/>
  <c r="N549" i="163"/>
  <c r="N501" i="163"/>
  <c r="R549" i="163"/>
  <c r="R501" i="163"/>
  <c r="V549" i="163"/>
  <c r="V501" i="163"/>
  <c r="Z501" i="163"/>
  <c r="AD549" i="163"/>
  <c r="AD501" i="163"/>
  <c r="AX549" i="163"/>
  <c r="AX501" i="163"/>
  <c r="BB549" i="163"/>
  <c r="BB501" i="163"/>
  <c r="BF549" i="163"/>
  <c r="BF501" i="163"/>
  <c r="BP549" i="163"/>
  <c r="BP501" i="163"/>
  <c r="CJ549" i="163"/>
  <c r="CJ501" i="163"/>
  <c r="CN549" i="163"/>
  <c r="CN501" i="163"/>
  <c r="CV549" i="163"/>
  <c r="CV501" i="163"/>
  <c r="CZ501" i="163"/>
  <c r="DD549" i="163"/>
  <c r="DD501" i="163"/>
  <c r="DP549" i="163"/>
  <c r="DP501" i="163"/>
  <c r="DX549" i="163"/>
  <c r="DX501" i="163"/>
  <c r="EB549" i="163"/>
  <c r="EB501" i="163"/>
  <c r="EJ549" i="163"/>
  <c r="EJ501" i="163"/>
  <c r="EN549" i="163"/>
  <c r="EN501" i="163"/>
  <c r="EV549" i="163"/>
  <c r="EV501" i="163"/>
  <c r="EZ501" i="163"/>
  <c r="L499" i="163"/>
  <c r="AT499" i="163"/>
  <c r="AP499" i="163"/>
  <c r="BL499" i="163"/>
  <c r="BS502" i="163"/>
  <c r="BQ502" i="163"/>
  <c r="BM502" i="163"/>
  <c r="CI502" i="163"/>
  <c r="CK502" i="163"/>
  <c r="CG502" i="163"/>
  <c r="BQ503" i="163"/>
  <c r="BS503" i="163"/>
  <c r="CK503" i="163"/>
  <c r="CG503" i="163"/>
  <c r="CI503" i="163"/>
  <c r="CR504" i="163"/>
  <c r="CX504" i="163" s="1"/>
  <c r="CP504" i="163"/>
  <c r="T506" i="163"/>
  <c r="DH477" i="163"/>
  <c r="DH478" i="163"/>
  <c r="BH479" i="163"/>
  <c r="BJ479" i="163" s="1"/>
  <c r="EA479" i="163"/>
  <c r="DH482" i="163"/>
  <c r="BM486" i="163"/>
  <c r="O501" i="163"/>
  <c r="AE549" i="163"/>
  <c r="AE501" i="163"/>
  <c r="AI549" i="163"/>
  <c r="AI501" i="163"/>
  <c r="AM549" i="163"/>
  <c r="AQ549" i="163"/>
  <c r="AQ501" i="163"/>
  <c r="AU549" i="163"/>
  <c r="AU501" i="163"/>
  <c r="BC501" i="163"/>
  <c r="BK549" i="163"/>
  <c r="BK501" i="163"/>
  <c r="BY549" i="163"/>
  <c r="BY501" i="163"/>
  <c r="CC549" i="163"/>
  <c r="DQ549" i="163"/>
  <c r="DQ501" i="163"/>
  <c r="EO501" i="163"/>
  <c r="ES549" i="163"/>
  <c r="ES501" i="163"/>
  <c r="FC501" i="163"/>
  <c r="FG501" i="163" s="1"/>
  <c r="FJ501" i="163" s="1"/>
  <c r="FO501" i="163" s="1"/>
  <c r="AV499" i="163"/>
  <c r="AT502" i="163"/>
  <c r="AL503" i="163"/>
  <c r="AN503" i="163" s="1"/>
  <c r="AC503" i="163"/>
  <c r="AT503" i="163"/>
  <c r="EU503" i="163"/>
  <c r="BU504" i="163"/>
  <c r="BW504" i="163"/>
  <c r="BX504" i="163" s="1"/>
  <c r="DM504" i="163"/>
  <c r="DK504" i="163"/>
  <c r="DI504" i="163"/>
  <c r="CM505" i="163"/>
  <c r="CO505" i="163"/>
  <c r="EE506" i="163"/>
  <c r="EH506" i="163" s="1"/>
  <c r="EC506" i="163"/>
  <c r="CM474" i="163"/>
  <c r="DY474" i="163"/>
  <c r="CM475" i="163"/>
  <c r="DY475" i="163"/>
  <c r="Q477" i="163"/>
  <c r="BM477" i="163"/>
  <c r="CP477" i="163"/>
  <c r="DC477" i="163"/>
  <c r="EC477" i="163"/>
  <c r="EU477" i="163"/>
  <c r="BM478" i="163"/>
  <c r="DC478" i="163"/>
  <c r="EC478" i="163"/>
  <c r="EU478" i="163"/>
  <c r="AS479" i="163"/>
  <c r="AT479" i="163" s="1"/>
  <c r="CM480" i="163"/>
  <c r="DY480" i="163"/>
  <c r="Q482" i="163"/>
  <c r="BM482" i="163"/>
  <c r="CP482" i="163"/>
  <c r="DC482" i="163"/>
  <c r="EC482" i="163"/>
  <c r="EU482" i="163"/>
  <c r="Y483" i="163"/>
  <c r="BU483" i="163"/>
  <c r="CG483" i="163"/>
  <c r="CM484" i="163"/>
  <c r="DY484" i="163"/>
  <c r="AP486" i="163"/>
  <c r="BU487" i="163"/>
  <c r="CG487" i="163"/>
  <c r="Y488" i="163"/>
  <c r="BU488" i="163"/>
  <c r="CG488" i="163"/>
  <c r="Y489" i="163"/>
  <c r="BU489" i="163"/>
  <c r="CG489" i="163"/>
  <c r="Y490" i="163"/>
  <c r="BU490" i="163"/>
  <c r="CG490" i="163"/>
  <c r="AC492" i="163"/>
  <c r="DY492" i="163"/>
  <c r="H549" i="163"/>
  <c r="H501" i="163"/>
  <c r="AJ549" i="163"/>
  <c r="AJ501" i="163"/>
  <c r="AZ549" i="163"/>
  <c r="AZ501" i="163"/>
  <c r="BR549" i="163"/>
  <c r="BR501" i="163"/>
  <c r="CH549" i="163"/>
  <c r="DB549" i="163"/>
  <c r="DB501" i="163"/>
  <c r="DJ549" i="163"/>
  <c r="DJ501" i="163"/>
  <c r="DR549" i="163"/>
  <c r="DR501" i="163"/>
  <c r="DV549" i="163"/>
  <c r="DV501" i="163"/>
  <c r="ED549" i="163"/>
  <c r="ED501" i="163"/>
  <c r="EX549" i="163"/>
  <c r="EX501" i="163"/>
  <c r="FD549" i="163"/>
  <c r="FD501" i="163"/>
  <c r="BJ499" i="163"/>
  <c r="DC499" i="163"/>
  <c r="DI499" i="163"/>
  <c r="AF503" i="163"/>
  <c r="EW503" i="163"/>
  <c r="FB503" i="163" s="1"/>
  <c r="EY503" i="163"/>
  <c r="Q506" i="163"/>
  <c r="X506" i="163"/>
  <c r="BQ506" i="163"/>
  <c r="BS506" i="163"/>
  <c r="CK506" i="163"/>
  <c r="CG506" i="163"/>
  <c r="CI506" i="163"/>
  <c r="I549" i="163"/>
  <c r="I501" i="163"/>
  <c r="M549" i="163"/>
  <c r="M501" i="163"/>
  <c r="U501" i="163"/>
  <c r="AO549" i="163"/>
  <c r="AO501" i="163"/>
  <c r="AW549" i="163"/>
  <c r="AW501" i="163"/>
  <c r="BA549" i="163"/>
  <c r="BA501" i="163"/>
  <c r="BE501" i="163"/>
  <c r="BI549" i="163"/>
  <c r="BI501" i="163"/>
  <c r="CQ549" i="163"/>
  <c r="CQ501" i="163"/>
  <c r="CU549" i="163"/>
  <c r="CU501" i="163"/>
  <c r="DG549" i="163"/>
  <c r="DG501" i="163"/>
  <c r="DO549" i="163"/>
  <c r="DO501" i="163"/>
  <c r="DS549" i="163"/>
  <c r="DS501" i="163"/>
  <c r="DW498" i="163"/>
  <c r="EM549" i="163"/>
  <c r="EM501" i="163"/>
  <c r="EQ549" i="163"/>
  <c r="EQ501" i="163"/>
  <c r="EE500" i="163"/>
  <c r="EH500" i="163" s="1"/>
  <c r="EC500" i="163"/>
  <c r="EY502" i="163"/>
  <c r="EW502" i="163"/>
  <c r="FB502" i="163" s="1"/>
  <c r="Y503" i="163"/>
  <c r="Y504" i="163"/>
  <c r="AA504" i="163"/>
  <c r="EE504" i="163"/>
  <c r="EC504" i="163"/>
  <c r="DM505" i="163"/>
  <c r="DK505" i="163"/>
  <c r="DI505" i="163"/>
  <c r="EE505" i="163"/>
  <c r="EC505" i="163"/>
  <c r="EY505" i="163"/>
  <c r="EW505" i="163"/>
  <c r="FB505" i="163" s="1"/>
  <c r="EU505" i="163"/>
  <c r="ER550" i="163"/>
  <c r="ET550" i="163" s="1"/>
  <c r="EW550" i="163" s="1"/>
  <c r="EP499" i="163"/>
  <c r="J561" i="163"/>
  <c r="P551" i="163"/>
  <c r="X551" i="163" s="1"/>
  <c r="AA551" i="163" s="1"/>
  <c r="AL551" i="163" s="1"/>
  <c r="AN551" i="163" s="1"/>
  <c r="N561" i="163"/>
  <c r="R561" i="163"/>
  <c r="V561" i="163"/>
  <c r="Z561" i="163"/>
  <c r="AD561" i="163"/>
  <c r="AH561" i="163"/>
  <c r="AS551" i="163"/>
  <c r="AT551" i="163" s="1"/>
  <c r="AV551" i="163"/>
  <c r="AP500" i="163"/>
  <c r="AX561" i="163"/>
  <c r="BB561" i="163"/>
  <c r="BF561" i="163"/>
  <c r="BP561" i="163"/>
  <c r="BT561" i="163"/>
  <c r="CB561" i="163"/>
  <c r="CF500" i="163"/>
  <c r="CJ561" i="163"/>
  <c r="CN561" i="163"/>
  <c r="CV561" i="163"/>
  <c r="CZ561" i="163"/>
  <c r="DD561" i="163"/>
  <c r="DH500" i="163"/>
  <c r="DL561" i="163"/>
  <c r="DP561" i="163"/>
  <c r="DW551" i="163"/>
  <c r="DX561" i="163"/>
  <c r="EB561" i="163"/>
  <c r="EF500" i="163"/>
  <c r="EJ561" i="163"/>
  <c r="EK551" i="163"/>
  <c r="EN561" i="163"/>
  <c r="ER500" i="163"/>
  <c r="ET500" i="163" s="1"/>
  <c r="EU500" i="163" s="1"/>
  <c r="EV561" i="163"/>
  <c r="EZ561" i="163"/>
  <c r="AP502" i="163"/>
  <c r="DH502" i="163"/>
  <c r="L503" i="163"/>
  <c r="T503" i="163"/>
  <c r="BH503" i="163"/>
  <c r="BJ503" i="163" s="1"/>
  <c r="EP503" i="163"/>
  <c r="Q504" i="163"/>
  <c r="BM504" i="163"/>
  <c r="DC504" i="163"/>
  <c r="EU504" i="163"/>
  <c r="AL505" i="163"/>
  <c r="AN505" i="163" s="1"/>
  <c r="CG505" i="163"/>
  <c r="BH506" i="163"/>
  <c r="BJ506" i="163" s="1"/>
  <c r="EY506" i="163"/>
  <c r="DM508" i="163"/>
  <c r="DK508" i="163"/>
  <c r="DI508" i="163"/>
  <c r="EH508" i="163"/>
  <c r="EF508" i="163"/>
  <c r="EY508" i="163"/>
  <c r="EW508" i="163"/>
  <c r="FB508" i="163" s="1"/>
  <c r="EU508" i="163"/>
  <c r="BW509" i="163"/>
  <c r="BX509" i="163" s="1"/>
  <c r="BU509" i="163"/>
  <c r="BW511" i="163"/>
  <c r="BX511" i="163" s="1"/>
  <c r="BU511" i="163"/>
  <c r="CO512" i="163"/>
  <c r="CM512" i="163"/>
  <c r="EE512" i="163"/>
  <c r="EC512" i="163"/>
  <c r="J517" i="163"/>
  <c r="P517" i="163" s="1"/>
  <c r="X517" i="163" s="1"/>
  <c r="AA517" i="163" s="1"/>
  <c r="AL517" i="163" s="1"/>
  <c r="R517" i="163"/>
  <c r="AG517" i="163"/>
  <c r="AR517" i="163"/>
  <c r="AY517" i="163"/>
  <c r="BC517" i="163"/>
  <c r="BG517" i="163"/>
  <c r="BR517" i="163"/>
  <c r="BZ517" i="163"/>
  <c r="CJ517" i="163"/>
  <c r="CT517" i="163"/>
  <c r="CZ517" i="163"/>
  <c r="DL517" i="163"/>
  <c r="DR517" i="163"/>
  <c r="DX517" i="163"/>
  <c r="EG517" i="163"/>
  <c r="EM517" i="163"/>
  <c r="ES517" i="163"/>
  <c r="FC517" i="163"/>
  <c r="FG517" i="163" s="1"/>
  <c r="FJ517" i="163" s="1"/>
  <c r="FO517" i="163" s="1"/>
  <c r="AA515" i="163"/>
  <c r="Y515" i="163"/>
  <c r="EY515" i="163"/>
  <c r="EW515" i="163"/>
  <c r="FB515" i="163" s="1"/>
  <c r="EU515" i="163"/>
  <c r="K561" i="163"/>
  <c r="L551" i="163"/>
  <c r="AE561" i="163"/>
  <c r="AI561" i="163"/>
  <c r="AQ561" i="163"/>
  <c r="AU561" i="163"/>
  <c r="AY561" i="163"/>
  <c r="BC561" i="163"/>
  <c r="BG561" i="163"/>
  <c r="BK561" i="163"/>
  <c r="BY561" i="163"/>
  <c r="CC561" i="163"/>
  <c r="CS561" i="163"/>
  <c r="CW561" i="163"/>
  <c r="DQ561" i="163"/>
  <c r="DU561" i="163"/>
  <c r="DY500" i="163"/>
  <c r="EG561" i="163"/>
  <c r="EK500" i="163"/>
  <c r="EO561" i="163"/>
  <c r="EP551" i="163"/>
  <c r="ES561" i="163"/>
  <c r="FC561" i="163"/>
  <c r="FG561" i="163" s="1"/>
  <c r="FJ561" i="163" s="1"/>
  <c r="FO561" i="163" s="1"/>
  <c r="DY502" i="163"/>
  <c r="BM503" i="163"/>
  <c r="DC503" i="163"/>
  <c r="EA503" i="163"/>
  <c r="T504" i="163"/>
  <c r="BQ504" i="163"/>
  <c r="BM506" i="163"/>
  <c r="EP506" i="163"/>
  <c r="EY510" i="163"/>
  <c r="EW510" i="163"/>
  <c r="FB510" i="163" s="1"/>
  <c r="EU510" i="163"/>
  <c r="CM511" i="163"/>
  <c r="CO511" i="163"/>
  <c r="DK512" i="163"/>
  <c r="DI512" i="163"/>
  <c r="DM512" i="163"/>
  <c r="EC513" i="163"/>
  <c r="EE513" i="163"/>
  <c r="K517" i="163"/>
  <c r="AB517" i="163"/>
  <c r="AH517" i="163"/>
  <c r="AM517" i="163"/>
  <c r="AU517" i="163"/>
  <c r="AZ517" i="163"/>
  <c r="BD517" i="163"/>
  <c r="BI517" i="163"/>
  <c r="BT517" i="163"/>
  <c r="CA517" i="163"/>
  <c r="CE517" i="163"/>
  <c r="CL517" i="163"/>
  <c r="CU517" i="163"/>
  <c r="DD517" i="163"/>
  <c r="DO517" i="163"/>
  <c r="DZ517" i="163"/>
  <c r="EI517" i="163"/>
  <c r="EN517" i="163"/>
  <c r="EV517" i="163"/>
  <c r="FD517" i="163"/>
  <c r="AC516" i="163"/>
  <c r="AL516" i="163"/>
  <c r="AF516" i="163"/>
  <c r="EW516" i="163"/>
  <c r="FB516" i="163" s="1"/>
  <c r="EU516" i="163"/>
  <c r="EY516" i="163"/>
  <c r="AL519" i="163"/>
  <c r="AN519" i="163" s="1"/>
  <c r="AC519" i="163"/>
  <c r="ER499" i="163"/>
  <c r="ET499" i="163" s="1"/>
  <c r="H561" i="163"/>
  <c r="L500" i="163"/>
  <c r="P500" i="163"/>
  <c r="X500" i="163" s="1"/>
  <c r="AA500" i="163" s="1"/>
  <c r="AF500" i="163" s="1"/>
  <c r="AB561" i="163"/>
  <c r="AC551" i="163"/>
  <c r="AJ561" i="163"/>
  <c r="AR561" i="163"/>
  <c r="AV500" i="163"/>
  <c r="AZ561" i="163"/>
  <c r="BD561" i="163"/>
  <c r="BL551" i="163"/>
  <c r="BS551" i="163" s="1"/>
  <c r="BW551" i="163" s="1"/>
  <c r="BX551" i="163" s="1"/>
  <c r="BH551" i="163"/>
  <c r="BJ551" i="163" s="1"/>
  <c r="BH500" i="163"/>
  <c r="BJ500" i="163" s="1"/>
  <c r="BL500" i="163"/>
  <c r="BS500" i="163" s="1"/>
  <c r="BR561" i="163"/>
  <c r="BV561" i="163"/>
  <c r="BZ561" i="163"/>
  <c r="CD561" i="163"/>
  <c r="CH561" i="163"/>
  <c r="CL561" i="163"/>
  <c r="CT561" i="163"/>
  <c r="DA551" i="163"/>
  <c r="DC551" i="163" s="1"/>
  <c r="DB561" i="163"/>
  <c r="DJ561" i="163"/>
  <c r="DR561" i="163"/>
  <c r="DV561" i="163"/>
  <c r="DZ561" i="163"/>
  <c r="ED561" i="163"/>
  <c r="EL561" i="163"/>
  <c r="ER551" i="163"/>
  <c r="ET551" i="163" s="1"/>
  <c r="EW551" i="163" s="1"/>
  <c r="EP500" i="163"/>
  <c r="EX561" i="163"/>
  <c r="FD561" i="163"/>
  <c r="L502" i="163"/>
  <c r="BH502" i="163"/>
  <c r="BJ502" i="163" s="1"/>
  <c r="EP502" i="163"/>
  <c r="AP503" i="163"/>
  <c r="DH503" i="163"/>
  <c r="CM504" i="163"/>
  <c r="DY504" i="163"/>
  <c r="AC505" i="163"/>
  <c r="AP506" i="163"/>
  <c r="Q507" i="163"/>
  <c r="X507" i="163"/>
  <c r="EC507" i="163"/>
  <c r="EE507" i="163"/>
  <c r="AA509" i="163"/>
  <c r="Y509" i="163"/>
  <c r="BW510" i="163"/>
  <c r="BX510" i="163" s="1"/>
  <c r="BU510" i="163"/>
  <c r="EY511" i="163"/>
  <c r="EW511" i="163"/>
  <c r="FB511" i="163" s="1"/>
  <c r="EU511" i="163"/>
  <c r="H517" i="163"/>
  <c r="M517" i="163"/>
  <c r="U517" i="163"/>
  <c r="AD517" i="163"/>
  <c r="AI517" i="163"/>
  <c r="AO517" i="163"/>
  <c r="AW517" i="163"/>
  <c r="BA517" i="163"/>
  <c r="BE517" i="163"/>
  <c r="BK517" i="163"/>
  <c r="BV517" i="163"/>
  <c r="CB517" i="163"/>
  <c r="CN517" i="163"/>
  <c r="CV517" i="163"/>
  <c r="DG517" i="163"/>
  <c r="DP517" i="163"/>
  <c r="DU517" i="163"/>
  <c r="EB517" i="163"/>
  <c r="EJ517" i="163"/>
  <c r="EK517" i="163" s="1"/>
  <c r="EX517" i="163"/>
  <c r="FE517" i="163"/>
  <c r="BW515" i="163"/>
  <c r="BX515" i="163" s="1"/>
  <c r="BU515" i="163"/>
  <c r="EH516" i="163"/>
  <c r="EF516" i="163"/>
  <c r="Q519" i="163"/>
  <c r="I561" i="163"/>
  <c r="M561" i="163"/>
  <c r="U561" i="163"/>
  <c r="AG561" i="163"/>
  <c r="AK561" i="163"/>
  <c r="AO561" i="163"/>
  <c r="AP551" i="163"/>
  <c r="AS500" i="163"/>
  <c r="AT500" i="163" s="1"/>
  <c r="AW561" i="163"/>
  <c r="BA561" i="163"/>
  <c r="BE561" i="163"/>
  <c r="BI561" i="163"/>
  <c r="CA561" i="163"/>
  <c r="CF551" i="163"/>
  <c r="CK551" i="163" s="1"/>
  <c r="CO551" i="163" s="1"/>
  <c r="CR551" i="163" s="1"/>
  <c r="CX551" i="163" s="1"/>
  <c r="CE561" i="163"/>
  <c r="CQ561" i="163"/>
  <c r="CU561" i="163"/>
  <c r="CY561" i="163"/>
  <c r="DG561" i="163"/>
  <c r="DO561" i="163"/>
  <c r="DS561" i="163"/>
  <c r="EI561" i="163"/>
  <c r="EM561" i="163"/>
  <c r="EQ561" i="163"/>
  <c r="FE561" i="163"/>
  <c r="DH506" i="163"/>
  <c r="DE506" i="163"/>
  <c r="DF506" i="163" s="1"/>
  <c r="CP507" i="163"/>
  <c r="CR507" i="163"/>
  <c r="CX507" i="163" s="1"/>
  <c r="EF509" i="163"/>
  <c r="EH509" i="163"/>
  <c r="AF510" i="163"/>
  <c r="AC510" i="163"/>
  <c r="AL510" i="163"/>
  <c r="AN510" i="163" s="1"/>
  <c r="CM510" i="163"/>
  <c r="CO510" i="163"/>
  <c r="AA511" i="163"/>
  <c r="Y511" i="163"/>
  <c r="AC512" i="163"/>
  <c r="AL512" i="163"/>
  <c r="AN512" i="163" s="1"/>
  <c r="AF512" i="163"/>
  <c r="EW512" i="163"/>
  <c r="FB512" i="163" s="1"/>
  <c r="EU512" i="163"/>
  <c r="EY512" i="163"/>
  <c r="CP513" i="163"/>
  <c r="CR513" i="163"/>
  <c r="CX513" i="163" s="1"/>
  <c r="I517" i="163"/>
  <c r="AE517" i="163"/>
  <c r="AJ517" i="163"/>
  <c r="AQ517" i="163"/>
  <c r="AX517" i="163"/>
  <c r="BB517" i="163"/>
  <c r="BF517" i="163"/>
  <c r="BP517" i="163"/>
  <c r="BY517" i="163"/>
  <c r="CC517" i="163"/>
  <c r="CH517" i="163"/>
  <c r="CQ517" i="163"/>
  <c r="CY517" i="163"/>
  <c r="DJ517" i="163"/>
  <c r="DQ517" i="163"/>
  <c r="DV517" i="163"/>
  <c r="ED517" i="163"/>
  <c r="EL517" i="163"/>
  <c r="EZ517" i="163"/>
  <c r="CM515" i="163"/>
  <c r="CO515" i="163"/>
  <c r="Y519" i="163"/>
  <c r="DH509" i="163"/>
  <c r="DH510" i="163"/>
  <c r="EA510" i="163"/>
  <c r="EE510" i="163" s="1"/>
  <c r="CG511" i="163"/>
  <c r="DH511" i="163"/>
  <c r="EA511" i="163"/>
  <c r="DY512" i="163"/>
  <c r="T513" i="163"/>
  <c r="BQ513" i="163"/>
  <c r="DE513" i="163"/>
  <c r="DF513" i="163" s="1"/>
  <c r="EW513" i="163"/>
  <c r="FB513" i="163" s="1"/>
  <c r="AV514" i="163"/>
  <c r="BH514" i="163"/>
  <c r="BJ514" i="163" s="1"/>
  <c r="BL514" i="163"/>
  <c r="BS514" i="163" s="1"/>
  <c r="BW514" i="163" s="1"/>
  <c r="BX514" i="163" s="1"/>
  <c r="CP514" i="163"/>
  <c r="EK514" i="163"/>
  <c r="CG515" i="163"/>
  <c r="DH515" i="163"/>
  <c r="EA515" i="163"/>
  <c r="S517" i="163"/>
  <c r="EO517" i="163"/>
  <c r="AS518" i="163"/>
  <c r="AT518" i="163" s="1"/>
  <c r="AF519" i="163"/>
  <c r="CI519" i="163"/>
  <c r="CK519" i="163"/>
  <c r="CG519" i="163"/>
  <c r="CP522" i="163"/>
  <c r="CR522" i="163"/>
  <c r="CX522" i="163" s="1"/>
  <c r="BM523" i="163"/>
  <c r="BU523" i="163"/>
  <c r="DE523" i="163"/>
  <c r="DF523" i="163" s="1"/>
  <c r="DH523" i="163"/>
  <c r="DM523" i="163" s="1"/>
  <c r="DT523" i="163" s="1"/>
  <c r="EA523" i="163"/>
  <c r="EE523" i="163" s="1"/>
  <c r="EH523" i="163" s="1"/>
  <c r="DY523" i="163"/>
  <c r="AC524" i="163"/>
  <c r="AL524" i="163"/>
  <c r="AN524" i="163" s="1"/>
  <c r="AF524" i="163"/>
  <c r="EE524" i="163"/>
  <c r="EC524" i="163"/>
  <c r="EW524" i="163"/>
  <c r="FB524" i="163" s="1"/>
  <c r="EU524" i="163"/>
  <c r="EY524" i="163"/>
  <c r="CP527" i="163"/>
  <c r="CR527" i="163"/>
  <c r="CX527" i="163" s="1"/>
  <c r="Y528" i="163"/>
  <c r="AA528" i="163"/>
  <c r="I532" i="163"/>
  <c r="U532" i="163"/>
  <c r="AD532" i="163"/>
  <c r="AI532" i="163"/>
  <c r="AW532" i="163"/>
  <c r="BA532" i="163"/>
  <c r="BE532" i="163"/>
  <c r="BK532" i="163"/>
  <c r="BV532" i="163"/>
  <c r="CB532" i="163"/>
  <c r="CH532" i="163"/>
  <c r="CQ532" i="163"/>
  <c r="CV532" i="163"/>
  <c r="DB532" i="163"/>
  <c r="DL532" i="163"/>
  <c r="DR532" i="163"/>
  <c r="DM530" i="163"/>
  <c r="DK530" i="163"/>
  <c r="DI530" i="163"/>
  <c r="EE530" i="163"/>
  <c r="EC530" i="163"/>
  <c r="EY530" i="163"/>
  <c r="EW530" i="163"/>
  <c r="FB530" i="163" s="1"/>
  <c r="EU530" i="163"/>
  <c r="BS507" i="163"/>
  <c r="CM507" i="163"/>
  <c r="DY507" i="163"/>
  <c r="EY507" i="163"/>
  <c r="CK508" i="163"/>
  <c r="DE508" i="163"/>
  <c r="DF508" i="163" s="1"/>
  <c r="Q509" i="163"/>
  <c r="BM509" i="163"/>
  <c r="DC509" i="163"/>
  <c r="EC509" i="163"/>
  <c r="EU509" i="163"/>
  <c r="BM510" i="163"/>
  <c r="CI510" i="163"/>
  <c r="DC510" i="163"/>
  <c r="Q511" i="163"/>
  <c r="BM511" i="163"/>
  <c r="CI511" i="163"/>
  <c r="DC511" i="163"/>
  <c r="Y512" i="163"/>
  <c r="BU512" i="163"/>
  <c r="CG512" i="163"/>
  <c r="X513" i="163"/>
  <c r="BS513" i="163"/>
  <c r="CM513" i="163"/>
  <c r="DY513" i="163"/>
  <c r="EY513" i="163"/>
  <c r="P514" i="163"/>
  <c r="T514" i="163" s="1"/>
  <c r="AS514" i="163"/>
  <c r="AT514" i="163" s="1"/>
  <c r="BM514" i="163"/>
  <c r="CI514" i="163"/>
  <c r="CM514" i="163"/>
  <c r="DA514" i="163"/>
  <c r="EP514" i="163"/>
  <c r="Q515" i="163"/>
  <c r="BM515" i="163"/>
  <c r="CI515" i="163"/>
  <c r="DC515" i="163"/>
  <c r="DY516" i="163"/>
  <c r="CD517" i="163"/>
  <c r="AP518" i="163"/>
  <c r="L519" i="163"/>
  <c r="T519" i="163"/>
  <c r="DK519" i="163"/>
  <c r="DM519" i="163"/>
  <c r="DN519" i="163" s="1"/>
  <c r="DI519" i="163"/>
  <c r="AA520" i="163"/>
  <c r="Y520" i="163"/>
  <c r="AC521" i="163"/>
  <c r="AL521" i="163"/>
  <c r="AN521" i="163" s="1"/>
  <c r="AF521" i="163"/>
  <c r="EE521" i="163"/>
  <c r="EC521" i="163"/>
  <c r="EW521" i="163"/>
  <c r="FB521" i="163" s="1"/>
  <c r="EU521" i="163"/>
  <c r="EY521" i="163"/>
  <c r="X523" i="163"/>
  <c r="AA523" i="163" s="1"/>
  <c r="AC523" i="163" s="1"/>
  <c r="T523" i="163"/>
  <c r="DK523" i="163"/>
  <c r="CO524" i="163"/>
  <c r="CM524" i="163"/>
  <c r="EC525" i="163"/>
  <c r="EE525" i="163"/>
  <c r="EE526" i="163"/>
  <c r="EC526" i="163"/>
  <c r="EY526" i="163"/>
  <c r="EW526" i="163"/>
  <c r="FB526" i="163" s="1"/>
  <c r="EU526" i="163"/>
  <c r="J532" i="163"/>
  <c r="P532" i="163" s="1"/>
  <c r="X532" i="163" s="1"/>
  <c r="AA532" i="163" s="1"/>
  <c r="AL532" i="163" s="1"/>
  <c r="AJ532" i="163"/>
  <c r="AQ532" i="163"/>
  <c r="AX532" i="163"/>
  <c r="BB532" i="163"/>
  <c r="BF532" i="163"/>
  <c r="BP532" i="163"/>
  <c r="BY532" i="163"/>
  <c r="CC532" i="163"/>
  <c r="CJ532" i="163"/>
  <c r="CS532" i="163"/>
  <c r="DD532" i="163"/>
  <c r="DZ532" i="163"/>
  <c r="AC531" i="163"/>
  <c r="AL531" i="163"/>
  <c r="AF531" i="163"/>
  <c r="EW531" i="163"/>
  <c r="FB531" i="163" s="1"/>
  <c r="EU531" i="163"/>
  <c r="EY531" i="163"/>
  <c r="DH507" i="163"/>
  <c r="T509" i="163"/>
  <c r="BQ509" i="163"/>
  <c r="EW509" i="163"/>
  <c r="FB509" i="163" s="1"/>
  <c r="BQ510" i="163"/>
  <c r="T511" i="163"/>
  <c r="BQ511" i="163"/>
  <c r="CI512" i="163"/>
  <c r="DH513" i="163"/>
  <c r="L514" i="163"/>
  <c r="AP514" i="163"/>
  <c r="DW514" i="163"/>
  <c r="T515" i="163"/>
  <c r="BQ515" i="163"/>
  <c r="DS517" i="163"/>
  <c r="EQ517" i="163"/>
  <c r="AS519" i="163"/>
  <c r="AT519" i="163" s="1"/>
  <c r="CO521" i="163"/>
  <c r="CM521" i="163"/>
  <c r="EC522" i="163"/>
  <c r="EE522" i="163"/>
  <c r="Q523" i="163"/>
  <c r="BQ523" i="163"/>
  <c r="DC523" i="163"/>
  <c r="AA527" i="163"/>
  <c r="Y527" i="163"/>
  <c r="EC527" i="163"/>
  <c r="EE527" i="163"/>
  <c r="DM528" i="163"/>
  <c r="DK528" i="163"/>
  <c r="DI528" i="163"/>
  <c r="EH528" i="163"/>
  <c r="EF528" i="163"/>
  <c r="EY528" i="163"/>
  <c r="EW528" i="163"/>
  <c r="FB528" i="163" s="1"/>
  <c r="EU528" i="163"/>
  <c r="R532" i="163"/>
  <c r="AG532" i="163"/>
  <c r="AR532" i="163"/>
  <c r="AY532" i="163"/>
  <c r="BC532" i="163"/>
  <c r="BG532" i="163"/>
  <c r="BR532" i="163"/>
  <c r="BZ532" i="163"/>
  <c r="CD532" i="163"/>
  <c r="CL532" i="163"/>
  <c r="CT532" i="163"/>
  <c r="EA529" i="163"/>
  <c r="EE529" i="163" s="1"/>
  <c r="EH529" i="163" s="1"/>
  <c r="DY529" i="163"/>
  <c r="EH531" i="163"/>
  <c r="EF531" i="163"/>
  <c r="BH518" i="163"/>
  <c r="BJ518" i="163" s="1"/>
  <c r="AP519" i="163"/>
  <c r="BL519" i="163"/>
  <c r="BW520" i="163"/>
  <c r="BX520" i="163" s="1"/>
  <c r="BU520" i="163"/>
  <c r="CP525" i="163"/>
  <c r="CR525" i="163"/>
  <c r="CX525" i="163" s="1"/>
  <c r="DM526" i="163"/>
  <c r="DK526" i="163"/>
  <c r="DI526" i="163"/>
  <c r="BU528" i="163"/>
  <c r="BW528" i="163"/>
  <c r="BX528" i="163" s="1"/>
  <c r="H532" i="163"/>
  <c r="M532" i="163"/>
  <c r="S532" i="163"/>
  <c r="AB532" i="163"/>
  <c r="AH532" i="163"/>
  <c r="AU532" i="163"/>
  <c r="AZ532" i="163"/>
  <c r="BD532" i="163"/>
  <c r="BT532" i="163"/>
  <c r="CI529" i="163"/>
  <c r="CK529" i="163"/>
  <c r="CG529" i="163"/>
  <c r="CE532" i="163"/>
  <c r="CN532" i="163"/>
  <c r="CU532" i="163"/>
  <c r="CZ532" i="163"/>
  <c r="DJ532" i="163"/>
  <c r="DV532" i="163"/>
  <c r="AF530" i="163"/>
  <c r="AC530" i="163"/>
  <c r="AL530" i="163"/>
  <c r="AN530" i="163" s="1"/>
  <c r="CM530" i="163"/>
  <c r="CO530" i="163"/>
  <c r="DE519" i="163"/>
  <c r="DF519" i="163" s="1"/>
  <c r="CO520" i="163"/>
  <c r="DH520" i="163"/>
  <c r="EA520" i="163"/>
  <c r="T522" i="163"/>
  <c r="BQ522" i="163"/>
  <c r="DE522" i="163"/>
  <c r="DF522" i="163" s="1"/>
  <c r="EW522" i="163"/>
  <c r="FB522" i="163" s="1"/>
  <c r="AP523" i="163"/>
  <c r="BX523" i="163"/>
  <c r="ER523" i="163"/>
  <c r="ET523" i="163" s="1"/>
  <c r="EW523" i="163" s="1"/>
  <c r="FB523" i="163" s="1"/>
  <c r="T525" i="163"/>
  <c r="BQ525" i="163"/>
  <c r="DE525" i="163"/>
  <c r="DF525" i="163" s="1"/>
  <c r="EW525" i="163"/>
  <c r="FB525" i="163" s="1"/>
  <c r="AA526" i="163"/>
  <c r="BW526" i="163"/>
  <c r="BX526" i="163" s="1"/>
  <c r="CI526" i="163"/>
  <c r="BQ527" i="163"/>
  <c r="DE527" i="163"/>
  <c r="DF527" i="163" s="1"/>
  <c r="EW527" i="163"/>
  <c r="FB527" i="163" s="1"/>
  <c r="CI528" i="163"/>
  <c r="CW532" i="163"/>
  <c r="DA529" i="163"/>
  <c r="DQ532" i="163"/>
  <c r="DU532" i="163"/>
  <c r="EG532" i="163"/>
  <c r="EO532" i="163"/>
  <c r="ES532" i="163"/>
  <c r="FC532" i="163"/>
  <c r="FG532" i="163" s="1"/>
  <c r="FJ532" i="163" s="1"/>
  <c r="FO532" i="163" s="1"/>
  <c r="Y530" i="163"/>
  <c r="BU530" i="163"/>
  <c r="CG530" i="163"/>
  <c r="DE531" i="163"/>
  <c r="K532" i="163"/>
  <c r="AE532" i="163"/>
  <c r="AM532" i="163"/>
  <c r="AN532" i="163" s="1"/>
  <c r="CO534" i="163"/>
  <c r="CR534" i="163" s="1"/>
  <c r="CX534" i="163" s="1"/>
  <c r="CM534" i="163"/>
  <c r="BU539" i="163"/>
  <c r="BW539" i="163"/>
  <c r="BX539" i="163" s="1"/>
  <c r="BH519" i="163"/>
  <c r="BJ519" i="163" s="1"/>
  <c r="EP519" i="163"/>
  <c r="Q520" i="163"/>
  <c r="BM520" i="163"/>
  <c r="DC520" i="163"/>
  <c r="EU520" i="163"/>
  <c r="Y521" i="163"/>
  <c r="CG521" i="163"/>
  <c r="DH521" i="163"/>
  <c r="X522" i="163"/>
  <c r="BS522" i="163"/>
  <c r="CM522" i="163"/>
  <c r="DY522" i="163"/>
  <c r="EY522" i="163"/>
  <c r="Y524" i="163"/>
  <c r="BU524" i="163"/>
  <c r="CG524" i="163"/>
  <c r="DH524" i="163"/>
  <c r="X525" i="163"/>
  <c r="BS525" i="163"/>
  <c r="CM525" i="163"/>
  <c r="DY525" i="163"/>
  <c r="EY525" i="163"/>
  <c r="CK526" i="163"/>
  <c r="DE526" i="163"/>
  <c r="DF526" i="163" s="1"/>
  <c r="BS527" i="163"/>
  <c r="CM527" i="163"/>
  <c r="DY527" i="163"/>
  <c r="EY527" i="163"/>
  <c r="T528" i="163"/>
  <c r="BQ528" i="163"/>
  <c r="CK528" i="163"/>
  <c r="DE528" i="163"/>
  <c r="DF528" i="163" s="1"/>
  <c r="X529" i="163"/>
  <c r="AV529" i="163"/>
  <c r="BH529" i="163"/>
  <c r="BJ529" i="163" s="1"/>
  <c r="BL529" i="163"/>
  <c r="BS529" i="163" s="1"/>
  <c r="BW529" i="163" s="1"/>
  <c r="BX529" i="163" s="1"/>
  <c r="ED532" i="163"/>
  <c r="EL532" i="163"/>
  <c r="EP529" i="163"/>
  <c r="EX532" i="163"/>
  <c r="FD532" i="163"/>
  <c r="BM530" i="163"/>
  <c r="CI530" i="163"/>
  <c r="DY531" i="163"/>
  <c r="DP532" i="163"/>
  <c r="X550" i="163"/>
  <c r="AA550" i="163" s="1"/>
  <c r="AC550" i="163" s="1"/>
  <c r="T550" i="163"/>
  <c r="CR539" i="163"/>
  <c r="CX539" i="163" s="1"/>
  <c r="CP539" i="163"/>
  <c r="EC539" i="163"/>
  <c r="EE539" i="163"/>
  <c r="DC519" i="163"/>
  <c r="T520" i="163"/>
  <c r="BQ520" i="163"/>
  <c r="EW520" i="163"/>
  <c r="FB520" i="163" s="1"/>
  <c r="CI521" i="163"/>
  <c r="DH522" i="163"/>
  <c r="L523" i="163"/>
  <c r="AV523" i="163"/>
  <c r="BH523" i="163"/>
  <c r="BJ523" i="163" s="1"/>
  <c r="CP523" i="163"/>
  <c r="CI524" i="163"/>
  <c r="DH525" i="163"/>
  <c r="DH527" i="163"/>
  <c r="AS529" i="163"/>
  <c r="AT529" i="163" s="1"/>
  <c r="CY532" i="163"/>
  <c r="DG532" i="163"/>
  <c r="DO532" i="163"/>
  <c r="DS532" i="163"/>
  <c r="EI532" i="163"/>
  <c r="EM532" i="163"/>
  <c r="EQ532" i="163"/>
  <c r="EU529" i="163"/>
  <c r="EY529" i="163"/>
  <c r="FE532" i="163"/>
  <c r="AO532" i="163"/>
  <c r="BI532" i="163"/>
  <c r="AC533" i="163"/>
  <c r="AL533" i="163"/>
  <c r="AF533" i="163"/>
  <c r="Y539" i="163"/>
  <c r="AA539" i="163"/>
  <c r="DM539" i="163"/>
  <c r="DK539" i="163"/>
  <c r="DI539" i="163"/>
  <c r="L529" i="163"/>
  <c r="AP529" i="163"/>
  <c r="DX532" i="163"/>
  <c r="EB532" i="163"/>
  <c r="EJ532" i="163"/>
  <c r="EN532" i="163"/>
  <c r="EV532" i="163"/>
  <c r="EZ532" i="163"/>
  <c r="EA533" i="163"/>
  <c r="EE533" i="163" s="1"/>
  <c r="EH533" i="163" s="1"/>
  <c r="DY533" i="163"/>
  <c r="DE533" i="163"/>
  <c r="DF533" i="163" s="1"/>
  <c r="ER533" i="163"/>
  <c r="ET533" i="163" s="1"/>
  <c r="CQ558" i="163"/>
  <c r="DD558" i="163"/>
  <c r="DS558" i="163"/>
  <c r="EK550" i="163"/>
  <c r="EN558" i="163"/>
  <c r="W535" i="163"/>
  <c r="BL535" i="163"/>
  <c r="BS535" i="163" s="1"/>
  <c r="BW535" i="163" s="1"/>
  <c r="CD535" i="163"/>
  <c r="CH535" i="163"/>
  <c r="CL535" i="163"/>
  <c r="CT535" i="163"/>
  <c r="DA535" i="163" s="1"/>
  <c r="DB535" i="163"/>
  <c r="DR535" i="163"/>
  <c r="DZ535" i="163"/>
  <c r="ED535" i="163"/>
  <c r="EL535" i="163"/>
  <c r="ER535" i="163" s="1"/>
  <c r="ER536" i="163"/>
  <c r="ET536" i="163" s="1"/>
  <c r="EU536" i="163" s="1"/>
  <c r="ER537" i="163"/>
  <c r="ET537" i="163" s="1"/>
  <c r="EW537" i="163" s="1"/>
  <c r="FB537" i="163" s="1"/>
  <c r="EL538" i="163"/>
  <c r="ER538" i="163" s="1"/>
  <c r="ET538" i="163" s="1"/>
  <c r="EW538" i="163" s="1"/>
  <c r="FB538" i="163" s="1"/>
  <c r="EU547" i="163"/>
  <c r="EY547" i="163"/>
  <c r="AU558" i="163"/>
  <c r="CX533" i="163"/>
  <c r="EK533" i="163"/>
  <c r="P534" i="163"/>
  <c r="X534" i="163" s="1"/>
  <c r="AA534" i="163" s="1"/>
  <c r="CF550" i="163"/>
  <c r="CK550" i="163" s="1"/>
  <c r="CO550" i="163" s="1"/>
  <c r="CR550" i="163" s="1"/>
  <c r="CX550" i="163" s="1"/>
  <c r="CI534" i="163"/>
  <c r="DA534" i="163"/>
  <c r="DC534" i="163" s="1"/>
  <c r="DW550" i="163"/>
  <c r="EG558" i="163"/>
  <c r="EK534" i="163"/>
  <c r="EP550" i="163"/>
  <c r="ES558" i="163"/>
  <c r="N535" i="163"/>
  <c r="AK535" i="163"/>
  <c r="AV535" i="163"/>
  <c r="CA535" i="163"/>
  <c r="CE535" i="163"/>
  <c r="CQ535" i="163"/>
  <c r="CU535" i="163"/>
  <c r="CY535" i="163"/>
  <c r="DG535" i="163"/>
  <c r="T539" i="163"/>
  <c r="BQ539" i="163"/>
  <c r="EU539" i="163"/>
  <c r="EY539" i="163"/>
  <c r="EU541" i="163"/>
  <c r="EW547" i="163"/>
  <c r="FB547" i="163" s="1"/>
  <c r="BM548" i="163"/>
  <c r="BS548" i="163"/>
  <c r="DH533" i="163"/>
  <c r="EP534" i="163"/>
  <c r="FD558" i="163"/>
  <c r="O535" i="163"/>
  <c r="Z535" i="163"/>
  <c r="CB535" i="163"/>
  <c r="CN535" i="163"/>
  <c r="CV535" i="163"/>
  <c r="DD535" i="163"/>
  <c r="DL535" i="163"/>
  <c r="DP535" i="163"/>
  <c r="DW535" i="163" s="1"/>
  <c r="DX535" i="163"/>
  <c r="CM539" i="163"/>
  <c r="DY539" i="163"/>
  <c r="EW539" i="163"/>
  <c r="FB539" i="163" s="1"/>
  <c r="EU540" i="163"/>
  <c r="X541" i="163"/>
  <c r="BW541" i="163"/>
  <c r="BX541" i="163" s="1"/>
  <c r="EY541" i="163"/>
  <c r="EY542" i="163"/>
  <c r="EU542" i="163"/>
  <c r="EU543" i="163"/>
  <c r="EU544" i="163"/>
  <c r="EO545" i="163"/>
  <c r="AC548" i="163"/>
  <c r="BQ548" i="163"/>
  <c r="CO548" i="163"/>
  <c r="CM548" i="163"/>
  <c r="Q550" i="163"/>
  <c r="W558" i="163"/>
  <c r="CG534" i="163"/>
  <c r="DA550" i="163"/>
  <c r="DW534" i="163"/>
  <c r="EQ558" i="163"/>
  <c r="EU534" i="163"/>
  <c r="EY534" i="163"/>
  <c r="V535" i="163"/>
  <c r="CC535" i="163"/>
  <c r="CS535" i="163"/>
  <c r="DQ535" i="163"/>
  <c r="ES535" i="163"/>
  <c r="EY540" i="163"/>
  <c r="CK541" i="163"/>
  <c r="CG541" i="163"/>
  <c r="EY543" i="163"/>
  <c r="EY544" i="163"/>
  <c r="AL548" i="163"/>
  <c r="AN548" i="163" s="1"/>
  <c r="EA548" i="163"/>
  <c r="DY548" i="163"/>
  <c r="AB558" i="163"/>
  <c r="AZ558" i="163"/>
  <c r="BH550" i="163"/>
  <c r="BJ550" i="163" s="1"/>
  <c r="BL550" i="163"/>
  <c r="BS550" i="163" s="1"/>
  <c r="BW550" i="163" s="1"/>
  <c r="BX550" i="163" s="1"/>
  <c r="BV558" i="163"/>
  <c r="DH541" i="163"/>
  <c r="EY548" i="163"/>
  <c r="M558" i="163"/>
  <c r="AG558" i="163"/>
  <c r="DO558" i="163"/>
  <c r="O561" i="163"/>
  <c r="W561" i="163"/>
  <c r="DH548" i="163"/>
  <c r="AP550" i="163"/>
  <c r="AX558" i="163"/>
  <c r="BF558" i="163"/>
  <c r="CJ558" i="163"/>
  <c r="BC558" i="163"/>
  <c r="BG558" i="163"/>
  <c r="BK558" i="163"/>
  <c r="BY558" i="163"/>
  <c r="CH501" i="163" l="1"/>
  <c r="P518" i="163"/>
  <c r="Q518" i="163" s="1"/>
  <c r="CE549" i="163"/>
  <c r="CE501" i="163"/>
  <c r="CW549" i="163"/>
  <c r="CW501" i="163"/>
  <c r="CB501" i="163"/>
  <c r="CB549" i="163"/>
  <c r="K549" i="163"/>
  <c r="K501" i="163"/>
  <c r="EY519" i="163"/>
  <c r="EU519" i="163"/>
  <c r="EW519" i="163"/>
  <c r="FB519" i="163" s="1"/>
  <c r="EC519" i="163"/>
  <c r="FC549" i="163"/>
  <c r="FG549" i="163" s="1"/>
  <c r="FJ549" i="163" s="1"/>
  <c r="FO549" i="163" s="1"/>
  <c r="DZ498" i="163"/>
  <c r="BU521" i="163"/>
  <c r="L518" i="163"/>
  <c r="EP518" i="163"/>
  <c r="BD498" i="163"/>
  <c r="AV502" i="163"/>
  <c r="CX455" i="163"/>
  <c r="DC455" i="163" s="1"/>
  <c r="EW461" i="163"/>
  <c r="ES462" i="163"/>
  <c r="FB462" i="163" s="1"/>
  <c r="AV455" i="163"/>
  <c r="ET461" i="163"/>
  <c r="EU461" i="163" s="1"/>
  <c r="DG558" i="163"/>
  <c r="EX558" i="163"/>
  <c r="AJ558" i="163"/>
  <c r="P374" i="163"/>
  <c r="EM375" i="163"/>
  <c r="AU375" i="163"/>
  <c r="EZ322" i="163"/>
  <c r="EZ324" i="163" s="1"/>
  <c r="BI324" i="163"/>
  <c r="S366" i="163"/>
  <c r="AJ327" i="163"/>
  <c r="W327" i="163"/>
  <c r="W366" i="163"/>
  <c r="W368" i="163" s="1"/>
  <c r="EY256" i="163"/>
  <c r="EE262" i="163"/>
  <c r="AD288" i="163"/>
  <c r="T256" i="163"/>
  <c r="Q256" i="163"/>
  <c r="BI288" i="163"/>
  <c r="CL138" i="163"/>
  <c r="CL141" i="163" s="1"/>
  <c r="EJ138" i="163"/>
  <c r="EJ141" i="163" s="1"/>
  <c r="AG138" i="163"/>
  <c r="AG141" i="163" s="1"/>
  <c r="S141" i="163"/>
  <c r="DH73" i="163"/>
  <c r="DM73" i="163" s="1"/>
  <c r="BH63" i="163"/>
  <c r="BJ63" i="163" s="1"/>
  <c r="DE73" i="163"/>
  <c r="DF73" i="163" s="1"/>
  <c r="ER63" i="163"/>
  <c r="ET63" i="163" s="1"/>
  <c r="DW63" i="163"/>
  <c r="DY63" i="163" s="1"/>
  <c r="ER58" i="163"/>
  <c r="DB375" i="163"/>
  <c r="DB446" i="163"/>
  <c r="T374" i="163"/>
  <c r="X374" i="163"/>
  <c r="AA374" i="163" s="1"/>
  <c r="EG549" i="163"/>
  <c r="EG501" i="163"/>
  <c r="CC327" i="163"/>
  <c r="CC322" i="163"/>
  <c r="S549" i="163"/>
  <c r="S501" i="163"/>
  <c r="EW293" i="163"/>
  <c r="FB293" i="163" s="1"/>
  <c r="EY293" i="163"/>
  <c r="DU549" i="163"/>
  <c r="DU501" i="163"/>
  <c r="K58" i="163"/>
  <c r="L56" i="163"/>
  <c r="Z375" i="163"/>
  <c r="Z446" i="163"/>
  <c r="S561" i="163"/>
  <c r="AC490" i="163"/>
  <c r="BM394" i="163"/>
  <c r="BS404" i="163"/>
  <c r="BU404" i="163" s="1"/>
  <c r="EY360" i="163"/>
  <c r="DM384" i="163"/>
  <c r="X272" i="163"/>
  <c r="AA272" i="163" s="1"/>
  <c r="AC272" i="163" s="1"/>
  <c r="EC151" i="163"/>
  <c r="EE162" i="163"/>
  <c r="DE169" i="163"/>
  <c r="DF169" i="163" s="1"/>
  <c r="EA126" i="163"/>
  <c r="EE126" i="163" s="1"/>
  <c r="EH126" i="163" s="1"/>
  <c r="AM325" i="163"/>
  <c r="AM327" i="163" s="1"/>
  <c r="CZ197" i="163"/>
  <c r="CZ199" i="163" s="1"/>
  <c r="EJ112" i="163"/>
  <c r="CL79" i="163"/>
  <c r="CL81" i="163" s="1"/>
  <c r="DL498" i="163"/>
  <c r="AF490" i="163"/>
  <c r="DH437" i="163"/>
  <c r="DQ446" i="163"/>
  <c r="CM402" i="163"/>
  <c r="N393" i="163"/>
  <c r="R375" i="163"/>
  <c r="J138" i="163"/>
  <c r="CL112" i="163"/>
  <c r="BT498" i="163"/>
  <c r="BH376" i="163"/>
  <c r="BJ376" i="163" s="1"/>
  <c r="DK388" i="163"/>
  <c r="AL326" i="163"/>
  <c r="DG288" i="163"/>
  <c r="AA180" i="163"/>
  <c r="EW168" i="163"/>
  <c r="FB168" i="163" s="1"/>
  <c r="EC77" i="163"/>
  <c r="R393" i="163"/>
  <c r="AW366" i="163"/>
  <c r="AW368" i="163" s="1"/>
  <c r="CM179" i="163"/>
  <c r="BY375" i="163"/>
  <c r="AH138" i="163"/>
  <c r="AS138" i="163" s="1"/>
  <c r="EN197" i="163"/>
  <c r="EN199" i="163" s="1"/>
  <c r="DW323" i="163"/>
  <c r="EW198" i="163"/>
  <c r="FB198" i="163" s="1"/>
  <c r="FG229" i="163"/>
  <c r="FJ229" i="163" s="1"/>
  <c r="FC220" i="163"/>
  <c r="CW558" i="163"/>
  <c r="BZ558" i="163"/>
  <c r="CP385" i="163"/>
  <c r="BU262" i="163"/>
  <c r="ED288" i="163"/>
  <c r="DC198" i="163"/>
  <c r="EC160" i="163"/>
  <c r="EF151" i="163"/>
  <c r="EH77" i="163"/>
  <c r="DP79" i="163"/>
  <c r="DP81" i="163" s="1"/>
  <c r="BV498" i="163"/>
  <c r="EM448" i="163"/>
  <c r="EJ393" i="163"/>
  <c r="DK363" i="163"/>
  <c r="CM357" i="163"/>
  <c r="CB322" i="163"/>
  <c r="CB324" i="163" s="1"/>
  <c r="AL323" i="163"/>
  <c r="AV255" i="163"/>
  <c r="EE257" i="163"/>
  <c r="DH198" i="163"/>
  <c r="DM198" i="163" s="1"/>
  <c r="DI87" i="163"/>
  <c r="EA64" i="163"/>
  <c r="CG179" i="163"/>
  <c r="DX79" i="163"/>
  <c r="DX81" i="163" s="1"/>
  <c r="DX138" i="163"/>
  <c r="DX141" i="163" s="1"/>
  <c r="EK63" i="163"/>
  <c r="AR498" i="163"/>
  <c r="AX138" i="163"/>
  <c r="AX141" i="163" s="1"/>
  <c r="AU138" i="163"/>
  <c r="AU141" i="163" s="1"/>
  <c r="FG435" i="163"/>
  <c r="FJ435" i="163" s="1"/>
  <c r="FO435" i="163" s="1"/>
  <c r="FC445" i="163"/>
  <c r="FG445" i="163" s="1"/>
  <c r="FJ445" i="163" s="1"/>
  <c r="BR222" i="163"/>
  <c r="K79" i="163"/>
  <c r="K81" i="163" s="1"/>
  <c r="AM558" i="163"/>
  <c r="AL405" i="163"/>
  <c r="BH347" i="163"/>
  <c r="BJ347" i="163" s="1"/>
  <c r="DM87" i="163"/>
  <c r="EN327" i="163"/>
  <c r="CU155" i="163"/>
  <c r="CU157" i="163" s="1"/>
  <c r="FD325" i="163"/>
  <c r="DB197" i="163"/>
  <c r="DB199" i="163" s="1"/>
  <c r="AF123" i="163"/>
  <c r="CO374" i="163"/>
  <c r="AU79" i="163"/>
  <c r="AU81" i="163" s="1"/>
  <c r="W79" i="163"/>
  <c r="W81" i="163" s="1"/>
  <c r="EW348" i="163"/>
  <c r="FB348" i="163" s="1"/>
  <c r="CM174" i="163"/>
  <c r="AW327" i="163"/>
  <c r="J79" i="163"/>
  <c r="BM529" i="163"/>
  <c r="DW532" i="163"/>
  <c r="Q500" i="163"/>
  <c r="Y550" i="163"/>
  <c r="BM500" i="163"/>
  <c r="EG327" i="163"/>
  <c r="EG322" i="163"/>
  <c r="EG324" i="163" s="1"/>
  <c r="ET58" i="163"/>
  <c r="EW58" i="163" s="1"/>
  <c r="FB58" i="163" s="1"/>
  <c r="DP558" i="163"/>
  <c r="CX367" i="163"/>
  <c r="CG45" i="163"/>
  <c r="CF34" i="163"/>
  <c r="CK34" i="163" s="1"/>
  <c r="CO34" i="163" s="1"/>
  <c r="CR34" i="163" s="1"/>
  <c r="U288" i="163"/>
  <c r="DK390" i="163"/>
  <c r="DI390" i="163"/>
  <c r="X360" i="163"/>
  <c r="Q360" i="163"/>
  <c r="EW179" i="163"/>
  <c r="FB179" i="163" s="1"/>
  <c r="EU179" i="163"/>
  <c r="X179" i="163"/>
  <c r="T179" i="163"/>
  <c r="Q179" i="163"/>
  <c r="CO92" i="163"/>
  <c r="CM92" i="163"/>
  <c r="AC88" i="163"/>
  <c r="AL88" i="163"/>
  <c r="AN88" i="163" s="1"/>
  <c r="EF40" i="163"/>
  <c r="EH40" i="163"/>
  <c r="X46" i="163"/>
  <c r="AA46" i="163" s="1"/>
  <c r="T46" i="163"/>
  <c r="EY329" i="163"/>
  <c r="EW329" i="163"/>
  <c r="FB329" i="163" s="1"/>
  <c r="T305" i="163"/>
  <c r="Q305" i="163"/>
  <c r="EA305" i="163"/>
  <c r="DY305" i="163"/>
  <c r="CK280" i="163"/>
  <c r="CI280" i="163"/>
  <c r="EE209" i="163"/>
  <c r="EC209" i="163"/>
  <c r="Y239" i="163"/>
  <c r="AA239" i="163"/>
  <c r="CO238" i="163"/>
  <c r="CM238" i="163"/>
  <c r="DE207" i="163"/>
  <c r="DF207" i="163" s="1"/>
  <c r="DH207" i="163"/>
  <c r="DM207" i="163" s="1"/>
  <c r="DT207" i="163" s="1"/>
  <c r="DC207" i="163"/>
  <c r="CO284" i="163"/>
  <c r="CM284" i="163"/>
  <c r="DE89" i="163"/>
  <c r="DF89" i="163" s="1"/>
  <c r="DH89" i="163"/>
  <c r="DC89" i="163"/>
  <c r="EW76" i="163"/>
  <c r="FB76" i="163" s="1"/>
  <c r="EY76" i="163"/>
  <c r="EU76" i="163"/>
  <c r="X132" i="163"/>
  <c r="Q132" i="163"/>
  <c r="T132" i="163"/>
  <c r="CI112" i="163"/>
  <c r="CK112" i="163"/>
  <c r="CO112" i="163" s="1"/>
  <c r="CR112" i="163" s="1"/>
  <c r="CX112" i="163" s="1"/>
  <c r="X53" i="163"/>
  <c r="Q53" i="163"/>
  <c r="T53" i="163"/>
  <c r="CK89" i="163"/>
  <c r="CO89" i="163" s="1"/>
  <c r="CI89" i="163"/>
  <c r="AA128" i="163"/>
  <c r="Y128" i="163"/>
  <c r="DC146" i="163"/>
  <c r="DH146" i="163"/>
  <c r="DK146" i="163" s="1"/>
  <c r="DE146" i="163"/>
  <c r="DF146" i="163" s="1"/>
  <c r="AA41" i="163"/>
  <c r="Y41" i="163"/>
  <c r="EE436" i="163"/>
  <c r="EH436" i="163" s="1"/>
  <c r="CC558" i="163"/>
  <c r="DX558" i="163"/>
  <c r="CY558" i="163"/>
  <c r="EU426" i="163"/>
  <c r="DM390" i="163"/>
  <c r="DH347" i="163"/>
  <c r="DY367" i="163"/>
  <c r="CP380" i="163"/>
  <c r="DM388" i="163"/>
  <c r="DM383" i="163"/>
  <c r="Y330" i="163"/>
  <c r="AF330" i="163"/>
  <c r="CG280" i="163"/>
  <c r="EA279" i="163"/>
  <c r="AQ288" i="163"/>
  <c r="EF214" i="163"/>
  <c r="CI124" i="163"/>
  <c r="BS82" i="163"/>
  <c r="BM82" i="163"/>
  <c r="BQ82" i="163"/>
  <c r="BQ73" i="163"/>
  <c r="X359" i="163"/>
  <c r="AA359" i="163" s="1"/>
  <c r="T359" i="163"/>
  <c r="DK343" i="163"/>
  <c r="DI343" i="163"/>
  <c r="CR176" i="163"/>
  <c r="CX176" i="163" s="1"/>
  <c r="CP176" i="163"/>
  <c r="EW248" i="163"/>
  <c r="FB248" i="163" s="1"/>
  <c r="EY248" i="163"/>
  <c r="EW229" i="163"/>
  <c r="FB229" i="163" s="1"/>
  <c r="EY229" i="163"/>
  <c r="EU229" i="163"/>
  <c r="CO102" i="163"/>
  <c r="CM102" i="163"/>
  <c r="BW99" i="163"/>
  <c r="BX99" i="163" s="1"/>
  <c r="BU99" i="163"/>
  <c r="CO96" i="163"/>
  <c r="CR96" i="163" s="1"/>
  <c r="CX96" i="163" s="1"/>
  <c r="CM96" i="163"/>
  <c r="BW101" i="163"/>
  <c r="BX101" i="163" s="1"/>
  <c r="BU101" i="163"/>
  <c r="AA95" i="163"/>
  <c r="Y95" i="163"/>
  <c r="BS329" i="163"/>
  <c r="BM329" i="163"/>
  <c r="X83" i="163"/>
  <c r="T83" i="163"/>
  <c r="Q83" i="163"/>
  <c r="DY422" i="163"/>
  <c r="EA422" i="163"/>
  <c r="AX286" i="163"/>
  <c r="AX270" i="163"/>
  <c r="EZ270" i="163"/>
  <c r="EZ287" i="163"/>
  <c r="EZ288" i="163" s="1"/>
  <c r="EC233" i="163"/>
  <c r="EE233" i="163"/>
  <c r="EH233" i="163" s="1"/>
  <c r="EA50" i="163"/>
  <c r="EE50" i="163" s="1"/>
  <c r="DY50" i="163"/>
  <c r="DH63" i="163"/>
  <c r="DE63" i="163"/>
  <c r="DF63" i="163" s="1"/>
  <c r="DC63" i="163"/>
  <c r="BS179" i="163"/>
  <c r="BM179" i="163"/>
  <c r="DE411" i="163"/>
  <c r="DH411" i="163"/>
  <c r="DM411" i="163" s="1"/>
  <c r="DT411" i="163" s="1"/>
  <c r="DT25" i="163"/>
  <c r="DN25" i="163"/>
  <c r="AL192" i="163"/>
  <c r="AN192" i="163" s="1"/>
  <c r="AC192" i="163"/>
  <c r="AF192" i="163"/>
  <c r="EW185" i="163"/>
  <c r="FB185" i="163" s="1"/>
  <c r="EY185" i="163"/>
  <c r="DH173" i="163"/>
  <c r="DM173" i="163" s="1"/>
  <c r="DT173" i="163" s="1"/>
  <c r="DC173" i="163"/>
  <c r="CI245" i="163"/>
  <c r="CG245" i="163"/>
  <c r="DC410" i="163"/>
  <c r="DH410" i="163"/>
  <c r="DE410" i="163"/>
  <c r="DF410" i="163" s="1"/>
  <c r="EC301" i="163"/>
  <c r="EE301" i="163"/>
  <c r="EH301" i="163" s="1"/>
  <c r="CK394" i="163"/>
  <c r="CI394" i="163"/>
  <c r="CG394" i="163"/>
  <c r="CI298" i="163"/>
  <c r="CG298" i="163"/>
  <c r="CK298" i="163"/>
  <c r="BW295" i="163"/>
  <c r="BX295" i="163" s="1"/>
  <c r="BU295" i="163"/>
  <c r="EE107" i="163"/>
  <c r="EC107" i="163"/>
  <c r="CK73" i="163"/>
  <c r="CG73" i="163"/>
  <c r="CI73" i="163"/>
  <c r="CO231" i="163"/>
  <c r="CM231" i="163"/>
  <c r="AC135" i="163"/>
  <c r="AL135" i="163"/>
  <c r="AN135" i="163" s="1"/>
  <c r="CP47" i="163"/>
  <c r="CR47" i="163"/>
  <c r="CX47" i="163" s="1"/>
  <c r="CI45" i="163"/>
  <c r="CK45" i="163"/>
  <c r="CM45" i="163" s="1"/>
  <c r="DI148" i="163"/>
  <c r="DM148" i="163"/>
  <c r="DK148" i="163"/>
  <c r="EH432" i="163"/>
  <c r="EY426" i="163"/>
  <c r="EF410" i="163"/>
  <c r="EH414" i="163"/>
  <c r="CM386" i="163"/>
  <c r="CM380" i="163"/>
  <c r="T360" i="163"/>
  <c r="DC360" i="163"/>
  <c r="EY363" i="163"/>
  <c r="EU329" i="163"/>
  <c r="CK245" i="163"/>
  <c r="CM245" i="163" s="1"/>
  <c r="EY221" i="163"/>
  <c r="EU221" i="163"/>
  <c r="BU130" i="163"/>
  <c r="BU128" i="163"/>
  <c r="AF88" i="163"/>
  <c r="BM73" i="163"/>
  <c r="EE14" i="163"/>
  <c r="EC39" i="163"/>
  <c r="DK417" i="163"/>
  <c r="DM417" i="163"/>
  <c r="X381" i="163"/>
  <c r="T381" i="163"/>
  <c r="X348" i="163"/>
  <c r="Q348" i="163"/>
  <c r="AL225" i="163"/>
  <c r="AN225" i="163" s="1"/>
  <c r="AF225" i="163"/>
  <c r="AL208" i="163"/>
  <c r="AN208" i="163" s="1"/>
  <c r="AF208" i="163"/>
  <c r="T178" i="163"/>
  <c r="Q178" i="163"/>
  <c r="EI270" i="163"/>
  <c r="EK269" i="163"/>
  <c r="EI287" i="163"/>
  <c r="EI288" i="163" s="1"/>
  <c r="CR254" i="163"/>
  <c r="CX254" i="163" s="1"/>
  <c r="CP254" i="163"/>
  <c r="DE298" i="163"/>
  <c r="DF298" i="163" s="1"/>
  <c r="DH298" i="163"/>
  <c r="S558" i="163"/>
  <c r="EV558" i="163"/>
  <c r="CR386" i="163"/>
  <c r="CX386" i="163" s="1"/>
  <c r="DE360" i="163"/>
  <c r="DF360" i="163" s="1"/>
  <c r="EW363" i="163"/>
  <c r="FB363" i="163" s="1"/>
  <c r="EC300" i="163"/>
  <c r="EH293" i="163"/>
  <c r="EF293" i="163"/>
  <c r="Y135" i="163"/>
  <c r="AF135" i="163"/>
  <c r="EC40" i="163"/>
  <c r="CO416" i="163"/>
  <c r="CM416" i="163"/>
  <c r="CR349" i="163"/>
  <c r="CX349" i="163" s="1"/>
  <c r="CP349" i="163"/>
  <c r="X305" i="163"/>
  <c r="DJ270" i="163"/>
  <c r="DJ287" i="163"/>
  <c r="DJ558" i="163" s="1"/>
  <c r="AF364" i="163"/>
  <c r="AL364" i="163"/>
  <c r="AN364" i="163" s="1"/>
  <c r="Y183" i="163"/>
  <c r="AA183" i="163"/>
  <c r="BM248" i="163"/>
  <c r="BQ248" i="163"/>
  <c r="BW148" i="163"/>
  <c r="BX148" i="163" s="1"/>
  <c r="BU148" i="163"/>
  <c r="CO136" i="163"/>
  <c r="CM136" i="163"/>
  <c r="BW73" i="163"/>
  <c r="BX73" i="163" s="1"/>
  <c r="BU73" i="163"/>
  <c r="EE152" i="163"/>
  <c r="EC152" i="163"/>
  <c r="BS124" i="163"/>
  <c r="BM124" i="163"/>
  <c r="BQ124" i="163"/>
  <c r="EE120" i="163"/>
  <c r="EC120" i="163"/>
  <c r="CO98" i="163"/>
  <c r="CM98" i="163"/>
  <c r="EA80" i="163"/>
  <c r="EE80" i="163" s="1"/>
  <c r="DY80" i="163"/>
  <c r="EU63" i="163"/>
  <c r="CO54" i="163"/>
  <c r="CM54" i="163"/>
  <c r="AA18" i="163"/>
  <c r="Y18" i="163"/>
  <c r="AC17" i="163"/>
  <c r="AL17" i="163"/>
  <c r="AN17" i="163" s="1"/>
  <c r="BW10" i="163"/>
  <c r="BX10" i="163" s="1"/>
  <c r="BU10" i="163"/>
  <c r="X39" i="163"/>
  <c r="AA39" i="163" s="1"/>
  <c r="Q39" i="163"/>
  <c r="T39" i="163"/>
  <c r="CK25" i="163"/>
  <c r="CI25" i="163"/>
  <c r="AL31" i="163"/>
  <c r="AN31" i="163" s="1"/>
  <c r="AC31" i="163"/>
  <c r="BM63" i="163"/>
  <c r="BQ63" i="163"/>
  <c r="EW220" i="163"/>
  <c r="FB220" i="163" s="1"/>
  <c r="EY220" i="163"/>
  <c r="CR329" i="163"/>
  <c r="CX329" i="163" s="1"/>
  <c r="CP329" i="163"/>
  <c r="CO230" i="163"/>
  <c r="CM230" i="163"/>
  <c r="DE76" i="163"/>
  <c r="DF76" i="163" s="1"/>
  <c r="DH76" i="163"/>
  <c r="DC76" i="163"/>
  <c r="CO100" i="163"/>
  <c r="CM100" i="163"/>
  <c r="AP268" i="163"/>
  <c r="AO270" i="163"/>
  <c r="AO286" i="163"/>
  <c r="AO288" i="163" s="1"/>
  <c r="EW279" i="163"/>
  <c r="FB279" i="163" s="1"/>
  <c r="EY279" i="163"/>
  <c r="EU279" i="163"/>
  <c r="EY112" i="163"/>
  <c r="EU112" i="163"/>
  <c r="EW112" i="163"/>
  <c r="CG158" i="163"/>
  <c r="CK158" i="163"/>
  <c r="CO158" i="163" s="1"/>
  <c r="DI275" i="163"/>
  <c r="DM275" i="163"/>
  <c r="DK275" i="163"/>
  <c r="DM105" i="163"/>
  <c r="DN105" i="163" s="1"/>
  <c r="DK105" i="163"/>
  <c r="CM260" i="163"/>
  <c r="CO260" i="163"/>
  <c r="DH39" i="163"/>
  <c r="DC39" i="163"/>
  <c r="EK268" i="163"/>
  <c r="EJ286" i="163"/>
  <c r="EK286" i="163" s="1"/>
  <c r="CM392" i="163"/>
  <c r="CO392" i="163"/>
  <c r="BW235" i="163"/>
  <c r="BX235" i="163" s="1"/>
  <c r="BU235" i="163"/>
  <c r="BW211" i="163"/>
  <c r="BX211" i="163" s="1"/>
  <c r="BU211" i="163"/>
  <c r="BW6" i="163"/>
  <c r="BX6" i="163" s="1"/>
  <c r="BU6" i="163"/>
  <c r="AA418" i="163"/>
  <c r="Y418" i="163"/>
  <c r="CO285" i="163"/>
  <c r="CM285" i="163"/>
  <c r="BF288" i="163"/>
  <c r="AJ288" i="163"/>
  <c r="CG112" i="163"/>
  <c r="EB558" i="163"/>
  <c r="CE558" i="163"/>
  <c r="AQ558" i="163"/>
  <c r="CX140" i="163"/>
  <c r="CR164" i="163"/>
  <c r="CX164" i="163" s="1"/>
  <c r="DI73" i="163"/>
  <c r="W288" i="163"/>
  <c r="DS286" i="163"/>
  <c r="EV270" i="163"/>
  <c r="CW270" i="163"/>
  <c r="CV288" i="163"/>
  <c r="O288" i="163"/>
  <c r="CX215" i="163"/>
  <c r="Y73" i="163"/>
  <c r="AK288" i="163"/>
  <c r="U270" i="163"/>
  <c r="EE158" i="163"/>
  <c r="EH158" i="163" s="1"/>
  <c r="EC158" i="163"/>
  <c r="CM470" i="163"/>
  <c r="CO470" i="163"/>
  <c r="CR470" i="163" s="1"/>
  <c r="CX470" i="163" s="1"/>
  <c r="DV375" i="163"/>
  <c r="DV446" i="163"/>
  <c r="DV448" i="163" s="1"/>
  <c r="CV327" i="163"/>
  <c r="CV322" i="163"/>
  <c r="CV324" i="163" s="1"/>
  <c r="EL558" i="163"/>
  <c r="R558" i="163"/>
  <c r="EC271" i="163"/>
  <c r="BS248" i="163"/>
  <c r="CF32" i="163"/>
  <c r="CK32" i="163" s="1"/>
  <c r="CO32" i="163" s="1"/>
  <c r="CR32" i="163" s="1"/>
  <c r="BU5" i="163"/>
  <c r="BS63" i="163"/>
  <c r="BW63" i="163" s="1"/>
  <c r="BX63" i="163" s="1"/>
  <c r="ER56" i="163"/>
  <c r="ET56" i="163" s="1"/>
  <c r="EW56" i="163" s="1"/>
  <c r="FB56" i="163" s="1"/>
  <c r="ET32" i="163"/>
  <c r="EU13" i="163"/>
  <c r="BM13" i="163"/>
  <c r="AV323" i="163"/>
  <c r="AS326" i="163"/>
  <c r="FD270" i="163"/>
  <c r="DZ448" i="163"/>
  <c r="CD558" i="163"/>
  <c r="EC363" i="163"/>
  <c r="AF196" i="163"/>
  <c r="CS197" i="163"/>
  <c r="CS199" i="163" s="1"/>
  <c r="DC133" i="163"/>
  <c r="EY82" i="163"/>
  <c r="AF173" i="163"/>
  <c r="DY158" i="163"/>
  <c r="Y46" i="163"/>
  <c r="BM5" i="163"/>
  <c r="ET34" i="163"/>
  <c r="BC325" i="163"/>
  <c r="BC322" i="163" s="1"/>
  <c r="DU324" i="163"/>
  <c r="AQ322" i="163"/>
  <c r="DU286" i="163"/>
  <c r="DU288" i="163" s="1"/>
  <c r="EZ448" i="163"/>
  <c r="CU448" i="163"/>
  <c r="CH558" i="163"/>
  <c r="DU558" i="163"/>
  <c r="DB558" i="163"/>
  <c r="DV287" i="163"/>
  <c r="DV288" i="163" s="1"/>
  <c r="T294" i="163"/>
  <c r="BB288" i="163"/>
  <c r="DH223" i="163"/>
  <c r="DK223" i="163" s="1"/>
  <c r="AL196" i="163"/>
  <c r="Y178" i="163"/>
  <c r="CM118" i="163"/>
  <c r="AL173" i="163"/>
  <c r="EU82" i="163"/>
  <c r="Q46" i="163"/>
  <c r="EW39" i="163"/>
  <c r="FB39" i="163" s="1"/>
  <c r="BQ5" i="163"/>
  <c r="AD393" i="163"/>
  <c r="BA325" i="163"/>
  <c r="BA322" i="163" s="1"/>
  <c r="BA324" i="163" s="1"/>
  <c r="FD286" i="163"/>
  <c r="DX270" i="163"/>
  <c r="CS270" i="163"/>
  <c r="CP118" i="163"/>
  <c r="CI168" i="163"/>
  <c r="EP374" i="163"/>
  <c r="AG549" i="163"/>
  <c r="AG501" i="163"/>
  <c r="FE501" i="163"/>
  <c r="FE549" i="163"/>
  <c r="EO558" i="163"/>
  <c r="N79" i="163"/>
  <c r="N81" i="163" s="1"/>
  <c r="S286" i="163"/>
  <c r="CL498" i="163"/>
  <c r="CC138" i="163"/>
  <c r="CC141" i="163" s="1"/>
  <c r="FD448" i="163"/>
  <c r="AG448" i="163"/>
  <c r="DI381" i="163"/>
  <c r="EL341" i="163"/>
  <c r="EF298" i="163"/>
  <c r="EK270" i="163"/>
  <c r="DR270" i="163"/>
  <c r="Y39" i="163"/>
  <c r="BZ498" i="163"/>
  <c r="EZ197" i="163"/>
  <c r="EZ199" i="163" s="1"/>
  <c r="N138" i="163"/>
  <c r="N141" i="163" s="1"/>
  <c r="Y410" i="163"/>
  <c r="CV366" i="163"/>
  <c r="CV368" i="163" s="1"/>
  <c r="BP558" i="163"/>
  <c r="AN140" i="163"/>
  <c r="DT133" i="163"/>
  <c r="L422" i="163"/>
  <c r="CD549" i="163"/>
  <c r="CD501" i="163"/>
  <c r="BS518" i="163"/>
  <c r="BQ518" i="163"/>
  <c r="BM518" i="163"/>
  <c r="AY549" i="163"/>
  <c r="AY501" i="163"/>
  <c r="AK549" i="163"/>
  <c r="AK501" i="163"/>
  <c r="AB549" i="163"/>
  <c r="AB501" i="163"/>
  <c r="EA45" i="163"/>
  <c r="EE45" i="163" s="1"/>
  <c r="EH45" i="163" s="1"/>
  <c r="DY45" i="163"/>
  <c r="AR549" i="163"/>
  <c r="AR501" i="163"/>
  <c r="DY518" i="163"/>
  <c r="EA518" i="163"/>
  <c r="CQ327" i="163"/>
  <c r="CQ322" i="163"/>
  <c r="P286" i="163"/>
  <c r="Q286" i="163" s="1"/>
  <c r="L286" i="163"/>
  <c r="CG63" i="163"/>
  <c r="CI63" i="163"/>
  <c r="CK63" i="163"/>
  <c r="DQ558" i="163"/>
  <c r="BQ514" i="163"/>
  <c r="T500" i="163"/>
  <c r="EM558" i="163"/>
  <c r="AD448" i="163"/>
  <c r="BE558" i="163"/>
  <c r="BT558" i="163"/>
  <c r="DN389" i="163"/>
  <c r="EF363" i="163"/>
  <c r="CJ366" i="163"/>
  <c r="CJ368" i="163" s="1"/>
  <c r="DI329" i="163"/>
  <c r="DI207" i="163"/>
  <c r="Y45" i="163"/>
  <c r="BC324" i="163"/>
  <c r="EV286" i="163"/>
  <c r="EK56" i="163"/>
  <c r="DP56" i="163"/>
  <c r="DA406" i="163"/>
  <c r="EK412" i="163"/>
  <c r="FM169" i="163"/>
  <c r="FK169" i="163"/>
  <c r="AZ222" i="163"/>
  <c r="P133" i="163"/>
  <c r="DS79" i="163"/>
  <c r="DS81" i="163" s="1"/>
  <c r="BP112" i="163"/>
  <c r="BG138" i="163"/>
  <c r="BG141" i="163" s="1"/>
  <c r="AU286" i="163"/>
  <c r="AU288" i="163" s="1"/>
  <c r="FM63" i="163"/>
  <c r="FK63" i="163"/>
  <c r="BV79" i="163"/>
  <c r="BV81" i="163" s="1"/>
  <c r="FM426" i="163"/>
  <c r="FK426" i="163"/>
  <c r="FC213" i="163"/>
  <c r="FG205" i="163"/>
  <c r="FJ205" i="163" s="1"/>
  <c r="FO205" i="163" s="1"/>
  <c r="FM437" i="163"/>
  <c r="FK437" i="163"/>
  <c r="FM132" i="163"/>
  <c r="FK132" i="163"/>
  <c r="FM293" i="163"/>
  <c r="FK293" i="163"/>
  <c r="FM279" i="163"/>
  <c r="FK279" i="163"/>
  <c r="FM454" i="163"/>
  <c r="FK454" i="163"/>
  <c r="FM455" i="163"/>
  <c r="FK455" i="163"/>
  <c r="FK535" i="163"/>
  <c r="FM535" i="163"/>
  <c r="FC431" i="163"/>
  <c r="FM249" i="163"/>
  <c r="FK249" i="163"/>
  <c r="CF561" i="163"/>
  <c r="CK561" i="163" s="1"/>
  <c r="CO561" i="163" s="1"/>
  <c r="CR561" i="163" s="1"/>
  <c r="CX561" i="163" s="1"/>
  <c r="AC517" i="163"/>
  <c r="ES448" i="163"/>
  <c r="FM341" i="163"/>
  <c r="FK341" i="163"/>
  <c r="EC294" i="163"/>
  <c r="FM247" i="163"/>
  <c r="FK247" i="163"/>
  <c r="FM406" i="163"/>
  <c r="FK406" i="163"/>
  <c r="FC373" i="163"/>
  <c r="FG376" i="163"/>
  <c r="FJ376" i="163" s="1"/>
  <c r="FO376" i="163" s="1"/>
  <c r="FM422" i="163"/>
  <c r="FK422" i="163"/>
  <c r="FM435" i="163"/>
  <c r="FK435" i="163"/>
  <c r="FM140" i="163"/>
  <c r="FK140" i="163"/>
  <c r="FM83" i="163"/>
  <c r="FK83" i="163"/>
  <c r="FK281" i="163"/>
  <c r="FM281" i="163"/>
  <c r="FM461" i="163"/>
  <c r="FK461" i="163"/>
  <c r="FM113" i="163"/>
  <c r="FK113" i="163"/>
  <c r="T551" i="163"/>
  <c r="FM447" i="163"/>
  <c r="FK447" i="163"/>
  <c r="FM367" i="163"/>
  <c r="FK367" i="163"/>
  <c r="H366" i="163"/>
  <c r="H368" i="163" s="1"/>
  <c r="FC58" i="163"/>
  <c r="FG58" i="163" s="1"/>
  <c r="FJ58" i="163" s="1"/>
  <c r="FO58" i="163" s="1"/>
  <c r="FG56" i="163"/>
  <c r="FJ56" i="163" s="1"/>
  <c r="FO56" i="163" s="1"/>
  <c r="FC322" i="163"/>
  <c r="FG325" i="163"/>
  <c r="FJ325" i="163" s="1"/>
  <c r="FO325" i="163" s="1"/>
  <c r="CY498" i="163"/>
  <c r="EL270" i="163"/>
  <c r="ER270" i="163" s="1"/>
  <c r="ET270" i="163" s="1"/>
  <c r="FC81" i="163"/>
  <c r="FG81" i="163" s="1"/>
  <c r="FJ81" i="163" s="1"/>
  <c r="FO81" i="163" s="1"/>
  <c r="FG79" i="163"/>
  <c r="FJ79" i="163" s="1"/>
  <c r="FO79" i="163" s="1"/>
  <c r="FM82" i="163"/>
  <c r="FK82" i="163"/>
  <c r="FK534" i="163"/>
  <c r="FM534" i="163"/>
  <c r="FK256" i="163"/>
  <c r="FM256" i="163"/>
  <c r="FM123" i="163"/>
  <c r="FK123" i="163"/>
  <c r="CE448" i="163"/>
  <c r="CL558" i="163"/>
  <c r="AF367" i="163"/>
  <c r="FC313" i="163"/>
  <c r="FG313" i="163" s="1"/>
  <c r="FJ313" i="163" s="1"/>
  <c r="FO313" i="163" s="1"/>
  <c r="FG311" i="163"/>
  <c r="FJ311" i="163" s="1"/>
  <c r="FO311" i="163" s="1"/>
  <c r="Y272" i="163"/>
  <c r="FM133" i="163"/>
  <c r="FK133" i="163"/>
  <c r="FM112" i="163"/>
  <c r="FK112" i="163"/>
  <c r="BG222" i="163"/>
  <c r="FM519" i="163"/>
  <c r="FK519" i="163"/>
  <c r="FM500" i="163"/>
  <c r="FK500" i="163"/>
  <c r="FK550" i="163"/>
  <c r="FM550" i="163"/>
  <c r="FM80" i="163"/>
  <c r="FK80" i="163"/>
  <c r="FM267" i="163"/>
  <c r="FK267" i="163"/>
  <c r="FC177" i="163"/>
  <c r="FG178" i="163"/>
  <c r="FJ178" i="163" s="1"/>
  <c r="FO178" i="163" s="1"/>
  <c r="BM550" i="163"/>
  <c r="CP534" i="163"/>
  <c r="Y551" i="163"/>
  <c r="FC462" i="163"/>
  <c r="FG462" i="163" s="1"/>
  <c r="FJ462" i="163" s="1"/>
  <c r="FO462" i="163" s="1"/>
  <c r="FG460" i="163"/>
  <c r="FJ460" i="163" s="1"/>
  <c r="FO460" i="163" s="1"/>
  <c r="FM517" i="163"/>
  <c r="FK517" i="163"/>
  <c r="AQ448" i="163"/>
  <c r="L447" i="163"/>
  <c r="FK393" i="163"/>
  <c r="FM393" i="163"/>
  <c r="P393" i="163"/>
  <c r="DK374" i="163"/>
  <c r="EU367" i="163"/>
  <c r="N366" i="163"/>
  <c r="N368" i="163" s="1"/>
  <c r="EK281" i="163"/>
  <c r="BQ267" i="163"/>
  <c r="FM287" i="163"/>
  <c r="FK287" i="163"/>
  <c r="DK207" i="163"/>
  <c r="BI197" i="163"/>
  <c r="CG126" i="163"/>
  <c r="DK25" i="163"/>
  <c r="EF13" i="163"/>
  <c r="FM412" i="163"/>
  <c r="FK412" i="163"/>
  <c r="AS376" i="163"/>
  <c r="AT376" i="163" s="1"/>
  <c r="EK326" i="163"/>
  <c r="AO366" i="163"/>
  <c r="AO368" i="163" s="1"/>
  <c r="DU327" i="163"/>
  <c r="FC270" i="163"/>
  <c r="FG270" i="163" s="1"/>
  <c r="FJ270" i="163" s="1"/>
  <c r="FO270" i="163" s="1"/>
  <c r="FG268" i="163"/>
  <c r="FJ268" i="163" s="1"/>
  <c r="FO268" i="163" s="1"/>
  <c r="AG286" i="163"/>
  <c r="AG288" i="163" s="1"/>
  <c r="BY286" i="163"/>
  <c r="BY288" i="163" s="1"/>
  <c r="DU375" i="163"/>
  <c r="EL79" i="163"/>
  <c r="FC141" i="163"/>
  <c r="FG141" i="163" s="1"/>
  <c r="FJ141" i="163" s="1"/>
  <c r="FO141" i="163" s="1"/>
  <c r="FG138" i="163"/>
  <c r="FJ138" i="163" s="1"/>
  <c r="FO138" i="163" s="1"/>
  <c r="EN79" i="163"/>
  <c r="EN81" i="163" s="1"/>
  <c r="BB112" i="163"/>
  <c r="EL138" i="163"/>
  <c r="FE79" i="163"/>
  <c r="FE81" i="163" s="1"/>
  <c r="DP138" i="163"/>
  <c r="DP141" i="163" s="1"/>
  <c r="BG498" i="163"/>
  <c r="FM347" i="163"/>
  <c r="FK347" i="163"/>
  <c r="BF270" i="163"/>
  <c r="CC375" i="163"/>
  <c r="DA45" i="163"/>
  <c r="DJ138" i="163"/>
  <c r="DJ141" i="163" s="1"/>
  <c r="EV197" i="163"/>
  <c r="EV199" i="163" s="1"/>
  <c r="DJ79" i="163"/>
  <c r="DJ81" i="163" s="1"/>
  <c r="AY222" i="163"/>
  <c r="FM503" i="163"/>
  <c r="FK503" i="163"/>
  <c r="FK470" i="163"/>
  <c r="FM470" i="163"/>
  <c r="FK518" i="163"/>
  <c r="FM518" i="163"/>
  <c r="FM551" i="163"/>
  <c r="FK551" i="163"/>
  <c r="FM139" i="163"/>
  <c r="FK139" i="163"/>
  <c r="FM179" i="163"/>
  <c r="FK179" i="163"/>
  <c r="FM501" i="163"/>
  <c r="FK501" i="163"/>
  <c r="FM532" i="163"/>
  <c r="FK532" i="163"/>
  <c r="AF517" i="163"/>
  <c r="FM561" i="163"/>
  <c r="FK561" i="163"/>
  <c r="DN329" i="163"/>
  <c r="EV288" i="163"/>
  <c r="BU140" i="163"/>
  <c r="BQ381" i="163"/>
  <c r="FM327" i="163"/>
  <c r="FK327" i="163"/>
  <c r="CF532" i="163"/>
  <c r="CK532" i="163" s="1"/>
  <c r="CO532" i="163" s="1"/>
  <c r="CR532" i="163" s="1"/>
  <c r="M324" i="163"/>
  <c r="FM46" i="163"/>
  <c r="FK46" i="163"/>
  <c r="FM502" i="163"/>
  <c r="FK502" i="163"/>
  <c r="FC491" i="163"/>
  <c r="FG467" i="163"/>
  <c r="FJ467" i="163" s="1"/>
  <c r="FO467" i="163" s="1"/>
  <c r="FM124" i="163"/>
  <c r="FK124" i="163"/>
  <c r="FC323" i="163"/>
  <c r="FG323" i="163" s="1"/>
  <c r="FJ323" i="163" s="1"/>
  <c r="FO323" i="163" s="1"/>
  <c r="FG326" i="163"/>
  <c r="FJ326" i="163" s="1"/>
  <c r="FO326" i="163" s="1"/>
  <c r="FM543" i="163"/>
  <c r="FK543" i="163"/>
  <c r="FK160" i="163"/>
  <c r="FM160" i="163"/>
  <c r="FM156" i="163"/>
  <c r="FK156" i="163"/>
  <c r="FM538" i="163"/>
  <c r="FK538" i="163"/>
  <c r="FM374" i="163"/>
  <c r="FK374" i="163"/>
  <c r="FM255" i="163"/>
  <c r="FK255" i="163"/>
  <c r="FM45" i="163"/>
  <c r="FK45" i="163"/>
  <c r="FM126" i="163"/>
  <c r="FK126" i="163"/>
  <c r="FM342" i="163"/>
  <c r="FK342" i="163"/>
  <c r="FM545" i="163"/>
  <c r="FK545" i="163"/>
  <c r="FM158" i="163"/>
  <c r="FK158" i="163"/>
  <c r="FM198" i="163"/>
  <c r="FK198" i="163"/>
  <c r="AN517" i="163"/>
  <c r="FM549" i="163"/>
  <c r="FK549" i="163"/>
  <c r="CP454" i="163"/>
  <c r="CA558" i="163"/>
  <c r="AC367" i="163"/>
  <c r="FM168" i="163"/>
  <c r="FK168" i="163"/>
  <c r="DO324" i="163"/>
  <c r="CK268" i="163"/>
  <c r="CX255" i="163"/>
  <c r="FC34" i="163"/>
  <c r="FG34" i="163" s="1"/>
  <c r="FJ34" i="163" s="1"/>
  <c r="FO34" i="163" s="1"/>
  <c r="FG32" i="163"/>
  <c r="FJ32" i="163" s="1"/>
  <c r="FO32" i="163" s="1"/>
  <c r="FM273" i="163"/>
  <c r="FK273" i="163"/>
  <c r="EA63" i="163"/>
  <c r="AT138" i="163"/>
  <c r="FM498" i="163"/>
  <c r="FK498" i="163"/>
  <c r="FM207" i="163"/>
  <c r="FK207" i="163"/>
  <c r="FM294" i="163"/>
  <c r="FK294" i="163"/>
  <c r="FM346" i="163"/>
  <c r="FK346" i="163"/>
  <c r="FM453" i="163"/>
  <c r="FK453" i="163"/>
  <c r="FM533" i="163"/>
  <c r="FK533" i="163"/>
  <c r="FM432" i="163"/>
  <c r="FK432" i="163"/>
  <c r="FM221" i="163"/>
  <c r="FK221" i="163"/>
  <c r="ED173" i="158"/>
  <c r="ED176" i="158" s="1"/>
  <c r="EE173" i="158"/>
  <c r="EB158" i="158"/>
  <c r="Q551" i="163"/>
  <c r="DI486" i="163"/>
  <c r="EI448" i="163"/>
  <c r="CF341" i="163"/>
  <c r="CK341" i="163" s="1"/>
  <c r="CO341" i="163" s="1"/>
  <c r="CZ366" i="163"/>
  <c r="CZ368" i="163" s="1"/>
  <c r="DN272" i="163"/>
  <c r="CM124" i="163"/>
  <c r="EH25" i="163"/>
  <c r="EF25" i="163"/>
  <c r="EU377" i="163"/>
  <c r="EY377" i="163"/>
  <c r="EC350" i="163"/>
  <c r="EE350" i="163"/>
  <c r="BL273" i="163"/>
  <c r="BQ273" i="163" s="1"/>
  <c r="BH273" i="163"/>
  <c r="BJ273" i="163" s="1"/>
  <c r="DS288" i="163"/>
  <c r="X126" i="163"/>
  <c r="AA126" i="163" s="1"/>
  <c r="Q126" i="163"/>
  <c r="T126" i="163"/>
  <c r="DE64" i="163"/>
  <c r="DF64" i="163" s="1"/>
  <c r="DH64" i="163"/>
  <c r="DC64" i="163"/>
  <c r="DL327" i="163"/>
  <c r="DL322" i="163"/>
  <c r="DL324" i="163" s="1"/>
  <c r="DC405" i="163"/>
  <c r="DH405" i="163"/>
  <c r="CO110" i="163"/>
  <c r="CM110" i="163"/>
  <c r="BD58" i="163"/>
  <c r="BL56" i="163"/>
  <c r="BS56" i="163" s="1"/>
  <c r="BW56" i="163" s="1"/>
  <c r="BH56" i="163"/>
  <c r="BJ56" i="163" s="1"/>
  <c r="AF532" i="163"/>
  <c r="EK532" i="163"/>
  <c r="EW514" i="163"/>
  <c r="FB514" i="163" s="1"/>
  <c r="EU514" i="163"/>
  <c r="DK486" i="163"/>
  <c r="CA493" i="163"/>
  <c r="CF493" i="163" s="1"/>
  <c r="CK493" i="163" s="1"/>
  <c r="CO493" i="163" s="1"/>
  <c r="CR493" i="163" s="1"/>
  <c r="BR448" i="163"/>
  <c r="CB448" i="163"/>
  <c r="CS446" i="163"/>
  <c r="AN293" i="163"/>
  <c r="AM311" i="163"/>
  <c r="BZ324" i="163"/>
  <c r="BZ366" i="163"/>
  <c r="BZ368" i="163" s="1"/>
  <c r="EE255" i="163"/>
  <c r="EH255" i="163" s="1"/>
  <c r="EC255" i="163"/>
  <c r="X255" i="163"/>
  <c r="Y255" i="163" s="1"/>
  <c r="T255" i="163"/>
  <c r="EC185" i="163"/>
  <c r="AL28" i="163"/>
  <c r="AN28" i="163" s="1"/>
  <c r="CO149" i="163"/>
  <c r="CM149" i="163"/>
  <c r="AA103" i="163"/>
  <c r="Y103" i="163"/>
  <c r="EN288" i="163"/>
  <c r="AD558" i="163"/>
  <c r="EY550" i="163"/>
  <c r="EU550" i="163"/>
  <c r="EF529" i="163"/>
  <c r="DN523" i="163"/>
  <c r="EF523" i="163"/>
  <c r="AF551" i="163"/>
  <c r="EH455" i="163"/>
  <c r="BF448" i="163"/>
  <c r="BW441" i="163"/>
  <c r="BX441" i="163" s="1"/>
  <c r="AK448" i="163"/>
  <c r="BB448" i="163"/>
  <c r="DO448" i="163"/>
  <c r="DE405" i="163"/>
  <c r="DF405" i="163" s="1"/>
  <c r="DI363" i="163"/>
  <c r="EF374" i="163"/>
  <c r="X146" i="163"/>
  <c r="AA146" i="163" s="1"/>
  <c r="AF146" i="163" s="1"/>
  <c r="Q146" i="163"/>
  <c r="EH73" i="163"/>
  <c r="EF73" i="163"/>
  <c r="AC28" i="163"/>
  <c r="DD325" i="163"/>
  <c r="DD341" i="163"/>
  <c r="ED327" i="163"/>
  <c r="ED322" i="163"/>
  <c r="J325" i="163"/>
  <c r="L328" i="163"/>
  <c r="P328" i="163"/>
  <c r="Q328" i="163" s="1"/>
  <c r="J341" i="163"/>
  <c r="AE324" i="163"/>
  <c r="AE366" i="163"/>
  <c r="CR274" i="163"/>
  <c r="CX274" i="163" s="1"/>
  <c r="CP274" i="163"/>
  <c r="EY245" i="163"/>
  <c r="EU245" i="163"/>
  <c r="EW245" i="163"/>
  <c r="FB245" i="163" s="1"/>
  <c r="EE127" i="163"/>
  <c r="EC127" i="163"/>
  <c r="DE118" i="163"/>
  <c r="DF118" i="163" s="1"/>
  <c r="DH118" i="163"/>
  <c r="DI118" i="163" s="1"/>
  <c r="DC118" i="163"/>
  <c r="X133" i="163"/>
  <c r="Q133" i="163"/>
  <c r="T133" i="163"/>
  <c r="BS158" i="163"/>
  <c r="BQ158" i="163"/>
  <c r="AC532" i="163"/>
  <c r="DI523" i="163"/>
  <c r="Y523" i="163"/>
  <c r="BU514" i="163"/>
  <c r="Y500" i="163"/>
  <c r="EF506" i="163"/>
  <c r="R448" i="163"/>
  <c r="BC448" i="163"/>
  <c r="ER393" i="163"/>
  <c r="ET393" i="163" s="1"/>
  <c r="EW393" i="163" s="1"/>
  <c r="FB393" i="163" s="1"/>
  <c r="Z366" i="163"/>
  <c r="Z368" i="163" s="1"/>
  <c r="DY347" i="163"/>
  <c r="EA347" i="163"/>
  <c r="BB322" i="163"/>
  <c r="BB327" i="163"/>
  <c r="AA148" i="163"/>
  <c r="Y148" i="163"/>
  <c r="DE124" i="163"/>
  <c r="DF124" i="163" s="1"/>
  <c r="DC124" i="163"/>
  <c r="DH124" i="163"/>
  <c r="CO271" i="163"/>
  <c r="CM271" i="163"/>
  <c r="CS501" i="163"/>
  <c r="EE329" i="163"/>
  <c r="EH329" i="163" s="1"/>
  <c r="EC329" i="163"/>
  <c r="EH83" i="163"/>
  <c r="EF83" i="163"/>
  <c r="CC324" i="163"/>
  <c r="CC366" i="163"/>
  <c r="CC368" i="163" s="1"/>
  <c r="CO263" i="163"/>
  <c r="CM263" i="163"/>
  <c r="EE15" i="163"/>
  <c r="EC15" i="163"/>
  <c r="CR196" i="163"/>
  <c r="CX196" i="163" s="1"/>
  <c r="CP196" i="163"/>
  <c r="DA561" i="163"/>
  <c r="DM83" i="163"/>
  <c r="DT83" i="163" s="1"/>
  <c r="DK83" i="163"/>
  <c r="BA270" i="163"/>
  <c r="BA287" i="163"/>
  <c r="DD270" i="163"/>
  <c r="DD286" i="163"/>
  <c r="DD288" i="163" s="1"/>
  <c r="DA158" i="163"/>
  <c r="CT168" i="163"/>
  <c r="DA168" i="163" s="1"/>
  <c r="DE168" i="163" s="1"/>
  <c r="DF168" i="163" s="1"/>
  <c r="DY323" i="163"/>
  <c r="T112" i="163"/>
  <c r="X221" i="163"/>
  <c r="Q221" i="163"/>
  <c r="BA373" i="163"/>
  <c r="BA393" i="163"/>
  <c r="EW53" i="163"/>
  <c r="FB53" i="163" s="1"/>
  <c r="EU53" i="163"/>
  <c r="DN486" i="163"/>
  <c r="EQ448" i="163"/>
  <c r="DU448" i="163"/>
  <c r="Q410" i="163"/>
  <c r="AZ448" i="163"/>
  <c r="AA179" i="163"/>
  <c r="AC179" i="163" s="1"/>
  <c r="Y179" i="163"/>
  <c r="CO160" i="163"/>
  <c r="CM160" i="163"/>
  <c r="AV293" i="163"/>
  <c r="AS293" i="163"/>
  <c r="AT293" i="163" s="1"/>
  <c r="AQ311" i="163"/>
  <c r="AQ313" i="163" s="1"/>
  <c r="X207" i="163"/>
  <c r="T207" i="163"/>
  <c r="Q207" i="163"/>
  <c r="CR124" i="163"/>
  <c r="CX124" i="163" s="1"/>
  <c r="CP124" i="163"/>
  <c r="DM293" i="163"/>
  <c r="DT293" i="163" s="1"/>
  <c r="DK293" i="163"/>
  <c r="DI293" i="163"/>
  <c r="EL288" i="163"/>
  <c r="CM306" i="163"/>
  <c r="CO306" i="163"/>
  <c r="CM418" i="163"/>
  <c r="CO418" i="163"/>
  <c r="BU397" i="163"/>
  <c r="EE392" i="163"/>
  <c r="AS393" i="163"/>
  <c r="AT393" i="163" s="1"/>
  <c r="DK381" i="163"/>
  <c r="AL346" i="163"/>
  <c r="CI268" i="163"/>
  <c r="CM258" i="163"/>
  <c r="ER255" i="163"/>
  <c r="ET255" i="163" s="1"/>
  <c r="EW255" i="163" s="1"/>
  <c r="FB255" i="163" s="1"/>
  <c r="Y256" i="163"/>
  <c r="EC293" i="163"/>
  <c r="X294" i="163"/>
  <c r="AA294" i="163" s="1"/>
  <c r="AL294" i="163" s="1"/>
  <c r="AN294" i="163" s="1"/>
  <c r="DI185" i="163"/>
  <c r="T124" i="163"/>
  <c r="CP236" i="163"/>
  <c r="AL124" i="163"/>
  <c r="AN124" i="163" s="1"/>
  <c r="BU75" i="163"/>
  <c r="EJ58" i="163"/>
  <c r="EK58" i="163" s="1"/>
  <c r="EH27" i="163"/>
  <c r="P34" i="163"/>
  <c r="X34" i="163" s="1"/>
  <c r="BL281" i="163"/>
  <c r="BS281" i="163" s="1"/>
  <c r="BW281" i="163" s="1"/>
  <c r="BX281" i="163" s="1"/>
  <c r="Q271" i="163"/>
  <c r="EG366" i="163"/>
  <c r="EG368" i="163" s="1"/>
  <c r="EU248" i="163"/>
  <c r="CJ286" i="163"/>
  <c r="CJ288" i="163" s="1"/>
  <c r="EO327" i="163"/>
  <c r="CO52" i="163"/>
  <c r="DS325" i="163"/>
  <c r="DS322" i="163" s="1"/>
  <c r="DS366" i="163" s="1"/>
  <c r="DS368" i="163" s="1"/>
  <c r="W498" i="163"/>
  <c r="DR155" i="163"/>
  <c r="DR157" i="163" s="1"/>
  <c r="DW326" i="163"/>
  <c r="AO197" i="163"/>
  <c r="AO199" i="163" s="1"/>
  <c r="BL169" i="163"/>
  <c r="EH300" i="163"/>
  <c r="EF300" i="163"/>
  <c r="DL288" i="163"/>
  <c r="CU197" i="163"/>
  <c r="CU199" i="163" s="1"/>
  <c r="AC124" i="163"/>
  <c r="CM72" i="163"/>
  <c r="BU68" i="163"/>
  <c r="AV138" i="163"/>
  <c r="EC27" i="163"/>
  <c r="AF176" i="163"/>
  <c r="P32" i="163"/>
  <c r="EP326" i="163"/>
  <c r="EA269" i="163"/>
  <c r="EE269" i="163" s="1"/>
  <c r="EA323" i="163"/>
  <c r="EE323" i="163" s="1"/>
  <c r="EF323" i="163" s="1"/>
  <c r="AY368" i="163"/>
  <c r="AR288" i="163"/>
  <c r="BT197" i="163"/>
  <c r="BT199" i="163" s="1"/>
  <c r="EM325" i="163"/>
  <c r="AE327" i="163"/>
  <c r="AP138" i="163"/>
  <c r="CS79" i="163"/>
  <c r="CS81" i="163" s="1"/>
  <c r="CT79" i="163"/>
  <c r="CT81" i="163" s="1"/>
  <c r="CT138" i="163"/>
  <c r="CT141" i="163" s="1"/>
  <c r="FA491" i="163"/>
  <c r="Y159" i="163"/>
  <c r="AA159" i="163"/>
  <c r="DW169" i="163"/>
  <c r="DV366" i="163"/>
  <c r="DV368" i="163" s="1"/>
  <c r="AH558" i="163"/>
  <c r="T271" i="163"/>
  <c r="AL176" i="163"/>
  <c r="AN176" i="163" s="1"/>
  <c r="CP96" i="163"/>
  <c r="CX32" i="163"/>
  <c r="DH5" i="163"/>
  <c r="DM5" i="163" s="1"/>
  <c r="CR72" i="163"/>
  <c r="CX72" i="163" s="1"/>
  <c r="CI381" i="163"/>
  <c r="DQ327" i="163"/>
  <c r="DQ366" i="163"/>
  <c r="DQ368" i="163" s="1"/>
  <c r="CF273" i="163"/>
  <c r="FE375" i="163"/>
  <c r="DR327" i="163"/>
  <c r="DA273" i="163"/>
  <c r="DC273" i="163" s="1"/>
  <c r="CS112" i="163"/>
  <c r="FB112" i="163"/>
  <c r="Y302" i="163"/>
  <c r="AA302" i="163"/>
  <c r="AA355" i="163"/>
  <c r="Y355" i="163"/>
  <c r="CP258" i="163"/>
  <c r="ER281" i="163"/>
  <c r="ET281" i="163" s="1"/>
  <c r="EU281" i="163" s="1"/>
  <c r="EY179" i="163"/>
  <c r="DE5" i="163"/>
  <c r="DF5" i="163" s="1"/>
  <c r="DH53" i="163"/>
  <c r="DI53" i="163" s="1"/>
  <c r="EP533" i="163"/>
  <c r="Q479" i="163"/>
  <c r="BW420" i="163"/>
  <c r="BX420" i="163" s="1"/>
  <c r="DC426" i="163"/>
  <c r="BQ294" i="163"/>
  <c r="BW252" i="163"/>
  <c r="BX252" i="163" s="1"/>
  <c r="DA113" i="163"/>
  <c r="DH113" i="163" s="1"/>
  <c r="DM113" i="163" s="1"/>
  <c r="AV158" i="163"/>
  <c r="EK518" i="163"/>
  <c r="EP270" i="163"/>
  <c r="CC79" i="163"/>
  <c r="CC81" i="163" s="1"/>
  <c r="CD138" i="163"/>
  <c r="CD141" i="163" s="1"/>
  <c r="FB550" i="163"/>
  <c r="CK499" i="163"/>
  <c r="CG499" i="163"/>
  <c r="Y471" i="163"/>
  <c r="AA471" i="163"/>
  <c r="BU264" i="163"/>
  <c r="BW264" i="163"/>
  <c r="BX264" i="163" s="1"/>
  <c r="BU241" i="163"/>
  <c r="BW241" i="163"/>
  <c r="BX241" i="163" s="1"/>
  <c r="DS138" i="163"/>
  <c r="DS141" i="163" s="1"/>
  <c r="BP197" i="163"/>
  <c r="BP199" i="163" s="1"/>
  <c r="AR366" i="163"/>
  <c r="AR368" i="163" s="1"/>
  <c r="BH255" i="163"/>
  <c r="BJ255" i="163" s="1"/>
  <c r="AW558" i="163"/>
  <c r="ER287" i="163"/>
  <c r="CP212" i="163"/>
  <c r="Q45" i="163"/>
  <c r="L133" i="163"/>
  <c r="Y124" i="163"/>
  <c r="BU41" i="163"/>
  <c r="BM25" i="163"/>
  <c r="EF147" i="163"/>
  <c r="CM5" i="163"/>
  <c r="EW32" i="163"/>
  <c r="FB32" i="163" s="1"/>
  <c r="EY545" i="163"/>
  <c r="CG381" i="163"/>
  <c r="BF393" i="163"/>
  <c r="BT393" i="163"/>
  <c r="H373" i="163"/>
  <c r="BA366" i="163"/>
  <c r="BA368" i="163" s="1"/>
  <c r="AD325" i="163"/>
  <c r="Z286" i="163"/>
  <c r="Z288" i="163" s="1"/>
  <c r="EU185" i="163"/>
  <c r="BQ13" i="163"/>
  <c r="DR222" i="163"/>
  <c r="V222" i="163"/>
  <c r="DV197" i="163"/>
  <c r="DV199" i="163" s="1"/>
  <c r="FB123" i="163"/>
  <c r="ES327" i="163"/>
  <c r="ES322" i="163"/>
  <c r="CG89" i="163"/>
  <c r="EJ197" i="163"/>
  <c r="EJ199" i="163" s="1"/>
  <c r="EX288" i="163"/>
  <c r="AL281" i="163"/>
  <c r="P247" i="163"/>
  <c r="T247" i="163" s="1"/>
  <c r="BU161" i="163"/>
  <c r="EW34" i="163"/>
  <c r="FB34" i="163" s="1"/>
  <c r="BB393" i="163"/>
  <c r="EO375" i="163"/>
  <c r="EU5" i="163"/>
  <c r="EA502" i="163"/>
  <c r="DB288" i="163"/>
  <c r="BH323" i="163"/>
  <c r="CC288" i="163"/>
  <c r="L138" i="163"/>
  <c r="CD79" i="163"/>
  <c r="CD81" i="163" s="1"/>
  <c r="AY79" i="163"/>
  <c r="AY81" i="163" s="1"/>
  <c r="BU399" i="163"/>
  <c r="BW399" i="163"/>
  <c r="BX399" i="163" s="1"/>
  <c r="Y391" i="163"/>
  <c r="AA391" i="163"/>
  <c r="BU253" i="163"/>
  <c r="BW253" i="163"/>
  <c r="BX253" i="163" s="1"/>
  <c r="FA501" i="163"/>
  <c r="FA558" i="163"/>
  <c r="FA549" i="163"/>
  <c r="FB551" i="163"/>
  <c r="FA561" i="163"/>
  <c r="FA324" i="163"/>
  <c r="FA366" i="163"/>
  <c r="CM194" i="163"/>
  <c r="CM196" i="163"/>
  <c r="CP194" i="163"/>
  <c r="FA155" i="163"/>
  <c r="FA197" i="163"/>
  <c r="FA141" i="163"/>
  <c r="DW159" i="158"/>
  <c r="DW19" i="158"/>
  <c r="DM294" i="163"/>
  <c r="DI294" i="163"/>
  <c r="EH223" i="163"/>
  <c r="EF223" i="163"/>
  <c r="DN198" i="163"/>
  <c r="DT198" i="163"/>
  <c r="BQ550" i="163"/>
  <c r="EI558" i="163"/>
  <c r="V558" i="163"/>
  <c r="EC529" i="163"/>
  <c r="BM551" i="163"/>
  <c r="EC486" i="163"/>
  <c r="I448" i="163"/>
  <c r="FC558" i="163"/>
  <c r="FG558" i="163" s="1"/>
  <c r="FJ558" i="163" s="1"/>
  <c r="FO558" i="163" s="1"/>
  <c r="DK394" i="163"/>
  <c r="P273" i="163"/>
  <c r="L273" i="163"/>
  <c r="AA131" i="163"/>
  <c r="AL131" i="163" s="1"/>
  <c r="AN131" i="163" s="1"/>
  <c r="Y131" i="163"/>
  <c r="EH114" i="163"/>
  <c r="EF114" i="163"/>
  <c r="CZ431" i="163"/>
  <c r="DA435" i="163"/>
  <c r="N58" i="163"/>
  <c r="P58" i="163" s="1"/>
  <c r="P56" i="163"/>
  <c r="X56" i="163" s="1"/>
  <c r="AA56" i="163" s="1"/>
  <c r="AL56" i="163" s="1"/>
  <c r="AN56" i="163" s="1"/>
  <c r="BE322" i="163"/>
  <c r="BE327" i="163"/>
  <c r="FD327" i="163"/>
  <c r="FD322" i="163"/>
  <c r="EL81" i="163"/>
  <c r="ER81" i="163" s="1"/>
  <c r="ET81" i="163" s="1"/>
  <c r="ER79" i="163"/>
  <c r="ET79" i="163" s="1"/>
  <c r="EW79" i="163" s="1"/>
  <c r="FB79" i="163" s="1"/>
  <c r="EP79" i="163"/>
  <c r="EH146" i="163"/>
  <c r="EF146" i="163"/>
  <c r="AL158" i="163"/>
  <c r="AN158" i="163" s="1"/>
  <c r="AC158" i="163"/>
  <c r="X518" i="163"/>
  <c r="T518" i="163"/>
  <c r="AA377" i="163"/>
  <c r="Y377" i="163"/>
  <c r="BY366" i="163"/>
  <c r="BY368" i="163" s="1"/>
  <c r="P347" i="163"/>
  <c r="L347" i="163"/>
  <c r="BS249" i="163"/>
  <c r="BM249" i="163"/>
  <c r="DE179" i="163"/>
  <c r="DF179" i="163" s="1"/>
  <c r="DH179" i="163"/>
  <c r="DI179" i="163" s="1"/>
  <c r="DE131" i="163"/>
  <c r="DF131" i="163" s="1"/>
  <c r="DH131" i="163"/>
  <c r="BS118" i="163"/>
  <c r="BQ118" i="163"/>
  <c r="BM118" i="163"/>
  <c r="BS83" i="163"/>
  <c r="BM83" i="163"/>
  <c r="EP56" i="163"/>
  <c r="EO58" i="163"/>
  <c r="X50" i="163"/>
  <c r="AA50" i="163" s="1"/>
  <c r="Q50" i="163"/>
  <c r="T50" i="163"/>
  <c r="DP58" i="163"/>
  <c r="DW58" i="163" s="1"/>
  <c r="DW56" i="163"/>
  <c r="BD34" i="163"/>
  <c r="BL32" i="163"/>
  <c r="BS32" i="163" s="1"/>
  <c r="BW32" i="163" s="1"/>
  <c r="BX32" i="163" s="1"/>
  <c r="BH32" i="163"/>
  <c r="BJ32" i="163" s="1"/>
  <c r="AB34" i="163"/>
  <c r="AC156" i="163"/>
  <c r="AF156" i="163"/>
  <c r="CK82" i="163"/>
  <c r="CI82" i="163"/>
  <c r="CG82" i="163"/>
  <c r="CH155" i="163"/>
  <c r="CH157" i="163" s="1"/>
  <c r="DV123" i="163"/>
  <c r="DW123" i="163" s="1"/>
  <c r="DV79" i="163"/>
  <c r="DV138" i="163"/>
  <c r="DW113" i="163"/>
  <c r="DY113" i="163" s="1"/>
  <c r="CE123" i="163"/>
  <c r="CE79" i="163"/>
  <c r="CE81" i="163" s="1"/>
  <c r="CE138" i="163"/>
  <c r="CF113" i="163"/>
  <c r="BD123" i="163"/>
  <c r="BD79" i="163"/>
  <c r="BL113" i="163"/>
  <c r="BM113" i="163" s="1"/>
  <c r="BD138" i="163"/>
  <c r="AB123" i="163"/>
  <c r="AC123" i="163" s="1"/>
  <c r="AB79" i="163"/>
  <c r="AB81" i="163" s="1"/>
  <c r="AB138" i="163"/>
  <c r="AB141" i="163" s="1"/>
  <c r="CP550" i="163"/>
  <c r="CV558" i="163"/>
  <c r="DX448" i="163"/>
  <c r="CY448" i="163"/>
  <c r="FE558" i="163"/>
  <c r="DI394" i="163"/>
  <c r="X393" i="163"/>
  <c r="AA393" i="163" s="1"/>
  <c r="AL393" i="163" s="1"/>
  <c r="AN393" i="163" s="1"/>
  <c r="CB366" i="163"/>
  <c r="CB368" i="163" s="1"/>
  <c r="AF281" i="163"/>
  <c r="DR324" i="163"/>
  <c r="DR366" i="163"/>
  <c r="DR368" i="163" s="1"/>
  <c r="AA255" i="163"/>
  <c r="DT185" i="163"/>
  <c r="DN185" i="163"/>
  <c r="DT73" i="163"/>
  <c r="DN73" i="163"/>
  <c r="EH5" i="163"/>
  <c r="EF5" i="163"/>
  <c r="DX325" i="163"/>
  <c r="DX341" i="163"/>
  <c r="U322" i="163"/>
  <c r="U327" i="163"/>
  <c r="CT270" i="163"/>
  <c r="DA268" i="163"/>
  <c r="DC268" i="163" s="1"/>
  <c r="EW166" i="163"/>
  <c r="FB166" i="163" s="1"/>
  <c r="EU166" i="163"/>
  <c r="EA132" i="163"/>
  <c r="DY132" i="163"/>
  <c r="EW73" i="163"/>
  <c r="FB73" i="163" s="1"/>
  <c r="EY73" i="163"/>
  <c r="EU73" i="163"/>
  <c r="CT58" i="163"/>
  <c r="DA58" i="163" s="1"/>
  <c r="DA56" i="163"/>
  <c r="DE56" i="163" s="1"/>
  <c r="DF56" i="163" s="1"/>
  <c r="AR58" i="163"/>
  <c r="AS56" i="163"/>
  <c r="AT56" i="163" s="1"/>
  <c r="EA499" i="163"/>
  <c r="DY499" i="163"/>
  <c r="AB393" i="163"/>
  <c r="AB373" i="163"/>
  <c r="AB375" i="163" s="1"/>
  <c r="DA269" i="163"/>
  <c r="DE269" i="163" s="1"/>
  <c r="DF269" i="163" s="1"/>
  <c r="CZ287" i="163"/>
  <c r="DA287" i="163" s="1"/>
  <c r="DC287" i="163" s="1"/>
  <c r="AG327" i="163"/>
  <c r="AG322" i="163"/>
  <c r="BP286" i="163"/>
  <c r="BP270" i="163"/>
  <c r="R286" i="163"/>
  <c r="R288" i="163" s="1"/>
  <c r="R270" i="163"/>
  <c r="FE322" i="163"/>
  <c r="FE327" i="163"/>
  <c r="CS323" i="163"/>
  <c r="CS324" i="163" s="1"/>
  <c r="CS327" i="163"/>
  <c r="BY323" i="163"/>
  <c r="BY324" i="163" s="1"/>
  <c r="BY327" i="163"/>
  <c r="BD222" i="163"/>
  <c r="BL221" i="163"/>
  <c r="BD287" i="163"/>
  <c r="BD558" i="163" s="1"/>
  <c r="P229" i="163"/>
  <c r="J220" i="163"/>
  <c r="L229" i="163"/>
  <c r="AW197" i="163"/>
  <c r="AW199" i="163" s="1"/>
  <c r="AW155" i="163"/>
  <c r="AW157" i="163" s="1"/>
  <c r="AF170" i="163"/>
  <c r="AC170" i="163"/>
  <c r="DW220" i="163"/>
  <c r="DP222" i="163"/>
  <c r="DW222" i="163" s="1"/>
  <c r="DY222" i="163" s="1"/>
  <c r="DX197" i="163"/>
  <c r="DX199" i="163" s="1"/>
  <c r="CW286" i="163"/>
  <c r="CW288" i="163" s="1"/>
  <c r="CF229" i="163"/>
  <c r="CA286" i="163"/>
  <c r="CA220" i="163"/>
  <c r="EL177" i="163"/>
  <c r="EL155" i="163" s="1"/>
  <c r="ER178" i="163"/>
  <c r="ET178" i="163" s="1"/>
  <c r="EY178" i="163" s="1"/>
  <c r="EP178" i="163"/>
  <c r="AH177" i="163"/>
  <c r="AH155" i="163" s="1"/>
  <c r="AP178" i="163"/>
  <c r="X223" i="163"/>
  <c r="Q223" i="163"/>
  <c r="BU550" i="163"/>
  <c r="CM550" i="163"/>
  <c r="DT519" i="163"/>
  <c r="EY551" i="163"/>
  <c r="CF517" i="163"/>
  <c r="CK517" i="163" s="1"/>
  <c r="AM561" i="163"/>
  <c r="EF486" i="163"/>
  <c r="BZ448" i="163"/>
  <c r="AY448" i="163"/>
  <c r="DW393" i="163"/>
  <c r="EC381" i="163"/>
  <c r="DA341" i="163"/>
  <c r="DC341" i="163" s="1"/>
  <c r="EN366" i="163"/>
  <c r="EN368" i="163" s="1"/>
  <c r="EY342" i="163"/>
  <c r="T328" i="163"/>
  <c r="Q131" i="163"/>
  <c r="Y177" i="163"/>
  <c r="DM169" i="163"/>
  <c r="DN169" i="163" s="1"/>
  <c r="DI169" i="163"/>
  <c r="EH89" i="163"/>
  <c r="EF89" i="163"/>
  <c r="BS112" i="163"/>
  <c r="BM112" i="163"/>
  <c r="BQ112" i="163"/>
  <c r="EE53" i="163"/>
  <c r="EC53" i="163"/>
  <c r="CR363" i="163"/>
  <c r="CX363" i="163" s="1"/>
  <c r="CP363" i="163"/>
  <c r="EW271" i="163"/>
  <c r="FB271" i="163" s="1"/>
  <c r="EY271" i="163"/>
  <c r="CY155" i="163"/>
  <c r="CY157" i="163" s="1"/>
  <c r="CY197" i="163"/>
  <c r="CY199" i="163" s="1"/>
  <c r="BS178" i="163"/>
  <c r="BM178" i="163"/>
  <c r="J270" i="163"/>
  <c r="L270" i="163" s="1"/>
  <c r="J287" i="163"/>
  <c r="DZ270" i="163"/>
  <c r="DZ286" i="163"/>
  <c r="DZ288" i="163" s="1"/>
  <c r="EA268" i="163"/>
  <c r="DO270" i="163"/>
  <c r="DO286" i="163"/>
  <c r="DO288" i="163" s="1"/>
  <c r="DA247" i="163"/>
  <c r="DH247" i="163" s="1"/>
  <c r="DO155" i="163"/>
  <c r="DO157" i="163" s="1"/>
  <c r="DO197" i="163"/>
  <c r="DO199" i="163" s="1"/>
  <c r="EK502" i="163"/>
  <c r="EI498" i="163"/>
  <c r="BP373" i="163"/>
  <c r="BP375" i="163" s="1"/>
  <c r="BP393" i="163"/>
  <c r="AJ373" i="163"/>
  <c r="AJ393" i="163"/>
  <c r="AB323" i="163"/>
  <c r="AC323" i="163" s="1"/>
  <c r="AC326" i="163"/>
  <c r="BD286" i="163"/>
  <c r="BD270" i="163"/>
  <c r="BH270" i="163" s="1"/>
  <c r="BJ270" i="163" s="1"/>
  <c r="BL268" i="163"/>
  <c r="BS268" i="163" s="1"/>
  <c r="BW268" i="163" s="1"/>
  <c r="BX268" i="163" s="1"/>
  <c r="DP467" i="163"/>
  <c r="DW470" i="163"/>
  <c r="BL326" i="163"/>
  <c r="BS326" i="163" s="1"/>
  <c r="BW326" i="163" s="1"/>
  <c r="EE63" i="163"/>
  <c r="EH63" i="163" s="1"/>
  <c r="EC63" i="163"/>
  <c r="DE502" i="163"/>
  <c r="DF502" i="163" s="1"/>
  <c r="DC502" i="163"/>
  <c r="P63" i="163"/>
  <c r="L63" i="163"/>
  <c r="CZ141" i="163"/>
  <c r="BM39" i="163"/>
  <c r="BS39" i="163"/>
  <c r="BW39" i="163" s="1"/>
  <c r="BX39" i="163" s="1"/>
  <c r="BQ39" i="163"/>
  <c r="DE13" i="163"/>
  <c r="DF13" i="163" s="1"/>
  <c r="DH13" i="163"/>
  <c r="BL359" i="163"/>
  <c r="BG325" i="163"/>
  <c r="BF324" i="163"/>
  <c r="AX324" i="163"/>
  <c r="R324" i="163"/>
  <c r="CF281" i="163"/>
  <c r="CK281" i="163" s="1"/>
  <c r="CO281" i="163" s="1"/>
  <c r="CR281" i="163" s="1"/>
  <c r="CX281" i="163" s="1"/>
  <c r="EK287" i="163"/>
  <c r="EF255" i="163"/>
  <c r="CI247" i="163"/>
  <c r="AX288" i="163"/>
  <c r="AF140" i="163"/>
  <c r="CX133" i="163"/>
  <c r="DI50" i="163"/>
  <c r="DK50" i="163"/>
  <c r="EY34" i="163"/>
  <c r="CF347" i="163"/>
  <c r="AO327" i="163"/>
  <c r="H286" i="163"/>
  <c r="H288" i="163" s="1"/>
  <c r="CG25" i="163"/>
  <c r="CA323" i="163"/>
  <c r="CF323" i="163" s="1"/>
  <c r="CK323" i="163" s="1"/>
  <c r="CO323" i="163" s="1"/>
  <c r="CR323" i="163" s="1"/>
  <c r="CX323" i="163" s="1"/>
  <c r="CF326" i="163"/>
  <c r="CK326" i="163" s="1"/>
  <c r="CO326" i="163" s="1"/>
  <c r="CR326" i="163" s="1"/>
  <c r="CX326" i="163" s="1"/>
  <c r="EZ222" i="163"/>
  <c r="DQ222" i="163"/>
  <c r="CB155" i="163"/>
  <c r="CB157" i="163" s="1"/>
  <c r="H155" i="163"/>
  <c r="H157" i="163" s="1"/>
  <c r="EZ138" i="163"/>
  <c r="EZ141" i="163" s="1"/>
  <c r="DQ123" i="163"/>
  <c r="DQ79" i="163"/>
  <c r="DQ81" i="163" s="1"/>
  <c r="CA123" i="163"/>
  <c r="CA79" i="163"/>
  <c r="AZ123" i="163"/>
  <c r="AZ79" i="163"/>
  <c r="AZ81" i="163" s="1"/>
  <c r="I123" i="163"/>
  <c r="I79" i="163"/>
  <c r="I81" i="163" s="1"/>
  <c r="AH79" i="163"/>
  <c r="X32" i="163"/>
  <c r="X412" i="163"/>
  <c r="Y412" i="163" s="1"/>
  <c r="BL323" i="163"/>
  <c r="BS323" i="163" s="1"/>
  <c r="BW323" i="163" s="1"/>
  <c r="EN270" i="163"/>
  <c r="AI325" i="163"/>
  <c r="AI327" i="163" s="1"/>
  <c r="DR288" i="163"/>
  <c r="ER435" i="163"/>
  <c r="ET435" i="163" s="1"/>
  <c r="EL431" i="163"/>
  <c r="ER431" i="163" s="1"/>
  <c r="ET431" i="163" s="1"/>
  <c r="BL177" i="163"/>
  <c r="BD155" i="163"/>
  <c r="BH155" i="163" s="1"/>
  <c r="CZ123" i="163"/>
  <c r="DA123" i="163" s="1"/>
  <c r="DC123" i="163" s="1"/>
  <c r="CZ79" i="163"/>
  <c r="AM123" i="163"/>
  <c r="AN123" i="163" s="1"/>
  <c r="AM79" i="163"/>
  <c r="AM81" i="163" s="1"/>
  <c r="EZ79" i="163"/>
  <c r="EZ81" i="163" s="1"/>
  <c r="AJ324" i="163"/>
  <c r="FD288" i="163"/>
  <c r="CG247" i="163"/>
  <c r="Y13" i="163"/>
  <c r="BP446" i="163"/>
  <c r="EZ366" i="163"/>
  <c r="DQ155" i="163"/>
  <c r="DQ157" i="163" s="1"/>
  <c r="EU50" i="163"/>
  <c r="DC422" i="163"/>
  <c r="CF406" i="163"/>
  <c r="AI286" i="163"/>
  <c r="AI288" i="163" s="1"/>
  <c r="CU222" i="163"/>
  <c r="BD197" i="163"/>
  <c r="ER169" i="163"/>
  <c r="ET169" i="163" s="1"/>
  <c r="EI112" i="163"/>
  <c r="EK112" i="163" s="1"/>
  <c r="EI79" i="163"/>
  <c r="EI138" i="163"/>
  <c r="CU123" i="163"/>
  <c r="CU79" i="163"/>
  <c r="CU81" i="163" s="1"/>
  <c r="BT123" i="163"/>
  <c r="BT79" i="163"/>
  <c r="BT81" i="163" s="1"/>
  <c r="AZ327" i="163"/>
  <c r="AZ322" i="163"/>
  <c r="AE288" i="163"/>
  <c r="AM322" i="163"/>
  <c r="CE327" i="163"/>
  <c r="CE322" i="163"/>
  <c r="AK322" i="163"/>
  <c r="AK327" i="163"/>
  <c r="CF287" i="163"/>
  <c r="CK287" i="163" s="1"/>
  <c r="CO287" i="163" s="1"/>
  <c r="DK198" i="163"/>
  <c r="EC50" i="163"/>
  <c r="P455" i="163"/>
  <c r="X455" i="163" s="1"/>
  <c r="AA455" i="163" s="1"/>
  <c r="AW286" i="163"/>
  <c r="AW288" i="163" s="1"/>
  <c r="CF270" i="163"/>
  <c r="CG270" i="163" s="1"/>
  <c r="CF535" i="163"/>
  <c r="CK535" i="163" s="1"/>
  <c r="CP267" i="163"/>
  <c r="EC83" i="163"/>
  <c r="DA518" i="163"/>
  <c r="CT498" i="163"/>
  <c r="CF518" i="163"/>
  <c r="CA498" i="163"/>
  <c r="AV518" i="163"/>
  <c r="AH498" i="163"/>
  <c r="CU325" i="163"/>
  <c r="DX288" i="163"/>
  <c r="EF112" i="163"/>
  <c r="P502" i="163"/>
  <c r="J498" i="163"/>
  <c r="CW327" i="163"/>
  <c r="CW322" i="163"/>
  <c r="CG124" i="163"/>
  <c r="T410" i="163"/>
  <c r="EF126" i="163"/>
  <c r="ER518" i="163"/>
  <c r="ET518" i="163" s="1"/>
  <c r="EL498" i="163"/>
  <c r="CZ270" i="163"/>
  <c r="EC173" i="163"/>
  <c r="BM170" i="163"/>
  <c r="CM171" i="163"/>
  <c r="Q359" i="163"/>
  <c r="DL366" i="163"/>
  <c r="DL368" i="163" s="1"/>
  <c r="BR366" i="163"/>
  <c r="BR368" i="163" s="1"/>
  <c r="BV366" i="163"/>
  <c r="BV368" i="163" s="1"/>
  <c r="DZ366" i="163"/>
  <c r="DZ368" i="163" s="1"/>
  <c r="AS359" i="163"/>
  <c r="AT359" i="163" s="1"/>
  <c r="BA327" i="163"/>
  <c r="EE405" i="163"/>
  <c r="EH405" i="163" s="1"/>
  <c r="EC405" i="163"/>
  <c r="DR448" i="163"/>
  <c r="BG448" i="163"/>
  <c r="EN446" i="163"/>
  <c r="EN448" i="163" s="1"/>
  <c r="DL448" i="163"/>
  <c r="CN448" i="163"/>
  <c r="FE448" i="163"/>
  <c r="N448" i="163"/>
  <c r="BU409" i="163"/>
  <c r="K558" i="163"/>
  <c r="ED446" i="163"/>
  <c r="ED448" i="163" s="1"/>
  <c r="DD448" i="163"/>
  <c r="CJ448" i="163"/>
  <c r="DG448" i="163"/>
  <c r="CQ448" i="163"/>
  <c r="AU448" i="163"/>
  <c r="EG448" i="163"/>
  <c r="W448" i="163"/>
  <c r="EF404" i="163"/>
  <c r="AC405" i="163"/>
  <c r="EK375" i="163"/>
  <c r="AV374" i="163"/>
  <c r="AS374" i="163"/>
  <c r="AT374" i="163" s="1"/>
  <c r="BQ479" i="163"/>
  <c r="AC488" i="163"/>
  <c r="AC487" i="163"/>
  <c r="DT471" i="163"/>
  <c r="BM470" i="163"/>
  <c r="Y487" i="163"/>
  <c r="T479" i="163"/>
  <c r="BU479" i="163"/>
  <c r="CI467" i="163"/>
  <c r="CP467" i="163"/>
  <c r="AF479" i="163"/>
  <c r="AA475" i="163"/>
  <c r="Y475" i="163"/>
  <c r="EW347" i="163"/>
  <c r="FB347" i="163" s="1"/>
  <c r="EY347" i="163"/>
  <c r="EU347" i="163"/>
  <c r="BL393" i="163"/>
  <c r="BS393" i="163" s="1"/>
  <c r="EF329" i="163"/>
  <c r="EU269" i="163"/>
  <c r="EF294" i="163"/>
  <c r="Y485" i="163"/>
  <c r="AA485" i="163"/>
  <c r="DE500" i="163"/>
  <c r="DF500" i="163" s="1"/>
  <c r="DC500" i="163"/>
  <c r="BU468" i="163"/>
  <c r="BW468" i="163"/>
  <c r="BX468" i="163" s="1"/>
  <c r="DE479" i="163"/>
  <c r="DF479" i="163" s="1"/>
  <c r="DC479" i="163"/>
  <c r="EP470" i="163"/>
  <c r="EL467" i="163"/>
  <c r="ER470" i="163"/>
  <c r="ET470" i="163" s="1"/>
  <c r="DA412" i="163"/>
  <c r="CM390" i="163"/>
  <c r="CO390" i="163"/>
  <c r="EA437" i="163"/>
  <c r="DY437" i="163"/>
  <c r="P406" i="163"/>
  <c r="X406" i="163" s="1"/>
  <c r="AA406" i="163" s="1"/>
  <c r="EK376" i="163"/>
  <c r="P431" i="163"/>
  <c r="X431" i="163" s="1"/>
  <c r="AA431" i="163" s="1"/>
  <c r="AL431" i="163" s="1"/>
  <c r="CM378" i="163"/>
  <c r="CO378" i="163"/>
  <c r="AV347" i="163"/>
  <c r="AS347" i="163"/>
  <c r="AT347" i="163" s="1"/>
  <c r="DW376" i="163"/>
  <c r="DP373" i="163"/>
  <c r="BI327" i="163"/>
  <c r="BL293" i="163"/>
  <c r="EI324" i="163"/>
  <c r="DK298" i="163"/>
  <c r="DM298" i="163"/>
  <c r="EI327" i="163"/>
  <c r="DP286" i="163"/>
  <c r="DW286" i="163" s="1"/>
  <c r="EA286" i="163" s="1"/>
  <c r="DI298" i="163"/>
  <c r="ES286" i="163"/>
  <c r="ES288" i="163" s="1"/>
  <c r="CM193" i="163"/>
  <c r="CO193" i="163"/>
  <c r="DC223" i="163"/>
  <c r="CD286" i="163"/>
  <c r="CD288" i="163" s="1"/>
  <c r="BC286" i="163"/>
  <c r="BC288" i="163" s="1"/>
  <c r="BU105" i="163"/>
  <c r="BW105" i="163"/>
  <c r="BX105" i="163" s="1"/>
  <c r="Y66" i="163"/>
  <c r="AA66" i="163"/>
  <c r="CM151" i="163"/>
  <c r="CO151" i="163"/>
  <c r="Q124" i="163"/>
  <c r="BU84" i="163"/>
  <c r="BW84" i="163"/>
  <c r="BX84" i="163" s="1"/>
  <c r="BU119" i="163"/>
  <c r="BW119" i="163"/>
  <c r="BX119" i="163" s="1"/>
  <c r="EA113" i="163"/>
  <c r="EY89" i="163"/>
  <c r="CM77" i="163"/>
  <c r="CO77" i="163"/>
  <c r="BU48" i="163"/>
  <c r="BW48" i="163"/>
  <c r="BX48" i="163" s="1"/>
  <c r="CM40" i="163"/>
  <c r="CO40" i="163"/>
  <c r="CM15" i="163"/>
  <c r="CO15" i="163"/>
  <c r="CM49" i="163"/>
  <c r="CO49" i="163"/>
  <c r="BU21" i="163"/>
  <c r="BW21" i="163"/>
  <c r="BX21" i="163" s="1"/>
  <c r="CP461" i="163"/>
  <c r="ET286" i="163"/>
  <c r="EW286" i="163" s="1"/>
  <c r="FB286" i="163" s="1"/>
  <c r="EC13" i="163"/>
  <c r="EU506" i="163"/>
  <c r="Y481" i="163"/>
  <c r="AA481" i="163"/>
  <c r="BU481" i="163"/>
  <c r="BW481" i="163"/>
  <c r="BX481" i="163" s="1"/>
  <c r="EE439" i="163"/>
  <c r="EC439" i="163"/>
  <c r="EY405" i="163"/>
  <c r="P437" i="163"/>
  <c r="ER406" i="163"/>
  <c r="ET406" i="163" s="1"/>
  <c r="EW406" i="163" s="1"/>
  <c r="FB406" i="163" s="1"/>
  <c r="CF435" i="163"/>
  <c r="CA431" i="163"/>
  <c r="EE420" i="163"/>
  <c r="EC420" i="163"/>
  <c r="Y399" i="163"/>
  <c r="AA399" i="163"/>
  <c r="EC472" i="163"/>
  <c r="EE472" i="163"/>
  <c r="EY432" i="163"/>
  <c r="EY422" i="163"/>
  <c r="Y387" i="163"/>
  <c r="AA387" i="163"/>
  <c r="P435" i="163"/>
  <c r="X435" i="163" s="1"/>
  <c r="AA435" i="163" s="1"/>
  <c r="AL435" i="163" s="1"/>
  <c r="AN435" i="163" s="1"/>
  <c r="ER376" i="163"/>
  <c r="ET376" i="163" s="1"/>
  <c r="EL373" i="163"/>
  <c r="BL376" i="163"/>
  <c r="BD373" i="163"/>
  <c r="Y359" i="163"/>
  <c r="BU338" i="163"/>
  <c r="BW338" i="163"/>
  <c r="BX338" i="163" s="1"/>
  <c r="EA377" i="163"/>
  <c r="DY377" i="163"/>
  <c r="CT375" i="163"/>
  <c r="DA375" i="163" s="1"/>
  <c r="DC375" i="163" s="1"/>
  <c r="DA373" i="163"/>
  <c r="EK373" i="163"/>
  <c r="CI273" i="163"/>
  <c r="Y332" i="163"/>
  <c r="AA332" i="163"/>
  <c r="CF328" i="163"/>
  <c r="CK328" i="163" s="1"/>
  <c r="CO328" i="163" s="1"/>
  <c r="CR328" i="163" s="1"/>
  <c r="CX328" i="163" s="1"/>
  <c r="CA325" i="163"/>
  <c r="M327" i="163"/>
  <c r="DO366" i="163"/>
  <c r="DO368" i="163" s="1"/>
  <c r="M366" i="163"/>
  <c r="M368" i="163" s="1"/>
  <c r="EY294" i="163"/>
  <c r="AC293" i="163"/>
  <c r="N270" i="163"/>
  <c r="EP229" i="163"/>
  <c r="EO220" i="163"/>
  <c r="EO286" i="163"/>
  <c r="EP286" i="163" s="1"/>
  <c r="EQ325" i="163"/>
  <c r="BU243" i="163"/>
  <c r="BW243" i="163"/>
  <c r="BX243" i="163" s="1"/>
  <c r="BU208" i="163"/>
  <c r="BW208" i="163"/>
  <c r="BX208" i="163" s="1"/>
  <c r="CY324" i="163"/>
  <c r="DV270" i="163"/>
  <c r="EM286" i="163"/>
  <c r="EM288" i="163" s="1"/>
  <c r="DA229" i="163"/>
  <c r="CT220" i="163"/>
  <c r="BZ286" i="163"/>
  <c r="BZ288" i="163" s="1"/>
  <c r="AY286" i="163"/>
  <c r="AY557" i="163" s="1"/>
  <c r="AY559" i="163" s="1"/>
  <c r="AY563" i="163" s="1"/>
  <c r="BU172" i="163"/>
  <c r="BW172" i="163"/>
  <c r="BX172" i="163" s="1"/>
  <c r="DE132" i="163"/>
  <c r="DF132" i="163" s="1"/>
  <c r="DC132" i="163"/>
  <c r="BU150" i="163"/>
  <c r="BW150" i="163"/>
  <c r="BX150" i="163" s="1"/>
  <c r="CM120" i="163"/>
  <c r="CO120" i="163"/>
  <c r="EU89" i="163"/>
  <c r="CM107" i="163"/>
  <c r="CO107" i="163"/>
  <c r="CM74" i="163"/>
  <c r="CO74" i="163"/>
  <c r="CM67" i="163"/>
  <c r="CO67" i="163"/>
  <c r="Y55" i="163"/>
  <c r="AA55" i="163"/>
  <c r="BU51" i="163"/>
  <c r="BW51" i="163"/>
  <c r="BX51" i="163" s="1"/>
  <c r="AX448" i="163"/>
  <c r="CF447" i="163"/>
  <c r="CK447" i="163" s="1"/>
  <c r="DT363" i="163"/>
  <c r="DW341" i="163"/>
  <c r="DY341" i="163" s="1"/>
  <c r="EF333" i="163"/>
  <c r="T131" i="163"/>
  <c r="EP126" i="163"/>
  <c r="EF139" i="163"/>
  <c r="CM509" i="163"/>
  <c r="CO509" i="163"/>
  <c r="Y476" i="163"/>
  <c r="AA476" i="163"/>
  <c r="EU405" i="163"/>
  <c r="EU422" i="163"/>
  <c r="EE391" i="163"/>
  <c r="EC391" i="163"/>
  <c r="EA389" i="163"/>
  <c r="DY389" i="163"/>
  <c r="EU432" i="163"/>
  <c r="BQ405" i="163"/>
  <c r="EZ368" i="163"/>
  <c r="P376" i="163"/>
  <c r="J373" i="163"/>
  <c r="DA281" i="163"/>
  <c r="EA348" i="163"/>
  <c r="DY348" i="163"/>
  <c r="DA326" i="163"/>
  <c r="CT323" i="163"/>
  <c r="DA323" i="163" s="1"/>
  <c r="AU327" i="163"/>
  <c r="EK293" i="163"/>
  <c r="DC347" i="163"/>
  <c r="DO327" i="163"/>
  <c r="EU294" i="163"/>
  <c r="Y232" i="163"/>
  <c r="AA232" i="163"/>
  <c r="BU180" i="163"/>
  <c r="BW180" i="163"/>
  <c r="BX180" i="163" s="1"/>
  <c r="BU239" i="163"/>
  <c r="BW239" i="163"/>
  <c r="BX239" i="163" s="1"/>
  <c r="CA177" i="163"/>
  <c r="CF178" i="163"/>
  <c r="CY327" i="163"/>
  <c r="EU271" i="163"/>
  <c r="EG286" i="163"/>
  <c r="EG288" i="163" s="1"/>
  <c r="O327" i="163"/>
  <c r="O322" i="163"/>
  <c r="Y264" i="163"/>
  <c r="AA264" i="163"/>
  <c r="BU228" i="163"/>
  <c r="BW228" i="163"/>
  <c r="BX228" i="163" s="1"/>
  <c r="CT286" i="163"/>
  <c r="BR286" i="163"/>
  <c r="BR288" i="163" s="1"/>
  <c r="BU192" i="163"/>
  <c r="BW192" i="163"/>
  <c r="BX192" i="163" s="1"/>
  <c r="CP173" i="163"/>
  <c r="Y165" i="163"/>
  <c r="AA165" i="163"/>
  <c r="CM127" i="163"/>
  <c r="CO127" i="163"/>
  <c r="Y119" i="163"/>
  <c r="AA119" i="163"/>
  <c r="Y105" i="163"/>
  <c r="AA105" i="163"/>
  <c r="Y93" i="163"/>
  <c r="AA93" i="163"/>
  <c r="CM152" i="163"/>
  <c r="CO152" i="163"/>
  <c r="CM106" i="163"/>
  <c r="CO106" i="163"/>
  <c r="Y84" i="163"/>
  <c r="AA84" i="163"/>
  <c r="AF87" i="163"/>
  <c r="AL87" i="163"/>
  <c r="AN87" i="163" s="1"/>
  <c r="CM16" i="163"/>
  <c r="CO16" i="163"/>
  <c r="BU26" i="163"/>
  <c r="BW26" i="163"/>
  <c r="BX26" i="163" s="1"/>
  <c r="P535" i="163"/>
  <c r="X535" i="163" s="1"/>
  <c r="AA535" i="163" s="1"/>
  <c r="AC535" i="163" s="1"/>
  <c r="CF393" i="163"/>
  <c r="CG393" i="163" s="1"/>
  <c r="DW270" i="163"/>
  <c r="AY288" i="163"/>
  <c r="T146" i="163"/>
  <c r="DI198" i="163"/>
  <c r="T45" i="163"/>
  <c r="EC5" i="163"/>
  <c r="Y508" i="163"/>
  <c r="AA508" i="163"/>
  <c r="BU508" i="163"/>
  <c r="BW508" i="163"/>
  <c r="BX508" i="163" s="1"/>
  <c r="BU485" i="163"/>
  <c r="BW485" i="163"/>
  <c r="BX485" i="163" s="1"/>
  <c r="CM478" i="163"/>
  <c r="CO478" i="163"/>
  <c r="DA470" i="163"/>
  <c r="CT467" i="163"/>
  <c r="CF412" i="163"/>
  <c r="P470" i="163"/>
  <c r="J467" i="163"/>
  <c r="BL435" i="163"/>
  <c r="BD431" i="163"/>
  <c r="EP422" i="163"/>
  <c r="L470" i="163"/>
  <c r="DW435" i="163"/>
  <c r="DP431" i="163"/>
  <c r="BQ394" i="163"/>
  <c r="CM353" i="163"/>
  <c r="CO353" i="163"/>
  <c r="CF376" i="163"/>
  <c r="CA373" i="163"/>
  <c r="AV376" i="163"/>
  <c r="AH373" i="163"/>
  <c r="AA354" i="163"/>
  <c r="Y354" i="163"/>
  <c r="CM301" i="163"/>
  <c r="CO301" i="163"/>
  <c r="AF293" i="163"/>
  <c r="AU366" i="163"/>
  <c r="AU368" i="163" s="1"/>
  <c r="BC327" i="163"/>
  <c r="BC366" i="163"/>
  <c r="BC368" i="163" s="1"/>
  <c r="CM265" i="163"/>
  <c r="CO265" i="163"/>
  <c r="BU183" i="163"/>
  <c r="BW183" i="163"/>
  <c r="BX183" i="163" s="1"/>
  <c r="BU260" i="163"/>
  <c r="BW260" i="163"/>
  <c r="BX260" i="163" s="1"/>
  <c r="FC286" i="163"/>
  <c r="BU165" i="163"/>
  <c r="BW165" i="163"/>
  <c r="BX165" i="163" s="1"/>
  <c r="P269" i="163"/>
  <c r="Y251" i="163"/>
  <c r="AA251" i="163"/>
  <c r="CL286" i="163"/>
  <c r="CL288" i="163" s="1"/>
  <c r="BG286" i="163"/>
  <c r="CM189" i="163"/>
  <c r="CO189" i="163"/>
  <c r="BU93" i="163"/>
  <c r="BW93" i="163"/>
  <c r="BX93" i="163" s="1"/>
  <c r="BU66" i="163"/>
  <c r="BW66" i="163"/>
  <c r="BX66" i="163" s="1"/>
  <c r="Y111" i="163"/>
  <c r="AA111" i="163"/>
  <c r="CM86" i="163"/>
  <c r="CO86" i="163"/>
  <c r="CM94" i="163"/>
  <c r="CO94" i="163"/>
  <c r="Y126" i="163"/>
  <c r="EH85" i="163"/>
  <c r="EF85" i="163"/>
  <c r="CM9" i="163"/>
  <c r="CO9" i="163"/>
  <c r="BU14" i="163"/>
  <c r="BW14" i="163"/>
  <c r="BX14" i="163" s="1"/>
  <c r="BU8" i="163"/>
  <c r="BW8" i="163"/>
  <c r="BX8" i="163" s="1"/>
  <c r="EY50" i="163"/>
  <c r="EO199" i="163"/>
  <c r="BS255" i="163"/>
  <c r="BQ255" i="163"/>
  <c r="BM255" i="163"/>
  <c r="BQ393" i="163"/>
  <c r="AS341" i="163"/>
  <c r="AT341" i="163" s="1"/>
  <c r="AV341" i="163"/>
  <c r="AP341" i="163"/>
  <c r="CO541" i="163"/>
  <c r="CM541" i="163"/>
  <c r="Y541" i="163"/>
  <c r="AA541" i="163"/>
  <c r="DH534" i="163"/>
  <c r="DE534" i="163"/>
  <c r="ET535" i="163"/>
  <c r="CI535" i="163"/>
  <c r="CI550" i="163"/>
  <c r="EY537" i="163"/>
  <c r="AP532" i="163"/>
  <c r="EF539" i="163"/>
  <c r="EH539" i="163"/>
  <c r="EU537" i="163"/>
  <c r="AL550" i="163"/>
  <c r="AN550" i="163" s="1"/>
  <c r="AF550" i="163"/>
  <c r="EA532" i="163"/>
  <c r="EE532" i="163" s="1"/>
  <c r="EH532" i="163" s="1"/>
  <c r="DY532" i="163"/>
  <c r="Y529" i="163"/>
  <c r="AA529" i="163"/>
  <c r="BW527" i="163"/>
  <c r="BX527" i="163" s="1"/>
  <c r="BU527" i="163"/>
  <c r="DK524" i="163"/>
  <c r="DI524" i="163"/>
  <c r="DM524" i="163"/>
  <c r="BW522" i="163"/>
  <c r="BX522" i="163" s="1"/>
  <c r="BU522" i="163"/>
  <c r="BQ529" i="163"/>
  <c r="EE520" i="163"/>
  <c r="EC520" i="163"/>
  <c r="CR530" i="163"/>
  <c r="CX530" i="163" s="1"/>
  <c r="CP530" i="163"/>
  <c r="CM529" i="163"/>
  <c r="CO529" i="163"/>
  <c r="BL532" i="163"/>
  <c r="BS532" i="163" s="1"/>
  <c r="BW532" i="163" s="1"/>
  <c r="BH532" i="163"/>
  <c r="AS532" i="163"/>
  <c r="AT532" i="163" s="1"/>
  <c r="AV532" i="163"/>
  <c r="CP532" i="163"/>
  <c r="CR521" i="163"/>
  <c r="CX521" i="163" s="1"/>
  <c r="CP521" i="163"/>
  <c r="BQ532" i="163"/>
  <c r="EH526" i="163"/>
  <c r="EF526" i="163"/>
  <c r="CR524" i="163"/>
  <c r="CX524" i="163" s="1"/>
  <c r="CP524" i="163"/>
  <c r="EH521" i="163"/>
  <c r="EF521" i="163"/>
  <c r="CO508" i="163"/>
  <c r="CM508" i="163"/>
  <c r="EU523" i="163"/>
  <c r="EP517" i="163"/>
  <c r="DM506" i="163"/>
  <c r="DI506" i="163"/>
  <c r="EC518" i="163"/>
  <c r="EE518" i="163"/>
  <c r="AA507" i="163"/>
  <c r="Y507" i="163"/>
  <c r="CP551" i="163"/>
  <c r="AC500" i="163"/>
  <c r="AL500" i="163"/>
  <c r="AN500" i="163" s="1"/>
  <c r="EW499" i="163"/>
  <c r="FB499" i="163" s="1"/>
  <c r="EY499" i="163"/>
  <c r="DT512" i="163"/>
  <c r="DN512" i="163"/>
  <c r="EC503" i="163"/>
  <c r="EE503" i="163"/>
  <c r="EU551" i="163"/>
  <c r="BQ500" i="163"/>
  <c r="DA517" i="163"/>
  <c r="EH512" i="163"/>
  <c r="EF512" i="163"/>
  <c r="DK500" i="163"/>
  <c r="DM500" i="163"/>
  <c r="DI500" i="163"/>
  <c r="BQ551" i="163"/>
  <c r="AL504" i="163"/>
  <c r="AN504" i="163" s="1"/>
  <c r="AF504" i="163"/>
  <c r="AC504" i="163"/>
  <c r="EA498" i="163"/>
  <c r="DY498" i="163"/>
  <c r="DO552" i="163"/>
  <c r="CU552" i="163"/>
  <c r="AO552" i="163"/>
  <c r="AG552" i="163"/>
  <c r="U552" i="163"/>
  <c r="CO506" i="163"/>
  <c r="CM506" i="163"/>
  <c r="EX552" i="163"/>
  <c r="AJ552" i="163"/>
  <c r="CO503" i="163"/>
  <c r="CM503" i="163"/>
  <c r="CM502" i="163"/>
  <c r="CO502" i="163"/>
  <c r="EZ552" i="163"/>
  <c r="EN552" i="163"/>
  <c r="DW501" i="163"/>
  <c r="BP552" i="163"/>
  <c r="BB552" i="163"/>
  <c r="CO489" i="163"/>
  <c r="CM489" i="163"/>
  <c r="BW478" i="163"/>
  <c r="BX478" i="163" s="1"/>
  <c r="BU478" i="163"/>
  <c r="DT487" i="163"/>
  <c r="DN487" i="163"/>
  <c r="CR481" i="163"/>
  <c r="CX481" i="163" s="1"/>
  <c r="CP481" i="163"/>
  <c r="EF485" i="163"/>
  <c r="EH485" i="163"/>
  <c r="EH484" i="163"/>
  <c r="EF484" i="163"/>
  <c r="EH483" i="163"/>
  <c r="EF483" i="163"/>
  <c r="CR476" i="163"/>
  <c r="CX476" i="163" s="1"/>
  <c r="CP476" i="163"/>
  <c r="DN475" i="163"/>
  <c r="DT475" i="163"/>
  <c r="BW472" i="163"/>
  <c r="BX472" i="163" s="1"/>
  <c r="BU472" i="163"/>
  <c r="CP491" i="163"/>
  <c r="CG491" i="163"/>
  <c r="DT489" i="163"/>
  <c r="DN489" i="163"/>
  <c r="CP472" i="163"/>
  <c r="CR472" i="163"/>
  <c r="CX472" i="163" s="1"/>
  <c r="BW469" i="163"/>
  <c r="BX469" i="163" s="1"/>
  <c r="BU469" i="163"/>
  <c r="EF476" i="163"/>
  <c r="EH476" i="163"/>
  <c r="AA472" i="163"/>
  <c r="Y472" i="163"/>
  <c r="CT462" i="163"/>
  <c r="CX462" i="163" s="1"/>
  <c r="CX460" i="163"/>
  <c r="DC460" i="163" s="1"/>
  <c r="CT448" i="163"/>
  <c r="CD448" i="163"/>
  <c r="AE431" i="163"/>
  <c r="EB448" i="163"/>
  <c r="EC426" i="163"/>
  <c r="EE426" i="163"/>
  <c r="DT461" i="163"/>
  <c r="EW460" i="163"/>
  <c r="DH460" i="163"/>
  <c r="DM460" i="163" s="1"/>
  <c r="DN460" i="163" s="1"/>
  <c r="AP435" i="163"/>
  <c r="AO431" i="163"/>
  <c r="CO423" i="163"/>
  <c r="CM423" i="163"/>
  <c r="AL440" i="163"/>
  <c r="AN440" i="163" s="1"/>
  <c r="AF440" i="163"/>
  <c r="AC440" i="163"/>
  <c r="AV435" i="163"/>
  <c r="DT423" i="163"/>
  <c r="DN423" i="163"/>
  <c r="CR438" i="163"/>
  <c r="CX438" i="163" s="1"/>
  <c r="CP438" i="163"/>
  <c r="EF425" i="163"/>
  <c r="EH425" i="163"/>
  <c r="P447" i="163"/>
  <c r="X447" i="163" s="1"/>
  <c r="AA447" i="163" s="1"/>
  <c r="AL447" i="163" s="1"/>
  <c r="AN447" i="163" s="1"/>
  <c r="AC410" i="163"/>
  <c r="AL410" i="163"/>
  <c r="AN410" i="163" s="1"/>
  <c r="AA426" i="163"/>
  <c r="Y426" i="163"/>
  <c r="BW417" i="163"/>
  <c r="BX417" i="163" s="1"/>
  <c r="BU417" i="163"/>
  <c r="EP447" i="163"/>
  <c r="DW447" i="163"/>
  <c r="AS406" i="163"/>
  <c r="AV406" i="163"/>
  <c r="DN441" i="163"/>
  <c r="DT441" i="163"/>
  <c r="EF438" i="163"/>
  <c r="EH438" i="163"/>
  <c r="BK448" i="163"/>
  <c r="AW448" i="163"/>
  <c r="DN428" i="163"/>
  <c r="DT428" i="163"/>
  <c r="AC419" i="163"/>
  <c r="AL419" i="163"/>
  <c r="AN419" i="163" s="1"/>
  <c r="AF419" i="163"/>
  <c r="BW418" i="163"/>
  <c r="BX418" i="163" s="1"/>
  <c r="BU418" i="163"/>
  <c r="CP417" i="163"/>
  <c r="CR417" i="163"/>
  <c r="CX417" i="163" s="1"/>
  <c r="BW416" i="163"/>
  <c r="BX416" i="163" s="1"/>
  <c r="BU416" i="163"/>
  <c r="BL412" i="163"/>
  <c r="BH412" i="163"/>
  <c r="BJ412" i="163" s="1"/>
  <c r="EK447" i="163"/>
  <c r="DK410" i="163"/>
  <c r="DM410" i="163"/>
  <c r="DI410" i="163"/>
  <c r="CO408" i="163"/>
  <c r="CM408" i="163"/>
  <c r="AA402" i="163"/>
  <c r="Y402" i="163"/>
  <c r="AA398" i="163"/>
  <c r="Y398" i="163"/>
  <c r="DN413" i="163"/>
  <c r="DT413" i="163"/>
  <c r="EH398" i="163"/>
  <c r="EF398" i="163"/>
  <c r="EC394" i="163"/>
  <c r="DT409" i="163"/>
  <c r="DN409" i="163"/>
  <c r="EH403" i="163"/>
  <c r="EF403" i="163"/>
  <c r="AA390" i="163"/>
  <c r="Y390" i="163"/>
  <c r="CK389" i="163"/>
  <c r="CG389" i="163"/>
  <c r="CI389" i="163"/>
  <c r="DM377" i="163"/>
  <c r="DI377" i="163"/>
  <c r="DK377" i="163"/>
  <c r="CR414" i="163"/>
  <c r="CX414" i="163" s="1"/>
  <c r="CP414" i="163"/>
  <c r="AL407" i="163"/>
  <c r="AN407" i="163" s="1"/>
  <c r="AF407" i="163"/>
  <c r="AC407" i="163"/>
  <c r="DI392" i="163"/>
  <c r="DM392" i="163"/>
  <c r="DK392" i="163"/>
  <c r="BQ360" i="163"/>
  <c r="BM360" i="163"/>
  <c r="BS360" i="163"/>
  <c r="DK355" i="163"/>
  <c r="DI355" i="163"/>
  <c r="DM355" i="163"/>
  <c r="DK349" i="163"/>
  <c r="DI349" i="163"/>
  <c r="DM349" i="163"/>
  <c r="DK405" i="163"/>
  <c r="EH402" i="163"/>
  <c r="EF402" i="163"/>
  <c r="AA394" i="163"/>
  <c r="Y394" i="163"/>
  <c r="EF390" i="163"/>
  <c r="EH390" i="163"/>
  <c r="CO388" i="163"/>
  <c r="CM388" i="163"/>
  <c r="CO387" i="163"/>
  <c r="CM387" i="163"/>
  <c r="CO384" i="163"/>
  <c r="CM384" i="163"/>
  <c r="AA383" i="163"/>
  <c r="Y383" i="163"/>
  <c r="AA380" i="163"/>
  <c r="Y380" i="163"/>
  <c r="AA353" i="163"/>
  <c r="Y353" i="163"/>
  <c r="CO351" i="163"/>
  <c r="CM351" i="163"/>
  <c r="AA349" i="163"/>
  <c r="Y349" i="163"/>
  <c r="DN378" i="163"/>
  <c r="DT378" i="163"/>
  <c r="EF365" i="163"/>
  <c r="EH365" i="163"/>
  <c r="DT358" i="163"/>
  <c r="DN358" i="163"/>
  <c r="DT343" i="163"/>
  <c r="DN343" i="163"/>
  <c r="EH386" i="163"/>
  <c r="EF386" i="163"/>
  <c r="CO377" i="163"/>
  <c r="CM377" i="163"/>
  <c r="AL374" i="163"/>
  <c r="AN374" i="163" s="1"/>
  <c r="AF374" i="163"/>
  <c r="DK360" i="163"/>
  <c r="DI360" i="163"/>
  <c r="DM360" i="163"/>
  <c r="EF359" i="163"/>
  <c r="EH350" i="163"/>
  <c r="EF350" i="163"/>
  <c r="DE346" i="163"/>
  <c r="DH346" i="163"/>
  <c r="DM346" i="163" s="1"/>
  <c r="DT346" i="163" s="1"/>
  <c r="CI341" i="163"/>
  <c r="EB325" i="163"/>
  <c r="BS305" i="163"/>
  <c r="BQ305" i="163"/>
  <c r="EH385" i="163"/>
  <c r="EF385" i="163"/>
  <c r="DT384" i="163"/>
  <c r="DN384" i="163"/>
  <c r="EF379" i="163"/>
  <c r="EH379" i="163"/>
  <c r="AF342" i="163"/>
  <c r="AL342" i="163"/>
  <c r="DK337" i="163"/>
  <c r="DI337" i="163"/>
  <c r="DM337" i="163"/>
  <c r="EO313" i="163"/>
  <c r="EP311" i="163"/>
  <c r="AE313" i="163"/>
  <c r="BH393" i="163"/>
  <c r="BJ393" i="163" s="1"/>
  <c r="AC386" i="163"/>
  <c r="AL386" i="163"/>
  <c r="AN386" i="163" s="1"/>
  <c r="AF386" i="163"/>
  <c r="Y374" i="163"/>
  <c r="DT364" i="163"/>
  <c r="DN364" i="163"/>
  <c r="DT362" i="163"/>
  <c r="DN362" i="163"/>
  <c r="EF352" i="163"/>
  <c r="P341" i="163"/>
  <c r="X341" i="163" s="1"/>
  <c r="AA341" i="163" s="1"/>
  <c r="AL341" i="163" s="1"/>
  <c r="CO338" i="163"/>
  <c r="CM338" i="163"/>
  <c r="AA331" i="163"/>
  <c r="Y331" i="163"/>
  <c r="ER328" i="163"/>
  <c r="ET328" i="163" s="1"/>
  <c r="EY328" i="163" s="1"/>
  <c r="EL325" i="163"/>
  <c r="CL325" i="163"/>
  <c r="AB325" i="163"/>
  <c r="CN366" i="163"/>
  <c r="CN368" i="163" s="1"/>
  <c r="V366" i="163"/>
  <c r="V368" i="163" s="1"/>
  <c r="P311" i="163"/>
  <c r="X311" i="163" s="1"/>
  <c r="AA311" i="163" s="1"/>
  <c r="AL311" i="163" s="1"/>
  <c r="AN311" i="163" s="1"/>
  <c r="J313" i="163"/>
  <c r="P313" i="163" s="1"/>
  <c r="X313" i="163" s="1"/>
  <c r="AA313" i="163" s="1"/>
  <c r="AL313" i="163" s="1"/>
  <c r="AA306" i="163"/>
  <c r="Y306" i="163"/>
  <c r="DK305" i="163"/>
  <c r="DM305" i="163"/>
  <c r="DI305" i="163"/>
  <c r="DK299" i="163"/>
  <c r="DM299" i="163"/>
  <c r="DI299" i="163"/>
  <c r="DT338" i="163"/>
  <c r="DN338" i="163"/>
  <c r="P325" i="163"/>
  <c r="L325" i="163"/>
  <c r="J327" i="163"/>
  <c r="J322" i="163"/>
  <c r="EH309" i="163"/>
  <c r="EF309" i="163"/>
  <c r="EH334" i="163"/>
  <c r="EF334" i="163"/>
  <c r="EV327" i="163"/>
  <c r="EV322" i="163"/>
  <c r="CR319" i="163"/>
  <c r="CX319" i="163" s="1"/>
  <c r="CP319" i="163"/>
  <c r="EL313" i="163"/>
  <c r="ER313" i="163" s="1"/>
  <c r="ET313" i="163" s="1"/>
  <c r="EW313" i="163" s="1"/>
  <c r="FB313" i="163" s="1"/>
  <c r="ER311" i="163"/>
  <c r="ET311" i="163" s="1"/>
  <c r="EW311" i="163" s="1"/>
  <c r="FB311" i="163" s="1"/>
  <c r="BD313" i="163"/>
  <c r="BL311" i="163"/>
  <c r="BS311" i="163" s="1"/>
  <c r="BW311" i="163" s="1"/>
  <c r="BH311" i="163"/>
  <c r="BJ311" i="163" s="1"/>
  <c r="AB313" i="163"/>
  <c r="CO303" i="163"/>
  <c r="CM303" i="163"/>
  <c r="CO299" i="163"/>
  <c r="CM299" i="163"/>
  <c r="CM296" i="163"/>
  <c r="CO296" i="163"/>
  <c r="AF279" i="163"/>
  <c r="AL279" i="163"/>
  <c r="EY269" i="163"/>
  <c r="EH337" i="163"/>
  <c r="EF337" i="163"/>
  <c r="AC335" i="163"/>
  <c r="AL335" i="163"/>
  <c r="AN335" i="163" s="1"/>
  <c r="AF335" i="163"/>
  <c r="DT332" i="163"/>
  <c r="DN332" i="163"/>
  <c r="AL310" i="163"/>
  <c r="AN310" i="163" s="1"/>
  <c r="AF310" i="163"/>
  <c r="AC310" i="163"/>
  <c r="EX313" i="163"/>
  <c r="DS313" i="163"/>
  <c r="CT313" i="163"/>
  <c r="DA313" i="163" s="1"/>
  <c r="DA311" i="163"/>
  <c r="DC311" i="163" s="1"/>
  <c r="DI296" i="163"/>
  <c r="DM296" i="163"/>
  <c r="DK296" i="163"/>
  <c r="DK285" i="163"/>
  <c r="DI285" i="163"/>
  <c r="DM285" i="163"/>
  <c r="EC279" i="163"/>
  <c r="EE279" i="163"/>
  <c r="DK255" i="163"/>
  <c r="DN255" i="163"/>
  <c r="DK254" i="163"/>
  <c r="DI254" i="163"/>
  <c r="DM254" i="163"/>
  <c r="EH336" i="163"/>
  <c r="EF336" i="163"/>
  <c r="DT307" i="163"/>
  <c r="DN307" i="163"/>
  <c r="EB313" i="163"/>
  <c r="EY298" i="163"/>
  <c r="EW298" i="163"/>
  <c r="FB298" i="163" s="1"/>
  <c r="CM298" i="163"/>
  <c r="CO298" i="163"/>
  <c r="BW296" i="163"/>
  <c r="BX296" i="163" s="1"/>
  <c r="BU296" i="163"/>
  <c r="DY280" i="163"/>
  <c r="EA280" i="163"/>
  <c r="BW274" i="163"/>
  <c r="BX274" i="163" s="1"/>
  <c r="BU274" i="163"/>
  <c r="DH271" i="163"/>
  <c r="DE271" i="163"/>
  <c r="DF271" i="163" s="1"/>
  <c r="CI269" i="163"/>
  <c r="CK269" i="163"/>
  <c r="CG269" i="163"/>
  <c r="BW265" i="163"/>
  <c r="BX265" i="163" s="1"/>
  <c r="BU265" i="163"/>
  <c r="AA261" i="163"/>
  <c r="Y261" i="163"/>
  <c r="EU255" i="163"/>
  <c r="EP255" i="163"/>
  <c r="BW254" i="163"/>
  <c r="BX254" i="163" s="1"/>
  <c r="BU254" i="163"/>
  <c r="DM252" i="163"/>
  <c r="DK252" i="163"/>
  <c r="DI252" i="163"/>
  <c r="DK243" i="163"/>
  <c r="DM243" i="163"/>
  <c r="DI243" i="163"/>
  <c r="EH284" i="163"/>
  <c r="EF284" i="163"/>
  <c r="AC283" i="163"/>
  <c r="AL283" i="163"/>
  <c r="AN283" i="163" s="1"/>
  <c r="AF283" i="163"/>
  <c r="AL277" i="163"/>
  <c r="AN277" i="163" s="1"/>
  <c r="AF277" i="163"/>
  <c r="AC277" i="163"/>
  <c r="DT275" i="163"/>
  <c r="DN275" i="163"/>
  <c r="EP287" i="163"/>
  <c r="DN266" i="163"/>
  <c r="DT266" i="163"/>
  <c r="BW242" i="163"/>
  <c r="BX242" i="163" s="1"/>
  <c r="BU242" i="163"/>
  <c r="CP293" i="163"/>
  <c r="EH283" i="163"/>
  <c r="EF283" i="163"/>
  <c r="EH278" i="163"/>
  <c r="EF278" i="163"/>
  <c r="EF272" i="163"/>
  <c r="AL271" i="163"/>
  <c r="AN271" i="163" s="1"/>
  <c r="AF271" i="163"/>
  <c r="BL287" i="163"/>
  <c r="BS287" i="163" s="1"/>
  <c r="BW287" i="163" s="1"/>
  <c r="BX287" i="163" s="1"/>
  <c r="BH287" i="163"/>
  <c r="BJ287" i="163" s="1"/>
  <c r="AF267" i="163"/>
  <c r="EF253" i="163"/>
  <c r="EH253" i="163"/>
  <c r="CR252" i="163"/>
  <c r="CX252" i="163" s="1"/>
  <c r="CP252" i="163"/>
  <c r="Y246" i="163"/>
  <c r="AA246" i="163"/>
  <c r="BQ245" i="163"/>
  <c r="BS245" i="163"/>
  <c r="CO243" i="163"/>
  <c r="CM243" i="163"/>
  <c r="CP242" i="163"/>
  <c r="CR242" i="163"/>
  <c r="CX242" i="163" s="1"/>
  <c r="CO239" i="163"/>
  <c r="CM239" i="163"/>
  <c r="ER288" i="163"/>
  <c r="AB288" i="163"/>
  <c r="DS177" i="163"/>
  <c r="DN293" i="163"/>
  <c r="AC281" i="163"/>
  <c r="EF271" i="163"/>
  <c r="BM271" i="163"/>
  <c r="DT262" i="163"/>
  <c r="DN262" i="163"/>
  <c r="Q255" i="163"/>
  <c r="L255" i="163"/>
  <c r="BW240" i="163"/>
  <c r="BX240" i="163" s="1"/>
  <c r="BU240" i="163"/>
  <c r="DK238" i="163"/>
  <c r="DI238" i="163"/>
  <c r="DM238" i="163"/>
  <c r="DK230" i="163"/>
  <c r="DI230" i="163"/>
  <c r="DM230" i="163"/>
  <c r="CM185" i="163"/>
  <c r="CO185" i="163"/>
  <c r="CI293" i="163"/>
  <c r="EH285" i="163"/>
  <c r="EF285" i="163"/>
  <c r="EH282" i="163"/>
  <c r="EF282" i="163"/>
  <c r="DN278" i="163"/>
  <c r="DT278" i="163"/>
  <c r="Q273" i="163"/>
  <c r="AF272" i="163"/>
  <c r="AL272" i="163"/>
  <c r="AN272" i="163" s="1"/>
  <c r="CM267" i="163"/>
  <c r="BM267" i="163"/>
  <c r="AF253" i="163"/>
  <c r="AC253" i="163"/>
  <c r="AL253" i="163"/>
  <c r="AN253" i="163" s="1"/>
  <c r="BM245" i="163"/>
  <c r="CP244" i="163"/>
  <c r="CR244" i="163"/>
  <c r="CX244" i="163" s="1"/>
  <c r="AL241" i="163"/>
  <c r="AN241" i="163" s="1"/>
  <c r="AC241" i="163"/>
  <c r="AF241" i="163"/>
  <c r="DM237" i="163"/>
  <c r="DK237" i="163"/>
  <c r="DI237" i="163"/>
  <c r="BW236" i="163"/>
  <c r="BX236" i="163" s="1"/>
  <c r="BU236" i="163"/>
  <c r="AS229" i="163"/>
  <c r="AT229" i="163" s="1"/>
  <c r="AV229" i="163"/>
  <c r="AH220" i="163"/>
  <c r="BW224" i="163"/>
  <c r="BX224" i="163" s="1"/>
  <c r="BU224" i="163"/>
  <c r="EY223" i="163"/>
  <c r="EU223" i="163"/>
  <c r="EW223" i="163"/>
  <c r="FB223" i="163" s="1"/>
  <c r="BT288" i="163"/>
  <c r="EO215" i="163"/>
  <c r="DM211" i="163"/>
  <c r="DK211" i="163"/>
  <c r="DI211" i="163"/>
  <c r="ER205" i="163"/>
  <c r="ET205" i="163" s="1"/>
  <c r="EY205" i="163" s="1"/>
  <c r="EL213" i="163"/>
  <c r="EP213" i="163" s="1"/>
  <c r="DA205" i="163"/>
  <c r="CT213" i="163"/>
  <c r="BD213" i="163"/>
  <c r="BL205" i="163"/>
  <c r="BH205" i="163"/>
  <c r="BJ205" i="163" s="1"/>
  <c r="CO192" i="163"/>
  <c r="CM192" i="163"/>
  <c r="DK183" i="163"/>
  <c r="DM183" i="163"/>
  <c r="DI183" i="163"/>
  <c r="EH236" i="163"/>
  <c r="EF236" i="163"/>
  <c r="AL226" i="163"/>
  <c r="AN226" i="163" s="1"/>
  <c r="AF226" i="163"/>
  <c r="AC226" i="163"/>
  <c r="EF204" i="163"/>
  <c r="EH204" i="163"/>
  <c r="EH188" i="163"/>
  <c r="EF188" i="163"/>
  <c r="AA184" i="163"/>
  <c r="Y184" i="163"/>
  <c r="DN180" i="163"/>
  <c r="DT180" i="163"/>
  <c r="EH230" i="163"/>
  <c r="EF230" i="163"/>
  <c r="Q247" i="163"/>
  <c r="DT228" i="163"/>
  <c r="DN228" i="163"/>
  <c r="EH196" i="163"/>
  <c r="EF196" i="163"/>
  <c r="DM182" i="163"/>
  <c r="DI182" i="163"/>
  <c r="DK182" i="163"/>
  <c r="AL180" i="163"/>
  <c r="AN180" i="163" s="1"/>
  <c r="AC180" i="163"/>
  <c r="AF180" i="163"/>
  <c r="BJ158" i="163"/>
  <c r="BI155" i="163"/>
  <c r="BM158" i="163"/>
  <c r="EA156" i="163"/>
  <c r="DY156" i="163"/>
  <c r="AB199" i="163"/>
  <c r="BS132" i="163"/>
  <c r="BQ132" i="163"/>
  <c r="EH238" i="163"/>
  <c r="EF238" i="163"/>
  <c r="DN234" i="163"/>
  <c r="DT234" i="163"/>
  <c r="AC231" i="163"/>
  <c r="AL231" i="163"/>
  <c r="AN231" i="163" s="1"/>
  <c r="AF231" i="163"/>
  <c r="DT225" i="163"/>
  <c r="DN225" i="163"/>
  <c r="DN210" i="163"/>
  <c r="DT210" i="163"/>
  <c r="EH206" i="163"/>
  <c r="EF206" i="163"/>
  <c r="EF186" i="163"/>
  <c r="EH186" i="163"/>
  <c r="BW184" i="163"/>
  <c r="BX184" i="163" s="1"/>
  <c r="BU184" i="163"/>
  <c r="DK174" i="163"/>
  <c r="DI174" i="163"/>
  <c r="DM174" i="163"/>
  <c r="DK151" i="163"/>
  <c r="DI151" i="163"/>
  <c r="DM151" i="163"/>
  <c r="Q140" i="163"/>
  <c r="L140" i="163"/>
  <c r="AT133" i="163"/>
  <c r="AP133" i="163"/>
  <c r="EC131" i="163"/>
  <c r="EE131" i="163"/>
  <c r="DK92" i="163"/>
  <c r="DI92" i="163"/>
  <c r="DM92" i="163"/>
  <c r="BU233" i="163"/>
  <c r="BW233" i="163"/>
  <c r="BX233" i="163" s="1"/>
  <c r="EH226" i="163"/>
  <c r="EF226" i="163"/>
  <c r="EA222" i="163"/>
  <c r="DN207" i="163"/>
  <c r="EF185" i="163"/>
  <c r="CP181" i="163"/>
  <c r="CR181" i="163"/>
  <c r="CX181" i="163" s="1"/>
  <c r="CO172" i="163"/>
  <c r="CM172" i="163"/>
  <c r="AV169" i="163"/>
  <c r="AS169" i="163"/>
  <c r="CO161" i="163"/>
  <c r="CM161" i="163"/>
  <c r="DM159" i="163"/>
  <c r="DK159" i="163"/>
  <c r="DI159" i="163"/>
  <c r="Q158" i="163"/>
  <c r="L158" i="163"/>
  <c r="K155" i="163"/>
  <c r="BW147" i="163"/>
  <c r="BX147" i="163" s="1"/>
  <c r="BU147" i="163"/>
  <c r="EK199" i="163"/>
  <c r="AS140" i="163"/>
  <c r="AT140" i="163" s="1"/>
  <c r="AV140" i="163"/>
  <c r="AA136" i="163"/>
  <c r="Y136" i="163"/>
  <c r="EY132" i="163"/>
  <c r="EW132" i="163"/>
  <c r="FB132" i="163" s="1"/>
  <c r="CI132" i="163"/>
  <c r="CK132" i="163"/>
  <c r="CG132" i="163"/>
  <c r="CM126" i="163"/>
  <c r="CP126" i="163"/>
  <c r="CO119" i="163"/>
  <c r="CM119" i="163"/>
  <c r="CO116" i="163"/>
  <c r="CM116" i="163"/>
  <c r="BW110" i="163"/>
  <c r="BX110" i="163" s="1"/>
  <c r="BU110" i="163"/>
  <c r="BW109" i="163"/>
  <c r="BX109" i="163" s="1"/>
  <c r="BU109" i="163"/>
  <c r="AA104" i="163"/>
  <c r="Y104" i="163"/>
  <c r="DM99" i="163"/>
  <c r="DK99" i="163"/>
  <c r="DI99" i="163"/>
  <c r="CO97" i="163"/>
  <c r="CM97" i="163"/>
  <c r="BW96" i="163"/>
  <c r="BX96" i="163" s="1"/>
  <c r="BU96" i="163"/>
  <c r="DT165" i="163"/>
  <c r="DN165" i="163"/>
  <c r="EH136" i="163"/>
  <c r="EF136" i="163"/>
  <c r="CO131" i="163"/>
  <c r="CM131" i="163"/>
  <c r="CR128" i="163"/>
  <c r="CX128" i="163" s="1"/>
  <c r="CP128" i="163"/>
  <c r="EU126" i="163"/>
  <c r="EH119" i="163"/>
  <c r="EF119" i="163"/>
  <c r="EH115" i="163"/>
  <c r="EF115" i="163"/>
  <c r="DN107" i="163"/>
  <c r="DT107" i="163"/>
  <c r="CR103" i="163"/>
  <c r="CX103" i="163" s="1"/>
  <c r="CP103" i="163"/>
  <c r="DT97" i="163"/>
  <c r="DN97" i="163"/>
  <c r="DN94" i="163"/>
  <c r="DT94" i="163"/>
  <c r="AC91" i="163"/>
  <c r="AL91" i="163"/>
  <c r="AN91" i="163" s="1"/>
  <c r="AF91" i="163"/>
  <c r="EF86" i="163"/>
  <c r="EH86" i="163"/>
  <c r="BW86" i="163"/>
  <c r="BX86" i="163" s="1"/>
  <c r="BU86" i="163"/>
  <c r="X64" i="163"/>
  <c r="Q64" i="163"/>
  <c r="EY45" i="163"/>
  <c r="EW45" i="163"/>
  <c r="FB45" i="163" s="1"/>
  <c r="AF179" i="163"/>
  <c r="AL177" i="163"/>
  <c r="AN177" i="163" s="1"/>
  <c r="AF177" i="163"/>
  <c r="EH174" i="163"/>
  <c r="EF174" i="163"/>
  <c r="DN164" i="163"/>
  <c r="DT164" i="163"/>
  <c r="DT161" i="163"/>
  <c r="DN161" i="163"/>
  <c r="EH153" i="163"/>
  <c r="EF153" i="163"/>
  <c r="DT150" i="163"/>
  <c r="DN150" i="163"/>
  <c r="AC137" i="163"/>
  <c r="AL137" i="163"/>
  <c r="AN137" i="163" s="1"/>
  <c r="AF137" i="163"/>
  <c r="CM133" i="163"/>
  <c r="DN127" i="163"/>
  <c r="DT127" i="163"/>
  <c r="EC126" i="163"/>
  <c r="EF121" i="163"/>
  <c r="EH121" i="163"/>
  <c r="EH110" i="163"/>
  <c r="EF110" i="163"/>
  <c r="EH105" i="163"/>
  <c r="EF105" i="163"/>
  <c r="BW87" i="163"/>
  <c r="BX87" i="163" s="1"/>
  <c r="BU87" i="163"/>
  <c r="DI70" i="163"/>
  <c r="DM70" i="163"/>
  <c r="DK70" i="163"/>
  <c r="AM141" i="163"/>
  <c r="K141" i="163"/>
  <c r="DI54" i="163"/>
  <c r="DM54" i="163"/>
  <c r="DK54" i="163"/>
  <c r="DI31" i="163"/>
  <c r="DM31" i="163"/>
  <c r="DK31" i="163"/>
  <c r="DI12" i="163"/>
  <c r="DM12" i="163"/>
  <c r="DK12" i="163"/>
  <c r="EF159" i="163"/>
  <c r="EH159" i="163"/>
  <c r="DN134" i="163"/>
  <c r="DT134" i="163"/>
  <c r="DE140" i="163"/>
  <c r="DF140" i="163" s="1"/>
  <c r="DH140" i="163"/>
  <c r="AL120" i="163"/>
  <c r="AN120" i="163" s="1"/>
  <c r="AF120" i="163"/>
  <c r="AC120" i="163"/>
  <c r="DN117" i="163"/>
  <c r="DT117" i="163"/>
  <c r="EF108" i="163"/>
  <c r="EH108" i="163"/>
  <c r="DN102" i="163"/>
  <c r="DT102" i="163"/>
  <c r="EH100" i="163"/>
  <c r="EF100" i="163"/>
  <c r="EH91" i="163"/>
  <c r="EF91" i="163"/>
  <c r="EU81" i="163"/>
  <c r="EP81" i="163"/>
  <c r="DH80" i="163"/>
  <c r="DM80" i="163" s="1"/>
  <c r="DT80" i="163" s="1"/>
  <c r="DE80" i="163"/>
  <c r="DM76" i="163"/>
  <c r="DI76" i="163"/>
  <c r="DK76" i="163"/>
  <c r="AA65" i="163"/>
  <c r="Y65" i="163"/>
  <c r="CK64" i="163"/>
  <c r="CG64" i="163"/>
  <c r="CI64" i="163"/>
  <c r="AH141" i="163"/>
  <c r="AP141" i="163" s="1"/>
  <c r="EB58" i="163"/>
  <c r="AA54" i="163"/>
  <c r="Y54" i="163"/>
  <c r="AA47" i="163"/>
  <c r="Y47" i="163"/>
  <c r="BS45" i="163"/>
  <c r="BQ45" i="163"/>
  <c r="DK28" i="163"/>
  <c r="DI28" i="163"/>
  <c r="DM28" i="163"/>
  <c r="EY25" i="163"/>
  <c r="CO21" i="163"/>
  <c r="CM21" i="163"/>
  <c r="AA19" i="163"/>
  <c r="Y19" i="163"/>
  <c r="BW12" i="163"/>
  <c r="BX12" i="163" s="1"/>
  <c r="BU12" i="163"/>
  <c r="DK6" i="163"/>
  <c r="DI6" i="163"/>
  <c r="DM6" i="163"/>
  <c r="EA178" i="163"/>
  <c r="DY178" i="163"/>
  <c r="EH164" i="163"/>
  <c r="EF164" i="163"/>
  <c r="EH161" i="163"/>
  <c r="EF161" i="163"/>
  <c r="DT154" i="163"/>
  <c r="DN154" i="163"/>
  <c r="AL149" i="163"/>
  <c r="AN149" i="163" s="1"/>
  <c r="AF149" i="163"/>
  <c r="AC149" i="163"/>
  <c r="CR135" i="163"/>
  <c r="CX135" i="163" s="1"/>
  <c r="CP135" i="163"/>
  <c r="EY140" i="163"/>
  <c r="DC140" i="163"/>
  <c r="EP133" i="163"/>
  <c r="DT128" i="163"/>
  <c r="DN128" i="163"/>
  <c r="CI126" i="163"/>
  <c r="EY118" i="163"/>
  <c r="AC92" i="163"/>
  <c r="AL92" i="163"/>
  <c r="AN92" i="163" s="1"/>
  <c r="AF92" i="163"/>
  <c r="AA85" i="163"/>
  <c r="Y85" i="163"/>
  <c r="EC76" i="163"/>
  <c r="EE76" i="163"/>
  <c r="DS58" i="163"/>
  <c r="EC46" i="163"/>
  <c r="EE46" i="163"/>
  <c r="AA44" i="163"/>
  <c r="Y44" i="163"/>
  <c r="BT34" i="163"/>
  <c r="DM24" i="163"/>
  <c r="DK24" i="163"/>
  <c r="DI24" i="163"/>
  <c r="CR23" i="163"/>
  <c r="CX23" i="163" s="1"/>
  <c r="CP23" i="163"/>
  <c r="DM15" i="163"/>
  <c r="DK15" i="163"/>
  <c r="DI15" i="163"/>
  <c r="DM9" i="163"/>
  <c r="DK9" i="163"/>
  <c r="DI9" i="163"/>
  <c r="EH68" i="163"/>
  <c r="EF68" i="163"/>
  <c r="DY58" i="163"/>
  <c r="EA58" i="163"/>
  <c r="EE58" i="163" s="1"/>
  <c r="EH58" i="163" s="1"/>
  <c r="DT43" i="163"/>
  <c r="DN43" i="163"/>
  <c r="EP34" i="163"/>
  <c r="EU34" i="163"/>
  <c r="BU25" i="163"/>
  <c r="EH17" i="163"/>
  <c r="EF17" i="163"/>
  <c r="AL72" i="163"/>
  <c r="AN72" i="163" s="1"/>
  <c r="AF72" i="163"/>
  <c r="AC72" i="163"/>
  <c r="CR68" i="163"/>
  <c r="CX68" i="163" s="1"/>
  <c r="CP68" i="163"/>
  <c r="EH65" i="163"/>
  <c r="EF65" i="163"/>
  <c r="DT42" i="163"/>
  <c r="DN42" i="163"/>
  <c r="EH31" i="163"/>
  <c r="EF31" i="163"/>
  <c r="AF27" i="163"/>
  <c r="AC27" i="163"/>
  <c r="AL27" i="163"/>
  <c r="AN27" i="163" s="1"/>
  <c r="CX34" i="163"/>
  <c r="Y56" i="163"/>
  <c r="CR42" i="163"/>
  <c r="CX42" i="163" s="1"/>
  <c r="CP42" i="163"/>
  <c r="CI34" i="163"/>
  <c r="EH19" i="163"/>
  <c r="EF19" i="163"/>
  <c r="AF13" i="163"/>
  <c r="AL13" i="163"/>
  <c r="AN13" i="163" s="1"/>
  <c r="EH72" i="163"/>
  <c r="EF72" i="163"/>
  <c r="EH69" i="163"/>
  <c r="EF69" i="163"/>
  <c r="EH55" i="163"/>
  <c r="EF55" i="163"/>
  <c r="AF52" i="163"/>
  <c r="AC52" i="163"/>
  <c r="AL52" i="163"/>
  <c r="AN52" i="163" s="1"/>
  <c r="AL51" i="163"/>
  <c r="AN51" i="163" s="1"/>
  <c r="AF51" i="163"/>
  <c r="AC51" i="163"/>
  <c r="AF56" i="163"/>
  <c r="EH44" i="163"/>
  <c r="EF44" i="163"/>
  <c r="EH26" i="163"/>
  <c r="EF26" i="163"/>
  <c r="EH18" i="163"/>
  <c r="EF18" i="163"/>
  <c r="DN14" i="163"/>
  <c r="DT14" i="163"/>
  <c r="AP558" i="163"/>
  <c r="EA534" i="163"/>
  <c r="DY534" i="163"/>
  <c r="DE550" i="163"/>
  <c r="DF550" i="163" s="1"/>
  <c r="DH550" i="163"/>
  <c r="EP545" i="163"/>
  <c r="EU545" i="163"/>
  <c r="BW548" i="163"/>
  <c r="BX548" i="163" s="1"/>
  <c r="BU548" i="163"/>
  <c r="AC534" i="163"/>
  <c r="AL534" i="163"/>
  <c r="AF534" i="163"/>
  <c r="DC535" i="163"/>
  <c r="CG535" i="163"/>
  <c r="EY533" i="163"/>
  <c r="EU533" i="163"/>
  <c r="EW533" i="163"/>
  <c r="FB533" i="163" s="1"/>
  <c r="EP538" i="163"/>
  <c r="DI527" i="163"/>
  <c r="DM527" i="163"/>
  <c r="DK527" i="163"/>
  <c r="EP535" i="163"/>
  <c r="AA522" i="163"/>
  <c r="Y522" i="163"/>
  <c r="EP532" i="163"/>
  <c r="DH529" i="163"/>
  <c r="DC529" i="163"/>
  <c r="DE529" i="163"/>
  <c r="DF529" i="163" s="1"/>
  <c r="DM520" i="163"/>
  <c r="DK520" i="163"/>
  <c r="DI520" i="163"/>
  <c r="DN526" i="163"/>
  <c r="DT526" i="163"/>
  <c r="CG532" i="163"/>
  <c r="DN528" i="163"/>
  <c r="DT528" i="163"/>
  <c r="AL527" i="163"/>
  <c r="AN527" i="163" s="1"/>
  <c r="AF527" i="163"/>
  <c r="AC527" i="163"/>
  <c r="EH522" i="163"/>
  <c r="EF522" i="163"/>
  <c r="EF519" i="163"/>
  <c r="EH525" i="163"/>
  <c r="EF525" i="163"/>
  <c r="AF520" i="163"/>
  <c r="AC520" i="163"/>
  <c r="AL520" i="163"/>
  <c r="AN520" i="163" s="1"/>
  <c r="Q514" i="163"/>
  <c r="X514" i="163"/>
  <c r="BW513" i="163"/>
  <c r="BX513" i="163" s="1"/>
  <c r="BU513" i="163"/>
  <c r="BW507" i="163"/>
  <c r="BX507" i="163" s="1"/>
  <c r="BU507" i="163"/>
  <c r="DT530" i="163"/>
  <c r="DN530" i="163"/>
  <c r="EC523" i="163"/>
  <c r="Y517" i="163"/>
  <c r="T517" i="163"/>
  <c r="EH510" i="163"/>
  <c r="EF510" i="163"/>
  <c r="CR515" i="163"/>
  <c r="CX515" i="163" s="1"/>
  <c r="CP515" i="163"/>
  <c r="AF511" i="163"/>
  <c r="AC511" i="163"/>
  <c r="AL511" i="163"/>
  <c r="AN511" i="163" s="1"/>
  <c r="AP517" i="163"/>
  <c r="AF509" i="163"/>
  <c r="AC509" i="163"/>
  <c r="AL509" i="163"/>
  <c r="AN509" i="163" s="1"/>
  <c r="DE551" i="163"/>
  <c r="DF551" i="163" s="1"/>
  <c r="DH551" i="163"/>
  <c r="CM551" i="163"/>
  <c r="CG551" i="163"/>
  <c r="CM517" i="163"/>
  <c r="Q517" i="163"/>
  <c r="L517" i="163"/>
  <c r="EP561" i="163"/>
  <c r="L561" i="163"/>
  <c r="EA551" i="163"/>
  <c r="DY551" i="163"/>
  <c r="P561" i="163"/>
  <c r="X561" i="163" s="1"/>
  <c r="AA561" i="163" s="1"/>
  <c r="AL561" i="163" s="1"/>
  <c r="DT505" i="163"/>
  <c r="DN505" i="163"/>
  <c r="EM552" i="163"/>
  <c r="BE552" i="163"/>
  <c r="AW552" i="163"/>
  <c r="I557" i="163"/>
  <c r="I559" i="163" s="1"/>
  <c r="I563" i="163" s="1"/>
  <c r="I552" i="163"/>
  <c r="AA506" i="163"/>
  <c r="Y506" i="163"/>
  <c r="ED552" i="163"/>
  <c r="DV552" i="163"/>
  <c r="DB552" i="163"/>
  <c r="CH552" i="163"/>
  <c r="BR552" i="163"/>
  <c r="CR505" i="163"/>
  <c r="CX505" i="163" s="1"/>
  <c r="CP505" i="163"/>
  <c r="DN504" i="163"/>
  <c r="DT504" i="163"/>
  <c r="ES552" i="163"/>
  <c r="DU557" i="163"/>
  <c r="DU559" i="163" s="1"/>
  <c r="DU563" i="163" s="1"/>
  <c r="DU552" i="163"/>
  <c r="CW552" i="163"/>
  <c r="CC552" i="163"/>
  <c r="CC557" i="163"/>
  <c r="CC559" i="163" s="1"/>
  <c r="CC563" i="163" s="1"/>
  <c r="AY552" i="163"/>
  <c r="AQ552" i="163"/>
  <c r="AI552" i="163"/>
  <c r="O552" i="163"/>
  <c r="BW502" i="163"/>
  <c r="BX502" i="163" s="1"/>
  <c r="BU502" i="163"/>
  <c r="EB552" i="163"/>
  <c r="DP552" i="163"/>
  <c r="DW549" i="163"/>
  <c r="DD552" i="163"/>
  <c r="CV557" i="163"/>
  <c r="CV559" i="163" s="1"/>
  <c r="CV563" i="163" s="1"/>
  <c r="CV552" i="163"/>
  <c r="CJ557" i="163"/>
  <c r="CJ559" i="163" s="1"/>
  <c r="CJ563" i="163" s="1"/>
  <c r="CJ552" i="163"/>
  <c r="Z552" i="163"/>
  <c r="R557" i="163"/>
  <c r="R559" i="163" s="1"/>
  <c r="R563" i="163" s="1"/>
  <c r="R552" i="163"/>
  <c r="CO488" i="163"/>
  <c r="CM488" i="163"/>
  <c r="BW482" i="163"/>
  <c r="BX482" i="163" s="1"/>
  <c r="BU482" i="163"/>
  <c r="AA499" i="163"/>
  <c r="Y499" i="163"/>
  <c r="DT490" i="163"/>
  <c r="DN490" i="163"/>
  <c r="EH487" i="163"/>
  <c r="EF487" i="163"/>
  <c r="AL473" i="163"/>
  <c r="AN473" i="163" s="1"/>
  <c r="AC473" i="163"/>
  <c r="AF473" i="163"/>
  <c r="BQ467" i="163"/>
  <c r="BS467" i="163"/>
  <c r="CR485" i="163"/>
  <c r="CX485" i="163" s="1"/>
  <c r="CP485" i="163"/>
  <c r="DI469" i="163"/>
  <c r="DM469" i="163"/>
  <c r="DK469" i="163"/>
  <c r="CM491" i="163"/>
  <c r="CG493" i="163"/>
  <c r="CF460" i="163"/>
  <c r="CI460" i="163" s="1"/>
  <c r="CA462" i="163"/>
  <c r="CF462" i="163" s="1"/>
  <c r="EH489" i="163"/>
  <c r="EF489" i="163"/>
  <c r="BU486" i="163"/>
  <c r="BW486" i="163"/>
  <c r="BX486" i="163" s="1"/>
  <c r="EH474" i="163"/>
  <c r="EF474" i="163"/>
  <c r="EH473" i="163"/>
  <c r="EF473" i="163"/>
  <c r="AA469" i="163"/>
  <c r="Y469" i="163"/>
  <c r="CX493" i="163"/>
  <c r="BU491" i="163"/>
  <c r="EE460" i="163"/>
  <c r="EF460" i="163" s="1"/>
  <c r="EA462" i="163"/>
  <c r="AI462" i="163"/>
  <c r="AL462" i="163" s="1"/>
  <c r="AL460" i="163"/>
  <c r="CM455" i="163"/>
  <c r="CO455" i="163"/>
  <c r="CR455" i="163" s="1"/>
  <c r="DT488" i="163"/>
  <c r="DN488" i="163"/>
  <c r="DN484" i="163"/>
  <c r="DT484" i="163"/>
  <c r="DT483" i="163"/>
  <c r="DN483" i="163"/>
  <c r="AL480" i="163"/>
  <c r="AN480" i="163" s="1"/>
  <c r="AF480" i="163"/>
  <c r="AC480" i="163"/>
  <c r="EH475" i="163"/>
  <c r="EF475" i="163"/>
  <c r="BM491" i="163"/>
  <c r="AP493" i="163"/>
  <c r="EN462" i="163"/>
  <c r="ER462" i="163" s="1"/>
  <c r="ER460" i="163"/>
  <c r="CL462" i="163"/>
  <c r="CO460" i="163"/>
  <c r="CR460" i="163" s="1"/>
  <c r="CM460" i="163"/>
  <c r="DH455" i="163"/>
  <c r="DF455" i="163"/>
  <c r="DK455" i="163" s="1"/>
  <c r="DJ448" i="163"/>
  <c r="EE455" i="163"/>
  <c r="EF455" i="163" s="1"/>
  <c r="AB435" i="163"/>
  <c r="CW431" i="163"/>
  <c r="S431" i="163"/>
  <c r="DM426" i="163"/>
  <c r="DI426" i="163"/>
  <c r="DK426" i="163"/>
  <c r="DI461" i="163"/>
  <c r="DF462" i="163"/>
  <c r="DH462" i="163"/>
  <c r="DM462" i="163" s="1"/>
  <c r="DK437" i="163"/>
  <c r="DM437" i="163"/>
  <c r="DI437" i="163"/>
  <c r="DN442" i="163"/>
  <c r="DT442" i="163"/>
  <c r="DM418" i="163"/>
  <c r="DI418" i="163"/>
  <c r="DK418" i="163"/>
  <c r="EH428" i="163"/>
  <c r="EF428" i="163"/>
  <c r="AL422" i="163"/>
  <c r="AN422" i="163" s="1"/>
  <c r="AC422" i="163"/>
  <c r="CO420" i="163"/>
  <c r="CM420" i="163"/>
  <c r="EH423" i="163"/>
  <c r="EF423" i="163"/>
  <c r="Y422" i="163"/>
  <c r="BM412" i="163"/>
  <c r="EW394" i="163"/>
  <c r="FB394" i="163" s="1"/>
  <c r="EU394" i="163"/>
  <c r="AL441" i="163"/>
  <c r="AN441" i="163" s="1"/>
  <c r="AF441" i="163"/>
  <c r="AC441" i="163"/>
  <c r="CS448" i="163"/>
  <c r="DQ448" i="163"/>
  <c r="AI448" i="163"/>
  <c r="V448" i="163"/>
  <c r="DN430" i="163"/>
  <c r="DT430" i="163"/>
  <c r="EF418" i="163"/>
  <c r="EH418" i="163"/>
  <c r="EC417" i="163"/>
  <c r="EE417" i="163"/>
  <c r="AA416" i="163"/>
  <c r="Y416" i="163"/>
  <c r="DM414" i="163"/>
  <c r="DK414" i="163"/>
  <c r="DI414" i="163"/>
  <c r="DA447" i="163"/>
  <c r="DC447" i="163" s="1"/>
  <c r="EY410" i="163"/>
  <c r="EW410" i="163"/>
  <c r="FB410" i="163" s="1"/>
  <c r="CI410" i="163"/>
  <c r="CK410" i="163"/>
  <c r="CG410" i="163"/>
  <c r="DC406" i="163"/>
  <c r="DM401" i="163"/>
  <c r="DK401" i="163"/>
  <c r="DI401" i="163"/>
  <c r="DM397" i="163"/>
  <c r="DK397" i="163"/>
  <c r="DI397" i="163"/>
  <c r="DK391" i="163"/>
  <c r="DI391" i="163"/>
  <c r="DM391" i="163"/>
  <c r="EF401" i="163"/>
  <c r="EH401" i="163"/>
  <c r="CR397" i="163"/>
  <c r="CX397" i="163" s="1"/>
  <c r="CP397" i="163"/>
  <c r="EY393" i="163"/>
  <c r="EH416" i="163"/>
  <c r="EF416" i="163"/>
  <c r="EH409" i="163"/>
  <c r="EF409" i="163"/>
  <c r="EH399" i="163"/>
  <c r="EF399" i="163"/>
  <c r="DT395" i="163"/>
  <c r="DN395" i="163"/>
  <c r="BW392" i="163"/>
  <c r="BX392" i="163" s="1"/>
  <c r="BU392" i="163"/>
  <c r="Q389" i="163"/>
  <c r="X389" i="163"/>
  <c r="DM347" i="163"/>
  <c r="DI347" i="163"/>
  <c r="DK347" i="163"/>
  <c r="EU412" i="163"/>
  <c r="DT408" i="163"/>
  <c r="DN408" i="163"/>
  <c r="Y393" i="163"/>
  <c r="T393" i="163"/>
  <c r="DK380" i="163"/>
  <c r="DI380" i="163"/>
  <c r="DM380" i="163"/>
  <c r="DK354" i="163"/>
  <c r="DI354" i="163"/>
  <c r="DM354" i="163"/>
  <c r="AF415" i="163"/>
  <c r="AC415" i="163"/>
  <c r="AL415" i="163"/>
  <c r="AN415" i="163" s="1"/>
  <c r="DY412" i="163"/>
  <c r="EA412" i="163"/>
  <c r="DY406" i="163"/>
  <c r="EA406" i="163"/>
  <c r="CR401" i="163"/>
  <c r="CX401" i="163" s="1"/>
  <c r="CP401" i="163"/>
  <c r="DN394" i="163"/>
  <c r="CI393" i="163"/>
  <c r="BW386" i="163"/>
  <c r="BX386" i="163" s="1"/>
  <c r="BU386" i="163"/>
  <c r="DM382" i="163"/>
  <c r="DK382" i="163"/>
  <c r="DI382" i="163"/>
  <c r="DM379" i="163"/>
  <c r="DK379" i="163"/>
  <c r="DI379" i="163"/>
  <c r="BW354" i="163"/>
  <c r="BX354" i="163" s="1"/>
  <c r="BU354" i="163"/>
  <c r="DK352" i="163"/>
  <c r="DM352" i="163"/>
  <c r="DI352" i="163"/>
  <c r="CO350" i="163"/>
  <c r="CM350" i="163"/>
  <c r="DK348" i="163"/>
  <c r="DM348" i="163"/>
  <c r="DI348" i="163"/>
  <c r="AV393" i="163"/>
  <c r="AL378" i="163"/>
  <c r="AN378" i="163" s="1"/>
  <c r="AF378" i="163"/>
  <c r="AC378" i="163"/>
  <c r="BU363" i="163"/>
  <c r="BW363" i="163"/>
  <c r="AL361" i="163"/>
  <c r="AN361" i="163" s="1"/>
  <c r="AF361" i="163"/>
  <c r="AC361" i="163"/>
  <c r="EH356" i="163"/>
  <c r="EF356" i="163"/>
  <c r="EH387" i="163"/>
  <c r="EF387" i="163"/>
  <c r="CG341" i="163"/>
  <c r="BL341" i="163"/>
  <c r="BH341" i="163"/>
  <c r="BJ341" i="163" s="1"/>
  <c r="AC341" i="163"/>
  <c r="S368" i="163"/>
  <c r="DT388" i="163"/>
  <c r="DN388" i="163"/>
  <c r="AL385" i="163"/>
  <c r="AN385" i="163" s="1"/>
  <c r="AF385" i="163"/>
  <c r="AC385" i="163"/>
  <c r="DT383" i="163"/>
  <c r="DN383" i="163"/>
  <c r="CR382" i="163"/>
  <c r="CX382" i="163" s="1"/>
  <c r="CP382" i="163"/>
  <c r="EU374" i="163"/>
  <c r="CR365" i="163"/>
  <c r="CX365" i="163" s="1"/>
  <c r="CP365" i="163"/>
  <c r="EH358" i="163"/>
  <c r="EF358" i="163"/>
  <c r="AC357" i="163"/>
  <c r="AL357" i="163"/>
  <c r="AN357" i="163" s="1"/>
  <c r="AF357" i="163"/>
  <c r="EH355" i="163"/>
  <c r="EF355" i="163"/>
  <c r="AF341" i="163"/>
  <c r="DK336" i="163"/>
  <c r="DI336" i="163"/>
  <c r="DM336" i="163"/>
  <c r="X329" i="163"/>
  <c r="T329" i="163"/>
  <c r="EU318" i="163"/>
  <c r="CW313" i="163"/>
  <c r="S313" i="163"/>
  <c r="DT387" i="163"/>
  <c r="DN387" i="163"/>
  <c r="EF382" i="163"/>
  <c r="EH382" i="163"/>
  <c r="EF364" i="163"/>
  <c r="EH364" i="163"/>
  <c r="EF362" i="163"/>
  <c r="EH362" i="163"/>
  <c r="DT351" i="163"/>
  <c r="DN351" i="163"/>
  <c r="EF343" i="163"/>
  <c r="EH343" i="163"/>
  <c r="CO340" i="163"/>
  <c r="CM340" i="163"/>
  <c r="BW337" i="163"/>
  <c r="BX337" i="163" s="1"/>
  <c r="BU337" i="163"/>
  <c r="BW336" i="163"/>
  <c r="BX336" i="163" s="1"/>
  <c r="BU336" i="163"/>
  <c r="BW335" i="163"/>
  <c r="BX335" i="163" s="1"/>
  <c r="BU335" i="163"/>
  <c r="BW334" i="163"/>
  <c r="BX334" i="163" s="1"/>
  <c r="BU334" i="163"/>
  <c r="DM330" i="163"/>
  <c r="DK330" i="163"/>
  <c r="DI330" i="163"/>
  <c r="DJ325" i="163"/>
  <c r="CH325" i="163"/>
  <c r="K368" i="163"/>
  <c r="CO309" i="163"/>
  <c r="CM309" i="163"/>
  <c r="CO307" i="163"/>
  <c r="CM307" i="163"/>
  <c r="EY305" i="163"/>
  <c r="EW305" i="163"/>
  <c r="FB305" i="163" s="1"/>
  <c r="CI305" i="163"/>
  <c r="CK305" i="163"/>
  <c r="CG305" i="163"/>
  <c r="DT340" i="163"/>
  <c r="DN340" i="163"/>
  <c r="EH335" i="163"/>
  <c r="EF335" i="163"/>
  <c r="AO313" i="163"/>
  <c r="AP311" i="163"/>
  <c r="DT303" i="163"/>
  <c r="DN303" i="163"/>
  <c r="AL308" i="163"/>
  <c r="AN308" i="163" s="1"/>
  <c r="AF308" i="163"/>
  <c r="AC308" i="163"/>
  <c r="CA313" i="163"/>
  <c r="CF313" i="163" s="1"/>
  <c r="CK313" i="163" s="1"/>
  <c r="CO313" i="163" s="1"/>
  <c r="CR313" i="163" s="1"/>
  <c r="CF311" i="163"/>
  <c r="CK311" i="163" s="1"/>
  <c r="CO311" i="163" s="1"/>
  <c r="CR311" i="163" s="1"/>
  <c r="CX311" i="163" s="1"/>
  <c r="DT304" i="163"/>
  <c r="DN304" i="163"/>
  <c r="AC299" i="163"/>
  <c r="AL299" i="163"/>
  <c r="AN299" i="163" s="1"/>
  <c r="AF299" i="163"/>
  <c r="AL298" i="163"/>
  <c r="AN298" i="163" s="1"/>
  <c r="AC298" i="163"/>
  <c r="DE280" i="163"/>
  <c r="DF280" i="163" s="1"/>
  <c r="DH280" i="163"/>
  <c r="DE256" i="163"/>
  <c r="DF256" i="163" s="1"/>
  <c r="DH256" i="163"/>
  <c r="EA248" i="163"/>
  <c r="DY248" i="163"/>
  <c r="EH338" i="163"/>
  <c r="EF338" i="163"/>
  <c r="EH332" i="163"/>
  <c r="EF332" i="163"/>
  <c r="EH319" i="163"/>
  <c r="EF319" i="163"/>
  <c r="EH310" i="163"/>
  <c r="EF310" i="163"/>
  <c r="EU305" i="163"/>
  <c r="CL313" i="163"/>
  <c r="CM311" i="163"/>
  <c r="CO300" i="163"/>
  <c r="CM300" i="163"/>
  <c r="DK284" i="163"/>
  <c r="DI284" i="163"/>
  <c r="DM284" i="163"/>
  <c r="EC281" i="163"/>
  <c r="EF281" i="163"/>
  <c r="AV270" i="163"/>
  <c r="AS270" i="163"/>
  <c r="AT270" i="163" s="1"/>
  <c r="X268" i="163"/>
  <c r="T268" i="163"/>
  <c r="BU267" i="163"/>
  <c r="BX267" i="163"/>
  <c r="DK265" i="163"/>
  <c r="DI265" i="163"/>
  <c r="DM265" i="163"/>
  <c r="DC255" i="163"/>
  <c r="DF255" i="163"/>
  <c r="DI255" i="163"/>
  <c r="EC249" i="163"/>
  <c r="EE249" i="163"/>
  <c r="CM333" i="163"/>
  <c r="CO333" i="163"/>
  <c r="CR330" i="163"/>
  <c r="CX330" i="163" s="1"/>
  <c r="CP330" i="163"/>
  <c r="EH307" i="163"/>
  <c r="EF307" i="163"/>
  <c r="DB313" i="163"/>
  <c r="Y300" i="163"/>
  <c r="AA300" i="163"/>
  <c r="AA296" i="163"/>
  <c r="Y296" i="163"/>
  <c r="BW285" i="163"/>
  <c r="BX285" i="163" s="1"/>
  <c r="BU285" i="163"/>
  <c r="BW284" i="163"/>
  <c r="BX284" i="163" s="1"/>
  <c r="BU284" i="163"/>
  <c r="BW283" i="163"/>
  <c r="BX283" i="163" s="1"/>
  <c r="BU283" i="163"/>
  <c r="BW282" i="163"/>
  <c r="BX282" i="163" s="1"/>
  <c r="BU282" i="163"/>
  <c r="BJ281" i="163"/>
  <c r="AC279" i="163"/>
  <c r="CO276" i="163"/>
  <c r="CM276" i="163"/>
  <c r="AA274" i="163"/>
  <c r="Y274" i="163"/>
  <c r="BM269" i="163"/>
  <c r="DH268" i="163"/>
  <c r="DE268" i="163"/>
  <c r="DF268" i="163" s="1"/>
  <c r="AA265" i="163"/>
  <c r="Y265" i="163"/>
  <c r="CO262" i="163"/>
  <c r="CM262" i="163"/>
  <c r="DM260" i="163"/>
  <c r="DK260" i="163"/>
  <c r="DI260" i="163"/>
  <c r="AA254" i="163"/>
  <c r="Y254" i="163"/>
  <c r="DH248" i="163"/>
  <c r="DE248" i="163"/>
  <c r="DF248" i="163" s="1"/>
  <c r="CP281" i="163"/>
  <c r="EH275" i="163"/>
  <c r="EF275" i="163"/>
  <c r="AL263" i="163"/>
  <c r="AN263" i="163" s="1"/>
  <c r="AF263" i="163"/>
  <c r="AC263" i="163"/>
  <c r="AL258" i="163"/>
  <c r="AN258" i="163" s="1"/>
  <c r="AF258" i="163"/>
  <c r="AC258" i="163"/>
  <c r="Y267" i="163"/>
  <c r="AA244" i="163"/>
  <c r="Y244" i="163"/>
  <c r="CG281" i="163"/>
  <c r="CR287" i="163"/>
  <c r="CX287" i="163" s="1"/>
  <c r="EH258" i="163"/>
  <c r="EF258" i="163"/>
  <c r="Q267" i="163"/>
  <c r="CR253" i="163"/>
  <c r="CX253" i="163" s="1"/>
  <c r="CP253" i="163"/>
  <c r="AP247" i="163"/>
  <c r="AC243" i="163"/>
  <c r="AL243" i="163"/>
  <c r="AN243" i="163" s="1"/>
  <c r="AF243" i="163"/>
  <c r="BS223" i="163"/>
  <c r="BQ223" i="163"/>
  <c r="BD288" i="163"/>
  <c r="EJ213" i="163"/>
  <c r="EK205" i="163"/>
  <c r="BT213" i="163"/>
  <c r="DT276" i="163"/>
  <c r="DN276" i="163"/>
  <c r="EH266" i="163"/>
  <c r="EF266" i="163"/>
  <c r="EH262" i="163"/>
  <c r="EF262" i="163"/>
  <c r="DK236" i="163"/>
  <c r="DI236" i="163"/>
  <c r="DM236" i="163"/>
  <c r="DK212" i="163"/>
  <c r="DI212" i="163"/>
  <c r="DM212" i="163"/>
  <c r="Y294" i="163"/>
  <c r="T281" i="163"/>
  <c r="AL278" i="163"/>
  <c r="AN278" i="163" s="1"/>
  <c r="AF278" i="163"/>
  <c r="AC278" i="163"/>
  <c r="ET287" i="163"/>
  <c r="EW287" i="163" s="1"/>
  <c r="FB287" i="163" s="1"/>
  <c r="BQ269" i="163"/>
  <c r="L287" i="163"/>
  <c r="DN263" i="163"/>
  <c r="DT263" i="163"/>
  <c r="EH259" i="163"/>
  <c r="EF259" i="163"/>
  <c r="AC267" i="163"/>
  <c r="DN250" i="163"/>
  <c r="DT250" i="163"/>
  <c r="X248" i="163"/>
  <c r="T248" i="163"/>
  <c r="EP247" i="163"/>
  <c r="EC240" i="163"/>
  <c r="EE240" i="163"/>
  <c r="AA236" i="163"/>
  <c r="Y236" i="163"/>
  <c r="CO232" i="163"/>
  <c r="CM232" i="163"/>
  <c r="CO228" i="163"/>
  <c r="CM228" i="163"/>
  <c r="AA224" i="163"/>
  <c r="Y224" i="163"/>
  <c r="AH286" i="163"/>
  <c r="DK221" i="163"/>
  <c r="DM221" i="163"/>
  <c r="DI221" i="163"/>
  <c r="BQ220" i="163"/>
  <c r="BS220" i="163"/>
  <c r="S215" i="163"/>
  <c r="DY207" i="163"/>
  <c r="EA207" i="163"/>
  <c r="DJ213" i="163"/>
  <c r="CL213" i="163"/>
  <c r="CM205" i="163"/>
  <c r="CP205" i="163"/>
  <c r="CO188" i="163"/>
  <c r="CM188" i="163"/>
  <c r="DM186" i="163"/>
  <c r="DK186" i="163"/>
  <c r="DI186" i="163"/>
  <c r="EF235" i="163"/>
  <c r="EH235" i="163"/>
  <c r="EH212" i="163"/>
  <c r="EF212" i="163"/>
  <c r="DY205" i="163"/>
  <c r="EA205" i="163"/>
  <c r="EE205" i="163" s="1"/>
  <c r="EH205" i="163" s="1"/>
  <c r="CR190" i="163"/>
  <c r="CX190" i="163" s="1"/>
  <c r="CP190" i="163"/>
  <c r="DY179" i="163"/>
  <c r="EA179" i="163"/>
  <c r="BI199" i="163"/>
  <c r="DT232" i="163"/>
  <c r="DN232" i="163"/>
  <c r="L247" i="163"/>
  <c r="EH228" i="163"/>
  <c r="EF228" i="163"/>
  <c r="DT192" i="163"/>
  <c r="DN192" i="163"/>
  <c r="CR186" i="163"/>
  <c r="CX186" i="163" s="1"/>
  <c r="CP186" i="163"/>
  <c r="DI184" i="163"/>
  <c r="DM184" i="163"/>
  <c r="DK184" i="163"/>
  <c r="CO183" i="163"/>
  <c r="CM183" i="163"/>
  <c r="CP182" i="163"/>
  <c r="CR182" i="163"/>
  <c r="CX182" i="163" s="1"/>
  <c r="EP169" i="163"/>
  <c r="EO155" i="163"/>
  <c r="EA166" i="163"/>
  <c r="DY166" i="163"/>
  <c r="DM131" i="163"/>
  <c r="DI131" i="163"/>
  <c r="DK131" i="163"/>
  <c r="DK113" i="163"/>
  <c r="AL234" i="163"/>
  <c r="AN234" i="163" s="1"/>
  <c r="AF234" i="163"/>
  <c r="AC234" i="163"/>
  <c r="EF229" i="163"/>
  <c r="EH225" i="163"/>
  <c r="EF225" i="163"/>
  <c r="AL210" i="163"/>
  <c r="AN210" i="163" s="1"/>
  <c r="AF210" i="163"/>
  <c r="AC210" i="163"/>
  <c r="DN209" i="163"/>
  <c r="DT209" i="163"/>
  <c r="DN193" i="163"/>
  <c r="DT193" i="163"/>
  <c r="DK185" i="163"/>
  <c r="BW181" i="163"/>
  <c r="BX181" i="163" s="1"/>
  <c r="BU181" i="163"/>
  <c r="DK171" i="163"/>
  <c r="DI171" i="163"/>
  <c r="DM171" i="163"/>
  <c r="CM168" i="163"/>
  <c r="CP168" i="163"/>
  <c r="DK147" i="163"/>
  <c r="DI147" i="163"/>
  <c r="DM147" i="163"/>
  <c r="AE199" i="163"/>
  <c r="K199" i="163"/>
  <c r="DK137" i="163"/>
  <c r="DI137" i="163"/>
  <c r="DM137" i="163"/>
  <c r="DK115" i="163"/>
  <c r="DI115" i="163"/>
  <c r="DM115" i="163"/>
  <c r="DK104" i="163"/>
  <c r="DI104" i="163"/>
  <c r="DM104" i="163"/>
  <c r="DK96" i="163"/>
  <c r="DI96" i="163"/>
  <c r="DM96" i="163"/>
  <c r="DK91" i="163"/>
  <c r="DI91" i="163"/>
  <c r="DM91" i="163"/>
  <c r="CO233" i="163"/>
  <c r="CM233" i="163"/>
  <c r="EH231" i="163"/>
  <c r="EF231" i="163"/>
  <c r="DN206" i="163"/>
  <c r="DT206" i="163"/>
  <c r="EH192" i="163"/>
  <c r="EF192" i="163"/>
  <c r="DN189" i="163"/>
  <c r="DT189" i="163"/>
  <c r="EC181" i="163"/>
  <c r="EE181" i="163"/>
  <c r="BW171" i="163"/>
  <c r="BX171" i="163" s="1"/>
  <c r="BU171" i="163"/>
  <c r="EK155" i="163"/>
  <c r="EI157" i="163"/>
  <c r="EK157" i="163" s="1"/>
  <c r="P169" i="163"/>
  <c r="X169" i="163" s="1"/>
  <c r="AA169" i="163" s="1"/>
  <c r="J155" i="163"/>
  <c r="CO153" i="163"/>
  <c r="CM153" i="163"/>
  <c r="BW151" i="163"/>
  <c r="BX151" i="163" s="1"/>
  <c r="BU151" i="163"/>
  <c r="AA147" i="163"/>
  <c r="Y147" i="163"/>
  <c r="DW197" i="163"/>
  <c r="DP199" i="163"/>
  <c r="DW199" i="163" s="1"/>
  <c r="DM135" i="163"/>
  <c r="DK135" i="163"/>
  <c r="DI135" i="163"/>
  <c r="DM121" i="163"/>
  <c r="DK121" i="163"/>
  <c r="DI121" i="163"/>
  <c r="BW115" i="163"/>
  <c r="BX115" i="163" s="1"/>
  <c r="BU115" i="163"/>
  <c r="Q113" i="163"/>
  <c r="X113" i="163"/>
  <c r="AA109" i="163"/>
  <c r="Y109" i="163"/>
  <c r="DM103" i="163"/>
  <c r="DK103" i="163"/>
  <c r="DI103" i="163"/>
  <c r="AA96" i="163"/>
  <c r="Y96" i="163"/>
  <c r="CO93" i="163"/>
  <c r="CM93" i="163"/>
  <c r="EF165" i="163"/>
  <c r="EH165" i="163"/>
  <c r="EF135" i="163"/>
  <c r="EH135" i="163"/>
  <c r="AP140" i="163"/>
  <c r="DY133" i="163"/>
  <c r="EA133" i="163"/>
  <c r="CR121" i="163"/>
  <c r="CX121" i="163" s="1"/>
  <c r="CP121" i="163"/>
  <c r="DT116" i="163"/>
  <c r="DN116" i="163"/>
  <c r="AL107" i="163"/>
  <c r="AN107" i="163" s="1"/>
  <c r="AF107" i="163"/>
  <c r="AC107" i="163"/>
  <c r="DN106" i="163"/>
  <c r="DT106" i="163"/>
  <c r="DT101" i="163"/>
  <c r="DN101" i="163"/>
  <c r="EH97" i="163"/>
  <c r="EF97" i="163"/>
  <c r="BQ64" i="163"/>
  <c r="BS64" i="163"/>
  <c r="EY173" i="163"/>
  <c r="DT172" i="163"/>
  <c r="DN172" i="163"/>
  <c r="AL164" i="163"/>
  <c r="AN164" i="163" s="1"/>
  <c r="AF164" i="163"/>
  <c r="AC164" i="163"/>
  <c r="EF150" i="163"/>
  <c r="EH150" i="163"/>
  <c r="DT148" i="163"/>
  <c r="DN148" i="163"/>
  <c r="AL134" i="163"/>
  <c r="AN134" i="163" s="1"/>
  <c r="AF134" i="163"/>
  <c r="AC134" i="163"/>
  <c r="CG133" i="163"/>
  <c r="AF129" i="163"/>
  <c r="AC129" i="163"/>
  <c r="AL129" i="163"/>
  <c r="AN129" i="163" s="1"/>
  <c r="EY126" i="163"/>
  <c r="EH92" i="163"/>
  <c r="EF92" i="163"/>
  <c r="Q112" i="163"/>
  <c r="X112" i="163"/>
  <c r="DI69" i="163"/>
  <c r="DM69" i="163"/>
  <c r="DK69" i="163"/>
  <c r="CW141" i="163"/>
  <c r="DB34" i="163"/>
  <c r="DI30" i="163"/>
  <c r="DM30" i="163"/>
  <c r="DK30" i="163"/>
  <c r="AC177" i="163"/>
  <c r="AB155" i="163"/>
  <c r="CR159" i="163"/>
  <c r="CX159" i="163" s="1"/>
  <c r="CP159" i="163"/>
  <c r="CM146" i="163"/>
  <c r="CO146" i="163"/>
  <c r="DI133" i="163"/>
  <c r="AL117" i="163"/>
  <c r="AN117" i="163" s="1"/>
  <c r="AF117" i="163"/>
  <c r="AC117" i="163"/>
  <c r="CM114" i="163"/>
  <c r="CO114" i="163"/>
  <c r="CR99" i="163"/>
  <c r="CX99" i="163" s="1"/>
  <c r="CP99" i="163"/>
  <c r="EF95" i="163"/>
  <c r="EH95" i="163"/>
  <c r="DT87" i="163"/>
  <c r="DN87" i="163"/>
  <c r="DY82" i="163"/>
  <c r="EA82" i="163"/>
  <c r="AF139" i="163"/>
  <c r="DK75" i="163"/>
  <c r="DI75" i="163"/>
  <c r="DM75" i="163"/>
  <c r="EW64" i="163"/>
  <c r="FB64" i="163" s="1"/>
  <c r="EY64" i="163"/>
  <c r="EU64" i="163"/>
  <c r="P138" i="163"/>
  <c r="BU56" i="163"/>
  <c r="BT58" i="163"/>
  <c r="BX56" i="163"/>
  <c r="DM46" i="163"/>
  <c r="DI46" i="163"/>
  <c r="DK46" i="163"/>
  <c r="EU25" i="163"/>
  <c r="AA12" i="163"/>
  <c r="Y12" i="163"/>
  <c r="CO8" i="163"/>
  <c r="CM8" i="163"/>
  <c r="EH172" i="163"/>
  <c r="EF172" i="163"/>
  <c r="AL171" i="163"/>
  <c r="AN171" i="163" s="1"/>
  <c r="AF171" i="163"/>
  <c r="AC171" i="163"/>
  <c r="CM170" i="163"/>
  <c r="CO170" i="163"/>
  <c r="EP168" i="163"/>
  <c r="EH154" i="163"/>
  <c r="EF154" i="163"/>
  <c r="EH137" i="163"/>
  <c r="EF137" i="163"/>
  <c r="EU132" i="163"/>
  <c r="EU133" i="163"/>
  <c r="CR130" i="163"/>
  <c r="CX130" i="163" s="1"/>
  <c r="CP130" i="163"/>
  <c r="EF128" i="163"/>
  <c r="EH128" i="163"/>
  <c r="EU118" i="163"/>
  <c r="DT93" i="163"/>
  <c r="DN93" i="163"/>
  <c r="CP112" i="163"/>
  <c r="X82" i="163"/>
  <c r="T82" i="163"/>
  <c r="CF56" i="163"/>
  <c r="CA58" i="163"/>
  <c r="CF58" i="163" s="1"/>
  <c r="CK58" i="163" s="1"/>
  <c r="CO58" i="163" s="1"/>
  <c r="CR58" i="163" s="1"/>
  <c r="AA43" i="163"/>
  <c r="Y43" i="163"/>
  <c r="EJ34" i="163"/>
  <c r="EK34" i="163" s="1"/>
  <c r="EK32" i="163"/>
  <c r="BP34" i="163"/>
  <c r="DM27" i="163"/>
  <c r="DK27" i="163"/>
  <c r="DI27" i="163"/>
  <c r="X25" i="163"/>
  <c r="T25" i="163"/>
  <c r="CR24" i="163"/>
  <c r="CX24" i="163" s="1"/>
  <c r="CP24" i="163"/>
  <c r="EE22" i="163"/>
  <c r="EC22" i="163"/>
  <c r="DT68" i="163"/>
  <c r="DN68" i="163"/>
  <c r="CI58" i="163"/>
  <c r="CP34" i="163"/>
  <c r="CM34" i="163"/>
  <c r="DT17" i="163"/>
  <c r="DN17" i="163"/>
  <c r="AF16" i="163"/>
  <c r="AC16" i="163"/>
  <c r="AL16" i="163"/>
  <c r="AN16" i="163" s="1"/>
  <c r="AF77" i="163"/>
  <c r="AC77" i="163"/>
  <c r="AL77" i="163"/>
  <c r="AN77" i="163" s="1"/>
  <c r="AF74" i="163"/>
  <c r="AC74" i="163"/>
  <c r="AL74" i="163"/>
  <c r="AN74" i="163" s="1"/>
  <c r="EH70" i="163"/>
  <c r="EF70" i="163"/>
  <c r="CM63" i="163"/>
  <c r="CO63" i="163"/>
  <c r="DT49" i="163"/>
  <c r="DN49" i="163"/>
  <c r="BL58" i="163"/>
  <c r="BS58" i="163" s="1"/>
  <c r="BW58" i="163" s="1"/>
  <c r="BH58" i="163"/>
  <c r="AV58" i="163"/>
  <c r="AS58" i="163"/>
  <c r="AF23" i="163"/>
  <c r="AC23" i="163"/>
  <c r="AL23" i="163"/>
  <c r="AN23" i="163" s="1"/>
  <c r="EH6" i="163"/>
  <c r="EF6" i="163"/>
  <c r="EY83" i="163"/>
  <c r="Q82" i="163"/>
  <c r="DN48" i="163"/>
  <c r="DT48" i="163"/>
  <c r="EH41" i="163"/>
  <c r="EF41" i="163"/>
  <c r="CR28" i="163"/>
  <c r="CX28" i="163" s="1"/>
  <c r="CP28" i="163"/>
  <c r="BQ25" i="163"/>
  <c r="L34" i="163"/>
  <c r="Q34" i="163"/>
  <c r="EH12" i="163"/>
  <c r="EF12" i="163"/>
  <c r="DI5" i="163"/>
  <c r="CR84" i="163"/>
  <c r="CX84" i="163" s="1"/>
  <c r="CP84" i="163"/>
  <c r="DK73" i="163"/>
  <c r="EH47" i="163"/>
  <c r="EF47" i="163"/>
  <c r="EY58" i="163"/>
  <c r="Q56" i="163"/>
  <c r="DT44" i="163"/>
  <c r="DN44" i="163"/>
  <c r="CR41" i="163"/>
  <c r="CX41" i="163" s="1"/>
  <c r="CP41" i="163"/>
  <c r="DT18" i="163"/>
  <c r="DN18" i="163"/>
  <c r="AF15" i="163"/>
  <c r="AC15" i="163"/>
  <c r="AL15" i="163"/>
  <c r="AN15" i="163" s="1"/>
  <c r="AC13" i="163"/>
  <c r="CP548" i="163"/>
  <c r="CR548" i="163"/>
  <c r="CX548" i="163" s="1"/>
  <c r="DC550" i="163"/>
  <c r="DI533" i="163"/>
  <c r="DM533" i="163"/>
  <c r="DK533" i="163"/>
  <c r="CO535" i="163"/>
  <c r="CR535" i="163" s="1"/>
  <c r="CX535" i="163" s="1"/>
  <c r="DY550" i="163"/>
  <c r="EA550" i="163"/>
  <c r="DE535" i="163"/>
  <c r="DF535" i="163" s="1"/>
  <c r="DH535" i="163"/>
  <c r="CG550" i="163"/>
  <c r="EF533" i="163"/>
  <c r="EU538" i="163"/>
  <c r="DN539" i="163"/>
  <c r="DT539" i="163"/>
  <c r="DI525" i="163"/>
  <c r="DM525" i="163"/>
  <c r="DK525" i="163"/>
  <c r="DI522" i="163"/>
  <c r="DM522" i="163"/>
  <c r="DK522" i="163"/>
  <c r="CO528" i="163"/>
  <c r="CM528" i="163"/>
  <c r="CO526" i="163"/>
  <c r="CM526" i="163"/>
  <c r="BW525" i="163"/>
  <c r="BX525" i="163" s="1"/>
  <c r="BU525" i="163"/>
  <c r="DK521" i="163"/>
  <c r="DI521" i="163"/>
  <c r="DM521" i="163"/>
  <c r="EY538" i="163"/>
  <c r="Q532" i="163"/>
  <c r="L532" i="163"/>
  <c r="CX532" i="163"/>
  <c r="CR520" i="163"/>
  <c r="CX520" i="163" s="1"/>
  <c r="CP520" i="163"/>
  <c r="BX532" i="163"/>
  <c r="BU532" i="163"/>
  <c r="Y532" i="163"/>
  <c r="T532" i="163"/>
  <c r="EH527" i="163"/>
  <c r="EF527" i="163"/>
  <c r="EA514" i="163"/>
  <c r="DY514" i="163"/>
  <c r="DI513" i="163"/>
  <c r="DM513" i="163"/>
  <c r="DK513" i="163"/>
  <c r="DH514" i="163"/>
  <c r="DC514" i="163"/>
  <c r="DE514" i="163"/>
  <c r="DF514" i="163" s="1"/>
  <c r="AA513" i="163"/>
  <c r="Y513" i="163"/>
  <c r="EF530" i="163"/>
  <c r="EH530" i="163"/>
  <c r="CM519" i="163"/>
  <c r="CO519" i="163"/>
  <c r="EE515" i="163"/>
  <c r="EC515" i="163"/>
  <c r="EE511" i="163"/>
  <c r="EC511" i="163"/>
  <c r="DM510" i="163"/>
  <c r="DK510" i="163"/>
  <c r="DI510" i="163"/>
  <c r="ER517" i="163"/>
  <c r="ET517" i="163" s="1"/>
  <c r="EW517" i="163" s="1"/>
  <c r="FB517" i="163" s="1"/>
  <c r="CR510" i="163"/>
  <c r="CX510" i="163" s="1"/>
  <c r="CP510" i="163"/>
  <c r="AP561" i="163"/>
  <c r="EH507" i="163"/>
  <c r="EF507" i="163"/>
  <c r="DM503" i="163"/>
  <c r="DI503" i="163"/>
  <c r="DK503" i="163"/>
  <c r="ER561" i="163"/>
  <c r="ET561" i="163" s="1"/>
  <c r="EW561" i="163" s="1"/>
  <c r="DE561" i="163"/>
  <c r="DH561" i="163"/>
  <c r="DM561" i="163" s="1"/>
  <c r="DN561" i="163" s="1"/>
  <c r="CM561" i="163"/>
  <c r="CP561" i="163"/>
  <c r="CG561" i="163"/>
  <c r="BW500" i="163"/>
  <c r="BX500" i="163" s="1"/>
  <c r="BU500" i="163"/>
  <c r="BL561" i="163"/>
  <c r="BS561" i="163" s="1"/>
  <c r="BW561" i="163" s="1"/>
  <c r="BH561" i="163"/>
  <c r="BJ561" i="163" s="1"/>
  <c r="AC561" i="163"/>
  <c r="BL517" i="163"/>
  <c r="BS517" i="163" s="1"/>
  <c r="BW517" i="163" s="1"/>
  <c r="BX517" i="163" s="1"/>
  <c r="BH517" i="163"/>
  <c r="BJ517" i="163" s="1"/>
  <c r="AS517" i="163"/>
  <c r="AT517" i="163" s="1"/>
  <c r="AV517" i="163"/>
  <c r="EH513" i="163"/>
  <c r="EF513" i="163"/>
  <c r="T561" i="163"/>
  <c r="CR512" i="163"/>
  <c r="CX512" i="163" s="1"/>
  <c r="CP512" i="163"/>
  <c r="DN508" i="163"/>
  <c r="DT508" i="163"/>
  <c r="DK506" i="163"/>
  <c r="DK502" i="163"/>
  <c r="DM502" i="163"/>
  <c r="DI502" i="163"/>
  <c r="EK561" i="163"/>
  <c r="DW561" i="163"/>
  <c r="CI500" i="163"/>
  <c r="CK500" i="163"/>
  <c r="CG500" i="163"/>
  <c r="BU551" i="163"/>
  <c r="AS561" i="163"/>
  <c r="AT561" i="163" s="1"/>
  <c r="AV561" i="163"/>
  <c r="EF505" i="163"/>
  <c r="EH505" i="163"/>
  <c r="DS552" i="163"/>
  <c r="CQ552" i="163"/>
  <c r="CE552" i="163"/>
  <c r="AK552" i="163"/>
  <c r="EU499" i="163"/>
  <c r="FD552" i="163"/>
  <c r="DJ552" i="163"/>
  <c r="AR552" i="163"/>
  <c r="AR557" i="163"/>
  <c r="AR559" i="163" s="1"/>
  <c r="AR563" i="163" s="1"/>
  <c r="EG557" i="163"/>
  <c r="EG559" i="163" s="1"/>
  <c r="EG563" i="163" s="1"/>
  <c r="EG552" i="163"/>
  <c r="DK482" i="163"/>
  <c r="DI482" i="163"/>
  <c r="DM482" i="163"/>
  <c r="DK478" i="163"/>
  <c r="DI478" i="163"/>
  <c r="DM478" i="163"/>
  <c r="EV552" i="163"/>
  <c r="EJ552" i="163"/>
  <c r="BF557" i="163"/>
  <c r="BF559" i="163" s="1"/>
  <c r="BF563" i="163" s="1"/>
  <c r="BF552" i="163"/>
  <c r="AX557" i="163"/>
  <c r="AX559" i="163" s="1"/>
  <c r="AX563" i="163" s="1"/>
  <c r="AX552" i="163"/>
  <c r="CO487" i="163"/>
  <c r="CM487" i="163"/>
  <c r="AA482" i="163"/>
  <c r="Y482" i="163"/>
  <c r="BW477" i="163"/>
  <c r="BX477" i="163" s="1"/>
  <c r="BU477" i="163"/>
  <c r="EH490" i="163"/>
  <c r="EF490" i="163"/>
  <c r="DN474" i="163"/>
  <c r="DT474" i="163"/>
  <c r="DT473" i="163"/>
  <c r="DN473" i="163"/>
  <c r="CI493" i="163"/>
  <c r="P460" i="163"/>
  <c r="X460" i="163" s="1"/>
  <c r="AA460" i="163" s="1"/>
  <c r="J462" i="163"/>
  <c r="P462" i="163" s="1"/>
  <c r="X462" i="163" s="1"/>
  <c r="AA462" i="163" s="1"/>
  <c r="DT472" i="163"/>
  <c r="DN472" i="163"/>
  <c r="DK468" i="163"/>
  <c r="DI468" i="163"/>
  <c r="DM468" i="163"/>
  <c r="AS493" i="163"/>
  <c r="AT493" i="163" s="1"/>
  <c r="AV493" i="163"/>
  <c r="DT459" i="163"/>
  <c r="DN459" i="163"/>
  <c r="EH488" i="163"/>
  <c r="EF488" i="163"/>
  <c r="AL484" i="163"/>
  <c r="AN484" i="163" s="1"/>
  <c r="AF484" i="163"/>
  <c r="AC484" i="163"/>
  <c r="CO479" i="163"/>
  <c r="CM479" i="163"/>
  <c r="BM467" i="163"/>
  <c r="ED462" i="163"/>
  <c r="EH462" i="163" s="1"/>
  <c r="EH460" i="163"/>
  <c r="DJ462" i="163"/>
  <c r="CH462" i="163"/>
  <c r="AH462" i="163"/>
  <c r="AV462" i="163" s="1"/>
  <c r="AV460" i="163"/>
  <c r="ET455" i="163"/>
  <c r="EU455" i="163" s="1"/>
  <c r="EW455" i="163"/>
  <c r="EX448" i="163"/>
  <c r="CL448" i="163"/>
  <c r="L435" i="163"/>
  <c r="K431" i="163"/>
  <c r="DM422" i="163"/>
  <c r="DI422" i="163"/>
  <c r="DK422" i="163"/>
  <c r="BP448" i="163"/>
  <c r="CP470" i="163"/>
  <c r="EU460" i="163"/>
  <c r="CO439" i="163"/>
  <c r="CM439" i="163"/>
  <c r="BU437" i="163"/>
  <c r="BT435" i="163"/>
  <c r="BX437" i="163"/>
  <c r="CO436" i="163"/>
  <c r="CM436" i="163"/>
  <c r="BJ435" i="163"/>
  <c r="BM435" i="163"/>
  <c r="AF438" i="163"/>
  <c r="AC438" i="163"/>
  <c r="AL438" i="163"/>
  <c r="AN438" i="163" s="1"/>
  <c r="BI431" i="163"/>
  <c r="AV431" i="163"/>
  <c r="AL430" i="163"/>
  <c r="AN430" i="163" s="1"/>
  <c r="AF430" i="163"/>
  <c r="AC430" i="163"/>
  <c r="AL428" i="163"/>
  <c r="AN428" i="163" s="1"/>
  <c r="AF428" i="163"/>
  <c r="AC428" i="163"/>
  <c r="CO421" i="163"/>
  <c r="CM421" i="163"/>
  <c r="CM437" i="163"/>
  <c r="CO437" i="163"/>
  <c r="AC433" i="163"/>
  <c r="AL433" i="163"/>
  <c r="AN433" i="163" s="1"/>
  <c r="AF433" i="163"/>
  <c r="EH430" i="163"/>
  <c r="EF430" i="163"/>
  <c r="DN427" i="163"/>
  <c r="DT427" i="163"/>
  <c r="BQ422" i="163"/>
  <c r="BS422" i="163"/>
  <c r="BM422" i="163"/>
  <c r="AC421" i="163"/>
  <c r="AL421" i="163"/>
  <c r="AN421" i="163" s="1"/>
  <c r="AF421" i="163"/>
  <c r="CM447" i="163"/>
  <c r="AF410" i="163"/>
  <c r="DT439" i="163"/>
  <c r="DN439" i="163"/>
  <c r="DT436" i="163"/>
  <c r="DN436" i="163"/>
  <c r="AR448" i="163"/>
  <c r="AL429" i="163"/>
  <c r="AN429" i="163" s="1"/>
  <c r="AF429" i="163"/>
  <c r="AC429" i="163"/>
  <c r="AL427" i="163"/>
  <c r="AN427" i="163" s="1"/>
  <c r="AF427" i="163"/>
  <c r="AC427" i="163"/>
  <c r="BU426" i="163"/>
  <c r="BW426" i="163"/>
  <c r="BX426" i="163" s="1"/>
  <c r="DK416" i="163"/>
  <c r="DI416" i="163"/>
  <c r="DM416" i="163"/>
  <c r="DK403" i="163"/>
  <c r="DI403" i="163"/>
  <c r="DM403" i="163"/>
  <c r="DK398" i="163"/>
  <c r="DI398" i="163"/>
  <c r="DM398" i="163"/>
  <c r="CC448" i="163"/>
  <c r="BE448" i="163"/>
  <c r="O448" i="163"/>
  <c r="EH427" i="163"/>
  <c r="EF427" i="163"/>
  <c r="DN420" i="163"/>
  <c r="DT420" i="163"/>
  <c r="DM415" i="163"/>
  <c r="DK415" i="163"/>
  <c r="DI415" i="163"/>
  <c r="DC412" i="163"/>
  <c r="CO409" i="163"/>
  <c r="CM409" i="163"/>
  <c r="CO407" i="163"/>
  <c r="CM407" i="163"/>
  <c r="DK404" i="163"/>
  <c r="DM404" i="163"/>
  <c r="DI404" i="163"/>
  <c r="CO399" i="163"/>
  <c r="CM399" i="163"/>
  <c r="EH400" i="163"/>
  <c r="EF400" i="163"/>
  <c r="EA393" i="163"/>
  <c r="EE393" i="163" s="1"/>
  <c r="EH393" i="163" s="1"/>
  <c r="DY393" i="163"/>
  <c r="AP393" i="163"/>
  <c r="AC403" i="163"/>
  <c r="AL403" i="163"/>
  <c r="AN403" i="163" s="1"/>
  <c r="AF403" i="163"/>
  <c r="EH395" i="163"/>
  <c r="EF395" i="163"/>
  <c r="CR415" i="163"/>
  <c r="CX415" i="163" s="1"/>
  <c r="CP415" i="163"/>
  <c r="EF411" i="163"/>
  <c r="EH408" i="163"/>
  <c r="EF408" i="163"/>
  <c r="EU393" i="163"/>
  <c r="EP393" i="163"/>
  <c r="DK386" i="163"/>
  <c r="DI386" i="163"/>
  <c r="DM386" i="163"/>
  <c r="DK357" i="163"/>
  <c r="DI357" i="163"/>
  <c r="DM357" i="163"/>
  <c r="DK353" i="163"/>
  <c r="DI353" i="163"/>
  <c r="DM353" i="163"/>
  <c r="EC347" i="163"/>
  <c r="EE347" i="163"/>
  <c r="EH413" i="163"/>
  <c r="EF413" i="163"/>
  <c r="DT407" i="163"/>
  <c r="DN407" i="163"/>
  <c r="DT399" i="163"/>
  <c r="DN399" i="163"/>
  <c r="DN396" i="163"/>
  <c r="DT396" i="163"/>
  <c r="AA392" i="163"/>
  <c r="Y392" i="163"/>
  <c r="EK393" i="163"/>
  <c r="DA393" i="163"/>
  <c r="CO358" i="163"/>
  <c r="CM358" i="163"/>
  <c r="BW357" i="163"/>
  <c r="BX357" i="163" s="1"/>
  <c r="BU357" i="163"/>
  <c r="BW356" i="163"/>
  <c r="BX356" i="163" s="1"/>
  <c r="BU356" i="163"/>
  <c r="BW355" i="163"/>
  <c r="BX355" i="163" s="1"/>
  <c r="BU355" i="163"/>
  <c r="EH384" i="163"/>
  <c r="EF384" i="163"/>
  <c r="CR379" i="163"/>
  <c r="CX379" i="163" s="1"/>
  <c r="CP379" i="163"/>
  <c r="AF365" i="163"/>
  <c r="AC365" i="163"/>
  <c r="AL365" i="163"/>
  <c r="AN365" i="163" s="1"/>
  <c r="CR362" i="163"/>
  <c r="CX362" i="163" s="1"/>
  <c r="CP362" i="163"/>
  <c r="DN361" i="163"/>
  <c r="DT361" i="163"/>
  <c r="CO360" i="163"/>
  <c r="CM360" i="163"/>
  <c r="CM352" i="163"/>
  <c r="CO352" i="163"/>
  <c r="EA339" i="163"/>
  <c r="EE339" i="163" s="1"/>
  <c r="DY339" i="163"/>
  <c r="DP325" i="163"/>
  <c r="DW328" i="163"/>
  <c r="AP328" i="163"/>
  <c r="EH388" i="163"/>
  <c r="EF388" i="163"/>
  <c r="EC374" i="163"/>
  <c r="Y341" i="163"/>
  <c r="T341" i="163"/>
  <c r="AC339" i="163"/>
  <c r="AL339" i="163"/>
  <c r="DK335" i="163"/>
  <c r="DI335" i="163"/>
  <c r="DM335" i="163"/>
  <c r="DK331" i="163"/>
  <c r="DI331" i="163"/>
  <c r="DM331" i="163"/>
  <c r="L327" i="163"/>
  <c r="EC318" i="163"/>
  <c r="EE318" i="163"/>
  <c r="K313" i="163"/>
  <c r="L311" i="163"/>
  <c r="AL388" i="163"/>
  <c r="AN388" i="163" s="1"/>
  <c r="AF388" i="163"/>
  <c r="AC388" i="163"/>
  <c r="EH361" i="163"/>
  <c r="EF361" i="163"/>
  <c r="EH351" i="163"/>
  <c r="EF351" i="163"/>
  <c r="CM348" i="163"/>
  <c r="CO348" i="163"/>
  <c r="EC344" i="163"/>
  <c r="EE344" i="163"/>
  <c r="AC346" i="163"/>
  <c r="EK341" i="163"/>
  <c r="BQ341" i="163"/>
  <c r="AA334" i="163"/>
  <c r="Y334" i="163"/>
  <c r="CO332" i="163"/>
  <c r="CM332" i="163"/>
  <c r="EX325" i="163"/>
  <c r="DB325" i="163"/>
  <c r="CG328" i="163"/>
  <c r="CD325" i="163"/>
  <c r="CO310" i="163"/>
  <c r="CM310" i="163"/>
  <c r="EH340" i="163"/>
  <c r="EF340" i="163"/>
  <c r="DK329" i="163"/>
  <c r="CH313" i="163"/>
  <c r="CI311" i="163"/>
  <c r="AL249" i="163"/>
  <c r="AN249" i="163" s="1"/>
  <c r="AC249" i="163"/>
  <c r="AL340" i="163"/>
  <c r="AN340" i="163" s="1"/>
  <c r="AF340" i="163"/>
  <c r="AC340" i="163"/>
  <c r="AC336" i="163"/>
  <c r="AL336" i="163"/>
  <c r="AN336" i="163" s="1"/>
  <c r="AF336" i="163"/>
  <c r="EU323" i="163"/>
  <c r="BT313" i="163"/>
  <c r="BU311" i="163"/>
  <c r="BX311" i="163"/>
  <c r="EH303" i="163"/>
  <c r="EF303" i="163"/>
  <c r="AL303" i="163"/>
  <c r="AN303" i="163" s="1"/>
  <c r="AC303" i="163"/>
  <c r="AF303" i="163"/>
  <c r="BQ298" i="163"/>
  <c r="BS298" i="163"/>
  <c r="BM298" i="163"/>
  <c r="AL297" i="163"/>
  <c r="AN297" i="163" s="1"/>
  <c r="AC297" i="163"/>
  <c r="AF297" i="163"/>
  <c r="T293" i="163"/>
  <c r="Y293" i="163"/>
  <c r="EY268" i="163"/>
  <c r="DM249" i="163"/>
  <c r="DI249" i="163"/>
  <c r="DK249" i="163"/>
  <c r="DT309" i="163"/>
  <c r="DN309" i="163"/>
  <c r="DT308" i="163"/>
  <c r="DN308" i="163"/>
  <c r="CD313" i="163"/>
  <c r="Y298" i="163"/>
  <c r="AV287" i="163"/>
  <c r="AS287" i="163"/>
  <c r="AT287" i="163" s="1"/>
  <c r="DK283" i="163"/>
  <c r="DI283" i="163"/>
  <c r="DM283" i="163"/>
  <c r="DK274" i="163"/>
  <c r="DI274" i="163"/>
  <c r="DM274" i="163"/>
  <c r="DK261" i="163"/>
  <c r="DI261" i="163"/>
  <c r="DM261" i="163"/>
  <c r="EY255" i="163"/>
  <c r="BW333" i="163"/>
  <c r="BX333" i="163" s="1"/>
  <c r="BU333" i="163"/>
  <c r="EF320" i="163"/>
  <c r="EH320" i="163"/>
  <c r="AL304" i="163"/>
  <c r="AN304" i="163" s="1"/>
  <c r="AF304" i="163"/>
  <c r="AC304" i="163"/>
  <c r="BW301" i="163"/>
  <c r="BX301" i="163" s="1"/>
  <c r="BU301" i="163"/>
  <c r="DM295" i="163"/>
  <c r="DK295" i="163"/>
  <c r="DI295" i="163"/>
  <c r="AV281" i="163"/>
  <c r="AS281" i="163"/>
  <c r="DC280" i="163"/>
  <c r="CO275" i="163"/>
  <c r="CM275" i="163"/>
  <c r="BU271" i="163"/>
  <c r="DM264" i="163"/>
  <c r="DK264" i="163"/>
  <c r="DI264" i="163"/>
  <c r="DY256" i="163"/>
  <c r="EA256" i="163"/>
  <c r="DM253" i="163"/>
  <c r="DK253" i="163"/>
  <c r="DI253" i="163"/>
  <c r="DM251" i="163"/>
  <c r="DK251" i="163"/>
  <c r="DI251" i="163"/>
  <c r="CI248" i="163"/>
  <c r="CK248" i="163"/>
  <c r="CG248" i="163"/>
  <c r="BL247" i="163"/>
  <c r="BQ247" i="163" s="1"/>
  <c r="BH247" i="163"/>
  <c r="BJ247" i="163" s="1"/>
  <c r="DK239" i="163"/>
  <c r="DM239" i="163"/>
  <c r="DI239" i="163"/>
  <c r="CG293" i="163"/>
  <c r="EU280" i="163"/>
  <c r="BU280" i="163"/>
  <c r="T267" i="163"/>
  <c r="AA240" i="163"/>
  <c r="Y240" i="163"/>
  <c r="CR295" i="163"/>
  <c r="CX295" i="163" s="1"/>
  <c r="CP295" i="163"/>
  <c r="AC285" i="163"/>
  <c r="AL285" i="163"/>
  <c r="AN285" i="163" s="1"/>
  <c r="AF285" i="163"/>
  <c r="EP273" i="163"/>
  <c r="BU269" i="163"/>
  <c r="EH263" i="163"/>
  <c r="EF263" i="163"/>
  <c r="L267" i="163"/>
  <c r="EF251" i="163"/>
  <c r="EH251" i="163"/>
  <c r="EH250" i="163"/>
  <c r="EF250" i="163"/>
  <c r="X245" i="163"/>
  <c r="T245" i="163"/>
  <c r="EC242" i="163"/>
  <c r="EE242" i="163"/>
  <c r="DM233" i="163"/>
  <c r="DI233" i="163"/>
  <c r="DK233" i="163"/>
  <c r="CH288" i="163"/>
  <c r="T223" i="163"/>
  <c r="EB213" i="163"/>
  <c r="EF205" i="163"/>
  <c r="BP213" i="163"/>
  <c r="BQ205" i="163"/>
  <c r="AH213" i="163"/>
  <c r="AS205" i="163"/>
  <c r="AT205" i="163" s="1"/>
  <c r="AV205" i="163"/>
  <c r="AC284" i="163"/>
  <c r="AL284" i="163"/>
  <c r="AN284" i="163" s="1"/>
  <c r="AF284" i="163"/>
  <c r="AC282" i="163"/>
  <c r="AL282" i="163"/>
  <c r="AN282" i="163" s="1"/>
  <c r="AF282" i="163"/>
  <c r="CI281" i="163"/>
  <c r="BU279" i="163"/>
  <c r="BW279" i="163"/>
  <c r="BX279" i="163" s="1"/>
  <c r="EH277" i="163"/>
  <c r="EF277" i="163"/>
  <c r="EH276" i="163"/>
  <c r="EF276" i="163"/>
  <c r="CP287" i="163"/>
  <c r="CM287" i="163"/>
  <c r="AP270" i="163"/>
  <c r="AL259" i="163"/>
  <c r="AN259" i="163" s="1"/>
  <c r="AF259" i="163"/>
  <c r="AC259" i="163"/>
  <c r="DT257" i="163"/>
  <c r="DN257" i="163"/>
  <c r="AF256" i="163"/>
  <c r="AL256" i="163"/>
  <c r="AN256" i="163" s="1"/>
  <c r="AF249" i="163"/>
  <c r="EA245" i="163"/>
  <c r="EE245" i="163" s="1"/>
  <c r="DY245" i="163"/>
  <c r="BW244" i="163"/>
  <c r="BX244" i="163" s="1"/>
  <c r="BU244" i="163"/>
  <c r="AA242" i="163"/>
  <c r="Y242" i="163"/>
  <c r="EO288" i="163"/>
  <c r="S288" i="163"/>
  <c r="DK187" i="163"/>
  <c r="DI187" i="163"/>
  <c r="DM187" i="163"/>
  <c r="Y271" i="163"/>
  <c r="CR260" i="163"/>
  <c r="CX260" i="163" s="1"/>
  <c r="CP260" i="163"/>
  <c r="DN258" i="163"/>
  <c r="DT258" i="163"/>
  <c r="DY267" i="163"/>
  <c r="EA267" i="163"/>
  <c r="EE267" i="163" s="1"/>
  <c r="EH267" i="163" s="1"/>
  <c r="AF252" i="163"/>
  <c r="AC252" i="163"/>
  <c r="AL252" i="163"/>
  <c r="AN252" i="163" s="1"/>
  <c r="AL250" i="163"/>
  <c r="AN250" i="163" s="1"/>
  <c r="AF250" i="163"/>
  <c r="AC250" i="163"/>
  <c r="BW248" i="163"/>
  <c r="BX248" i="163" s="1"/>
  <c r="BU248" i="163"/>
  <c r="CK247" i="163"/>
  <c r="CO247" i="163" s="1"/>
  <c r="CR247" i="163" s="1"/>
  <c r="CX247" i="163" s="1"/>
  <c r="AV247" i="163"/>
  <c r="AS247" i="163"/>
  <c r="AT247" i="163" s="1"/>
  <c r="EC244" i="163"/>
  <c r="EE244" i="163"/>
  <c r="CO241" i="163"/>
  <c r="CM241" i="163"/>
  <c r="DI240" i="163"/>
  <c r="DM240" i="163"/>
  <c r="DK240" i="163"/>
  <c r="BW238" i="163"/>
  <c r="BX238" i="163" s="1"/>
  <c r="BU238" i="163"/>
  <c r="DM235" i="163"/>
  <c r="DK235" i="163"/>
  <c r="DI235" i="163"/>
  <c r="BW231" i="163"/>
  <c r="BX231" i="163" s="1"/>
  <c r="BU231" i="163"/>
  <c r="BW230" i="163"/>
  <c r="BX230" i="163" s="1"/>
  <c r="BU230" i="163"/>
  <c r="BP288" i="163"/>
  <c r="K215" i="163"/>
  <c r="BW212" i="163"/>
  <c r="BX212" i="163" s="1"/>
  <c r="BU212" i="163"/>
  <c r="EX213" i="163"/>
  <c r="DB213" i="163"/>
  <c r="DC205" i="163"/>
  <c r="CH213" i="163"/>
  <c r="CI205" i="163"/>
  <c r="CW177" i="163"/>
  <c r="CW197" i="163" s="1"/>
  <c r="EH227" i="163"/>
  <c r="EF227" i="163"/>
  <c r="EF211" i="163"/>
  <c r="EH211" i="163"/>
  <c r="EY207" i="163"/>
  <c r="DW213" i="163"/>
  <c r="DP215" i="163"/>
  <c r="DW215" i="163" s="1"/>
  <c r="BU196" i="163"/>
  <c r="DT195" i="163"/>
  <c r="DN195" i="163"/>
  <c r="EH187" i="163"/>
  <c r="EF187" i="163"/>
  <c r="AA181" i="163"/>
  <c r="Y181" i="163"/>
  <c r="DY198" i="163"/>
  <c r="EA198" i="163"/>
  <c r="AL227" i="163"/>
  <c r="AN227" i="163" s="1"/>
  <c r="AF227" i="163"/>
  <c r="AC227" i="163"/>
  <c r="AL206" i="163"/>
  <c r="AN206" i="163" s="1"/>
  <c r="AF206" i="163"/>
  <c r="AC206" i="163"/>
  <c r="CR204" i="163"/>
  <c r="CX204" i="163" s="1"/>
  <c r="CP204" i="163"/>
  <c r="CR195" i="163"/>
  <c r="CX195" i="163" s="1"/>
  <c r="CP195" i="163"/>
  <c r="AL193" i="163"/>
  <c r="AN193" i="163" s="1"/>
  <c r="AF193" i="163"/>
  <c r="AC193" i="163"/>
  <c r="AC183" i="163"/>
  <c r="AL183" i="163"/>
  <c r="AN183" i="163" s="1"/>
  <c r="AF183" i="163"/>
  <c r="CO180" i="163"/>
  <c r="CM180" i="163"/>
  <c r="DA178" i="163"/>
  <c r="CT177" i="163"/>
  <c r="EY156" i="163"/>
  <c r="AC146" i="163"/>
  <c r="AL146" i="163"/>
  <c r="AN146" i="163" s="1"/>
  <c r="CK113" i="163"/>
  <c r="CG113" i="163"/>
  <c r="CI113" i="163"/>
  <c r="EY222" i="163"/>
  <c r="DI196" i="163"/>
  <c r="DM196" i="163"/>
  <c r="DK196" i="163"/>
  <c r="EH194" i="163"/>
  <c r="EF194" i="163"/>
  <c r="AL189" i="163"/>
  <c r="AN189" i="163" s="1"/>
  <c r="AF189" i="163"/>
  <c r="AC189" i="163"/>
  <c r="DK176" i="163"/>
  <c r="DI176" i="163"/>
  <c r="DM176" i="163"/>
  <c r="EU140" i="163"/>
  <c r="EP140" i="163"/>
  <c r="DK136" i="163"/>
  <c r="DI136" i="163"/>
  <c r="DM136" i="163"/>
  <c r="DK110" i="163"/>
  <c r="DI110" i="163"/>
  <c r="DM110" i="163"/>
  <c r="DK90" i="163"/>
  <c r="DI90" i="163"/>
  <c r="DM90" i="163"/>
  <c r="EH232" i="163"/>
  <c r="EF232" i="163"/>
  <c r="CR211" i="163"/>
  <c r="CX211" i="163" s="1"/>
  <c r="CP211" i="163"/>
  <c r="DT208" i="163"/>
  <c r="DN208" i="163"/>
  <c r="CI185" i="163"/>
  <c r="DK170" i="163"/>
  <c r="DM170" i="163"/>
  <c r="DI170" i="163"/>
  <c r="DT169" i="163"/>
  <c r="CA155" i="163"/>
  <c r="CF169" i="163"/>
  <c r="EY168" i="163"/>
  <c r="DH166" i="163"/>
  <c r="DE166" i="163"/>
  <c r="DF166" i="163" s="1"/>
  <c r="CO162" i="163"/>
  <c r="CM162" i="163"/>
  <c r="AF158" i="163"/>
  <c r="AE155" i="163"/>
  <c r="DH156" i="163"/>
  <c r="DE156" i="163"/>
  <c r="DF156" i="163" s="1"/>
  <c r="AA151" i="163"/>
  <c r="Y151" i="163"/>
  <c r="CO148" i="163"/>
  <c r="CM148" i="163"/>
  <c r="EY146" i="163"/>
  <c r="EW146" i="163"/>
  <c r="FB146" i="163" s="1"/>
  <c r="AH197" i="163"/>
  <c r="BQ131" i="163"/>
  <c r="BS131" i="163"/>
  <c r="AF131" i="163"/>
  <c r="DC126" i="163"/>
  <c r="BL126" i="163"/>
  <c r="BH126" i="163"/>
  <c r="BJ126" i="163" s="1"/>
  <c r="EY124" i="163"/>
  <c r="EU123" i="163"/>
  <c r="EP123" i="163"/>
  <c r="AA115" i="163"/>
  <c r="Y115" i="163"/>
  <c r="DM108" i="163"/>
  <c r="DK108" i="163"/>
  <c r="DI108" i="163"/>
  <c r="CO105" i="163"/>
  <c r="CM105" i="163"/>
  <c r="CO101" i="163"/>
  <c r="CM101" i="163"/>
  <c r="BW100" i="163"/>
  <c r="BX100" i="163" s="1"/>
  <c r="BU100" i="163"/>
  <c r="DM95" i="163"/>
  <c r="DK95" i="163"/>
  <c r="DI95" i="163"/>
  <c r="BW92" i="163"/>
  <c r="BX92" i="163" s="1"/>
  <c r="BU92" i="163"/>
  <c r="BW91" i="163"/>
  <c r="BX91" i="163" s="1"/>
  <c r="BU91" i="163"/>
  <c r="BW90" i="163"/>
  <c r="BX90" i="163" s="1"/>
  <c r="BU90" i="163"/>
  <c r="EH175" i="163"/>
  <c r="EF175" i="163"/>
  <c r="EH171" i="163"/>
  <c r="EF171" i="163"/>
  <c r="DT167" i="163"/>
  <c r="DN167" i="163"/>
  <c r="EH163" i="163"/>
  <c r="EF163" i="163"/>
  <c r="EH162" i="163"/>
  <c r="EF162" i="163"/>
  <c r="BU133" i="163"/>
  <c r="AL127" i="163"/>
  <c r="AN127" i="163" s="1"/>
  <c r="AF127" i="163"/>
  <c r="AC127" i="163"/>
  <c r="EH116" i="163"/>
  <c r="EF116" i="163"/>
  <c r="AL102" i="163"/>
  <c r="AN102" i="163" s="1"/>
  <c r="AF102" i="163"/>
  <c r="AC102" i="163"/>
  <c r="CO88" i="163"/>
  <c r="CM88" i="163"/>
  <c r="EH176" i="163"/>
  <c r="EF176" i="163"/>
  <c r="EU173" i="163"/>
  <c r="EH149" i="163"/>
  <c r="EF149" i="163"/>
  <c r="EU124" i="163"/>
  <c r="EY123" i="163"/>
  <c r="EF103" i="163"/>
  <c r="EH103" i="163"/>
  <c r="EH96" i="163"/>
  <c r="EF96" i="163"/>
  <c r="EH93" i="163"/>
  <c r="EF93" i="163"/>
  <c r="DT86" i="163"/>
  <c r="DN86" i="163"/>
  <c r="EC112" i="163"/>
  <c r="AC139" i="163"/>
  <c r="DI72" i="163"/>
  <c r="DM72" i="163"/>
  <c r="DK72" i="163"/>
  <c r="EO141" i="163"/>
  <c r="AE141" i="163"/>
  <c r="DI47" i="163"/>
  <c r="DM47" i="163"/>
  <c r="DK47" i="163"/>
  <c r="CT34" i="163"/>
  <c r="DA34" i="163" s="1"/>
  <c r="DA32" i="163"/>
  <c r="DI29" i="163"/>
  <c r="DM29" i="163"/>
  <c r="DK29" i="163"/>
  <c r="DI19" i="163"/>
  <c r="DM19" i="163"/>
  <c r="DK19" i="163"/>
  <c r="DI7" i="163"/>
  <c r="DM7" i="163"/>
  <c r="DK7" i="163"/>
  <c r="CR165" i="163"/>
  <c r="CX165" i="163" s="1"/>
  <c r="CP165" i="163"/>
  <c r="DN163" i="163"/>
  <c r="DT163" i="163"/>
  <c r="DT162" i="163"/>
  <c r="DN162" i="163"/>
  <c r="DK160" i="163"/>
  <c r="DI160" i="163"/>
  <c r="DM160" i="163"/>
  <c r="DT130" i="163"/>
  <c r="DN130" i="163"/>
  <c r="DT129" i="163"/>
  <c r="DN129" i="163"/>
  <c r="BW114" i="163"/>
  <c r="BX114" i="163" s="1"/>
  <c r="BU114" i="163"/>
  <c r="DH123" i="163"/>
  <c r="EH101" i="163"/>
  <c r="EF101" i="163"/>
  <c r="DN88" i="163"/>
  <c r="DT88" i="163"/>
  <c r="CP87" i="163"/>
  <c r="CR87" i="163"/>
  <c r="CX87" i="163" s="1"/>
  <c r="AA86" i="163"/>
  <c r="Y86" i="163"/>
  <c r="EY80" i="163"/>
  <c r="BU139" i="163"/>
  <c r="BW72" i="163"/>
  <c r="BX72" i="163" s="1"/>
  <c r="BU72" i="163"/>
  <c r="BW71" i="163"/>
  <c r="BX71" i="163" s="1"/>
  <c r="BU71" i="163"/>
  <c r="BW70" i="163"/>
  <c r="BX70" i="163" s="1"/>
  <c r="BU70" i="163"/>
  <c r="BW69" i="163"/>
  <c r="BX69" i="163" s="1"/>
  <c r="BU69" i="163"/>
  <c r="CO66" i="163"/>
  <c r="CM66" i="163"/>
  <c r="J141" i="163"/>
  <c r="P141" i="163" s="1"/>
  <c r="X141" i="163" s="1"/>
  <c r="AA141" i="163" s="1"/>
  <c r="AL141" i="163" s="1"/>
  <c r="CO55" i="163"/>
  <c r="CM55" i="163"/>
  <c r="CO51" i="163"/>
  <c r="CM51" i="163"/>
  <c r="AL45" i="163"/>
  <c r="AN45" i="163" s="1"/>
  <c r="AC45" i="163"/>
  <c r="BW31" i="163"/>
  <c r="BX31" i="163" s="1"/>
  <c r="BU31" i="163"/>
  <c r="BW30" i="163"/>
  <c r="BX30" i="163" s="1"/>
  <c r="BU30" i="163"/>
  <c r="BW29" i="163"/>
  <c r="BX29" i="163" s="1"/>
  <c r="BU29" i="163"/>
  <c r="CO26" i="163"/>
  <c r="CM26" i="163"/>
  <c r="DK10" i="163"/>
  <c r="DI10" i="163"/>
  <c r="DM10" i="163"/>
  <c r="BW7" i="163"/>
  <c r="BX7" i="163" s="1"/>
  <c r="BU7" i="163"/>
  <c r="AF178" i="163"/>
  <c r="AL178" i="163"/>
  <c r="AN178" i="163" s="1"/>
  <c r="AC174" i="163"/>
  <c r="AL174" i="163"/>
  <c r="AN174" i="163" s="1"/>
  <c r="AF174" i="163"/>
  <c r="BW170" i="163"/>
  <c r="BX170" i="163" s="1"/>
  <c r="BU170" i="163"/>
  <c r="EU168" i="163"/>
  <c r="AC152" i="163"/>
  <c r="AL152" i="163"/>
  <c r="AN152" i="163" s="1"/>
  <c r="AF152" i="163"/>
  <c r="BQ140" i="163"/>
  <c r="DK133" i="163"/>
  <c r="EC118" i="163"/>
  <c r="AC110" i="163"/>
  <c r="AL110" i="163"/>
  <c r="AN110" i="163" s="1"/>
  <c r="AF110" i="163"/>
  <c r="DT105" i="163"/>
  <c r="EF99" i="163"/>
  <c r="EH99" i="163"/>
  <c r="AL94" i="163"/>
  <c r="AN94" i="163" s="1"/>
  <c r="AF94" i="163"/>
  <c r="AC94" i="163"/>
  <c r="EH90" i="163"/>
  <c r="EF90" i="163"/>
  <c r="CM112" i="163"/>
  <c r="DM74" i="163"/>
  <c r="DK74" i="163"/>
  <c r="DI74" i="163"/>
  <c r="DM67" i="163"/>
  <c r="DK67" i="163"/>
  <c r="DI67" i="163"/>
  <c r="BI58" i="163"/>
  <c r="BM56" i="163"/>
  <c r="DM52" i="163"/>
  <c r="DK52" i="163"/>
  <c r="DI52" i="163"/>
  <c r="AL48" i="163"/>
  <c r="AN48" i="163" s="1"/>
  <c r="AF48" i="163"/>
  <c r="AC48" i="163"/>
  <c r="AA42" i="163"/>
  <c r="Y42" i="163"/>
  <c r="EB34" i="163"/>
  <c r="AS32" i="163"/>
  <c r="AT32" i="163" s="1"/>
  <c r="AV32" i="163"/>
  <c r="AH34" i="163"/>
  <c r="AP34" i="163" s="1"/>
  <c r="EE23" i="163"/>
  <c r="EC23" i="163"/>
  <c r="DM22" i="163"/>
  <c r="DK22" i="163"/>
  <c r="DI22" i="163"/>
  <c r="AL20" i="163"/>
  <c r="AN20" i="163" s="1"/>
  <c r="AF20" i="163"/>
  <c r="AC20" i="163"/>
  <c r="DN78" i="163"/>
  <c r="DT78" i="163"/>
  <c r="EC73" i="163"/>
  <c r="EH71" i="163"/>
  <c r="EF71" i="163"/>
  <c r="AF50" i="163"/>
  <c r="AL50" i="163"/>
  <c r="AN50" i="163" s="1"/>
  <c r="AF49" i="163"/>
  <c r="AC49" i="163"/>
  <c r="AL49" i="163"/>
  <c r="AN49" i="163" s="1"/>
  <c r="CR44" i="163"/>
  <c r="CX44" i="163" s="1"/>
  <c r="CP44" i="163"/>
  <c r="CM39" i="163"/>
  <c r="CO39" i="163"/>
  <c r="EC25" i="163"/>
  <c r="BL34" i="163"/>
  <c r="BS34" i="163" s="1"/>
  <c r="BW34" i="163" s="1"/>
  <c r="BH34" i="163"/>
  <c r="BJ34" i="163" s="1"/>
  <c r="DN21" i="163"/>
  <c r="DT21" i="163"/>
  <c r="CR6" i="163"/>
  <c r="CX6" i="163" s="1"/>
  <c r="CP6" i="163"/>
  <c r="BU46" i="163"/>
  <c r="BW46" i="163"/>
  <c r="BX46" i="163" s="1"/>
  <c r="CR43" i="163"/>
  <c r="CX43" i="163" s="1"/>
  <c r="CP43" i="163"/>
  <c r="T34" i="163"/>
  <c r="CR17" i="163"/>
  <c r="CX17" i="163" s="1"/>
  <c r="CP17" i="163"/>
  <c r="EH8" i="163"/>
  <c r="EF8" i="163"/>
  <c r="EU83" i="163"/>
  <c r="EH54" i="163"/>
  <c r="EF54" i="163"/>
  <c r="EH48" i="163"/>
  <c r="EF48" i="163"/>
  <c r="DE58" i="163"/>
  <c r="DF58" i="163" s="1"/>
  <c r="DH58" i="163"/>
  <c r="DM58" i="163" s="1"/>
  <c r="DN58" i="163" s="1"/>
  <c r="T56" i="163"/>
  <c r="DT41" i="163"/>
  <c r="DN41" i="163"/>
  <c r="DI25" i="163"/>
  <c r="AF22" i="163"/>
  <c r="AC22" i="163"/>
  <c r="AL22" i="163"/>
  <c r="AN22" i="163" s="1"/>
  <c r="DN66" i="163"/>
  <c r="DT66" i="163"/>
  <c r="DC58" i="163"/>
  <c r="BQ56" i="163"/>
  <c r="DN8" i="163"/>
  <c r="DT8" i="163"/>
  <c r="AS558" i="163"/>
  <c r="AT558" i="163" s="1"/>
  <c r="AV558" i="163"/>
  <c r="DI548" i="163"/>
  <c r="DM548" i="163"/>
  <c r="DK548" i="163"/>
  <c r="DK541" i="163"/>
  <c r="DI541" i="163"/>
  <c r="DM541" i="163"/>
  <c r="EC548" i="163"/>
  <c r="EE548" i="163"/>
  <c r="DY535" i="163"/>
  <c r="EA535" i="163"/>
  <c r="EW536" i="163"/>
  <c r="FB536" i="163" s="1"/>
  <c r="EY536" i="163"/>
  <c r="CM535" i="163"/>
  <c r="EK558" i="163"/>
  <c r="AL539" i="163"/>
  <c r="AN539" i="163" s="1"/>
  <c r="AF539" i="163"/>
  <c r="AC539" i="163"/>
  <c r="BJ532" i="163"/>
  <c r="BM532" i="163"/>
  <c r="ER532" i="163"/>
  <c r="ET532" i="163" s="1"/>
  <c r="EW532" i="163" s="1"/>
  <c r="FB532" i="163" s="1"/>
  <c r="AA525" i="163"/>
  <c r="Y525" i="163"/>
  <c r="BU529" i="163"/>
  <c r="AL526" i="163"/>
  <c r="AN526" i="163" s="1"/>
  <c r="AF526" i="163"/>
  <c r="AC526" i="163"/>
  <c r="BQ519" i="163"/>
  <c r="BS519" i="163"/>
  <c r="BM519" i="163"/>
  <c r="DA532" i="163"/>
  <c r="DC532" i="163" s="1"/>
  <c r="DI507" i="163"/>
  <c r="DM507" i="163"/>
  <c r="DK507" i="163"/>
  <c r="AF523" i="163"/>
  <c r="AL523" i="163"/>
  <c r="AN523" i="163" s="1"/>
  <c r="CI532" i="163"/>
  <c r="AL528" i="163"/>
  <c r="AN528" i="163" s="1"/>
  <c r="AF528" i="163"/>
  <c r="AC528" i="163"/>
  <c r="EH524" i="163"/>
  <c r="EF524" i="163"/>
  <c r="EY523" i="163"/>
  <c r="DM515" i="163"/>
  <c r="DK515" i="163"/>
  <c r="DI515" i="163"/>
  <c r="DM511" i="163"/>
  <c r="DK511" i="163"/>
  <c r="DI511" i="163"/>
  <c r="DM509" i="163"/>
  <c r="DK509" i="163"/>
  <c r="DI509" i="163"/>
  <c r="BM561" i="163"/>
  <c r="DW517" i="163"/>
  <c r="EY561" i="163"/>
  <c r="DC561" i="163"/>
  <c r="DF561" i="163"/>
  <c r="CI551" i="163"/>
  <c r="CO517" i="163"/>
  <c r="CR517" i="163" s="1"/>
  <c r="CX517" i="163" s="1"/>
  <c r="CR511" i="163"/>
  <c r="CX511" i="163" s="1"/>
  <c r="CP511" i="163"/>
  <c r="AF561" i="163"/>
  <c r="AF515" i="163"/>
  <c r="AC515" i="163"/>
  <c r="AL515" i="163"/>
  <c r="AN515" i="163" s="1"/>
  <c r="EY500" i="163"/>
  <c r="EW500" i="163"/>
  <c r="FB500" i="163" s="1"/>
  <c r="BU561" i="163"/>
  <c r="BX561" i="163"/>
  <c r="ER558" i="163"/>
  <c r="ET558" i="163" s="1"/>
  <c r="EW558" i="163" s="1"/>
  <c r="EH504" i="163"/>
  <c r="EF504" i="163"/>
  <c r="FE552" i="163"/>
  <c r="EQ552" i="163"/>
  <c r="DG552" i="163"/>
  <c r="DG557" i="163"/>
  <c r="DG559" i="163" s="1"/>
  <c r="DG563" i="163" s="1"/>
  <c r="BI552" i="163"/>
  <c r="BA552" i="163"/>
  <c r="M557" i="163"/>
  <c r="M559" i="163" s="1"/>
  <c r="M563" i="163" s="1"/>
  <c r="M552" i="163"/>
  <c r="BU506" i="163"/>
  <c r="BW506" i="163"/>
  <c r="BX506" i="163" s="1"/>
  <c r="DR557" i="163"/>
  <c r="DR559" i="163" s="1"/>
  <c r="DR563" i="163" s="1"/>
  <c r="DR552" i="163"/>
  <c r="CD552" i="163"/>
  <c r="AZ552" i="163"/>
  <c r="AB552" i="163"/>
  <c r="H552" i="163"/>
  <c r="DM479" i="163"/>
  <c r="DI479" i="163"/>
  <c r="DK479" i="163"/>
  <c r="FC552" i="163"/>
  <c r="FG552" i="163" s="1"/>
  <c r="FJ552" i="163" s="1"/>
  <c r="FO552" i="163" s="1"/>
  <c r="EO552" i="163"/>
  <c r="DQ557" i="163"/>
  <c r="DQ552" i="163"/>
  <c r="CS557" i="163"/>
  <c r="CS559" i="163" s="1"/>
  <c r="CS563" i="163" s="1"/>
  <c r="CS552" i="163"/>
  <c r="BY552" i="163"/>
  <c r="BK552" i="163"/>
  <c r="BK557" i="163"/>
  <c r="BK559" i="163" s="1"/>
  <c r="BK563" i="163" s="1"/>
  <c r="BC552" i="163"/>
  <c r="BC557" i="163"/>
  <c r="BC559" i="163" s="1"/>
  <c r="BC563" i="163" s="1"/>
  <c r="AU552" i="163"/>
  <c r="AU557" i="163"/>
  <c r="AU559" i="163" s="1"/>
  <c r="AU563" i="163" s="1"/>
  <c r="AM552" i="163"/>
  <c r="AE552" i="163"/>
  <c r="S552" i="163"/>
  <c r="K552" i="163"/>
  <c r="EC479" i="163"/>
  <c r="EE479" i="163"/>
  <c r="DK477" i="163"/>
  <c r="DI477" i="163"/>
  <c r="DM477" i="163"/>
  <c r="BU503" i="163"/>
  <c r="BW503" i="163"/>
  <c r="BX503" i="163" s="1"/>
  <c r="BQ499" i="163"/>
  <c r="BS499" i="163"/>
  <c r="BM499" i="163"/>
  <c r="DX552" i="163"/>
  <c r="CZ552" i="163"/>
  <c r="CN557" i="163"/>
  <c r="CN559" i="163" s="1"/>
  <c r="CN563" i="163" s="1"/>
  <c r="CN552" i="163"/>
  <c r="CB557" i="163"/>
  <c r="CB559" i="163" s="1"/>
  <c r="CB563" i="163" s="1"/>
  <c r="CB552" i="163"/>
  <c r="AD552" i="163"/>
  <c r="V552" i="163"/>
  <c r="N557" i="163"/>
  <c r="N559" i="163" s="1"/>
  <c r="N563" i="163" s="1"/>
  <c r="N552" i="163"/>
  <c r="CO490" i="163"/>
  <c r="CM490" i="163"/>
  <c r="DM485" i="163"/>
  <c r="DK485" i="163"/>
  <c r="DI485" i="163"/>
  <c r="CO483" i="163"/>
  <c r="CM483" i="163"/>
  <c r="DM481" i="163"/>
  <c r="DK481" i="163"/>
  <c r="DI481" i="163"/>
  <c r="AA477" i="163"/>
  <c r="Y477" i="163"/>
  <c r="DK499" i="163"/>
  <c r="DM499" i="163"/>
  <c r="EF481" i="163"/>
  <c r="EH481" i="163"/>
  <c r="EH480" i="163"/>
  <c r="EF480" i="163"/>
  <c r="AL474" i="163"/>
  <c r="AN474" i="163" s="1"/>
  <c r="AF474" i="163"/>
  <c r="AC474" i="163"/>
  <c r="BL493" i="163"/>
  <c r="BS493" i="163" s="1"/>
  <c r="BW493" i="163" s="1"/>
  <c r="BX493" i="163" s="1"/>
  <c r="BH493" i="163"/>
  <c r="BJ493" i="163" s="1"/>
  <c r="AC478" i="163"/>
  <c r="AL478" i="163"/>
  <c r="AN478" i="163" s="1"/>
  <c r="AF478" i="163"/>
  <c r="CO471" i="163"/>
  <c r="CM471" i="163"/>
  <c r="CM493" i="163"/>
  <c r="CP493" i="163"/>
  <c r="CI491" i="163"/>
  <c r="EC460" i="163"/>
  <c r="EB462" i="163"/>
  <c r="EC462" i="163" s="1"/>
  <c r="BL462" i="163"/>
  <c r="BS462" i="163" s="1"/>
  <c r="BW462" i="163" s="1"/>
  <c r="BS460" i="163"/>
  <c r="BW460" i="163" s="1"/>
  <c r="AA486" i="163"/>
  <c r="Y486" i="163"/>
  <c r="DN480" i="163"/>
  <c r="DT480" i="163"/>
  <c r="CO473" i="163"/>
  <c r="CM473" i="163"/>
  <c r="BQ491" i="163"/>
  <c r="DT460" i="163"/>
  <c r="DS462" i="163"/>
  <c r="DM453" i="163"/>
  <c r="DI453" i="163"/>
  <c r="DT476" i="163"/>
  <c r="DN476" i="163"/>
  <c r="EH469" i="163"/>
  <c r="EF469" i="163"/>
  <c r="DB462" i="163"/>
  <c r="DI460" i="163"/>
  <c r="DB448" i="163"/>
  <c r="CH448" i="163"/>
  <c r="CR468" i="163"/>
  <c r="CX468" i="163" s="1"/>
  <c r="CP468" i="163"/>
  <c r="EP435" i="163"/>
  <c r="EO431" i="163"/>
  <c r="AM431" i="163"/>
  <c r="ET462" i="163"/>
  <c r="EW462" i="163"/>
  <c r="DK460" i="163"/>
  <c r="AS435" i="163"/>
  <c r="AT435" i="163" s="1"/>
  <c r="DS446" i="163"/>
  <c r="AS431" i="163"/>
  <c r="DN440" i="163"/>
  <c r="DT440" i="163"/>
  <c r="Y439" i="163"/>
  <c r="AA439" i="163"/>
  <c r="EH441" i="163"/>
  <c r="EF441" i="163"/>
  <c r="DN429" i="163"/>
  <c r="DT429" i="163"/>
  <c r="ER447" i="163"/>
  <c r="ET447" i="163" s="1"/>
  <c r="EW447" i="163" s="1"/>
  <c r="FB447" i="163" s="1"/>
  <c r="AS447" i="163"/>
  <c r="AT447" i="163" s="1"/>
  <c r="AV447" i="163"/>
  <c r="EH442" i="163"/>
  <c r="EF442" i="163"/>
  <c r="U448" i="163"/>
  <c r="Z448" i="163"/>
  <c r="CO426" i="163"/>
  <c r="CM426" i="163"/>
  <c r="AL423" i="163"/>
  <c r="AN423" i="163" s="1"/>
  <c r="AF423" i="163"/>
  <c r="AC423" i="163"/>
  <c r="CO419" i="163"/>
  <c r="CM419" i="163"/>
  <c r="CO447" i="163"/>
  <c r="CR447" i="163" s="1"/>
  <c r="CX447" i="163" s="1"/>
  <c r="BL447" i="163"/>
  <c r="BS447" i="163" s="1"/>
  <c r="BW447" i="163" s="1"/>
  <c r="BH447" i="163"/>
  <c r="DK402" i="163"/>
  <c r="DI402" i="163"/>
  <c r="DM402" i="163"/>
  <c r="DT438" i="163"/>
  <c r="DN438" i="163"/>
  <c r="BY448" i="163"/>
  <c r="CR433" i="163"/>
  <c r="CX433" i="163" s="1"/>
  <c r="CP433" i="163"/>
  <c r="AC432" i="163"/>
  <c r="AL432" i="163"/>
  <c r="AN432" i="163" s="1"/>
  <c r="EH429" i="163"/>
  <c r="EF429" i="163"/>
  <c r="CM422" i="163"/>
  <c r="CO422" i="163"/>
  <c r="Y420" i="163"/>
  <c r="AA420" i="163"/>
  <c r="DT417" i="163"/>
  <c r="DN417" i="163"/>
  <c r="CG447" i="163"/>
  <c r="BL406" i="163"/>
  <c r="BM406" i="163" s="1"/>
  <c r="BH406" i="163"/>
  <c r="BJ406" i="163" s="1"/>
  <c r="EY404" i="163"/>
  <c r="EW404" i="163"/>
  <c r="FB404" i="163" s="1"/>
  <c r="CI404" i="163"/>
  <c r="CK404" i="163"/>
  <c r="CG404" i="163"/>
  <c r="AL404" i="163"/>
  <c r="AF404" i="163"/>
  <c r="BW403" i="163"/>
  <c r="BX403" i="163" s="1"/>
  <c r="BU403" i="163"/>
  <c r="BW402" i="163"/>
  <c r="BX402" i="163" s="1"/>
  <c r="BU402" i="163"/>
  <c r="BW398" i="163"/>
  <c r="BX398" i="163" s="1"/>
  <c r="BU398" i="163"/>
  <c r="CO395" i="163"/>
  <c r="CM395" i="163"/>
  <c r="AL409" i="163"/>
  <c r="AN409" i="163" s="1"/>
  <c r="AF409" i="163"/>
  <c r="AC409" i="163"/>
  <c r="EY394" i="163"/>
  <c r="CO391" i="163"/>
  <c r="CM391" i="163"/>
  <c r="DT390" i="163"/>
  <c r="DN390" i="163"/>
  <c r="AL408" i="163"/>
  <c r="AN408" i="163" s="1"/>
  <c r="AF408" i="163"/>
  <c r="AC408" i="163"/>
  <c r="DN400" i="163"/>
  <c r="DT400" i="163"/>
  <c r="EF397" i="163"/>
  <c r="EH397" i="163"/>
  <c r="EF392" i="163"/>
  <c r="EH392" i="163"/>
  <c r="EW389" i="163"/>
  <c r="FB389" i="163" s="1"/>
  <c r="EY389" i="163"/>
  <c r="DC359" i="163"/>
  <c r="DE359" i="163"/>
  <c r="DF359" i="163" s="1"/>
  <c r="DH359" i="163"/>
  <c r="EY412" i="163"/>
  <c r="EU406" i="163"/>
  <c r="CK393" i="163"/>
  <c r="CO393" i="163" s="1"/>
  <c r="CR393" i="163" s="1"/>
  <c r="CX393" i="163" s="1"/>
  <c r="AF393" i="163"/>
  <c r="Q393" i="163"/>
  <c r="L393" i="163"/>
  <c r="DK385" i="163"/>
  <c r="DI385" i="163"/>
  <c r="DM385" i="163"/>
  <c r="EC360" i="163"/>
  <c r="EE360" i="163"/>
  <c r="DK356" i="163"/>
  <c r="DI356" i="163"/>
  <c r="DM356" i="163"/>
  <c r="AL413" i="163"/>
  <c r="AN413" i="163" s="1"/>
  <c r="AF413" i="163"/>
  <c r="AC413" i="163"/>
  <c r="BW410" i="163"/>
  <c r="BX410" i="163" s="1"/>
  <c r="BU410" i="163"/>
  <c r="EH407" i="163"/>
  <c r="EF407" i="163"/>
  <c r="AL400" i="163"/>
  <c r="AN400" i="163" s="1"/>
  <c r="AF400" i="163"/>
  <c r="AC400" i="163"/>
  <c r="AL396" i="163"/>
  <c r="AN396" i="163" s="1"/>
  <c r="AF396" i="163"/>
  <c r="AC396" i="163"/>
  <c r="BW390" i="163"/>
  <c r="BX390" i="163" s="1"/>
  <c r="BU390" i="163"/>
  <c r="CO383" i="163"/>
  <c r="CM383" i="163"/>
  <c r="BW380" i="163"/>
  <c r="BX380" i="163" s="1"/>
  <c r="BU380" i="163"/>
  <c r="DK376" i="163"/>
  <c r="DM376" i="163"/>
  <c r="DI376" i="163"/>
  <c r="BW353" i="163"/>
  <c r="BX353" i="163" s="1"/>
  <c r="BU353" i="163"/>
  <c r="BW349" i="163"/>
  <c r="BX349" i="163" s="1"/>
  <c r="BU349" i="163"/>
  <c r="EH383" i="163"/>
  <c r="EF383" i="163"/>
  <c r="DT365" i="163"/>
  <c r="DN365" i="163"/>
  <c r="AA363" i="163"/>
  <c r="Y363" i="163"/>
  <c r="AC356" i="163"/>
  <c r="AL356" i="163"/>
  <c r="AN356" i="163" s="1"/>
  <c r="AF356" i="163"/>
  <c r="CR341" i="163"/>
  <c r="CX341" i="163" s="1"/>
  <c r="EF367" i="163"/>
  <c r="EU389" i="163"/>
  <c r="BU377" i="163"/>
  <c r="BW377" i="163"/>
  <c r="BX377" i="163" s="1"/>
  <c r="CR364" i="163"/>
  <c r="CX364" i="163" s="1"/>
  <c r="CP364" i="163"/>
  <c r="CM359" i="163"/>
  <c r="CO359" i="163"/>
  <c r="BW352" i="163"/>
  <c r="BX352" i="163" s="1"/>
  <c r="BU352" i="163"/>
  <c r="DT350" i="163"/>
  <c r="DN350" i="163"/>
  <c r="DY346" i="163"/>
  <c r="EA346" i="163"/>
  <c r="EE346" i="163" s="1"/>
  <c r="DE342" i="163"/>
  <c r="DH342" i="163"/>
  <c r="DM342" i="163" s="1"/>
  <c r="DT342" i="163" s="1"/>
  <c r="ER341" i="163"/>
  <c r="ET341" i="163" s="1"/>
  <c r="EW341" i="163" s="1"/>
  <c r="FB341" i="163" s="1"/>
  <c r="CM341" i="163"/>
  <c r="CP341" i="163"/>
  <c r="EW339" i="163"/>
  <c r="FB339" i="163" s="1"/>
  <c r="EY339" i="163"/>
  <c r="BT325" i="163"/>
  <c r="AH325" i="163"/>
  <c r="AS328" i="163"/>
  <c r="AT328" i="163" s="1"/>
  <c r="AV328" i="163"/>
  <c r="AL384" i="163"/>
  <c r="AN384" i="163" s="1"/>
  <c r="AF384" i="163"/>
  <c r="AC384" i="163"/>
  <c r="EH380" i="163"/>
  <c r="EF380" i="163"/>
  <c r="AC374" i="163"/>
  <c r="EH357" i="163"/>
  <c r="EF357" i="163"/>
  <c r="AV346" i="163"/>
  <c r="AS346" i="163"/>
  <c r="EP341" i="163"/>
  <c r="AN341" i="163"/>
  <c r="Q341" i="163"/>
  <c r="L341" i="163"/>
  <c r="DK334" i="163"/>
  <c r="DI334" i="163"/>
  <c r="DM334" i="163"/>
  <c r="AM313" i="163"/>
  <c r="DK306" i="163"/>
  <c r="DI306" i="163"/>
  <c r="DM306" i="163"/>
  <c r="EF381" i="163"/>
  <c r="BW348" i="163"/>
  <c r="BX348" i="163" s="1"/>
  <c r="BU348" i="163"/>
  <c r="BU347" i="163"/>
  <c r="BW347" i="163"/>
  <c r="BX347" i="163" s="1"/>
  <c r="DT344" i="163"/>
  <c r="DN344" i="163"/>
  <c r="AC342" i="163"/>
  <c r="EB341" i="163"/>
  <c r="EY367" i="163"/>
  <c r="DK333" i="163"/>
  <c r="DM333" i="163"/>
  <c r="DI333" i="163"/>
  <c r="BW331" i="163"/>
  <c r="BX331" i="163" s="1"/>
  <c r="BU331" i="163"/>
  <c r="DA328" i="163"/>
  <c r="CT325" i="163"/>
  <c r="BD325" i="163"/>
  <c r="BL328" i="163"/>
  <c r="BH328" i="163"/>
  <c r="BJ328" i="163" s="1"/>
  <c r="AE368" i="163"/>
  <c r="AS311" i="163"/>
  <c r="AT311" i="163" s="1"/>
  <c r="AH313" i="163"/>
  <c r="CO308" i="163"/>
  <c r="CM308" i="163"/>
  <c r="BW306" i="163"/>
  <c r="BX306" i="163" s="1"/>
  <c r="BU306" i="163"/>
  <c r="CO304" i="163"/>
  <c r="CM304" i="163"/>
  <c r="DK300" i="163"/>
  <c r="DM300" i="163"/>
  <c r="DI300" i="163"/>
  <c r="AC337" i="163"/>
  <c r="AL337" i="163"/>
  <c r="AN337" i="163" s="1"/>
  <c r="AF337" i="163"/>
  <c r="CP321" i="163"/>
  <c r="CR321" i="163"/>
  <c r="CX321" i="163" s="1"/>
  <c r="DT310" i="163"/>
  <c r="DN310" i="163"/>
  <c r="AL309" i="163"/>
  <c r="AN309" i="163" s="1"/>
  <c r="AF309" i="163"/>
  <c r="AC309" i="163"/>
  <c r="DJ313" i="163"/>
  <c r="CO302" i="163"/>
  <c r="CM302" i="163"/>
  <c r="DT301" i="163"/>
  <c r="DN301" i="163"/>
  <c r="CO297" i="163"/>
  <c r="CM297" i="163"/>
  <c r="EJ327" i="163"/>
  <c r="EK327" i="163" s="1"/>
  <c r="EK325" i="163"/>
  <c r="EJ322" i="163"/>
  <c r="DW311" i="163"/>
  <c r="DP313" i="163"/>
  <c r="DW313" i="163" s="1"/>
  <c r="BM311" i="163"/>
  <c r="BI313" i="163"/>
  <c r="AA301" i="163"/>
  <c r="Y301" i="163"/>
  <c r="EF296" i="163"/>
  <c r="EH296" i="163"/>
  <c r="EP293" i="163"/>
  <c r="EU293" i="163"/>
  <c r="L293" i="163"/>
  <c r="Q293" i="163"/>
  <c r="DM279" i="163"/>
  <c r="DI279" i="163"/>
  <c r="DK279" i="163"/>
  <c r="EU268" i="163"/>
  <c r="EH331" i="163"/>
  <c r="EF331" i="163"/>
  <c r="EH308" i="163"/>
  <c r="EF308" i="163"/>
  <c r="DK282" i="163"/>
  <c r="DI282" i="163"/>
  <c r="DM282" i="163"/>
  <c r="EA270" i="163"/>
  <c r="EE270" i="163" s="1"/>
  <c r="EH270" i="163" s="1"/>
  <c r="AV267" i="163"/>
  <c r="AS267" i="163"/>
  <c r="AT267" i="163" s="1"/>
  <c r="Y333" i="163"/>
  <c r="AA333" i="163"/>
  <c r="BP327" i="163"/>
  <c r="BP322" i="163"/>
  <c r="Q329" i="163"/>
  <c r="EJ313" i="163"/>
  <c r="EK313" i="163" s="1"/>
  <c r="EK311" i="163"/>
  <c r="BP313" i="163"/>
  <c r="BQ311" i="163"/>
  <c r="EH304" i="163"/>
  <c r="EF304" i="163"/>
  <c r="DN302" i="163"/>
  <c r="DT302" i="163"/>
  <c r="CM293" i="163"/>
  <c r="EY280" i="163"/>
  <c r="EA273" i="163"/>
  <c r="EE273" i="163" s="1"/>
  <c r="EH273" i="163" s="1"/>
  <c r="DY273" i="163"/>
  <c r="AS273" i="163"/>
  <c r="AT273" i="163" s="1"/>
  <c r="AV273" i="163"/>
  <c r="CI272" i="163"/>
  <c r="CK272" i="163"/>
  <c r="CG272" i="163"/>
  <c r="BQ271" i="163"/>
  <c r="BW261" i="163"/>
  <c r="BX261" i="163" s="1"/>
  <c r="BU261" i="163"/>
  <c r="CO257" i="163"/>
  <c r="CM257" i="163"/>
  <c r="BM256" i="163"/>
  <c r="BM280" i="163"/>
  <c r="DN277" i="163"/>
  <c r="DT277" i="163"/>
  <c r="AP287" i="163"/>
  <c r="CO246" i="163"/>
  <c r="CM246" i="163"/>
  <c r="EU273" i="163"/>
  <c r="DW287" i="163"/>
  <c r="BM287" i="163"/>
  <c r="CR264" i="163"/>
  <c r="CX264" i="163" s="1"/>
  <c r="CP264" i="163"/>
  <c r="DN259" i="163"/>
  <c r="DT259" i="163"/>
  <c r="BQ256" i="163"/>
  <c r="EF252" i="163"/>
  <c r="EH252" i="163"/>
  <c r="CR251" i="163"/>
  <c r="CX251" i="163" s="1"/>
  <c r="CP251" i="163"/>
  <c r="DC247" i="163"/>
  <c r="X247" i="163"/>
  <c r="DM242" i="163"/>
  <c r="DI242" i="163"/>
  <c r="DK242" i="163"/>
  <c r="J213" i="163"/>
  <c r="P205" i="163"/>
  <c r="BQ280" i="163"/>
  <c r="CO279" i="163"/>
  <c r="CM279" i="163"/>
  <c r="EY273" i="163"/>
  <c r="CG287" i="163"/>
  <c r="EH257" i="163"/>
  <c r="EF257" i="163"/>
  <c r="AP267" i="163"/>
  <c r="AT255" i="163"/>
  <c r="AP255" i="163"/>
  <c r="ER247" i="163"/>
  <c r="ET247" i="163" s="1"/>
  <c r="EW247" i="163" s="1"/>
  <c r="FB247" i="163" s="1"/>
  <c r="DW247" i="163"/>
  <c r="DN241" i="163"/>
  <c r="DT241" i="163"/>
  <c r="DK231" i="163"/>
  <c r="DI231" i="163"/>
  <c r="DM231" i="163"/>
  <c r="DK224" i="163"/>
  <c r="DI224" i="163"/>
  <c r="DM224" i="163"/>
  <c r="DK194" i="163"/>
  <c r="DI194" i="163"/>
  <c r="DM194" i="163"/>
  <c r="BM273" i="163"/>
  <c r="DE267" i="163"/>
  <c r="DF267" i="163" s="1"/>
  <c r="DH267" i="163"/>
  <c r="BU256" i="163"/>
  <c r="CO249" i="163"/>
  <c r="CM249" i="163"/>
  <c r="BU249" i="163"/>
  <c r="BW249" i="163"/>
  <c r="BX249" i="163" s="1"/>
  <c r="DI244" i="163"/>
  <c r="DM244" i="163"/>
  <c r="DK244" i="163"/>
  <c r="CP240" i="163"/>
  <c r="CR240" i="163"/>
  <c r="CX240" i="163" s="1"/>
  <c r="AA238" i="163"/>
  <c r="Y238" i="163"/>
  <c r="AA230" i="163"/>
  <c r="Y230" i="163"/>
  <c r="CO225" i="163"/>
  <c r="CM225" i="163"/>
  <c r="EJ288" i="163"/>
  <c r="EK288" i="163" s="1"/>
  <c r="EB288" i="163"/>
  <c r="DP288" i="163"/>
  <c r="DW288" i="163" s="1"/>
  <c r="CI223" i="163"/>
  <c r="CK223" i="163"/>
  <c r="CG223" i="163"/>
  <c r="J288" i="163"/>
  <c r="P288" i="163" s="1"/>
  <c r="AA212" i="163"/>
  <c r="Y212" i="163"/>
  <c r="CO208" i="163"/>
  <c r="CM208" i="163"/>
  <c r="CG205" i="163"/>
  <c r="CD213" i="163"/>
  <c r="AB213" i="163"/>
  <c r="DM190" i="163"/>
  <c r="DK190" i="163"/>
  <c r="DI190" i="163"/>
  <c r="BW229" i="163"/>
  <c r="BX229" i="163" s="1"/>
  <c r="BU229" i="163"/>
  <c r="CM221" i="163"/>
  <c r="CO221" i="163"/>
  <c r="EU207" i="163"/>
  <c r="EF195" i="163"/>
  <c r="EH195" i="163"/>
  <c r="DT188" i="163"/>
  <c r="DN188" i="163"/>
  <c r="CG185" i="163"/>
  <c r="BW182" i="163"/>
  <c r="BX182" i="163" s="1"/>
  <c r="BU182" i="163"/>
  <c r="AL209" i="163"/>
  <c r="AN209" i="163" s="1"/>
  <c r="AF209" i="163"/>
  <c r="AC209" i="163"/>
  <c r="EF190" i="163"/>
  <c r="EH190" i="163"/>
  <c r="EC182" i="163"/>
  <c r="EE182" i="163"/>
  <c r="EU156" i="163"/>
  <c r="BS146" i="163"/>
  <c r="BQ146" i="163"/>
  <c r="AS126" i="163"/>
  <c r="AT126" i="163" s="1"/>
  <c r="AV126" i="163"/>
  <c r="AL228" i="163"/>
  <c r="AN228" i="163" s="1"/>
  <c r="AF228" i="163"/>
  <c r="AC228" i="163"/>
  <c r="EH224" i="163"/>
  <c r="EF224" i="163"/>
  <c r="EC184" i="163"/>
  <c r="EE184" i="163"/>
  <c r="DK175" i="163"/>
  <c r="DI175" i="163"/>
  <c r="DM175" i="163"/>
  <c r="DK152" i="163"/>
  <c r="DI152" i="163"/>
  <c r="DM152" i="163"/>
  <c r="S199" i="163"/>
  <c r="Y140" i="163"/>
  <c r="T140" i="163"/>
  <c r="BJ133" i="163"/>
  <c r="BM133" i="163"/>
  <c r="DK109" i="163"/>
  <c r="DI109" i="163"/>
  <c r="DM109" i="163"/>
  <c r="DK100" i="163"/>
  <c r="DI100" i="163"/>
  <c r="DM100" i="163"/>
  <c r="CR235" i="163"/>
  <c r="CX235" i="163" s="1"/>
  <c r="CP235" i="163"/>
  <c r="EF221" i="163"/>
  <c r="EH208" i="163"/>
  <c r="EF208" i="163"/>
  <c r="CP184" i="163"/>
  <c r="CR184" i="163"/>
  <c r="CX184" i="163" s="1"/>
  <c r="DT181" i="163"/>
  <c r="DN181" i="163"/>
  <c r="BW176" i="163"/>
  <c r="BX176" i="163" s="1"/>
  <c r="BU176" i="163"/>
  <c r="BW175" i="163"/>
  <c r="BX175" i="163" s="1"/>
  <c r="BU175" i="163"/>
  <c r="BW174" i="163"/>
  <c r="BX174" i="163" s="1"/>
  <c r="BU174" i="163"/>
  <c r="BJ169" i="163"/>
  <c r="BM169" i="163"/>
  <c r="CI166" i="163"/>
  <c r="CG166" i="163"/>
  <c r="CK166" i="163"/>
  <c r="Y158" i="163"/>
  <c r="T158" i="163"/>
  <c r="S155" i="163"/>
  <c r="CO154" i="163"/>
  <c r="CM154" i="163"/>
  <c r="BW152" i="163"/>
  <c r="BX152" i="163" s="1"/>
  <c r="BU152" i="163"/>
  <c r="EK197" i="163"/>
  <c r="J197" i="163"/>
  <c r="L197" i="163" s="1"/>
  <c r="BW137" i="163"/>
  <c r="BX137" i="163" s="1"/>
  <c r="BU137" i="163"/>
  <c r="BW136" i="163"/>
  <c r="BX136" i="163" s="1"/>
  <c r="BU136" i="163"/>
  <c r="DK132" i="163"/>
  <c r="DM132" i="163"/>
  <c r="DI132" i="163"/>
  <c r="DE126" i="163"/>
  <c r="DF126" i="163" s="1"/>
  <c r="DH126" i="163"/>
  <c r="DM126" i="163" s="1"/>
  <c r="DT126" i="163" s="1"/>
  <c r="DY124" i="163"/>
  <c r="EA124" i="163"/>
  <c r="DK114" i="163"/>
  <c r="DM114" i="163"/>
  <c r="DI114" i="163"/>
  <c r="BW104" i="163"/>
  <c r="BX104" i="163" s="1"/>
  <c r="BU104" i="163"/>
  <c r="AA100" i="163"/>
  <c r="Y100" i="163"/>
  <c r="AA90" i="163"/>
  <c r="Y90" i="163"/>
  <c r="EF167" i="163"/>
  <c r="EH167" i="163"/>
  <c r="DC166" i="163"/>
  <c r="EA140" i="163"/>
  <c r="DY140" i="163"/>
  <c r="AF130" i="163"/>
  <c r="AC130" i="163"/>
  <c r="AL130" i="163"/>
  <c r="AN130" i="163" s="1"/>
  <c r="EA123" i="163"/>
  <c r="DY123" i="163"/>
  <c r="EH104" i="163"/>
  <c r="EF104" i="163"/>
  <c r="DN98" i="163"/>
  <c r="DT98" i="163"/>
  <c r="CO85" i="163"/>
  <c r="CM85" i="163"/>
  <c r="DE82" i="163"/>
  <c r="DF82" i="163" s="1"/>
  <c r="DH82" i="163"/>
  <c r="EF170" i="163"/>
  <c r="CR167" i="163"/>
  <c r="CX167" i="163" s="1"/>
  <c r="CP167" i="163"/>
  <c r="EF160" i="163"/>
  <c r="EH160" i="163"/>
  <c r="BM140" i="163"/>
  <c r="AC140" i="163"/>
  <c r="CP133" i="163"/>
  <c r="CR108" i="163"/>
  <c r="CX108" i="163" s="1"/>
  <c r="CP108" i="163"/>
  <c r="EH102" i="163"/>
  <c r="EF102" i="163"/>
  <c r="CR95" i="163"/>
  <c r="CX95" i="163" s="1"/>
  <c r="CP95" i="163"/>
  <c r="DI71" i="163"/>
  <c r="DM71" i="163"/>
  <c r="DK71" i="163"/>
  <c r="DI65" i="163"/>
  <c r="DM65" i="163"/>
  <c r="DK65" i="163"/>
  <c r="EU45" i="163"/>
  <c r="CD34" i="163"/>
  <c r="CG34" i="163" s="1"/>
  <c r="AC175" i="163"/>
  <c r="AL175" i="163"/>
  <c r="AN175" i="163" s="1"/>
  <c r="AF175" i="163"/>
  <c r="DY168" i="163"/>
  <c r="EA168" i="163"/>
  <c r="EE168" i="163" s="1"/>
  <c r="EH168" i="163" s="1"/>
  <c r="AL163" i="163"/>
  <c r="AN163" i="163" s="1"/>
  <c r="AF163" i="163"/>
  <c r="AC163" i="163"/>
  <c r="BQ133" i="163"/>
  <c r="EF130" i="163"/>
  <c r="EH130" i="163"/>
  <c r="EF129" i="163"/>
  <c r="EH129" i="163"/>
  <c r="DT119" i="163"/>
  <c r="DN119" i="163"/>
  <c r="Y114" i="163"/>
  <c r="AA114" i="163"/>
  <c r="EH109" i="163"/>
  <c r="EF109" i="163"/>
  <c r="AL98" i="163"/>
  <c r="AN98" i="163" s="1"/>
  <c r="AF98" i="163"/>
  <c r="AC98" i="163"/>
  <c r="DK89" i="163"/>
  <c r="DI89" i="163"/>
  <c r="DM89" i="163"/>
  <c r="EC87" i="163"/>
  <c r="EE87" i="163"/>
  <c r="DK84" i="163"/>
  <c r="DI84" i="163"/>
  <c r="DM84" i="163"/>
  <c r="EU80" i="163"/>
  <c r="BU80" i="163"/>
  <c r="BW80" i="163"/>
  <c r="AA69" i="163"/>
  <c r="Y69" i="163"/>
  <c r="BW65" i="163"/>
  <c r="BX65" i="163" s="1"/>
  <c r="BU65" i="163"/>
  <c r="DM64" i="163"/>
  <c r="DI64" i="163"/>
  <c r="DK64" i="163"/>
  <c r="BW54" i="163"/>
  <c r="BX54" i="163" s="1"/>
  <c r="BU54" i="163"/>
  <c r="CO48" i="163"/>
  <c r="CM48" i="163"/>
  <c r="BW47" i="163"/>
  <c r="BX47" i="163" s="1"/>
  <c r="BU47" i="163"/>
  <c r="AA29" i="163"/>
  <c r="Y29" i="163"/>
  <c r="CO20" i="163"/>
  <c r="CM20" i="163"/>
  <c r="BW19" i="163"/>
  <c r="BX19" i="163" s="1"/>
  <c r="BU19" i="163"/>
  <c r="CO14" i="163"/>
  <c r="CM14" i="163"/>
  <c r="AA7" i="163"/>
  <c r="Y7" i="163"/>
  <c r="DW177" i="163"/>
  <c r="DP155" i="163"/>
  <c r="EK169" i="163"/>
  <c r="AA160" i="163"/>
  <c r="Y160" i="163"/>
  <c r="DT153" i="163"/>
  <c r="DN153" i="163"/>
  <c r="CR150" i="163"/>
  <c r="CX150" i="163" s="1"/>
  <c r="CP150" i="163"/>
  <c r="DN149" i="163"/>
  <c r="DT149" i="163"/>
  <c r="EY133" i="163"/>
  <c r="CI133" i="163"/>
  <c r="CR129" i="163"/>
  <c r="CX129" i="163" s="1"/>
  <c r="CP129" i="163"/>
  <c r="DN120" i="163"/>
  <c r="DT120" i="163"/>
  <c r="AL106" i="163"/>
  <c r="AN106" i="163" s="1"/>
  <c r="AF106" i="163"/>
  <c r="AC106" i="163"/>
  <c r="EH98" i="163"/>
  <c r="EF98" i="163"/>
  <c r="BU89" i="163"/>
  <c r="BW89" i="163"/>
  <c r="BX89" i="163" s="1"/>
  <c r="DN85" i="163"/>
  <c r="DT85" i="163"/>
  <c r="DE112" i="163"/>
  <c r="DF112" i="163" s="1"/>
  <c r="DH112" i="163"/>
  <c r="DM77" i="163"/>
  <c r="DK77" i="163"/>
  <c r="DI77" i="163"/>
  <c r="EC64" i="163"/>
  <c r="EE64" i="163"/>
  <c r="AP56" i="163"/>
  <c r="AO58" i="163"/>
  <c r="DM40" i="163"/>
  <c r="DK40" i="163"/>
  <c r="DI40" i="163"/>
  <c r="DW32" i="163"/>
  <c r="DP34" i="163"/>
  <c r="DW34" i="163" s="1"/>
  <c r="EE24" i="163"/>
  <c r="EC24" i="163"/>
  <c r="DM23" i="163"/>
  <c r="DK23" i="163"/>
  <c r="DI23" i="163"/>
  <c r="CR22" i="163"/>
  <c r="CX22" i="163" s="1"/>
  <c r="CP22" i="163"/>
  <c r="DM16" i="163"/>
  <c r="DK16" i="163"/>
  <c r="DI16" i="163"/>
  <c r="EH78" i="163"/>
  <c r="EF78" i="163"/>
  <c r="AL70" i="163"/>
  <c r="AN70" i="163" s="1"/>
  <c r="AF70" i="163"/>
  <c r="AC70" i="163"/>
  <c r="EH49" i="163"/>
  <c r="EF49" i="163"/>
  <c r="DY56" i="163"/>
  <c r="EA56" i="163"/>
  <c r="EE56" i="163" s="1"/>
  <c r="EH56" i="163" s="1"/>
  <c r="EH43" i="163"/>
  <c r="EF43" i="163"/>
  <c r="EH30" i="163"/>
  <c r="EF30" i="163"/>
  <c r="EH21" i="163"/>
  <c r="EF21" i="163"/>
  <c r="AL21" i="163"/>
  <c r="AN21" i="163" s="1"/>
  <c r="AF21" i="163"/>
  <c r="AC21" i="163"/>
  <c r="DN20" i="163"/>
  <c r="DT20" i="163"/>
  <c r="CR18" i="163"/>
  <c r="CX18" i="163" s="1"/>
  <c r="CP18" i="163"/>
  <c r="CR75" i="163"/>
  <c r="CX75" i="163" s="1"/>
  <c r="CP75" i="163"/>
  <c r="EH66" i="163"/>
  <c r="EF66" i="163"/>
  <c r="EH51" i="163"/>
  <c r="EF51" i="163"/>
  <c r="AC50" i="163"/>
  <c r="CO46" i="163"/>
  <c r="CM46" i="163"/>
  <c r="AC56" i="163"/>
  <c r="EH42" i="163"/>
  <c r="EF42" i="163"/>
  <c r="EH14" i="163"/>
  <c r="EF14" i="163"/>
  <c r="CR10" i="163"/>
  <c r="CX10" i="163" s="1"/>
  <c r="CP10" i="163"/>
  <c r="EH7" i="163"/>
  <c r="EF7" i="163"/>
  <c r="AL71" i="163"/>
  <c r="AN71" i="163" s="1"/>
  <c r="AF71" i="163"/>
  <c r="AC71" i="163"/>
  <c r="Y50" i="163"/>
  <c r="CG58" i="163"/>
  <c r="EF39" i="163"/>
  <c r="CI32" i="163"/>
  <c r="EH20" i="163"/>
  <c r="EF20" i="163"/>
  <c r="EH10" i="163"/>
  <c r="EF10" i="163"/>
  <c r="AF73" i="163"/>
  <c r="AL73" i="163"/>
  <c r="AN73" i="163" s="1"/>
  <c r="AF67" i="163"/>
  <c r="AC67" i="163"/>
  <c r="AL67" i="163"/>
  <c r="AN67" i="163" s="1"/>
  <c r="DN55" i="163"/>
  <c r="DT55" i="163"/>
  <c r="DN51" i="163"/>
  <c r="DT51" i="163"/>
  <c r="EP58" i="163"/>
  <c r="EU58" i="163"/>
  <c r="EF45" i="163"/>
  <c r="CX58" i="163"/>
  <c r="AF40" i="163"/>
  <c r="AC40" i="163"/>
  <c r="AL40" i="163"/>
  <c r="AN40" i="163" s="1"/>
  <c r="EH29" i="163"/>
  <c r="EF29" i="163"/>
  <c r="DN26" i="163"/>
  <c r="DT26" i="163"/>
  <c r="AF24" i="163"/>
  <c r="AC24" i="163"/>
  <c r="AL24" i="163"/>
  <c r="AN24" i="163" s="1"/>
  <c r="AF9" i="163"/>
  <c r="AC9" i="163"/>
  <c r="AL9" i="163"/>
  <c r="AN9" i="163" s="1"/>
  <c r="DK5" i="163"/>
  <c r="DU172" i="158"/>
  <c r="EA171" i="158"/>
  <c r="EA175" i="158" s="1"/>
  <c r="DZ171" i="158"/>
  <c r="DY171" i="158"/>
  <c r="DV171" i="158"/>
  <c r="DV175" i="158" s="1"/>
  <c r="DT171" i="158"/>
  <c r="DT175" i="158" s="1"/>
  <c r="DQ171" i="158"/>
  <c r="DQ175" i="158" s="1"/>
  <c r="DO171" i="158"/>
  <c r="DO175" i="158" s="1"/>
  <c r="DN171" i="158"/>
  <c r="DN175" i="158" s="1"/>
  <c r="DM171" i="158"/>
  <c r="DM175" i="158" s="1"/>
  <c r="DL171" i="158"/>
  <c r="DL175" i="158" s="1"/>
  <c r="DJ171" i="158"/>
  <c r="DI171" i="158"/>
  <c r="DI175" i="158" s="1"/>
  <c r="DF171" i="158"/>
  <c r="DF175" i="158" s="1"/>
  <c r="DD171" i="158"/>
  <c r="DD175" i="158" s="1"/>
  <c r="DB171" i="158"/>
  <c r="DB175" i="158" s="1"/>
  <c r="CZ171" i="158"/>
  <c r="CZ175" i="158" s="1"/>
  <c r="CY171" i="158"/>
  <c r="CY175" i="158" s="1"/>
  <c r="CW171" i="158"/>
  <c r="CW175" i="158" s="1"/>
  <c r="CV171" i="158"/>
  <c r="CV175" i="158" s="1"/>
  <c r="CU171" i="158"/>
  <c r="CU175" i="158" s="1"/>
  <c r="CT171" i="158"/>
  <c r="CS171" i="158"/>
  <c r="CS175" i="158" s="1"/>
  <c r="CP171" i="158"/>
  <c r="CP175" i="158" s="1"/>
  <c r="CM171" i="158"/>
  <c r="CM175" i="158" s="1"/>
  <c r="CK171" i="158"/>
  <c r="CK175" i="158" s="1"/>
  <c r="CH171" i="158"/>
  <c r="CH175" i="158" s="1"/>
  <c r="CF171" i="158"/>
  <c r="CF175" i="158" s="1"/>
  <c r="CE171" i="158"/>
  <c r="CE175" i="158" s="1"/>
  <c r="CD171" i="158"/>
  <c r="CD175" i="158" s="1"/>
  <c r="CC171" i="158"/>
  <c r="CC175" i="158" s="1"/>
  <c r="CB171" i="158"/>
  <c r="CB175" i="158" s="1"/>
  <c r="CA171" i="158"/>
  <c r="CA175" i="158" s="1"/>
  <c r="BZ171" i="158"/>
  <c r="BZ175" i="158" s="1"/>
  <c r="BW171" i="158"/>
  <c r="BW175" i="158" s="1"/>
  <c r="BU171" i="158"/>
  <c r="BU175" i="158" s="1"/>
  <c r="BS171" i="158"/>
  <c r="BS175" i="158" s="1"/>
  <c r="BP171" i="158"/>
  <c r="BP175" i="158" s="1"/>
  <c r="BO171" i="158"/>
  <c r="BO175" i="158" s="1"/>
  <c r="BN171" i="158"/>
  <c r="BN175" i="158" s="1"/>
  <c r="BM171" i="158"/>
  <c r="BM175" i="158" s="1"/>
  <c r="BL171" i="158"/>
  <c r="BL175" i="158" s="1"/>
  <c r="BK171" i="158"/>
  <c r="BK175" i="158" s="1"/>
  <c r="BJ171" i="158"/>
  <c r="BJ175" i="158" s="1"/>
  <c r="BG171" i="158"/>
  <c r="BG175" i="158" s="1"/>
  <c r="BE171" i="158"/>
  <c r="BE175" i="158" s="1"/>
  <c r="BC171" i="158"/>
  <c r="BC175" i="158" s="1"/>
  <c r="AZ171" i="158"/>
  <c r="AZ175" i="158" s="1"/>
  <c r="AX171" i="158"/>
  <c r="AW171" i="158"/>
  <c r="AW175" i="158" s="1"/>
  <c r="AV171" i="158"/>
  <c r="AV175" i="158" s="1"/>
  <c r="AU171" i="158"/>
  <c r="AU175" i="158" s="1"/>
  <c r="AT171" i="158"/>
  <c r="AT175" i="158" s="1"/>
  <c r="AS171" i="158"/>
  <c r="AS175" i="158" s="1"/>
  <c r="AR171" i="158"/>
  <c r="AR175" i="158" s="1"/>
  <c r="AQ171" i="158"/>
  <c r="AQ175" i="158" s="1"/>
  <c r="AO171" i="158"/>
  <c r="AO175" i="158" s="1"/>
  <c r="AL171" i="158"/>
  <c r="AL175" i="158" s="1"/>
  <c r="AJ171" i="158"/>
  <c r="AJ175" i="158" s="1"/>
  <c r="AH171" i="158"/>
  <c r="AG171" i="158"/>
  <c r="AG175" i="158" s="1"/>
  <c r="AF171" i="158"/>
  <c r="AF175" i="158" s="1"/>
  <c r="AE171" i="158"/>
  <c r="AE175" i="158" s="1"/>
  <c r="AD171" i="158"/>
  <c r="AC171" i="158"/>
  <c r="AC175" i="158" s="1"/>
  <c r="AB171" i="158"/>
  <c r="AB175" i="158" s="1"/>
  <c r="Z171" i="158"/>
  <c r="W171" i="158"/>
  <c r="W175" i="158" s="1"/>
  <c r="V171" i="158"/>
  <c r="V175" i="158" s="1"/>
  <c r="T171" i="158"/>
  <c r="T175" i="158" s="1"/>
  <c r="S171" i="158"/>
  <c r="S175" i="158" s="1"/>
  <c r="P171" i="158"/>
  <c r="P175" i="158" s="1"/>
  <c r="O171" i="158"/>
  <c r="O175" i="158" s="1"/>
  <c r="N171" i="158"/>
  <c r="N175" i="158" s="1"/>
  <c r="L171" i="158"/>
  <c r="L175" i="158" s="1"/>
  <c r="K171" i="158"/>
  <c r="K175" i="158" s="1"/>
  <c r="J171" i="158"/>
  <c r="J175" i="158" s="1"/>
  <c r="I171" i="158"/>
  <c r="I175" i="158" s="1"/>
  <c r="H171" i="158"/>
  <c r="H175" i="158" s="1"/>
  <c r="G171" i="158"/>
  <c r="G175" i="158" s="1"/>
  <c r="DR170" i="158"/>
  <c r="DP170" i="158"/>
  <c r="DC170" i="158"/>
  <c r="DG170" i="158" s="1"/>
  <c r="DH170" i="158" s="1"/>
  <c r="DA170" i="158"/>
  <c r="CI170" i="158"/>
  <c r="CQ170" i="158" s="1"/>
  <c r="BQ170" i="158"/>
  <c r="BX170" i="158" s="1"/>
  <c r="BY170" i="158" s="1"/>
  <c r="DR168" i="158"/>
  <c r="DX168" i="158" s="1"/>
  <c r="DP168" i="158"/>
  <c r="DC168" i="158"/>
  <c r="DA168" i="158"/>
  <c r="DR167" i="158"/>
  <c r="DX167" i="158" s="1"/>
  <c r="DP167" i="158"/>
  <c r="DC167" i="158"/>
  <c r="DA167" i="158"/>
  <c r="CI167" i="158"/>
  <c r="CQ167" i="158" s="1"/>
  <c r="CX167" i="158" s="1"/>
  <c r="CG167" i="158"/>
  <c r="BQ167" i="158"/>
  <c r="BT167" i="158" s="1"/>
  <c r="BA167" i="158"/>
  <c r="BH167" i="158" s="1"/>
  <c r="AP167" i="158"/>
  <c r="AM167" i="158"/>
  <c r="Q167" i="158"/>
  <c r="X167" i="158" s="1"/>
  <c r="AA167" i="158" s="1"/>
  <c r="DR166" i="158"/>
  <c r="DP166" i="158"/>
  <c r="DC166" i="158"/>
  <c r="DE166" i="158" s="1"/>
  <c r="DA166" i="158"/>
  <c r="CI166" i="158"/>
  <c r="CN166" i="158" s="1"/>
  <c r="CO166" i="158" s="1"/>
  <c r="CG166" i="158"/>
  <c r="BQ166" i="158"/>
  <c r="BX166" i="158" s="1"/>
  <c r="BY166" i="158" s="1"/>
  <c r="BA166" i="158"/>
  <c r="BH166" i="158" s="1"/>
  <c r="BI166" i="158" s="1"/>
  <c r="AY166" i="158"/>
  <c r="AP166" i="158"/>
  <c r="AM166" i="158"/>
  <c r="AN166" i="158" s="1"/>
  <c r="AK166" i="158"/>
  <c r="Q166" i="158"/>
  <c r="M166" i="158"/>
  <c r="DR165" i="158"/>
  <c r="DP165" i="158"/>
  <c r="DC165" i="158"/>
  <c r="DE165" i="158" s="1"/>
  <c r="DA165" i="158"/>
  <c r="CI165" i="158"/>
  <c r="CN165" i="158" s="1"/>
  <c r="CO165" i="158" s="1"/>
  <c r="BA165" i="158"/>
  <c r="BH165" i="158" s="1"/>
  <c r="BQ165" i="158" s="1"/>
  <c r="BX165" i="158" s="1"/>
  <c r="AP165" i="158"/>
  <c r="AM165" i="158"/>
  <c r="Q165" i="158"/>
  <c r="R165" i="158" s="1"/>
  <c r="CN164" i="158"/>
  <c r="CR163" i="158"/>
  <c r="CR162" i="158"/>
  <c r="CR161" i="158"/>
  <c r="DR155" i="158"/>
  <c r="DR154" i="158"/>
  <c r="DP154" i="158"/>
  <c r="DC154" i="158"/>
  <c r="DE154" i="158" s="1"/>
  <c r="DA154" i="158"/>
  <c r="CI154" i="158"/>
  <c r="CQ154" i="158" s="1"/>
  <c r="CX154" i="158" s="1"/>
  <c r="CG154" i="158"/>
  <c r="BQ154" i="158"/>
  <c r="BT154" i="158" s="1"/>
  <c r="BA154" i="158"/>
  <c r="BH154" i="158" s="1"/>
  <c r="AP154" i="158"/>
  <c r="AM154" i="158"/>
  <c r="AN154" i="158" s="1"/>
  <c r="Q154" i="158"/>
  <c r="R154" i="158" s="1"/>
  <c r="M154" i="158"/>
  <c r="DR153" i="158"/>
  <c r="DP153" i="158"/>
  <c r="DC153" i="158"/>
  <c r="DG153" i="158" s="1"/>
  <c r="DA153" i="158"/>
  <c r="CI153" i="158"/>
  <c r="CQ153" i="158" s="1"/>
  <c r="BX153" i="158"/>
  <c r="DR152" i="158"/>
  <c r="DP152" i="158"/>
  <c r="DC152" i="158"/>
  <c r="DG152" i="158" s="1"/>
  <c r="DA152" i="158"/>
  <c r="CI152" i="158"/>
  <c r="CQ152" i="158" s="1"/>
  <c r="BQ152" i="158"/>
  <c r="BR152" i="158" s="1"/>
  <c r="BA152" i="158"/>
  <c r="BF152" i="158" s="1"/>
  <c r="AP152" i="158"/>
  <c r="AM152" i="158"/>
  <c r="AN152" i="158" s="1"/>
  <c r="Q152" i="158"/>
  <c r="R152" i="158" s="1"/>
  <c r="DR151" i="158"/>
  <c r="DP151" i="158"/>
  <c r="DC151" i="158"/>
  <c r="DG151" i="158" s="1"/>
  <c r="DA151" i="158"/>
  <c r="CI151" i="158"/>
  <c r="CQ151" i="158" s="1"/>
  <c r="CR151" i="158" s="1"/>
  <c r="BQ151" i="158"/>
  <c r="BX151" i="158" s="1"/>
  <c r="BY151" i="158" s="1"/>
  <c r="BA151" i="158"/>
  <c r="BD151" i="158" s="1"/>
  <c r="AP151" i="158"/>
  <c r="AM151" i="158"/>
  <c r="AN151" i="158" s="1"/>
  <c r="Q151" i="158"/>
  <c r="X151" i="158" s="1"/>
  <c r="M151" i="158"/>
  <c r="DR150" i="158"/>
  <c r="DP150" i="158"/>
  <c r="DK150" i="158"/>
  <c r="DR149" i="158"/>
  <c r="DP149" i="158"/>
  <c r="DC149" i="158"/>
  <c r="DG149" i="158" s="1"/>
  <c r="DK149" i="158" s="1"/>
  <c r="DA149" i="158"/>
  <c r="CI149" i="158"/>
  <c r="CN149" i="158" s="1"/>
  <c r="BQ149" i="158"/>
  <c r="BX149" i="158" s="1"/>
  <c r="BY149" i="158" s="1"/>
  <c r="BA149" i="158"/>
  <c r="BB149" i="158" s="1"/>
  <c r="AP149" i="158"/>
  <c r="AM149" i="158"/>
  <c r="AN149" i="158" s="1"/>
  <c r="Q149" i="158"/>
  <c r="U149" i="158" s="1"/>
  <c r="M149" i="158"/>
  <c r="EA147" i="158"/>
  <c r="EA146" i="158" s="1"/>
  <c r="DZ147" i="158"/>
  <c r="DY147" i="158"/>
  <c r="DV147" i="158"/>
  <c r="DV146" i="158" s="1"/>
  <c r="DT147" i="158"/>
  <c r="DT146" i="158" s="1"/>
  <c r="DQ147" i="158"/>
  <c r="DQ146" i="158" s="1"/>
  <c r="DO147" i="158"/>
  <c r="DO146" i="158" s="1"/>
  <c r="DN147" i="158"/>
  <c r="DN146" i="158" s="1"/>
  <c r="DM147" i="158"/>
  <c r="DM146" i="158" s="1"/>
  <c r="DL147" i="158"/>
  <c r="DL146" i="158" s="1"/>
  <c r="DJ147" i="158"/>
  <c r="DJ146" i="158" s="1"/>
  <c r="DI147" i="158"/>
  <c r="DI146" i="158" s="1"/>
  <c r="DF147" i="158"/>
  <c r="DF146" i="158" s="1"/>
  <c r="DD147" i="158"/>
  <c r="DD146" i="158" s="1"/>
  <c r="DB147" i="158"/>
  <c r="DB146" i="158" s="1"/>
  <c r="CZ147" i="158"/>
  <c r="CZ146" i="158" s="1"/>
  <c r="CY147" i="158"/>
  <c r="CY146" i="158" s="1"/>
  <c r="CW147" i="158"/>
  <c r="CW146" i="158" s="1"/>
  <c r="CV147" i="158"/>
  <c r="CV146" i="158" s="1"/>
  <c r="CU147" i="158"/>
  <c r="CU146" i="158" s="1"/>
  <c r="CT147" i="158"/>
  <c r="CT146" i="158" s="1"/>
  <c r="CS147" i="158"/>
  <c r="CS146" i="158" s="1"/>
  <c r="CP147" i="158"/>
  <c r="CP146" i="158" s="1"/>
  <c r="CM147" i="158"/>
  <c r="CM146" i="158" s="1"/>
  <c r="CK147" i="158"/>
  <c r="CK146" i="158" s="1"/>
  <c r="CH147" i="158"/>
  <c r="CH146" i="158" s="1"/>
  <c r="CF147" i="158"/>
  <c r="CF146" i="158" s="1"/>
  <c r="CE147" i="158"/>
  <c r="CE146" i="158" s="1"/>
  <c r="CD147" i="158"/>
  <c r="CD146" i="158" s="1"/>
  <c r="CC147" i="158"/>
  <c r="CC146" i="158" s="1"/>
  <c r="CB147" i="158"/>
  <c r="CB146" i="158" s="1"/>
  <c r="CA147" i="158"/>
  <c r="CA146" i="158" s="1"/>
  <c r="BZ147" i="158"/>
  <c r="BZ146" i="158" s="1"/>
  <c r="BW147" i="158"/>
  <c r="BW146" i="158" s="1"/>
  <c r="BU147" i="158"/>
  <c r="BU146" i="158" s="1"/>
  <c r="BS147" i="158"/>
  <c r="BS146" i="158" s="1"/>
  <c r="BP147" i="158"/>
  <c r="BP146" i="158" s="1"/>
  <c r="BO147" i="158"/>
  <c r="BO146" i="158" s="1"/>
  <c r="BN147" i="158"/>
  <c r="BN146" i="158" s="1"/>
  <c r="BM147" i="158"/>
  <c r="BM146" i="158" s="1"/>
  <c r="BL147" i="158"/>
  <c r="BK147" i="158"/>
  <c r="BK146" i="158" s="1"/>
  <c r="BJ147" i="158"/>
  <c r="BJ146" i="158" s="1"/>
  <c r="BG147" i="158"/>
  <c r="BG146" i="158" s="1"/>
  <c r="BE147" i="158"/>
  <c r="BE146" i="158" s="1"/>
  <c r="BC147" i="158"/>
  <c r="BC146" i="158" s="1"/>
  <c r="AZ147" i="158"/>
  <c r="AZ146" i="158" s="1"/>
  <c r="AX147" i="158"/>
  <c r="AX146" i="158" s="1"/>
  <c r="AW147" i="158"/>
  <c r="AW146" i="158" s="1"/>
  <c r="AV147" i="158"/>
  <c r="AV146" i="158" s="1"/>
  <c r="AU147" i="158"/>
  <c r="AU146" i="158" s="1"/>
  <c r="AT147" i="158"/>
  <c r="AT146" i="158" s="1"/>
  <c r="AS147" i="158"/>
  <c r="AS146" i="158" s="1"/>
  <c r="AR147" i="158"/>
  <c r="AR146" i="158" s="1"/>
  <c r="AQ147" i="158"/>
  <c r="AQ146" i="158" s="1"/>
  <c r="AO147" i="158"/>
  <c r="AO146" i="158" s="1"/>
  <c r="AL147" i="158"/>
  <c r="AL146" i="158" s="1"/>
  <c r="AJ147" i="158"/>
  <c r="AJ146" i="158" s="1"/>
  <c r="AH147" i="158"/>
  <c r="AH146" i="158" s="1"/>
  <c r="AG147" i="158"/>
  <c r="AG146" i="158" s="1"/>
  <c r="AF147" i="158"/>
  <c r="AF146" i="158" s="1"/>
  <c r="AE147" i="158"/>
  <c r="AE146" i="158" s="1"/>
  <c r="AD147" i="158"/>
  <c r="AC147" i="158"/>
  <c r="AC146" i="158" s="1"/>
  <c r="AB147" i="158"/>
  <c r="AB146" i="158" s="1"/>
  <c r="Z147" i="158"/>
  <c r="Z146" i="158" s="1"/>
  <c r="W147" i="158"/>
  <c r="W146" i="158" s="1"/>
  <c r="V147" i="158"/>
  <c r="V146" i="158" s="1"/>
  <c r="T147" i="158"/>
  <c r="T146" i="158" s="1"/>
  <c r="S147" i="158"/>
  <c r="S146" i="158" s="1"/>
  <c r="P147" i="158"/>
  <c r="P146" i="158" s="1"/>
  <c r="O147" i="158"/>
  <c r="O146" i="158" s="1"/>
  <c r="N147" i="158"/>
  <c r="N146" i="158" s="1"/>
  <c r="L147" i="158"/>
  <c r="L146" i="158" s="1"/>
  <c r="K147" i="158"/>
  <c r="K146" i="158" s="1"/>
  <c r="J147" i="158"/>
  <c r="J146" i="158" s="1"/>
  <c r="I147" i="158"/>
  <c r="I146" i="158" s="1"/>
  <c r="H147" i="158"/>
  <c r="H146" i="158" s="1"/>
  <c r="G147" i="158"/>
  <c r="G146" i="158" s="1"/>
  <c r="DR145" i="158"/>
  <c r="DP145" i="158"/>
  <c r="DC145" i="158"/>
  <c r="DG145" i="158" s="1"/>
  <c r="DA145" i="158"/>
  <c r="CI145" i="158"/>
  <c r="CQ145" i="158" s="1"/>
  <c r="CG145" i="158"/>
  <c r="BQ145" i="158"/>
  <c r="BT145" i="158" s="1"/>
  <c r="BA145" i="158"/>
  <c r="BB145" i="158" s="1"/>
  <c r="AP145" i="158"/>
  <c r="AM145" i="158"/>
  <c r="AN145" i="158" s="1"/>
  <c r="Q145" i="158"/>
  <c r="X145" i="158" s="1"/>
  <c r="M145" i="158"/>
  <c r="DR144" i="158"/>
  <c r="DS144" i="158" s="1"/>
  <c r="DP144" i="158"/>
  <c r="DC144" i="158"/>
  <c r="DG144" i="158" s="1"/>
  <c r="DA144" i="158"/>
  <c r="CI144" i="158"/>
  <c r="CQ144" i="158" s="1"/>
  <c r="CG144" i="158"/>
  <c r="BQ144" i="158"/>
  <c r="BX144" i="158" s="1"/>
  <c r="BY144" i="158" s="1"/>
  <c r="BA144" i="158"/>
  <c r="BH144" i="158" s="1"/>
  <c r="BI144" i="158" s="1"/>
  <c r="AP144" i="158"/>
  <c r="AM144" i="158"/>
  <c r="AN144" i="158" s="1"/>
  <c r="Q144" i="158"/>
  <c r="R144" i="158" s="1"/>
  <c r="M144" i="158"/>
  <c r="EA143" i="158"/>
  <c r="EA142" i="158" s="1"/>
  <c r="DZ143" i="158"/>
  <c r="DY143" i="158"/>
  <c r="DV143" i="158"/>
  <c r="DV142" i="158" s="1"/>
  <c r="DT143" i="158"/>
  <c r="DT142" i="158" s="1"/>
  <c r="DQ143" i="158"/>
  <c r="DQ142" i="158" s="1"/>
  <c r="DO143" i="158"/>
  <c r="DO142" i="158" s="1"/>
  <c r="DN143" i="158"/>
  <c r="DN142" i="158" s="1"/>
  <c r="DM143" i="158"/>
  <c r="DM142" i="158" s="1"/>
  <c r="DL143" i="158"/>
  <c r="DJ143" i="158"/>
  <c r="DJ142" i="158" s="1"/>
  <c r="DI143" i="158"/>
  <c r="DI142" i="158" s="1"/>
  <c r="DF143" i="158"/>
  <c r="DF142" i="158" s="1"/>
  <c r="DD143" i="158"/>
  <c r="DD142" i="158" s="1"/>
  <c r="DB143" i="158"/>
  <c r="DB142" i="158" s="1"/>
  <c r="CZ143" i="158"/>
  <c r="CZ142" i="158" s="1"/>
  <c r="CY143" i="158"/>
  <c r="CY142" i="158" s="1"/>
  <c r="CW143" i="158"/>
  <c r="CW142" i="158" s="1"/>
  <c r="CV143" i="158"/>
  <c r="CV142" i="158" s="1"/>
  <c r="CU143" i="158"/>
  <c r="CU142" i="158" s="1"/>
  <c r="CT143" i="158"/>
  <c r="CS143" i="158"/>
  <c r="CS142" i="158" s="1"/>
  <c r="CP143" i="158"/>
  <c r="CP142" i="158" s="1"/>
  <c r="CM143" i="158"/>
  <c r="CM142" i="158" s="1"/>
  <c r="CK143" i="158"/>
  <c r="CK142" i="158" s="1"/>
  <c r="CH143" i="158"/>
  <c r="CH142" i="158" s="1"/>
  <c r="CF143" i="158"/>
  <c r="CF142" i="158" s="1"/>
  <c r="CE143" i="158"/>
  <c r="CE142" i="158" s="1"/>
  <c r="CD143" i="158"/>
  <c r="CD142" i="158" s="1"/>
  <c r="CC143" i="158"/>
  <c r="CC142" i="158" s="1"/>
  <c r="CB143" i="158"/>
  <c r="CB142" i="158" s="1"/>
  <c r="CA143" i="158"/>
  <c r="CA142" i="158" s="1"/>
  <c r="BZ143" i="158"/>
  <c r="BZ142" i="158" s="1"/>
  <c r="BW143" i="158"/>
  <c r="BW142" i="158" s="1"/>
  <c r="BU143" i="158"/>
  <c r="BU142" i="158" s="1"/>
  <c r="BS143" i="158"/>
  <c r="BS142" i="158" s="1"/>
  <c r="BP143" i="158"/>
  <c r="BP142" i="158" s="1"/>
  <c r="BO143" i="158"/>
  <c r="BO142" i="158" s="1"/>
  <c r="BN143" i="158"/>
  <c r="BN142" i="158" s="1"/>
  <c r="BM143" i="158"/>
  <c r="BM142" i="158" s="1"/>
  <c r="BL143" i="158"/>
  <c r="BK143" i="158"/>
  <c r="BK142" i="158" s="1"/>
  <c r="BJ143" i="158"/>
  <c r="BJ142" i="158" s="1"/>
  <c r="BG143" i="158"/>
  <c r="BG142" i="158" s="1"/>
  <c r="BE143" i="158"/>
  <c r="BE142" i="158" s="1"/>
  <c r="BC143" i="158"/>
  <c r="BC142" i="158" s="1"/>
  <c r="AZ143" i="158"/>
  <c r="AZ142" i="158" s="1"/>
  <c r="AX143" i="158"/>
  <c r="AX142" i="158" s="1"/>
  <c r="AW143" i="158"/>
  <c r="AW142" i="158" s="1"/>
  <c r="AV143" i="158"/>
  <c r="AV142" i="158" s="1"/>
  <c r="AU143" i="158"/>
  <c r="AU142" i="158" s="1"/>
  <c r="AT143" i="158"/>
  <c r="AT142" i="158" s="1"/>
  <c r="AS143" i="158"/>
  <c r="AS142" i="158" s="1"/>
  <c r="AR143" i="158"/>
  <c r="AR142" i="158" s="1"/>
  <c r="AQ143" i="158"/>
  <c r="AQ142" i="158" s="1"/>
  <c r="AO143" i="158"/>
  <c r="AO142" i="158" s="1"/>
  <c r="AL143" i="158"/>
  <c r="AL142" i="158" s="1"/>
  <c r="AJ143" i="158"/>
  <c r="AJ142" i="158" s="1"/>
  <c r="AH143" i="158"/>
  <c r="AH142" i="158" s="1"/>
  <c r="AG143" i="158"/>
  <c r="AG142" i="158" s="1"/>
  <c r="AF143" i="158"/>
  <c r="AF142" i="158" s="1"/>
  <c r="AE143" i="158"/>
  <c r="AE142" i="158" s="1"/>
  <c r="AD143" i="158"/>
  <c r="AD142" i="158" s="1"/>
  <c r="AC143" i="158"/>
  <c r="AC142" i="158" s="1"/>
  <c r="AB143" i="158"/>
  <c r="AB142" i="158" s="1"/>
  <c r="Z143" i="158"/>
  <c r="Z142" i="158" s="1"/>
  <c r="W143" i="158"/>
  <c r="W142" i="158" s="1"/>
  <c r="V143" i="158"/>
  <c r="V142" i="158" s="1"/>
  <c r="T143" i="158"/>
  <c r="T142" i="158" s="1"/>
  <c r="S143" i="158"/>
  <c r="S142" i="158" s="1"/>
  <c r="P143" i="158"/>
  <c r="P142" i="158" s="1"/>
  <c r="O143" i="158"/>
  <c r="O142" i="158" s="1"/>
  <c r="N143" i="158"/>
  <c r="N142" i="158" s="1"/>
  <c r="L143" i="158"/>
  <c r="L142" i="158" s="1"/>
  <c r="K143" i="158"/>
  <c r="K142" i="158" s="1"/>
  <c r="J143" i="158"/>
  <c r="J142" i="158" s="1"/>
  <c r="I143" i="158"/>
  <c r="I142" i="158" s="1"/>
  <c r="H143" i="158"/>
  <c r="H142" i="158" s="1"/>
  <c r="G143" i="158"/>
  <c r="G142" i="158" s="1"/>
  <c r="DR141" i="158"/>
  <c r="DC141" i="158"/>
  <c r="DG141" i="158" s="1"/>
  <c r="DA141" i="158"/>
  <c r="CI141" i="158"/>
  <c r="CN141" i="158" s="1"/>
  <c r="BX141" i="158"/>
  <c r="BQ141" i="158"/>
  <c r="CR140" i="158"/>
  <c r="CR139" i="158"/>
  <c r="CR138" i="158"/>
  <c r="DR136" i="158"/>
  <c r="DR133" i="158"/>
  <c r="DP133" i="158"/>
  <c r="DC133" i="158"/>
  <c r="DG133" i="158" s="1"/>
  <c r="DA133" i="158"/>
  <c r="CI133" i="158"/>
  <c r="CN133" i="158" s="1"/>
  <c r="CO133" i="158" s="1"/>
  <c r="CG133" i="158"/>
  <c r="BQ133" i="158"/>
  <c r="BV133" i="158" s="1"/>
  <c r="BA133" i="158"/>
  <c r="BH133" i="158" s="1"/>
  <c r="AY133" i="158"/>
  <c r="AP133" i="158"/>
  <c r="AM133" i="158"/>
  <c r="AN133" i="158" s="1"/>
  <c r="Q133" i="158"/>
  <c r="X133" i="158" s="1"/>
  <c r="AA133" i="158" s="1"/>
  <c r="DR132" i="158"/>
  <c r="DP132" i="158"/>
  <c r="DC132" i="158"/>
  <c r="DE132" i="158" s="1"/>
  <c r="DA132" i="158"/>
  <c r="CI132" i="158"/>
  <c r="CQ132" i="158" s="1"/>
  <c r="CR132" i="158" s="1"/>
  <c r="CG132" i="158"/>
  <c r="BX132" i="158"/>
  <c r="DR131" i="158"/>
  <c r="DP131" i="158"/>
  <c r="DC131" i="158"/>
  <c r="DG131" i="158" s="1"/>
  <c r="DA131" i="158"/>
  <c r="CI131" i="158"/>
  <c r="CQ131" i="158" s="1"/>
  <c r="CR131" i="158" s="1"/>
  <c r="BQ131" i="158"/>
  <c r="BX131" i="158" s="1"/>
  <c r="BY131" i="158" s="1"/>
  <c r="BH131" i="158"/>
  <c r="BI131" i="158" s="1"/>
  <c r="DR130" i="158"/>
  <c r="DP130" i="158"/>
  <c r="DC130" i="158"/>
  <c r="DG130" i="158" s="1"/>
  <c r="DA130" i="158"/>
  <c r="CI130" i="158"/>
  <c r="CN130" i="158" s="1"/>
  <c r="CO130" i="158" s="1"/>
  <c r="CG130" i="158"/>
  <c r="BQ130" i="158"/>
  <c r="BV130" i="158" s="1"/>
  <c r="BA130" i="158"/>
  <c r="BB130" i="158" s="1"/>
  <c r="AY130" i="158"/>
  <c r="AP130" i="158"/>
  <c r="AM130" i="158"/>
  <c r="AN130" i="158" s="1"/>
  <c r="AK130" i="158"/>
  <c r="AI130" i="158"/>
  <c r="DR129" i="158"/>
  <c r="DP129" i="158"/>
  <c r="DC129" i="158"/>
  <c r="DG129" i="158" s="1"/>
  <c r="DK129" i="158" s="1"/>
  <c r="DA129" i="158"/>
  <c r="CI129" i="158"/>
  <c r="CQ129" i="158" s="1"/>
  <c r="CG129" i="158"/>
  <c r="BQ129" i="158"/>
  <c r="BX129" i="158" s="1"/>
  <c r="BY129" i="158" s="1"/>
  <c r="BA129" i="158"/>
  <c r="BH129" i="158" s="1"/>
  <c r="AY129" i="158"/>
  <c r="AP129" i="158"/>
  <c r="AM129" i="158"/>
  <c r="Q129" i="158"/>
  <c r="X129" i="158" s="1"/>
  <c r="DR128" i="158"/>
  <c r="DP128" i="158"/>
  <c r="DC128" i="158"/>
  <c r="DG128" i="158" s="1"/>
  <c r="DK128" i="158" s="1"/>
  <c r="DA128" i="158"/>
  <c r="CI128" i="158"/>
  <c r="CL128" i="158" s="1"/>
  <c r="CG128" i="158"/>
  <c r="BQ128" i="158"/>
  <c r="BX128" i="158" s="1"/>
  <c r="BY128" i="158" s="1"/>
  <c r="BA128" i="158"/>
  <c r="BH128" i="158" s="1"/>
  <c r="AY128" i="158"/>
  <c r="AP128" i="158"/>
  <c r="AM128" i="158"/>
  <c r="AN128" i="158" s="1"/>
  <c r="Q128" i="158"/>
  <c r="X128" i="158" s="1"/>
  <c r="AA128" i="158" s="1"/>
  <c r="DR127" i="158"/>
  <c r="DP127" i="158"/>
  <c r="DC127" i="158"/>
  <c r="DG127" i="158" s="1"/>
  <c r="DA127" i="158"/>
  <c r="CI127" i="158"/>
  <c r="CN127" i="158" s="1"/>
  <c r="CO127" i="158" s="1"/>
  <c r="CG127" i="158"/>
  <c r="BQ127" i="158"/>
  <c r="BV127" i="158" s="1"/>
  <c r="BA127" i="158"/>
  <c r="BH127" i="158" s="1"/>
  <c r="AY127" i="158"/>
  <c r="AP127" i="158"/>
  <c r="AM127" i="158"/>
  <c r="Q127" i="158"/>
  <c r="X127" i="158" s="1"/>
  <c r="M127" i="158"/>
  <c r="DR126" i="158"/>
  <c r="DP126" i="158"/>
  <c r="DC126" i="158"/>
  <c r="DG126" i="158" s="1"/>
  <c r="DK126" i="158" s="1"/>
  <c r="DA126" i="158"/>
  <c r="CI126" i="158"/>
  <c r="CQ126" i="158" s="1"/>
  <c r="CG126" i="158"/>
  <c r="BQ126" i="158"/>
  <c r="BX126" i="158" s="1"/>
  <c r="BY126" i="158" s="1"/>
  <c r="BA126" i="158"/>
  <c r="BH126" i="158" s="1"/>
  <c r="AY126" i="158"/>
  <c r="AP126" i="158"/>
  <c r="AM126" i="158"/>
  <c r="AN126" i="158" s="1"/>
  <c r="Q126" i="158"/>
  <c r="X126" i="158" s="1"/>
  <c r="AA126" i="158" s="1"/>
  <c r="M126" i="158"/>
  <c r="DR125" i="158"/>
  <c r="DP125" i="158"/>
  <c r="DC125" i="158"/>
  <c r="DE125" i="158" s="1"/>
  <c r="DA125" i="158"/>
  <c r="CI125" i="158"/>
  <c r="CQ125" i="158" s="1"/>
  <c r="CG125" i="158"/>
  <c r="BQ125" i="158"/>
  <c r="BX125" i="158" s="1"/>
  <c r="BY125" i="158" s="1"/>
  <c r="BA125" i="158"/>
  <c r="BH125" i="158" s="1"/>
  <c r="AY125" i="158"/>
  <c r="AP125" i="158"/>
  <c r="AM125" i="158"/>
  <c r="AN125" i="158" s="1"/>
  <c r="Q125" i="158"/>
  <c r="X125" i="158" s="1"/>
  <c r="M125" i="158"/>
  <c r="DR124" i="158"/>
  <c r="DP124" i="158"/>
  <c r="DC124" i="158"/>
  <c r="DE124" i="158" s="1"/>
  <c r="DA124" i="158"/>
  <c r="CI124" i="158"/>
  <c r="CQ124" i="158" s="1"/>
  <c r="CG124" i="158"/>
  <c r="BQ124" i="158"/>
  <c r="BX124" i="158" s="1"/>
  <c r="BY124" i="158" s="1"/>
  <c r="BA124" i="158"/>
  <c r="BH124" i="158" s="1"/>
  <c r="AY124" i="158"/>
  <c r="AP124" i="158"/>
  <c r="AM124" i="158"/>
  <c r="AN124" i="158" s="1"/>
  <c r="Q124" i="158"/>
  <c r="X124" i="158" s="1"/>
  <c r="M124" i="158"/>
  <c r="DR123" i="158"/>
  <c r="DP123" i="158"/>
  <c r="DC123" i="158"/>
  <c r="DG123" i="158" s="1"/>
  <c r="DK123" i="158" s="1"/>
  <c r="DA123" i="158"/>
  <c r="CI123" i="158"/>
  <c r="CQ123" i="158" s="1"/>
  <c r="CG123" i="158"/>
  <c r="BQ123" i="158"/>
  <c r="BX123" i="158" s="1"/>
  <c r="BY123" i="158" s="1"/>
  <c r="BA123" i="158"/>
  <c r="BH123" i="158" s="1"/>
  <c r="AY123" i="158"/>
  <c r="AP123" i="158"/>
  <c r="AM123" i="158"/>
  <c r="Q123" i="158"/>
  <c r="X123" i="158" s="1"/>
  <c r="M123" i="158"/>
  <c r="DR122" i="158"/>
  <c r="DP122" i="158"/>
  <c r="DC122" i="158"/>
  <c r="DG122" i="158" s="1"/>
  <c r="DK122" i="158" s="1"/>
  <c r="DA122" i="158"/>
  <c r="CI122" i="158"/>
  <c r="CN122" i="158" s="1"/>
  <c r="CO122" i="158" s="1"/>
  <c r="CG122" i="158"/>
  <c r="BQ122" i="158"/>
  <c r="BX122" i="158" s="1"/>
  <c r="BY122" i="158" s="1"/>
  <c r="BA122" i="158"/>
  <c r="BD122" i="158" s="1"/>
  <c r="AY122" i="158"/>
  <c r="AP122" i="158"/>
  <c r="AM122" i="158"/>
  <c r="AN122" i="158" s="1"/>
  <c r="AK122" i="158"/>
  <c r="Q122" i="158"/>
  <c r="U122" i="158" s="1"/>
  <c r="M122" i="158"/>
  <c r="DR120" i="158"/>
  <c r="DP120" i="158"/>
  <c r="DC120" i="158"/>
  <c r="DG120" i="158" s="1"/>
  <c r="DA120" i="158"/>
  <c r="CX120" i="158"/>
  <c r="DR119" i="158"/>
  <c r="DP119" i="158"/>
  <c r="DC119" i="158"/>
  <c r="DG119" i="158" s="1"/>
  <c r="DA119" i="158"/>
  <c r="CX119" i="158"/>
  <c r="DR118" i="158"/>
  <c r="DP118" i="158"/>
  <c r="DC118" i="158"/>
  <c r="DG118" i="158" s="1"/>
  <c r="DK118" i="158" s="1"/>
  <c r="DA118" i="158"/>
  <c r="CI118" i="158"/>
  <c r="CN118" i="158" s="1"/>
  <c r="BQ118" i="158"/>
  <c r="BT118" i="158" s="1"/>
  <c r="BA118" i="158"/>
  <c r="BH118" i="158" s="1"/>
  <c r="AY118" i="158"/>
  <c r="AP118" i="158"/>
  <c r="AM118" i="158"/>
  <c r="AN118" i="158" s="1"/>
  <c r="AK118" i="158"/>
  <c r="Q118" i="158"/>
  <c r="X118" i="158" s="1"/>
  <c r="M118" i="158"/>
  <c r="DR116" i="158"/>
  <c r="DP116" i="158"/>
  <c r="DC116" i="158"/>
  <c r="DG116" i="158" s="1"/>
  <c r="DA116" i="158"/>
  <c r="CI116" i="158"/>
  <c r="CN116" i="158" s="1"/>
  <c r="CO116" i="158" s="1"/>
  <c r="BQ116" i="158"/>
  <c r="BX116" i="158" s="1"/>
  <c r="BY116" i="158" s="1"/>
  <c r="DR115" i="158"/>
  <c r="DX115" i="158" s="1"/>
  <c r="DP115" i="158"/>
  <c r="DC115" i="158"/>
  <c r="DE115" i="158" s="1"/>
  <c r="DA115" i="158"/>
  <c r="CI115" i="158"/>
  <c r="CL115" i="158" s="1"/>
  <c r="CG115" i="158"/>
  <c r="BQ115" i="158"/>
  <c r="BX115" i="158" s="1"/>
  <c r="BY115" i="158" s="1"/>
  <c r="BA115" i="158"/>
  <c r="BH115" i="158" s="1"/>
  <c r="BI115" i="158" s="1"/>
  <c r="AY115" i="158"/>
  <c r="AP115" i="158"/>
  <c r="AM115" i="158"/>
  <c r="AN115" i="158" s="1"/>
  <c r="AK115" i="158"/>
  <c r="Q115" i="158"/>
  <c r="X115" i="158" s="1"/>
  <c r="AI115" i="158" s="1"/>
  <c r="M115" i="158"/>
  <c r="DR114" i="158"/>
  <c r="DP114" i="158"/>
  <c r="DC114" i="158"/>
  <c r="DA114" i="158"/>
  <c r="CI114" i="158"/>
  <c r="CN114" i="158" s="1"/>
  <c r="CO114" i="158" s="1"/>
  <c r="DR113" i="158"/>
  <c r="DX113" i="158" s="1"/>
  <c r="DP113" i="158"/>
  <c r="DC113" i="158"/>
  <c r="DG113" i="158" s="1"/>
  <c r="DH113" i="158" s="1"/>
  <c r="DA113" i="158"/>
  <c r="CI113" i="158"/>
  <c r="BQ113" i="158"/>
  <c r="BX113" i="158" s="1"/>
  <c r="BY113" i="158" s="1"/>
  <c r="BA113" i="158"/>
  <c r="BH113" i="158" s="1"/>
  <c r="AP113" i="158"/>
  <c r="AM113" i="158"/>
  <c r="Q113" i="158"/>
  <c r="X113" i="158" s="1"/>
  <c r="AA113" i="158" s="1"/>
  <c r="M113" i="158"/>
  <c r="DR112" i="158"/>
  <c r="DP112" i="158"/>
  <c r="DC112" i="158"/>
  <c r="DG112" i="158" s="1"/>
  <c r="DK112" i="158" s="1"/>
  <c r="DA112" i="158"/>
  <c r="CI112" i="158"/>
  <c r="CG112" i="158"/>
  <c r="BQ112" i="158"/>
  <c r="BA112" i="158"/>
  <c r="BH112" i="158" s="1"/>
  <c r="AP112" i="158"/>
  <c r="AM112" i="158"/>
  <c r="Q112" i="158"/>
  <c r="U112" i="158" s="1"/>
  <c r="DR111" i="158"/>
  <c r="DP111" i="158"/>
  <c r="DC111" i="158"/>
  <c r="DA111" i="158"/>
  <c r="CI111" i="158"/>
  <c r="CQ111" i="158" s="1"/>
  <c r="CR111" i="158" s="1"/>
  <c r="CG111" i="158"/>
  <c r="BQ111" i="158"/>
  <c r="BR111" i="158" s="1"/>
  <c r="BA111" i="158"/>
  <c r="BH111" i="158" s="1"/>
  <c r="AP111" i="158"/>
  <c r="AM111" i="158"/>
  <c r="Q111" i="158"/>
  <c r="X111" i="158" s="1"/>
  <c r="AA111" i="158" s="1"/>
  <c r="DR110" i="158"/>
  <c r="DP110" i="158"/>
  <c r="DC110" i="158"/>
  <c r="DG110" i="158" s="1"/>
  <c r="DH110" i="158" s="1"/>
  <c r="DA110" i="158"/>
  <c r="CI110" i="158"/>
  <c r="CL110" i="158" s="1"/>
  <c r="CG110" i="158"/>
  <c r="BQ110" i="158"/>
  <c r="BX110" i="158" s="1"/>
  <c r="BY110" i="158" s="1"/>
  <c r="BA110" i="158"/>
  <c r="BD110" i="158" s="1"/>
  <c r="AY110" i="158"/>
  <c r="AP110" i="158"/>
  <c r="AM110" i="158"/>
  <c r="AN110" i="158" s="1"/>
  <c r="AK110" i="158"/>
  <c r="Q110" i="158"/>
  <c r="U110" i="158" s="1"/>
  <c r="M110" i="158"/>
  <c r="DR109" i="158"/>
  <c r="DP109" i="158"/>
  <c r="DC109" i="158"/>
  <c r="DG109" i="158" s="1"/>
  <c r="DA109" i="158"/>
  <c r="CI109" i="158"/>
  <c r="CN109" i="158" s="1"/>
  <c r="BQ109" i="158"/>
  <c r="BX109" i="158" s="1"/>
  <c r="BA109" i="158"/>
  <c r="BH109" i="158" s="1"/>
  <c r="AP109" i="158"/>
  <c r="AM109" i="158"/>
  <c r="Q109" i="158"/>
  <c r="U109" i="158" s="1"/>
  <c r="EA108" i="158"/>
  <c r="EA107" i="158" s="1"/>
  <c r="DZ108" i="158"/>
  <c r="DY108" i="158"/>
  <c r="DV108" i="158"/>
  <c r="DV107" i="158" s="1"/>
  <c r="DT108" i="158"/>
  <c r="DQ108" i="158"/>
  <c r="DQ107" i="158" s="1"/>
  <c r="DO108" i="158"/>
  <c r="DO107" i="158" s="1"/>
  <c r="DN108" i="158"/>
  <c r="DN107" i="158" s="1"/>
  <c r="DM108" i="158"/>
  <c r="DM107" i="158" s="1"/>
  <c r="DL108" i="158"/>
  <c r="DJ108" i="158"/>
  <c r="DI108" i="158"/>
  <c r="DI107" i="158" s="1"/>
  <c r="DF108" i="158"/>
  <c r="DF107" i="158" s="1"/>
  <c r="DD108" i="158"/>
  <c r="DB108" i="158"/>
  <c r="DB107" i="158" s="1"/>
  <c r="CZ108" i="158"/>
  <c r="CZ107" i="158" s="1"/>
  <c r="CY108" i="158"/>
  <c r="CY107" i="158" s="1"/>
  <c r="CW108" i="158"/>
  <c r="CW107" i="158" s="1"/>
  <c r="CV108" i="158"/>
  <c r="CV107" i="158" s="1"/>
  <c r="CU108" i="158"/>
  <c r="CU107" i="158" s="1"/>
  <c r="CT108" i="158"/>
  <c r="CS108" i="158"/>
  <c r="CS107" i="158" s="1"/>
  <c r="CP108" i="158"/>
  <c r="CP107" i="158" s="1"/>
  <c r="CM108" i="158"/>
  <c r="CM107" i="158" s="1"/>
  <c r="CK108" i="158"/>
  <c r="CK107" i="158" s="1"/>
  <c r="CH108" i="158"/>
  <c r="CH107" i="158" s="1"/>
  <c r="CF108" i="158"/>
  <c r="CE108" i="158"/>
  <c r="CE107" i="158" s="1"/>
  <c r="CD108" i="158"/>
  <c r="CD107" i="158" s="1"/>
  <c r="CC108" i="158"/>
  <c r="CC107" i="158" s="1"/>
  <c r="CB108" i="158"/>
  <c r="CB107" i="158" s="1"/>
  <c r="CA108" i="158"/>
  <c r="CA107" i="158" s="1"/>
  <c r="BZ108" i="158"/>
  <c r="BZ107" i="158" s="1"/>
  <c r="BW108" i="158"/>
  <c r="BW107" i="158" s="1"/>
  <c r="BU108" i="158"/>
  <c r="BU107" i="158" s="1"/>
  <c r="BS108" i="158"/>
  <c r="BS107" i="158" s="1"/>
  <c r="BP108" i="158"/>
  <c r="BP107" i="158" s="1"/>
  <c r="BO108" i="158"/>
  <c r="BO107" i="158" s="1"/>
  <c r="BN108" i="158"/>
  <c r="BN107" i="158" s="1"/>
  <c r="BM108" i="158"/>
  <c r="BM107" i="158" s="1"/>
  <c r="BL108" i="158"/>
  <c r="BK108" i="158"/>
  <c r="BK107" i="158" s="1"/>
  <c r="BJ108" i="158"/>
  <c r="BJ107" i="158" s="1"/>
  <c r="BG108" i="158"/>
  <c r="BG107" i="158" s="1"/>
  <c r="BE108" i="158"/>
  <c r="BE107" i="158" s="1"/>
  <c r="BC108" i="158"/>
  <c r="BC107" i="158" s="1"/>
  <c r="AZ108" i="158"/>
  <c r="AZ107" i="158" s="1"/>
  <c r="AX108" i="158"/>
  <c r="AW108" i="158"/>
  <c r="AW107" i="158" s="1"/>
  <c r="AV108" i="158"/>
  <c r="AV107" i="158" s="1"/>
  <c r="AU108" i="158"/>
  <c r="AT108" i="158"/>
  <c r="AT107" i="158" s="1"/>
  <c r="AS108" i="158"/>
  <c r="AS107" i="158" s="1"/>
  <c r="AR108" i="158"/>
  <c r="AR107" i="158" s="1"/>
  <c r="AQ108" i="158"/>
  <c r="AQ107" i="158" s="1"/>
  <c r="AO108" i="158"/>
  <c r="AO107" i="158" s="1"/>
  <c r="AL108" i="158"/>
  <c r="AL107" i="158" s="1"/>
  <c r="AJ108" i="158"/>
  <c r="AH108" i="158"/>
  <c r="AG108" i="158"/>
  <c r="AG107" i="158" s="1"/>
  <c r="AF108" i="158"/>
  <c r="AF107" i="158" s="1"/>
  <c r="AE108" i="158"/>
  <c r="AE107" i="158" s="1"/>
  <c r="AD108" i="158"/>
  <c r="AC108" i="158"/>
  <c r="AC107" i="158" s="1"/>
  <c r="AB108" i="158"/>
  <c r="AB107" i="158" s="1"/>
  <c r="Z108" i="158"/>
  <c r="W108" i="158"/>
  <c r="W107" i="158" s="1"/>
  <c r="V108" i="158"/>
  <c r="V107" i="158" s="1"/>
  <c r="T108" i="158"/>
  <c r="S108" i="158"/>
  <c r="S107" i="158" s="1"/>
  <c r="P108" i="158"/>
  <c r="P107" i="158" s="1"/>
  <c r="O108" i="158"/>
  <c r="O107" i="158" s="1"/>
  <c r="N108" i="158"/>
  <c r="N107" i="158" s="1"/>
  <c r="L108" i="158"/>
  <c r="K108" i="158"/>
  <c r="K107" i="158" s="1"/>
  <c r="J108" i="158"/>
  <c r="J107" i="158" s="1"/>
  <c r="I108" i="158"/>
  <c r="H108" i="158"/>
  <c r="H107" i="158" s="1"/>
  <c r="G108" i="158"/>
  <c r="G107" i="158" s="1"/>
  <c r="DR106" i="158"/>
  <c r="DP106" i="158"/>
  <c r="DC106" i="158"/>
  <c r="DG106" i="158" s="1"/>
  <c r="DA106" i="158"/>
  <c r="CI106" i="158"/>
  <c r="CN106" i="158" s="1"/>
  <c r="CO106" i="158" s="1"/>
  <c r="CG106" i="158"/>
  <c r="BQ106" i="158"/>
  <c r="BT106" i="158" s="1"/>
  <c r="BA106" i="158"/>
  <c r="BH106" i="158" s="1"/>
  <c r="BI106" i="158" s="1"/>
  <c r="AY106" i="158"/>
  <c r="AP106" i="158"/>
  <c r="AM106" i="158"/>
  <c r="AN106" i="158" s="1"/>
  <c r="AK106" i="158"/>
  <c r="Q106" i="158"/>
  <c r="X106" i="158" s="1"/>
  <c r="DR105" i="158"/>
  <c r="DP105" i="158"/>
  <c r="DC105" i="158"/>
  <c r="DG105" i="158" s="1"/>
  <c r="DA105" i="158"/>
  <c r="CI105" i="158"/>
  <c r="CN105" i="158" s="1"/>
  <c r="CO105" i="158" s="1"/>
  <c r="CG105" i="158"/>
  <c r="BQ105" i="158"/>
  <c r="BT105" i="158" s="1"/>
  <c r="BA105" i="158"/>
  <c r="BH105" i="158" s="1"/>
  <c r="BI105" i="158" s="1"/>
  <c r="AY105" i="158"/>
  <c r="AP105" i="158"/>
  <c r="AM105" i="158"/>
  <c r="AN105" i="158" s="1"/>
  <c r="AK105" i="158"/>
  <c r="Q105" i="158"/>
  <c r="X105" i="158" s="1"/>
  <c r="AA105" i="158" s="1"/>
  <c r="M105" i="158"/>
  <c r="DR104" i="158"/>
  <c r="DP104" i="158"/>
  <c r="DC104" i="158"/>
  <c r="DG104" i="158" s="1"/>
  <c r="DA104" i="158"/>
  <c r="CI104" i="158"/>
  <c r="CN104" i="158" s="1"/>
  <c r="CO104" i="158" s="1"/>
  <c r="CG104" i="158"/>
  <c r="BQ104" i="158"/>
  <c r="BT104" i="158" s="1"/>
  <c r="BA104" i="158"/>
  <c r="BH104" i="158" s="1"/>
  <c r="BI104" i="158" s="1"/>
  <c r="AY104" i="158"/>
  <c r="AP104" i="158"/>
  <c r="AM104" i="158"/>
  <c r="AN104" i="158" s="1"/>
  <c r="AK104" i="158"/>
  <c r="Q104" i="158"/>
  <c r="X104" i="158" s="1"/>
  <c r="AA104" i="158" s="1"/>
  <c r="M104" i="158"/>
  <c r="DR103" i="158"/>
  <c r="DP103" i="158"/>
  <c r="DC103" i="158"/>
  <c r="DG103" i="158" s="1"/>
  <c r="DA103" i="158"/>
  <c r="CI103" i="158"/>
  <c r="CN103" i="158" s="1"/>
  <c r="CO103" i="158" s="1"/>
  <c r="CG103" i="158"/>
  <c r="BQ103" i="158"/>
  <c r="BT103" i="158" s="1"/>
  <c r="BA103" i="158"/>
  <c r="BH103" i="158" s="1"/>
  <c r="BI103" i="158" s="1"/>
  <c r="AY103" i="158"/>
  <c r="AP103" i="158"/>
  <c r="AM103" i="158"/>
  <c r="AN103" i="158" s="1"/>
  <c r="AK103" i="158"/>
  <c r="Q103" i="158"/>
  <c r="X103" i="158" s="1"/>
  <c r="AA103" i="158" s="1"/>
  <c r="M103" i="158"/>
  <c r="DR102" i="158"/>
  <c r="DP102" i="158"/>
  <c r="DC102" i="158"/>
  <c r="DG102" i="158" s="1"/>
  <c r="DA102" i="158"/>
  <c r="CI102" i="158"/>
  <c r="CN102" i="158" s="1"/>
  <c r="CO102" i="158" s="1"/>
  <c r="CG102" i="158"/>
  <c r="BQ102" i="158"/>
  <c r="BT102" i="158" s="1"/>
  <c r="BA102" i="158"/>
  <c r="BH102" i="158" s="1"/>
  <c r="BI102" i="158" s="1"/>
  <c r="AY102" i="158"/>
  <c r="AP102" i="158"/>
  <c r="AM102" i="158"/>
  <c r="AN102" i="158" s="1"/>
  <c r="AK102" i="158"/>
  <c r="Q102" i="158"/>
  <c r="U102" i="158" s="1"/>
  <c r="M102" i="158"/>
  <c r="DR101" i="158"/>
  <c r="DP101" i="158"/>
  <c r="DC101" i="158"/>
  <c r="DG101" i="158" s="1"/>
  <c r="DA101" i="158"/>
  <c r="CI101" i="158"/>
  <c r="CN101" i="158" s="1"/>
  <c r="CO101" i="158" s="1"/>
  <c r="CG101" i="158"/>
  <c r="BQ101" i="158"/>
  <c r="BT101" i="158" s="1"/>
  <c r="BA101" i="158"/>
  <c r="BH101" i="158" s="1"/>
  <c r="BI101" i="158" s="1"/>
  <c r="AY101" i="158"/>
  <c r="AP101" i="158"/>
  <c r="AM101" i="158"/>
  <c r="AN101" i="158" s="1"/>
  <c r="AK101" i="158"/>
  <c r="Q101" i="158"/>
  <c r="R101" i="158" s="1"/>
  <c r="M101" i="158"/>
  <c r="DR100" i="158"/>
  <c r="DP100" i="158"/>
  <c r="DC100" i="158"/>
  <c r="DG100" i="158" s="1"/>
  <c r="DA100" i="158"/>
  <c r="CI100" i="158"/>
  <c r="CN100" i="158" s="1"/>
  <c r="CO100" i="158" s="1"/>
  <c r="CG100" i="158"/>
  <c r="BQ100" i="158"/>
  <c r="BA100" i="158"/>
  <c r="BH100" i="158" s="1"/>
  <c r="BI100" i="158" s="1"/>
  <c r="AY100" i="158"/>
  <c r="AP100" i="158"/>
  <c r="AM100" i="158"/>
  <c r="AN100" i="158" s="1"/>
  <c r="AK100" i="158"/>
  <c r="Q100" i="158"/>
  <c r="X100" i="158" s="1"/>
  <c r="AA100" i="158" s="1"/>
  <c r="M100" i="158"/>
  <c r="DR99" i="158"/>
  <c r="DP99" i="158"/>
  <c r="DC99" i="158"/>
  <c r="DG99" i="158" s="1"/>
  <c r="DA99" i="158"/>
  <c r="CI99" i="158"/>
  <c r="CN99" i="158" s="1"/>
  <c r="CO99" i="158" s="1"/>
  <c r="CG99" i="158"/>
  <c r="BQ99" i="158"/>
  <c r="BT99" i="158" s="1"/>
  <c r="BA99" i="158"/>
  <c r="BH99" i="158" s="1"/>
  <c r="BI99" i="158" s="1"/>
  <c r="AY99" i="158"/>
  <c r="AP99" i="158"/>
  <c r="AM99" i="158"/>
  <c r="AN99" i="158" s="1"/>
  <c r="AK99" i="158"/>
  <c r="Q99" i="158"/>
  <c r="X99" i="158" s="1"/>
  <c r="AA99" i="158" s="1"/>
  <c r="M99" i="158"/>
  <c r="DR98" i="158"/>
  <c r="DP98" i="158"/>
  <c r="DC98" i="158"/>
  <c r="DG98" i="158" s="1"/>
  <c r="DA98" i="158"/>
  <c r="CI98" i="158"/>
  <c r="CN98" i="158" s="1"/>
  <c r="CO98" i="158" s="1"/>
  <c r="CG98" i="158"/>
  <c r="BQ98" i="158"/>
  <c r="BT98" i="158" s="1"/>
  <c r="BA98" i="158"/>
  <c r="BH98" i="158" s="1"/>
  <c r="BI98" i="158" s="1"/>
  <c r="AY98" i="158"/>
  <c r="AP98" i="158"/>
  <c r="AM98" i="158"/>
  <c r="AN98" i="158" s="1"/>
  <c r="AK98" i="158"/>
  <c r="Q98" i="158"/>
  <c r="U98" i="158" s="1"/>
  <c r="M98" i="158"/>
  <c r="DR97" i="158"/>
  <c r="DP97" i="158"/>
  <c r="DC97" i="158"/>
  <c r="DG97" i="158" s="1"/>
  <c r="DA97" i="158"/>
  <c r="CI97" i="158"/>
  <c r="CN97" i="158" s="1"/>
  <c r="CO97" i="158" s="1"/>
  <c r="CG97" i="158"/>
  <c r="BQ97" i="158"/>
  <c r="BT97" i="158" s="1"/>
  <c r="BA97" i="158"/>
  <c r="BH97" i="158" s="1"/>
  <c r="BI97" i="158" s="1"/>
  <c r="AY97" i="158"/>
  <c r="AP97" i="158"/>
  <c r="AM97" i="158"/>
  <c r="AN97" i="158" s="1"/>
  <c r="AK97" i="158"/>
  <c r="Q97" i="158"/>
  <c r="R97" i="158" s="1"/>
  <c r="M97" i="158"/>
  <c r="DR96" i="158"/>
  <c r="DP96" i="158"/>
  <c r="DC96" i="158"/>
  <c r="DG96" i="158" s="1"/>
  <c r="DA96" i="158"/>
  <c r="CI96" i="158"/>
  <c r="CN96" i="158" s="1"/>
  <c r="CO96" i="158" s="1"/>
  <c r="CG96" i="158"/>
  <c r="BQ96" i="158"/>
  <c r="BT96" i="158" s="1"/>
  <c r="BA96" i="158"/>
  <c r="BH96" i="158" s="1"/>
  <c r="BI96" i="158" s="1"/>
  <c r="AY96" i="158"/>
  <c r="AP96" i="158"/>
  <c r="AM96" i="158"/>
  <c r="AN96" i="158" s="1"/>
  <c r="AK96" i="158"/>
  <c r="Q96" i="158"/>
  <c r="R96" i="158" s="1"/>
  <c r="M96" i="158"/>
  <c r="EA95" i="158"/>
  <c r="DZ95" i="158"/>
  <c r="DY95" i="158"/>
  <c r="EC95" i="158" s="1"/>
  <c r="EF95" i="158" s="1"/>
  <c r="DV95" i="158"/>
  <c r="DT95" i="158"/>
  <c r="DQ95" i="158"/>
  <c r="DO95" i="158"/>
  <c r="DN95" i="158"/>
  <c r="DM95" i="158"/>
  <c r="DL95" i="158"/>
  <c r="DJ95" i="158"/>
  <c r="DI95" i="158"/>
  <c r="DF95" i="158"/>
  <c r="DD95" i="158"/>
  <c r="DB95" i="158"/>
  <c r="CZ95" i="158"/>
  <c r="CY95" i="158"/>
  <c r="CW95" i="158"/>
  <c r="CV95" i="158"/>
  <c r="CU95" i="158"/>
  <c r="CT95" i="158"/>
  <c r="CS95" i="158"/>
  <c r="CP95" i="158"/>
  <c r="CM95" i="158"/>
  <c r="CK95" i="158"/>
  <c r="CH95" i="158"/>
  <c r="CF95" i="158"/>
  <c r="CE95" i="158"/>
  <c r="CD95" i="158"/>
  <c r="CC95" i="158"/>
  <c r="CB95" i="158"/>
  <c r="CA95" i="158"/>
  <c r="BZ95" i="158"/>
  <c r="BW95" i="158"/>
  <c r="BU95" i="158"/>
  <c r="BS95" i="158"/>
  <c r="BP95" i="158"/>
  <c r="BO95" i="158"/>
  <c r="BN95" i="158"/>
  <c r="BM95" i="158"/>
  <c r="BL95" i="158"/>
  <c r="BK95" i="158"/>
  <c r="BJ95" i="158"/>
  <c r="BG95" i="158"/>
  <c r="BE95" i="158"/>
  <c r="BC95" i="158"/>
  <c r="AZ95" i="158"/>
  <c r="AX95" i="158"/>
  <c r="AW95" i="158"/>
  <c r="AV95" i="158"/>
  <c r="AU95" i="158"/>
  <c r="AT95" i="158"/>
  <c r="AS95" i="158"/>
  <c r="AR95" i="158"/>
  <c r="AQ95" i="158"/>
  <c r="AO95" i="158"/>
  <c r="AL95" i="158"/>
  <c r="AJ95" i="158"/>
  <c r="AH95" i="158"/>
  <c r="AG95" i="158"/>
  <c r="AF95" i="158"/>
  <c r="AE95" i="158"/>
  <c r="AD95" i="158"/>
  <c r="AC95" i="158"/>
  <c r="AB95" i="158"/>
  <c r="Z95" i="158"/>
  <c r="W95" i="158"/>
  <c r="V95" i="158"/>
  <c r="T95" i="158"/>
  <c r="S95" i="158"/>
  <c r="P95" i="158"/>
  <c r="O95" i="158"/>
  <c r="N95" i="158"/>
  <c r="L95" i="158"/>
  <c r="K95" i="158"/>
  <c r="J95" i="158"/>
  <c r="I95" i="158"/>
  <c r="H95" i="158"/>
  <c r="G95" i="158"/>
  <c r="DR94" i="158"/>
  <c r="DP94" i="158"/>
  <c r="DC94" i="158"/>
  <c r="DG94" i="158" s="1"/>
  <c r="DH94" i="158" s="1"/>
  <c r="DA94" i="158"/>
  <c r="CI94" i="158"/>
  <c r="CL94" i="158" s="1"/>
  <c r="BQ94" i="158"/>
  <c r="BA94" i="158"/>
  <c r="BH94" i="158" s="1"/>
  <c r="BI94" i="158" s="1"/>
  <c r="AP94" i="158"/>
  <c r="AM94" i="158"/>
  <c r="AN94" i="158" s="1"/>
  <c r="Q94" i="158"/>
  <c r="U94" i="158" s="1"/>
  <c r="DR93" i="158"/>
  <c r="DP93" i="158"/>
  <c r="DC93" i="158"/>
  <c r="DG93" i="158" s="1"/>
  <c r="DK93" i="158" s="1"/>
  <c r="DA93" i="158"/>
  <c r="CI93" i="158"/>
  <c r="CL93" i="158" s="1"/>
  <c r="CG93" i="158"/>
  <c r="BQ93" i="158"/>
  <c r="BX93" i="158" s="1"/>
  <c r="BY93" i="158" s="1"/>
  <c r="BA93" i="158"/>
  <c r="BD93" i="158" s="1"/>
  <c r="AY93" i="158"/>
  <c r="AP93" i="158"/>
  <c r="AM93" i="158"/>
  <c r="AN93" i="158" s="1"/>
  <c r="AK93" i="158"/>
  <c r="Q93" i="158"/>
  <c r="U93" i="158" s="1"/>
  <c r="M93" i="158"/>
  <c r="DR92" i="158"/>
  <c r="DP92" i="158"/>
  <c r="DC92" i="158"/>
  <c r="DE92" i="158" s="1"/>
  <c r="DA92" i="158"/>
  <c r="CI92" i="158"/>
  <c r="CG92" i="158"/>
  <c r="BQ92" i="158"/>
  <c r="BX92" i="158" s="1"/>
  <c r="BY92" i="158" s="1"/>
  <c r="BA92" i="158"/>
  <c r="BD92" i="158" s="1"/>
  <c r="AY92" i="158"/>
  <c r="AP92" i="158"/>
  <c r="AM92" i="158"/>
  <c r="AN92" i="158" s="1"/>
  <c r="AK92" i="158"/>
  <c r="Q92" i="158"/>
  <c r="U92" i="158" s="1"/>
  <c r="M92" i="158"/>
  <c r="EA91" i="158"/>
  <c r="DZ91" i="158"/>
  <c r="DY91" i="158"/>
  <c r="EC91" i="158" s="1"/>
  <c r="EF91" i="158" s="1"/>
  <c r="DV91" i="158"/>
  <c r="DT91" i="158"/>
  <c r="DQ91" i="158"/>
  <c r="DO91" i="158"/>
  <c r="DN91" i="158"/>
  <c r="DM91" i="158"/>
  <c r="DL91" i="158"/>
  <c r="DJ91" i="158"/>
  <c r="DI91" i="158"/>
  <c r="DF91" i="158"/>
  <c r="DD91" i="158"/>
  <c r="DB91" i="158"/>
  <c r="CZ91" i="158"/>
  <c r="CY91" i="158"/>
  <c r="CW91" i="158"/>
  <c r="CV91" i="158"/>
  <c r="CU91" i="158"/>
  <c r="CT91" i="158"/>
  <c r="CS91" i="158"/>
  <c r="CP91" i="158"/>
  <c r="CM91" i="158"/>
  <c r="CK91" i="158"/>
  <c r="CH91" i="158"/>
  <c r="CF91" i="158"/>
  <c r="CE91" i="158"/>
  <c r="CD91" i="158"/>
  <c r="CC91" i="158"/>
  <c r="CB91" i="158"/>
  <c r="CA91" i="158"/>
  <c r="BZ91" i="158"/>
  <c r="BW91" i="158"/>
  <c r="BU91" i="158"/>
  <c r="BS91" i="158"/>
  <c r="BP91" i="158"/>
  <c r="BO91" i="158"/>
  <c r="BN91" i="158"/>
  <c r="BM91" i="158"/>
  <c r="BL91" i="158"/>
  <c r="BK91" i="158"/>
  <c r="BJ91" i="158"/>
  <c r="BG91" i="158"/>
  <c r="BE91" i="158"/>
  <c r="BC91" i="158"/>
  <c r="AZ91" i="158"/>
  <c r="AX91" i="158"/>
  <c r="AW91" i="158"/>
  <c r="AV91" i="158"/>
  <c r="AU91" i="158"/>
  <c r="AT91" i="158"/>
  <c r="AS91" i="158"/>
  <c r="AR91" i="158"/>
  <c r="AQ91" i="158"/>
  <c r="AO91" i="158"/>
  <c r="AL91" i="158"/>
  <c r="AJ91" i="158"/>
  <c r="AH91" i="158"/>
  <c r="AG91" i="158"/>
  <c r="AF91" i="158"/>
  <c r="AE91" i="158"/>
  <c r="AD91" i="158"/>
  <c r="AC91" i="158"/>
  <c r="AB91" i="158"/>
  <c r="Z91" i="158"/>
  <c r="W91" i="158"/>
  <c r="V91" i="158"/>
  <c r="T91" i="158"/>
  <c r="S91" i="158"/>
  <c r="P91" i="158"/>
  <c r="O91" i="158"/>
  <c r="N91" i="158"/>
  <c r="L91" i="158"/>
  <c r="K91" i="158"/>
  <c r="J91" i="158"/>
  <c r="I91" i="158"/>
  <c r="H91" i="158"/>
  <c r="G91" i="158"/>
  <c r="DR89" i="158"/>
  <c r="DP89" i="158"/>
  <c r="DC89" i="158"/>
  <c r="DE89" i="158" s="1"/>
  <c r="DA89" i="158"/>
  <c r="CI89" i="158"/>
  <c r="CL89" i="158" s="1"/>
  <c r="CG89" i="158"/>
  <c r="BQ89" i="158"/>
  <c r="BX89" i="158" s="1"/>
  <c r="BY89" i="158" s="1"/>
  <c r="BA89" i="158"/>
  <c r="BH89" i="158" s="1"/>
  <c r="BI89" i="158" s="1"/>
  <c r="AY89" i="158"/>
  <c r="AP89" i="158"/>
  <c r="AM89" i="158"/>
  <c r="AN89" i="158" s="1"/>
  <c r="AK89" i="158"/>
  <c r="Q89" i="158"/>
  <c r="X89" i="158" s="1"/>
  <c r="M89" i="158"/>
  <c r="EA88" i="158"/>
  <c r="DZ88" i="158"/>
  <c r="DY88" i="158"/>
  <c r="EC88" i="158" s="1"/>
  <c r="EF88" i="158" s="1"/>
  <c r="DV88" i="158"/>
  <c r="DT88" i="158"/>
  <c r="DQ88" i="158"/>
  <c r="DO88" i="158"/>
  <c r="DN88" i="158"/>
  <c r="DM88" i="158"/>
  <c r="DL88" i="158"/>
  <c r="DJ88" i="158"/>
  <c r="DI88" i="158"/>
  <c r="DF88" i="158"/>
  <c r="DD88" i="158"/>
  <c r="DB88" i="158"/>
  <c r="CZ88" i="158"/>
  <c r="CY88" i="158"/>
  <c r="CW88" i="158"/>
  <c r="CV88" i="158"/>
  <c r="CU88" i="158"/>
  <c r="CT88" i="158"/>
  <c r="CS88" i="158"/>
  <c r="CP88" i="158"/>
  <c r="CM88" i="158"/>
  <c r="CK88" i="158"/>
  <c r="CH88" i="158"/>
  <c r="CF88" i="158"/>
  <c r="CE88" i="158"/>
  <c r="CD88" i="158"/>
  <c r="CC88" i="158"/>
  <c r="CB88" i="158"/>
  <c r="CA88" i="158"/>
  <c r="BZ88" i="158"/>
  <c r="BW88" i="158"/>
  <c r="BU88" i="158"/>
  <c r="BS88" i="158"/>
  <c r="BP88" i="158"/>
  <c r="BO88" i="158"/>
  <c r="BN88" i="158"/>
  <c r="BM88" i="158"/>
  <c r="BL88" i="158"/>
  <c r="BK88" i="158"/>
  <c r="BJ88" i="158"/>
  <c r="BG88" i="158"/>
  <c r="BE88" i="158"/>
  <c r="BC88" i="158"/>
  <c r="AZ88" i="158"/>
  <c r="AX88" i="158"/>
  <c r="AW88" i="158"/>
  <c r="AV88" i="158"/>
  <c r="AU88" i="158"/>
  <c r="AT88" i="158"/>
  <c r="AS88" i="158"/>
  <c r="AR88" i="158"/>
  <c r="AQ88" i="158"/>
  <c r="AO88" i="158"/>
  <c r="AL88" i="158"/>
  <c r="AJ88" i="158"/>
  <c r="AH88" i="158"/>
  <c r="AG88" i="158"/>
  <c r="AF88" i="158"/>
  <c r="AE88" i="158"/>
  <c r="AD88" i="158"/>
  <c r="AC88" i="158"/>
  <c r="AB88" i="158"/>
  <c r="Z88" i="158"/>
  <c r="W88" i="158"/>
  <c r="V88" i="158"/>
  <c r="T88" i="158"/>
  <c r="S88" i="158"/>
  <c r="P88" i="158"/>
  <c r="O88" i="158"/>
  <c r="N88" i="158"/>
  <c r="L88" i="158"/>
  <c r="K88" i="158"/>
  <c r="J88" i="158"/>
  <c r="I88" i="158"/>
  <c r="H88" i="158"/>
  <c r="G88" i="158"/>
  <c r="DR87" i="158"/>
  <c r="DP87" i="158"/>
  <c r="DC87" i="158"/>
  <c r="DG87" i="158" s="1"/>
  <c r="DA87" i="158"/>
  <c r="CI87" i="158"/>
  <c r="CJ87" i="158" s="1"/>
  <c r="CG87" i="158"/>
  <c r="BQ87" i="158"/>
  <c r="BX87" i="158" s="1"/>
  <c r="BY87" i="158" s="1"/>
  <c r="BA87" i="158"/>
  <c r="BD87" i="158" s="1"/>
  <c r="AY87" i="158"/>
  <c r="AP87" i="158"/>
  <c r="AM87" i="158"/>
  <c r="AN87" i="158" s="1"/>
  <c r="AK87" i="158"/>
  <c r="Q87" i="158"/>
  <c r="U87" i="158" s="1"/>
  <c r="M87" i="158"/>
  <c r="DR86" i="158"/>
  <c r="DP86" i="158"/>
  <c r="DC86" i="158"/>
  <c r="DA86" i="158"/>
  <c r="CI86" i="158"/>
  <c r="CQ86" i="158" s="1"/>
  <c r="CG86" i="158"/>
  <c r="BQ86" i="158"/>
  <c r="BX86" i="158" s="1"/>
  <c r="BY86" i="158" s="1"/>
  <c r="BA86" i="158"/>
  <c r="BD86" i="158" s="1"/>
  <c r="AY86" i="158"/>
  <c r="AP86" i="158"/>
  <c r="AM86" i="158"/>
  <c r="AN86" i="158" s="1"/>
  <c r="AK86" i="158"/>
  <c r="Q86" i="158"/>
  <c r="U86" i="158" s="1"/>
  <c r="M86" i="158"/>
  <c r="DR85" i="158"/>
  <c r="DP85" i="158"/>
  <c r="DC85" i="158"/>
  <c r="DG85" i="158" s="1"/>
  <c r="DA85" i="158"/>
  <c r="CI85" i="158"/>
  <c r="CQ85" i="158" s="1"/>
  <c r="CG85" i="158"/>
  <c r="BQ85" i="158"/>
  <c r="BX85" i="158" s="1"/>
  <c r="BY85" i="158" s="1"/>
  <c r="BA85" i="158"/>
  <c r="BD85" i="158" s="1"/>
  <c r="AY85" i="158"/>
  <c r="AP85" i="158"/>
  <c r="AM85" i="158"/>
  <c r="AN85" i="158" s="1"/>
  <c r="AK85" i="158"/>
  <c r="Q85" i="158"/>
  <c r="U85" i="158" s="1"/>
  <c r="M85" i="158"/>
  <c r="DR84" i="158"/>
  <c r="DP84" i="158"/>
  <c r="DC84" i="158"/>
  <c r="DG84" i="158" s="1"/>
  <c r="DA84" i="158"/>
  <c r="CI84" i="158"/>
  <c r="CQ84" i="158" s="1"/>
  <c r="CG84" i="158"/>
  <c r="BQ84" i="158"/>
  <c r="BX84" i="158" s="1"/>
  <c r="BY84" i="158" s="1"/>
  <c r="BA84" i="158"/>
  <c r="BD84" i="158" s="1"/>
  <c r="AY84" i="158"/>
  <c r="AP84" i="158"/>
  <c r="AM84" i="158"/>
  <c r="AN84" i="158" s="1"/>
  <c r="AK84" i="158"/>
  <c r="Q84" i="158"/>
  <c r="U84" i="158" s="1"/>
  <c r="M84" i="158"/>
  <c r="EA83" i="158"/>
  <c r="DZ83" i="158"/>
  <c r="DY83" i="158"/>
  <c r="EC83" i="158" s="1"/>
  <c r="EF83" i="158" s="1"/>
  <c r="DV83" i="158"/>
  <c r="DT83" i="158"/>
  <c r="DQ83" i="158"/>
  <c r="DO83" i="158"/>
  <c r="DN83" i="158"/>
  <c r="DM83" i="158"/>
  <c r="DL83" i="158"/>
  <c r="DJ83" i="158"/>
  <c r="DI83" i="158"/>
  <c r="DF83" i="158"/>
  <c r="DD83" i="158"/>
  <c r="DB83" i="158"/>
  <c r="CZ83" i="158"/>
  <c r="CY83" i="158"/>
  <c r="CW83" i="158"/>
  <c r="CV83" i="158"/>
  <c r="CU83" i="158"/>
  <c r="CT83" i="158"/>
  <c r="CS83" i="158"/>
  <c r="CP83" i="158"/>
  <c r="CM83" i="158"/>
  <c r="CK83" i="158"/>
  <c r="CH83" i="158"/>
  <c r="CF83" i="158"/>
  <c r="CE83" i="158"/>
  <c r="CD83" i="158"/>
  <c r="CC83" i="158"/>
  <c r="CB83" i="158"/>
  <c r="CA83" i="158"/>
  <c r="BZ83" i="158"/>
  <c r="BW83" i="158"/>
  <c r="BU83" i="158"/>
  <c r="BS83" i="158"/>
  <c r="BP83" i="158"/>
  <c r="BO83" i="158"/>
  <c r="BN83" i="158"/>
  <c r="BM83" i="158"/>
  <c r="BL83" i="158"/>
  <c r="BK83" i="158"/>
  <c r="BJ83" i="158"/>
  <c r="BG83" i="158"/>
  <c r="BE83" i="158"/>
  <c r="BC83" i="158"/>
  <c r="AZ83" i="158"/>
  <c r="AX83" i="158"/>
  <c r="AW83" i="158"/>
  <c r="AV83" i="158"/>
  <c r="AU83" i="158"/>
  <c r="AT83" i="158"/>
  <c r="AS83" i="158"/>
  <c r="AR83" i="158"/>
  <c r="AQ83" i="158"/>
  <c r="AO83" i="158"/>
  <c r="AL83" i="158"/>
  <c r="AJ83" i="158"/>
  <c r="AH83" i="158"/>
  <c r="AG83" i="158"/>
  <c r="AF83" i="158"/>
  <c r="AE83" i="158"/>
  <c r="AD83" i="158"/>
  <c r="AC83" i="158"/>
  <c r="AB83" i="158"/>
  <c r="Z83" i="158"/>
  <c r="W83" i="158"/>
  <c r="V83" i="158"/>
  <c r="T83" i="158"/>
  <c r="S83" i="158"/>
  <c r="P83" i="158"/>
  <c r="O83" i="158"/>
  <c r="N83" i="158"/>
  <c r="L83" i="158"/>
  <c r="K83" i="158"/>
  <c r="J83" i="158"/>
  <c r="I83" i="158"/>
  <c r="H83" i="158"/>
  <c r="H77" i="158" s="1"/>
  <c r="G83" i="158"/>
  <c r="DR82" i="158"/>
  <c r="DP82" i="158"/>
  <c r="DC82" i="158"/>
  <c r="DG82" i="158" s="1"/>
  <c r="DA82" i="158"/>
  <c r="CI82" i="158"/>
  <c r="CQ82" i="158" s="1"/>
  <c r="BQ82" i="158"/>
  <c r="BX82" i="158" s="1"/>
  <c r="BA82" i="158"/>
  <c r="BH82" i="158" s="1"/>
  <c r="AP82" i="158"/>
  <c r="AM82" i="158"/>
  <c r="AN82" i="158" s="1"/>
  <c r="Q82" i="158"/>
  <c r="X82" i="158" s="1"/>
  <c r="AA82" i="158" s="1"/>
  <c r="DR81" i="158"/>
  <c r="DS81" i="158" s="1"/>
  <c r="DC81" i="158"/>
  <c r="DG81" i="158" s="1"/>
  <c r="DH81" i="158" s="1"/>
  <c r="DA81" i="158"/>
  <c r="CI81" i="158"/>
  <c r="CQ81" i="158" s="1"/>
  <c r="BQ81" i="158"/>
  <c r="BX81" i="158" s="1"/>
  <c r="BA81" i="158"/>
  <c r="BH81" i="158" s="1"/>
  <c r="AP81" i="158"/>
  <c r="AM81" i="158"/>
  <c r="Q81" i="158"/>
  <c r="X81" i="158" s="1"/>
  <c r="AA81" i="158" s="1"/>
  <c r="DR80" i="158"/>
  <c r="DP80" i="158"/>
  <c r="DC80" i="158"/>
  <c r="DE80" i="158" s="1"/>
  <c r="DA80" i="158"/>
  <c r="CI80" i="158"/>
  <c r="CL80" i="158" s="1"/>
  <c r="CG80" i="158"/>
  <c r="BQ80" i="158"/>
  <c r="BR80" i="158" s="1"/>
  <c r="BA80" i="158"/>
  <c r="BH80" i="158" s="1"/>
  <c r="BI80" i="158" s="1"/>
  <c r="AY80" i="158"/>
  <c r="AP80" i="158"/>
  <c r="AM80" i="158"/>
  <c r="AN80" i="158" s="1"/>
  <c r="AK80" i="158"/>
  <c r="Q80" i="158"/>
  <c r="X80" i="158" s="1"/>
  <c r="M80" i="158"/>
  <c r="DR79" i="158"/>
  <c r="DP79" i="158"/>
  <c r="DC79" i="158"/>
  <c r="DE79" i="158" s="1"/>
  <c r="DA79" i="158"/>
  <c r="CI79" i="158"/>
  <c r="CL79" i="158" s="1"/>
  <c r="CG79" i="158"/>
  <c r="BQ79" i="158"/>
  <c r="BR79" i="158" s="1"/>
  <c r="BA79" i="158"/>
  <c r="BH79" i="158" s="1"/>
  <c r="BI79" i="158" s="1"/>
  <c r="AY79" i="158"/>
  <c r="AP79" i="158"/>
  <c r="AM79" i="158"/>
  <c r="AN79" i="158" s="1"/>
  <c r="AK79" i="158"/>
  <c r="Q79" i="158"/>
  <c r="X79" i="158" s="1"/>
  <c r="M79" i="158"/>
  <c r="EA78" i="158"/>
  <c r="DZ78" i="158"/>
  <c r="DY78" i="158"/>
  <c r="EC78" i="158" s="1"/>
  <c r="EF78" i="158" s="1"/>
  <c r="DV78" i="158"/>
  <c r="DT78" i="158"/>
  <c r="DQ78" i="158"/>
  <c r="DO78" i="158"/>
  <c r="DN78" i="158"/>
  <c r="DM78" i="158"/>
  <c r="DL78" i="158"/>
  <c r="DJ78" i="158"/>
  <c r="DI78" i="158"/>
  <c r="DF78" i="158"/>
  <c r="DD78" i="158"/>
  <c r="DB78" i="158"/>
  <c r="CZ78" i="158"/>
  <c r="CY78" i="158"/>
  <c r="CW78" i="158"/>
  <c r="CV78" i="158"/>
  <c r="CU78" i="158"/>
  <c r="CT78" i="158"/>
  <c r="CS78" i="158"/>
  <c r="CP78" i="158"/>
  <c r="CM78" i="158"/>
  <c r="CK78" i="158"/>
  <c r="CH78" i="158"/>
  <c r="CF78" i="158"/>
  <c r="CE78" i="158"/>
  <c r="CD78" i="158"/>
  <c r="CC78" i="158"/>
  <c r="CB78" i="158"/>
  <c r="CA78" i="158"/>
  <c r="BZ78" i="158"/>
  <c r="BW78" i="158"/>
  <c r="BU78" i="158"/>
  <c r="BS78" i="158"/>
  <c r="BP78" i="158"/>
  <c r="BO78" i="158"/>
  <c r="BN78" i="158"/>
  <c r="BM78" i="158"/>
  <c r="BL78" i="158"/>
  <c r="BK78" i="158"/>
  <c r="BJ78" i="158"/>
  <c r="BG78" i="158"/>
  <c r="BE78" i="158"/>
  <c r="BC78" i="158"/>
  <c r="AZ78" i="158"/>
  <c r="AX78" i="158"/>
  <c r="AW78" i="158"/>
  <c r="AV78" i="158"/>
  <c r="AU78" i="158"/>
  <c r="AT78" i="158"/>
  <c r="AS78" i="158"/>
  <c r="AR78" i="158"/>
  <c r="AQ78" i="158"/>
  <c r="AO78" i="158"/>
  <c r="AL78" i="158"/>
  <c r="AJ78" i="158"/>
  <c r="AH78" i="158"/>
  <c r="AG78" i="158"/>
  <c r="AF78" i="158"/>
  <c r="AE78" i="158"/>
  <c r="AD78" i="158"/>
  <c r="AC78" i="158"/>
  <c r="AB78" i="158"/>
  <c r="Z78" i="158"/>
  <c r="W78" i="158"/>
  <c r="V78" i="158"/>
  <c r="T78" i="158"/>
  <c r="S78" i="158"/>
  <c r="P78" i="158"/>
  <c r="O78" i="158"/>
  <c r="N78" i="158"/>
  <c r="L78" i="158"/>
  <c r="K78" i="158"/>
  <c r="J78" i="158"/>
  <c r="I78" i="158"/>
  <c r="G78" i="158"/>
  <c r="DR76" i="158"/>
  <c r="DP76" i="158"/>
  <c r="DC76" i="158"/>
  <c r="DG76" i="158" s="1"/>
  <c r="DA76" i="158"/>
  <c r="CI76" i="158"/>
  <c r="CN76" i="158" s="1"/>
  <c r="CO76" i="158" s="1"/>
  <c r="CG76" i="158"/>
  <c r="BQ76" i="158"/>
  <c r="BT76" i="158" s="1"/>
  <c r="BA76" i="158"/>
  <c r="BH76" i="158" s="1"/>
  <c r="BI76" i="158" s="1"/>
  <c r="AY76" i="158"/>
  <c r="AP76" i="158"/>
  <c r="AM76" i="158"/>
  <c r="AN76" i="158" s="1"/>
  <c r="AK76" i="158"/>
  <c r="Q76" i="158"/>
  <c r="U76" i="158" s="1"/>
  <c r="M76" i="158"/>
  <c r="DR75" i="158"/>
  <c r="DP75" i="158"/>
  <c r="DC75" i="158"/>
  <c r="DG75" i="158" s="1"/>
  <c r="DA75" i="158"/>
  <c r="CI75" i="158"/>
  <c r="CN75" i="158" s="1"/>
  <c r="CO75" i="158" s="1"/>
  <c r="CG75" i="158"/>
  <c r="BQ75" i="158"/>
  <c r="BA75" i="158"/>
  <c r="BH75" i="158" s="1"/>
  <c r="BI75" i="158" s="1"/>
  <c r="AY75" i="158"/>
  <c r="AP75" i="158"/>
  <c r="AM75" i="158"/>
  <c r="AN75" i="158" s="1"/>
  <c r="AK75" i="158"/>
  <c r="Q75" i="158"/>
  <c r="U75" i="158" s="1"/>
  <c r="M75" i="158"/>
  <c r="DR74" i="158"/>
  <c r="DP74" i="158"/>
  <c r="DC74" i="158"/>
  <c r="DG74" i="158" s="1"/>
  <c r="DA74" i="158"/>
  <c r="CI74" i="158"/>
  <c r="CN74" i="158" s="1"/>
  <c r="CO74" i="158" s="1"/>
  <c r="CG74" i="158"/>
  <c r="BQ74" i="158"/>
  <c r="BT74" i="158" s="1"/>
  <c r="BA74" i="158"/>
  <c r="BH74" i="158" s="1"/>
  <c r="BI74" i="158" s="1"/>
  <c r="AY74" i="158"/>
  <c r="AP74" i="158"/>
  <c r="AM74" i="158"/>
  <c r="AN74" i="158" s="1"/>
  <c r="AK74" i="158"/>
  <c r="Q74" i="158"/>
  <c r="U74" i="158" s="1"/>
  <c r="M74" i="158"/>
  <c r="EA73" i="158"/>
  <c r="DZ73" i="158"/>
  <c r="DY73" i="158"/>
  <c r="EC73" i="158" s="1"/>
  <c r="EF73" i="158" s="1"/>
  <c r="DV73" i="158"/>
  <c r="DT73" i="158"/>
  <c r="DQ73" i="158"/>
  <c r="DO73" i="158"/>
  <c r="DN73" i="158"/>
  <c r="DM73" i="158"/>
  <c r="DL73" i="158"/>
  <c r="DJ73" i="158"/>
  <c r="DI73" i="158"/>
  <c r="DF73" i="158"/>
  <c r="DD73" i="158"/>
  <c r="DB73" i="158"/>
  <c r="CZ73" i="158"/>
  <c r="CY73" i="158"/>
  <c r="CW73" i="158"/>
  <c r="CV73" i="158"/>
  <c r="CU73" i="158"/>
  <c r="CT73" i="158"/>
  <c r="CS73" i="158"/>
  <c r="CP73" i="158"/>
  <c r="CM73" i="158"/>
  <c r="CK73" i="158"/>
  <c r="CH73" i="158"/>
  <c r="CF73" i="158"/>
  <c r="CE73" i="158"/>
  <c r="CD73" i="158"/>
  <c r="CC73" i="158"/>
  <c r="CB73" i="158"/>
  <c r="CA73" i="158"/>
  <c r="BZ73" i="158"/>
  <c r="BW73" i="158"/>
  <c r="BU73" i="158"/>
  <c r="BS73" i="158"/>
  <c r="BP73" i="158"/>
  <c r="BO73" i="158"/>
  <c r="BN73" i="158"/>
  <c r="BM73" i="158"/>
  <c r="BL73" i="158"/>
  <c r="BK73" i="158"/>
  <c r="BJ73" i="158"/>
  <c r="BG73" i="158"/>
  <c r="BE73" i="158"/>
  <c r="BC73" i="158"/>
  <c r="AZ73" i="158"/>
  <c r="AX73" i="158"/>
  <c r="AW73" i="158"/>
  <c r="AV73" i="158"/>
  <c r="AU73" i="158"/>
  <c r="AT73" i="158"/>
  <c r="AS73" i="158"/>
  <c r="AR73" i="158"/>
  <c r="AQ73" i="158"/>
  <c r="AO73" i="158"/>
  <c r="AL73" i="158"/>
  <c r="AJ73" i="158"/>
  <c r="AH73" i="158"/>
  <c r="AG73" i="158"/>
  <c r="AF73" i="158"/>
  <c r="AE73" i="158"/>
  <c r="AD73" i="158"/>
  <c r="AC73" i="158"/>
  <c r="AB73" i="158"/>
  <c r="Z73" i="158"/>
  <c r="W73" i="158"/>
  <c r="V73" i="158"/>
  <c r="T73" i="158"/>
  <c r="S73" i="158"/>
  <c r="P73" i="158"/>
  <c r="O73" i="158"/>
  <c r="N73" i="158"/>
  <c r="L73" i="158"/>
  <c r="K73" i="158"/>
  <c r="J73" i="158"/>
  <c r="I73" i="158"/>
  <c r="H73" i="158"/>
  <c r="G73" i="158"/>
  <c r="DR72" i="158"/>
  <c r="DP72" i="158"/>
  <c r="DC72" i="158"/>
  <c r="DG72" i="158" s="1"/>
  <c r="DA72" i="158"/>
  <c r="CI72" i="158"/>
  <c r="CN72" i="158" s="1"/>
  <c r="CO72" i="158" s="1"/>
  <c r="CG72" i="158"/>
  <c r="BQ72" i="158"/>
  <c r="BT72" i="158" s="1"/>
  <c r="BA72" i="158"/>
  <c r="BH72" i="158" s="1"/>
  <c r="BI72" i="158" s="1"/>
  <c r="AY72" i="158"/>
  <c r="AP72" i="158"/>
  <c r="AM72" i="158"/>
  <c r="AN72" i="158" s="1"/>
  <c r="AK72" i="158"/>
  <c r="Q72" i="158"/>
  <c r="X72" i="158" s="1"/>
  <c r="M72" i="158"/>
  <c r="DR71" i="158"/>
  <c r="DP71" i="158"/>
  <c r="DC71" i="158"/>
  <c r="DG71" i="158" s="1"/>
  <c r="DA71" i="158"/>
  <c r="CI71" i="158"/>
  <c r="CQ71" i="158" s="1"/>
  <c r="CX71" i="158" s="1"/>
  <c r="CG71" i="158"/>
  <c r="BQ71" i="158"/>
  <c r="BT71" i="158" s="1"/>
  <c r="BA71" i="158"/>
  <c r="BH71" i="158" s="1"/>
  <c r="BI71" i="158" s="1"/>
  <c r="AY71" i="158"/>
  <c r="AP71" i="158"/>
  <c r="AM71" i="158"/>
  <c r="AN71" i="158" s="1"/>
  <c r="AK71" i="158"/>
  <c r="Q71" i="158"/>
  <c r="X71" i="158" s="1"/>
  <c r="M71" i="158"/>
  <c r="DR70" i="158"/>
  <c r="DP70" i="158"/>
  <c r="DC70" i="158"/>
  <c r="DG70" i="158" s="1"/>
  <c r="DA70" i="158"/>
  <c r="CI70" i="158"/>
  <c r="CJ70" i="158" s="1"/>
  <c r="CG70" i="158"/>
  <c r="BQ70" i="158"/>
  <c r="BT70" i="158" s="1"/>
  <c r="BA70" i="158"/>
  <c r="BH70" i="158" s="1"/>
  <c r="BI70" i="158" s="1"/>
  <c r="AY70" i="158"/>
  <c r="AP70" i="158"/>
  <c r="AM70" i="158"/>
  <c r="AN70" i="158" s="1"/>
  <c r="AK70" i="158"/>
  <c r="Q70" i="158"/>
  <c r="X70" i="158" s="1"/>
  <c r="M70" i="158"/>
  <c r="DR69" i="158"/>
  <c r="DP69" i="158"/>
  <c r="DC69" i="158"/>
  <c r="DG69" i="158" s="1"/>
  <c r="DA69" i="158"/>
  <c r="CI69" i="158"/>
  <c r="CL69" i="158" s="1"/>
  <c r="CG69" i="158"/>
  <c r="BQ69" i="158"/>
  <c r="BT69" i="158" s="1"/>
  <c r="BA69" i="158"/>
  <c r="BH69" i="158" s="1"/>
  <c r="BI69" i="158" s="1"/>
  <c r="AY69" i="158"/>
  <c r="AP69" i="158"/>
  <c r="AM69" i="158"/>
  <c r="AN69" i="158" s="1"/>
  <c r="AK69" i="158"/>
  <c r="Q69" i="158"/>
  <c r="X69" i="158" s="1"/>
  <c r="M69" i="158"/>
  <c r="EA68" i="158"/>
  <c r="DZ68" i="158"/>
  <c r="DY68" i="158"/>
  <c r="EC68" i="158" s="1"/>
  <c r="EF68" i="158" s="1"/>
  <c r="DV68" i="158"/>
  <c r="DT68" i="158"/>
  <c r="DQ68" i="158"/>
  <c r="DO68" i="158"/>
  <c r="DN68" i="158"/>
  <c r="DM68" i="158"/>
  <c r="DL68" i="158"/>
  <c r="DJ68" i="158"/>
  <c r="DI68" i="158"/>
  <c r="DF68" i="158"/>
  <c r="DD68" i="158"/>
  <c r="DB68" i="158"/>
  <c r="CZ68" i="158"/>
  <c r="CY68" i="158"/>
  <c r="CW68" i="158"/>
  <c r="CV68" i="158"/>
  <c r="CU68" i="158"/>
  <c r="CT68" i="158"/>
  <c r="CS68" i="158"/>
  <c r="CP68" i="158"/>
  <c r="CM68" i="158"/>
  <c r="CK68" i="158"/>
  <c r="CH68" i="158"/>
  <c r="CF68" i="158"/>
  <c r="CE68" i="158"/>
  <c r="CD68" i="158"/>
  <c r="CC68" i="158"/>
  <c r="CB68" i="158"/>
  <c r="CA68" i="158"/>
  <c r="BZ68" i="158"/>
  <c r="BW68" i="158"/>
  <c r="BU68" i="158"/>
  <c r="BS68" i="158"/>
  <c r="BP68" i="158"/>
  <c r="BO68" i="158"/>
  <c r="BN68" i="158"/>
  <c r="BM68" i="158"/>
  <c r="BL68" i="158"/>
  <c r="BK68" i="158"/>
  <c r="BJ68" i="158"/>
  <c r="BG68" i="158"/>
  <c r="BE68" i="158"/>
  <c r="BC68" i="158"/>
  <c r="AZ68" i="158"/>
  <c r="AX68" i="158"/>
  <c r="AW68" i="158"/>
  <c r="AV68" i="158"/>
  <c r="AU68" i="158"/>
  <c r="AT68" i="158"/>
  <c r="AS68" i="158"/>
  <c r="AR68" i="158"/>
  <c r="AQ68" i="158"/>
  <c r="AO68" i="158"/>
  <c r="AL68" i="158"/>
  <c r="AJ68" i="158"/>
  <c r="AH68" i="158"/>
  <c r="AG68" i="158"/>
  <c r="AF68" i="158"/>
  <c r="AE68" i="158"/>
  <c r="AD68" i="158"/>
  <c r="AC68" i="158"/>
  <c r="AB68" i="158"/>
  <c r="Z68" i="158"/>
  <c r="W68" i="158"/>
  <c r="V68" i="158"/>
  <c r="T68" i="158"/>
  <c r="S68" i="158"/>
  <c r="P68" i="158"/>
  <c r="O68" i="158"/>
  <c r="N68" i="158"/>
  <c r="L68" i="158"/>
  <c r="K68" i="158"/>
  <c r="J68" i="158"/>
  <c r="I68" i="158"/>
  <c r="H68" i="158"/>
  <c r="G68" i="158"/>
  <c r="DR67" i="158"/>
  <c r="DP67" i="158"/>
  <c r="DC67" i="158"/>
  <c r="DA67" i="158"/>
  <c r="CI67" i="158"/>
  <c r="CL67" i="158" s="1"/>
  <c r="CG67" i="158"/>
  <c r="BQ67" i="158"/>
  <c r="BX67" i="158" s="1"/>
  <c r="BY67" i="158" s="1"/>
  <c r="BA67" i="158"/>
  <c r="BD67" i="158" s="1"/>
  <c r="AY67" i="158"/>
  <c r="AP67" i="158"/>
  <c r="AM67" i="158"/>
  <c r="AN67" i="158" s="1"/>
  <c r="AK67" i="158"/>
  <c r="Q67" i="158"/>
  <c r="U67" i="158" s="1"/>
  <c r="M67" i="158"/>
  <c r="DR65" i="158"/>
  <c r="DP65" i="158"/>
  <c r="DC65" i="158"/>
  <c r="DE65" i="158" s="1"/>
  <c r="DA65" i="158"/>
  <c r="CI65" i="158"/>
  <c r="CN65" i="158" s="1"/>
  <c r="CO65" i="158" s="1"/>
  <c r="CG65" i="158"/>
  <c r="BQ65" i="158"/>
  <c r="BX65" i="158" s="1"/>
  <c r="BY65" i="158" s="1"/>
  <c r="BA65" i="158"/>
  <c r="BD65" i="158" s="1"/>
  <c r="AY65" i="158"/>
  <c r="AP65" i="158"/>
  <c r="AM65" i="158"/>
  <c r="AN65" i="158" s="1"/>
  <c r="AK65" i="158"/>
  <c r="Q65" i="158"/>
  <c r="U65" i="158" s="1"/>
  <c r="M65" i="158"/>
  <c r="DR64" i="158"/>
  <c r="DP64" i="158"/>
  <c r="DC64" i="158"/>
  <c r="DE64" i="158" s="1"/>
  <c r="DA64" i="158"/>
  <c r="CI64" i="158"/>
  <c r="CQ64" i="158" s="1"/>
  <c r="CG64" i="158"/>
  <c r="BQ64" i="158"/>
  <c r="BX64" i="158" s="1"/>
  <c r="BY64" i="158" s="1"/>
  <c r="BA64" i="158"/>
  <c r="BD64" i="158" s="1"/>
  <c r="AY64" i="158"/>
  <c r="AP64" i="158"/>
  <c r="AM64" i="158"/>
  <c r="AN64" i="158" s="1"/>
  <c r="AK64" i="158"/>
  <c r="Q64" i="158"/>
  <c r="U64" i="158" s="1"/>
  <c r="M64" i="158"/>
  <c r="DR63" i="158"/>
  <c r="DP63" i="158"/>
  <c r="DC63" i="158"/>
  <c r="DE63" i="158" s="1"/>
  <c r="DA63" i="158"/>
  <c r="CI63" i="158"/>
  <c r="CJ63" i="158" s="1"/>
  <c r="CG63" i="158"/>
  <c r="BQ63" i="158"/>
  <c r="BX63" i="158" s="1"/>
  <c r="BY63" i="158" s="1"/>
  <c r="BA63" i="158"/>
  <c r="BD63" i="158" s="1"/>
  <c r="AY63" i="158"/>
  <c r="AP63" i="158"/>
  <c r="AM63" i="158"/>
  <c r="AN63" i="158" s="1"/>
  <c r="AK63" i="158"/>
  <c r="Q63" i="158"/>
  <c r="M63" i="158"/>
  <c r="DR62" i="158"/>
  <c r="DP62" i="158"/>
  <c r="DC62" i="158"/>
  <c r="DE62" i="158" s="1"/>
  <c r="DA62" i="158"/>
  <c r="CI62" i="158"/>
  <c r="CQ62" i="158" s="1"/>
  <c r="CG62" i="158"/>
  <c r="BQ62" i="158"/>
  <c r="BX62" i="158" s="1"/>
  <c r="BY62" i="158" s="1"/>
  <c r="BA62" i="158"/>
  <c r="BH62" i="158" s="1"/>
  <c r="BI62" i="158" s="1"/>
  <c r="AY62" i="158"/>
  <c r="AP62" i="158"/>
  <c r="AM62" i="158"/>
  <c r="AN62" i="158" s="1"/>
  <c r="AK62" i="158"/>
  <c r="Q62" i="158"/>
  <c r="U62" i="158" s="1"/>
  <c r="M62" i="158"/>
  <c r="EA61" i="158"/>
  <c r="DZ61" i="158"/>
  <c r="DY61" i="158"/>
  <c r="EC61" i="158" s="1"/>
  <c r="EF61" i="158" s="1"/>
  <c r="DV61" i="158"/>
  <c r="DT61" i="158"/>
  <c r="DQ61" i="158"/>
  <c r="DO61" i="158"/>
  <c r="DN61" i="158"/>
  <c r="DM61" i="158"/>
  <c r="DL61" i="158"/>
  <c r="DJ61" i="158"/>
  <c r="DI61" i="158"/>
  <c r="DF61" i="158"/>
  <c r="DD61" i="158"/>
  <c r="DB61" i="158"/>
  <c r="CZ61" i="158"/>
  <c r="CY61" i="158"/>
  <c r="CW61" i="158"/>
  <c r="CV61" i="158"/>
  <c r="CU61" i="158"/>
  <c r="CT61" i="158"/>
  <c r="CS61" i="158"/>
  <c r="CP61" i="158"/>
  <c r="CM61" i="158"/>
  <c r="CK61" i="158"/>
  <c r="CH61" i="158"/>
  <c r="CF61" i="158"/>
  <c r="CE61" i="158"/>
  <c r="CD61" i="158"/>
  <c r="CC61" i="158"/>
  <c r="CB61" i="158"/>
  <c r="CA61" i="158"/>
  <c r="BZ61" i="158"/>
  <c r="BW61" i="158"/>
  <c r="BU61" i="158"/>
  <c r="BS61" i="158"/>
  <c r="BP61" i="158"/>
  <c r="BO61" i="158"/>
  <c r="BN61" i="158"/>
  <c r="BM61" i="158"/>
  <c r="BL61" i="158"/>
  <c r="BK61" i="158"/>
  <c r="BJ61" i="158"/>
  <c r="BG61" i="158"/>
  <c r="BE61" i="158"/>
  <c r="BC61" i="158"/>
  <c r="AZ61" i="158"/>
  <c r="AX61" i="158"/>
  <c r="AW61" i="158"/>
  <c r="AV61" i="158"/>
  <c r="AU61" i="158"/>
  <c r="AT61" i="158"/>
  <c r="AS61" i="158"/>
  <c r="AR61" i="158"/>
  <c r="AQ61" i="158"/>
  <c r="AO61" i="158"/>
  <c r="AL61" i="158"/>
  <c r="AJ61" i="158"/>
  <c r="AH61" i="158"/>
  <c r="AG61" i="158"/>
  <c r="AF61" i="158"/>
  <c r="AE61" i="158"/>
  <c r="AD61" i="158"/>
  <c r="AC61" i="158"/>
  <c r="AB61" i="158"/>
  <c r="Z61" i="158"/>
  <c r="W61" i="158"/>
  <c r="V61" i="158"/>
  <c r="T61" i="158"/>
  <c r="S61" i="158"/>
  <c r="P61" i="158"/>
  <c r="O61" i="158"/>
  <c r="N61" i="158"/>
  <c r="L61" i="158"/>
  <c r="K61" i="158"/>
  <c r="J61" i="158"/>
  <c r="I61" i="158"/>
  <c r="H61" i="158"/>
  <c r="G61" i="158"/>
  <c r="DR60" i="158"/>
  <c r="DP60" i="158"/>
  <c r="DC60" i="158"/>
  <c r="DG60" i="158" s="1"/>
  <c r="DK60" i="158" s="1"/>
  <c r="DA60" i="158"/>
  <c r="CI60" i="158"/>
  <c r="CL60" i="158" s="1"/>
  <c r="CG60" i="158"/>
  <c r="BQ60" i="158"/>
  <c r="BT60" i="158" s="1"/>
  <c r="BA60" i="158"/>
  <c r="BH60" i="158" s="1"/>
  <c r="BI60" i="158" s="1"/>
  <c r="AY60" i="158"/>
  <c r="AP60" i="158"/>
  <c r="AM60" i="158"/>
  <c r="AN60" i="158" s="1"/>
  <c r="AK60" i="158"/>
  <c r="Q60" i="158"/>
  <c r="U60" i="158" s="1"/>
  <c r="M60" i="158"/>
  <c r="DR59" i="158"/>
  <c r="DP59" i="158"/>
  <c r="DC59" i="158"/>
  <c r="DG59" i="158" s="1"/>
  <c r="DA59" i="158"/>
  <c r="CI59" i="158"/>
  <c r="CG59" i="158"/>
  <c r="BQ59" i="158"/>
  <c r="BX59" i="158" s="1"/>
  <c r="BY59" i="158" s="1"/>
  <c r="BA59" i="158"/>
  <c r="BH59" i="158" s="1"/>
  <c r="BI59" i="158" s="1"/>
  <c r="AY59" i="158"/>
  <c r="AP59" i="158"/>
  <c r="AM59" i="158"/>
  <c r="AN59" i="158" s="1"/>
  <c r="AK59" i="158"/>
  <c r="Q59" i="158"/>
  <c r="U59" i="158" s="1"/>
  <c r="M59" i="158"/>
  <c r="EA58" i="158"/>
  <c r="DZ58" i="158"/>
  <c r="DY58" i="158"/>
  <c r="EC58" i="158" s="1"/>
  <c r="EF58" i="158" s="1"/>
  <c r="DV58" i="158"/>
  <c r="DT58" i="158"/>
  <c r="DQ58" i="158"/>
  <c r="DO58" i="158"/>
  <c r="DN58" i="158"/>
  <c r="DM58" i="158"/>
  <c r="DL58" i="158"/>
  <c r="DJ58" i="158"/>
  <c r="DI58" i="158"/>
  <c r="DF58" i="158"/>
  <c r="DD58" i="158"/>
  <c r="DB58" i="158"/>
  <c r="CZ58" i="158"/>
  <c r="CY58" i="158"/>
  <c r="CW58" i="158"/>
  <c r="CV58" i="158"/>
  <c r="CU58" i="158"/>
  <c r="CT58" i="158"/>
  <c r="CS58" i="158"/>
  <c r="CP58" i="158"/>
  <c r="CM58" i="158"/>
  <c r="CK58" i="158"/>
  <c r="CH58" i="158"/>
  <c r="CF58" i="158"/>
  <c r="CE58" i="158"/>
  <c r="CC58" i="158"/>
  <c r="CB58" i="158"/>
  <c r="CA58" i="158"/>
  <c r="BZ58" i="158"/>
  <c r="BW58" i="158"/>
  <c r="BU58" i="158"/>
  <c r="BS58" i="158"/>
  <c r="BP58" i="158"/>
  <c r="BO58" i="158"/>
  <c r="BN58" i="158"/>
  <c r="BM58" i="158"/>
  <c r="BL58" i="158"/>
  <c r="BK58" i="158"/>
  <c r="BJ58" i="158"/>
  <c r="BG58" i="158"/>
  <c r="BE58" i="158"/>
  <c r="BC58" i="158"/>
  <c r="AZ58" i="158"/>
  <c r="AX58" i="158"/>
  <c r="AW58" i="158"/>
  <c r="AV58" i="158"/>
  <c r="AU58" i="158"/>
  <c r="AT58" i="158"/>
  <c r="AR58" i="158"/>
  <c r="AQ58" i="158"/>
  <c r="AO58" i="158"/>
  <c r="AL58" i="158"/>
  <c r="AJ58" i="158"/>
  <c r="AH58" i="158"/>
  <c r="AG58" i="158"/>
  <c r="AF58" i="158"/>
  <c r="AE58" i="158"/>
  <c r="AD58" i="158"/>
  <c r="AC58" i="158"/>
  <c r="AB58" i="158"/>
  <c r="Z58" i="158"/>
  <c r="W58" i="158"/>
  <c r="V58" i="158"/>
  <c r="T58" i="158"/>
  <c r="S58" i="158"/>
  <c r="P58" i="158"/>
  <c r="O58" i="158"/>
  <c r="N58" i="158"/>
  <c r="L58" i="158"/>
  <c r="K58" i="158"/>
  <c r="J58" i="158"/>
  <c r="I58" i="158"/>
  <c r="H58" i="158"/>
  <c r="G58" i="158"/>
  <c r="DR57" i="158"/>
  <c r="DP57" i="158"/>
  <c r="DC57" i="158"/>
  <c r="DG57" i="158" s="1"/>
  <c r="DA57" i="158"/>
  <c r="CI57" i="158"/>
  <c r="CL57" i="158" s="1"/>
  <c r="CG57" i="158"/>
  <c r="BQ57" i="158"/>
  <c r="BA57" i="158"/>
  <c r="BD57" i="158" s="1"/>
  <c r="AY57" i="158"/>
  <c r="AP57" i="158"/>
  <c r="AM57" i="158"/>
  <c r="AN57" i="158" s="1"/>
  <c r="AK57" i="158"/>
  <c r="Q57" i="158"/>
  <c r="U57" i="158" s="1"/>
  <c r="M57" i="158"/>
  <c r="DR56" i="158"/>
  <c r="DP56" i="158"/>
  <c r="DC56" i="158"/>
  <c r="DG56" i="158" s="1"/>
  <c r="DA56" i="158"/>
  <c r="CI56" i="158"/>
  <c r="CL56" i="158" s="1"/>
  <c r="CG56" i="158"/>
  <c r="BQ56" i="158"/>
  <c r="BX56" i="158" s="1"/>
  <c r="BY56" i="158" s="1"/>
  <c r="BA56" i="158"/>
  <c r="BD56" i="158" s="1"/>
  <c r="AY56" i="158"/>
  <c r="AP56" i="158"/>
  <c r="AM56" i="158"/>
  <c r="AN56" i="158" s="1"/>
  <c r="AK56" i="158"/>
  <c r="Q56" i="158"/>
  <c r="U56" i="158" s="1"/>
  <c r="M56" i="158"/>
  <c r="DR55" i="158"/>
  <c r="DP55" i="158"/>
  <c r="DC55" i="158"/>
  <c r="DE55" i="158" s="1"/>
  <c r="DA55" i="158"/>
  <c r="CI55" i="158"/>
  <c r="CL55" i="158" s="1"/>
  <c r="CG55" i="158"/>
  <c r="BQ55" i="158"/>
  <c r="BX55" i="158" s="1"/>
  <c r="BY55" i="158" s="1"/>
  <c r="BA55" i="158"/>
  <c r="BD55" i="158" s="1"/>
  <c r="AY55" i="158"/>
  <c r="AP55" i="158"/>
  <c r="AM55" i="158"/>
  <c r="AN55" i="158" s="1"/>
  <c r="AK55" i="158"/>
  <c r="Q55" i="158"/>
  <c r="U55" i="158" s="1"/>
  <c r="M55" i="158"/>
  <c r="DR54" i="158"/>
  <c r="DP54" i="158"/>
  <c r="DC54" i="158"/>
  <c r="DG54" i="158" s="1"/>
  <c r="DA54" i="158"/>
  <c r="CI54" i="158"/>
  <c r="CL54" i="158" s="1"/>
  <c r="CG54" i="158"/>
  <c r="BQ54" i="158"/>
  <c r="BX54" i="158" s="1"/>
  <c r="BY54" i="158" s="1"/>
  <c r="BA54" i="158"/>
  <c r="AY54" i="158"/>
  <c r="AP54" i="158"/>
  <c r="AM54" i="158"/>
  <c r="AN54" i="158" s="1"/>
  <c r="AK54" i="158"/>
  <c r="Q54" i="158"/>
  <c r="U54" i="158" s="1"/>
  <c r="M54" i="158"/>
  <c r="DR53" i="158"/>
  <c r="DP53" i="158"/>
  <c r="DC53" i="158"/>
  <c r="DG53" i="158" s="1"/>
  <c r="DA53" i="158"/>
  <c r="CI53" i="158"/>
  <c r="CL53" i="158" s="1"/>
  <c r="CG53" i="158"/>
  <c r="BQ53" i="158"/>
  <c r="BX53" i="158" s="1"/>
  <c r="BY53" i="158" s="1"/>
  <c r="BA53" i="158"/>
  <c r="AY53" i="158"/>
  <c r="AP53" i="158"/>
  <c r="AM53" i="158"/>
  <c r="AN53" i="158" s="1"/>
  <c r="AK53" i="158"/>
  <c r="Q53" i="158"/>
  <c r="U53" i="158" s="1"/>
  <c r="M53" i="158"/>
  <c r="DR52" i="158"/>
  <c r="DP52" i="158"/>
  <c r="DC52" i="158"/>
  <c r="DG52" i="158" s="1"/>
  <c r="DA52" i="158"/>
  <c r="CI52" i="158"/>
  <c r="CL52" i="158" s="1"/>
  <c r="CG52" i="158"/>
  <c r="BQ52" i="158"/>
  <c r="BX52" i="158" s="1"/>
  <c r="BY52" i="158" s="1"/>
  <c r="BA52" i="158"/>
  <c r="BD52" i="158" s="1"/>
  <c r="AY52" i="158"/>
  <c r="AP52" i="158"/>
  <c r="AM52" i="158"/>
  <c r="AN52" i="158" s="1"/>
  <c r="AK52" i="158"/>
  <c r="Q52" i="158"/>
  <c r="U52" i="158" s="1"/>
  <c r="M52" i="158"/>
  <c r="DR51" i="158"/>
  <c r="DP51" i="158"/>
  <c r="DC51" i="158"/>
  <c r="DE51" i="158" s="1"/>
  <c r="DA51" i="158"/>
  <c r="CI51" i="158"/>
  <c r="CL51" i="158" s="1"/>
  <c r="CG51" i="158"/>
  <c r="BQ51" i="158"/>
  <c r="BX51" i="158" s="1"/>
  <c r="BY51" i="158" s="1"/>
  <c r="BA51" i="158"/>
  <c r="BD51" i="158" s="1"/>
  <c r="AP51" i="158"/>
  <c r="AM51" i="158"/>
  <c r="AN51" i="158" s="1"/>
  <c r="AK51" i="158"/>
  <c r="Q51" i="158"/>
  <c r="U51" i="158" s="1"/>
  <c r="M51" i="158"/>
  <c r="DR50" i="158"/>
  <c r="DP50" i="158"/>
  <c r="DC50" i="158"/>
  <c r="DE50" i="158" s="1"/>
  <c r="DA50" i="158"/>
  <c r="CI50" i="158"/>
  <c r="CQ50" i="158" s="1"/>
  <c r="CG50" i="158"/>
  <c r="BQ50" i="158"/>
  <c r="BX50" i="158" s="1"/>
  <c r="BY50" i="158" s="1"/>
  <c r="BA50" i="158"/>
  <c r="BD50" i="158" s="1"/>
  <c r="AP50" i="158"/>
  <c r="AM50" i="158"/>
  <c r="AN50" i="158" s="1"/>
  <c r="AK50" i="158"/>
  <c r="Q50" i="158"/>
  <c r="U50" i="158" s="1"/>
  <c r="M50" i="158"/>
  <c r="DR49" i="158"/>
  <c r="DP49" i="158"/>
  <c r="DC49" i="158"/>
  <c r="DG49" i="158" s="1"/>
  <c r="DA49" i="158"/>
  <c r="CI49" i="158"/>
  <c r="CN49" i="158" s="1"/>
  <c r="CO49" i="158" s="1"/>
  <c r="CG49" i="158"/>
  <c r="BQ49" i="158"/>
  <c r="BT49" i="158" s="1"/>
  <c r="BA49" i="158"/>
  <c r="BH49" i="158" s="1"/>
  <c r="BI49" i="158" s="1"/>
  <c r="AY49" i="158"/>
  <c r="AP49" i="158"/>
  <c r="AM49" i="158"/>
  <c r="AN49" i="158" s="1"/>
  <c r="AK49" i="158"/>
  <c r="Q49" i="158"/>
  <c r="U49" i="158" s="1"/>
  <c r="M49" i="158"/>
  <c r="DR48" i="158"/>
  <c r="DP48" i="158"/>
  <c r="DC48" i="158"/>
  <c r="DG48" i="158" s="1"/>
  <c r="DA48" i="158"/>
  <c r="CI48" i="158"/>
  <c r="CN48" i="158" s="1"/>
  <c r="CO48" i="158" s="1"/>
  <c r="CG48" i="158"/>
  <c r="BQ48" i="158"/>
  <c r="BT48" i="158" s="1"/>
  <c r="BA48" i="158"/>
  <c r="BH48" i="158" s="1"/>
  <c r="BI48" i="158" s="1"/>
  <c r="AY48" i="158"/>
  <c r="AP48" i="158"/>
  <c r="AM48" i="158"/>
  <c r="AN48" i="158" s="1"/>
  <c r="AK48" i="158"/>
  <c r="Q48" i="158"/>
  <c r="R48" i="158" s="1"/>
  <c r="M48" i="158"/>
  <c r="DR47" i="158"/>
  <c r="DP47" i="158"/>
  <c r="DC47" i="158"/>
  <c r="DG47" i="158" s="1"/>
  <c r="DA47" i="158"/>
  <c r="CI47" i="158"/>
  <c r="CN47" i="158" s="1"/>
  <c r="CO47" i="158" s="1"/>
  <c r="CG47" i="158"/>
  <c r="BQ47" i="158"/>
  <c r="BT47" i="158" s="1"/>
  <c r="BA47" i="158"/>
  <c r="BF47" i="158" s="1"/>
  <c r="AY47" i="158"/>
  <c r="AP47" i="158"/>
  <c r="AM47" i="158"/>
  <c r="AN47" i="158" s="1"/>
  <c r="AK47" i="158"/>
  <c r="Q47" i="158"/>
  <c r="X47" i="158" s="1"/>
  <c r="AA47" i="158" s="1"/>
  <c r="M47" i="158"/>
  <c r="DR46" i="158"/>
  <c r="DP46" i="158"/>
  <c r="DC46" i="158"/>
  <c r="DG46" i="158" s="1"/>
  <c r="DA46" i="158"/>
  <c r="CI46" i="158"/>
  <c r="CN46" i="158" s="1"/>
  <c r="CO46" i="158" s="1"/>
  <c r="CG46" i="158"/>
  <c r="BQ46" i="158"/>
  <c r="BT46" i="158" s="1"/>
  <c r="BA46" i="158"/>
  <c r="BH46" i="158" s="1"/>
  <c r="BI46" i="158" s="1"/>
  <c r="AY46" i="158"/>
  <c r="AP46" i="158"/>
  <c r="AM46" i="158"/>
  <c r="AN46" i="158" s="1"/>
  <c r="AK46" i="158"/>
  <c r="Q46" i="158"/>
  <c r="X46" i="158" s="1"/>
  <c r="AA46" i="158" s="1"/>
  <c r="M46" i="158"/>
  <c r="DR45" i="158"/>
  <c r="DP45" i="158"/>
  <c r="DC45" i="158"/>
  <c r="DG45" i="158" s="1"/>
  <c r="DA45" i="158"/>
  <c r="CI45" i="158"/>
  <c r="CN45" i="158" s="1"/>
  <c r="CO45" i="158" s="1"/>
  <c r="CG45" i="158"/>
  <c r="BQ45" i="158"/>
  <c r="BA45" i="158"/>
  <c r="BH45" i="158" s="1"/>
  <c r="BI45" i="158" s="1"/>
  <c r="AY45" i="158"/>
  <c r="AP45" i="158"/>
  <c r="AM45" i="158"/>
  <c r="AN45" i="158" s="1"/>
  <c r="AK45" i="158"/>
  <c r="Q45" i="158"/>
  <c r="U45" i="158" s="1"/>
  <c r="M45" i="158"/>
  <c r="DR44" i="158"/>
  <c r="DP44" i="158"/>
  <c r="DC44" i="158"/>
  <c r="DG44" i="158" s="1"/>
  <c r="DA44" i="158"/>
  <c r="CI44" i="158"/>
  <c r="CN44" i="158" s="1"/>
  <c r="CO44" i="158" s="1"/>
  <c r="CG44" i="158"/>
  <c r="BQ44" i="158"/>
  <c r="BT44" i="158" s="1"/>
  <c r="BA44" i="158"/>
  <c r="BH44" i="158" s="1"/>
  <c r="BI44" i="158" s="1"/>
  <c r="AY44" i="158"/>
  <c r="AP44" i="158"/>
  <c r="AM44" i="158"/>
  <c r="AN44" i="158" s="1"/>
  <c r="AK44" i="158"/>
  <c r="Q44" i="158"/>
  <c r="U44" i="158" s="1"/>
  <c r="M44" i="158"/>
  <c r="EA43" i="158"/>
  <c r="DZ43" i="158"/>
  <c r="DY43" i="158"/>
  <c r="EC43" i="158" s="1"/>
  <c r="EF43" i="158" s="1"/>
  <c r="DV43" i="158"/>
  <c r="DT43" i="158"/>
  <c r="DQ43" i="158"/>
  <c r="DO43" i="158"/>
  <c r="DN43" i="158"/>
  <c r="DM43" i="158"/>
  <c r="DL43" i="158"/>
  <c r="DJ43" i="158"/>
  <c r="DI43" i="158"/>
  <c r="DF43" i="158"/>
  <c r="DD43" i="158"/>
  <c r="DB43" i="158"/>
  <c r="CZ43" i="158"/>
  <c r="CY43" i="158"/>
  <c r="CW43" i="158"/>
  <c r="CV43" i="158"/>
  <c r="CU43" i="158"/>
  <c r="CT43" i="158"/>
  <c r="CS43" i="158"/>
  <c r="CP43" i="158"/>
  <c r="CM43" i="158"/>
  <c r="CK43" i="158"/>
  <c r="CH43" i="158"/>
  <c r="CF43" i="158"/>
  <c r="CE43" i="158"/>
  <c r="CD43" i="158"/>
  <c r="CC43" i="158"/>
  <c r="CB43" i="158"/>
  <c r="CA43" i="158"/>
  <c r="BZ43" i="158"/>
  <c r="BW43" i="158"/>
  <c r="BU43" i="158"/>
  <c r="BS43" i="158"/>
  <c r="BP43" i="158"/>
  <c r="BO43" i="158"/>
  <c r="BN43" i="158"/>
  <c r="BM43" i="158"/>
  <c r="BL43" i="158"/>
  <c r="BK43" i="158"/>
  <c r="BJ43" i="158"/>
  <c r="BG43" i="158"/>
  <c r="BE43" i="158"/>
  <c r="BC43" i="158"/>
  <c r="AZ43" i="158"/>
  <c r="AX43" i="158"/>
  <c r="AW43" i="158"/>
  <c r="AV43" i="158"/>
  <c r="AU43" i="158"/>
  <c r="AT43" i="158"/>
  <c r="AS43" i="158"/>
  <c r="AR43" i="158"/>
  <c r="AQ43" i="158"/>
  <c r="AO43" i="158"/>
  <c r="AL43" i="158"/>
  <c r="AJ43" i="158"/>
  <c r="AH43" i="158"/>
  <c r="AG43" i="158"/>
  <c r="AF43" i="158"/>
  <c r="AE43" i="158"/>
  <c r="AD43" i="158"/>
  <c r="AC43" i="158"/>
  <c r="AB43" i="158"/>
  <c r="Z43" i="158"/>
  <c r="W43" i="158"/>
  <c r="V43" i="158"/>
  <c r="T43" i="158"/>
  <c r="S43" i="158"/>
  <c r="P43" i="158"/>
  <c r="O43" i="158"/>
  <c r="N43" i="158"/>
  <c r="L43" i="158"/>
  <c r="K43" i="158"/>
  <c r="J43" i="158"/>
  <c r="I43" i="158"/>
  <c r="H43" i="158"/>
  <c r="G43" i="158"/>
  <c r="DR42" i="158"/>
  <c r="DP42" i="158"/>
  <c r="DC42" i="158"/>
  <c r="DG42" i="158" s="1"/>
  <c r="DA42" i="158"/>
  <c r="CI42" i="158"/>
  <c r="CN42" i="158" s="1"/>
  <c r="CO42" i="158" s="1"/>
  <c r="CG42" i="158"/>
  <c r="BQ42" i="158"/>
  <c r="BT42" i="158" s="1"/>
  <c r="BA42" i="158"/>
  <c r="BH42" i="158" s="1"/>
  <c r="BI42" i="158" s="1"/>
  <c r="AY42" i="158"/>
  <c r="AP42" i="158"/>
  <c r="AM42" i="158"/>
  <c r="AN42" i="158" s="1"/>
  <c r="AK42" i="158"/>
  <c r="Q42" i="158"/>
  <c r="X42" i="158" s="1"/>
  <c r="M42" i="158"/>
  <c r="DR41" i="158"/>
  <c r="DP41" i="158"/>
  <c r="DC41" i="158"/>
  <c r="DG41" i="158" s="1"/>
  <c r="DA41" i="158"/>
  <c r="CI41" i="158"/>
  <c r="CJ41" i="158" s="1"/>
  <c r="CG41" i="158"/>
  <c r="BQ41" i="158"/>
  <c r="BT41" i="158" s="1"/>
  <c r="BA41" i="158"/>
  <c r="BH41" i="158" s="1"/>
  <c r="BI41" i="158" s="1"/>
  <c r="AY41" i="158"/>
  <c r="AP41" i="158"/>
  <c r="AM41" i="158"/>
  <c r="AN41" i="158" s="1"/>
  <c r="AK41" i="158"/>
  <c r="Q41" i="158"/>
  <c r="X41" i="158" s="1"/>
  <c r="M41" i="158"/>
  <c r="DR40" i="158"/>
  <c r="DP40" i="158"/>
  <c r="DC40" i="158"/>
  <c r="DE40" i="158" s="1"/>
  <c r="DA40" i="158"/>
  <c r="CI40" i="158"/>
  <c r="CJ40" i="158" s="1"/>
  <c r="CG40" i="158"/>
  <c r="BQ40" i="158"/>
  <c r="BR40" i="158" s="1"/>
  <c r="BA40" i="158"/>
  <c r="BH40" i="158" s="1"/>
  <c r="BI40" i="158" s="1"/>
  <c r="AP40" i="158"/>
  <c r="AM40" i="158"/>
  <c r="AN40" i="158" s="1"/>
  <c r="AK40" i="158"/>
  <c r="Q40" i="158"/>
  <c r="R40" i="158" s="1"/>
  <c r="M40" i="158"/>
  <c r="DR39" i="158"/>
  <c r="DP39" i="158"/>
  <c r="DC39" i="158"/>
  <c r="DG39" i="158" s="1"/>
  <c r="DA39" i="158"/>
  <c r="CI39" i="158"/>
  <c r="CQ39" i="158" s="1"/>
  <c r="CG39" i="158"/>
  <c r="BQ39" i="158"/>
  <c r="BX39" i="158" s="1"/>
  <c r="BY39" i="158" s="1"/>
  <c r="BA39" i="158"/>
  <c r="BH39" i="158" s="1"/>
  <c r="BI39" i="158" s="1"/>
  <c r="AY39" i="158"/>
  <c r="AP39" i="158"/>
  <c r="AM39" i="158"/>
  <c r="AN39" i="158" s="1"/>
  <c r="AK39" i="158"/>
  <c r="Q39" i="158"/>
  <c r="U39" i="158" s="1"/>
  <c r="M39" i="158"/>
  <c r="DR38" i="158"/>
  <c r="DP38" i="158"/>
  <c r="DC38" i="158"/>
  <c r="DG38" i="158" s="1"/>
  <c r="DA38" i="158"/>
  <c r="CI38" i="158"/>
  <c r="CQ38" i="158" s="1"/>
  <c r="CG38" i="158"/>
  <c r="BQ38" i="158"/>
  <c r="BX38" i="158" s="1"/>
  <c r="BY38" i="158" s="1"/>
  <c r="BA38" i="158"/>
  <c r="BH38" i="158" s="1"/>
  <c r="BI38" i="158" s="1"/>
  <c r="AY38" i="158"/>
  <c r="AP38" i="158"/>
  <c r="AM38" i="158"/>
  <c r="AN38" i="158" s="1"/>
  <c r="AK38" i="158"/>
  <c r="Q38" i="158"/>
  <c r="X38" i="158" s="1"/>
  <c r="AI38" i="158" s="1"/>
  <c r="M38" i="158"/>
  <c r="DR37" i="158"/>
  <c r="DP37" i="158"/>
  <c r="DC37" i="158"/>
  <c r="DG37" i="158" s="1"/>
  <c r="DA37" i="158"/>
  <c r="CI37" i="158"/>
  <c r="CQ37" i="158" s="1"/>
  <c r="CG37" i="158"/>
  <c r="BQ37" i="158"/>
  <c r="BX37" i="158" s="1"/>
  <c r="BY37" i="158" s="1"/>
  <c r="BA37" i="158"/>
  <c r="BH37" i="158" s="1"/>
  <c r="BI37" i="158" s="1"/>
  <c r="AY37" i="158"/>
  <c r="AP37" i="158"/>
  <c r="AM37" i="158"/>
  <c r="AN37" i="158" s="1"/>
  <c r="AK37" i="158"/>
  <c r="Q37" i="158"/>
  <c r="U37" i="158" s="1"/>
  <c r="M37" i="158"/>
  <c r="DR36" i="158"/>
  <c r="DX36" i="158" s="1"/>
  <c r="DP36" i="158"/>
  <c r="DC36" i="158"/>
  <c r="DG36" i="158" s="1"/>
  <c r="DA36" i="158"/>
  <c r="CI36" i="158"/>
  <c r="CQ36" i="158" s="1"/>
  <c r="CG36" i="158"/>
  <c r="BQ36" i="158"/>
  <c r="BX36" i="158" s="1"/>
  <c r="BY36" i="158" s="1"/>
  <c r="BA36" i="158"/>
  <c r="AY36" i="158"/>
  <c r="AP36" i="158"/>
  <c r="AM36" i="158"/>
  <c r="AN36" i="158" s="1"/>
  <c r="AK36" i="158"/>
  <c r="Q36" i="158"/>
  <c r="U36" i="158" s="1"/>
  <c r="M36" i="158"/>
  <c r="DR35" i="158"/>
  <c r="DP35" i="158"/>
  <c r="DC35" i="158"/>
  <c r="DG35" i="158" s="1"/>
  <c r="DA35" i="158"/>
  <c r="CI35" i="158"/>
  <c r="CQ35" i="158" s="1"/>
  <c r="CG35" i="158"/>
  <c r="BQ35" i="158"/>
  <c r="BX35" i="158" s="1"/>
  <c r="BY35" i="158" s="1"/>
  <c r="BA35" i="158"/>
  <c r="BD35" i="158" s="1"/>
  <c r="AY35" i="158"/>
  <c r="AP35" i="158"/>
  <c r="AM35" i="158"/>
  <c r="AN35" i="158" s="1"/>
  <c r="AK35" i="158"/>
  <c r="Q35" i="158"/>
  <c r="U35" i="158" s="1"/>
  <c r="M35" i="158"/>
  <c r="DR34" i="158"/>
  <c r="DP34" i="158"/>
  <c r="DC34" i="158"/>
  <c r="DG34" i="158" s="1"/>
  <c r="DA34" i="158"/>
  <c r="CI34" i="158"/>
  <c r="CQ34" i="158" s="1"/>
  <c r="CG34" i="158"/>
  <c r="BQ34" i="158"/>
  <c r="BX34" i="158" s="1"/>
  <c r="BY34" i="158" s="1"/>
  <c r="BA34" i="158"/>
  <c r="BD34" i="158" s="1"/>
  <c r="AY34" i="158"/>
  <c r="AP34" i="158"/>
  <c r="AM34" i="158"/>
  <c r="AN34" i="158" s="1"/>
  <c r="AK34" i="158"/>
  <c r="Q34" i="158"/>
  <c r="U34" i="158" s="1"/>
  <c r="M34" i="158"/>
  <c r="EA33" i="158"/>
  <c r="DZ33" i="158"/>
  <c r="DY33" i="158"/>
  <c r="EC33" i="158" s="1"/>
  <c r="EF33" i="158" s="1"/>
  <c r="DV33" i="158"/>
  <c r="DT33" i="158"/>
  <c r="DQ33" i="158"/>
  <c r="DO33" i="158"/>
  <c r="DN33" i="158"/>
  <c r="DM33" i="158"/>
  <c r="DL33" i="158"/>
  <c r="DJ33" i="158"/>
  <c r="DI33" i="158"/>
  <c r="DF33" i="158"/>
  <c r="DD33" i="158"/>
  <c r="DB33" i="158"/>
  <c r="CZ33" i="158"/>
  <c r="CY33" i="158"/>
  <c r="CW33" i="158"/>
  <c r="CV33" i="158"/>
  <c r="CU33" i="158"/>
  <c r="CT33" i="158"/>
  <c r="CS33" i="158"/>
  <c r="CP33" i="158"/>
  <c r="CM33" i="158"/>
  <c r="CK33" i="158"/>
  <c r="CH33" i="158"/>
  <c r="CF33" i="158"/>
  <c r="CE33" i="158"/>
  <c r="CD33" i="158"/>
  <c r="CC33" i="158"/>
  <c r="CB33" i="158"/>
  <c r="CA33" i="158"/>
  <c r="BZ33" i="158"/>
  <c r="BW33" i="158"/>
  <c r="BU33" i="158"/>
  <c r="BS33" i="158"/>
  <c r="BP33" i="158"/>
  <c r="BO33" i="158"/>
  <c r="BN33" i="158"/>
  <c r="BM33" i="158"/>
  <c r="BL33" i="158"/>
  <c r="BK33" i="158"/>
  <c r="BJ33" i="158"/>
  <c r="BG33" i="158"/>
  <c r="BE33" i="158"/>
  <c r="BC33" i="158"/>
  <c r="AZ33" i="158"/>
  <c r="AX33" i="158"/>
  <c r="AW33" i="158"/>
  <c r="AV33" i="158"/>
  <c r="AU33" i="158"/>
  <c r="AT33" i="158"/>
  <c r="AS33" i="158"/>
  <c r="AR33" i="158"/>
  <c r="AQ33" i="158"/>
  <c r="AO33" i="158"/>
  <c r="AL33" i="158"/>
  <c r="AJ33" i="158"/>
  <c r="AH33" i="158"/>
  <c r="AG33" i="158"/>
  <c r="AF33" i="158"/>
  <c r="AE33" i="158"/>
  <c r="AD33" i="158"/>
  <c r="AC33" i="158"/>
  <c r="AB33" i="158"/>
  <c r="Z33" i="158"/>
  <c r="W33" i="158"/>
  <c r="V33" i="158"/>
  <c r="T33" i="158"/>
  <c r="S33" i="158"/>
  <c r="P33" i="158"/>
  <c r="O33" i="158"/>
  <c r="N33" i="158"/>
  <c r="L33" i="158"/>
  <c r="K33" i="158"/>
  <c r="J33" i="158"/>
  <c r="I33" i="158"/>
  <c r="H33" i="158"/>
  <c r="G33" i="158"/>
  <c r="DR32" i="158"/>
  <c r="DP32" i="158"/>
  <c r="DC32" i="158"/>
  <c r="DG32" i="158" s="1"/>
  <c r="DA32" i="158"/>
  <c r="CI32" i="158"/>
  <c r="CL32" i="158" s="1"/>
  <c r="CG32" i="158"/>
  <c r="BQ32" i="158"/>
  <c r="BX32" i="158" s="1"/>
  <c r="BY32" i="158" s="1"/>
  <c r="BA32" i="158"/>
  <c r="BB32" i="158" s="1"/>
  <c r="AY32" i="158"/>
  <c r="AP32" i="158"/>
  <c r="AM32" i="158"/>
  <c r="AN32" i="158" s="1"/>
  <c r="AK32" i="158"/>
  <c r="Q32" i="158"/>
  <c r="U32" i="158" s="1"/>
  <c r="M32" i="158"/>
  <c r="DR31" i="158"/>
  <c r="DP31" i="158"/>
  <c r="DC31" i="158"/>
  <c r="DG31" i="158" s="1"/>
  <c r="DA31" i="158"/>
  <c r="CI31" i="158"/>
  <c r="CL31" i="158" s="1"/>
  <c r="CG31" i="158"/>
  <c r="BQ31" i="158"/>
  <c r="BX31" i="158" s="1"/>
  <c r="BY31" i="158" s="1"/>
  <c r="BA31" i="158"/>
  <c r="BB31" i="158" s="1"/>
  <c r="AY31" i="158"/>
  <c r="AP31" i="158"/>
  <c r="AM31" i="158"/>
  <c r="AN31" i="158" s="1"/>
  <c r="AK31" i="158"/>
  <c r="Q31" i="158"/>
  <c r="U31" i="158" s="1"/>
  <c r="M31" i="158"/>
  <c r="DR30" i="158"/>
  <c r="DP30" i="158"/>
  <c r="DC30" i="158"/>
  <c r="DG30" i="158" s="1"/>
  <c r="DA30" i="158"/>
  <c r="CI30" i="158"/>
  <c r="CQ30" i="158" s="1"/>
  <c r="CX30" i="158" s="1"/>
  <c r="CG30" i="158"/>
  <c r="BQ30" i="158"/>
  <c r="BX30" i="158" s="1"/>
  <c r="BY30" i="158" s="1"/>
  <c r="BA30" i="158"/>
  <c r="BF30" i="158" s="1"/>
  <c r="AP30" i="158"/>
  <c r="AM30" i="158"/>
  <c r="AN30" i="158" s="1"/>
  <c r="AK30" i="158"/>
  <c r="Q30" i="158"/>
  <c r="X30" i="158" s="1"/>
  <c r="M30" i="158"/>
  <c r="DR29" i="158"/>
  <c r="DP29" i="158"/>
  <c r="DC29" i="158"/>
  <c r="DE29" i="158" s="1"/>
  <c r="DA29" i="158"/>
  <c r="CI29" i="158"/>
  <c r="CL29" i="158" s="1"/>
  <c r="CG29" i="158"/>
  <c r="BQ29" i="158"/>
  <c r="BR29" i="158" s="1"/>
  <c r="BA29" i="158"/>
  <c r="BF29" i="158" s="1"/>
  <c r="AP29" i="158"/>
  <c r="AM29" i="158"/>
  <c r="AN29" i="158" s="1"/>
  <c r="AK29" i="158"/>
  <c r="Q29" i="158"/>
  <c r="R29" i="158" s="1"/>
  <c r="M29" i="158"/>
  <c r="EA28" i="158"/>
  <c r="DZ28" i="158"/>
  <c r="DY28" i="158"/>
  <c r="EC28" i="158" s="1"/>
  <c r="EF28" i="158" s="1"/>
  <c r="DV28" i="158"/>
  <c r="DT28" i="158"/>
  <c r="DQ28" i="158"/>
  <c r="DO28" i="158"/>
  <c r="DN28" i="158"/>
  <c r="DM28" i="158"/>
  <c r="DL28" i="158"/>
  <c r="DJ28" i="158"/>
  <c r="DI28" i="158"/>
  <c r="DF28" i="158"/>
  <c r="DD28" i="158"/>
  <c r="DB28" i="158"/>
  <c r="CZ28" i="158"/>
  <c r="CY28" i="158"/>
  <c r="CW28" i="158"/>
  <c r="CV28" i="158"/>
  <c r="CU28" i="158"/>
  <c r="CT28" i="158"/>
  <c r="CS28" i="158"/>
  <c r="CP28" i="158"/>
  <c r="CM28" i="158"/>
  <c r="CK28" i="158"/>
  <c r="CH28" i="158"/>
  <c r="CF28" i="158"/>
  <c r="CE28" i="158"/>
  <c r="CD28" i="158"/>
  <c r="CC28" i="158"/>
  <c r="CB28" i="158"/>
  <c r="CA28" i="158"/>
  <c r="BZ28" i="158"/>
  <c r="BW28" i="158"/>
  <c r="BU28" i="158"/>
  <c r="BS28" i="158"/>
  <c r="BP28" i="158"/>
  <c r="BO28" i="158"/>
  <c r="BN28" i="158"/>
  <c r="BM28" i="158"/>
  <c r="BL28" i="158"/>
  <c r="BK28" i="158"/>
  <c r="BJ28" i="158"/>
  <c r="BG28" i="158"/>
  <c r="BE28" i="158"/>
  <c r="BC28" i="158"/>
  <c r="AZ28" i="158"/>
  <c r="AX28" i="158"/>
  <c r="AW28" i="158"/>
  <c r="AV28" i="158"/>
  <c r="AU28" i="158"/>
  <c r="AT28" i="158"/>
  <c r="AS28" i="158"/>
  <c r="AR28" i="158"/>
  <c r="AQ28" i="158"/>
  <c r="AO28" i="158"/>
  <c r="AL28" i="158"/>
  <c r="AJ28" i="158"/>
  <c r="AH28" i="158"/>
  <c r="AG28" i="158"/>
  <c r="AF28" i="158"/>
  <c r="AE28" i="158"/>
  <c r="AD28" i="158"/>
  <c r="AC28" i="158"/>
  <c r="AB28" i="158"/>
  <c r="Z28" i="158"/>
  <c r="W28" i="158"/>
  <c r="V28" i="158"/>
  <c r="T28" i="158"/>
  <c r="S28" i="158"/>
  <c r="P28" i="158"/>
  <c r="O28" i="158"/>
  <c r="N28" i="158"/>
  <c r="L28" i="158"/>
  <c r="K28" i="158"/>
  <c r="J28" i="158"/>
  <c r="I28" i="158"/>
  <c r="H28" i="158"/>
  <c r="G28" i="158"/>
  <c r="DR25" i="158"/>
  <c r="DP25" i="158"/>
  <c r="DC25" i="158"/>
  <c r="DG25" i="158" s="1"/>
  <c r="DK25" i="158" s="1"/>
  <c r="DA25" i="158"/>
  <c r="CI25" i="158"/>
  <c r="CL25" i="158" s="1"/>
  <c r="CG25" i="158"/>
  <c r="BQ25" i="158"/>
  <c r="BX25" i="158" s="1"/>
  <c r="BY25" i="158" s="1"/>
  <c r="BA25" i="158"/>
  <c r="BH25" i="158" s="1"/>
  <c r="BI25" i="158" s="1"/>
  <c r="AY25" i="158"/>
  <c r="AP25" i="158"/>
  <c r="AM25" i="158"/>
  <c r="AN25" i="158" s="1"/>
  <c r="AK25" i="158"/>
  <c r="Q25" i="158"/>
  <c r="U25" i="158" s="1"/>
  <c r="M25" i="158"/>
  <c r="DR24" i="158"/>
  <c r="DP24" i="158"/>
  <c r="DC24" i="158"/>
  <c r="DG24" i="158" s="1"/>
  <c r="DK24" i="158" s="1"/>
  <c r="DA24" i="158"/>
  <c r="CI24" i="158"/>
  <c r="CL24" i="158" s="1"/>
  <c r="CG24" i="158"/>
  <c r="BQ24" i="158"/>
  <c r="BT24" i="158" s="1"/>
  <c r="BA24" i="158"/>
  <c r="BH24" i="158" s="1"/>
  <c r="BI24" i="158" s="1"/>
  <c r="AP24" i="158"/>
  <c r="AM24" i="158"/>
  <c r="AN24" i="158" s="1"/>
  <c r="AK24" i="158"/>
  <c r="Q24" i="158"/>
  <c r="R24" i="158" s="1"/>
  <c r="M24" i="158"/>
  <c r="DR23" i="158"/>
  <c r="DP23" i="158"/>
  <c r="DC23" i="158"/>
  <c r="DG23" i="158" s="1"/>
  <c r="DA23" i="158"/>
  <c r="CI23" i="158"/>
  <c r="CQ23" i="158" s="1"/>
  <c r="CX23" i="158" s="1"/>
  <c r="CG23" i="158"/>
  <c r="BQ23" i="158"/>
  <c r="BX23" i="158" s="1"/>
  <c r="BY23" i="158" s="1"/>
  <c r="BA23" i="158"/>
  <c r="BB23" i="158" s="1"/>
  <c r="AY23" i="158"/>
  <c r="AP23" i="158"/>
  <c r="AM23" i="158"/>
  <c r="AN23" i="158" s="1"/>
  <c r="AK23" i="158"/>
  <c r="Q23" i="158"/>
  <c r="R23" i="158" s="1"/>
  <c r="M23" i="158"/>
  <c r="DR22" i="158"/>
  <c r="DP22" i="158"/>
  <c r="DC22" i="158"/>
  <c r="DG22" i="158" s="1"/>
  <c r="DA22" i="158"/>
  <c r="CI22" i="158"/>
  <c r="CQ22" i="158" s="1"/>
  <c r="CX22" i="158" s="1"/>
  <c r="CG22" i="158"/>
  <c r="BQ22" i="158"/>
  <c r="BX22" i="158" s="1"/>
  <c r="BY22" i="158" s="1"/>
  <c r="BA22" i="158"/>
  <c r="BB22" i="158" s="1"/>
  <c r="AY22" i="158"/>
  <c r="AP22" i="158"/>
  <c r="AM22" i="158"/>
  <c r="AN22" i="158" s="1"/>
  <c r="AK22" i="158"/>
  <c r="Q22" i="158"/>
  <c r="R22" i="158" s="1"/>
  <c r="M22" i="158"/>
  <c r="DR21" i="158"/>
  <c r="DP21" i="158"/>
  <c r="DC21" i="158"/>
  <c r="DG21" i="158" s="1"/>
  <c r="DA21" i="158"/>
  <c r="CI21" i="158"/>
  <c r="CQ21" i="158" s="1"/>
  <c r="CX21" i="158" s="1"/>
  <c r="CG21" i="158"/>
  <c r="BQ21" i="158"/>
  <c r="BX21" i="158" s="1"/>
  <c r="BY21" i="158" s="1"/>
  <c r="BA21" i="158"/>
  <c r="BB21" i="158" s="1"/>
  <c r="AY21" i="158"/>
  <c r="AP21" i="158"/>
  <c r="AM21" i="158"/>
  <c r="AN21" i="158" s="1"/>
  <c r="AK21" i="158"/>
  <c r="Q21" i="158"/>
  <c r="R21" i="158" s="1"/>
  <c r="M21" i="158"/>
  <c r="EA20" i="158"/>
  <c r="DZ20" i="158"/>
  <c r="DY20" i="158"/>
  <c r="EC20" i="158" s="1"/>
  <c r="EF20" i="158" s="1"/>
  <c r="DV20" i="158"/>
  <c r="DT20" i="158"/>
  <c r="DQ20" i="158"/>
  <c r="DO20" i="158"/>
  <c r="DN20" i="158"/>
  <c r="DM20" i="158"/>
  <c r="DL20" i="158"/>
  <c r="DJ20" i="158"/>
  <c r="DI20" i="158"/>
  <c r="DF20" i="158"/>
  <c r="DD20" i="158"/>
  <c r="DB20" i="158"/>
  <c r="CZ20" i="158"/>
  <c r="CY20" i="158"/>
  <c r="CW20" i="158"/>
  <c r="CV20" i="158"/>
  <c r="CU20" i="158"/>
  <c r="CT20" i="158"/>
  <c r="CS20" i="158"/>
  <c r="CP20" i="158"/>
  <c r="CM20" i="158"/>
  <c r="CK20" i="158"/>
  <c r="CF20" i="158"/>
  <c r="CE20" i="158"/>
  <c r="CI20" i="158" s="1"/>
  <c r="CD20" i="158"/>
  <c r="CC20" i="158"/>
  <c r="CB20" i="158"/>
  <c r="CA20" i="158"/>
  <c r="BZ20" i="158"/>
  <c r="BW20" i="158"/>
  <c r="BU20" i="158"/>
  <c r="BS20" i="158"/>
  <c r="BO20" i="158"/>
  <c r="BN20" i="158"/>
  <c r="BM20" i="158"/>
  <c r="BL20" i="158"/>
  <c r="BQ20" i="158" s="1"/>
  <c r="BK20" i="158"/>
  <c r="BJ20" i="158"/>
  <c r="BE20" i="158"/>
  <c r="BC20" i="158"/>
  <c r="AX20" i="158"/>
  <c r="AW20" i="158"/>
  <c r="AV20" i="158"/>
  <c r="AU20" i="158"/>
  <c r="BA20" i="158" s="1"/>
  <c r="AT20" i="158"/>
  <c r="AS20" i="158"/>
  <c r="AR20" i="158"/>
  <c r="AQ20" i="158"/>
  <c r="AJ20" i="158"/>
  <c r="AH20" i="158"/>
  <c r="AG20" i="158"/>
  <c r="AF20" i="158"/>
  <c r="AE20" i="158"/>
  <c r="AD20" i="158"/>
  <c r="AM20" i="158" s="1"/>
  <c r="AC20" i="158"/>
  <c r="AB20" i="158"/>
  <c r="Z20" i="158"/>
  <c r="W20" i="158"/>
  <c r="V20" i="158"/>
  <c r="T20" i="158"/>
  <c r="S20" i="158"/>
  <c r="P20" i="158"/>
  <c r="O20" i="158"/>
  <c r="N20" i="158"/>
  <c r="L20" i="158"/>
  <c r="K20" i="158"/>
  <c r="J20" i="158"/>
  <c r="I20" i="158"/>
  <c r="H20" i="158"/>
  <c r="G20" i="158"/>
  <c r="DR16" i="158"/>
  <c r="DP16" i="158"/>
  <c r="DC16" i="158"/>
  <c r="DE16" i="158" s="1"/>
  <c r="DA16" i="158"/>
  <c r="CI16" i="158"/>
  <c r="CL16" i="158" s="1"/>
  <c r="CG16" i="158"/>
  <c r="BQ16" i="158"/>
  <c r="BR16" i="158" s="1"/>
  <c r="DR15" i="158"/>
  <c r="DP15" i="158"/>
  <c r="DC15" i="158"/>
  <c r="DG15" i="158" s="1"/>
  <c r="DA15" i="158"/>
  <c r="CI15" i="158"/>
  <c r="CN15" i="158" s="1"/>
  <c r="CO15" i="158" s="1"/>
  <c r="CG15" i="158"/>
  <c r="BQ15" i="158"/>
  <c r="BT15" i="158" s="1"/>
  <c r="BA15" i="158"/>
  <c r="BH15" i="158" s="1"/>
  <c r="BI15" i="158" s="1"/>
  <c r="AY15" i="158"/>
  <c r="AP15" i="158"/>
  <c r="AM15" i="158"/>
  <c r="AN15" i="158" s="1"/>
  <c r="AK15" i="158"/>
  <c r="Q15" i="158"/>
  <c r="U15" i="158" s="1"/>
  <c r="M15" i="158"/>
  <c r="EA14" i="158"/>
  <c r="DZ14" i="158"/>
  <c r="DY14" i="158"/>
  <c r="EC14" i="158" s="1"/>
  <c r="EF14" i="158" s="1"/>
  <c r="DV14" i="158"/>
  <c r="DT14" i="158"/>
  <c r="DQ14" i="158"/>
  <c r="DO14" i="158"/>
  <c r="DN14" i="158"/>
  <c r="DM14" i="158"/>
  <c r="DL14" i="158"/>
  <c r="DJ14" i="158"/>
  <c r="DI14" i="158"/>
  <c r="DF14" i="158"/>
  <c r="DD14" i="158"/>
  <c r="DB14" i="158"/>
  <c r="CZ14" i="158"/>
  <c r="CY14" i="158"/>
  <c r="CW14" i="158"/>
  <c r="CV14" i="158"/>
  <c r="CU14" i="158"/>
  <c r="CT14" i="158"/>
  <c r="CS14" i="158"/>
  <c r="CP14" i="158"/>
  <c r="CM14" i="158"/>
  <c r="CK14" i="158"/>
  <c r="CH14" i="158"/>
  <c r="CF14" i="158"/>
  <c r="CE14" i="158"/>
  <c r="CD14" i="158"/>
  <c r="CC14" i="158"/>
  <c r="CB14" i="158"/>
  <c r="CA14" i="158"/>
  <c r="BZ14" i="158"/>
  <c r="BW14" i="158"/>
  <c r="BU14" i="158"/>
  <c r="BS14" i="158"/>
  <c r="BP14" i="158"/>
  <c r="BO14" i="158"/>
  <c r="BN14" i="158"/>
  <c r="BM14" i="158"/>
  <c r="BL14" i="158"/>
  <c r="BK14" i="158"/>
  <c r="BJ14" i="158"/>
  <c r="BG14" i="158"/>
  <c r="BE14" i="158"/>
  <c r="BC14" i="158"/>
  <c r="AZ14" i="158"/>
  <c r="AX14" i="158"/>
  <c r="AW14" i="158"/>
  <c r="AV14" i="158"/>
  <c r="AU14" i="158"/>
  <c r="AT14" i="158"/>
  <c r="AS14" i="158"/>
  <c r="AR14" i="158"/>
  <c r="AQ14" i="158"/>
  <c r="AO14" i="158"/>
  <c r="AL14" i="158"/>
  <c r="AJ14" i="158"/>
  <c r="AH14" i="158"/>
  <c r="AG14" i="158"/>
  <c r="AF14" i="158"/>
  <c r="AE14" i="158"/>
  <c r="AD14" i="158"/>
  <c r="AC14" i="158"/>
  <c r="AB14" i="158"/>
  <c r="Z14" i="158"/>
  <c r="W14" i="158"/>
  <c r="V14" i="158"/>
  <c r="T14" i="158"/>
  <c r="S14" i="158"/>
  <c r="P14" i="158"/>
  <c r="O14" i="158"/>
  <c r="N14" i="158"/>
  <c r="L14" i="158"/>
  <c r="K14" i="158"/>
  <c r="J14" i="158"/>
  <c r="I14" i="158"/>
  <c r="H14" i="158"/>
  <c r="G14" i="158"/>
  <c r="DR13" i="158"/>
  <c r="DC13" i="158"/>
  <c r="DG13" i="158" s="1"/>
  <c r="DH13" i="158" s="1"/>
  <c r="DA13" i="158"/>
  <c r="CI13" i="158"/>
  <c r="CQ13" i="158" s="1"/>
  <c r="BQ13" i="158"/>
  <c r="BX13" i="158" s="1"/>
  <c r="BA13" i="158"/>
  <c r="BH13" i="158" s="1"/>
  <c r="AP13" i="158"/>
  <c r="AM13" i="158"/>
  <c r="Q13" i="158"/>
  <c r="X13" i="158" s="1"/>
  <c r="AA13" i="158" s="1"/>
  <c r="DR12" i="158"/>
  <c r="DC12" i="158"/>
  <c r="DG12" i="158" s="1"/>
  <c r="DH12" i="158" s="1"/>
  <c r="DA12" i="158"/>
  <c r="CI12" i="158"/>
  <c r="CQ12" i="158" s="1"/>
  <c r="BQ12" i="158"/>
  <c r="BX12" i="158" s="1"/>
  <c r="BA12" i="158"/>
  <c r="BH12" i="158" s="1"/>
  <c r="AP12" i="158"/>
  <c r="AM12" i="158"/>
  <c r="Q12" i="158"/>
  <c r="X12" i="158" s="1"/>
  <c r="AA12" i="158" s="1"/>
  <c r="DR11" i="158"/>
  <c r="DC11" i="158"/>
  <c r="DG11" i="158" s="1"/>
  <c r="DH11" i="158" s="1"/>
  <c r="DA11" i="158"/>
  <c r="CI11" i="158"/>
  <c r="CQ11" i="158" s="1"/>
  <c r="BQ11" i="158"/>
  <c r="BX11" i="158" s="1"/>
  <c r="BA11" i="158"/>
  <c r="BH11" i="158" s="1"/>
  <c r="AP11" i="158"/>
  <c r="AM11" i="158"/>
  <c r="Q11" i="158"/>
  <c r="X11" i="158" s="1"/>
  <c r="AA11" i="158" s="1"/>
  <c r="EA10" i="158"/>
  <c r="EA9" i="158" s="1"/>
  <c r="DZ10" i="158"/>
  <c r="DY10" i="158"/>
  <c r="DV10" i="158"/>
  <c r="DV9" i="158" s="1"/>
  <c r="DT10" i="158"/>
  <c r="DT9" i="158" s="1"/>
  <c r="DQ10" i="158"/>
  <c r="DQ9" i="158" s="1"/>
  <c r="DO10" i="158"/>
  <c r="DO9" i="158" s="1"/>
  <c r="DN10" i="158"/>
  <c r="DN9" i="158" s="1"/>
  <c r="DM10" i="158"/>
  <c r="DM9" i="158" s="1"/>
  <c r="DL10" i="158"/>
  <c r="DL9" i="158" s="1"/>
  <c r="DJ10" i="158"/>
  <c r="DJ9" i="158" s="1"/>
  <c r="DI10" i="158"/>
  <c r="DI9" i="158" s="1"/>
  <c r="DF10" i="158"/>
  <c r="DF9" i="158" s="1"/>
  <c r="DD10" i="158"/>
  <c r="DD9" i="158" s="1"/>
  <c r="DB10" i="158"/>
  <c r="DB9" i="158" s="1"/>
  <c r="CZ10" i="158"/>
  <c r="CZ9" i="158" s="1"/>
  <c r="CY10" i="158"/>
  <c r="CY9" i="158" s="1"/>
  <c r="CW10" i="158"/>
  <c r="CW9" i="158" s="1"/>
  <c r="CV10" i="158"/>
  <c r="CV9" i="158" s="1"/>
  <c r="CU10" i="158"/>
  <c r="CU9" i="158" s="1"/>
  <c r="CT10" i="158"/>
  <c r="CT9" i="158" s="1"/>
  <c r="CS10" i="158"/>
  <c r="CS9" i="158" s="1"/>
  <c r="CP10" i="158"/>
  <c r="CP9" i="158" s="1"/>
  <c r="CM10" i="158"/>
  <c r="CM9" i="158" s="1"/>
  <c r="CK10" i="158"/>
  <c r="CK9" i="158" s="1"/>
  <c r="CH10" i="158"/>
  <c r="CH9" i="158" s="1"/>
  <c r="CF10" i="158"/>
  <c r="CF9" i="158" s="1"/>
  <c r="CE10" i="158"/>
  <c r="CE9" i="158" s="1"/>
  <c r="CD10" i="158"/>
  <c r="CD9" i="158" s="1"/>
  <c r="CC10" i="158"/>
  <c r="CC9" i="158" s="1"/>
  <c r="CB10" i="158"/>
  <c r="CB9" i="158" s="1"/>
  <c r="CA10" i="158"/>
  <c r="CA9" i="158" s="1"/>
  <c r="BZ10" i="158"/>
  <c r="BZ9" i="158" s="1"/>
  <c r="BW10" i="158"/>
  <c r="BW9" i="158" s="1"/>
  <c r="BU10" i="158"/>
  <c r="BU9" i="158" s="1"/>
  <c r="BS10" i="158"/>
  <c r="BS9" i="158" s="1"/>
  <c r="BP10" i="158"/>
  <c r="BP9" i="158" s="1"/>
  <c r="BO10" i="158"/>
  <c r="BO9" i="158" s="1"/>
  <c r="BN10" i="158"/>
  <c r="BN9" i="158" s="1"/>
  <c r="BM10" i="158"/>
  <c r="BM9" i="158" s="1"/>
  <c r="BL10" i="158"/>
  <c r="BK10" i="158"/>
  <c r="BK9" i="158" s="1"/>
  <c r="BJ10" i="158"/>
  <c r="BJ9" i="158" s="1"/>
  <c r="BG10" i="158"/>
  <c r="BG9" i="158" s="1"/>
  <c r="BE10" i="158"/>
  <c r="BE9" i="158" s="1"/>
  <c r="BC10" i="158"/>
  <c r="BC9" i="158" s="1"/>
  <c r="AZ10" i="158"/>
  <c r="AZ9" i="158" s="1"/>
  <c r="AX10" i="158"/>
  <c r="AX9" i="158" s="1"/>
  <c r="AW10" i="158"/>
  <c r="AW9" i="158" s="1"/>
  <c r="AV10" i="158"/>
  <c r="AV9" i="158" s="1"/>
  <c r="AU10" i="158"/>
  <c r="AU9" i="158" s="1"/>
  <c r="AT10" i="158"/>
  <c r="AT9" i="158" s="1"/>
  <c r="AS10" i="158"/>
  <c r="AS9" i="158" s="1"/>
  <c r="AR10" i="158"/>
  <c r="AR9" i="158" s="1"/>
  <c r="AQ10" i="158"/>
  <c r="AQ9" i="158" s="1"/>
  <c r="AO10" i="158"/>
  <c r="AO9" i="158" s="1"/>
  <c r="AL10" i="158"/>
  <c r="AL9" i="158" s="1"/>
  <c r="AJ10" i="158"/>
  <c r="AJ9" i="158" s="1"/>
  <c r="AH10" i="158"/>
  <c r="AH9" i="158" s="1"/>
  <c r="AG10" i="158"/>
  <c r="AG9" i="158" s="1"/>
  <c r="AF10" i="158"/>
  <c r="AF9" i="158" s="1"/>
  <c r="AE10" i="158"/>
  <c r="AE9" i="158" s="1"/>
  <c r="AD10" i="158"/>
  <c r="AD9" i="158" s="1"/>
  <c r="AC10" i="158"/>
  <c r="AC9" i="158" s="1"/>
  <c r="AB10" i="158"/>
  <c r="AB9" i="158" s="1"/>
  <c r="Z10" i="158"/>
  <c r="Z9" i="158" s="1"/>
  <c r="W10" i="158"/>
  <c r="W9" i="158" s="1"/>
  <c r="V10" i="158"/>
  <c r="V9" i="158" s="1"/>
  <c r="T10" i="158"/>
  <c r="T9" i="158" s="1"/>
  <c r="S10" i="158"/>
  <c r="S9" i="158" s="1"/>
  <c r="P10" i="158"/>
  <c r="P9" i="158" s="1"/>
  <c r="O10" i="158"/>
  <c r="O9" i="158" s="1"/>
  <c r="N10" i="158"/>
  <c r="N9" i="158" s="1"/>
  <c r="L10" i="158"/>
  <c r="L9" i="158" s="1"/>
  <c r="K10" i="158"/>
  <c r="K9" i="158" s="1"/>
  <c r="J10" i="158"/>
  <c r="J9" i="158" s="1"/>
  <c r="I10" i="158"/>
  <c r="I9" i="158" s="1"/>
  <c r="H10" i="158"/>
  <c r="H9" i="158" s="1"/>
  <c r="G10" i="158"/>
  <c r="G9" i="158" s="1"/>
  <c r="DR8" i="158"/>
  <c r="DC8" i="158"/>
  <c r="DG8" i="158" s="1"/>
  <c r="DA8" i="158"/>
  <c r="CI8" i="158"/>
  <c r="CL8" i="158" s="1"/>
  <c r="CG8" i="158"/>
  <c r="BQ8" i="158"/>
  <c r="BX8" i="158" s="1"/>
  <c r="BA8" i="158"/>
  <c r="BH8" i="158" s="1"/>
  <c r="AP8" i="158"/>
  <c r="AM8" i="158"/>
  <c r="AA8" i="158"/>
  <c r="DR7" i="158"/>
  <c r="DP7" i="158"/>
  <c r="DC7" i="158"/>
  <c r="DG7" i="158" s="1"/>
  <c r="DA7" i="158"/>
  <c r="CI7" i="158"/>
  <c r="CL7" i="158" s="1"/>
  <c r="CG7" i="158"/>
  <c r="BQ7" i="158"/>
  <c r="BX7" i="158" s="1"/>
  <c r="BY7" i="158" s="1"/>
  <c r="BA7" i="158"/>
  <c r="BD7" i="158" s="1"/>
  <c r="AY7" i="158"/>
  <c r="AP7" i="158"/>
  <c r="AM7" i="158"/>
  <c r="AN7" i="158" s="1"/>
  <c r="AK7" i="158"/>
  <c r="Q7" i="158"/>
  <c r="M7" i="158"/>
  <c r="EA6" i="158"/>
  <c r="DZ6" i="158"/>
  <c r="DY6" i="158"/>
  <c r="EC6" i="158" s="1"/>
  <c r="EF6" i="158" s="1"/>
  <c r="DV6" i="158"/>
  <c r="DT6" i="158"/>
  <c r="DQ6" i="158"/>
  <c r="DO6" i="158"/>
  <c r="DN6" i="158"/>
  <c r="DM6" i="158"/>
  <c r="DL6" i="158"/>
  <c r="DJ6" i="158"/>
  <c r="DI6" i="158"/>
  <c r="DF6" i="158"/>
  <c r="DD6" i="158"/>
  <c r="DB6" i="158"/>
  <c r="CZ6" i="158"/>
  <c r="CY6" i="158"/>
  <c r="CW6" i="158"/>
  <c r="CV6" i="158"/>
  <c r="CU6" i="158"/>
  <c r="CT6" i="158"/>
  <c r="CS6" i="158"/>
  <c r="CP6" i="158"/>
  <c r="CM6" i="158"/>
  <c r="CK6" i="158"/>
  <c r="CH6" i="158"/>
  <c r="CF6" i="158"/>
  <c r="CE6" i="158"/>
  <c r="CD6" i="158"/>
  <c r="CC6" i="158"/>
  <c r="CB6" i="158"/>
  <c r="CA6" i="158"/>
  <c r="BZ6" i="158"/>
  <c r="BW6" i="158"/>
  <c r="BU6" i="158"/>
  <c r="BS6" i="158"/>
  <c r="BP6" i="158"/>
  <c r="BO6" i="158"/>
  <c r="BN6" i="158"/>
  <c r="BM6" i="158"/>
  <c r="BL6" i="158"/>
  <c r="BK6" i="158"/>
  <c r="BJ6" i="158"/>
  <c r="BG6" i="158"/>
  <c r="BE6" i="158"/>
  <c r="BC6" i="158"/>
  <c r="AZ6" i="158"/>
  <c r="AX6" i="158"/>
  <c r="AW6" i="158"/>
  <c r="AV6" i="158"/>
  <c r="AU6" i="158"/>
  <c r="AT6" i="158"/>
  <c r="AS6" i="158"/>
  <c r="AR6" i="158"/>
  <c r="AQ6" i="158"/>
  <c r="AO6" i="158"/>
  <c r="AL6" i="158"/>
  <c r="AJ6" i="158"/>
  <c r="AH6" i="158"/>
  <c r="AG6" i="158"/>
  <c r="AF6" i="158"/>
  <c r="AE6" i="158"/>
  <c r="AD6" i="158"/>
  <c r="AC6" i="158"/>
  <c r="AB6" i="158"/>
  <c r="Z6" i="158"/>
  <c r="W6" i="158"/>
  <c r="V6" i="158"/>
  <c r="T6" i="158"/>
  <c r="S6" i="158"/>
  <c r="P6" i="158"/>
  <c r="O6" i="158"/>
  <c r="N6" i="158"/>
  <c r="L6" i="158"/>
  <c r="K6" i="158"/>
  <c r="J6" i="158"/>
  <c r="I6" i="158"/>
  <c r="H6" i="158"/>
  <c r="G6" i="158"/>
  <c r="BD501" i="163" l="1"/>
  <c r="BD549" i="163"/>
  <c r="BD552" i="163" s="1"/>
  <c r="DZ549" i="163"/>
  <c r="DZ552" i="163" s="1"/>
  <c r="DZ501" i="163"/>
  <c r="EA501" i="163" s="1"/>
  <c r="AN313" i="163"/>
  <c r="CG311" i="163"/>
  <c r="AV311" i="163"/>
  <c r="AC311" i="163"/>
  <c r="T286" i="163"/>
  <c r="EW63" i="163"/>
  <c r="FB63" i="163" s="1"/>
  <c r="EY63" i="163"/>
  <c r="CO45" i="163"/>
  <c r="EU56" i="163"/>
  <c r="DM247" i="163"/>
  <c r="DT247" i="163" s="1"/>
  <c r="DI247" i="163"/>
  <c r="CW155" i="163"/>
  <c r="BW404" i="163"/>
  <c r="BX404" i="163" s="1"/>
  <c r="DI462" i="163"/>
  <c r="BU63" i="163"/>
  <c r="DI223" i="163"/>
  <c r="EN557" i="163"/>
  <c r="EN559" i="163" s="1"/>
  <c r="EN563" i="163" s="1"/>
  <c r="DS324" i="163"/>
  <c r="X286" i="163"/>
  <c r="EF532" i="163"/>
  <c r="DN462" i="163"/>
  <c r="BM281" i="163"/>
  <c r="AL179" i="163"/>
  <c r="AN179" i="163" s="1"/>
  <c r="P270" i="163"/>
  <c r="EC45" i="163"/>
  <c r="CR374" i="163"/>
  <c r="CX374" i="163" s="1"/>
  <c r="CP374" i="163"/>
  <c r="BV549" i="163"/>
  <c r="BV501" i="163"/>
  <c r="L79" i="163"/>
  <c r="J81" i="163"/>
  <c r="DY286" i="163"/>
  <c r="BU281" i="163"/>
  <c r="CP58" i="163"/>
  <c r="CP311" i="163"/>
  <c r="EF301" i="163"/>
  <c r="CM532" i="163"/>
  <c r="EF233" i="163"/>
  <c r="P79" i="163"/>
  <c r="FC222" i="163"/>
  <c r="FG222" i="163" s="1"/>
  <c r="FJ222" i="163" s="1"/>
  <c r="FG220" i="163"/>
  <c r="FJ220" i="163" s="1"/>
  <c r="AF447" i="163"/>
  <c r="T447" i="163"/>
  <c r="BS273" i="163"/>
  <c r="FO445" i="163"/>
  <c r="FK445" i="163"/>
  <c r="FM445" i="163"/>
  <c r="FO229" i="163"/>
  <c r="FM229" i="163"/>
  <c r="FK229" i="163"/>
  <c r="BT501" i="163"/>
  <c r="BT549" i="163"/>
  <c r="BT552" i="163" s="1"/>
  <c r="X288" i="163"/>
  <c r="Y447" i="163"/>
  <c r="Z557" i="163"/>
  <c r="Z559" i="163" s="1"/>
  <c r="Z563" i="163" s="1"/>
  <c r="AC131" i="163"/>
  <c r="DE247" i="163"/>
  <c r="DF247" i="163" s="1"/>
  <c r="CI561" i="163"/>
  <c r="DS327" i="163"/>
  <c r="CM89" i="163"/>
  <c r="DL549" i="163"/>
  <c r="DL501" i="163"/>
  <c r="BS113" i="163"/>
  <c r="DT462" i="163"/>
  <c r="DM118" i="163"/>
  <c r="DJ288" i="163"/>
  <c r="CF558" i="163"/>
  <c r="CK558" i="163" s="1"/>
  <c r="CO558" i="163" s="1"/>
  <c r="CR558" i="163" s="1"/>
  <c r="CX558" i="163" s="1"/>
  <c r="EP558" i="163"/>
  <c r="DY270" i="163"/>
  <c r="EY270" i="163"/>
  <c r="EU270" i="163"/>
  <c r="EW270" i="163"/>
  <c r="FB270" i="163" s="1"/>
  <c r="AA34" i="163"/>
  <c r="AL34" i="163" s="1"/>
  <c r="AN34" i="163" s="1"/>
  <c r="Y34" i="163"/>
  <c r="AF418" i="163"/>
  <c r="AC418" i="163"/>
  <c r="AL418" i="163"/>
  <c r="AN418" i="163" s="1"/>
  <c r="BW124" i="163"/>
  <c r="BX124" i="163" s="1"/>
  <c r="BU124" i="163"/>
  <c r="AL46" i="163"/>
  <c r="AN46" i="163" s="1"/>
  <c r="AF46" i="163"/>
  <c r="DC56" i="163"/>
  <c r="EF63" i="163"/>
  <c r="BU39" i="163"/>
  <c r="CG32" i="163"/>
  <c r="BQ113" i="163"/>
  <c r="AC294" i="163"/>
  <c r="EY287" i="163"/>
  <c r="DQ559" i="163"/>
  <c r="DQ563" i="163" s="1"/>
  <c r="DI146" i="163"/>
  <c r="EC205" i="163"/>
  <c r="EY286" i="163"/>
  <c r="AF294" i="163"/>
  <c r="DI113" i="163"/>
  <c r="DM223" i="163"/>
  <c r="CO245" i="163"/>
  <c r="EY406" i="163"/>
  <c r="EF436" i="163"/>
  <c r="EU286" i="163"/>
  <c r="BQ268" i="163"/>
  <c r="DN173" i="163"/>
  <c r="DN83" i="163"/>
  <c r="Y146" i="163"/>
  <c r="X328" i="163"/>
  <c r="EY281" i="163"/>
  <c r="CR230" i="163"/>
  <c r="CX230" i="163" s="1"/>
  <c r="CP230" i="163"/>
  <c r="EF80" i="163"/>
  <c r="EH80" i="163"/>
  <c r="EF120" i="163"/>
  <c r="EH120" i="163"/>
  <c r="AA305" i="163"/>
  <c r="Y305" i="163"/>
  <c r="CR416" i="163"/>
  <c r="CX416" i="163" s="1"/>
  <c r="CP416" i="163"/>
  <c r="AA381" i="163"/>
  <c r="Y381" i="163"/>
  <c r="EZ558" i="163"/>
  <c r="CO73" i="163"/>
  <c r="CM73" i="163"/>
  <c r="BW329" i="163"/>
  <c r="BX329" i="163" s="1"/>
  <c r="BU329" i="163"/>
  <c r="CR89" i="163"/>
  <c r="CX89" i="163" s="1"/>
  <c r="CP89" i="163"/>
  <c r="AA132" i="163"/>
  <c r="Y132" i="163"/>
  <c r="CR284" i="163"/>
  <c r="CX284" i="163" s="1"/>
  <c r="CP284" i="163"/>
  <c r="AA360" i="163"/>
  <c r="Y360" i="163"/>
  <c r="DM39" i="163"/>
  <c r="DI39" i="163"/>
  <c r="DK39" i="163"/>
  <c r="CR158" i="163"/>
  <c r="CX158" i="163" s="1"/>
  <c r="CP158" i="163"/>
  <c r="CR100" i="163"/>
  <c r="CX100" i="163" s="1"/>
  <c r="CP100" i="163"/>
  <c r="AF18" i="163"/>
  <c r="AC18" i="163"/>
  <c r="AL18" i="163"/>
  <c r="AN18" i="163" s="1"/>
  <c r="EH50" i="163"/>
  <c r="EF50" i="163"/>
  <c r="AA53" i="163"/>
  <c r="Y53" i="163"/>
  <c r="CO280" i="163"/>
  <c r="CM280" i="163"/>
  <c r="BU268" i="163"/>
  <c r="DM146" i="163"/>
  <c r="BM268" i="163"/>
  <c r="DH56" i="163"/>
  <c r="DH168" i="163"/>
  <c r="CM158" i="163"/>
  <c r="CP32" i="163"/>
  <c r="DC113" i="163"/>
  <c r="EH323" i="163"/>
  <c r="AA412" i="163"/>
  <c r="DI173" i="163"/>
  <c r="DH273" i="163"/>
  <c r="EW281" i="163"/>
  <c r="FB281" i="163" s="1"/>
  <c r="CR285" i="163"/>
  <c r="CX285" i="163" s="1"/>
  <c r="CP285" i="163"/>
  <c r="AF39" i="163"/>
  <c r="AL39" i="163"/>
  <c r="AN39" i="163" s="1"/>
  <c r="AC39" i="163"/>
  <c r="CP54" i="163"/>
  <c r="CR54" i="163"/>
  <c r="CX54" i="163" s="1"/>
  <c r="EH152" i="163"/>
  <c r="EF152" i="163"/>
  <c r="CP136" i="163"/>
  <c r="CR136" i="163"/>
  <c r="CX136" i="163" s="1"/>
  <c r="CR231" i="163"/>
  <c r="CX231" i="163" s="1"/>
  <c r="CP231" i="163"/>
  <c r="DM63" i="163"/>
  <c r="DI63" i="163"/>
  <c r="DK63" i="163"/>
  <c r="AF359" i="163"/>
  <c r="AL359" i="163"/>
  <c r="AN359" i="163" s="1"/>
  <c r="AC359" i="163"/>
  <c r="BW82" i="163"/>
  <c r="BX82" i="163" s="1"/>
  <c r="BU82" i="163"/>
  <c r="AC41" i="163"/>
  <c r="AL41" i="163"/>
  <c r="AN41" i="163" s="1"/>
  <c r="AF41" i="163"/>
  <c r="CP238" i="163"/>
  <c r="CR238" i="163"/>
  <c r="CX238" i="163" s="1"/>
  <c r="EH209" i="163"/>
  <c r="EF209" i="163"/>
  <c r="EE305" i="163"/>
  <c r="EC305" i="163"/>
  <c r="CP92" i="163"/>
  <c r="CR92" i="163"/>
  <c r="CX92" i="163" s="1"/>
  <c r="DC168" i="163"/>
  <c r="EY56" i="163"/>
  <c r="CM32" i="163"/>
  <c r="DE113" i="163"/>
  <c r="DF113" i="163" s="1"/>
  <c r="EF158" i="163"/>
  <c r="DK173" i="163"/>
  <c r="DK118" i="163"/>
  <c r="AC46" i="163"/>
  <c r="CP392" i="163"/>
  <c r="CR392" i="163"/>
  <c r="CX392" i="163" s="1"/>
  <c r="CO25" i="163"/>
  <c r="CM25" i="163"/>
  <c r="CP98" i="163"/>
  <c r="CR98" i="163"/>
  <c r="CX98" i="163" s="1"/>
  <c r="AA348" i="163"/>
  <c r="Y348" i="163"/>
  <c r="EH107" i="163"/>
  <c r="EF107" i="163"/>
  <c r="CO394" i="163"/>
  <c r="CM394" i="163"/>
  <c r="BW179" i="163"/>
  <c r="BX179" i="163" s="1"/>
  <c r="BU179" i="163"/>
  <c r="EC422" i="163"/>
  <c r="EE422" i="163"/>
  <c r="AA83" i="163"/>
  <c r="Y83" i="163"/>
  <c r="AL95" i="163"/>
  <c r="AN95" i="163" s="1"/>
  <c r="AF95" i="163"/>
  <c r="AC95" i="163"/>
  <c r="CR102" i="163"/>
  <c r="CX102" i="163" s="1"/>
  <c r="CP102" i="163"/>
  <c r="AF128" i="163"/>
  <c r="AC128" i="163"/>
  <c r="AL128" i="163"/>
  <c r="AN128" i="163" s="1"/>
  <c r="AL239" i="163"/>
  <c r="AN239" i="163" s="1"/>
  <c r="AC239" i="163"/>
  <c r="AF239" i="163"/>
  <c r="EU32" i="163"/>
  <c r="EY32" i="163"/>
  <c r="DV558" i="163"/>
  <c r="DW558" i="163" s="1"/>
  <c r="AQ324" i="163"/>
  <c r="AQ366" i="163"/>
  <c r="CL549" i="163"/>
  <c r="CL552" i="163" s="1"/>
  <c r="CL501" i="163"/>
  <c r="BZ549" i="163"/>
  <c r="BZ501" i="163"/>
  <c r="EG61" i="158"/>
  <c r="EI61" i="158"/>
  <c r="FM323" i="163"/>
  <c r="FK323" i="163"/>
  <c r="FM462" i="163"/>
  <c r="FK462" i="163"/>
  <c r="FC324" i="163"/>
  <c r="FG324" i="163" s="1"/>
  <c r="FJ324" i="163" s="1"/>
  <c r="FO324" i="163" s="1"/>
  <c r="FG322" i="163"/>
  <c r="FJ322" i="163" s="1"/>
  <c r="FO322" i="163" s="1"/>
  <c r="FC366" i="163"/>
  <c r="FM376" i="163"/>
  <c r="FK376" i="163"/>
  <c r="EG20" i="158"/>
  <c r="EI20" i="158"/>
  <c r="EG88" i="158"/>
  <c r="EI88" i="158"/>
  <c r="DI58" i="163"/>
  <c r="DH269" i="163"/>
  <c r="CO268" i="163"/>
  <c r="CM268" i="163"/>
  <c r="FM56" i="163"/>
  <c r="FK56" i="163"/>
  <c r="FG373" i="163"/>
  <c r="FJ373" i="163" s="1"/>
  <c r="FO373" i="163" s="1"/>
  <c r="FC375" i="163"/>
  <c r="FG375" i="163" s="1"/>
  <c r="FJ375" i="163" s="1"/>
  <c r="FO375" i="163" s="1"/>
  <c r="EG6" i="158"/>
  <c r="EI6" i="158"/>
  <c r="EG33" i="158"/>
  <c r="EI33" i="158"/>
  <c r="EG83" i="158"/>
  <c r="EI83" i="158"/>
  <c r="DW552" i="163"/>
  <c r="BL270" i="163"/>
  <c r="BQ270" i="163" s="1"/>
  <c r="DC269" i="163"/>
  <c r="FM558" i="163"/>
  <c r="FK558" i="163"/>
  <c r="DH45" i="163"/>
  <c r="DC45" i="163"/>
  <c r="DE45" i="163"/>
  <c r="DF45" i="163" s="1"/>
  <c r="EP138" i="163"/>
  <c r="ER138" i="163"/>
  <c r="ET138" i="163" s="1"/>
  <c r="EL141" i="163"/>
  <c r="ER141" i="163" s="1"/>
  <c r="ET141" i="163" s="1"/>
  <c r="FK58" i="163"/>
  <c r="FM58" i="163"/>
  <c r="EG14" i="158"/>
  <c r="EI14" i="158"/>
  <c r="EG95" i="158"/>
  <c r="EI95" i="158"/>
  <c r="FM467" i="163"/>
  <c r="FK467" i="163"/>
  <c r="FM268" i="163"/>
  <c r="FK268" i="163"/>
  <c r="FM79" i="163"/>
  <c r="FK79" i="163"/>
  <c r="EG73" i="158"/>
  <c r="EI73" i="158"/>
  <c r="EG78" i="158"/>
  <c r="EI78" i="158"/>
  <c r="EY313" i="163"/>
  <c r="AL535" i="163"/>
  <c r="AI322" i="163"/>
  <c r="AI366" i="163" s="1"/>
  <c r="BQ281" i="163"/>
  <c r="DA138" i="163"/>
  <c r="DV557" i="163"/>
  <c r="FC493" i="163"/>
  <c r="FG493" i="163" s="1"/>
  <c r="FJ493" i="163" s="1"/>
  <c r="FO493" i="163" s="1"/>
  <c r="FG491" i="163"/>
  <c r="FJ491" i="163" s="1"/>
  <c r="FO491" i="163" s="1"/>
  <c r="FM270" i="163"/>
  <c r="FK270" i="163"/>
  <c r="FM178" i="163"/>
  <c r="FK178" i="163"/>
  <c r="FM81" i="163"/>
  <c r="FK81" i="163"/>
  <c r="EG28" i="158"/>
  <c r="EI28" i="158"/>
  <c r="EG58" i="158"/>
  <c r="EI58" i="158"/>
  <c r="EG68" i="158"/>
  <c r="EI68" i="158"/>
  <c r="CM281" i="163"/>
  <c r="FC288" i="163"/>
  <c r="FG288" i="163" s="1"/>
  <c r="FJ288" i="163" s="1"/>
  <c r="FO288" i="163" s="1"/>
  <c r="FG286" i="163"/>
  <c r="FJ286" i="163" s="1"/>
  <c r="FO286" i="163" s="1"/>
  <c r="CF123" i="163"/>
  <c r="DA141" i="163"/>
  <c r="DE141" i="163" s="1"/>
  <c r="DF141" i="163" s="1"/>
  <c r="FM138" i="163"/>
  <c r="FK138" i="163"/>
  <c r="FG177" i="163"/>
  <c r="FJ177" i="163" s="1"/>
  <c r="FO177" i="163" s="1"/>
  <c r="FC155" i="163"/>
  <c r="FC197" i="163"/>
  <c r="CQ324" i="163"/>
  <c r="CQ366" i="163"/>
  <c r="BW518" i="163"/>
  <c r="BX518" i="163" s="1"/>
  <c r="BU518" i="163"/>
  <c r="EG43" i="158"/>
  <c r="EI43" i="158"/>
  <c r="EG91" i="158"/>
  <c r="EI91" i="158"/>
  <c r="FM552" i="163"/>
  <c r="FK552" i="163"/>
  <c r="AC393" i="163"/>
  <c r="EZ557" i="163"/>
  <c r="EZ559" i="163" s="1"/>
  <c r="EZ563" i="163" s="1"/>
  <c r="FM32" i="163"/>
  <c r="FK32" i="163"/>
  <c r="FK141" i="163"/>
  <c r="FM141" i="163"/>
  <c r="FM311" i="163"/>
  <c r="FK311" i="163"/>
  <c r="CY549" i="163"/>
  <c r="CY501" i="163"/>
  <c r="FM205" i="163"/>
  <c r="FK205" i="163"/>
  <c r="DE406" i="163"/>
  <c r="DF406" i="163" s="1"/>
  <c r="DH406" i="163"/>
  <c r="FM34" i="163"/>
  <c r="FK34" i="163"/>
  <c r="FM326" i="163"/>
  <c r="FK326" i="163"/>
  <c r="BH498" i="163"/>
  <c r="BJ498" i="163" s="1"/>
  <c r="BG549" i="163"/>
  <c r="BL498" i="163"/>
  <c r="BG501" i="163"/>
  <c r="FM460" i="163"/>
  <c r="FK460" i="163"/>
  <c r="FM313" i="163"/>
  <c r="FK313" i="163"/>
  <c r="FM325" i="163"/>
  <c r="FK325" i="163"/>
  <c r="FG431" i="163"/>
  <c r="FJ431" i="163" s="1"/>
  <c r="FO431" i="163" s="1"/>
  <c r="FC446" i="163"/>
  <c r="FC215" i="163"/>
  <c r="FG215" i="163" s="1"/>
  <c r="FJ215" i="163" s="1"/>
  <c r="FO215" i="163" s="1"/>
  <c r="FG213" i="163"/>
  <c r="FJ213" i="163" s="1"/>
  <c r="FO213" i="163" s="1"/>
  <c r="I156" i="158"/>
  <c r="AS156" i="158"/>
  <c r="AS159" i="158" s="1"/>
  <c r="AS174" i="158" s="1"/>
  <c r="BE156" i="158"/>
  <c r="BE159" i="158" s="1"/>
  <c r="BP156" i="158"/>
  <c r="BP159" i="158" s="1"/>
  <c r="BP174" i="158" s="1"/>
  <c r="CD156" i="158"/>
  <c r="CD159" i="158" s="1"/>
  <c r="CD174" i="158" s="1"/>
  <c r="J90" i="158"/>
  <c r="V90" i="158"/>
  <c r="AG90" i="158"/>
  <c r="AT90" i="158"/>
  <c r="BG90" i="158"/>
  <c r="CE90" i="158"/>
  <c r="CU90" i="158"/>
  <c r="DI90" i="158"/>
  <c r="DV90" i="158"/>
  <c r="CP27" i="158"/>
  <c r="T77" i="158"/>
  <c r="G77" i="158"/>
  <c r="BQ78" i="158"/>
  <c r="BX78" i="158" s="1"/>
  <c r="BY78" i="158" s="1"/>
  <c r="DC9" i="158"/>
  <c r="DG9" i="158" s="1"/>
  <c r="DH9" i="158" s="1"/>
  <c r="DY142" i="158"/>
  <c r="EC142" i="158" s="1"/>
  <c r="EF142" i="158" s="1"/>
  <c r="EI142" i="158" s="1"/>
  <c r="EC143" i="158"/>
  <c r="EF143" i="158" s="1"/>
  <c r="EI143" i="158" s="1"/>
  <c r="DY9" i="158"/>
  <c r="EC9" i="158" s="1"/>
  <c r="EF9" i="158" s="1"/>
  <c r="EI9" i="158" s="1"/>
  <c r="EC10" i="158"/>
  <c r="EF10" i="158" s="1"/>
  <c r="EI10" i="158" s="1"/>
  <c r="DY175" i="158"/>
  <c r="EC175" i="158" s="1"/>
  <c r="EF175" i="158" s="1"/>
  <c r="EC171" i="158"/>
  <c r="EF171" i="158" s="1"/>
  <c r="DY146" i="158"/>
  <c r="EC146" i="158" s="1"/>
  <c r="EC147" i="158"/>
  <c r="BA108" i="158"/>
  <c r="BH108" i="158" s="1"/>
  <c r="BI108" i="158" s="1"/>
  <c r="DY107" i="158"/>
  <c r="EC107" i="158" s="1"/>
  <c r="EF107" i="158" s="1"/>
  <c r="EC108" i="158"/>
  <c r="EF108" i="158" s="1"/>
  <c r="DT156" i="158"/>
  <c r="N66" i="158"/>
  <c r="AB66" i="158"/>
  <c r="BL66" i="158"/>
  <c r="BZ66" i="158"/>
  <c r="DF156" i="158"/>
  <c r="DF159" i="158" s="1"/>
  <c r="DF174" i="158" s="1"/>
  <c r="O90" i="158"/>
  <c r="DR95" i="158"/>
  <c r="DX95" i="158" s="1"/>
  <c r="CM77" i="158"/>
  <c r="CZ77" i="158"/>
  <c r="BQ6" i="158"/>
  <c r="BX6" i="158" s="1"/>
  <c r="BY6" i="158" s="1"/>
  <c r="J66" i="158"/>
  <c r="V66" i="158"/>
  <c r="AG66" i="158"/>
  <c r="AT66" i="158"/>
  <c r="BG66" i="158"/>
  <c r="CU66" i="158"/>
  <c r="DI66" i="158"/>
  <c r="DV66" i="158"/>
  <c r="H90" i="158"/>
  <c r="S90" i="158"/>
  <c r="AE90" i="158"/>
  <c r="AR90" i="158"/>
  <c r="BC90" i="158"/>
  <c r="CC90" i="158"/>
  <c r="CS90" i="158"/>
  <c r="DD90" i="158"/>
  <c r="DQ90" i="158"/>
  <c r="DL66" i="158"/>
  <c r="N77" i="158"/>
  <c r="AL77" i="158"/>
  <c r="CK77" i="158"/>
  <c r="DG92" i="158"/>
  <c r="DK92" i="158" s="1"/>
  <c r="BV101" i="158"/>
  <c r="AX156" i="158"/>
  <c r="N27" i="158"/>
  <c r="BQ68" i="158"/>
  <c r="BX68" i="158" s="1"/>
  <c r="BY68" i="158" s="1"/>
  <c r="DY90" i="158"/>
  <c r="EC90" i="158" s="1"/>
  <c r="EF90" i="158" s="1"/>
  <c r="BQ43" i="158"/>
  <c r="BV43" i="158" s="1"/>
  <c r="BQ91" i="158"/>
  <c r="BQ10" i="158"/>
  <c r="BX10" i="158" s="1"/>
  <c r="BA14" i="158"/>
  <c r="BF14" i="158" s="1"/>
  <c r="BJ156" i="158"/>
  <c r="BJ159" i="158" s="1"/>
  <c r="BJ174" i="158" s="1"/>
  <c r="DZ9" i="158"/>
  <c r="DZ5" i="158" s="1"/>
  <c r="G90" i="158"/>
  <c r="P90" i="158"/>
  <c r="AZ90" i="158"/>
  <c r="CP90" i="158"/>
  <c r="DO90" i="158"/>
  <c r="AS90" i="158"/>
  <c r="DT90" i="158"/>
  <c r="O66" i="158"/>
  <c r="AC66" i="158"/>
  <c r="AO66" i="158"/>
  <c r="AX66" i="158"/>
  <c r="BM66" i="158"/>
  <c r="CA66" i="158"/>
  <c r="CM66" i="158"/>
  <c r="CZ66" i="158"/>
  <c r="DN66" i="158"/>
  <c r="CP66" i="158"/>
  <c r="AZ77" i="158"/>
  <c r="CP77" i="158"/>
  <c r="DJ90" i="158"/>
  <c r="DZ146" i="158"/>
  <c r="DZ142" i="158"/>
  <c r="BQ14" i="158"/>
  <c r="BX14" i="158" s="1"/>
  <c r="BY14" i="158" s="1"/>
  <c r="DG64" i="158"/>
  <c r="DK64" i="158" s="1"/>
  <c r="BQ95" i="158"/>
  <c r="BT95" i="158" s="1"/>
  <c r="AM61" i="158"/>
  <c r="AN61" i="158" s="1"/>
  <c r="J77" i="158"/>
  <c r="V77" i="158"/>
  <c r="AG77" i="158"/>
  <c r="AT77" i="158"/>
  <c r="BG77" i="158"/>
  <c r="BS77" i="158"/>
  <c r="CE77" i="158"/>
  <c r="CU77" i="158"/>
  <c r="DI77" i="158"/>
  <c r="DV77" i="158"/>
  <c r="L90" i="158"/>
  <c r="Z90" i="158"/>
  <c r="AJ90" i="158"/>
  <c r="AV90" i="158"/>
  <c r="BK90" i="158"/>
  <c r="BW90" i="158"/>
  <c r="CH90" i="158"/>
  <c r="DR91" i="158"/>
  <c r="DX91" i="158" s="1"/>
  <c r="DZ90" i="158"/>
  <c r="BT113" i="158"/>
  <c r="CJ122" i="158"/>
  <c r="BM156" i="158"/>
  <c r="BM159" i="158" s="1"/>
  <c r="BM174" i="158" s="1"/>
  <c r="CA156" i="158"/>
  <c r="CA159" i="158" s="1"/>
  <c r="CA174" i="158" s="1"/>
  <c r="CZ156" i="158"/>
  <c r="CZ159" i="158" s="1"/>
  <c r="CZ174" i="158" s="1"/>
  <c r="DN156" i="158"/>
  <c r="DN159" i="158" s="1"/>
  <c r="DN174" i="158" s="1"/>
  <c r="AL90" i="158"/>
  <c r="AL27" i="158"/>
  <c r="BA43" i="158"/>
  <c r="BH43" i="158" s="1"/>
  <c r="BI43" i="158" s="1"/>
  <c r="DR108" i="158"/>
  <c r="DX108" i="158" s="1"/>
  <c r="DZ107" i="158"/>
  <c r="CQ127" i="158"/>
  <c r="CX127" i="158" s="1"/>
  <c r="DZ175" i="158"/>
  <c r="DW18" i="158"/>
  <c r="AJ27" i="158"/>
  <c r="DL27" i="158"/>
  <c r="BB102" i="158"/>
  <c r="CE156" i="158"/>
  <c r="CE159" i="158" s="1"/>
  <c r="V156" i="158"/>
  <c r="V159" i="158" s="1"/>
  <c r="V174" i="158" s="1"/>
  <c r="AG156" i="158"/>
  <c r="AG159" i="158" s="1"/>
  <c r="AG174" i="158" s="1"/>
  <c r="BG156" i="158"/>
  <c r="BG159" i="158" s="1"/>
  <c r="BG174" i="158" s="1"/>
  <c r="DV156" i="158"/>
  <c r="DV159" i="158" s="1"/>
  <c r="DV174" i="158" s="1"/>
  <c r="EB160" i="158"/>
  <c r="EB173" i="158"/>
  <c r="DU24" i="158"/>
  <c r="DX24" i="158"/>
  <c r="DS82" i="158"/>
  <c r="DX82" i="158"/>
  <c r="DU102" i="158"/>
  <c r="DX102" i="158"/>
  <c r="DU15" i="158"/>
  <c r="DX15" i="158"/>
  <c r="AO77" i="158"/>
  <c r="BM77" i="158"/>
  <c r="DU101" i="158"/>
  <c r="DX101" i="158"/>
  <c r="DS96" i="158"/>
  <c r="DX96" i="158"/>
  <c r="DU60" i="158"/>
  <c r="DX60" i="158"/>
  <c r="DU65" i="158"/>
  <c r="DX65" i="158"/>
  <c r="DU56" i="158"/>
  <c r="DX56" i="158"/>
  <c r="BX57" i="158"/>
  <c r="BY57" i="158" s="1"/>
  <c r="BR57" i="158"/>
  <c r="DU40" i="158"/>
  <c r="DX40" i="158"/>
  <c r="DR143" i="158"/>
  <c r="DX143" i="158" s="1"/>
  <c r="DL142" i="158"/>
  <c r="DL156" i="158" s="1"/>
  <c r="DU31" i="158"/>
  <c r="DX31" i="158"/>
  <c r="DU119" i="158"/>
  <c r="DX119" i="158"/>
  <c r="DU126" i="158"/>
  <c r="DX126" i="158"/>
  <c r="DU8" i="158"/>
  <c r="DX8" i="158"/>
  <c r="DU11" i="158"/>
  <c r="DX11" i="158"/>
  <c r="O27" i="158"/>
  <c r="AC27" i="158"/>
  <c r="AO27" i="158"/>
  <c r="AX27" i="158"/>
  <c r="BM27" i="158"/>
  <c r="CZ27" i="158"/>
  <c r="DN27" i="158"/>
  <c r="DU35" i="158"/>
  <c r="DX35" i="158"/>
  <c r="DU44" i="158"/>
  <c r="DX44" i="158"/>
  <c r="DU48" i="158"/>
  <c r="DX48" i="158"/>
  <c r="DU51" i="158"/>
  <c r="DX51" i="158"/>
  <c r="AL66" i="158"/>
  <c r="DS72" i="158"/>
  <c r="DX72" i="158"/>
  <c r="O77" i="158"/>
  <c r="AC77" i="158"/>
  <c r="AX77" i="158"/>
  <c r="CA77" i="158"/>
  <c r="DN77" i="158"/>
  <c r="DU86" i="158"/>
  <c r="DX86" i="158"/>
  <c r="W90" i="158"/>
  <c r="AH90" i="158"/>
  <c r="DU93" i="158"/>
  <c r="DX93" i="158"/>
  <c r="DS100" i="158"/>
  <c r="DX100" i="158"/>
  <c r="DU112" i="158"/>
  <c r="DX112" i="158"/>
  <c r="DU123" i="158"/>
  <c r="DX123" i="158"/>
  <c r="DU132" i="158"/>
  <c r="DX132" i="158"/>
  <c r="N156" i="158"/>
  <c r="N159" i="158" s="1"/>
  <c r="N174" i="158" s="1"/>
  <c r="AB156" i="158"/>
  <c r="AB159" i="158" s="1"/>
  <c r="AB174" i="158" s="1"/>
  <c r="AL156" i="158"/>
  <c r="AL159" i="158" s="1"/>
  <c r="AL174" i="158" s="1"/>
  <c r="AW156" i="158"/>
  <c r="AW159" i="158" s="1"/>
  <c r="AW174" i="158" s="1"/>
  <c r="BZ156" i="158"/>
  <c r="BZ159" i="158" s="1"/>
  <c r="BZ174" i="158" s="1"/>
  <c r="CK156" i="158"/>
  <c r="CY156" i="158"/>
  <c r="CY159" i="158" s="1"/>
  <c r="CY174" i="158" s="1"/>
  <c r="DU151" i="158"/>
  <c r="DX151" i="158"/>
  <c r="DU64" i="158"/>
  <c r="DX64" i="158"/>
  <c r="DU67" i="158"/>
  <c r="DX67" i="158"/>
  <c r="DU59" i="158"/>
  <c r="DX59" i="158"/>
  <c r="DU114" i="158"/>
  <c r="DX114" i="158"/>
  <c r="DS153" i="158"/>
  <c r="DX153" i="158"/>
  <c r="DU166" i="158"/>
  <c r="DX166" i="158"/>
  <c r="AZ5" i="158"/>
  <c r="DU13" i="158"/>
  <c r="DX13" i="158"/>
  <c r="DU34" i="158"/>
  <c r="DX34" i="158"/>
  <c r="DS47" i="158"/>
  <c r="DX47" i="158"/>
  <c r="DU63" i="158"/>
  <c r="DX63" i="158"/>
  <c r="DS71" i="158"/>
  <c r="DX71" i="158"/>
  <c r="AR77" i="158"/>
  <c r="DQ77" i="158"/>
  <c r="DS110" i="158"/>
  <c r="DX110" i="158"/>
  <c r="AZ156" i="158"/>
  <c r="AZ159" i="158" s="1"/>
  <c r="AZ174" i="158" s="1"/>
  <c r="S5" i="158"/>
  <c r="AE5" i="158"/>
  <c r="CC5" i="158"/>
  <c r="DD5" i="158"/>
  <c r="AM14" i="158"/>
  <c r="DC20" i="158"/>
  <c r="DG20" i="158" s="1"/>
  <c r="DK20" i="158" s="1"/>
  <c r="DR33" i="158"/>
  <c r="DX33" i="158" s="1"/>
  <c r="DU38" i="158"/>
  <c r="DX38" i="158"/>
  <c r="DU42" i="158"/>
  <c r="DX42" i="158"/>
  <c r="DU50" i="158"/>
  <c r="DX50" i="158"/>
  <c r="DU54" i="158"/>
  <c r="DX54" i="158"/>
  <c r="H66" i="158"/>
  <c r="S66" i="158"/>
  <c r="AE66" i="158"/>
  <c r="AR66" i="158"/>
  <c r="CC66" i="158"/>
  <c r="CS66" i="158"/>
  <c r="DD66" i="158"/>
  <c r="DQ66" i="158"/>
  <c r="Q73" i="158"/>
  <c r="R73" i="158" s="1"/>
  <c r="CD66" i="158"/>
  <c r="DU75" i="158"/>
  <c r="DX75" i="158"/>
  <c r="DU80" i="158"/>
  <c r="DX80" i="158"/>
  <c r="DU89" i="158"/>
  <c r="DX89" i="158"/>
  <c r="AC90" i="158"/>
  <c r="AO90" i="158"/>
  <c r="AX90" i="158"/>
  <c r="BM90" i="158"/>
  <c r="CA90" i="158"/>
  <c r="CM90" i="158"/>
  <c r="CZ90" i="158"/>
  <c r="DN90" i="158"/>
  <c r="DS98" i="158"/>
  <c r="DX98" i="158"/>
  <c r="CL102" i="158"/>
  <c r="DU104" i="158"/>
  <c r="DX104" i="158"/>
  <c r="AP108" i="158"/>
  <c r="DU109" i="158"/>
  <c r="DX109" i="158"/>
  <c r="BF110" i="158"/>
  <c r="DU122" i="158"/>
  <c r="DX122" i="158"/>
  <c r="DU152" i="158"/>
  <c r="DX152" i="158"/>
  <c r="DU165" i="158"/>
  <c r="DX165" i="158"/>
  <c r="BA175" i="158"/>
  <c r="BH175" i="158" s="1"/>
  <c r="BI175" i="158" s="1"/>
  <c r="DU12" i="158"/>
  <c r="DX12" i="158"/>
  <c r="DU55" i="158"/>
  <c r="DX55" i="158"/>
  <c r="DU76" i="158"/>
  <c r="DX76" i="158"/>
  <c r="DU128" i="158"/>
  <c r="DX128" i="158"/>
  <c r="DU131" i="158"/>
  <c r="DX131" i="158"/>
  <c r="CP5" i="158"/>
  <c r="DS23" i="158"/>
  <c r="DX23" i="158"/>
  <c r="AZ66" i="158"/>
  <c r="BC77" i="158"/>
  <c r="CC77" i="158"/>
  <c r="Q83" i="158"/>
  <c r="X83" i="158" s="1"/>
  <c r="Y83" i="158" s="1"/>
  <c r="DU85" i="158"/>
  <c r="DX85" i="158"/>
  <c r="DS94" i="158"/>
  <c r="DX94" i="158"/>
  <c r="DS99" i="158"/>
  <c r="DX99" i="158"/>
  <c r="DS130" i="158"/>
  <c r="DX130" i="158"/>
  <c r="CB156" i="158"/>
  <c r="CB159" i="158" s="1"/>
  <c r="CB174" i="158" s="1"/>
  <c r="DU149" i="158"/>
  <c r="DX149" i="158"/>
  <c r="H5" i="158"/>
  <c r="AR5" i="158"/>
  <c r="CS5" i="158"/>
  <c r="DQ5" i="158"/>
  <c r="T5" i="158"/>
  <c r="DR9" i="158"/>
  <c r="DX9" i="158" s="1"/>
  <c r="CI9" i="158"/>
  <c r="CQ9" i="158" s="1"/>
  <c r="DS22" i="158"/>
  <c r="DX22" i="158"/>
  <c r="J27" i="158"/>
  <c r="DU29" i="158"/>
  <c r="DX29" i="158"/>
  <c r="DS38" i="158"/>
  <c r="DU46" i="158"/>
  <c r="DX46" i="158"/>
  <c r="DS62" i="158"/>
  <c r="DX62" i="158"/>
  <c r="DS70" i="158"/>
  <c r="DX70" i="158"/>
  <c r="DU81" i="158"/>
  <c r="DX81" i="158"/>
  <c r="BA83" i="158"/>
  <c r="DU84" i="158"/>
  <c r="DX84" i="158"/>
  <c r="AP91" i="158"/>
  <c r="DU98" i="158"/>
  <c r="DU120" i="158"/>
  <c r="DX120" i="158"/>
  <c r="DU133" i="158"/>
  <c r="DX133" i="158"/>
  <c r="T156" i="158"/>
  <c r="T159" i="158" s="1"/>
  <c r="DU144" i="158"/>
  <c r="DX144" i="158"/>
  <c r="AE77" i="158"/>
  <c r="CS77" i="158"/>
  <c r="DU125" i="158"/>
  <c r="DX125" i="158"/>
  <c r="DB156" i="158"/>
  <c r="DB159" i="158" s="1"/>
  <c r="DB174" i="158" s="1"/>
  <c r="DS32" i="158"/>
  <c r="DX32" i="158"/>
  <c r="DU37" i="158"/>
  <c r="DX37" i="158"/>
  <c r="DU41" i="158"/>
  <c r="DX41" i="158"/>
  <c r="DU53" i="158"/>
  <c r="DX53" i="158"/>
  <c r="DR61" i="158"/>
  <c r="DX61" i="158" s="1"/>
  <c r="BA73" i="158"/>
  <c r="BF73" i="158" s="1"/>
  <c r="DU74" i="158"/>
  <c r="DX74" i="158"/>
  <c r="DU79" i="158"/>
  <c r="DX79" i="158"/>
  <c r="BQ88" i="158"/>
  <c r="BX88" i="158" s="1"/>
  <c r="BY88" i="158" s="1"/>
  <c r="DU97" i="158"/>
  <c r="DX97" i="158"/>
  <c r="DU103" i="158"/>
  <c r="DX103" i="158"/>
  <c r="DA108" i="158"/>
  <c r="DS111" i="158"/>
  <c r="DX111" i="158"/>
  <c r="DU116" i="158"/>
  <c r="DX116" i="158"/>
  <c r="DU124" i="158"/>
  <c r="DX124" i="158"/>
  <c r="DU127" i="158"/>
  <c r="DX127" i="158"/>
  <c r="DU129" i="158"/>
  <c r="DX129" i="158"/>
  <c r="DU136" i="158"/>
  <c r="DX136" i="158"/>
  <c r="BS156" i="158"/>
  <c r="BS159" i="158" s="1"/>
  <c r="DR146" i="158"/>
  <c r="DX146" i="158" s="1"/>
  <c r="DU150" i="158"/>
  <c r="DX150" i="158"/>
  <c r="DU154" i="158"/>
  <c r="DX154" i="158"/>
  <c r="BQ175" i="158"/>
  <c r="BX175" i="158" s="1"/>
  <c r="DU30" i="158"/>
  <c r="DX30" i="158"/>
  <c r="DU92" i="158"/>
  <c r="DX92" i="158"/>
  <c r="DU105" i="158"/>
  <c r="DX105" i="158"/>
  <c r="CM156" i="158"/>
  <c r="CM159" i="158" s="1"/>
  <c r="CM174" i="158" s="1"/>
  <c r="DU145" i="158"/>
  <c r="DX145" i="158"/>
  <c r="AP6" i="158"/>
  <c r="DS39" i="158"/>
  <c r="DX39" i="158"/>
  <c r="S77" i="158"/>
  <c r="BO77" i="158"/>
  <c r="DD77" i="158"/>
  <c r="EA90" i="158"/>
  <c r="DU118" i="158"/>
  <c r="DX118" i="158"/>
  <c r="BN156" i="158"/>
  <c r="BN159" i="158" s="1"/>
  <c r="BN174" i="158" s="1"/>
  <c r="CP156" i="158"/>
  <c r="CP159" i="158" s="1"/>
  <c r="CP174" i="158" s="1"/>
  <c r="U152" i="158"/>
  <c r="DS21" i="158"/>
  <c r="DX21" i="158"/>
  <c r="DU25" i="158"/>
  <c r="DX25" i="158"/>
  <c r="DU7" i="158"/>
  <c r="DX7" i="158"/>
  <c r="DR10" i="158"/>
  <c r="DX10" i="158" s="1"/>
  <c r="DU16" i="158"/>
  <c r="DX16" i="158"/>
  <c r="DU21" i="158"/>
  <c r="DU45" i="158"/>
  <c r="DX45" i="158"/>
  <c r="DU49" i="158"/>
  <c r="DX49" i="158"/>
  <c r="DU52" i="158"/>
  <c r="DX52" i="158"/>
  <c r="DU57" i="158"/>
  <c r="DX57" i="158"/>
  <c r="DS69" i="158"/>
  <c r="DX69" i="158"/>
  <c r="AB77" i="158"/>
  <c r="DU87" i="158"/>
  <c r="DX87" i="158"/>
  <c r="DF90" i="158"/>
  <c r="DU106" i="158"/>
  <c r="DX106" i="158"/>
  <c r="K156" i="158"/>
  <c r="K159" i="158" s="1"/>
  <c r="K174" i="158" s="1"/>
  <c r="BU156" i="158"/>
  <c r="CF156" i="158"/>
  <c r="CF159" i="158" s="1"/>
  <c r="CV156" i="158"/>
  <c r="CV159" i="158" s="1"/>
  <c r="CV174" i="158" s="1"/>
  <c r="DU155" i="158"/>
  <c r="DX155" i="158"/>
  <c r="DS170" i="158"/>
  <c r="DX170" i="158"/>
  <c r="AA288" i="163"/>
  <c r="AL288" i="163" s="1"/>
  <c r="AN288" i="163" s="1"/>
  <c r="CP328" i="163"/>
  <c r="DT5" i="163"/>
  <c r="DN5" i="163"/>
  <c r="DY169" i="163"/>
  <c r="EA169" i="163"/>
  <c r="EF269" i="163"/>
  <c r="EH269" i="163"/>
  <c r="AA207" i="163"/>
  <c r="Y207" i="163"/>
  <c r="BA375" i="163"/>
  <c r="BA446" i="163"/>
  <c r="ED324" i="163"/>
  <c r="ED366" i="163"/>
  <c r="FB561" i="163"/>
  <c r="AF391" i="163"/>
  <c r="AL391" i="163"/>
  <c r="AN391" i="163" s="1"/>
  <c r="AC391" i="163"/>
  <c r="ES324" i="163"/>
  <c r="ES366" i="163"/>
  <c r="AF471" i="163"/>
  <c r="AC471" i="163"/>
  <c r="AL471" i="163"/>
  <c r="AN471" i="163" s="1"/>
  <c r="AF159" i="163"/>
  <c r="AL159" i="163"/>
  <c r="AN159" i="163" s="1"/>
  <c r="AC159" i="163"/>
  <c r="W549" i="163"/>
  <c r="W501" i="163"/>
  <c r="BA288" i="163"/>
  <c r="BA558" i="163"/>
  <c r="EF15" i="163"/>
  <c r="EH15" i="163"/>
  <c r="AL148" i="163"/>
  <c r="AN148" i="163" s="1"/>
  <c r="AF148" i="163"/>
  <c r="AC148" i="163"/>
  <c r="BQ58" i="163"/>
  <c r="AF535" i="163"/>
  <c r="AL355" i="163"/>
  <c r="AN355" i="163" s="1"/>
  <c r="AC355" i="163"/>
  <c r="AF355" i="163"/>
  <c r="T32" i="163"/>
  <c r="Q32" i="163"/>
  <c r="CP418" i="163"/>
  <c r="CR418" i="163"/>
  <c r="CX418" i="163" s="1"/>
  <c r="AA221" i="163"/>
  <c r="Y221" i="163"/>
  <c r="CM58" i="163"/>
  <c r="BR557" i="163"/>
  <c r="BR559" i="163" s="1"/>
  <c r="BR563" i="163" s="1"/>
  <c r="AF302" i="163"/>
  <c r="AC302" i="163"/>
  <c r="AL302" i="163"/>
  <c r="AN302" i="163" s="1"/>
  <c r="CK273" i="163"/>
  <c r="CG273" i="163"/>
  <c r="EM322" i="163"/>
  <c r="EM327" i="163"/>
  <c r="CR52" i="163"/>
  <c r="CX52" i="163" s="1"/>
  <c r="CP52" i="163"/>
  <c r="CR263" i="163"/>
  <c r="CX263" i="163" s="1"/>
  <c r="CP263" i="163"/>
  <c r="BB324" i="163"/>
  <c r="BB366" i="163"/>
  <c r="DD322" i="163"/>
  <c r="DD327" i="163"/>
  <c r="AF103" i="163"/>
  <c r="AC103" i="163"/>
  <c r="AL103" i="163"/>
  <c r="AN103" i="163" s="1"/>
  <c r="FB558" i="163"/>
  <c r="CO499" i="163"/>
  <c r="CM499" i="163"/>
  <c r="DM53" i="163"/>
  <c r="DK53" i="163"/>
  <c r="FA493" i="163"/>
  <c r="CR306" i="163"/>
  <c r="CX306" i="163" s="1"/>
  <c r="CP306" i="163"/>
  <c r="CR271" i="163"/>
  <c r="CX271" i="163" s="1"/>
  <c r="CP271" i="163"/>
  <c r="BW158" i="163"/>
  <c r="BX158" i="163" s="1"/>
  <c r="BU158" i="163"/>
  <c r="EH127" i="163"/>
  <c r="EF127" i="163"/>
  <c r="CI462" i="163"/>
  <c r="DO557" i="163"/>
  <c r="DO559" i="163" s="1"/>
  <c r="DO563" i="163" s="1"/>
  <c r="DE273" i="163"/>
  <c r="DF273" i="163" s="1"/>
  <c r="EC502" i="163"/>
  <c r="EE502" i="163"/>
  <c r="AD327" i="163"/>
  <c r="AD322" i="163"/>
  <c r="BS169" i="163"/>
  <c r="BQ169" i="163"/>
  <c r="CR160" i="163"/>
  <c r="CX160" i="163" s="1"/>
  <c r="CP160" i="163"/>
  <c r="DM124" i="163"/>
  <c r="DK124" i="163"/>
  <c r="DI124" i="163"/>
  <c r="CR149" i="163"/>
  <c r="CX149" i="163" s="1"/>
  <c r="CP149" i="163"/>
  <c r="CR110" i="163"/>
  <c r="CX110" i="163" s="1"/>
  <c r="CP110" i="163"/>
  <c r="AN561" i="163"/>
  <c r="EA341" i="163"/>
  <c r="EE341" i="163" s="1"/>
  <c r="EH341" i="163" s="1"/>
  <c r="DA270" i="163"/>
  <c r="DC270" i="163" s="1"/>
  <c r="DH158" i="163"/>
  <c r="DE158" i="163"/>
  <c r="DF158" i="163" s="1"/>
  <c r="DC158" i="163"/>
  <c r="DM405" i="163"/>
  <c r="DI405" i="163"/>
  <c r="H375" i="163"/>
  <c r="H446" i="163"/>
  <c r="EA326" i="163"/>
  <c r="EE326" i="163" s="1"/>
  <c r="DY326" i="163"/>
  <c r="AA133" i="163"/>
  <c r="Y133" i="163"/>
  <c r="AL126" i="163"/>
  <c r="AN126" i="163" s="1"/>
  <c r="AC126" i="163"/>
  <c r="AF126" i="163"/>
  <c r="FA552" i="163"/>
  <c r="FA368" i="163"/>
  <c r="FA199" i="163"/>
  <c r="FA157" i="163"/>
  <c r="FA557" i="163"/>
  <c r="DW174" i="158"/>
  <c r="Q61" i="158"/>
  <c r="X61" i="158" s="1"/>
  <c r="K90" i="158"/>
  <c r="BJ90" i="158"/>
  <c r="BN90" i="158"/>
  <c r="DB90" i="158"/>
  <c r="N5" i="158"/>
  <c r="AB5" i="158"/>
  <c r="AF5" i="158"/>
  <c r="AL5" i="158"/>
  <c r="CD5" i="158"/>
  <c r="AW77" i="158"/>
  <c r="BL77" i="158"/>
  <c r="BZ77" i="158"/>
  <c r="CY77" i="158"/>
  <c r="DM77" i="158"/>
  <c r="EA77" i="158"/>
  <c r="AY61" i="158"/>
  <c r="T90" i="158"/>
  <c r="AB90" i="158"/>
  <c r="AF90" i="158"/>
  <c r="CT90" i="158"/>
  <c r="DC90" i="158" s="1"/>
  <c r="DG90" i="158" s="1"/>
  <c r="DH90" i="158" s="1"/>
  <c r="AD66" i="158"/>
  <c r="CB66" i="158"/>
  <c r="DB66" i="158"/>
  <c r="DI156" i="158"/>
  <c r="DI159" i="158" s="1"/>
  <c r="DI174" i="158" s="1"/>
  <c r="DC143" i="158"/>
  <c r="DG143" i="158" s="1"/>
  <c r="DK143" i="158" s="1"/>
  <c r="CT142" i="158"/>
  <c r="CT156" i="158" s="1"/>
  <c r="CT159" i="158" s="1"/>
  <c r="G5" i="158"/>
  <c r="P5" i="158"/>
  <c r="W5" i="158"/>
  <c r="AH5" i="158"/>
  <c r="AQ5" i="158"/>
  <c r="BJ5" i="158"/>
  <c r="BN5" i="158"/>
  <c r="CB5" i="158"/>
  <c r="CV5" i="158"/>
  <c r="DB5" i="158"/>
  <c r="DJ5" i="158"/>
  <c r="AX5" i="158"/>
  <c r="T27" i="158"/>
  <c r="AB27" i="158"/>
  <c r="AF27" i="158"/>
  <c r="AS27" i="158"/>
  <c r="CD27" i="158"/>
  <c r="G66" i="158"/>
  <c r="K66" i="158"/>
  <c r="P66" i="158"/>
  <c r="W66" i="158"/>
  <c r="AH66" i="158"/>
  <c r="AQ66" i="158"/>
  <c r="BJ66" i="158"/>
  <c r="BN66" i="158"/>
  <c r="CF66" i="158"/>
  <c r="CV66" i="158"/>
  <c r="DJ66" i="158"/>
  <c r="DY66" i="158"/>
  <c r="EC66" i="158" s="1"/>
  <c r="EF66" i="158" s="1"/>
  <c r="DP73" i="158"/>
  <c r="K77" i="158"/>
  <c r="P77" i="158"/>
  <c r="W77" i="158"/>
  <c r="AD77" i="158"/>
  <c r="AH77" i="158"/>
  <c r="AQ77" i="158"/>
  <c r="AY78" i="158"/>
  <c r="BJ77" i="158"/>
  <c r="BN77" i="158"/>
  <c r="BU77" i="158"/>
  <c r="CB77" i="158"/>
  <c r="CF77" i="158"/>
  <c r="CG77" i="158" s="1"/>
  <c r="CV77" i="158"/>
  <c r="DB77" i="158"/>
  <c r="DJ77" i="158"/>
  <c r="DO77" i="158"/>
  <c r="DY77" i="158"/>
  <c r="EC77" i="158" s="1"/>
  <c r="EF77" i="158" s="1"/>
  <c r="I90" i="158"/>
  <c r="N90" i="158"/>
  <c r="AW90" i="158"/>
  <c r="BE90" i="158"/>
  <c r="BP90" i="158"/>
  <c r="BZ90" i="158"/>
  <c r="CD90" i="158"/>
  <c r="CY90" i="158"/>
  <c r="DM90" i="158"/>
  <c r="I5" i="158"/>
  <c r="BN27" i="158"/>
  <c r="AW66" i="158"/>
  <c r="CY66" i="158"/>
  <c r="DM66" i="158"/>
  <c r="EA66" i="158"/>
  <c r="AQ90" i="158"/>
  <c r="AU90" i="158"/>
  <c r="CB90" i="158"/>
  <c r="CF90" i="158"/>
  <c r="CV90" i="158"/>
  <c r="AT156" i="158"/>
  <c r="AT159" i="158" s="1"/>
  <c r="AT174" i="158" s="1"/>
  <c r="CU156" i="158"/>
  <c r="CU159" i="158" s="1"/>
  <c r="CU174" i="158" s="1"/>
  <c r="AD5" i="158"/>
  <c r="J5" i="158"/>
  <c r="O5" i="158"/>
  <c r="V5" i="158"/>
  <c r="AC5" i="158"/>
  <c r="AG5" i="158"/>
  <c r="AO5" i="158"/>
  <c r="AT5" i="158"/>
  <c r="BG5" i="158"/>
  <c r="CE5" i="158"/>
  <c r="CU5" i="158"/>
  <c r="CZ5" i="158"/>
  <c r="DI5" i="158"/>
  <c r="DN5" i="158"/>
  <c r="DV5" i="158"/>
  <c r="AP9" i="158"/>
  <c r="AM10" i="158"/>
  <c r="AP33" i="158"/>
  <c r="DC43" i="158"/>
  <c r="DG43" i="158" s="1"/>
  <c r="DK43" i="158" s="1"/>
  <c r="AF77" i="158"/>
  <c r="AS77" i="158"/>
  <c r="BE77" i="158"/>
  <c r="BP77" i="158"/>
  <c r="CD77" i="158"/>
  <c r="CT77" i="158"/>
  <c r="DF77" i="158"/>
  <c r="DT77" i="158"/>
  <c r="Z156" i="158"/>
  <c r="BW156" i="158"/>
  <c r="BW159" i="158" s="1"/>
  <c r="BW174" i="158" s="1"/>
  <c r="DC28" i="158"/>
  <c r="DE28" i="158" s="1"/>
  <c r="DF27" i="158"/>
  <c r="DT27" i="158"/>
  <c r="AM73" i="158"/>
  <c r="AN73" i="158" s="1"/>
  <c r="BB75" i="158"/>
  <c r="BP5" i="158"/>
  <c r="CF5" i="158"/>
  <c r="L66" i="158"/>
  <c r="Z66" i="158"/>
  <c r="AJ66" i="158"/>
  <c r="AJ26" i="158" s="1"/>
  <c r="AV66" i="158"/>
  <c r="CH66" i="158"/>
  <c r="DZ66" i="158"/>
  <c r="AP83" i="158"/>
  <c r="BB86" i="158"/>
  <c r="BD94" i="158"/>
  <c r="CL96" i="158"/>
  <c r="BD97" i="158"/>
  <c r="BV110" i="158"/>
  <c r="DE122" i="158"/>
  <c r="BT125" i="158"/>
  <c r="BR129" i="158"/>
  <c r="AJ156" i="158"/>
  <c r="AJ159" i="158" s="1"/>
  <c r="BK156" i="158"/>
  <c r="BK159" i="158" s="1"/>
  <c r="BK174" i="158" s="1"/>
  <c r="CH156" i="158"/>
  <c r="CH159" i="158" s="1"/>
  <c r="CH174" i="158" s="1"/>
  <c r="DO156" i="158"/>
  <c r="S156" i="158"/>
  <c r="S159" i="158" s="1"/>
  <c r="S174" i="158" s="1"/>
  <c r="AE156" i="158"/>
  <c r="AE159" i="158" s="1"/>
  <c r="AE174" i="158" s="1"/>
  <c r="AR156" i="158"/>
  <c r="AR159" i="158" s="1"/>
  <c r="AR174" i="158" s="1"/>
  <c r="DS145" i="158"/>
  <c r="BT152" i="158"/>
  <c r="DE170" i="158"/>
  <c r="BZ5" i="158"/>
  <c r="DF5" i="158"/>
  <c r="DT5" i="158"/>
  <c r="L5" i="158"/>
  <c r="M5" i="158" s="1"/>
  <c r="Z5" i="158"/>
  <c r="AJ5" i="158"/>
  <c r="AV5" i="158"/>
  <c r="CH5" i="158"/>
  <c r="DL5" i="158"/>
  <c r="T66" i="158"/>
  <c r="AF66" i="158"/>
  <c r="BP66" i="158"/>
  <c r="DF66" i="158"/>
  <c r="DT66" i="158"/>
  <c r="L77" i="158"/>
  <c r="Z77" i="158"/>
  <c r="AJ77" i="158"/>
  <c r="AV77" i="158"/>
  <c r="BK77" i="158"/>
  <c r="BW77" i="158"/>
  <c r="CH77" i="158"/>
  <c r="CW77" i="158"/>
  <c r="DL77" i="158"/>
  <c r="DZ77" i="158"/>
  <c r="R86" i="158"/>
  <c r="BF86" i="158"/>
  <c r="DA88" i="158"/>
  <c r="AD90" i="158"/>
  <c r="DA91" i="158"/>
  <c r="DS119" i="158"/>
  <c r="AF156" i="158"/>
  <c r="AF159" i="158" s="1"/>
  <c r="AF174" i="158" s="1"/>
  <c r="EW431" i="163"/>
  <c r="FB431" i="163" s="1"/>
  <c r="EY431" i="163"/>
  <c r="X58" i="163"/>
  <c r="T58" i="163"/>
  <c r="Q58" i="163"/>
  <c r="BH558" i="163"/>
  <c r="BJ558" i="163" s="1"/>
  <c r="BL558" i="163"/>
  <c r="BS558" i="163" s="1"/>
  <c r="BW558" i="163" s="1"/>
  <c r="BX558" i="163" s="1"/>
  <c r="CK406" i="163"/>
  <c r="CG406" i="163"/>
  <c r="CI406" i="163"/>
  <c r="J222" i="163"/>
  <c r="L220" i="163"/>
  <c r="P220" i="163"/>
  <c r="DV81" i="163"/>
  <c r="DW81" i="163" s="1"/>
  <c r="DW79" i="163"/>
  <c r="DH435" i="163"/>
  <c r="DC435" i="163"/>
  <c r="DE435" i="163"/>
  <c r="DF435" i="163" s="1"/>
  <c r="EY79" i="163"/>
  <c r="DT561" i="163"/>
  <c r="CP535" i="163"/>
  <c r="DK58" i="163"/>
  <c r="DH270" i="163"/>
  <c r="BM393" i="163"/>
  <c r="T435" i="163"/>
  <c r="CP455" i="163"/>
  <c r="DK247" i="163"/>
  <c r="P327" i="163"/>
  <c r="EI81" i="163"/>
  <c r="EK81" i="163" s="1"/>
  <c r="EK79" i="163"/>
  <c r="BL197" i="163"/>
  <c r="BH197" i="163"/>
  <c r="BJ197" i="163" s="1"/>
  <c r="BD199" i="163"/>
  <c r="BD157" i="163"/>
  <c r="BL155" i="163"/>
  <c r="CG123" i="163"/>
  <c r="CK123" i="163"/>
  <c r="CI123" i="163"/>
  <c r="CG347" i="163"/>
  <c r="CI347" i="163"/>
  <c r="CK347" i="163"/>
  <c r="EE268" i="163"/>
  <c r="EC268" i="163"/>
  <c r="CG517" i="163"/>
  <c r="CF286" i="163"/>
  <c r="CA288" i="163"/>
  <c r="CF288" i="163" s="1"/>
  <c r="CK288" i="163" s="1"/>
  <c r="Q229" i="163"/>
  <c r="X229" i="163"/>
  <c r="T229" i="163"/>
  <c r="CZ288" i="163"/>
  <c r="CZ558" i="163"/>
  <c r="DA558" i="163" s="1"/>
  <c r="DC558" i="163" s="1"/>
  <c r="U324" i="163"/>
  <c r="U366" i="163"/>
  <c r="DT118" i="163"/>
  <c r="DN118" i="163"/>
  <c r="AL255" i="163"/>
  <c r="AN255" i="163" s="1"/>
  <c r="AF255" i="163"/>
  <c r="AC255" i="163"/>
  <c r="BH123" i="163"/>
  <c r="BJ123" i="163" s="1"/>
  <c r="BL123" i="163"/>
  <c r="BW118" i="163"/>
  <c r="BX118" i="163" s="1"/>
  <c r="BU118" i="163"/>
  <c r="AA518" i="163"/>
  <c r="Y518" i="163"/>
  <c r="EW81" i="163"/>
  <c r="FB81" i="163" s="1"/>
  <c r="EY81" i="163"/>
  <c r="BE324" i="163"/>
  <c r="BE366" i="163"/>
  <c r="DA431" i="163"/>
  <c r="CZ446" i="163"/>
  <c r="X273" i="163"/>
  <c r="T273" i="163"/>
  <c r="DT294" i="163"/>
  <c r="DN294" i="163"/>
  <c r="EW169" i="163"/>
  <c r="FB169" i="163" s="1"/>
  <c r="EY169" i="163"/>
  <c r="EW435" i="163"/>
  <c r="FB435" i="163" s="1"/>
  <c r="EY435" i="163"/>
  <c r="CA81" i="163"/>
  <c r="CF81" i="163" s="1"/>
  <c r="CF79" i="163"/>
  <c r="DM13" i="163"/>
  <c r="DK13" i="163"/>
  <c r="DI13" i="163"/>
  <c r="X63" i="163"/>
  <c r="T63" i="163"/>
  <c r="Q63" i="163"/>
  <c r="BW178" i="163"/>
  <c r="BX178" i="163" s="1"/>
  <c r="BU178" i="163"/>
  <c r="CF220" i="163"/>
  <c r="CA222" i="163"/>
  <c r="CF222" i="163" s="1"/>
  <c r="BL222" i="163"/>
  <c r="BH222" i="163"/>
  <c r="BJ222" i="163" s="1"/>
  <c r="BL79" i="163"/>
  <c r="BD81" i="163"/>
  <c r="BH79" i="163"/>
  <c r="BJ79" i="163" s="1"/>
  <c r="EU79" i="163"/>
  <c r="V557" i="163"/>
  <c r="V559" i="163" s="1"/>
  <c r="V563" i="163" s="1"/>
  <c r="DZ557" i="163"/>
  <c r="DZ559" i="163" s="1"/>
  <c r="DZ563" i="163" s="1"/>
  <c r="CG313" i="163"/>
  <c r="DH341" i="163"/>
  <c r="DM341" i="163" s="1"/>
  <c r="DT341" i="163" s="1"/>
  <c r="Q435" i="163"/>
  <c r="DE270" i="163"/>
  <c r="DF270" i="163" s="1"/>
  <c r="BQ287" i="163"/>
  <c r="BU32" i="163"/>
  <c r="DN247" i="163"/>
  <c r="EY311" i="163"/>
  <c r="CM328" i="163"/>
  <c r="CI287" i="163"/>
  <c r="BS177" i="163"/>
  <c r="BM177" i="163"/>
  <c r="BQ177" i="163"/>
  <c r="AA32" i="163"/>
  <c r="Y32" i="163"/>
  <c r="BG322" i="163"/>
  <c r="BG327" i="163"/>
  <c r="EK498" i="163"/>
  <c r="EI549" i="163"/>
  <c r="EI501" i="163"/>
  <c r="EK501" i="163" s="1"/>
  <c r="BW112" i="163"/>
  <c r="BX112" i="163" s="1"/>
  <c r="BU112" i="163"/>
  <c r="AA286" i="163"/>
  <c r="Y286" i="163"/>
  <c r="AA223" i="163"/>
  <c r="Y223" i="163"/>
  <c r="EW178" i="163"/>
  <c r="FB178" i="163" s="1"/>
  <c r="EU178" i="163"/>
  <c r="CG229" i="163"/>
  <c r="CI229" i="163"/>
  <c r="CK229" i="163"/>
  <c r="DY220" i="163"/>
  <c r="EA220" i="163"/>
  <c r="FE366" i="163"/>
  <c r="FE324" i="163"/>
  <c r="EC499" i="163"/>
  <c r="EE499" i="163"/>
  <c r="BH138" i="163"/>
  <c r="BJ138" i="163" s="1"/>
  <c r="BL138" i="163"/>
  <c r="BD141" i="163"/>
  <c r="CO82" i="163"/>
  <c r="CM82" i="163"/>
  <c r="AC34" i="163"/>
  <c r="BW83" i="163"/>
  <c r="BX83" i="163" s="1"/>
  <c r="BU83" i="163"/>
  <c r="DM179" i="163"/>
  <c r="DK179" i="163"/>
  <c r="FD324" i="163"/>
  <c r="FD366" i="163"/>
  <c r="DP491" i="163"/>
  <c r="DW467" i="163"/>
  <c r="P287" i="163"/>
  <c r="J558" i="163"/>
  <c r="AP177" i="163"/>
  <c r="AV177" i="163"/>
  <c r="AS177" i="163"/>
  <c r="AT177" i="163" s="1"/>
  <c r="BM32" i="163"/>
  <c r="EU462" i="163"/>
  <c r="EU435" i="163"/>
  <c r="BY557" i="163"/>
  <c r="BY559" i="163" s="1"/>
  <c r="BY563" i="163" s="1"/>
  <c r="DE123" i="163"/>
  <c r="DF123" i="163" s="1"/>
  <c r="DE341" i="163"/>
  <c r="DF341" i="163" s="1"/>
  <c r="BQ32" i="163"/>
  <c r="EU169" i="163"/>
  <c r="CI328" i="163"/>
  <c r="Y435" i="163"/>
  <c r="AW557" i="163"/>
  <c r="AW559" i="163" s="1"/>
  <c r="AW563" i="163" s="1"/>
  <c r="EF405" i="163"/>
  <c r="EI141" i="163"/>
  <c r="EK141" i="163" s="1"/>
  <c r="EK138" i="163"/>
  <c r="EL157" i="163"/>
  <c r="ER157" i="163" s="1"/>
  <c r="ET157" i="163" s="1"/>
  <c r="ER155" i="163"/>
  <c r="ET155" i="163" s="1"/>
  <c r="X79" i="163"/>
  <c r="T79" i="163"/>
  <c r="Q79" i="163"/>
  <c r="CZ81" i="163"/>
  <c r="DA81" i="163" s="1"/>
  <c r="DA79" i="163"/>
  <c r="AV79" i="163"/>
  <c r="AP79" i="163"/>
  <c r="AS79" i="163"/>
  <c r="AT79" i="163" s="1"/>
  <c r="AH81" i="163"/>
  <c r="BS359" i="163"/>
  <c r="BM359" i="163"/>
  <c r="BQ359" i="163"/>
  <c r="DY470" i="163"/>
  <c r="EA470" i="163"/>
  <c r="AJ375" i="163"/>
  <c r="AJ446" i="163"/>
  <c r="EH53" i="163"/>
  <c r="EF53" i="163"/>
  <c r="ER177" i="163"/>
  <c r="ET177" i="163" s="1"/>
  <c r="EL197" i="163"/>
  <c r="EP177" i="163"/>
  <c r="BM221" i="163"/>
  <c r="BS221" i="163"/>
  <c r="BQ221" i="163"/>
  <c r="AG324" i="163"/>
  <c r="AG366" i="163"/>
  <c r="EE132" i="163"/>
  <c r="EC132" i="163"/>
  <c r="DX327" i="163"/>
  <c r="DX322" i="163"/>
  <c r="CE141" i="163"/>
  <c r="CF141" i="163" s="1"/>
  <c r="CF138" i="163"/>
  <c r="DV141" i="163"/>
  <c r="DW141" i="163" s="1"/>
  <c r="DW138" i="163"/>
  <c r="X347" i="163"/>
  <c r="T347" i="163"/>
  <c r="Q347" i="163"/>
  <c r="AC377" i="163"/>
  <c r="AF377" i="163"/>
  <c r="AL377" i="163"/>
  <c r="AN377" i="163" s="1"/>
  <c r="CI517" i="163"/>
  <c r="AH549" i="163"/>
  <c r="AH501" i="163"/>
  <c r="AP498" i="163"/>
  <c r="AV498" i="163"/>
  <c r="AS498" i="163"/>
  <c r="AT498" i="163" s="1"/>
  <c r="CT549" i="163"/>
  <c r="DA498" i="163"/>
  <c r="CT501" i="163"/>
  <c r="DA501" i="163" s="1"/>
  <c r="AM324" i="163"/>
  <c r="AM366" i="163"/>
  <c r="AM368" i="163" s="1"/>
  <c r="AI324" i="163"/>
  <c r="ER498" i="163"/>
  <c r="ET498" i="163" s="1"/>
  <c r="EL501" i="163"/>
  <c r="EP498" i="163"/>
  <c r="EL549" i="163"/>
  <c r="J549" i="163"/>
  <c r="J501" i="163"/>
  <c r="L498" i="163"/>
  <c r="P498" i="163"/>
  <c r="DC518" i="163"/>
  <c r="DE518" i="163"/>
  <c r="DF518" i="163" s="1"/>
  <c r="DH518" i="163"/>
  <c r="EW518" i="163"/>
  <c r="FB518" i="163" s="1"/>
  <c r="EY518" i="163"/>
  <c r="EU518" i="163"/>
  <c r="X502" i="163"/>
  <c r="Q502" i="163"/>
  <c r="T502" i="163"/>
  <c r="CF498" i="163"/>
  <c r="CA549" i="163"/>
  <c r="CA501" i="163"/>
  <c r="CF501" i="163" s="1"/>
  <c r="AK324" i="163"/>
  <c r="AK366" i="163"/>
  <c r="CE324" i="163"/>
  <c r="CE366" i="163"/>
  <c r="AZ324" i="163"/>
  <c r="AZ366" i="163"/>
  <c r="CW324" i="163"/>
  <c r="CW366" i="163"/>
  <c r="CW368" i="163" s="1"/>
  <c r="CU322" i="163"/>
  <c r="CU327" i="163"/>
  <c r="CK518" i="163"/>
  <c r="CG518" i="163"/>
  <c r="CI518" i="163"/>
  <c r="CK270" i="163"/>
  <c r="CI270" i="163"/>
  <c r="DM273" i="163"/>
  <c r="DK273" i="163"/>
  <c r="DI273" i="163"/>
  <c r="BL27" i="158"/>
  <c r="BZ27" i="158"/>
  <c r="BF38" i="158"/>
  <c r="P27" i="158"/>
  <c r="AH27" i="158"/>
  <c r="AZ27" i="158"/>
  <c r="BJ27" i="158"/>
  <c r="CB27" i="158"/>
  <c r="DB27" i="158"/>
  <c r="DJ27" i="158"/>
  <c r="L27" i="158"/>
  <c r="Z27" i="158"/>
  <c r="CH27" i="158"/>
  <c r="DS44" i="158"/>
  <c r="BF45" i="158"/>
  <c r="H27" i="158"/>
  <c r="S27" i="158"/>
  <c r="S26" i="158" s="1"/>
  <c r="S19" i="158" s="1"/>
  <c r="S18" i="158" s="1"/>
  <c r="AE27" i="158"/>
  <c r="AR27" i="158"/>
  <c r="AV27" i="158"/>
  <c r="BO27" i="158"/>
  <c r="CC27" i="158"/>
  <c r="CS27" i="158"/>
  <c r="DD27" i="158"/>
  <c r="DQ27" i="158"/>
  <c r="DZ27" i="158"/>
  <c r="BD29" i="158"/>
  <c r="CJ29" i="158"/>
  <c r="Q33" i="158"/>
  <c r="X33" i="158" s="1"/>
  <c r="AI33" i="158" s="1"/>
  <c r="DA33" i="158"/>
  <c r="CL47" i="158"/>
  <c r="DC61" i="158"/>
  <c r="DG61" i="158" s="1"/>
  <c r="DK61" i="158" s="1"/>
  <c r="AW27" i="158"/>
  <c r="BP27" i="158"/>
  <c r="V27" i="158"/>
  <c r="AT27" i="158"/>
  <c r="DV27" i="158"/>
  <c r="DV26" i="158" s="1"/>
  <c r="DV19" i="158" s="1"/>
  <c r="DV18" i="158" s="1"/>
  <c r="CF27" i="158"/>
  <c r="CV27" i="158"/>
  <c r="DH375" i="163"/>
  <c r="DM375" i="163" s="1"/>
  <c r="DE375" i="163"/>
  <c r="DF375" i="163" s="1"/>
  <c r="AC475" i="163"/>
  <c r="AL475" i="163"/>
  <c r="AN475" i="163" s="1"/>
  <c r="AF475" i="163"/>
  <c r="X270" i="163"/>
  <c r="Q270" i="163"/>
  <c r="T270" i="163"/>
  <c r="EY517" i="163"/>
  <c r="DK462" i="163"/>
  <c r="BM558" i="163"/>
  <c r="CM393" i="163"/>
  <c r="CR94" i="163"/>
  <c r="CX94" i="163" s="1"/>
  <c r="CP94" i="163"/>
  <c r="AL111" i="163"/>
  <c r="AN111" i="163" s="1"/>
  <c r="AC111" i="163"/>
  <c r="AF111" i="163"/>
  <c r="BL286" i="163"/>
  <c r="BH286" i="163"/>
  <c r="BJ286" i="163" s="1"/>
  <c r="X269" i="163"/>
  <c r="Q269" i="163"/>
  <c r="T269" i="163"/>
  <c r="J491" i="163"/>
  <c r="P467" i="163"/>
  <c r="L467" i="163"/>
  <c r="DH470" i="163"/>
  <c r="DE470" i="163"/>
  <c r="O324" i="163"/>
  <c r="O366" i="163"/>
  <c r="X376" i="163"/>
  <c r="Q376" i="163"/>
  <c r="T376" i="163"/>
  <c r="CR509" i="163"/>
  <c r="CX509" i="163" s="1"/>
  <c r="CP509" i="163"/>
  <c r="EQ327" i="163"/>
  <c r="EQ322" i="163"/>
  <c r="AL332" i="163"/>
  <c r="AN332" i="163" s="1"/>
  <c r="AC332" i="163"/>
  <c r="AF332" i="163"/>
  <c r="DE373" i="163"/>
  <c r="DF373" i="163" s="1"/>
  <c r="DC373" i="163"/>
  <c r="DH373" i="163"/>
  <c r="BQ376" i="163"/>
  <c r="BM376" i="163"/>
  <c r="BS376" i="163"/>
  <c r="AL387" i="163"/>
  <c r="AN387" i="163" s="1"/>
  <c r="AC387" i="163"/>
  <c r="AF387" i="163"/>
  <c r="EF472" i="163"/>
  <c r="EH472" i="163"/>
  <c r="AF481" i="163"/>
  <c r="AC481" i="163"/>
  <c r="AL481" i="163"/>
  <c r="AN481" i="163" s="1"/>
  <c r="BS293" i="163"/>
  <c r="BQ293" i="163"/>
  <c r="BM293" i="163"/>
  <c r="EE437" i="163"/>
  <c r="EC437" i="163"/>
  <c r="EW470" i="163"/>
  <c r="FB470" i="163" s="1"/>
  <c r="EU470" i="163"/>
  <c r="EY470" i="163"/>
  <c r="DK126" i="163"/>
  <c r="ET288" i="163"/>
  <c r="EW288" i="163" s="1"/>
  <c r="FB288" i="163" s="1"/>
  <c r="CR265" i="163"/>
  <c r="CX265" i="163" s="1"/>
  <c r="CP265" i="163"/>
  <c r="CF373" i="163"/>
  <c r="CA375" i="163"/>
  <c r="CF375" i="163" s="1"/>
  <c r="X470" i="163"/>
  <c r="T470" i="163"/>
  <c r="Q470" i="163"/>
  <c r="CR478" i="163"/>
  <c r="CX478" i="163" s="1"/>
  <c r="CP478" i="163"/>
  <c r="CR106" i="163"/>
  <c r="CX106" i="163" s="1"/>
  <c r="CP106" i="163"/>
  <c r="AL93" i="163"/>
  <c r="AN93" i="163" s="1"/>
  <c r="AC93" i="163"/>
  <c r="AF93" i="163"/>
  <c r="AL119" i="163"/>
  <c r="AN119" i="163" s="1"/>
  <c r="AC119" i="163"/>
  <c r="AF119" i="163"/>
  <c r="AF165" i="163"/>
  <c r="AC165" i="163"/>
  <c r="AL165" i="163"/>
  <c r="AN165" i="163" s="1"/>
  <c r="CK178" i="163"/>
  <c r="CG178" i="163"/>
  <c r="CI178" i="163"/>
  <c r="EC348" i="163"/>
  <c r="EE348" i="163"/>
  <c r="EC389" i="163"/>
  <c r="EE389" i="163"/>
  <c r="AL55" i="163"/>
  <c r="AN55" i="163" s="1"/>
  <c r="AF55" i="163"/>
  <c r="AC55" i="163"/>
  <c r="CR74" i="163"/>
  <c r="CX74" i="163" s="1"/>
  <c r="CP74" i="163"/>
  <c r="ER373" i="163"/>
  <c r="ET373" i="163" s="1"/>
  <c r="EP373" i="163"/>
  <c r="EL375" i="163"/>
  <c r="EL446" i="163"/>
  <c r="EH420" i="163"/>
  <c r="EF420" i="163"/>
  <c r="X437" i="163"/>
  <c r="Q437" i="163"/>
  <c r="T437" i="163"/>
  <c r="EH439" i="163"/>
  <c r="EF439" i="163"/>
  <c r="CR15" i="163"/>
  <c r="CX15" i="163" s="1"/>
  <c r="CP15" i="163"/>
  <c r="CR151" i="163"/>
  <c r="CX151" i="163" s="1"/>
  <c r="CP151" i="163"/>
  <c r="DN298" i="163"/>
  <c r="DT298" i="163"/>
  <c r="CP390" i="163"/>
  <c r="CR390" i="163"/>
  <c r="CX390" i="163" s="1"/>
  <c r="EL491" i="163"/>
  <c r="ER467" i="163"/>
  <c r="ET467" i="163" s="1"/>
  <c r="EP467" i="163"/>
  <c r="AF485" i="163"/>
  <c r="AC485" i="163"/>
  <c r="AL485" i="163"/>
  <c r="AN485" i="163" s="1"/>
  <c r="EE462" i="163"/>
  <c r="EF462" i="163" s="1"/>
  <c r="EU311" i="163"/>
  <c r="AC447" i="163"/>
  <c r="DC462" i="163"/>
  <c r="BU517" i="163"/>
  <c r="CP86" i="163"/>
  <c r="CR86" i="163"/>
  <c r="CX86" i="163" s="1"/>
  <c r="CR189" i="163"/>
  <c r="CX189" i="163" s="1"/>
  <c r="CP189" i="163"/>
  <c r="AF251" i="163"/>
  <c r="AL251" i="163"/>
  <c r="AN251" i="163" s="1"/>
  <c r="AC251" i="163"/>
  <c r="AF354" i="163"/>
  <c r="AC354" i="163"/>
  <c r="AL354" i="163"/>
  <c r="AN354" i="163" s="1"/>
  <c r="CG376" i="163"/>
  <c r="CI376" i="163"/>
  <c r="CK376" i="163"/>
  <c r="DW431" i="163"/>
  <c r="DP446" i="163"/>
  <c r="BH431" i="163"/>
  <c r="BJ431" i="163" s="1"/>
  <c r="BL431" i="163"/>
  <c r="BM431" i="163" s="1"/>
  <c r="BD446" i="163"/>
  <c r="CI412" i="163"/>
  <c r="CK412" i="163"/>
  <c r="AF264" i="163"/>
  <c r="AC264" i="163"/>
  <c r="AL264" i="163"/>
  <c r="AN264" i="163" s="1"/>
  <c r="CF177" i="163"/>
  <c r="CA197" i="163"/>
  <c r="DE323" i="163"/>
  <c r="DH323" i="163"/>
  <c r="DM323" i="163" s="1"/>
  <c r="DT323" i="163" s="1"/>
  <c r="DH281" i="163"/>
  <c r="DC281" i="163"/>
  <c r="DE281" i="163"/>
  <c r="DF281" i="163" s="1"/>
  <c r="AF476" i="163"/>
  <c r="AC476" i="163"/>
  <c r="AL476" i="163"/>
  <c r="AN476" i="163" s="1"/>
  <c r="CR120" i="163"/>
  <c r="CX120" i="163" s="1"/>
  <c r="CP120" i="163"/>
  <c r="CT222" i="163"/>
  <c r="DA222" i="163" s="1"/>
  <c r="DA220" i="163"/>
  <c r="EO222" i="163"/>
  <c r="EU220" i="163"/>
  <c r="EP220" i="163"/>
  <c r="CF325" i="163"/>
  <c r="CK325" i="163" s="1"/>
  <c r="CO325" i="163" s="1"/>
  <c r="CR325" i="163" s="1"/>
  <c r="CX325" i="163" s="1"/>
  <c r="CA322" i="163"/>
  <c r="CA327" i="163"/>
  <c r="CF327" i="163" s="1"/>
  <c r="CK327" i="163" s="1"/>
  <c r="CO327" i="163" s="1"/>
  <c r="CR327" i="163" s="1"/>
  <c r="CX327" i="163" s="1"/>
  <c r="EY376" i="163"/>
  <c r="EU376" i="163"/>
  <c r="EW376" i="163"/>
  <c r="FB376" i="163" s="1"/>
  <c r="AL399" i="163"/>
  <c r="AN399" i="163" s="1"/>
  <c r="AC399" i="163"/>
  <c r="AF399" i="163"/>
  <c r="CF431" i="163"/>
  <c r="CA446" i="163"/>
  <c r="BG288" i="163"/>
  <c r="BH288" i="163" s="1"/>
  <c r="BJ288" i="163" s="1"/>
  <c r="CI447" i="163"/>
  <c r="CR193" i="163"/>
  <c r="CX193" i="163" s="1"/>
  <c r="CP193" i="163"/>
  <c r="DP375" i="163"/>
  <c r="DW375" i="163" s="1"/>
  <c r="DW373" i="163"/>
  <c r="CR378" i="163"/>
  <c r="CX378" i="163" s="1"/>
  <c r="CP378" i="163"/>
  <c r="AL406" i="163"/>
  <c r="AC406" i="163"/>
  <c r="AF406" i="163"/>
  <c r="BM34" i="163"/>
  <c r="L288" i="163"/>
  <c r="EY247" i="163"/>
  <c r="CP460" i="163"/>
  <c r="CP517" i="163"/>
  <c r="DK168" i="163"/>
  <c r="EU287" i="163"/>
  <c r="CR9" i="163"/>
  <c r="CX9" i="163" s="1"/>
  <c r="CP9" i="163"/>
  <c r="CP301" i="163"/>
  <c r="CR301" i="163"/>
  <c r="CX301" i="163" s="1"/>
  <c r="AH375" i="163"/>
  <c r="AV373" i="163"/>
  <c r="AH446" i="163"/>
  <c r="AS373" i="163"/>
  <c r="AT373" i="163" s="1"/>
  <c r="AP373" i="163"/>
  <c r="CR353" i="163"/>
  <c r="CX353" i="163" s="1"/>
  <c r="CP353" i="163"/>
  <c r="DY435" i="163"/>
  <c r="EA435" i="163"/>
  <c r="BS435" i="163"/>
  <c r="BW435" i="163" s="1"/>
  <c r="BQ435" i="163"/>
  <c r="CT491" i="163"/>
  <c r="DA467" i="163"/>
  <c r="AL508" i="163"/>
  <c r="AN508" i="163" s="1"/>
  <c r="AF508" i="163"/>
  <c r="AC508" i="163"/>
  <c r="CR16" i="163"/>
  <c r="CX16" i="163" s="1"/>
  <c r="CP16" i="163"/>
  <c r="AC84" i="163"/>
  <c r="AF84" i="163"/>
  <c r="AL84" i="163"/>
  <c r="AN84" i="163" s="1"/>
  <c r="CR152" i="163"/>
  <c r="CX152" i="163" s="1"/>
  <c r="CP152" i="163"/>
  <c r="AL105" i="163"/>
  <c r="AN105" i="163" s="1"/>
  <c r="AC105" i="163"/>
  <c r="AF105" i="163"/>
  <c r="CR127" i="163"/>
  <c r="CX127" i="163" s="1"/>
  <c r="CP127" i="163"/>
  <c r="CT288" i="163"/>
  <c r="DA286" i="163"/>
  <c r="AL232" i="163"/>
  <c r="AN232" i="163" s="1"/>
  <c r="AC232" i="163"/>
  <c r="AF232" i="163"/>
  <c r="DH326" i="163"/>
  <c r="DM326" i="163" s="1"/>
  <c r="DT326" i="163" s="1"/>
  <c r="DE326" i="163"/>
  <c r="J375" i="163"/>
  <c r="J446" i="163"/>
  <c r="L373" i="163"/>
  <c r="P373" i="163"/>
  <c r="EH391" i="163"/>
  <c r="EF391" i="163"/>
  <c r="CR67" i="163"/>
  <c r="CX67" i="163" s="1"/>
  <c r="CP67" i="163"/>
  <c r="CR107" i="163"/>
  <c r="CX107" i="163" s="1"/>
  <c r="CP107" i="163"/>
  <c r="DE229" i="163"/>
  <c r="DF229" i="163" s="1"/>
  <c r="DC229" i="163"/>
  <c r="DH229" i="163"/>
  <c r="EE377" i="163"/>
  <c r="EC377" i="163"/>
  <c r="BD375" i="163"/>
  <c r="BH373" i="163"/>
  <c r="BJ373" i="163" s="1"/>
  <c r="BL373" i="163"/>
  <c r="CK435" i="163"/>
  <c r="CG435" i="163"/>
  <c r="CI435" i="163"/>
  <c r="CG412" i="163"/>
  <c r="CR49" i="163"/>
  <c r="CX49" i="163" s="1"/>
  <c r="CP49" i="163"/>
  <c r="CR40" i="163"/>
  <c r="CX40" i="163" s="1"/>
  <c r="CP40" i="163"/>
  <c r="CR77" i="163"/>
  <c r="CX77" i="163" s="1"/>
  <c r="CP77" i="163"/>
  <c r="EE113" i="163"/>
  <c r="EC113" i="163"/>
  <c r="AL66" i="163"/>
  <c r="AN66" i="163" s="1"/>
  <c r="AF66" i="163"/>
  <c r="AC66" i="163"/>
  <c r="EA376" i="163"/>
  <c r="DY376" i="163"/>
  <c r="DE412" i="163"/>
  <c r="DF412" i="163" s="1"/>
  <c r="DH412" i="163"/>
  <c r="AF435" i="163"/>
  <c r="AL412" i="163"/>
  <c r="AN412" i="163" s="1"/>
  <c r="AF412" i="163"/>
  <c r="AC412" i="163"/>
  <c r="DY34" i="163"/>
  <c r="EA34" i="163"/>
  <c r="EE34" i="163" s="1"/>
  <c r="EH34" i="163" s="1"/>
  <c r="DN64" i="163"/>
  <c r="DT64" i="163"/>
  <c r="DT71" i="163"/>
  <c r="DN71" i="163"/>
  <c r="DT152" i="163"/>
  <c r="DN152" i="163"/>
  <c r="CP208" i="163"/>
  <c r="CR208" i="163"/>
  <c r="CX208" i="163" s="1"/>
  <c r="X205" i="163"/>
  <c r="Q205" i="163"/>
  <c r="T205" i="163"/>
  <c r="DY287" i="163"/>
  <c r="EA287" i="163"/>
  <c r="CR297" i="163"/>
  <c r="CX297" i="163" s="1"/>
  <c r="CP297" i="163"/>
  <c r="DT333" i="163"/>
  <c r="DN333" i="163"/>
  <c r="CP383" i="163"/>
  <c r="CR383" i="163"/>
  <c r="CX383" i="163" s="1"/>
  <c r="AC42" i="163"/>
  <c r="AL42" i="163"/>
  <c r="AN42" i="163" s="1"/>
  <c r="AF42" i="163"/>
  <c r="CR66" i="163"/>
  <c r="CX66" i="163" s="1"/>
  <c r="CP66" i="163"/>
  <c r="DE32" i="163"/>
  <c r="DF32" i="163" s="1"/>
  <c r="DH32" i="163"/>
  <c r="CP105" i="163"/>
  <c r="CR105" i="163"/>
  <c r="CX105" i="163" s="1"/>
  <c r="DM166" i="163"/>
  <c r="DK166" i="163"/>
  <c r="DI166" i="163"/>
  <c r="EA215" i="163"/>
  <c r="EE215" i="163" s="1"/>
  <c r="EH215" i="163" s="1"/>
  <c r="DY215" i="163"/>
  <c r="CH215" i="163"/>
  <c r="CI215" i="163" s="1"/>
  <c r="CI213" i="163"/>
  <c r="DT240" i="163"/>
  <c r="DN240" i="163"/>
  <c r="DT187" i="163"/>
  <c r="DN187" i="163"/>
  <c r="EP288" i="163"/>
  <c r="EF242" i="163"/>
  <c r="EH242" i="163"/>
  <c r="DT251" i="163"/>
  <c r="DN251" i="163"/>
  <c r="DT274" i="163"/>
  <c r="DN274" i="163"/>
  <c r="DT331" i="163"/>
  <c r="DN331" i="163"/>
  <c r="DT416" i="163"/>
  <c r="DN416" i="163"/>
  <c r="DT482" i="163"/>
  <c r="DN482" i="163"/>
  <c r="EA561" i="163"/>
  <c r="DY561" i="163"/>
  <c r="DT510" i="163"/>
  <c r="DN510" i="163"/>
  <c r="DT46" i="163"/>
  <c r="DN46" i="163"/>
  <c r="AC141" i="163"/>
  <c r="EE133" i="163"/>
  <c r="EC133" i="163"/>
  <c r="AA113" i="163"/>
  <c r="Y113" i="163"/>
  <c r="DN113" i="163"/>
  <c r="DT113" i="163"/>
  <c r="CL215" i="163"/>
  <c r="CM213" i="163"/>
  <c r="CP213" i="163"/>
  <c r="AF244" i="163"/>
  <c r="AL244" i="163"/>
  <c r="AN244" i="163" s="1"/>
  <c r="AC244" i="163"/>
  <c r="CP247" i="163"/>
  <c r="AC274" i="163"/>
  <c r="AL274" i="163"/>
  <c r="AN274" i="163" s="1"/>
  <c r="AF274" i="163"/>
  <c r="AP313" i="163"/>
  <c r="DT352" i="163"/>
  <c r="DN352" i="163"/>
  <c r="CM410" i="163"/>
  <c r="CO410" i="163"/>
  <c r="AC416" i="163"/>
  <c r="AL416" i="163"/>
  <c r="AN416" i="163" s="1"/>
  <c r="AF416" i="163"/>
  <c r="CO462" i="163"/>
  <c r="CR462" i="163" s="1"/>
  <c r="CM462" i="163"/>
  <c r="DM551" i="163"/>
  <c r="DK551" i="163"/>
  <c r="DI551" i="163"/>
  <c r="BW45" i="163"/>
  <c r="BX45" i="163" s="1"/>
  <c r="BU45" i="163"/>
  <c r="DT76" i="163"/>
  <c r="DN76" i="163"/>
  <c r="DT54" i="163"/>
  <c r="DN54" i="163"/>
  <c r="EF168" i="163"/>
  <c r="DT237" i="163"/>
  <c r="DN237" i="163"/>
  <c r="DT238" i="163"/>
  <c r="DN238" i="163"/>
  <c r="DS197" i="163"/>
  <c r="DS557" i="163" s="1"/>
  <c r="DE313" i="163"/>
  <c r="DF313" i="163" s="1"/>
  <c r="DH313" i="163"/>
  <c r="DM313" i="163" s="1"/>
  <c r="DT313" i="163" s="1"/>
  <c r="EY341" i="163"/>
  <c r="CR503" i="163"/>
  <c r="CX503" i="163" s="1"/>
  <c r="CP503" i="163"/>
  <c r="EH503" i="163"/>
  <c r="EF503" i="163"/>
  <c r="DT23" i="163"/>
  <c r="DN23" i="163"/>
  <c r="EA32" i="163"/>
  <c r="DY32" i="163"/>
  <c r="AT58" i="163"/>
  <c r="AP58" i="163"/>
  <c r="AL7" i="163"/>
  <c r="AN7" i="163" s="1"/>
  <c r="AF7" i="163"/>
  <c r="AC7" i="163"/>
  <c r="AL29" i="163"/>
  <c r="AN29" i="163" s="1"/>
  <c r="AF29" i="163"/>
  <c r="AC29" i="163"/>
  <c r="CR48" i="163"/>
  <c r="CX48" i="163" s="1"/>
  <c r="CP48" i="163"/>
  <c r="EF87" i="163"/>
  <c r="EH87" i="163"/>
  <c r="DT65" i="163"/>
  <c r="DN65" i="163"/>
  <c r="CR85" i="163"/>
  <c r="CX85" i="163" s="1"/>
  <c r="CP85" i="163"/>
  <c r="AC90" i="163"/>
  <c r="AL90" i="163"/>
  <c r="AN90" i="163" s="1"/>
  <c r="AF90" i="163"/>
  <c r="DT114" i="163"/>
  <c r="DN114" i="163"/>
  <c r="DT109" i="163"/>
  <c r="DN109" i="163"/>
  <c r="CD215" i="163"/>
  <c r="CG215" i="163" s="1"/>
  <c r="CG213" i="163"/>
  <c r="CM223" i="163"/>
  <c r="CO223" i="163"/>
  <c r="AC230" i="163"/>
  <c r="AL230" i="163"/>
  <c r="AN230" i="163" s="1"/>
  <c r="AF230" i="163"/>
  <c r="DT194" i="163"/>
  <c r="DN194" i="163"/>
  <c r="EA247" i="163"/>
  <c r="DY247" i="163"/>
  <c r="CR279" i="163"/>
  <c r="CX279" i="163" s="1"/>
  <c r="CP279" i="163"/>
  <c r="P213" i="163"/>
  <c r="J215" i="163"/>
  <c r="P215" i="163" s="1"/>
  <c r="X215" i="163" s="1"/>
  <c r="AA215" i="163" s="1"/>
  <c r="CP257" i="163"/>
  <c r="CR257" i="163"/>
  <c r="CX257" i="163" s="1"/>
  <c r="BS328" i="163"/>
  <c r="BM328" i="163"/>
  <c r="BQ328" i="163"/>
  <c r="EH360" i="163"/>
  <c r="EF360" i="163"/>
  <c r="BS406" i="163"/>
  <c r="BQ406" i="163"/>
  <c r="CR422" i="163"/>
  <c r="CX422" i="163" s="1"/>
  <c r="CP422" i="163"/>
  <c r="DT402" i="163"/>
  <c r="DN402" i="163"/>
  <c r="AL439" i="163"/>
  <c r="AN439" i="163" s="1"/>
  <c r="AF439" i="163"/>
  <c r="AC439" i="163"/>
  <c r="CR471" i="163"/>
  <c r="CX471" i="163" s="1"/>
  <c r="CP471" i="163"/>
  <c r="DT481" i="163"/>
  <c r="DN481" i="163"/>
  <c r="DI561" i="163"/>
  <c r="EA517" i="163"/>
  <c r="DY517" i="163"/>
  <c r="DT515" i="163"/>
  <c r="DN515" i="163"/>
  <c r="BU519" i="163"/>
  <c r="BW519" i="163"/>
  <c r="BX519" i="163" s="1"/>
  <c r="EC532" i="163"/>
  <c r="EH548" i="163"/>
  <c r="EF548" i="163"/>
  <c r="AV34" i="163"/>
  <c r="AS34" i="163"/>
  <c r="AT34" i="163" s="1"/>
  <c r="DT67" i="163"/>
  <c r="DN67" i="163"/>
  <c r="CR51" i="163"/>
  <c r="CX51" i="163" s="1"/>
  <c r="CP51" i="163"/>
  <c r="DE34" i="163"/>
  <c r="DF34" i="163" s="1"/>
  <c r="DH34" i="163"/>
  <c r="DI34" i="163" s="1"/>
  <c r="AF141" i="163"/>
  <c r="AC115" i="163"/>
  <c r="AL115" i="163"/>
  <c r="AN115" i="163" s="1"/>
  <c r="AF115" i="163"/>
  <c r="DI126" i="163"/>
  <c r="AS197" i="163"/>
  <c r="AT197" i="163" s="1"/>
  <c r="AV197" i="163"/>
  <c r="AH199" i="163"/>
  <c r="AP197" i="163"/>
  <c r="DS155" i="163"/>
  <c r="DT110" i="163"/>
  <c r="DN110" i="163"/>
  <c r="DT176" i="163"/>
  <c r="DN176" i="163"/>
  <c r="CR180" i="163"/>
  <c r="CX180" i="163" s="1"/>
  <c r="CP180" i="163"/>
  <c r="EA213" i="163"/>
  <c r="EE213" i="163" s="1"/>
  <c r="EH213" i="163" s="1"/>
  <c r="DY213" i="163"/>
  <c r="L213" i="163"/>
  <c r="EE286" i="163"/>
  <c r="EC286" i="163"/>
  <c r="Q288" i="163"/>
  <c r="BP215" i="163"/>
  <c r="CP275" i="163"/>
  <c r="CR275" i="163"/>
  <c r="CX275" i="163" s="1"/>
  <c r="DT283" i="163"/>
  <c r="DN283" i="163"/>
  <c r="CP310" i="163"/>
  <c r="CR310" i="163"/>
  <c r="CX310" i="163" s="1"/>
  <c r="CP332" i="163"/>
  <c r="CR332" i="163"/>
  <c r="CX332" i="163" s="1"/>
  <c r="CR348" i="163"/>
  <c r="CX348" i="163" s="1"/>
  <c r="CP348" i="163"/>
  <c r="Q311" i="163"/>
  <c r="EH339" i="163"/>
  <c r="EF339" i="163"/>
  <c r="DH393" i="163"/>
  <c r="DE393" i="163"/>
  <c r="DF393" i="163" s="1"/>
  <c r="EH347" i="163"/>
  <c r="EF347" i="163"/>
  <c r="DN404" i="163"/>
  <c r="DT404" i="163"/>
  <c r="CP439" i="163"/>
  <c r="CR439" i="163"/>
  <c r="CX439" i="163" s="1"/>
  <c r="CR479" i="163"/>
  <c r="CX479" i="163" s="1"/>
  <c r="CP479" i="163"/>
  <c r="AC482" i="163"/>
  <c r="AL482" i="163"/>
  <c r="AN482" i="163" s="1"/>
  <c r="AF482" i="163"/>
  <c r="DT478" i="163"/>
  <c r="DN478" i="163"/>
  <c r="DT502" i="163"/>
  <c r="DN502" i="163"/>
  <c r="Y561" i="163"/>
  <c r="CR519" i="163"/>
  <c r="CX519" i="163" s="1"/>
  <c r="CP519" i="163"/>
  <c r="DK514" i="163"/>
  <c r="DM514" i="163"/>
  <c r="DI514" i="163"/>
  <c r="DT521" i="163"/>
  <c r="DN521" i="163"/>
  <c r="CR528" i="163"/>
  <c r="CX528" i="163" s="1"/>
  <c r="CP528" i="163"/>
  <c r="EE550" i="163"/>
  <c r="EC550" i="163"/>
  <c r="CP558" i="163"/>
  <c r="EF22" i="163"/>
  <c r="EH22" i="163"/>
  <c r="AA25" i="163"/>
  <c r="Y25" i="163"/>
  <c r="DT30" i="163"/>
  <c r="DN30" i="163"/>
  <c r="DC32" i="163"/>
  <c r="BU64" i="163"/>
  <c r="BW64" i="163"/>
  <c r="BX64" i="163" s="1"/>
  <c r="DT103" i="163"/>
  <c r="DN103" i="163"/>
  <c r="AC147" i="163"/>
  <c r="AL147" i="163"/>
  <c r="AN147" i="163" s="1"/>
  <c r="AF147" i="163"/>
  <c r="CP153" i="163"/>
  <c r="CR153" i="163"/>
  <c r="CX153" i="163" s="1"/>
  <c r="P155" i="163"/>
  <c r="X155" i="163" s="1"/>
  <c r="AA155" i="163" s="1"/>
  <c r="AL155" i="163" s="1"/>
  <c r="AN155" i="163" s="1"/>
  <c r="J157" i="163"/>
  <c r="P157" i="163" s="1"/>
  <c r="X157" i="163" s="1"/>
  <c r="AA157" i="163" s="1"/>
  <c r="AL157" i="163" s="1"/>
  <c r="AN157" i="163" s="1"/>
  <c r="CR233" i="163"/>
  <c r="CX233" i="163" s="1"/>
  <c r="CP233" i="163"/>
  <c r="DT96" i="163"/>
  <c r="DN96" i="163"/>
  <c r="CP188" i="163"/>
  <c r="CR188" i="163"/>
  <c r="CX188" i="163" s="1"/>
  <c r="BU220" i="163"/>
  <c r="BW220" i="163"/>
  <c r="BX220" i="163" s="1"/>
  <c r="DN223" i="163"/>
  <c r="DT223" i="163"/>
  <c r="AC236" i="163"/>
  <c r="AL236" i="163"/>
  <c r="AN236" i="163" s="1"/>
  <c r="AF236" i="163"/>
  <c r="Y248" i="163"/>
  <c r="AA248" i="163"/>
  <c r="DM270" i="163"/>
  <c r="DK270" i="163"/>
  <c r="DI270" i="163"/>
  <c r="BW223" i="163"/>
  <c r="BX223" i="163" s="1"/>
  <c r="BU223" i="163"/>
  <c r="CP262" i="163"/>
  <c r="CR262" i="163"/>
  <c r="CX262" i="163" s="1"/>
  <c r="DM268" i="163"/>
  <c r="DI268" i="163"/>
  <c r="DK268" i="163"/>
  <c r="DC313" i="163"/>
  <c r="DT265" i="163"/>
  <c r="DN265" i="163"/>
  <c r="CR300" i="163"/>
  <c r="CX300" i="163" s="1"/>
  <c r="CP300" i="163"/>
  <c r="CP309" i="163"/>
  <c r="CR309" i="163"/>
  <c r="CX309" i="163" s="1"/>
  <c r="DJ327" i="163"/>
  <c r="DJ322" i="163"/>
  <c r="DT330" i="163"/>
  <c r="DN330" i="163"/>
  <c r="T311" i="163"/>
  <c r="CX313" i="163"/>
  <c r="DT382" i="163"/>
  <c r="DN382" i="163"/>
  <c r="EE412" i="163"/>
  <c r="EC412" i="163"/>
  <c r="DT380" i="163"/>
  <c r="DN380" i="163"/>
  <c r="DN347" i="163"/>
  <c r="DT347" i="163"/>
  <c r="EF417" i="163"/>
  <c r="EH417" i="163"/>
  <c r="EY447" i="163"/>
  <c r="DT418" i="163"/>
  <c r="DN418" i="163"/>
  <c r="CW446" i="163"/>
  <c r="AL469" i="163"/>
  <c r="AN469" i="163" s="1"/>
  <c r="AF469" i="163"/>
  <c r="AC469" i="163"/>
  <c r="AL499" i="163"/>
  <c r="AN499" i="163" s="1"/>
  <c r="AC499" i="163"/>
  <c r="AF499" i="163"/>
  <c r="CP488" i="163"/>
  <c r="CR488" i="163"/>
  <c r="CX488" i="163" s="1"/>
  <c r="EA549" i="163"/>
  <c r="DY549" i="163"/>
  <c r="BQ561" i="163"/>
  <c r="Q561" i="163"/>
  <c r="AA514" i="163"/>
  <c r="Y514" i="163"/>
  <c r="DT520" i="163"/>
  <c r="DN520" i="163"/>
  <c r="EY532" i="163"/>
  <c r="DT15" i="163"/>
  <c r="DN15" i="163"/>
  <c r="BU34" i="163"/>
  <c r="BX34" i="163"/>
  <c r="EE178" i="163"/>
  <c r="EC178" i="163"/>
  <c r="EF56" i="163"/>
  <c r="AL65" i="163"/>
  <c r="AN65" i="163" s="1"/>
  <c r="AF65" i="163"/>
  <c r="AC65" i="163"/>
  <c r="DM140" i="163"/>
  <c r="DI140" i="163"/>
  <c r="DK140" i="163"/>
  <c r="DT31" i="163"/>
  <c r="DN31" i="163"/>
  <c r="DT70" i="163"/>
  <c r="DN70" i="163"/>
  <c r="AA64" i="163"/>
  <c r="Y64" i="163"/>
  <c r="AC104" i="163"/>
  <c r="AL104" i="163"/>
  <c r="AN104" i="163" s="1"/>
  <c r="AF104" i="163"/>
  <c r="CP119" i="163"/>
  <c r="CR119" i="163"/>
  <c r="CX119" i="163" s="1"/>
  <c r="AS155" i="163"/>
  <c r="AT155" i="163" s="1"/>
  <c r="AV155" i="163"/>
  <c r="AH157" i="163"/>
  <c r="AP155" i="163"/>
  <c r="CP172" i="163"/>
  <c r="CR172" i="163"/>
  <c r="CX172" i="163" s="1"/>
  <c r="DT151" i="163"/>
  <c r="DN151" i="163"/>
  <c r="EC168" i="163"/>
  <c r="AF184" i="163"/>
  <c r="AL184" i="163"/>
  <c r="AN184" i="163" s="1"/>
  <c r="AC184" i="163"/>
  <c r="CP192" i="163"/>
  <c r="CR192" i="163"/>
  <c r="CX192" i="163" s="1"/>
  <c r="CT215" i="163"/>
  <c r="DA215" i="163" s="1"/>
  <c r="DA213" i="163"/>
  <c r="DC213" i="163" s="1"/>
  <c r="AH222" i="163"/>
  <c r="AS220" i="163"/>
  <c r="AT220" i="163" s="1"/>
  <c r="AV220" i="163"/>
  <c r="AP220" i="163"/>
  <c r="DT230" i="163"/>
  <c r="DN230" i="163"/>
  <c r="AC288" i="163"/>
  <c r="CR239" i="163"/>
  <c r="CX239" i="163" s="1"/>
  <c r="CP239" i="163"/>
  <c r="CR243" i="163"/>
  <c r="CX243" i="163" s="1"/>
  <c r="CP243" i="163"/>
  <c r="CM269" i="163"/>
  <c r="CO269" i="163"/>
  <c r="EF267" i="163"/>
  <c r="EH279" i="163"/>
  <c r="EF279" i="163"/>
  <c r="DT296" i="163"/>
  <c r="DN296" i="163"/>
  <c r="CR299" i="163"/>
  <c r="CX299" i="163" s="1"/>
  <c r="CP299" i="163"/>
  <c r="AC313" i="163"/>
  <c r="J324" i="163"/>
  <c r="P322" i="163"/>
  <c r="L322" i="163"/>
  <c r="J366" i="163"/>
  <c r="ER325" i="163"/>
  <c r="ET325" i="163" s="1"/>
  <c r="EY325" i="163" s="1"/>
  <c r="EL327" i="163"/>
  <c r="EL322" i="163"/>
  <c r="EP325" i="163"/>
  <c r="AF313" i="163"/>
  <c r="CR377" i="163"/>
  <c r="CX377" i="163" s="1"/>
  <c r="CP377" i="163"/>
  <c r="AC402" i="163"/>
  <c r="AL402" i="163"/>
  <c r="AN402" i="163" s="1"/>
  <c r="AF402" i="163"/>
  <c r="CP408" i="163"/>
  <c r="CR408" i="163"/>
  <c r="CX408" i="163" s="1"/>
  <c r="EU447" i="163"/>
  <c r="BM493" i="163"/>
  <c r="BQ493" i="163"/>
  <c r="CP489" i="163"/>
  <c r="CR489" i="163"/>
  <c r="CX489" i="163" s="1"/>
  <c r="CR502" i="163"/>
  <c r="CX502" i="163" s="1"/>
  <c r="CP502" i="163"/>
  <c r="EE498" i="163"/>
  <c r="EC498" i="163"/>
  <c r="AL507" i="163"/>
  <c r="AN507" i="163" s="1"/>
  <c r="AF507" i="163"/>
  <c r="AC507" i="163"/>
  <c r="EU517" i="163"/>
  <c r="AL529" i="163"/>
  <c r="AN529" i="163" s="1"/>
  <c r="AC529" i="163"/>
  <c r="AF529" i="163"/>
  <c r="DM534" i="163"/>
  <c r="DK534" i="163"/>
  <c r="DI534" i="163"/>
  <c r="CR541" i="163"/>
  <c r="CX541" i="163" s="1"/>
  <c r="CP541" i="163"/>
  <c r="BW393" i="163"/>
  <c r="BX393" i="163" s="1"/>
  <c r="BU393" i="163"/>
  <c r="T141" i="163"/>
  <c r="DT16" i="163"/>
  <c r="DN16" i="163"/>
  <c r="EH64" i="163"/>
  <c r="EF64" i="163"/>
  <c r="DM112" i="163"/>
  <c r="DK112" i="163"/>
  <c r="DI112" i="163"/>
  <c r="AC114" i="163"/>
  <c r="AL114" i="163"/>
  <c r="AN114" i="163" s="1"/>
  <c r="AF114" i="163"/>
  <c r="EE140" i="163"/>
  <c r="EC140" i="163"/>
  <c r="EF182" i="163"/>
  <c r="EH182" i="163"/>
  <c r="CR221" i="163"/>
  <c r="CX221" i="163" s="1"/>
  <c r="CP221" i="163"/>
  <c r="AB215" i="163"/>
  <c r="CR249" i="163"/>
  <c r="CX249" i="163" s="1"/>
  <c r="CP249" i="163"/>
  <c r="DT224" i="163"/>
  <c r="DN224" i="163"/>
  <c r="DK359" i="163"/>
  <c r="DM359" i="163"/>
  <c r="DI359" i="163"/>
  <c r="EO446" i="163"/>
  <c r="EP431" i="163"/>
  <c r="EU431" i="163"/>
  <c r="DN453" i="163"/>
  <c r="DT453" i="163"/>
  <c r="CP490" i="163"/>
  <c r="CR490" i="163"/>
  <c r="CX490" i="163" s="1"/>
  <c r="AL525" i="163"/>
  <c r="AN525" i="163" s="1"/>
  <c r="AF525" i="163"/>
  <c r="AC525" i="163"/>
  <c r="DT548" i="163"/>
  <c r="DN548" i="163"/>
  <c r="EF23" i="163"/>
  <c r="EH23" i="163"/>
  <c r="DT72" i="163"/>
  <c r="DN72" i="163"/>
  <c r="DT136" i="163"/>
  <c r="DN136" i="163"/>
  <c r="CO113" i="163"/>
  <c r="CM113" i="163"/>
  <c r="CM248" i="163"/>
  <c r="CO248" i="163"/>
  <c r="DT264" i="163"/>
  <c r="DN264" i="163"/>
  <c r="CD327" i="163"/>
  <c r="CD322" i="163"/>
  <c r="CG325" i="163"/>
  <c r="EH318" i="163"/>
  <c r="EF318" i="163"/>
  <c r="CR352" i="163"/>
  <c r="CX352" i="163" s="1"/>
  <c r="CP352" i="163"/>
  <c r="AF392" i="163"/>
  <c r="AC392" i="163"/>
  <c r="AL392" i="163"/>
  <c r="AN392" i="163" s="1"/>
  <c r="DT398" i="163"/>
  <c r="DN398" i="163"/>
  <c r="EF515" i="163"/>
  <c r="EH515" i="163"/>
  <c r="CR63" i="163"/>
  <c r="CX63" i="163" s="1"/>
  <c r="CP63" i="163"/>
  <c r="DT27" i="163"/>
  <c r="DN27" i="163"/>
  <c r="CK56" i="163"/>
  <c r="CG56" i="163"/>
  <c r="CI56" i="163"/>
  <c r="AL12" i="163"/>
  <c r="AN12" i="163" s="1"/>
  <c r="AF12" i="163"/>
  <c r="AC12" i="163"/>
  <c r="DT104" i="163"/>
  <c r="DN104" i="163"/>
  <c r="AC224" i="163"/>
  <c r="AL224" i="163"/>
  <c r="AN224" i="163" s="1"/>
  <c r="AF224" i="163"/>
  <c r="CR245" i="163"/>
  <c r="CX245" i="163" s="1"/>
  <c r="CP245" i="163"/>
  <c r="BT215" i="163"/>
  <c r="AC300" i="163"/>
  <c r="AL300" i="163"/>
  <c r="AN300" i="163" s="1"/>
  <c r="AF300" i="163"/>
  <c r="EH249" i="163"/>
  <c r="EF249" i="163"/>
  <c r="CP313" i="163"/>
  <c r="CM313" i="163"/>
  <c r="DM256" i="163"/>
  <c r="DK256" i="163"/>
  <c r="DI256" i="163"/>
  <c r="DT397" i="163"/>
  <c r="DN397" i="163"/>
  <c r="DM455" i="163"/>
  <c r="DI455" i="163"/>
  <c r="DT527" i="163"/>
  <c r="DN527" i="163"/>
  <c r="DT28" i="163"/>
  <c r="DN28" i="163"/>
  <c r="AS141" i="163"/>
  <c r="AT141" i="163" s="1"/>
  <c r="AV141" i="163"/>
  <c r="CR131" i="163"/>
  <c r="CX131" i="163" s="1"/>
  <c r="CP131" i="163"/>
  <c r="DT159" i="163"/>
  <c r="DN159" i="163"/>
  <c r="BD215" i="163"/>
  <c r="BL213" i="163"/>
  <c r="BQ213" i="163" s="1"/>
  <c r="BH213" i="163"/>
  <c r="BJ213" i="163" s="1"/>
  <c r="AL246" i="163"/>
  <c r="AN246" i="163" s="1"/>
  <c r="AC246" i="163"/>
  <c r="AF246" i="163"/>
  <c r="AC261" i="163"/>
  <c r="AL261" i="163"/>
  <c r="AN261" i="163" s="1"/>
  <c r="AF261" i="163"/>
  <c r="DT254" i="163"/>
  <c r="DN254" i="163"/>
  <c r="DN299" i="163"/>
  <c r="DT299" i="163"/>
  <c r="AC331" i="163"/>
  <c r="AL331" i="163"/>
  <c r="AN331" i="163" s="1"/>
  <c r="AF331" i="163"/>
  <c r="AC383" i="163"/>
  <c r="AL383" i="163"/>
  <c r="AN383" i="163" s="1"/>
  <c r="AF383" i="163"/>
  <c r="DT349" i="163"/>
  <c r="DN349" i="163"/>
  <c r="DN377" i="163"/>
  <c r="DT377" i="163"/>
  <c r="DW155" i="163"/>
  <c r="DP157" i="163"/>
  <c r="DW157" i="163" s="1"/>
  <c r="DT84" i="163"/>
  <c r="DN84" i="163"/>
  <c r="DM82" i="163"/>
  <c r="DK82" i="163"/>
  <c r="DI82" i="163"/>
  <c r="BU113" i="163"/>
  <c r="BW113" i="163"/>
  <c r="BX113" i="163" s="1"/>
  <c r="P197" i="163"/>
  <c r="J199" i="163"/>
  <c r="P199" i="163" s="1"/>
  <c r="X199" i="163" s="1"/>
  <c r="AA199" i="163" s="1"/>
  <c r="AL199" i="163" s="1"/>
  <c r="AN199" i="163" s="1"/>
  <c r="CP154" i="163"/>
  <c r="CR154" i="163"/>
  <c r="CX154" i="163" s="1"/>
  <c r="CO166" i="163"/>
  <c r="CM166" i="163"/>
  <c r="DT100" i="163"/>
  <c r="DN100" i="163"/>
  <c r="EH184" i="163"/>
  <c r="EF184" i="163"/>
  <c r="BW146" i="163"/>
  <c r="BX146" i="163" s="1"/>
  <c r="BU146" i="163"/>
  <c r="DT190" i="163"/>
  <c r="DN190" i="163"/>
  <c r="AC212" i="163"/>
  <c r="AL212" i="163"/>
  <c r="AN212" i="163" s="1"/>
  <c r="AF212" i="163"/>
  <c r="DM267" i="163"/>
  <c r="DK267" i="163"/>
  <c r="DI267" i="163"/>
  <c r="CM272" i="163"/>
  <c r="CO272" i="163"/>
  <c r="AC333" i="163"/>
  <c r="AL333" i="163"/>
  <c r="AN333" i="163" s="1"/>
  <c r="AF333" i="163"/>
  <c r="DN279" i="163"/>
  <c r="DT279" i="163"/>
  <c r="AF301" i="163"/>
  <c r="AL301" i="163"/>
  <c r="AN301" i="163" s="1"/>
  <c r="AC301" i="163"/>
  <c r="DY313" i="163"/>
  <c r="EA313" i="163"/>
  <c r="EE313" i="163" s="1"/>
  <c r="EH313" i="163" s="1"/>
  <c r="CP304" i="163"/>
  <c r="CR304" i="163"/>
  <c r="CX304" i="163" s="1"/>
  <c r="CP308" i="163"/>
  <c r="CR308" i="163"/>
  <c r="CX308" i="163" s="1"/>
  <c r="BD327" i="163"/>
  <c r="BD322" i="163"/>
  <c r="BL325" i="163"/>
  <c r="BH325" i="163"/>
  <c r="BJ325" i="163" s="1"/>
  <c r="DT306" i="163"/>
  <c r="DN306" i="163"/>
  <c r="EU341" i="163"/>
  <c r="BT327" i="163"/>
  <c r="BT322" i="163"/>
  <c r="CR359" i="163"/>
  <c r="CX359" i="163" s="1"/>
  <c r="CP359" i="163"/>
  <c r="DT356" i="163"/>
  <c r="DN356" i="163"/>
  <c r="CP395" i="163"/>
  <c r="CR395" i="163"/>
  <c r="CX395" i="163" s="1"/>
  <c r="CR419" i="163"/>
  <c r="CX419" i="163" s="1"/>
  <c r="CP419" i="163"/>
  <c r="AM446" i="163"/>
  <c r="AN431" i="163"/>
  <c r="CP473" i="163"/>
  <c r="CR473" i="163"/>
  <c r="CX473" i="163" s="1"/>
  <c r="AL486" i="163"/>
  <c r="AN486" i="163" s="1"/>
  <c r="AC486" i="163"/>
  <c r="AF486" i="163"/>
  <c r="AC477" i="163"/>
  <c r="AL477" i="163"/>
  <c r="AN477" i="163" s="1"/>
  <c r="AF477" i="163"/>
  <c r="DT485" i="163"/>
  <c r="DN485" i="163"/>
  <c r="EH479" i="163"/>
  <c r="EF479" i="163"/>
  <c r="DT479" i="163"/>
  <c r="DN479" i="163"/>
  <c r="DT511" i="163"/>
  <c r="DN511" i="163"/>
  <c r="CG558" i="163"/>
  <c r="EA558" i="163"/>
  <c r="DY558" i="163"/>
  <c r="DT22" i="163"/>
  <c r="DN22" i="163"/>
  <c r="EC34" i="163"/>
  <c r="EF34" i="163"/>
  <c r="DT52" i="163"/>
  <c r="DN52" i="163"/>
  <c r="DT160" i="163"/>
  <c r="DN160" i="163"/>
  <c r="DT29" i="163"/>
  <c r="DN29" i="163"/>
  <c r="EU141" i="163"/>
  <c r="EP141" i="163"/>
  <c r="CR88" i="163"/>
  <c r="CX88" i="163" s="1"/>
  <c r="CP88" i="163"/>
  <c r="DT95" i="163"/>
  <c r="DN95" i="163"/>
  <c r="CP101" i="163"/>
  <c r="CR101" i="163"/>
  <c r="CX101" i="163" s="1"/>
  <c r="BS126" i="163"/>
  <c r="BQ126" i="163"/>
  <c r="BM126" i="163"/>
  <c r="AC151" i="163"/>
  <c r="AL151" i="163"/>
  <c r="AN151" i="163" s="1"/>
  <c r="AF151" i="163"/>
  <c r="DM156" i="163"/>
  <c r="DK156" i="163"/>
  <c r="DI156" i="163"/>
  <c r="CP162" i="163"/>
  <c r="CR162" i="163"/>
  <c r="CX162" i="163" s="1"/>
  <c r="CK169" i="163"/>
  <c r="CG169" i="163"/>
  <c r="CI169" i="163"/>
  <c r="DT90" i="163"/>
  <c r="DN90" i="163"/>
  <c r="DN196" i="163"/>
  <c r="DT196" i="163"/>
  <c r="CT155" i="163"/>
  <c r="DA177" i="163"/>
  <c r="CT197" i="163"/>
  <c r="AF181" i="163"/>
  <c r="AL181" i="163"/>
  <c r="AN181" i="163" s="1"/>
  <c r="AC181" i="163"/>
  <c r="EX215" i="163"/>
  <c r="Y288" i="163"/>
  <c r="T288" i="163"/>
  <c r="AF242" i="163"/>
  <c r="AL242" i="163"/>
  <c r="AN242" i="163" s="1"/>
  <c r="AC242" i="163"/>
  <c r="AF240" i="163"/>
  <c r="AL240" i="163"/>
  <c r="AN240" i="163" s="1"/>
  <c r="AC240" i="163"/>
  <c r="BS247" i="163"/>
  <c r="BM247" i="163"/>
  <c r="EF273" i="163"/>
  <c r="EF270" i="163"/>
  <c r="EX327" i="163"/>
  <c r="EX322" i="163"/>
  <c r="DY328" i="163"/>
  <c r="EA328" i="163"/>
  <c r="CP358" i="163"/>
  <c r="CR358" i="163"/>
  <c r="CX358" i="163" s="1"/>
  <c r="DT357" i="163"/>
  <c r="DN357" i="163"/>
  <c r="CP407" i="163"/>
  <c r="CR407" i="163"/>
  <c r="CX407" i="163" s="1"/>
  <c r="CP447" i="163"/>
  <c r="BU435" i="163"/>
  <c r="BX435" i="163"/>
  <c r="BT431" i="163"/>
  <c r="DN422" i="163"/>
  <c r="DT422" i="163"/>
  <c r="DT468" i="163"/>
  <c r="DN468" i="163"/>
  <c r="CM500" i="163"/>
  <c r="CO500" i="163"/>
  <c r="EF511" i="163"/>
  <c r="EH511" i="163"/>
  <c r="AL513" i="163"/>
  <c r="AN513" i="163" s="1"/>
  <c r="AF513" i="163"/>
  <c r="AC513" i="163"/>
  <c r="EE514" i="163"/>
  <c r="EC514" i="163"/>
  <c r="DT525" i="163"/>
  <c r="DN525" i="163"/>
  <c r="DM535" i="163"/>
  <c r="DK535" i="163"/>
  <c r="CM558" i="163"/>
  <c r="BQ558" i="163"/>
  <c r="BQ34" i="163"/>
  <c r="AC43" i="163"/>
  <c r="AL43" i="163"/>
  <c r="AN43" i="163" s="1"/>
  <c r="AF43" i="163"/>
  <c r="AA82" i="163"/>
  <c r="Y82" i="163"/>
  <c r="CR170" i="163"/>
  <c r="CX170" i="163" s="1"/>
  <c r="CP170" i="163"/>
  <c r="CR8" i="163"/>
  <c r="CX8" i="163" s="1"/>
  <c r="CP8" i="163"/>
  <c r="BU58" i="163"/>
  <c r="BX58" i="163"/>
  <c r="CR146" i="163"/>
  <c r="CX146" i="163" s="1"/>
  <c r="CP146" i="163"/>
  <c r="AB157" i="163"/>
  <c r="AC157" i="163" s="1"/>
  <c r="DC34" i="163"/>
  <c r="DT69" i="163"/>
  <c r="DN69" i="163"/>
  <c r="AA112" i="163"/>
  <c r="Y112" i="163"/>
  <c r="AC96" i="163"/>
  <c r="AL96" i="163"/>
  <c r="AN96" i="163" s="1"/>
  <c r="AF96" i="163"/>
  <c r="DT121" i="163"/>
  <c r="DN121" i="163"/>
  <c r="EA199" i="163"/>
  <c r="DY199" i="163"/>
  <c r="AC169" i="163"/>
  <c r="AL169" i="163"/>
  <c r="AF169" i="163"/>
  <c r="DT91" i="163"/>
  <c r="DN91" i="163"/>
  <c r="DT137" i="163"/>
  <c r="DN137" i="163"/>
  <c r="DT147" i="163"/>
  <c r="DN147" i="163"/>
  <c r="EE166" i="163"/>
  <c r="EC166" i="163"/>
  <c r="CR183" i="163"/>
  <c r="CX183" i="163" s="1"/>
  <c r="CP183" i="163"/>
  <c r="AH288" i="163"/>
  <c r="AS286" i="163"/>
  <c r="AT286" i="163" s="1"/>
  <c r="AV286" i="163"/>
  <c r="AP286" i="163"/>
  <c r="CP228" i="163"/>
  <c r="CR228" i="163"/>
  <c r="CX228" i="163" s="1"/>
  <c r="EF240" i="163"/>
  <c r="EH240" i="163"/>
  <c r="EU247" i="163"/>
  <c r="DE287" i="163"/>
  <c r="DF287" i="163" s="1"/>
  <c r="DH287" i="163"/>
  <c r="EJ215" i="163"/>
  <c r="EK215" i="163" s="1"/>
  <c r="EK213" i="163"/>
  <c r="DM248" i="163"/>
  <c r="DK248" i="163"/>
  <c r="DI248" i="163"/>
  <c r="CP276" i="163"/>
  <c r="CR276" i="163"/>
  <c r="CX276" i="163" s="1"/>
  <c r="CR333" i="163"/>
  <c r="CX333" i="163" s="1"/>
  <c r="CP333" i="163"/>
  <c r="DM280" i="163"/>
  <c r="DK280" i="163"/>
  <c r="DI280" i="163"/>
  <c r="CM305" i="163"/>
  <c r="CO305" i="163"/>
  <c r="CH327" i="163"/>
  <c r="CI327" i="163" s="1"/>
  <c r="CH322" i="163"/>
  <c r="T313" i="163"/>
  <c r="Y313" i="163"/>
  <c r="AA329" i="163"/>
  <c r="Y329" i="163"/>
  <c r="BS341" i="163"/>
  <c r="BM341" i="163"/>
  <c r="CP350" i="163"/>
  <c r="CR350" i="163"/>
  <c r="CX350" i="163" s="1"/>
  <c r="DT379" i="163"/>
  <c r="DN379" i="163"/>
  <c r="DT354" i="163"/>
  <c r="DN354" i="163"/>
  <c r="Y389" i="163"/>
  <c r="AA389" i="163"/>
  <c r="EC393" i="163"/>
  <c r="DT414" i="163"/>
  <c r="DN414" i="163"/>
  <c r="DT469" i="163"/>
  <c r="DN469" i="163"/>
  <c r="BU467" i="163"/>
  <c r="BW467" i="163"/>
  <c r="BX467" i="163" s="1"/>
  <c r="DY552" i="163"/>
  <c r="EA552" i="163"/>
  <c r="EE552" i="163" s="1"/>
  <c r="EH552" i="163" s="1"/>
  <c r="BM517" i="163"/>
  <c r="EU532" i="163"/>
  <c r="CI558" i="163"/>
  <c r="DI535" i="163"/>
  <c r="EE534" i="163"/>
  <c r="EC534" i="163"/>
  <c r="BU558" i="163"/>
  <c r="DT9" i="163"/>
  <c r="DN9" i="163"/>
  <c r="DT24" i="163"/>
  <c r="DN24" i="163"/>
  <c r="DT58" i="163"/>
  <c r="AC85" i="163"/>
  <c r="AF85" i="163"/>
  <c r="AL85" i="163"/>
  <c r="AN85" i="163" s="1"/>
  <c r="DT6" i="163"/>
  <c r="DN6" i="163"/>
  <c r="CR21" i="163"/>
  <c r="CX21" i="163" s="1"/>
  <c r="CP21" i="163"/>
  <c r="AL47" i="163"/>
  <c r="AN47" i="163" s="1"/>
  <c r="AF47" i="163"/>
  <c r="AC47" i="163"/>
  <c r="EC58" i="163"/>
  <c r="EF58" i="163"/>
  <c r="DT12" i="163"/>
  <c r="DN12" i="163"/>
  <c r="Q141" i="163"/>
  <c r="L141" i="163"/>
  <c r="CP161" i="163"/>
  <c r="CR161" i="163"/>
  <c r="CX161" i="163" s="1"/>
  <c r="EE222" i="163"/>
  <c r="EC222" i="163"/>
  <c r="BM155" i="163"/>
  <c r="BI157" i="163"/>
  <c r="BJ155" i="163"/>
  <c r="DN183" i="163"/>
  <c r="DT183" i="163"/>
  <c r="DE205" i="163"/>
  <c r="DF205" i="163" s="1"/>
  <c r="DH205" i="163"/>
  <c r="BU245" i="163"/>
  <c r="BW245" i="163"/>
  <c r="BX245" i="163" s="1"/>
  <c r="DN243" i="163"/>
  <c r="DT243" i="163"/>
  <c r="DT252" i="163"/>
  <c r="DN252" i="163"/>
  <c r="DM271" i="163"/>
  <c r="DI271" i="163"/>
  <c r="DK271" i="163"/>
  <c r="EC267" i="163"/>
  <c r="CP296" i="163"/>
  <c r="CR296" i="163"/>
  <c r="CX296" i="163" s="1"/>
  <c r="EV324" i="163"/>
  <c r="EV366" i="163"/>
  <c r="AC306" i="163"/>
  <c r="AL306" i="163"/>
  <c r="AN306" i="163" s="1"/>
  <c r="AF306" i="163"/>
  <c r="EW328" i="163"/>
  <c r="FB328" i="163" s="1"/>
  <c r="EU328" i="163"/>
  <c r="CP338" i="163"/>
  <c r="CR338" i="163"/>
  <c r="CX338" i="163" s="1"/>
  <c r="DT337" i="163"/>
  <c r="DN337" i="163"/>
  <c r="DN341" i="163"/>
  <c r="AC349" i="163"/>
  <c r="AL349" i="163"/>
  <c r="AN349" i="163" s="1"/>
  <c r="AF349" i="163"/>
  <c r="AC353" i="163"/>
  <c r="AL353" i="163"/>
  <c r="AN353" i="163" s="1"/>
  <c r="AF353" i="163"/>
  <c r="AC380" i="163"/>
  <c r="AL380" i="163"/>
  <c r="AN380" i="163" s="1"/>
  <c r="AF380" i="163"/>
  <c r="CP384" i="163"/>
  <c r="CR384" i="163"/>
  <c r="CX384" i="163" s="1"/>
  <c r="CP388" i="163"/>
  <c r="CR388" i="163"/>
  <c r="CX388" i="163" s="1"/>
  <c r="BW360" i="163"/>
  <c r="BX360" i="163" s="1"/>
  <c r="BU360" i="163"/>
  <c r="AF390" i="163"/>
  <c r="AL390" i="163"/>
  <c r="AN390" i="163" s="1"/>
  <c r="AC390" i="163"/>
  <c r="AL426" i="163"/>
  <c r="AN426" i="163" s="1"/>
  <c r="AC426" i="163"/>
  <c r="AF426" i="163"/>
  <c r="CP423" i="163"/>
  <c r="CR423" i="163"/>
  <c r="CX423" i="163" s="1"/>
  <c r="AE446" i="163"/>
  <c r="AF431" i="163"/>
  <c r="AF472" i="163"/>
  <c r="AC472" i="163"/>
  <c r="AL472" i="163"/>
  <c r="AN472" i="163" s="1"/>
  <c r="DY501" i="163"/>
  <c r="DT506" i="163"/>
  <c r="DN506" i="163"/>
  <c r="AC541" i="163"/>
  <c r="AL541" i="163"/>
  <c r="AN541" i="163" s="1"/>
  <c r="AF541" i="163"/>
  <c r="Y141" i="163"/>
  <c r="CR45" i="163"/>
  <c r="CX45" i="163" s="1"/>
  <c r="CP45" i="163"/>
  <c r="DT40" i="163"/>
  <c r="DN40" i="163"/>
  <c r="DT77" i="163"/>
  <c r="DN77" i="163"/>
  <c r="AL160" i="163"/>
  <c r="AN160" i="163" s="1"/>
  <c r="AC160" i="163"/>
  <c r="AF160" i="163"/>
  <c r="AL69" i="163"/>
  <c r="AN69" i="163" s="1"/>
  <c r="AF69" i="163"/>
  <c r="AC69" i="163"/>
  <c r="DT132" i="163"/>
  <c r="DN132" i="163"/>
  <c r="CW157" i="163"/>
  <c r="AA247" i="163"/>
  <c r="Y247" i="163"/>
  <c r="DT282" i="163"/>
  <c r="DN282" i="163"/>
  <c r="EJ324" i="163"/>
  <c r="EK324" i="163" s="1"/>
  <c r="EK322" i="163"/>
  <c r="EJ366" i="163"/>
  <c r="CR302" i="163"/>
  <c r="CX302" i="163" s="1"/>
  <c r="CP302" i="163"/>
  <c r="DE328" i="163"/>
  <c r="DF328" i="163" s="1"/>
  <c r="DH328" i="163"/>
  <c r="AP325" i="163"/>
  <c r="AS325" i="163"/>
  <c r="AT325" i="163" s="1"/>
  <c r="AV325" i="163"/>
  <c r="AH327" i="163"/>
  <c r="AH322" i="163"/>
  <c r="CR391" i="163"/>
  <c r="CX391" i="163" s="1"/>
  <c r="CP391" i="163"/>
  <c r="CM404" i="163"/>
  <c r="CO404" i="163"/>
  <c r="DT507" i="163"/>
  <c r="DN507" i="163"/>
  <c r="DN541" i="163"/>
  <c r="DT541" i="163"/>
  <c r="BJ58" i="163"/>
  <c r="BM58" i="163"/>
  <c r="DT74" i="163"/>
  <c r="DN74" i="163"/>
  <c r="DT7" i="163"/>
  <c r="DN7" i="163"/>
  <c r="CP148" i="163"/>
  <c r="CR148" i="163"/>
  <c r="CX148" i="163" s="1"/>
  <c r="DT235" i="163"/>
  <c r="DN235" i="163"/>
  <c r="EF244" i="163"/>
  <c r="EH244" i="163"/>
  <c r="EH245" i="163"/>
  <c r="EF245" i="163"/>
  <c r="EF213" i="163"/>
  <c r="EB215" i="163"/>
  <c r="EC213" i="163"/>
  <c r="EE256" i="163"/>
  <c r="EC256" i="163"/>
  <c r="DC328" i="163"/>
  <c r="L313" i="163"/>
  <c r="Q313" i="163"/>
  <c r="CP409" i="163"/>
  <c r="CR409" i="163"/>
  <c r="CX409" i="163" s="1"/>
  <c r="CR437" i="163"/>
  <c r="CX437" i="163" s="1"/>
  <c r="CP437" i="163"/>
  <c r="CP436" i="163"/>
  <c r="CR436" i="163"/>
  <c r="CX436" i="163" s="1"/>
  <c r="K446" i="163"/>
  <c r="L431" i="163"/>
  <c r="Q431" i="163"/>
  <c r="EU558" i="163"/>
  <c r="X138" i="163"/>
  <c r="Q138" i="163"/>
  <c r="T138" i="163"/>
  <c r="EE82" i="163"/>
  <c r="EC82" i="163"/>
  <c r="CR114" i="163"/>
  <c r="CX114" i="163" s="1"/>
  <c r="CP114" i="163"/>
  <c r="CP93" i="163"/>
  <c r="CR93" i="163"/>
  <c r="CX93" i="163" s="1"/>
  <c r="EU155" i="163"/>
  <c r="EO157" i="163"/>
  <c r="EP155" i="163"/>
  <c r="DT184" i="163"/>
  <c r="DN184" i="163"/>
  <c r="EE179" i="163"/>
  <c r="EC179" i="163"/>
  <c r="EE207" i="163"/>
  <c r="EC207" i="163"/>
  <c r="DN221" i="163"/>
  <c r="DT221" i="163"/>
  <c r="DT212" i="163"/>
  <c r="DN212" i="163"/>
  <c r="AC254" i="163"/>
  <c r="AL254" i="163"/>
  <c r="AN254" i="163" s="1"/>
  <c r="AF254" i="163"/>
  <c r="DT284" i="163"/>
  <c r="DN284" i="163"/>
  <c r="DE447" i="163"/>
  <c r="DF447" i="163" s="1"/>
  <c r="DH447" i="163"/>
  <c r="DN426" i="163"/>
  <c r="DT426" i="163"/>
  <c r="AL506" i="163"/>
  <c r="AN506" i="163" s="1"/>
  <c r="AC506" i="163"/>
  <c r="AF506" i="163"/>
  <c r="DK529" i="163"/>
  <c r="DM529" i="163"/>
  <c r="DI529" i="163"/>
  <c r="AL522" i="163"/>
  <c r="AN522" i="163" s="1"/>
  <c r="AF522" i="163"/>
  <c r="AC522" i="163"/>
  <c r="EY558" i="163"/>
  <c r="EH46" i="163"/>
  <c r="EF46" i="163"/>
  <c r="AL19" i="163"/>
  <c r="AN19" i="163" s="1"/>
  <c r="AF19" i="163"/>
  <c r="AC19" i="163"/>
  <c r="AL54" i="163"/>
  <c r="AN54" i="163" s="1"/>
  <c r="AF54" i="163"/>
  <c r="AC54" i="163"/>
  <c r="CP97" i="163"/>
  <c r="CR97" i="163"/>
  <c r="CX97" i="163" s="1"/>
  <c r="AC136" i="163"/>
  <c r="AL136" i="163"/>
  <c r="AN136" i="163" s="1"/>
  <c r="AF136" i="163"/>
  <c r="DT92" i="163"/>
  <c r="DN92" i="163"/>
  <c r="DT174" i="163"/>
  <c r="DN174" i="163"/>
  <c r="BW132" i="163"/>
  <c r="BX132" i="163" s="1"/>
  <c r="BU132" i="163"/>
  <c r="EE156" i="163"/>
  <c r="EC156" i="163"/>
  <c r="EW205" i="163"/>
  <c r="FB205" i="163" s="1"/>
  <c r="EU205" i="163"/>
  <c r="BL313" i="163"/>
  <c r="BS313" i="163" s="1"/>
  <c r="BW313" i="163" s="1"/>
  <c r="BX313" i="163" s="1"/>
  <c r="BH313" i="163"/>
  <c r="BJ313" i="163" s="1"/>
  <c r="X325" i="163"/>
  <c r="T325" i="163"/>
  <c r="Q325" i="163"/>
  <c r="AB327" i="163"/>
  <c r="AB322" i="163"/>
  <c r="AF311" i="163"/>
  <c r="CP351" i="163"/>
  <c r="CR351" i="163"/>
  <c r="CX351" i="163" s="1"/>
  <c r="CP387" i="163"/>
  <c r="CR387" i="163"/>
  <c r="CX387" i="163" s="1"/>
  <c r="AF394" i="163"/>
  <c r="AL394" i="163"/>
  <c r="AN394" i="163" s="1"/>
  <c r="AC394" i="163"/>
  <c r="DY447" i="163"/>
  <c r="EA447" i="163"/>
  <c r="EH426" i="163"/>
  <c r="EF426" i="163"/>
  <c r="CR506" i="163"/>
  <c r="CX506" i="163" s="1"/>
  <c r="CP506" i="163"/>
  <c r="EF520" i="163"/>
  <c r="EH520" i="163"/>
  <c r="DT524" i="163"/>
  <c r="DN524" i="163"/>
  <c r="CR46" i="163"/>
  <c r="CX46" i="163" s="1"/>
  <c r="CP46" i="163"/>
  <c r="EF24" i="163"/>
  <c r="EH24" i="163"/>
  <c r="EA177" i="163"/>
  <c r="DY177" i="163"/>
  <c r="CR14" i="163"/>
  <c r="CX14" i="163" s="1"/>
  <c r="CP14" i="163"/>
  <c r="CR20" i="163"/>
  <c r="CX20" i="163" s="1"/>
  <c r="CP20" i="163"/>
  <c r="DN89" i="163"/>
  <c r="DT89" i="163"/>
  <c r="EE123" i="163"/>
  <c r="EC123" i="163"/>
  <c r="AC100" i="163"/>
  <c r="AL100" i="163"/>
  <c r="AN100" i="163" s="1"/>
  <c r="AF100" i="163"/>
  <c r="EE124" i="163"/>
  <c r="EC124" i="163"/>
  <c r="S157" i="163"/>
  <c r="DT175" i="163"/>
  <c r="DN175" i="163"/>
  <c r="EA288" i="163"/>
  <c r="EE288" i="163" s="1"/>
  <c r="EH288" i="163" s="1"/>
  <c r="DY288" i="163"/>
  <c r="CP225" i="163"/>
  <c r="CR225" i="163"/>
  <c r="CX225" i="163" s="1"/>
  <c r="AC238" i="163"/>
  <c r="AL238" i="163"/>
  <c r="AN238" i="163" s="1"/>
  <c r="AF238" i="163"/>
  <c r="DT244" i="163"/>
  <c r="DN244" i="163"/>
  <c r="DT231" i="163"/>
  <c r="DN231" i="163"/>
  <c r="DT242" i="163"/>
  <c r="DN242" i="163"/>
  <c r="CR246" i="163"/>
  <c r="CX246" i="163" s="1"/>
  <c r="CP246" i="163"/>
  <c r="BP324" i="163"/>
  <c r="BP366" i="163"/>
  <c r="EA311" i="163"/>
  <c r="DY311" i="163"/>
  <c r="DN313" i="163"/>
  <c r="DN300" i="163"/>
  <c r="DT300" i="163"/>
  <c r="AV313" i="163"/>
  <c r="AS313" i="163"/>
  <c r="AT313" i="163" s="1"/>
  <c r="CT327" i="163"/>
  <c r="DA327" i="163" s="1"/>
  <c r="CT322" i="163"/>
  <c r="DA325" i="163"/>
  <c r="DC325" i="163" s="1"/>
  <c r="EC341" i="163"/>
  <c r="EF341" i="163"/>
  <c r="DT334" i="163"/>
  <c r="DN334" i="163"/>
  <c r="EH346" i="163"/>
  <c r="EF346" i="163"/>
  <c r="AL363" i="163"/>
  <c r="AN363" i="163" s="1"/>
  <c r="AC363" i="163"/>
  <c r="AF363" i="163"/>
  <c r="DT376" i="163"/>
  <c r="DN376" i="163"/>
  <c r="DT385" i="163"/>
  <c r="DN385" i="163"/>
  <c r="AC420" i="163"/>
  <c r="AL420" i="163"/>
  <c r="AN420" i="163" s="1"/>
  <c r="AF420" i="163"/>
  <c r="CR426" i="163"/>
  <c r="CX426" i="163" s="1"/>
  <c r="CP426" i="163"/>
  <c r="DS448" i="163"/>
  <c r="DT499" i="163"/>
  <c r="DN499" i="163"/>
  <c r="CP483" i="163"/>
  <c r="CR483" i="163"/>
  <c r="CX483" i="163" s="1"/>
  <c r="BU499" i="163"/>
  <c r="BW499" i="163"/>
  <c r="BX499" i="163" s="1"/>
  <c r="DT477" i="163"/>
  <c r="DN477" i="163"/>
  <c r="DT509" i="163"/>
  <c r="DN509" i="163"/>
  <c r="DE532" i="163"/>
  <c r="DF532" i="163" s="1"/>
  <c r="DH532" i="163"/>
  <c r="EE535" i="163"/>
  <c r="EC535" i="163"/>
  <c r="CR39" i="163"/>
  <c r="CX39" i="163" s="1"/>
  <c r="CP39" i="163"/>
  <c r="DT10" i="163"/>
  <c r="DN10" i="163"/>
  <c r="CR26" i="163"/>
  <c r="CX26" i="163" s="1"/>
  <c r="CP26" i="163"/>
  <c r="CR55" i="163"/>
  <c r="CX55" i="163" s="1"/>
  <c r="CP55" i="163"/>
  <c r="AF86" i="163"/>
  <c r="AL86" i="163"/>
  <c r="AN86" i="163" s="1"/>
  <c r="AC86" i="163"/>
  <c r="DM123" i="163"/>
  <c r="DI123" i="163"/>
  <c r="DK123" i="163"/>
  <c r="DT19" i="163"/>
  <c r="DN19" i="163"/>
  <c r="DT47" i="163"/>
  <c r="DN47" i="163"/>
  <c r="DT108" i="163"/>
  <c r="DN108" i="163"/>
  <c r="BU131" i="163"/>
  <c r="BW131" i="163"/>
  <c r="BX131" i="163" s="1"/>
  <c r="DT146" i="163"/>
  <c r="DN146" i="163"/>
  <c r="AE157" i="163"/>
  <c r="AF157" i="163" s="1"/>
  <c r="CA157" i="163"/>
  <c r="CF157" i="163" s="1"/>
  <c r="CF155" i="163"/>
  <c r="DT170" i="163"/>
  <c r="DN170" i="163"/>
  <c r="DE178" i="163"/>
  <c r="DF178" i="163" s="1"/>
  <c r="DH178" i="163"/>
  <c r="DC178" i="163"/>
  <c r="EE198" i="163"/>
  <c r="EC198" i="163"/>
  <c r="DB215" i="163"/>
  <c r="CR241" i="163"/>
  <c r="CX241" i="163" s="1"/>
  <c r="CP241" i="163"/>
  <c r="AS213" i="163"/>
  <c r="AT213" i="163" s="1"/>
  <c r="AV213" i="163"/>
  <c r="AH215" i="163"/>
  <c r="AP213" i="163"/>
  <c r="DN233" i="163"/>
  <c r="DT233" i="163"/>
  <c r="AA245" i="163"/>
  <c r="Y245" i="163"/>
  <c r="DN239" i="163"/>
  <c r="DT239" i="163"/>
  <c r="DT253" i="163"/>
  <c r="DN253" i="163"/>
  <c r="EC273" i="163"/>
  <c r="DT295" i="163"/>
  <c r="DN295" i="163"/>
  <c r="DT261" i="163"/>
  <c r="DN261" i="163"/>
  <c r="EC270" i="163"/>
  <c r="DT249" i="163"/>
  <c r="DN249" i="163"/>
  <c r="BU298" i="163"/>
  <c r="BW298" i="163"/>
  <c r="BX298" i="163" s="1"/>
  <c r="CI313" i="163"/>
  <c r="DB327" i="163"/>
  <c r="DB322" i="163"/>
  <c r="AC334" i="163"/>
  <c r="AL334" i="163"/>
  <c r="AN334" i="163" s="1"/>
  <c r="AF334" i="163"/>
  <c r="EF344" i="163"/>
  <c r="EH344" i="163"/>
  <c r="DT335" i="163"/>
  <c r="DN335" i="163"/>
  <c r="DW325" i="163"/>
  <c r="DP327" i="163"/>
  <c r="DW327" i="163" s="1"/>
  <c r="DP322" i="163"/>
  <c r="CP360" i="163"/>
  <c r="CR360" i="163"/>
  <c r="CX360" i="163" s="1"/>
  <c r="DT353" i="163"/>
  <c r="DN353" i="163"/>
  <c r="DT386" i="163"/>
  <c r="DN386" i="163"/>
  <c r="CP399" i="163"/>
  <c r="CR399" i="163"/>
  <c r="CX399" i="163" s="1"/>
  <c r="DT415" i="163"/>
  <c r="DN415" i="163"/>
  <c r="DT403" i="163"/>
  <c r="DN403" i="163"/>
  <c r="BU422" i="163"/>
  <c r="BW422" i="163"/>
  <c r="BX422" i="163" s="1"/>
  <c r="CR421" i="163"/>
  <c r="CX421" i="163" s="1"/>
  <c r="CP421" i="163"/>
  <c r="BI446" i="163"/>
  <c r="BU493" i="163"/>
  <c r="CP487" i="163"/>
  <c r="CR487" i="163"/>
  <c r="CX487" i="163" s="1"/>
  <c r="DK561" i="163"/>
  <c r="DN503" i="163"/>
  <c r="DT503" i="163"/>
  <c r="DT513" i="163"/>
  <c r="DN513" i="163"/>
  <c r="CR526" i="163"/>
  <c r="CX526" i="163" s="1"/>
  <c r="CP526" i="163"/>
  <c r="DT522" i="163"/>
  <c r="DN522" i="163"/>
  <c r="DN533" i="163"/>
  <c r="DT533" i="163"/>
  <c r="DH558" i="163"/>
  <c r="DE558" i="163"/>
  <c r="DF558" i="163" s="1"/>
  <c r="DM56" i="163"/>
  <c r="DI56" i="163"/>
  <c r="DK56" i="163"/>
  <c r="DT75" i="163"/>
  <c r="DN75" i="163"/>
  <c r="AC109" i="163"/>
  <c r="AL109" i="163"/>
  <c r="AN109" i="163" s="1"/>
  <c r="AF109" i="163"/>
  <c r="DN126" i="163"/>
  <c r="DT135" i="163"/>
  <c r="DN135" i="163"/>
  <c r="EA197" i="163"/>
  <c r="DY197" i="163"/>
  <c r="EF181" i="163"/>
  <c r="EH181" i="163"/>
  <c r="DT115" i="163"/>
  <c r="DN115" i="163"/>
  <c r="DT171" i="163"/>
  <c r="DN171" i="163"/>
  <c r="DN131" i="163"/>
  <c r="DT131" i="163"/>
  <c r="DT186" i="163"/>
  <c r="DN186" i="163"/>
  <c r="DJ215" i="163"/>
  <c r="CP232" i="163"/>
  <c r="CR232" i="163"/>
  <c r="CX232" i="163" s="1"/>
  <c r="DT236" i="163"/>
  <c r="DN236" i="163"/>
  <c r="BL288" i="163"/>
  <c r="BQ288" i="163" s="1"/>
  <c r="CM247" i="163"/>
  <c r="DT260" i="163"/>
  <c r="DN260" i="163"/>
  <c r="AC265" i="163"/>
  <c r="AL265" i="163"/>
  <c r="AN265" i="163" s="1"/>
  <c r="AF265" i="163"/>
  <c r="AC296" i="163"/>
  <c r="AL296" i="163"/>
  <c r="AN296" i="163" s="1"/>
  <c r="AF296" i="163"/>
  <c r="AA268" i="163"/>
  <c r="Y268" i="163"/>
  <c r="EE248" i="163"/>
  <c r="EC248" i="163"/>
  <c r="CP307" i="163"/>
  <c r="CR307" i="163"/>
  <c r="CX307" i="163" s="1"/>
  <c r="CP340" i="163"/>
  <c r="CR340" i="163"/>
  <c r="CX340" i="163" s="1"/>
  <c r="Y311" i="163"/>
  <c r="DT336" i="163"/>
  <c r="DN336" i="163"/>
  <c r="DN348" i="163"/>
  <c r="DT348" i="163"/>
  <c r="DC393" i="163"/>
  <c r="EE406" i="163"/>
  <c r="EC406" i="163"/>
  <c r="EF393" i="163"/>
  <c r="DN391" i="163"/>
  <c r="DT391" i="163"/>
  <c r="DT401" i="163"/>
  <c r="DN401" i="163"/>
  <c r="CR420" i="163"/>
  <c r="CX420" i="163" s="1"/>
  <c r="CP420" i="163"/>
  <c r="DT437" i="163"/>
  <c r="DN437" i="163"/>
  <c r="S446" i="163"/>
  <c r="T431" i="163"/>
  <c r="Y431" i="163"/>
  <c r="AB431" i="163"/>
  <c r="AC435" i="163"/>
  <c r="EE551" i="163"/>
  <c r="EC551" i="163"/>
  <c r="EU561" i="163"/>
  <c r="DM550" i="163"/>
  <c r="DI550" i="163"/>
  <c r="DK550" i="163"/>
  <c r="AC44" i="163"/>
  <c r="AL44" i="163"/>
  <c r="AN44" i="163" s="1"/>
  <c r="AF44" i="163"/>
  <c r="EH76" i="163"/>
  <c r="EF76" i="163"/>
  <c r="EC56" i="163"/>
  <c r="CO64" i="163"/>
  <c r="CM64" i="163"/>
  <c r="AN141" i="163"/>
  <c r="DT99" i="163"/>
  <c r="DN99" i="163"/>
  <c r="CP116" i="163"/>
  <c r="CR116" i="163"/>
  <c r="CX116" i="163" s="1"/>
  <c r="CM132" i="163"/>
  <c r="CO132" i="163"/>
  <c r="K157" i="163"/>
  <c r="L155" i="163"/>
  <c r="EH131" i="163"/>
  <c r="EF131" i="163"/>
  <c r="DT182" i="163"/>
  <c r="DN182" i="163"/>
  <c r="BS205" i="163"/>
  <c r="BM205" i="163"/>
  <c r="ER213" i="163"/>
  <c r="ET213" i="163" s="1"/>
  <c r="EL215" i="163"/>
  <c r="ER215" i="163" s="1"/>
  <c r="ET215" i="163" s="1"/>
  <c r="EW215" i="163" s="1"/>
  <c r="FB215" i="163" s="1"/>
  <c r="DT211" i="163"/>
  <c r="DN211" i="163"/>
  <c r="CR185" i="163"/>
  <c r="CX185" i="163" s="1"/>
  <c r="CP185" i="163"/>
  <c r="AF288" i="163"/>
  <c r="EE280" i="163"/>
  <c r="EC280" i="163"/>
  <c r="CR298" i="163"/>
  <c r="CX298" i="163" s="1"/>
  <c r="CP298" i="163"/>
  <c r="EC313" i="163"/>
  <c r="EF313" i="163"/>
  <c r="DT285" i="163"/>
  <c r="DN285" i="163"/>
  <c r="BU287" i="163"/>
  <c r="DE311" i="163"/>
  <c r="DF311" i="163" s="1"/>
  <c r="DH311" i="163"/>
  <c r="CR303" i="163"/>
  <c r="CX303" i="163" s="1"/>
  <c r="CP303" i="163"/>
  <c r="DT305" i="163"/>
  <c r="DN305" i="163"/>
  <c r="CL327" i="163"/>
  <c r="CL322" i="163"/>
  <c r="CP325" i="163"/>
  <c r="EP313" i="163"/>
  <c r="EU313" i="163"/>
  <c r="BW305" i="163"/>
  <c r="BX305" i="163" s="1"/>
  <c r="BU305" i="163"/>
  <c r="EB327" i="163"/>
  <c r="EB322" i="163"/>
  <c r="DT360" i="163"/>
  <c r="DN360" i="163"/>
  <c r="CP393" i="163"/>
  <c r="DT355" i="163"/>
  <c r="DN355" i="163"/>
  <c r="DT392" i="163"/>
  <c r="DN392" i="163"/>
  <c r="CO389" i="163"/>
  <c r="CM389" i="163"/>
  <c r="AC398" i="163"/>
  <c r="AL398" i="163"/>
  <c r="AN398" i="163" s="1"/>
  <c r="AF398" i="163"/>
  <c r="DT410" i="163"/>
  <c r="DN410" i="163"/>
  <c r="BS412" i="163"/>
  <c r="BQ412" i="163"/>
  <c r="AO446" i="163"/>
  <c r="AT431" i="163"/>
  <c r="AP431" i="163"/>
  <c r="DN500" i="163"/>
  <c r="DT500" i="163"/>
  <c r="DH517" i="163"/>
  <c r="DE517" i="163"/>
  <c r="DF517" i="163" s="1"/>
  <c r="DC517" i="163"/>
  <c r="EH518" i="163"/>
  <c r="EF518" i="163"/>
  <c r="BQ517" i="163"/>
  <c r="CR508" i="163"/>
  <c r="CX508" i="163" s="1"/>
  <c r="CP508" i="163"/>
  <c r="CR529" i="163"/>
  <c r="CX529" i="163" s="1"/>
  <c r="CP529" i="163"/>
  <c r="EW535" i="163"/>
  <c r="FB535" i="163" s="1"/>
  <c r="EY535" i="163"/>
  <c r="EU535" i="163"/>
  <c r="BW255" i="163"/>
  <c r="BX255" i="163" s="1"/>
  <c r="BU255" i="163"/>
  <c r="CW199" i="163"/>
  <c r="CJ7" i="158"/>
  <c r="AG27" i="158"/>
  <c r="BG27" i="158"/>
  <c r="CE27" i="158"/>
  <c r="CU27" i="158"/>
  <c r="CU26" i="158" s="1"/>
  <c r="CU19" i="158" s="1"/>
  <c r="CU18" i="158" s="1"/>
  <c r="BD54" i="158"/>
  <c r="BB54" i="158"/>
  <c r="DG86" i="158"/>
  <c r="DK86" i="158" s="1"/>
  <c r="DE86" i="158"/>
  <c r="AS5" i="158"/>
  <c r="DA6" i="158"/>
  <c r="Q9" i="158"/>
  <c r="X9" i="158" s="1"/>
  <c r="AA9" i="158" s="1"/>
  <c r="Q10" i="158"/>
  <c r="X10" i="158" s="1"/>
  <c r="AA10" i="158" s="1"/>
  <c r="AY14" i="158"/>
  <c r="CT27" i="158"/>
  <c r="K27" i="158"/>
  <c r="W27" i="158"/>
  <c r="AU27" i="158"/>
  <c r="BT45" i="158"/>
  <c r="BV45" i="158"/>
  <c r="DA10" i="158"/>
  <c r="BK27" i="158"/>
  <c r="BW27" i="158"/>
  <c r="DR28" i="158"/>
  <c r="DS28" i="158" s="1"/>
  <c r="BQ33" i="158"/>
  <c r="BT33" i="158" s="1"/>
  <c r="BD53" i="158"/>
  <c r="BB53" i="158"/>
  <c r="BQ147" i="158"/>
  <c r="BX147" i="158" s="1"/>
  <c r="BY147" i="158" s="1"/>
  <c r="BL146" i="158"/>
  <c r="BQ146" i="158" s="1"/>
  <c r="BR146" i="158" s="1"/>
  <c r="DG167" i="158"/>
  <c r="DK167" i="158" s="1"/>
  <c r="DE167" i="158"/>
  <c r="CT5" i="158"/>
  <c r="AU5" i="158"/>
  <c r="BA5" i="158" s="1"/>
  <c r="BQ28" i="158"/>
  <c r="BX28" i="158" s="1"/>
  <c r="BY28" i="158" s="1"/>
  <c r="CY27" i="158"/>
  <c r="DM27" i="158"/>
  <c r="EA27" i="158"/>
  <c r="DC73" i="158"/>
  <c r="DG73" i="158" s="1"/>
  <c r="DH73" i="158" s="1"/>
  <c r="CT66" i="158"/>
  <c r="BQ143" i="158"/>
  <c r="BX143" i="158" s="1"/>
  <c r="BY143" i="158" s="1"/>
  <c r="BL142" i="158"/>
  <c r="BQ142" i="158" s="1"/>
  <c r="BX142" i="158" s="1"/>
  <c r="BY142" i="158" s="1"/>
  <c r="DG67" i="158"/>
  <c r="DK67" i="158" s="1"/>
  <c r="DE67" i="158"/>
  <c r="K5" i="158"/>
  <c r="BK5" i="158"/>
  <c r="BW5" i="158"/>
  <c r="DR6" i="158"/>
  <c r="DU6" i="158" s="1"/>
  <c r="BA10" i="158"/>
  <c r="BH10" i="158" s="1"/>
  <c r="CA27" i="158"/>
  <c r="CM27" i="158"/>
  <c r="I77" i="158"/>
  <c r="CW156" i="158"/>
  <c r="CW159" i="158" s="1"/>
  <c r="AP10" i="158"/>
  <c r="BA9" i="158"/>
  <c r="BH9" i="158" s="1"/>
  <c r="AW5" i="158"/>
  <c r="CY5" i="158"/>
  <c r="DM5" i="158"/>
  <c r="EA5" i="158"/>
  <c r="BL9" i="158"/>
  <c r="CI14" i="158"/>
  <c r="CN14" i="158" s="1"/>
  <c r="CO14" i="158" s="1"/>
  <c r="U21" i="158"/>
  <c r="AD27" i="158"/>
  <c r="G27" i="158"/>
  <c r="DU36" i="158"/>
  <c r="DS36" i="158"/>
  <c r="BH47" i="158"/>
  <c r="BI47" i="158" s="1"/>
  <c r="BB47" i="158"/>
  <c r="DU168" i="158"/>
  <c r="DS168" i="158"/>
  <c r="BM5" i="158"/>
  <c r="CA5" i="158"/>
  <c r="CM5" i="158"/>
  <c r="BH36" i="158"/>
  <c r="BI36" i="158" s="1"/>
  <c r="BB36" i="158"/>
  <c r="BT75" i="158"/>
  <c r="BV75" i="158"/>
  <c r="BT100" i="158"/>
  <c r="BR100" i="158"/>
  <c r="Q108" i="158"/>
  <c r="X108" i="158" s="1"/>
  <c r="AA108" i="158" s="1"/>
  <c r="I107" i="158"/>
  <c r="Q107" i="158" s="1"/>
  <c r="X107" i="158" s="1"/>
  <c r="DS113" i="158"/>
  <c r="DU113" i="158"/>
  <c r="BC156" i="158"/>
  <c r="BC159" i="158" s="1"/>
  <c r="BO156" i="158"/>
  <c r="BO159" i="158" s="1"/>
  <c r="CC156" i="158"/>
  <c r="CC159" i="158" s="1"/>
  <c r="CC174" i="158" s="1"/>
  <c r="CS156" i="158"/>
  <c r="CS159" i="158" s="1"/>
  <c r="CS174" i="158" s="1"/>
  <c r="AQ27" i="158"/>
  <c r="DP43" i="158"/>
  <c r="BQ58" i="158"/>
  <c r="BX58" i="158" s="1"/>
  <c r="BY58" i="158" s="1"/>
  <c r="I66" i="158"/>
  <c r="AS66" i="158"/>
  <c r="DC68" i="158"/>
  <c r="DG68" i="158" s="1"/>
  <c r="DK68" i="158" s="1"/>
  <c r="DA78" i="158"/>
  <c r="CI83" i="158"/>
  <c r="CL83" i="158" s="1"/>
  <c r="BA91" i="158"/>
  <c r="BH91" i="158" s="1"/>
  <c r="BI91" i="158" s="1"/>
  <c r="BA95" i="158"/>
  <c r="BH95" i="158" s="1"/>
  <c r="BI95" i="158" s="1"/>
  <c r="CI108" i="158"/>
  <c r="CJ108" i="158" s="1"/>
  <c r="DM156" i="158"/>
  <c r="DM159" i="158" s="1"/>
  <c r="DM174" i="158" s="1"/>
  <c r="EA156" i="158"/>
  <c r="EA159" i="158" s="1"/>
  <c r="EA174" i="158" s="1"/>
  <c r="O156" i="158"/>
  <c r="O159" i="158" s="1"/>
  <c r="O174" i="158" s="1"/>
  <c r="AC156" i="158"/>
  <c r="AC159" i="158" s="1"/>
  <c r="AC174" i="158" s="1"/>
  <c r="AO156" i="158"/>
  <c r="AO159" i="158" s="1"/>
  <c r="AO174" i="158" s="1"/>
  <c r="AM143" i="158"/>
  <c r="AM147" i="158"/>
  <c r="AN147" i="158" s="1"/>
  <c r="G156" i="158"/>
  <c r="G159" i="158" s="1"/>
  <c r="G174" i="158" s="1"/>
  <c r="P156" i="158"/>
  <c r="P159" i="158" s="1"/>
  <c r="P174" i="158" s="1"/>
  <c r="AQ156" i="158"/>
  <c r="AQ159" i="158" s="1"/>
  <c r="DP143" i="158"/>
  <c r="DI27" i="158"/>
  <c r="BA33" i="158"/>
  <c r="BB33" i="158" s="1"/>
  <c r="AM43" i="158"/>
  <c r="AN43" i="158" s="1"/>
  <c r="AP58" i="158"/>
  <c r="BQ61" i="158"/>
  <c r="BX61" i="158" s="1"/>
  <c r="BY61" i="158" s="1"/>
  <c r="BK66" i="158"/>
  <c r="BW66" i="158"/>
  <c r="DR68" i="158"/>
  <c r="DS68" i="158" s="1"/>
  <c r="BQ73" i="158"/>
  <c r="BX73" i="158" s="1"/>
  <c r="BY73" i="158" s="1"/>
  <c r="AK78" i="158"/>
  <c r="DR78" i="158"/>
  <c r="DX78" i="158" s="1"/>
  <c r="BQ83" i="158"/>
  <c r="BT83" i="158" s="1"/>
  <c r="Q88" i="158"/>
  <c r="X88" i="158" s="1"/>
  <c r="AA88" i="158" s="1"/>
  <c r="AU107" i="158"/>
  <c r="BA107" i="158" s="1"/>
  <c r="BH107" i="158" s="1"/>
  <c r="BI107" i="158" s="1"/>
  <c r="BQ108" i="158"/>
  <c r="BV108" i="158" s="1"/>
  <c r="BR122" i="158"/>
  <c r="DD156" i="158"/>
  <c r="DD159" i="158" s="1"/>
  <c r="DQ156" i="158"/>
  <c r="DQ159" i="158" s="1"/>
  <c r="DQ174" i="158" s="1"/>
  <c r="AD146" i="158"/>
  <c r="AD156" i="158" s="1"/>
  <c r="AD159" i="158" s="1"/>
  <c r="Q147" i="158"/>
  <c r="X147" i="158" s="1"/>
  <c r="AI147" i="158" s="1"/>
  <c r="DC147" i="158"/>
  <c r="DG147" i="158" s="1"/>
  <c r="DK147" i="158" s="1"/>
  <c r="BX167" i="158"/>
  <c r="DR171" i="158"/>
  <c r="DX171" i="158" s="1"/>
  <c r="DY27" i="158"/>
  <c r="BV35" i="158"/>
  <c r="DG40" i="158"/>
  <c r="DK40" i="158" s="1"/>
  <c r="R44" i="158"/>
  <c r="AU77" i="158"/>
  <c r="CI88" i="158"/>
  <c r="CL88" i="158" s="1"/>
  <c r="AM95" i="158"/>
  <c r="AN95" i="158" s="1"/>
  <c r="CI143" i="158"/>
  <c r="CN143" i="158" s="1"/>
  <c r="CO143" i="158" s="1"/>
  <c r="CI147" i="158"/>
  <c r="CQ147" i="158" s="1"/>
  <c r="Q43" i="158"/>
  <c r="X43" i="158" s="1"/>
  <c r="AA43" i="158" s="1"/>
  <c r="Q58" i="158"/>
  <c r="X58" i="158" s="1"/>
  <c r="BA88" i="158"/>
  <c r="BF88" i="158" s="1"/>
  <c r="J156" i="158"/>
  <c r="J159" i="158" s="1"/>
  <c r="J174" i="158" s="1"/>
  <c r="BA143" i="158"/>
  <c r="BH143" i="158" s="1"/>
  <c r="BV145" i="158"/>
  <c r="CI146" i="158"/>
  <c r="CQ146" i="158" s="1"/>
  <c r="BA147" i="158"/>
  <c r="BB147" i="158" s="1"/>
  <c r="DE39" i="158"/>
  <c r="DS49" i="158"/>
  <c r="BT50" i="158"/>
  <c r="DE53" i="158"/>
  <c r="DR58" i="158"/>
  <c r="DX58" i="158" s="1"/>
  <c r="DS59" i="158"/>
  <c r="CJ62" i="158"/>
  <c r="AP78" i="158"/>
  <c r="DR88" i="158"/>
  <c r="DU88" i="158" s="1"/>
  <c r="BL90" i="158"/>
  <c r="Q91" i="158"/>
  <c r="U91" i="158" s="1"/>
  <c r="DU99" i="158"/>
  <c r="BF100" i="158"/>
  <c r="CL104" i="158"/>
  <c r="DS106" i="158"/>
  <c r="W156" i="158"/>
  <c r="W159" i="158" s="1"/>
  <c r="W174" i="158" s="1"/>
  <c r="AH156" i="158"/>
  <c r="AH159" i="158" s="1"/>
  <c r="AU156" i="158"/>
  <c r="DR175" i="158"/>
  <c r="DX175" i="158" s="1"/>
  <c r="BT151" i="158"/>
  <c r="BV151" i="158"/>
  <c r="Q146" i="158"/>
  <c r="R146" i="158" s="1"/>
  <c r="DC146" i="158"/>
  <c r="DG146" i="158" s="1"/>
  <c r="DK146" i="158" s="1"/>
  <c r="BA146" i="158"/>
  <c r="BH146" i="158" s="1"/>
  <c r="BI146" i="158" s="1"/>
  <c r="DA147" i="158"/>
  <c r="AM6" i="158"/>
  <c r="AN6" i="158" s="1"/>
  <c r="BB15" i="158"/>
  <c r="DS15" i="158"/>
  <c r="AN20" i="158"/>
  <c r="CJ21" i="158"/>
  <c r="BX24" i="158"/>
  <c r="BY24" i="158" s="1"/>
  <c r="BV25" i="158"/>
  <c r="Q28" i="158"/>
  <c r="X28" i="158" s="1"/>
  <c r="CQ31" i="158"/>
  <c r="CX31" i="158" s="1"/>
  <c r="BD32" i="158"/>
  <c r="CJ32" i="158"/>
  <c r="DE34" i="158"/>
  <c r="DE35" i="158"/>
  <c r="BR38" i="158"/>
  <c r="CI43" i="158"/>
  <c r="CJ43" i="158" s="1"/>
  <c r="X50" i="158"/>
  <c r="AA50" i="158" s="1"/>
  <c r="AY58" i="158"/>
  <c r="AK61" i="158"/>
  <c r="AP68" i="158"/>
  <c r="AY68" i="158"/>
  <c r="CG68" i="158"/>
  <c r="AY73" i="158"/>
  <c r="CI73" i="158"/>
  <c r="CN73" i="158" s="1"/>
  <c r="CO73" i="158" s="1"/>
  <c r="R75" i="158"/>
  <c r="DC88" i="158"/>
  <c r="DG88" i="158" s="1"/>
  <c r="DK88" i="158" s="1"/>
  <c r="BB93" i="158"/>
  <c r="U99" i="158"/>
  <c r="CL100" i="158"/>
  <c r="BF102" i="158"/>
  <c r="R103" i="158"/>
  <c r="DU111" i="158"/>
  <c r="DS114" i="158"/>
  <c r="BV115" i="158"/>
  <c r="BT116" i="158"/>
  <c r="CQ130" i="158"/>
  <c r="CX130" i="158" s="1"/>
  <c r="AV156" i="158"/>
  <c r="AV159" i="158" s="1"/>
  <c r="AV174" i="158" s="1"/>
  <c r="CG142" i="158"/>
  <c r="DA146" i="158"/>
  <c r="DR147" i="158"/>
  <c r="DS147" i="158" s="1"/>
  <c r="BF149" i="158"/>
  <c r="U154" i="158"/>
  <c r="DG166" i="158"/>
  <c r="DS166" i="158"/>
  <c r="CR167" i="158"/>
  <c r="DC6" i="158"/>
  <c r="DG6" i="158" s="1"/>
  <c r="DK6" i="158" s="1"/>
  <c r="AM9" i="158"/>
  <c r="CI10" i="158"/>
  <c r="CQ10" i="158" s="1"/>
  <c r="DS12" i="158"/>
  <c r="DP14" i="158"/>
  <c r="R15" i="158"/>
  <c r="CG33" i="158"/>
  <c r="BR36" i="158"/>
  <c r="BR47" i="158"/>
  <c r="R49" i="158"/>
  <c r="BR49" i="158"/>
  <c r="CJ69" i="158"/>
  <c r="CG78" i="158"/>
  <c r="CI78" i="158"/>
  <c r="CQ78" i="158" s="1"/>
  <c r="CR78" i="158" s="1"/>
  <c r="DU82" i="158"/>
  <c r="BB83" i="158"/>
  <c r="BR84" i="158"/>
  <c r="X86" i="158"/>
  <c r="AI86" i="158" s="1"/>
  <c r="AY88" i="158"/>
  <c r="CG88" i="158"/>
  <c r="BD96" i="158"/>
  <c r="DE123" i="158"/>
  <c r="CJ127" i="158"/>
  <c r="BR128" i="158"/>
  <c r="Q143" i="158"/>
  <c r="X143" i="158" s="1"/>
  <c r="AA143" i="158" s="1"/>
  <c r="DA143" i="158"/>
  <c r="BF144" i="158"/>
  <c r="R145" i="158"/>
  <c r="AK6" i="158"/>
  <c r="Q14" i="158"/>
  <c r="X14" i="158" s="1"/>
  <c r="AI14" i="158" s="1"/>
  <c r="DC14" i="158"/>
  <c r="DG14" i="158" s="1"/>
  <c r="DK14" i="158" s="1"/>
  <c r="CN20" i="158"/>
  <c r="CO20" i="158" s="1"/>
  <c r="DP20" i="158"/>
  <c r="CJ23" i="158"/>
  <c r="BD24" i="158"/>
  <c r="BD25" i="158"/>
  <c r="AP28" i="158"/>
  <c r="CG28" i="158"/>
  <c r="DG29" i="158"/>
  <c r="DK29" i="158" s="1"/>
  <c r="BF54" i="158"/>
  <c r="CG61" i="158"/>
  <c r="CI61" i="158"/>
  <c r="CN61" i="158" s="1"/>
  <c r="CO61" i="158" s="1"/>
  <c r="DU71" i="158"/>
  <c r="M73" i="158"/>
  <c r="AM88" i="158"/>
  <c r="AN88" i="158" s="1"/>
  <c r="AK91" i="158"/>
  <c r="R92" i="158"/>
  <c r="BR93" i="158"/>
  <c r="BB100" i="158"/>
  <c r="BR102" i="158"/>
  <c r="R105" i="158"/>
  <c r="BF106" i="158"/>
  <c r="X109" i="158"/>
  <c r="AA109" i="158" s="1"/>
  <c r="DG165" i="158"/>
  <c r="BT166" i="158"/>
  <c r="CL167" i="158"/>
  <c r="BT170" i="158"/>
  <c r="DU170" i="158"/>
  <c r="CN23" i="158"/>
  <c r="CO23" i="158" s="1"/>
  <c r="BB49" i="158"/>
  <c r="R50" i="158"/>
  <c r="BB51" i="158"/>
  <c r="DP61" i="158"/>
  <c r="BB76" i="158"/>
  <c r="Q78" i="158"/>
  <c r="R78" i="158" s="1"/>
  <c r="M83" i="158"/>
  <c r="DP83" i="158"/>
  <c r="BV86" i="158"/>
  <c r="BR87" i="158"/>
  <c r="X96" i="158"/>
  <c r="AA96" i="158" s="1"/>
  <c r="BR96" i="158"/>
  <c r="BF97" i="158"/>
  <c r="CQ116" i="158"/>
  <c r="CR116" i="158" s="1"/>
  <c r="X122" i="158"/>
  <c r="AI122" i="158" s="1"/>
  <c r="BT122" i="158"/>
  <c r="CL122" i="158"/>
  <c r="BD130" i="158"/>
  <c r="CJ130" i="158"/>
  <c r="H156" i="158"/>
  <c r="H159" i="158" s="1"/>
  <c r="H174" i="158" s="1"/>
  <c r="L156" i="158"/>
  <c r="L159" i="158" s="1"/>
  <c r="Q142" i="158"/>
  <c r="X142" i="158" s="1"/>
  <c r="AA142" i="158" s="1"/>
  <c r="BT144" i="158"/>
  <c r="BX145" i="158"/>
  <c r="BY145" i="158" s="1"/>
  <c r="DP147" i="158"/>
  <c r="BF151" i="158"/>
  <c r="BV166" i="158"/>
  <c r="CN167" i="158"/>
  <c r="CO167" i="158" s="1"/>
  <c r="BV170" i="158"/>
  <c r="CN7" i="158"/>
  <c r="CO7" i="158" s="1"/>
  <c r="DS8" i="158"/>
  <c r="X15" i="158"/>
  <c r="Y15" i="158" s="1"/>
  <c r="BF15" i="158"/>
  <c r="DE15" i="158"/>
  <c r="CJ16" i="158"/>
  <c r="CL23" i="158"/>
  <c r="DE24" i="158"/>
  <c r="CQ29" i="158"/>
  <c r="CR29" i="158" s="1"/>
  <c r="CQ32" i="158"/>
  <c r="CX32" i="158" s="1"/>
  <c r="BR34" i="158"/>
  <c r="CL34" i="158"/>
  <c r="DE37" i="158"/>
  <c r="CL38" i="158"/>
  <c r="R39" i="158"/>
  <c r="BV39" i="158"/>
  <c r="BT40" i="158"/>
  <c r="BB44" i="158"/>
  <c r="X45" i="158"/>
  <c r="AA45" i="158" s="1"/>
  <c r="DS45" i="158"/>
  <c r="R46" i="158"/>
  <c r="DE46" i="158"/>
  <c r="BD47" i="158"/>
  <c r="BV47" i="158"/>
  <c r="CL49" i="158"/>
  <c r="CJ50" i="158"/>
  <c r="BT59" i="158"/>
  <c r="BB60" i="158"/>
  <c r="CJ65" i="158"/>
  <c r="X67" i="158"/>
  <c r="AI67" i="158" s="1"/>
  <c r="BB74" i="158"/>
  <c r="DE74" i="158"/>
  <c r="DE76" i="158"/>
  <c r="CL84" i="158"/>
  <c r="BB85" i="158"/>
  <c r="DS86" i="158"/>
  <c r="CL87" i="158"/>
  <c r="CJ89" i="158"/>
  <c r="BR92" i="158"/>
  <c r="DS92" i="158"/>
  <c r="BV93" i="158"/>
  <c r="DK94" i="158"/>
  <c r="U96" i="158"/>
  <c r="BB96" i="158"/>
  <c r="BV96" i="158"/>
  <c r="BF98" i="158"/>
  <c r="R99" i="158"/>
  <c r="DE99" i="158"/>
  <c r="X101" i="158"/>
  <c r="AA101" i="158" s="1"/>
  <c r="BD102" i="158"/>
  <c r="BV102" i="158"/>
  <c r="DS102" i="158"/>
  <c r="BF104" i="158"/>
  <c r="BV106" i="158"/>
  <c r="DS109" i="158"/>
  <c r="X110" i="158"/>
  <c r="Y110" i="158" s="1"/>
  <c r="BB110" i="158"/>
  <c r="BT110" i="158"/>
  <c r="DK110" i="158"/>
  <c r="DU110" i="158"/>
  <c r="BR113" i="158"/>
  <c r="CQ114" i="158"/>
  <c r="CX114" i="158" s="1"/>
  <c r="BT115" i="158"/>
  <c r="CN115" i="158"/>
  <c r="CO115" i="158" s="1"/>
  <c r="DG115" i="158"/>
  <c r="DH115" i="158" s="1"/>
  <c r="BR116" i="158"/>
  <c r="CQ122" i="158"/>
  <c r="CN125" i="158"/>
  <c r="CO125" i="158" s="1"/>
  <c r="DG125" i="158"/>
  <c r="DK125" i="158" s="1"/>
  <c r="BD149" i="158"/>
  <c r="CQ149" i="158"/>
  <c r="CR149" i="158" s="1"/>
  <c r="DG154" i="158"/>
  <c r="DH154" i="158" s="1"/>
  <c r="CQ7" i="158"/>
  <c r="CX7" i="158" s="1"/>
  <c r="DS9" i="158"/>
  <c r="CN11" i="158"/>
  <c r="CN13" i="158"/>
  <c r="BT16" i="158"/>
  <c r="CN16" i="158"/>
  <c r="CO16" i="158" s="1"/>
  <c r="DG16" i="158"/>
  <c r="DK16" i="158" s="1"/>
  <c r="BD21" i="158"/>
  <c r="U23" i="158"/>
  <c r="BV34" i="158"/>
  <c r="X39" i="158"/>
  <c r="AI39" i="158" s="1"/>
  <c r="U46" i="158"/>
  <c r="CL50" i="158"/>
  <c r="BF55" i="158"/>
  <c r="R59" i="158"/>
  <c r="BF60" i="158"/>
  <c r="CL74" i="158"/>
  <c r="BR76" i="158"/>
  <c r="CL76" i="158"/>
  <c r="CN89" i="158"/>
  <c r="CO89" i="158" s="1"/>
  <c r="BR15" i="158"/>
  <c r="CQ16" i="158"/>
  <c r="CR16" i="158" s="1"/>
  <c r="CN21" i="158"/>
  <c r="CO21" i="158" s="1"/>
  <c r="CL22" i="158"/>
  <c r="DU23" i="158"/>
  <c r="BD31" i="158"/>
  <c r="CJ31" i="158"/>
  <c r="BR35" i="158"/>
  <c r="CL35" i="158"/>
  <c r="R36" i="158"/>
  <c r="CL36" i="158"/>
  <c r="BB38" i="158"/>
  <c r="BV44" i="158"/>
  <c r="BD45" i="158"/>
  <c r="DS48" i="158"/>
  <c r="CN50" i="158"/>
  <c r="CO50" i="158" s="1"/>
  <c r="BF51" i="158"/>
  <c r="BR52" i="158"/>
  <c r="DS52" i="158"/>
  <c r="BT54" i="158"/>
  <c r="BT64" i="158"/>
  <c r="BF67" i="158"/>
  <c r="DU69" i="158"/>
  <c r="BV74" i="158"/>
  <c r="R76" i="158"/>
  <c r="BV76" i="158"/>
  <c r="DG79" i="158"/>
  <c r="DK79" i="158" s="1"/>
  <c r="BV85" i="158"/>
  <c r="BR86" i="158"/>
  <c r="CL86" i="158"/>
  <c r="BB89" i="158"/>
  <c r="CQ89" i="158"/>
  <c r="DG89" i="158"/>
  <c r="DK89" i="158" s="1"/>
  <c r="BV97" i="158"/>
  <c r="U100" i="158"/>
  <c r="BD100" i="158"/>
  <c r="BV100" i="158"/>
  <c r="BD101" i="158"/>
  <c r="BR104" i="158"/>
  <c r="DS104" i="158"/>
  <c r="DE106" i="158"/>
  <c r="DE110" i="158"/>
  <c r="DK113" i="158"/>
  <c r="Y115" i="158"/>
  <c r="CQ118" i="158"/>
  <c r="BR124" i="158"/>
  <c r="CL124" i="158"/>
  <c r="DG124" i="158"/>
  <c r="DK124" i="158" s="1"/>
  <c r="BV15" i="158"/>
  <c r="BD23" i="158"/>
  <c r="BV52" i="158"/>
  <c r="BV54" i="158"/>
  <c r="BT63" i="158"/>
  <c r="DS67" i="158"/>
  <c r="X76" i="158"/>
  <c r="AA76" i="158" s="1"/>
  <c r="BF76" i="158"/>
  <c r="DS76" i="158"/>
  <c r="BF89" i="158"/>
  <c r="BF101" i="158"/>
  <c r="BB104" i="158"/>
  <c r="BR106" i="158"/>
  <c r="CL106" i="158"/>
  <c r="CQ109" i="158"/>
  <c r="R110" i="158"/>
  <c r="BR110" i="158"/>
  <c r="AA115" i="158"/>
  <c r="BR115" i="158"/>
  <c r="BF122" i="158"/>
  <c r="BT124" i="158"/>
  <c r="CN124" i="158"/>
  <c r="CO124" i="158" s="1"/>
  <c r="CL125" i="158"/>
  <c r="DS127" i="158"/>
  <c r="DE128" i="158"/>
  <c r="DU130" i="158"/>
  <c r="U145" i="158"/>
  <c r="X149" i="158"/>
  <c r="AA149" i="158" s="1"/>
  <c r="DS151" i="158"/>
  <c r="BV152" i="158"/>
  <c r="DU153" i="158"/>
  <c r="BV154" i="158"/>
  <c r="CQ133" i="158"/>
  <c r="CR133" i="158" s="1"/>
  <c r="DS131" i="158"/>
  <c r="BR131" i="158"/>
  <c r="DG132" i="158"/>
  <c r="DK132" i="158" s="1"/>
  <c r="CJ133" i="158"/>
  <c r="DE133" i="158"/>
  <c r="CN123" i="158"/>
  <c r="CO123" i="158" s="1"/>
  <c r="BR126" i="158"/>
  <c r="CL126" i="158"/>
  <c r="DE126" i="158"/>
  <c r="BT128" i="158"/>
  <c r="CN128" i="158"/>
  <c r="CO128" i="158" s="1"/>
  <c r="R129" i="158"/>
  <c r="DE129" i="158"/>
  <c r="BR125" i="158"/>
  <c r="BT126" i="158"/>
  <c r="CN126" i="158"/>
  <c r="CO126" i="158" s="1"/>
  <c r="BV128" i="158"/>
  <c r="CL129" i="158"/>
  <c r="BR123" i="158"/>
  <c r="CJ123" i="158"/>
  <c r="BT123" i="158"/>
  <c r="CL123" i="158"/>
  <c r="BV118" i="158"/>
  <c r="M108" i="158"/>
  <c r="AK108" i="158"/>
  <c r="X112" i="158"/>
  <c r="AI112" i="158" s="1"/>
  <c r="DU108" i="158"/>
  <c r="CJ111" i="158"/>
  <c r="CN111" i="158"/>
  <c r="R112" i="158"/>
  <c r="DE112" i="158"/>
  <c r="DS112" i="158"/>
  <c r="CG108" i="158"/>
  <c r="Q95" i="158"/>
  <c r="X95" i="158" s="1"/>
  <c r="Y95" i="158" s="1"/>
  <c r="DE96" i="158"/>
  <c r="DU96" i="158"/>
  <c r="U97" i="158"/>
  <c r="BB97" i="158"/>
  <c r="BR97" i="158"/>
  <c r="CL97" i="158"/>
  <c r="X98" i="158"/>
  <c r="AA98" i="158" s="1"/>
  <c r="BD98" i="158"/>
  <c r="BV98" i="158"/>
  <c r="BF99" i="158"/>
  <c r="R100" i="158"/>
  <c r="DE100" i="158"/>
  <c r="DU100" i="158"/>
  <c r="U101" i="158"/>
  <c r="BB101" i="158"/>
  <c r="BR101" i="158"/>
  <c r="CL101" i="158"/>
  <c r="X102" i="158"/>
  <c r="AA102" i="158" s="1"/>
  <c r="BF103" i="158"/>
  <c r="DS103" i="158"/>
  <c r="R104" i="158"/>
  <c r="DE104" i="158"/>
  <c r="U105" i="158"/>
  <c r="BB105" i="158"/>
  <c r="BR105" i="158"/>
  <c r="CL105" i="158"/>
  <c r="AY95" i="158"/>
  <c r="DU95" i="158"/>
  <c r="X97" i="158"/>
  <c r="AA97" i="158" s="1"/>
  <c r="DE103" i="158"/>
  <c r="U104" i="158"/>
  <c r="BD105" i="158"/>
  <c r="BV105" i="158"/>
  <c r="CG95" i="158"/>
  <c r="DS95" i="158"/>
  <c r="DS97" i="158"/>
  <c r="R98" i="158"/>
  <c r="DE98" i="158"/>
  <c r="BB99" i="158"/>
  <c r="BR99" i="158"/>
  <c r="CL99" i="158"/>
  <c r="DS101" i="158"/>
  <c r="R102" i="158"/>
  <c r="DE102" i="158"/>
  <c r="U103" i="158"/>
  <c r="BB103" i="158"/>
  <c r="BR103" i="158"/>
  <c r="CL103" i="158"/>
  <c r="BD104" i="158"/>
  <c r="BV104" i="158"/>
  <c r="BF105" i="158"/>
  <c r="DS105" i="158"/>
  <c r="M95" i="158"/>
  <c r="DP95" i="158"/>
  <c r="BF96" i="158"/>
  <c r="DE97" i="158"/>
  <c r="BB98" i="158"/>
  <c r="BR98" i="158"/>
  <c r="CL98" i="158"/>
  <c r="BD99" i="158"/>
  <c r="BV99" i="158"/>
  <c r="DE101" i="158"/>
  <c r="BD103" i="158"/>
  <c r="BV103" i="158"/>
  <c r="DE105" i="158"/>
  <c r="DC91" i="158"/>
  <c r="DG91" i="158" s="1"/>
  <c r="DH91" i="158" s="1"/>
  <c r="R93" i="158"/>
  <c r="X93" i="158"/>
  <c r="AA93" i="158" s="1"/>
  <c r="X92" i="158"/>
  <c r="AA92" i="158" s="1"/>
  <c r="BB92" i="158"/>
  <c r="BT92" i="158"/>
  <c r="BF93" i="158"/>
  <c r="DS93" i="158"/>
  <c r="AM91" i="158"/>
  <c r="AN91" i="158" s="1"/>
  <c r="BF92" i="158"/>
  <c r="BV92" i="158"/>
  <c r="DE93" i="158"/>
  <c r="R87" i="158"/>
  <c r="BB87" i="158"/>
  <c r="BV87" i="158"/>
  <c r="DS87" i="158"/>
  <c r="X87" i="158"/>
  <c r="AI87" i="158" s="1"/>
  <c r="BF87" i="158"/>
  <c r="DA83" i="158"/>
  <c r="DR83" i="158"/>
  <c r="R84" i="158"/>
  <c r="BB84" i="158"/>
  <c r="BV84" i="158"/>
  <c r="R85" i="158"/>
  <c r="X84" i="158"/>
  <c r="AI84" i="158" s="1"/>
  <c r="BF84" i="158"/>
  <c r="DS84" i="158"/>
  <c r="X85" i="158"/>
  <c r="AI85" i="158" s="1"/>
  <c r="BF85" i="158"/>
  <c r="DS85" i="158"/>
  <c r="CG83" i="158"/>
  <c r="DE84" i="158"/>
  <c r="DE85" i="158"/>
  <c r="AK83" i="158"/>
  <c r="BR85" i="158"/>
  <c r="CL85" i="158"/>
  <c r="DC78" i="158"/>
  <c r="DG78" i="158" s="1"/>
  <c r="DK78" i="158" s="1"/>
  <c r="CQ79" i="158"/>
  <c r="CQ80" i="158"/>
  <c r="DG80" i="158"/>
  <c r="DK80" i="158" s="1"/>
  <c r="BT78" i="158"/>
  <c r="BV78" i="158"/>
  <c r="CJ79" i="158"/>
  <c r="CJ80" i="158"/>
  <c r="AM78" i="158"/>
  <c r="AN78" i="158" s="1"/>
  <c r="BT79" i="158"/>
  <c r="CN79" i="158"/>
  <c r="CO79" i="158" s="1"/>
  <c r="BT80" i="158"/>
  <c r="CN80" i="158"/>
  <c r="CO80" i="158" s="1"/>
  <c r="AM68" i="158"/>
  <c r="AN68" i="158" s="1"/>
  <c r="CN69" i="158"/>
  <c r="CO69" i="158" s="1"/>
  <c r="CL70" i="158"/>
  <c r="BD71" i="158"/>
  <c r="CJ71" i="158"/>
  <c r="CQ72" i="158"/>
  <c r="CX72" i="158" s="1"/>
  <c r="DR73" i="158"/>
  <c r="DS73" i="158" s="1"/>
  <c r="R74" i="158"/>
  <c r="DA68" i="158"/>
  <c r="U69" i="158"/>
  <c r="CQ69" i="158"/>
  <c r="CX69" i="158" s="1"/>
  <c r="U70" i="158"/>
  <c r="CN70" i="158"/>
  <c r="CO70" i="158" s="1"/>
  <c r="CL71" i="158"/>
  <c r="BD72" i="158"/>
  <c r="CJ72" i="158"/>
  <c r="DU72" i="158"/>
  <c r="X74" i="158"/>
  <c r="AA74" i="158" s="1"/>
  <c r="BF74" i="158"/>
  <c r="DS74" i="158"/>
  <c r="X75" i="158"/>
  <c r="AA75" i="158" s="1"/>
  <c r="BF75" i="158"/>
  <c r="DS75" i="158"/>
  <c r="BR67" i="158"/>
  <c r="AK68" i="158"/>
  <c r="CQ70" i="158"/>
  <c r="CX70" i="158" s="1"/>
  <c r="U71" i="158"/>
  <c r="CN71" i="158"/>
  <c r="CO71" i="158" s="1"/>
  <c r="CL72" i="158"/>
  <c r="DE75" i="158"/>
  <c r="R67" i="158"/>
  <c r="BB67" i="158"/>
  <c r="BV67" i="158"/>
  <c r="BA68" i="158"/>
  <c r="BH68" i="158" s="1"/>
  <c r="BI68" i="158" s="1"/>
  <c r="CI68" i="158"/>
  <c r="CL68" i="158" s="1"/>
  <c r="BD69" i="158"/>
  <c r="BD70" i="158"/>
  <c r="DU70" i="158"/>
  <c r="U72" i="158"/>
  <c r="BR74" i="158"/>
  <c r="BR75" i="158"/>
  <c r="CL75" i="158"/>
  <c r="CR62" i="158"/>
  <c r="CX62" i="158"/>
  <c r="CR50" i="158"/>
  <c r="CX50" i="158"/>
  <c r="DK52" i="158"/>
  <c r="DH52" i="158"/>
  <c r="DK54" i="158"/>
  <c r="DH54" i="158"/>
  <c r="DK53" i="158"/>
  <c r="DH53" i="158"/>
  <c r="DK59" i="158"/>
  <c r="DH59" i="158"/>
  <c r="CR64" i="158"/>
  <c r="CX64" i="158"/>
  <c r="DA28" i="158"/>
  <c r="U29" i="158"/>
  <c r="BT29" i="158"/>
  <c r="CN29" i="158"/>
  <c r="CO29" i="158" s="1"/>
  <c r="BH30" i="158"/>
  <c r="BI30" i="158" s="1"/>
  <c r="CJ30" i="158"/>
  <c r="CN31" i="158"/>
  <c r="CO31" i="158" s="1"/>
  <c r="DU32" i="158"/>
  <c r="CI33" i="158"/>
  <c r="CL33" i="158" s="1"/>
  <c r="BF36" i="158"/>
  <c r="X37" i="158"/>
  <c r="AI37" i="158" s="1"/>
  <c r="BD37" i="158"/>
  <c r="BV37" i="158"/>
  <c r="DU39" i="158"/>
  <c r="U40" i="158"/>
  <c r="CL40" i="158"/>
  <c r="CL41" i="158"/>
  <c r="CQ42" i="158"/>
  <c r="CX42" i="158" s="1"/>
  <c r="AY43" i="158"/>
  <c r="BD46" i="158"/>
  <c r="BV46" i="158"/>
  <c r="DS46" i="158"/>
  <c r="R47" i="158"/>
  <c r="DE47" i="158"/>
  <c r="DU47" i="158"/>
  <c r="U48" i="158"/>
  <c r="BB48" i="158"/>
  <c r="BR48" i="158"/>
  <c r="CL48" i="158"/>
  <c r="X49" i="158"/>
  <c r="AA49" i="158" s="1"/>
  <c r="BD49" i="158"/>
  <c r="BV49" i="158"/>
  <c r="DG50" i="158"/>
  <c r="DK50" i="158" s="1"/>
  <c r="BR51" i="158"/>
  <c r="DG51" i="158"/>
  <c r="DS51" i="158"/>
  <c r="X52" i="158"/>
  <c r="Y52" i="158" s="1"/>
  <c r="BB52" i="158"/>
  <c r="BT52" i="158"/>
  <c r="BF53" i="158"/>
  <c r="BV53" i="158"/>
  <c r="DE54" i="158"/>
  <c r="R55" i="158"/>
  <c r="BR55" i="158"/>
  <c r="DG55" i="158"/>
  <c r="DS55" i="158"/>
  <c r="X56" i="158"/>
  <c r="Y56" i="158" s="1"/>
  <c r="BB56" i="158"/>
  <c r="BV56" i="158"/>
  <c r="DS56" i="158"/>
  <c r="X57" i="158"/>
  <c r="Y57" i="158" s="1"/>
  <c r="BB57" i="158"/>
  <c r="BV57" i="158"/>
  <c r="DS57" i="158"/>
  <c r="X59" i="158"/>
  <c r="AA59" i="158" s="1"/>
  <c r="BB59" i="158"/>
  <c r="BT62" i="158"/>
  <c r="CL62" i="158"/>
  <c r="CL63" i="158"/>
  <c r="CJ64" i="158"/>
  <c r="CQ65" i="158"/>
  <c r="DG65" i="158"/>
  <c r="DK65" i="158" s="1"/>
  <c r="AK28" i="158"/>
  <c r="CL30" i="158"/>
  <c r="DE36" i="158"/>
  <c r="BF37" i="158"/>
  <c r="DS37" i="158"/>
  <c r="R38" i="158"/>
  <c r="DE38" i="158"/>
  <c r="BB39" i="158"/>
  <c r="BR39" i="158"/>
  <c r="CL39" i="158"/>
  <c r="X40" i="158"/>
  <c r="AI40" i="158" s="1"/>
  <c r="CN40" i="158"/>
  <c r="CO40" i="158" s="1"/>
  <c r="CN41" i="158"/>
  <c r="CO41" i="158" s="1"/>
  <c r="CJ42" i="158"/>
  <c r="BR44" i="158"/>
  <c r="R45" i="158"/>
  <c r="BB45" i="158"/>
  <c r="BR45" i="158"/>
  <c r="BF46" i="158"/>
  <c r="U47" i="158"/>
  <c r="X48" i="158"/>
  <c r="AA48" i="158" s="1"/>
  <c r="BD48" i="158"/>
  <c r="BV48" i="158"/>
  <c r="BF49" i="158"/>
  <c r="BT51" i="158"/>
  <c r="BF52" i="158"/>
  <c r="R54" i="158"/>
  <c r="BR54" i="158"/>
  <c r="DS54" i="158"/>
  <c r="X55" i="158"/>
  <c r="Y55" i="158" s="1"/>
  <c r="BB55" i="158"/>
  <c r="BT55" i="158"/>
  <c r="BF56" i="158"/>
  <c r="DE56" i="158"/>
  <c r="BF57" i="158"/>
  <c r="DE57" i="158"/>
  <c r="AM58" i="158"/>
  <c r="AN58" i="158" s="1"/>
  <c r="CI58" i="158"/>
  <c r="CQ58" i="158" s="1"/>
  <c r="CR58" i="158" s="1"/>
  <c r="BF59" i="158"/>
  <c r="BV59" i="158"/>
  <c r="DE60" i="158"/>
  <c r="DS60" i="158"/>
  <c r="DA61" i="158"/>
  <c r="CN62" i="158"/>
  <c r="CO62" i="158" s="1"/>
  <c r="CN63" i="158"/>
  <c r="CO63" i="158" s="1"/>
  <c r="CL64" i="158"/>
  <c r="BA28" i="158"/>
  <c r="BH28" i="158" s="1"/>
  <c r="BI28" i="158" s="1"/>
  <c r="BH29" i="158"/>
  <c r="BI29" i="158" s="1"/>
  <c r="BD30" i="158"/>
  <c r="CN30" i="158"/>
  <c r="CO30" i="158" s="1"/>
  <c r="CN32" i="158"/>
  <c r="CO32" i="158" s="1"/>
  <c r="AK33" i="158"/>
  <c r="R34" i="158"/>
  <c r="BB34" i="158"/>
  <c r="R35" i="158"/>
  <c r="BB35" i="158"/>
  <c r="U38" i="158"/>
  <c r="BD39" i="158"/>
  <c r="CQ40" i="158"/>
  <c r="CQ41" i="158"/>
  <c r="CX41" i="158" s="1"/>
  <c r="CL42" i="158"/>
  <c r="BF48" i="158"/>
  <c r="DE49" i="158"/>
  <c r="BV51" i="158"/>
  <c r="DE52" i="158"/>
  <c r="R53" i="158"/>
  <c r="BR53" i="158"/>
  <c r="DS53" i="158"/>
  <c r="X54" i="158"/>
  <c r="Y54" i="158" s="1"/>
  <c r="BV55" i="158"/>
  <c r="DE59" i="158"/>
  <c r="R60" i="158"/>
  <c r="BR60" i="158"/>
  <c r="DH60" i="158"/>
  <c r="CQ63" i="158"/>
  <c r="DG63" i="158"/>
  <c r="DK63" i="158" s="1"/>
  <c r="CN64" i="158"/>
  <c r="CO64" i="158" s="1"/>
  <c r="BT65" i="158"/>
  <c r="CL65" i="158"/>
  <c r="AM28" i="158"/>
  <c r="AN28" i="158" s="1"/>
  <c r="DP28" i="158"/>
  <c r="X34" i="158"/>
  <c r="AI34" i="158" s="1"/>
  <c r="BF34" i="158"/>
  <c r="DS34" i="158"/>
  <c r="X35" i="158"/>
  <c r="AI35" i="158" s="1"/>
  <c r="BF35" i="158"/>
  <c r="DS35" i="158"/>
  <c r="X36" i="158"/>
  <c r="AI36" i="158" s="1"/>
  <c r="BD36" i="158"/>
  <c r="BV36" i="158"/>
  <c r="R37" i="158"/>
  <c r="BB37" i="158"/>
  <c r="BR37" i="158"/>
  <c r="CL37" i="158"/>
  <c r="BD38" i="158"/>
  <c r="BV38" i="158"/>
  <c r="BF39" i="158"/>
  <c r="X44" i="158"/>
  <c r="AA44" i="158" s="1"/>
  <c r="BF44" i="158"/>
  <c r="DE44" i="158"/>
  <c r="DE45" i="158"/>
  <c r="BB46" i="158"/>
  <c r="BR46" i="158"/>
  <c r="DE48" i="158"/>
  <c r="R52" i="158"/>
  <c r="X53" i="158"/>
  <c r="Y53" i="158" s="1"/>
  <c r="BT53" i="158"/>
  <c r="R56" i="158"/>
  <c r="BR56" i="158"/>
  <c r="R57" i="158"/>
  <c r="AK58" i="158"/>
  <c r="BR59" i="158"/>
  <c r="X60" i="158"/>
  <c r="AA60" i="158" s="1"/>
  <c r="BV60" i="158"/>
  <c r="CL21" i="158"/>
  <c r="BD22" i="158"/>
  <c r="CJ22" i="158"/>
  <c r="DU22" i="158"/>
  <c r="U24" i="158"/>
  <c r="BR24" i="158"/>
  <c r="X25" i="158"/>
  <c r="AA25" i="158" s="1"/>
  <c r="BB25" i="158"/>
  <c r="BR25" i="158"/>
  <c r="CJ20" i="158"/>
  <c r="DA20" i="158"/>
  <c r="AK20" i="158"/>
  <c r="U22" i="158"/>
  <c r="CN22" i="158"/>
  <c r="CO22" i="158" s="1"/>
  <c r="DS24" i="158"/>
  <c r="R25" i="158"/>
  <c r="BF25" i="158"/>
  <c r="DS25" i="158"/>
  <c r="AP20" i="158"/>
  <c r="BR20" i="158"/>
  <c r="DE25" i="158"/>
  <c r="BV6" i="158"/>
  <c r="BU5" i="158"/>
  <c r="CK5" i="158"/>
  <c r="DK7" i="158"/>
  <c r="DH7" i="158"/>
  <c r="AN14" i="158"/>
  <c r="BF20" i="158"/>
  <c r="BB20" i="158"/>
  <c r="BD20" i="158"/>
  <c r="BH20" i="158"/>
  <c r="BI20" i="158" s="1"/>
  <c r="BX20" i="158"/>
  <c r="BY20" i="158" s="1"/>
  <c r="BT20" i="158"/>
  <c r="BV20" i="158"/>
  <c r="DK21" i="158"/>
  <c r="DH21" i="158"/>
  <c r="M6" i="158"/>
  <c r="Q6" i="158"/>
  <c r="R6" i="158" s="1"/>
  <c r="BA6" i="158"/>
  <c r="BH6" i="158" s="1"/>
  <c r="BI6" i="158" s="1"/>
  <c r="CN9" i="158"/>
  <c r="DH15" i="158"/>
  <c r="DK15" i="158"/>
  <c r="DK22" i="158"/>
  <c r="DH22" i="158"/>
  <c r="CG6" i="158"/>
  <c r="CW5" i="158"/>
  <c r="DP6" i="158"/>
  <c r="DO5" i="158"/>
  <c r="BC5" i="158"/>
  <c r="BT6" i="158"/>
  <c r="BS5" i="158"/>
  <c r="DK23" i="158"/>
  <c r="DH23" i="158"/>
  <c r="AY6" i="158"/>
  <c r="BE5" i="158"/>
  <c r="BO5" i="158"/>
  <c r="BR6" i="158"/>
  <c r="CI6" i="158"/>
  <c r="U7" i="158"/>
  <c r="R7" i="158"/>
  <c r="X7" i="158"/>
  <c r="DK8" i="158"/>
  <c r="DH8" i="158"/>
  <c r="BF7" i="158"/>
  <c r="BR7" i="158"/>
  <c r="DE7" i="158"/>
  <c r="CN8" i="158"/>
  <c r="CO8" i="158" s="1"/>
  <c r="DS13" i="158"/>
  <c r="M14" i="158"/>
  <c r="AK14" i="158"/>
  <c r="CG14" i="158"/>
  <c r="DA14" i="158"/>
  <c r="BD15" i="158"/>
  <c r="BX15" i="158"/>
  <c r="BY15" i="158" s="1"/>
  <c r="CJ15" i="158"/>
  <c r="CQ15" i="158"/>
  <c r="BV16" i="158"/>
  <c r="DS16" i="158"/>
  <c r="CG20" i="158"/>
  <c r="CL20" i="158"/>
  <c r="DR20" i="158"/>
  <c r="X21" i="158"/>
  <c r="BF21" i="158"/>
  <c r="BR21" i="158"/>
  <c r="CR21" i="158"/>
  <c r="DE21" i="158"/>
  <c r="X22" i="158"/>
  <c r="BF22" i="158"/>
  <c r="BR22" i="158"/>
  <c r="CR22" i="158"/>
  <c r="DE22" i="158"/>
  <c r="X23" i="158"/>
  <c r="BF23" i="158"/>
  <c r="BR23" i="158"/>
  <c r="CR23" i="158"/>
  <c r="DE23" i="158"/>
  <c r="X24" i="158"/>
  <c r="CR34" i="158"/>
  <c r="CX34" i="158"/>
  <c r="CR35" i="158"/>
  <c r="CX35" i="158"/>
  <c r="DK36" i="158"/>
  <c r="DH36" i="158"/>
  <c r="DK38" i="158"/>
  <c r="DH38" i="158"/>
  <c r="CR39" i="158"/>
  <c r="CX39" i="158"/>
  <c r="DK41" i="158"/>
  <c r="DH41" i="158"/>
  <c r="Y42" i="158"/>
  <c r="AI42" i="158"/>
  <c r="AA42" i="158"/>
  <c r="DH46" i="158"/>
  <c r="DK46" i="158"/>
  <c r="DK56" i="158"/>
  <c r="DH56" i="158"/>
  <c r="DK57" i="158"/>
  <c r="DH57" i="158"/>
  <c r="BH7" i="158"/>
  <c r="BI7" i="158" s="1"/>
  <c r="BT7" i="158"/>
  <c r="DA9" i="158"/>
  <c r="DC10" i="158"/>
  <c r="DG10" i="158" s="1"/>
  <c r="DH10" i="158" s="1"/>
  <c r="AP14" i="158"/>
  <c r="DR14" i="158"/>
  <c r="CL15" i="158"/>
  <c r="BX16" i="158"/>
  <c r="BY16" i="158" s="1"/>
  <c r="M20" i="158"/>
  <c r="Q20" i="158"/>
  <c r="R20" i="158" s="1"/>
  <c r="AY20" i="158"/>
  <c r="CQ20" i="158"/>
  <c r="CX20" i="158" s="1"/>
  <c r="BH21" i="158"/>
  <c r="BI21" i="158" s="1"/>
  <c r="BT21" i="158"/>
  <c r="BH22" i="158"/>
  <c r="BI22" i="158" s="1"/>
  <c r="BT22" i="158"/>
  <c r="BH23" i="158"/>
  <c r="BI23" i="158" s="1"/>
  <c r="BT23" i="158"/>
  <c r="DH24" i="158"/>
  <c r="Y30" i="158"/>
  <c r="AI30" i="158"/>
  <c r="AA30" i="158"/>
  <c r="DK30" i="158"/>
  <c r="DH30" i="158"/>
  <c r="DK32" i="158"/>
  <c r="DH32" i="158"/>
  <c r="CR36" i="158"/>
  <c r="CX36" i="158"/>
  <c r="DK37" i="158"/>
  <c r="DH37" i="158"/>
  <c r="CR38" i="158"/>
  <c r="CX38" i="158"/>
  <c r="DH49" i="158"/>
  <c r="DK49" i="158"/>
  <c r="BB7" i="158"/>
  <c r="BV7" i="158"/>
  <c r="DS7" i="158"/>
  <c r="BT8" i="158"/>
  <c r="CJ8" i="158"/>
  <c r="CQ8" i="158"/>
  <c r="CR8" i="158" s="1"/>
  <c r="DE8" i="158"/>
  <c r="DS11" i="158"/>
  <c r="CN12" i="158"/>
  <c r="BV21" i="158"/>
  <c r="BV22" i="158"/>
  <c r="BV23" i="158"/>
  <c r="BF24" i="158"/>
  <c r="BV24" i="158"/>
  <c r="CQ24" i="158"/>
  <c r="CJ24" i="158"/>
  <c r="CN24" i="158"/>
  <c r="CO24" i="158" s="1"/>
  <c r="DH25" i="158"/>
  <c r="CR37" i="158"/>
  <c r="CX37" i="158"/>
  <c r="Y41" i="158"/>
  <c r="AI41" i="158"/>
  <c r="AA41" i="158"/>
  <c r="DK42" i="158"/>
  <c r="DH42" i="158"/>
  <c r="DH44" i="158"/>
  <c r="DK44" i="158"/>
  <c r="DH45" i="158"/>
  <c r="DK45" i="158"/>
  <c r="DH48" i="158"/>
  <c r="DK48" i="158"/>
  <c r="CQ25" i="158"/>
  <c r="CJ25" i="158"/>
  <c r="CN25" i="158"/>
  <c r="CO25" i="158" s="1"/>
  <c r="DK31" i="158"/>
  <c r="DH31" i="158"/>
  <c r="DK34" i="158"/>
  <c r="DH34" i="158"/>
  <c r="DK35" i="158"/>
  <c r="DH35" i="158"/>
  <c r="DK39" i="158"/>
  <c r="DH39" i="158"/>
  <c r="BT43" i="158"/>
  <c r="DH47" i="158"/>
  <c r="DK47" i="158"/>
  <c r="BT25" i="158"/>
  <c r="I27" i="158"/>
  <c r="BE27" i="158"/>
  <c r="BU27" i="158"/>
  <c r="CK27" i="158"/>
  <c r="CW27" i="158"/>
  <c r="X29" i="158"/>
  <c r="BV29" i="158"/>
  <c r="DS29" i="158"/>
  <c r="R30" i="158"/>
  <c r="BR30" i="158"/>
  <c r="CR30" i="158"/>
  <c r="DE30" i="158"/>
  <c r="X31" i="158"/>
  <c r="BF31" i="158"/>
  <c r="BR31" i="158"/>
  <c r="DE31" i="158"/>
  <c r="X32" i="158"/>
  <c r="BF32" i="158"/>
  <c r="BR32" i="158"/>
  <c r="DE32" i="158"/>
  <c r="AM33" i="158"/>
  <c r="AN33" i="158" s="1"/>
  <c r="AY33" i="158"/>
  <c r="DC33" i="158"/>
  <c r="DG33" i="158" s="1"/>
  <c r="DK33" i="158" s="1"/>
  <c r="BH34" i="158"/>
  <c r="BI34" i="158" s="1"/>
  <c r="BT34" i="158"/>
  <c r="CN34" i="158"/>
  <c r="CO34" i="158" s="1"/>
  <c r="BH35" i="158"/>
  <c r="BI35" i="158" s="1"/>
  <c r="BT35" i="158"/>
  <c r="CN35" i="158"/>
  <c r="CO35" i="158" s="1"/>
  <c r="BT36" i="158"/>
  <c r="CN36" i="158"/>
  <c r="CO36" i="158" s="1"/>
  <c r="BT37" i="158"/>
  <c r="CN37" i="158"/>
  <c r="CO37" i="158" s="1"/>
  <c r="Y38" i="158"/>
  <c r="BT38" i="158"/>
  <c r="CN38" i="158"/>
  <c r="CO38" i="158" s="1"/>
  <c r="BT39" i="158"/>
  <c r="CN39" i="158"/>
  <c r="CO39" i="158" s="1"/>
  <c r="BB40" i="158"/>
  <c r="BV40" i="158"/>
  <c r="DS40" i="158"/>
  <c r="R41" i="158"/>
  <c r="BB41" i="158"/>
  <c r="BV41" i="158"/>
  <c r="DS41" i="158"/>
  <c r="R42" i="158"/>
  <c r="BB42" i="158"/>
  <c r="BV42" i="158"/>
  <c r="DS42" i="158"/>
  <c r="M43" i="158"/>
  <c r="AK43" i="158"/>
  <c r="CG43" i="158"/>
  <c r="DA43" i="158"/>
  <c r="BD44" i="158"/>
  <c r="BX44" i="158"/>
  <c r="BY44" i="158" s="1"/>
  <c r="CJ44" i="158"/>
  <c r="CQ44" i="158"/>
  <c r="BX45" i="158"/>
  <c r="BY45" i="158" s="1"/>
  <c r="CJ45" i="158"/>
  <c r="CQ45" i="158"/>
  <c r="AI46" i="158"/>
  <c r="BX46" i="158"/>
  <c r="BY46" i="158" s="1"/>
  <c r="CJ46" i="158"/>
  <c r="CQ46" i="158"/>
  <c r="AI47" i="158"/>
  <c r="BX47" i="158"/>
  <c r="BY47" i="158" s="1"/>
  <c r="CJ47" i="158"/>
  <c r="CQ47" i="158"/>
  <c r="BX48" i="158"/>
  <c r="BY48" i="158" s="1"/>
  <c r="CJ48" i="158"/>
  <c r="CQ48" i="158"/>
  <c r="BX49" i="158"/>
  <c r="BY49" i="158" s="1"/>
  <c r="CJ49" i="158"/>
  <c r="CQ49" i="158"/>
  <c r="BF50" i="158"/>
  <c r="BR50" i="158"/>
  <c r="X51" i="158"/>
  <c r="BH51" i="158"/>
  <c r="BI51" i="158" s="1"/>
  <c r="CN51" i="158"/>
  <c r="CO51" i="158" s="1"/>
  <c r="BH52" i="158"/>
  <c r="BI52" i="158" s="1"/>
  <c r="CN52" i="158"/>
  <c r="CO52" i="158" s="1"/>
  <c r="BH53" i="158"/>
  <c r="BI53" i="158" s="1"/>
  <c r="CN53" i="158"/>
  <c r="CO53" i="158" s="1"/>
  <c r="BH54" i="158"/>
  <c r="BI54" i="158" s="1"/>
  <c r="CN54" i="158"/>
  <c r="CO54" i="158" s="1"/>
  <c r="BH55" i="158"/>
  <c r="BI55" i="158" s="1"/>
  <c r="CN55" i="158"/>
  <c r="CO55" i="158" s="1"/>
  <c r="BH56" i="158"/>
  <c r="BI56" i="158" s="1"/>
  <c r="BT56" i="158"/>
  <c r="CN56" i="158"/>
  <c r="CO56" i="158" s="1"/>
  <c r="BH57" i="158"/>
  <c r="BI57" i="158" s="1"/>
  <c r="BT57" i="158"/>
  <c r="CN57" i="158"/>
  <c r="CO57" i="158" s="1"/>
  <c r="BA58" i="158"/>
  <c r="BH58" i="158" s="1"/>
  <c r="BI58" i="158" s="1"/>
  <c r="DC58" i="158"/>
  <c r="DG58" i="158" s="1"/>
  <c r="DK58" i="158" s="1"/>
  <c r="DA58" i="158"/>
  <c r="CN60" i="158"/>
  <c r="CO60" i="158" s="1"/>
  <c r="CQ60" i="158"/>
  <c r="CJ60" i="158"/>
  <c r="AP61" i="158"/>
  <c r="BD62" i="158"/>
  <c r="U63" i="158"/>
  <c r="R63" i="158"/>
  <c r="X63" i="158"/>
  <c r="Y69" i="158"/>
  <c r="AI69" i="158"/>
  <c r="AA69" i="158"/>
  <c r="Y70" i="158"/>
  <c r="AI70" i="158"/>
  <c r="AA70" i="158"/>
  <c r="DK70" i="158"/>
  <c r="DH70" i="158"/>
  <c r="X73" i="158"/>
  <c r="Y73" i="158" s="1"/>
  <c r="Y79" i="158"/>
  <c r="AI79" i="158"/>
  <c r="AA79" i="158"/>
  <c r="Y80" i="158"/>
  <c r="AI80" i="158"/>
  <c r="AA80" i="158"/>
  <c r="R83" i="158"/>
  <c r="AY28" i="158"/>
  <c r="CI28" i="158"/>
  <c r="CJ28" i="158" s="1"/>
  <c r="BX29" i="158"/>
  <c r="BY29" i="158" s="1"/>
  <c r="U30" i="158"/>
  <c r="BT30" i="158"/>
  <c r="BH31" i="158"/>
  <c r="BI31" i="158" s="1"/>
  <c r="BT31" i="158"/>
  <c r="BH32" i="158"/>
  <c r="BI32" i="158" s="1"/>
  <c r="BT32" i="158"/>
  <c r="DP33" i="158"/>
  <c r="AA38" i="158"/>
  <c r="BD40" i="158"/>
  <c r="BX40" i="158"/>
  <c r="BY40" i="158" s="1"/>
  <c r="U41" i="158"/>
  <c r="BD41" i="158"/>
  <c r="BX41" i="158"/>
  <c r="BY41" i="158" s="1"/>
  <c r="U42" i="158"/>
  <c r="BD42" i="158"/>
  <c r="BX42" i="158"/>
  <c r="BY42" i="158" s="1"/>
  <c r="AP43" i="158"/>
  <c r="DR43" i="158"/>
  <c r="CL44" i="158"/>
  <c r="CL45" i="158"/>
  <c r="CL46" i="158"/>
  <c r="BH50" i="158"/>
  <c r="BI50" i="158" s="1"/>
  <c r="M58" i="158"/>
  <c r="DP58" i="158"/>
  <c r="CN59" i="158"/>
  <c r="CO59" i="158" s="1"/>
  <c r="CQ59" i="158"/>
  <c r="CJ59" i="158"/>
  <c r="M61" i="158"/>
  <c r="BA61" i="158"/>
  <c r="BH61" i="158" s="1"/>
  <c r="BI61" i="158" s="1"/>
  <c r="Y71" i="158"/>
  <c r="AI71" i="158"/>
  <c r="AA71" i="158"/>
  <c r="DK71" i="158"/>
  <c r="DH71" i="158"/>
  <c r="DH74" i="158"/>
  <c r="DK74" i="158"/>
  <c r="DH75" i="158"/>
  <c r="DK75" i="158"/>
  <c r="DH76" i="158"/>
  <c r="DK76" i="158"/>
  <c r="DK84" i="158"/>
  <c r="DH84" i="158"/>
  <c r="DK85" i="158"/>
  <c r="DH85" i="158"/>
  <c r="DK87" i="158"/>
  <c r="DH87" i="158"/>
  <c r="BC27" i="158"/>
  <c r="BS27" i="158"/>
  <c r="DO27" i="158"/>
  <c r="BV30" i="158"/>
  <c r="DS30" i="158"/>
  <c r="R31" i="158"/>
  <c r="BV31" i="158"/>
  <c r="DS31" i="158"/>
  <c r="R32" i="158"/>
  <c r="BV32" i="158"/>
  <c r="M33" i="158"/>
  <c r="CJ34" i="158"/>
  <c r="CJ35" i="158"/>
  <c r="CJ36" i="158"/>
  <c r="CJ37" i="158"/>
  <c r="CJ38" i="158"/>
  <c r="CJ39" i="158"/>
  <c r="BF40" i="158"/>
  <c r="BF41" i="158"/>
  <c r="BR41" i="158"/>
  <c r="DE41" i="158"/>
  <c r="BF42" i="158"/>
  <c r="BR42" i="158"/>
  <c r="DE42" i="158"/>
  <c r="Y46" i="158"/>
  <c r="Y47" i="158"/>
  <c r="BB50" i="158"/>
  <c r="BV50" i="158"/>
  <c r="DS50" i="158"/>
  <c r="R51" i="158"/>
  <c r="CJ51" i="158"/>
  <c r="CQ51" i="158"/>
  <c r="CJ52" i="158"/>
  <c r="CQ52" i="158"/>
  <c r="CJ53" i="158"/>
  <c r="CQ53" i="158"/>
  <c r="CJ54" i="158"/>
  <c r="CQ54" i="158"/>
  <c r="CJ55" i="158"/>
  <c r="CQ55" i="158"/>
  <c r="CJ56" i="158"/>
  <c r="CQ56" i="158"/>
  <c r="CJ57" i="158"/>
  <c r="CQ57" i="158"/>
  <c r="CG58" i="158"/>
  <c r="CL59" i="158"/>
  <c r="BV62" i="158"/>
  <c r="BR62" i="158"/>
  <c r="DG62" i="158"/>
  <c r="DU62" i="158"/>
  <c r="Y72" i="158"/>
  <c r="AI72" i="158"/>
  <c r="AA72" i="158"/>
  <c r="DK72" i="158"/>
  <c r="DH72" i="158"/>
  <c r="DK82" i="158"/>
  <c r="DH82" i="158"/>
  <c r="BF83" i="158"/>
  <c r="BH83" i="158"/>
  <c r="BI83" i="158" s="1"/>
  <c r="BD83" i="158"/>
  <c r="CR84" i="158"/>
  <c r="CX84" i="158"/>
  <c r="CR85" i="158"/>
  <c r="CX85" i="158"/>
  <c r="CR86" i="158"/>
  <c r="CX86" i="158"/>
  <c r="M28" i="158"/>
  <c r="R62" i="158"/>
  <c r="X62" i="158"/>
  <c r="BB62" i="158"/>
  <c r="BF62" i="158"/>
  <c r="DK69" i="158"/>
  <c r="DH69" i="158"/>
  <c r="AA89" i="158"/>
  <c r="Y89" i="158"/>
  <c r="AI89" i="158"/>
  <c r="BD59" i="158"/>
  <c r="BD60" i="158"/>
  <c r="BX60" i="158"/>
  <c r="BY60" i="158" s="1"/>
  <c r="BF63" i="158"/>
  <c r="BR63" i="158"/>
  <c r="X64" i="158"/>
  <c r="BF64" i="158"/>
  <c r="BR64" i="158"/>
  <c r="X65" i="158"/>
  <c r="BF65" i="158"/>
  <c r="BR65" i="158"/>
  <c r="AU66" i="158"/>
  <c r="BC66" i="158"/>
  <c r="BO66" i="158"/>
  <c r="BS66" i="158"/>
  <c r="CE66" i="158"/>
  <c r="DO66" i="158"/>
  <c r="BH67" i="158"/>
  <c r="BI67" i="158" s="1"/>
  <c r="BT67" i="158"/>
  <c r="CN67" i="158"/>
  <c r="CO67" i="158" s="1"/>
  <c r="DP68" i="158"/>
  <c r="R69" i="158"/>
  <c r="BB69" i="158"/>
  <c r="BV69" i="158"/>
  <c r="R70" i="158"/>
  <c r="BB70" i="158"/>
  <c r="BV70" i="158"/>
  <c r="R71" i="158"/>
  <c r="BB71" i="158"/>
  <c r="BV71" i="158"/>
  <c r="R72" i="158"/>
  <c r="BB72" i="158"/>
  <c r="BV72" i="158"/>
  <c r="U73" i="158"/>
  <c r="AK73" i="158"/>
  <c r="CG73" i="158"/>
  <c r="DA73" i="158"/>
  <c r="BD74" i="158"/>
  <c r="BX74" i="158"/>
  <c r="BY74" i="158" s="1"/>
  <c r="CJ74" i="158"/>
  <c r="CQ74" i="158"/>
  <c r="BD75" i="158"/>
  <c r="BX75" i="158"/>
  <c r="BY75" i="158" s="1"/>
  <c r="CJ75" i="158"/>
  <c r="CQ75" i="158"/>
  <c r="BD76" i="158"/>
  <c r="BX76" i="158"/>
  <c r="BY76" i="158" s="1"/>
  <c r="CJ76" i="158"/>
  <c r="CQ76" i="158"/>
  <c r="DP78" i="158"/>
  <c r="R79" i="158"/>
  <c r="BB79" i="158"/>
  <c r="BV79" i="158"/>
  <c r="DS79" i="158"/>
  <c r="R80" i="158"/>
  <c r="BB80" i="158"/>
  <c r="BV80" i="158"/>
  <c r="DS80" i="158"/>
  <c r="CN81" i="158"/>
  <c r="CN82" i="158"/>
  <c r="DE82" i="158"/>
  <c r="AM83" i="158"/>
  <c r="AN83" i="158" s="1"/>
  <c r="AY83" i="158"/>
  <c r="DC83" i="158"/>
  <c r="DG83" i="158" s="1"/>
  <c r="DK83" i="158" s="1"/>
  <c r="BH84" i="158"/>
  <c r="BI84" i="158" s="1"/>
  <c r="BT84" i="158"/>
  <c r="CN84" i="158"/>
  <c r="CO84" i="158" s="1"/>
  <c r="BH85" i="158"/>
  <c r="BI85" i="158" s="1"/>
  <c r="BT85" i="158"/>
  <c r="CN85" i="158"/>
  <c r="CO85" i="158" s="1"/>
  <c r="BH86" i="158"/>
  <c r="BI86" i="158" s="1"/>
  <c r="BT86" i="158"/>
  <c r="CN86" i="158"/>
  <c r="CO86" i="158" s="1"/>
  <c r="BH87" i="158"/>
  <c r="BI87" i="158" s="1"/>
  <c r="BT87" i="158"/>
  <c r="CN87" i="158"/>
  <c r="AK88" i="158"/>
  <c r="DP88" i="158"/>
  <c r="U89" i="158"/>
  <c r="BD89" i="158"/>
  <c r="DS89" i="158"/>
  <c r="M90" i="158"/>
  <c r="DL90" i="158"/>
  <c r="AY91" i="158"/>
  <c r="BO90" i="158"/>
  <c r="BR91" i="158"/>
  <c r="BV91" i="158"/>
  <c r="BU90" i="158"/>
  <c r="CI91" i="158"/>
  <c r="CL91" i="158" s="1"/>
  <c r="DS91" i="158"/>
  <c r="DU91" i="158"/>
  <c r="CQ93" i="158"/>
  <c r="CJ93" i="158"/>
  <c r="CN93" i="158"/>
  <c r="CO93" i="158" s="1"/>
  <c r="CQ94" i="158"/>
  <c r="CJ94" i="158"/>
  <c r="CN94" i="158"/>
  <c r="CO94" i="158" s="1"/>
  <c r="DH99" i="158"/>
  <c r="DK99" i="158"/>
  <c r="DH103" i="158"/>
  <c r="DK103" i="158"/>
  <c r="AI106" i="158"/>
  <c r="AA106" i="158"/>
  <c r="Y106" i="158"/>
  <c r="BH63" i="158"/>
  <c r="BI63" i="158" s="1"/>
  <c r="BH64" i="158"/>
  <c r="BI64" i="158" s="1"/>
  <c r="BH65" i="158"/>
  <c r="BI65" i="158" s="1"/>
  <c r="M68" i="158"/>
  <c r="Q68" i="158"/>
  <c r="R68" i="158" s="1"/>
  <c r="BX69" i="158"/>
  <c r="BY69" i="158" s="1"/>
  <c r="BX70" i="158"/>
  <c r="BY70" i="158" s="1"/>
  <c r="BX71" i="158"/>
  <c r="BY71" i="158" s="1"/>
  <c r="BX72" i="158"/>
  <c r="BY72" i="158" s="1"/>
  <c r="AP73" i="158"/>
  <c r="M78" i="158"/>
  <c r="BA78" i="158"/>
  <c r="BH78" i="158" s="1"/>
  <c r="BI78" i="158" s="1"/>
  <c r="U79" i="158"/>
  <c r="BD79" i="158"/>
  <c r="BX79" i="158"/>
  <c r="BY79" i="158" s="1"/>
  <c r="U80" i="158"/>
  <c r="BD80" i="158"/>
  <c r="BX80" i="158"/>
  <c r="BY80" i="158" s="1"/>
  <c r="CQ87" i="158"/>
  <c r="M88" i="158"/>
  <c r="AP88" i="158"/>
  <c r="CK90" i="158"/>
  <c r="DP91" i="158"/>
  <c r="CQ92" i="158"/>
  <c r="CJ92" i="158"/>
  <c r="CN92" i="158"/>
  <c r="CO92" i="158" s="1"/>
  <c r="BV94" i="158"/>
  <c r="BR94" i="158"/>
  <c r="DC95" i="158"/>
  <c r="DG95" i="158" s="1"/>
  <c r="DK95" i="158" s="1"/>
  <c r="DA95" i="158"/>
  <c r="DH98" i="158"/>
  <c r="DK98" i="158"/>
  <c r="DH102" i="158"/>
  <c r="DK102" i="158"/>
  <c r="BB63" i="158"/>
  <c r="BV63" i="158"/>
  <c r="DS63" i="158"/>
  <c r="R64" i="158"/>
  <c r="BB64" i="158"/>
  <c r="BV64" i="158"/>
  <c r="DS64" i="158"/>
  <c r="R65" i="158"/>
  <c r="BB65" i="158"/>
  <c r="BV65" i="158"/>
  <c r="DS65" i="158"/>
  <c r="BE66" i="158"/>
  <c r="BU66" i="158"/>
  <c r="CK66" i="158"/>
  <c r="CW66" i="158"/>
  <c r="CJ67" i="158"/>
  <c r="CQ67" i="158"/>
  <c r="BF69" i="158"/>
  <c r="BR69" i="158"/>
  <c r="DE69" i="158"/>
  <c r="BF70" i="158"/>
  <c r="BR70" i="158"/>
  <c r="DE70" i="158"/>
  <c r="BF71" i="158"/>
  <c r="BR71" i="158"/>
  <c r="CR71" i="158"/>
  <c r="DE71" i="158"/>
  <c r="BF72" i="158"/>
  <c r="BR72" i="158"/>
  <c r="DE72" i="158"/>
  <c r="BF79" i="158"/>
  <c r="BF80" i="158"/>
  <c r="U83" i="158"/>
  <c r="CJ84" i="158"/>
  <c r="CJ85" i="158"/>
  <c r="CJ86" i="158"/>
  <c r="M91" i="158"/>
  <c r="BX91" i="158"/>
  <c r="BY91" i="158" s="1"/>
  <c r="CG91" i="158"/>
  <c r="CW90" i="158"/>
  <c r="CL92" i="158"/>
  <c r="BB94" i="158"/>
  <c r="BF94" i="158"/>
  <c r="BT94" i="158"/>
  <c r="DU94" i="158"/>
  <c r="AK95" i="158"/>
  <c r="AP95" i="158"/>
  <c r="CI95" i="158"/>
  <c r="DH97" i="158"/>
  <c r="DK97" i="158"/>
  <c r="DH101" i="158"/>
  <c r="DK101" i="158"/>
  <c r="DH105" i="158"/>
  <c r="DK105" i="158"/>
  <c r="BT91" i="158"/>
  <c r="BS90" i="158"/>
  <c r="DH93" i="158"/>
  <c r="X94" i="158"/>
  <c r="R94" i="158"/>
  <c r="BX94" i="158"/>
  <c r="BY94" i="158" s="1"/>
  <c r="DH96" i="158"/>
  <c r="DK96" i="158"/>
  <c r="DH100" i="158"/>
  <c r="DK100" i="158"/>
  <c r="DH104" i="158"/>
  <c r="DK104" i="158"/>
  <c r="DH106" i="158"/>
  <c r="DK106" i="158"/>
  <c r="DK109" i="158"/>
  <c r="DH109" i="158"/>
  <c r="BH92" i="158"/>
  <c r="BI92" i="158" s="1"/>
  <c r="BH93" i="158"/>
  <c r="BI93" i="158" s="1"/>
  <c r="BT93" i="158"/>
  <c r="BX96" i="158"/>
  <c r="BY96" i="158" s="1"/>
  <c r="CJ96" i="158"/>
  <c r="CQ96" i="158"/>
  <c r="BX97" i="158"/>
  <c r="BY97" i="158" s="1"/>
  <c r="CJ97" i="158"/>
  <c r="CQ97" i="158"/>
  <c r="BX98" i="158"/>
  <c r="BY98" i="158" s="1"/>
  <c r="CJ98" i="158"/>
  <c r="CQ98" i="158"/>
  <c r="AI99" i="158"/>
  <c r="BX99" i="158"/>
  <c r="BY99" i="158" s="1"/>
  <c r="CJ99" i="158"/>
  <c r="CQ99" i="158"/>
  <c r="AI100" i="158"/>
  <c r="BX100" i="158"/>
  <c r="BY100" i="158" s="1"/>
  <c r="CJ100" i="158"/>
  <c r="CQ100" i="158"/>
  <c r="BX101" i="158"/>
  <c r="BY101" i="158" s="1"/>
  <c r="CJ101" i="158"/>
  <c r="CQ101" i="158"/>
  <c r="BX102" i="158"/>
  <c r="BY102" i="158" s="1"/>
  <c r="CJ102" i="158"/>
  <c r="CQ102" i="158"/>
  <c r="AI103" i="158"/>
  <c r="BX103" i="158"/>
  <c r="BY103" i="158" s="1"/>
  <c r="CJ103" i="158"/>
  <c r="CQ103" i="158"/>
  <c r="AI104" i="158"/>
  <c r="BX104" i="158"/>
  <c r="BY104" i="158" s="1"/>
  <c r="CJ104" i="158"/>
  <c r="CQ104" i="158"/>
  <c r="AI105" i="158"/>
  <c r="BX105" i="158"/>
  <c r="BY105" i="158" s="1"/>
  <c r="CJ105" i="158"/>
  <c r="CQ105" i="158"/>
  <c r="BX106" i="158"/>
  <c r="BY106" i="158" s="1"/>
  <c r="CJ106" i="158"/>
  <c r="CQ106" i="158"/>
  <c r="Z107" i="158"/>
  <c r="AD107" i="158"/>
  <c r="AH107" i="158"/>
  <c r="AX107" i="158"/>
  <c r="CT107" i="158"/>
  <c r="DJ107" i="158"/>
  <c r="AM108" i="158"/>
  <c r="AN108" i="158" s="1"/>
  <c r="AY108" i="158"/>
  <c r="DC108" i="158"/>
  <c r="DG108" i="158" s="1"/>
  <c r="DK108" i="158" s="1"/>
  <c r="BH110" i="158"/>
  <c r="BI110" i="158" s="1"/>
  <c r="CN110" i="158"/>
  <c r="CO110" i="158" s="1"/>
  <c r="BV111" i="158"/>
  <c r="BT111" i="158"/>
  <c r="DH112" i="158"/>
  <c r="BF115" i="158"/>
  <c r="BD115" i="158"/>
  <c r="BB115" i="158"/>
  <c r="Y123" i="158"/>
  <c r="AI123" i="158"/>
  <c r="AA123" i="158"/>
  <c r="AA124" i="158"/>
  <c r="AI124" i="158"/>
  <c r="CX125" i="158"/>
  <c r="CR125" i="158"/>
  <c r="DH127" i="158"/>
  <c r="DK127" i="158"/>
  <c r="CX129" i="158"/>
  <c r="CR129" i="158"/>
  <c r="CI107" i="158"/>
  <c r="CL107" i="158" s="1"/>
  <c r="DP108" i="158"/>
  <c r="DG111" i="158"/>
  <c r="DE111" i="158"/>
  <c r="BT112" i="158"/>
  <c r="BR112" i="158"/>
  <c r="CQ112" i="158"/>
  <c r="CR112" i="158" s="1"/>
  <c r="CN112" i="158"/>
  <c r="DG114" i="158"/>
  <c r="DE114" i="158"/>
  <c r="CX123" i="158"/>
  <c r="CR123" i="158"/>
  <c r="CX124" i="158"/>
  <c r="CR124" i="158"/>
  <c r="AI127" i="158"/>
  <c r="AA127" i="158"/>
  <c r="Y127" i="158"/>
  <c r="DH130" i="158"/>
  <c r="DK130" i="158"/>
  <c r="CX144" i="158"/>
  <c r="CR144" i="158"/>
  <c r="AA145" i="158"/>
  <c r="Y145" i="158"/>
  <c r="DK145" i="158"/>
  <c r="DH145" i="158"/>
  <c r="Y99" i="158"/>
  <c r="Y100" i="158"/>
  <c r="Y103" i="158"/>
  <c r="Y104" i="158"/>
  <c r="Y105" i="158"/>
  <c r="U106" i="158"/>
  <c r="L107" i="158"/>
  <c r="T107" i="158"/>
  <c r="AJ107" i="158"/>
  <c r="BL107" i="158"/>
  <c r="CF107" i="158"/>
  <c r="DD107" i="158"/>
  <c r="DL107" i="158"/>
  <c r="DP107" i="158" s="1"/>
  <c r="DT107" i="158"/>
  <c r="CJ110" i="158"/>
  <c r="CQ110" i="158"/>
  <c r="BX111" i="158"/>
  <c r="BY111" i="158" s="1"/>
  <c r="BV112" i="158"/>
  <c r="CJ112" i="158"/>
  <c r="CQ113" i="158"/>
  <c r="CN113" i="158"/>
  <c r="DK120" i="158"/>
  <c r="DH120" i="158"/>
  <c r="DK131" i="158"/>
  <c r="DH131" i="158"/>
  <c r="DK133" i="158"/>
  <c r="DH133" i="158"/>
  <c r="BX112" i="158"/>
  <c r="BY112" i="158" s="1"/>
  <c r="DU115" i="158"/>
  <c r="DS115" i="158"/>
  <c r="DK116" i="158"/>
  <c r="DH116" i="158"/>
  <c r="Y118" i="158"/>
  <c r="AI118" i="158"/>
  <c r="AA118" i="158"/>
  <c r="DK119" i="158"/>
  <c r="DH119" i="158"/>
  <c r="AA125" i="158"/>
  <c r="AI125" i="158"/>
  <c r="CX126" i="158"/>
  <c r="CR126" i="158"/>
  <c r="Y129" i="158"/>
  <c r="AI129" i="158"/>
  <c r="AA129" i="158"/>
  <c r="DK144" i="158"/>
  <c r="DH144" i="158"/>
  <c r="CX145" i="158"/>
  <c r="CR145" i="158"/>
  <c r="BX127" i="158"/>
  <c r="BY127" i="158" s="1"/>
  <c r="BX130" i="158"/>
  <c r="BY130" i="158" s="1"/>
  <c r="BX133" i="158"/>
  <c r="BY133" i="158" s="1"/>
  <c r="Z159" i="158"/>
  <c r="CK159" i="158"/>
  <c r="CG143" i="158"/>
  <c r="U144" i="158"/>
  <c r="BB144" i="158"/>
  <c r="CL144" i="158"/>
  <c r="DE144" i="158"/>
  <c r="BD145" i="158"/>
  <c r="CL145" i="158"/>
  <c r="DE145" i="158"/>
  <c r="DP146" i="158"/>
  <c r="M147" i="158"/>
  <c r="AP147" i="158"/>
  <c r="DK151" i="158"/>
  <c r="DH151" i="158"/>
  <c r="DH153" i="158"/>
  <c r="DK153" i="158"/>
  <c r="BX118" i="158"/>
  <c r="BY118" i="158" s="1"/>
  <c r="DH118" i="158"/>
  <c r="DS118" i="158"/>
  <c r="BH122" i="158"/>
  <c r="BI122" i="158" s="1"/>
  <c r="BR127" i="158"/>
  <c r="CL127" i="158"/>
  <c r="DE127" i="158"/>
  <c r="DH128" i="158"/>
  <c r="DS128" i="158"/>
  <c r="U129" i="158"/>
  <c r="BT129" i="158"/>
  <c r="CN129" i="158"/>
  <c r="CO129" i="158" s="1"/>
  <c r="BF130" i="158"/>
  <c r="BR130" i="158"/>
  <c r="CL130" i="158"/>
  <c r="DE130" i="158"/>
  <c r="BT131" i="158"/>
  <c r="CJ132" i="158"/>
  <c r="DS132" i="158"/>
  <c r="BR133" i="158"/>
  <c r="CL133" i="158"/>
  <c r="DS136" i="158"/>
  <c r="AP142" i="158"/>
  <c r="AX159" i="158"/>
  <c r="BU159" i="158"/>
  <c r="DJ156" i="158"/>
  <c r="AP143" i="158"/>
  <c r="X144" i="158"/>
  <c r="BD144" i="158"/>
  <c r="CN144" i="158"/>
  <c r="CO144" i="158" s="1"/>
  <c r="BF145" i="158"/>
  <c r="CN145" i="158"/>
  <c r="CO145" i="158" s="1"/>
  <c r="BV113" i="158"/>
  <c r="CJ115" i="158"/>
  <c r="CQ115" i="158"/>
  <c r="BV116" i="158"/>
  <c r="DS116" i="158"/>
  <c r="BR118" i="158"/>
  <c r="DE119" i="158"/>
  <c r="DS120" i="158"/>
  <c r="R122" i="158"/>
  <c r="BB122" i="158"/>
  <c r="BV122" i="158"/>
  <c r="DH122" i="158"/>
  <c r="DS122" i="158"/>
  <c r="BV123" i="158"/>
  <c r="DH123" i="158"/>
  <c r="DS123" i="158"/>
  <c r="BV124" i="158"/>
  <c r="DS124" i="158"/>
  <c r="BV125" i="158"/>
  <c r="DS125" i="158"/>
  <c r="R126" i="158"/>
  <c r="BV126" i="158"/>
  <c r="DH126" i="158"/>
  <c r="DS126" i="158"/>
  <c r="U127" i="158"/>
  <c r="BT127" i="158"/>
  <c r="CJ128" i="158"/>
  <c r="CQ128" i="158"/>
  <c r="BV129" i="158"/>
  <c r="DH129" i="158"/>
  <c r="DS129" i="158"/>
  <c r="BH130" i="158"/>
  <c r="BI130" i="158" s="1"/>
  <c r="BT130" i="158"/>
  <c r="BV131" i="158"/>
  <c r="CN131" i="158"/>
  <c r="CN132" i="158"/>
  <c r="BT133" i="158"/>
  <c r="DS133" i="158"/>
  <c r="CI142" i="158"/>
  <c r="CL142" i="158" s="1"/>
  <c r="DO159" i="158"/>
  <c r="BH145" i="158"/>
  <c r="BI145" i="158" s="1"/>
  <c r="M146" i="158"/>
  <c r="AA151" i="158"/>
  <c r="Y151" i="158"/>
  <c r="DK152" i="158"/>
  <c r="DH152" i="158"/>
  <c r="CJ124" i="158"/>
  <c r="CJ125" i="158"/>
  <c r="CJ126" i="158"/>
  <c r="CJ129" i="158"/>
  <c r="I159" i="158"/>
  <c r="AM142" i="158"/>
  <c r="BA142" i="158"/>
  <c r="BH142" i="158" s="1"/>
  <c r="DT159" i="158"/>
  <c r="CJ144" i="158"/>
  <c r="CJ145" i="158"/>
  <c r="BH152" i="158"/>
  <c r="BI152" i="158" s="1"/>
  <c r="BT149" i="158"/>
  <c r="DH149" i="158"/>
  <c r="DS149" i="158"/>
  <c r="BH151" i="158"/>
  <c r="BI151" i="158" s="1"/>
  <c r="CJ151" i="158"/>
  <c r="X152" i="158"/>
  <c r="BB152" i="158"/>
  <c r="CN152" i="158"/>
  <c r="X154" i="158"/>
  <c r="BX154" i="158"/>
  <c r="BY154" i="158" s="1"/>
  <c r="CJ154" i="158"/>
  <c r="DS155" i="158"/>
  <c r="BH149" i="158"/>
  <c r="BI149" i="158" s="1"/>
  <c r="BV149" i="158"/>
  <c r="CJ149" i="158"/>
  <c r="DS150" i="158"/>
  <c r="U151" i="158"/>
  <c r="BB151" i="158"/>
  <c r="CN151" i="158"/>
  <c r="BD152" i="158"/>
  <c r="BX152" i="158"/>
  <c r="BY152" i="158" s="1"/>
  <c r="DS152" i="158"/>
  <c r="CN153" i="158"/>
  <c r="CN154" i="158"/>
  <c r="DS154" i="158"/>
  <c r="DS165" i="158"/>
  <c r="BB166" i="158"/>
  <c r="DE168" i="158"/>
  <c r="DG168" i="158"/>
  <c r="AD175" i="158"/>
  <c r="AK175" i="158" s="1"/>
  <c r="AM171" i="158"/>
  <c r="AN171" i="158" s="1"/>
  <c r="AH175" i="158"/>
  <c r="AP171" i="158"/>
  <c r="AX175" i="158"/>
  <c r="AY171" i="158"/>
  <c r="CT175" i="158"/>
  <c r="DC171" i="158"/>
  <c r="DG171" i="158" s="1"/>
  <c r="DK171" i="158" s="1"/>
  <c r="DA171" i="158"/>
  <c r="Z175" i="158"/>
  <c r="U165" i="158"/>
  <c r="X165" i="158"/>
  <c r="CQ165" i="158"/>
  <c r="CJ165" i="158"/>
  <c r="CL165" i="158"/>
  <c r="U166" i="158"/>
  <c r="X166" i="158"/>
  <c r="DS167" i="158"/>
  <c r="DU167" i="158"/>
  <c r="R166" i="158"/>
  <c r="BD166" i="158"/>
  <c r="BF166" i="158"/>
  <c r="CQ166" i="158"/>
  <c r="CJ166" i="158"/>
  <c r="CL166" i="158"/>
  <c r="CN170" i="158"/>
  <c r="DK170" i="158"/>
  <c r="DJ175" i="158"/>
  <c r="BR166" i="158"/>
  <c r="CJ167" i="158"/>
  <c r="BR170" i="158"/>
  <c r="Q175" i="158"/>
  <c r="X175" i="158" s="1"/>
  <c r="Y175" i="158" s="1"/>
  <c r="M171" i="158"/>
  <c r="Q171" i="158"/>
  <c r="U171" i="158" s="1"/>
  <c r="AK171" i="158"/>
  <c r="BA171" i="158"/>
  <c r="BD171" i="158" s="1"/>
  <c r="BQ171" i="158"/>
  <c r="BT171" i="158" s="1"/>
  <c r="BV175" i="158"/>
  <c r="BY175" i="158"/>
  <c r="CG171" i="158"/>
  <c r="CI175" i="158"/>
  <c r="CJ175" i="158" s="1"/>
  <c r="CI171" i="158"/>
  <c r="DP175" i="158"/>
  <c r="M175" i="158"/>
  <c r="CG175" i="158"/>
  <c r="DP171" i="158"/>
  <c r="FO220" i="163" l="1"/>
  <c r="FM220" i="163"/>
  <c r="FK220" i="163"/>
  <c r="FO222" i="163"/>
  <c r="FM222" i="163"/>
  <c r="FK222" i="163"/>
  <c r="DI313" i="163"/>
  <c r="P81" i="163"/>
  <c r="L81" i="163"/>
  <c r="DL557" i="163"/>
  <c r="DL559" i="163" s="1"/>
  <c r="DL563" i="163" s="1"/>
  <c r="DL552" i="163"/>
  <c r="AC199" i="163"/>
  <c r="BW273" i="163"/>
  <c r="BX273" i="163" s="1"/>
  <c r="BU273" i="163"/>
  <c r="BV552" i="163"/>
  <c r="BV557" i="163"/>
  <c r="BV559" i="163" s="1"/>
  <c r="BV563" i="163" s="1"/>
  <c r="BQ313" i="163"/>
  <c r="DT63" i="163"/>
  <c r="DN63" i="163"/>
  <c r="CR280" i="163"/>
  <c r="CX280" i="163" s="1"/>
  <c r="CP280" i="163"/>
  <c r="AF360" i="163"/>
  <c r="AL360" i="163"/>
  <c r="AN360" i="163" s="1"/>
  <c r="AC360" i="163"/>
  <c r="AC132" i="163"/>
  <c r="AF132" i="163"/>
  <c r="AL132" i="163"/>
  <c r="AN132" i="163" s="1"/>
  <c r="Y215" i="163"/>
  <c r="Y155" i="163"/>
  <c r="Q215" i="163"/>
  <c r="DH141" i="163"/>
  <c r="AC83" i="163"/>
  <c r="AL83" i="163"/>
  <c r="AN83" i="163" s="1"/>
  <c r="AF83" i="163"/>
  <c r="EF305" i="163"/>
  <c r="EH305" i="163"/>
  <c r="AF381" i="163"/>
  <c r="AC381" i="163"/>
  <c r="AL381" i="163"/>
  <c r="AN381" i="163" s="1"/>
  <c r="AF305" i="163"/>
  <c r="AC305" i="163"/>
  <c r="AL305" i="163"/>
  <c r="AN305" i="163" s="1"/>
  <c r="AA328" i="163"/>
  <c r="Y328" i="163"/>
  <c r="Q155" i="163"/>
  <c r="AF155" i="163"/>
  <c r="CG288" i="163"/>
  <c r="AC155" i="163"/>
  <c r="DI375" i="163"/>
  <c r="DC141" i="163"/>
  <c r="EH422" i="163"/>
  <c r="EF422" i="163"/>
  <c r="DM168" i="163"/>
  <c r="DI168" i="163"/>
  <c r="AL53" i="163"/>
  <c r="AN53" i="163" s="1"/>
  <c r="AC53" i="163"/>
  <c r="AF53" i="163"/>
  <c r="DN39" i="163"/>
  <c r="DT39" i="163"/>
  <c r="CR73" i="163"/>
  <c r="CX73" i="163" s="1"/>
  <c r="CP73" i="163"/>
  <c r="T155" i="163"/>
  <c r="CI288" i="163"/>
  <c r="DV559" i="163"/>
  <c r="DV563" i="163" s="1"/>
  <c r="AF34" i="163"/>
  <c r="CR394" i="163"/>
  <c r="CX394" i="163" s="1"/>
  <c r="CP394" i="163"/>
  <c r="AC348" i="163"/>
  <c r="AL348" i="163"/>
  <c r="AN348" i="163" s="1"/>
  <c r="AF348" i="163"/>
  <c r="CR25" i="163"/>
  <c r="CX25" i="163" s="1"/>
  <c r="CP25" i="163"/>
  <c r="AQ368" i="163"/>
  <c r="AQ557" i="163"/>
  <c r="AQ559" i="163" s="1"/>
  <c r="AQ563" i="163" s="1"/>
  <c r="BZ552" i="163"/>
  <c r="BZ557" i="163"/>
  <c r="BZ559" i="163" s="1"/>
  <c r="BZ563" i="163" s="1"/>
  <c r="DU33" i="158"/>
  <c r="DH92" i="158"/>
  <c r="CU17" i="158"/>
  <c r="BG552" i="163"/>
  <c r="BL549" i="163"/>
  <c r="BH549" i="163"/>
  <c r="BJ549" i="163" s="1"/>
  <c r="FM177" i="163"/>
  <c r="FK177" i="163"/>
  <c r="FM491" i="163"/>
  <c r="FK491" i="163"/>
  <c r="BS270" i="163"/>
  <c r="BM270" i="163"/>
  <c r="DK269" i="163"/>
  <c r="DM269" i="163"/>
  <c r="DI269" i="163"/>
  <c r="EG66" i="158"/>
  <c r="EI66" i="158"/>
  <c r="FM493" i="163"/>
  <c r="FK493" i="163"/>
  <c r="EG171" i="158"/>
  <c r="EI171" i="158"/>
  <c r="DK406" i="163"/>
  <c r="DI406" i="163"/>
  <c r="DM406" i="163"/>
  <c r="FM375" i="163"/>
  <c r="FK375" i="163"/>
  <c r="CG327" i="163"/>
  <c r="EG175" i="158"/>
  <c r="EI175" i="158"/>
  <c r="DC138" i="163"/>
  <c r="DH138" i="163"/>
  <c r="DE138" i="163"/>
  <c r="DF138" i="163" s="1"/>
  <c r="DK45" i="163"/>
  <c r="DM45" i="163"/>
  <c r="DI45" i="163"/>
  <c r="FM373" i="163"/>
  <c r="FK373" i="163"/>
  <c r="FM213" i="163"/>
  <c r="FK213" i="163"/>
  <c r="CQ368" i="163"/>
  <c r="CQ557" i="163"/>
  <c r="CQ559" i="163" s="1"/>
  <c r="CQ563" i="163" s="1"/>
  <c r="FG366" i="163"/>
  <c r="FJ366" i="163" s="1"/>
  <c r="FO366" i="163" s="1"/>
  <c r="FC368" i="163"/>
  <c r="FG368" i="163" s="1"/>
  <c r="FJ368" i="163" s="1"/>
  <c r="FO368" i="163" s="1"/>
  <c r="Q199" i="163"/>
  <c r="EG108" i="158"/>
  <c r="EI108" i="158"/>
  <c r="FM215" i="163"/>
  <c r="FK215" i="163"/>
  <c r="FM286" i="163"/>
  <c r="FK286" i="163"/>
  <c r="FM322" i="163"/>
  <c r="FK322" i="163"/>
  <c r="EG107" i="158"/>
  <c r="EI107" i="158"/>
  <c r="FC448" i="163"/>
  <c r="FG448" i="163" s="1"/>
  <c r="FJ448" i="163" s="1"/>
  <c r="FO448" i="163" s="1"/>
  <c r="FG446" i="163"/>
  <c r="FJ446" i="163" s="1"/>
  <c r="FO446" i="163" s="1"/>
  <c r="FC557" i="163"/>
  <c r="BH501" i="163"/>
  <c r="BJ501" i="163" s="1"/>
  <c r="BL501" i="163"/>
  <c r="FC199" i="163"/>
  <c r="FG199" i="163" s="1"/>
  <c r="FJ199" i="163" s="1"/>
  <c r="FO199" i="163" s="1"/>
  <c r="FG197" i="163"/>
  <c r="FJ197" i="163" s="1"/>
  <c r="FO197" i="163" s="1"/>
  <c r="FM288" i="163"/>
  <c r="FK288" i="163"/>
  <c r="EW141" i="163"/>
  <c r="FB141" i="163" s="1"/>
  <c r="EY141" i="163"/>
  <c r="FM324" i="163"/>
  <c r="FK324" i="163"/>
  <c r="EG77" i="158"/>
  <c r="EI77" i="158"/>
  <c r="EG90" i="158"/>
  <c r="EI90" i="158"/>
  <c r="FM431" i="163"/>
  <c r="FK431" i="163"/>
  <c r="BS498" i="163"/>
  <c r="BM498" i="163"/>
  <c r="BQ498" i="163"/>
  <c r="CY557" i="163"/>
  <c r="CY559" i="163" s="1"/>
  <c r="CY563" i="163" s="1"/>
  <c r="CY552" i="163"/>
  <c r="FC157" i="163"/>
  <c r="FG157" i="163" s="1"/>
  <c r="FJ157" i="163" s="1"/>
  <c r="FO157" i="163" s="1"/>
  <c r="FG155" i="163"/>
  <c r="FJ155" i="163" s="1"/>
  <c r="FO155" i="163" s="1"/>
  <c r="EW138" i="163"/>
  <c r="FB138" i="163" s="1"/>
  <c r="EU138" i="163"/>
  <c r="EY138" i="163"/>
  <c r="CR268" i="163"/>
  <c r="CX268" i="163" s="1"/>
  <c r="CP268" i="163"/>
  <c r="BX95" i="158"/>
  <c r="BY95" i="158" s="1"/>
  <c r="BV95" i="158"/>
  <c r="BR95" i="158"/>
  <c r="CA26" i="158"/>
  <c r="CA19" i="158" s="1"/>
  <c r="CA18" i="158" s="1"/>
  <c r="CA17" i="158" s="1"/>
  <c r="CA137" i="158" s="1"/>
  <c r="CA158" i="158" s="1"/>
  <c r="CA160" i="158" s="1"/>
  <c r="G26" i="158"/>
  <c r="G19" i="158" s="1"/>
  <c r="G18" i="158" s="1"/>
  <c r="EA26" i="158"/>
  <c r="EA19" i="158" s="1"/>
  <c r="EA18" i="158" s="1"/>
  <c r="EA17" i="158" s="1"/>
  <c r="EA137" i="158" s="1"/>
  <c r="EA158" i="158" s="1"/>
  <c r="EA160" i="158" s="1"/>
  <c r="AH26" i="158"/>
  <c r="BG26" i="158"/>
  <c r="BG19" i="158" s="1"/>
  <c r="BG18" i="158" s="1"/>
  <c r="BG17" i="158" s="1"/>
  <c r="BG137" i="158" s="1"/>
  <c r="BG158" i="158" s="1"/>
  <c r="BG160" i="158" s="1"/>
  <c r="U147" i="158"/>
  <c r="DE43" i="158"/>
  <c r="BR33" i="158"/>
  <c r="DS10" i="158"/>
  <c r="BV33" i="158"/>
  <c r="AI96" i="158"/>
  <c r="DH43" i="158"/>
  <c r="BT175" i="158"/>
  <c r="DC142" i="158"/>
  <c r="DA142" i="158"/>
  <c r="BB95" i="158"/>
  <c r="Z26" i="158"/>
  <c r="Z19" i="158" s="1"/>
  <c r="T26" i="158"/>
  <c r="T19" i="158" s="1"/>
  <c r="BD14" i="158"/>
  <c r="BT28" i="158"/>
  <c r="U43" i="158"/>
  <c r="BV147" i="158"/>
  <c r="CJ83" i="158"/>
  <c r="CQ83" i="158"/>
  <c r="CX83" i="158" s="1"/>
  <c r="DH40" i="158"/>
  <c r="R43" i="158"/>
  <c r="AA33" i="158"/>
  <c r="R147" i="158"/>
  <c r="BD95" i="158"/>
  <c r="BF33" i="158"/>
  <c r="CR114" i="158"/>
  <c r="DS143" i="158"/>
  <c r="DH68" i="158"/>
  <c r="BB43" i="158"/>
  <c r="CI156" i="158"/>
  <c r="CJ156" i="158" s="1"/>
  <c r="BF95" i="158"/>
  <c r="BF43" i="158"/>
  <c r="BD43" i="158"/>
  <c r="DU146" i="158"/>
  <c r="DI26" i="158"/>
  <c r="DI19" i="158" s="1"/>
  <c r="DI18" i="158" s="1"/>
  <c r="DI17" i="158" s="1"/>
  <c r="DI137" i="158" s="1"/>
  <c r="DI158" i="158" s="1"/>
  <c r="DU143" i="158"/>
  <c r="AA85" i="158"/>
  <c r="AP66" i="158"/>
  <c r="DH63" i="158"/>
  <c r="Y85" i="158"/>
  <c r="DC5" i="158"/>
  <c r="DG5" i="158" s="1"/>
  <c r="AA122" i="158"/>
  <c r="DU9" i="158"/>
  <c r="AP27" i="158"/>
  <c r="DA77" i="158"/>
  <c r="DH86" i="158"/>
  <c r="CN10" i="158"/>
  <c r="AK5" i="158"/>
  <c r="DS175" i="158"/>
  <c r="BR175" i="158"/>
  <c r="BX83" i="158"/>
  <c r="BY83" i="158" s="1"/>
  <c r="BR83" i="158"/>
  <c r="DU175" i="158"/>
  <c r="R91" i="158"/>
  <c r="BV83" i="158"/>
  <c r="BA156" i="158"/>
  <c r="BH156" i="158" s="1"/>
  <c r="BI156" i="158" s="1"/>
  <c r="Y147" i="158"/>
  <c r="BA159" i="158"/>
  <c r="BH159" i="158" s="1"/>
  <c r="BI159" i="158" s="1"/>
  <c r="DC156" i="158"/>
  <c r="DE156" i="158" s="1"/>
  <c r="AA147" i="158"/>
  <c r="DA90" i="158"/>
  <c r="BD91" i="158"/>
  <c r="DM26" i="158"/>
  <c r="DM19" i="158" s="1"/>
  <c r="DM18" i="158" s="1"/>
  <c r="DM17" i="158" s="1"/>
  <c r="DM137" i="158" s="1"/>
  <c r="DM158" i="158" s="1"/>
  <c r="DM173" i="158" s="1"/>
  <c r="DM176" i="158" s="1"/>
  <c r="BB91" i="158"/>
  <c r="U58" i="158"/>
  <c r="U108" i="158"/>
  <c r="R108" i="158"/>
  <c r="DZ156" i="158"/>
  <c r="DZ159" i="158" s="1"/>
  <c r="AP156" i="158"/>
  <c r="CN147" i="158"/>
  <c r="AM156" i="158"/>
  <c r="AN156" i="158" s="1"/>
  <c r="CQ73" i="158"/>
  <c r="CX73" i="158" s="1"/>
  <c r="Y33" i="158"/>
  <c r="R33" i="158"/>
  <c r="DH20" i="158"/>
  <c r="BR78" i="158"/>
  <c r="CI27" i="158"/>
  <c r="CJ27" i="158" s="1"/>
  <c r="CP26" i="158"/>
  <c r="CP19" i="158" s="1"/>
  <c r="CP18" i="158" s="1"/>
  <c r="CP17" i="158" s="1"/>
  <c r="CP137" i="158" s="1"/>
  <c r="CP158" i="158" s="1"/>
  <c r="CP173" i="158" s="1"/>
  <c r="CP176" i="158" s="1"/>
  <c r="BR14" i="158"/>
  <c r="Q77" i="158"/>
  <c r="U77" i="158" s="1"/>
  <c r="CZ26" i="158"/>
  <c r="CZ19" i="158" s="1"/>
  <c r="CZ18" i="158" s="1"/>
  <c r="CZ17" i="158" s="1"/>
  <c r="CZ137" i="158" s="1"/>
  <c r="CZ158" i="158" s="1"/>
  <c r="CZ173" i="158" s="1"/>
  <c r="CZ176" i="158" s="1"/>
  <c r="AG26" i="158"/>
  <c r="AG19" i="158" s="1"/>
  <c r="AG18" i="158" s="1"/>
  <c r="AG17" i="158" s="1"/>
  <c r="AG137" i="158" s="1"/>
  <c r="AG158" i="158" s="1"/>
  <c r="AG173" i="158" s="1"/>
  <c r="AG176" i="158" s="1"/>
  <c r="DH50" i="158"/>
  <c r="R61" i="158"/>
  <c r="BH5" i="158"/>
  <c r="BI5" i="158" s="1"/>
  <c r="DP77" i="158"/>
  <c r="DH67" i="158"/>
  <c r="CN33" i="158"/>
  <c r="CO33" i="158" s="1"/>
  <c r="BA77" i="158"/>
  <c r="BD77" i="158" s="1"/>
  <c r="DD26" i="158"/>
  <c r="DD19" i="158" s="1"/>
  <c r="BV146" i="158"/>
  <c r="U33" i="158"/>
  <c r="BV28" i="158"/>
  <c r="U61" i="158"/>
  <c r="R28" i="158"/>
  <c r="DE20" i="158"/>
  <c r="DA66" i="158"/>
  <c r="BH147" i="158"/>
  <c r="BI147" i="158" s="1"/>
  <c r="CJ73" i="158"/>
  <c r="AK90" i="158"/>
  <c r="CI90" i="158"/>
  <c r="CJ90" i="158" s="1"/>
  <c r="Y102" i="158"/>
  <c r="Y67" i="158"/>
  <c r="DA5" i="158"/>
  <c r="Y122" i="158"/>
  <c r="CX116" i="158"/>
  <c r="X91" i="158"/>
  <c r="Y91" i="158" s="1"/>
  <c r="CL73" i="158"/>
  <c r="CQ88" i="158"/>
  <c r="CX88" i="158" s="1"/>
  <c r="BX33" i="158"/>
  <c r="BY33" i="158" s="1"/>
  <c r="CL14" i="158"/>
  <c r="AP146" i="158"/>
  <c r="AQ174" i="158"/>
  <c r="CR130" i="158"/>
  <c r="BV61" i="158"/>
  <c r="BA90" i="158"/>
  <c r="BD90" i="158" s="1"/>
  <c r="AM77" i="158"/>
  <c r="AN77" i="158" s="1"/>
  <c r="DH125" i="158"/>
  <c r="Y112" i="158"/>
  <c r="BF91" i="158"/>
  <c r="BT61" i="158"/>
  <c r="M27" i="158"/>
  <c r="R58" i="158"/>
  <c r="AI97" i="158"/>
  <c r="DH146" i="158"/>
  <c r="Y76" i="158"/>
  <c r="BX43" i="158"/>
  <c r="BY43" i="158" s="1"/>
  <c r="DY5" i="158"/>
  <c r="EC5" i="158" s="1"/>
  <c r="EF5" i="158" s="1"/>
  <c r="CU137" i="158"/>
  <c r="CU158" i="158" s="1"/>
  <c r="CU160" i="158" s="1"/>
  <c r="DV17" i="158"/>
  <c r="DV137" i="158" s="1"/>
  <c r="DV158" i="158" s="1"/>
  <c r="DV160" i="158" s="1"/>
  <c r="AT26" i="158"/>
  <c r="AT19" i="158" s="1"/>
  <c r="AT18" i="158" s="1"/>
  <c r="AT17" i="158" s="1"/>
  <c r="AT137" i="158" s="1"/>
  <c r="AT158" i="158" s="1"/>
  <c r="AT173" i="158" s="1"/>
  <c r="AT176" i="158" s="1"/>
  <c r="AM90" i="158"/>
  <c r="AN90" i="158" s="1"/>
  <c r="DK115" i="158"/>
  <c r="DE143" i="158"/>
  <c r="BF175" i="158"/>
  <c r="AI76" i="158"/>
  <c r="DC66" i="158"/>
  <c r="DG66" i="158" s="1"/>
  <c r="DK66" i="158" s="1"/>
  <c r="AI60" i="158"/>
  <c r="DS33" i="158"/>
  <c r="W26" i="158"/>
  <c r="W19" i="158" s="1"/>
  <c r="W18" i="158" s="1"/>
  <c r="W17" i="158" s="1"/>
  <c r="W137" i="158" s="1"/>
  <c r="W158" i="158" s="1"/>
  <c r="W173" i="158" s="1"/>
  <c r="W176" i="158" s="1"/>
  <c r="DQ26" i="158"/>
  <c r="DQ19" i="158" s="1"/>
  <c r="DQ18" i="158" s="1"/>
  <c r="DQ17" i="158" s="1"/>
  <c r="DQ137" i="158" s="1"/>
  <c r="DQ158" i="158" s="1"/>
  <c r="DQ160" i="158" s="1"/>
  <c r="DR77" i="158"/>
  <c r="DU77" i="158" s="1"/>
  <c r="Y74" i="158"/>
  <c r="AP90" i="158"/>
  <c r="AY66" i="158"/>
  <c r="BD175" i="158"/>
  <c r="DH124" i="158"/>
  <c r="AI74" i="158"/>
  <c r="BR43" i="158"/>
  <c r="BH33" i="158"/>
  <c r="BI33" i="158" s="1"/>
  <c r="DT26" i="158"/>
  <c r="DT19" i="158" s="1"/>
  <c r="AA39" i="158"/>
  <c r="CN68" i="158"/>
  <c r="CO68" i="158" s="1"/>
  <c r="AI50" i="158"/>
  <c r="U28" i="158"/>
  <c r="DL26" i="158"/>
  <c r="DL19" i="158" s="1"/>
  <c r="AA84" i="158"/>
  <c r="CN83" i="158"/>
  <c r="CO83" i="158" s="1"/>
  <c r="AA37" i="158"/>
  <c r="BD147" i="158"/>
  <c r="BR147" i="158"/>
  <c r="AP5" i="158"/>
  <c r="DJ26" i="158"/>
  <c r="DJ19" i="158" s="1"/>
  <c r="Q66" i="158"/>
  <c r="X66" i="158" s="1"/>
  <c r="AI66" i="158" s="1"/>
  <c r="N26" i="158"/>
  <c r="N19" i="158" s="1"/>
  <c r="N18" i="158" s="1"/>
  <c r="N17" i="158" s="1"/>
  <c r="N137" i="158" s="1"/>
  <c r="N158" i="158" s="1"/>
  <c r="BQ66" i="158"/>
  <c r="BX66" i="158" s="1"/>
  <c r="BY66" i="158" s="1"/>
  <c r="Y50" i="158"/>
  <c r="BD33" i="158"/>
  <c r="L26" i="158"/>
  <c r="L19" i="158" s="1"/>
  <c r="AM66" i="158"/>
  <c r="AN66" i="158" s="1"/>
  <c r="CG5" i="158"/>
  <c r="CT26" i="158"/>
  <c r="CT19" i="158" s="1"/>
  <c r="CS26" i="158"/>
  <c r="CS19" i="158" s="1"/>
  <c r="CS18" i="158" s="1"/>
  <c r="CS17" i="158" s="1"/>
  <c r="CS137" i="158" s="1"/>
  <c r="CS158" i="158" s="1"/>
  <c r="CI77" i="158"/>
  <c r="CL77" i="158" s="1"/>
  <c r="BF108" i="158"/>
  <c r="CR69" i="158"/>
  <c r="R95" i="158"/>
  <c r="DH61" i="158"/>
  <c r="BD73" i="158"/>
  <c r="DE61" i="158"/>
  <c r="DS58" i="158"/>
  <c r="DA27" i="158"/>
  <c r="CX29" i="158"/>
  <c r="DG28" i="158"/>
  <c r="DK28" i="158" s="1"/>
  <c r="CJ14" i="158"/>
  <c r="BZ26" i="158"/>
  <c r="BZ19" i="158" s="1"/>
  <c r="BZ18" i="158" s="1"/>
  <c r="BZ17" i="158" s="1"/>
  <c r="BZ137" i="158" s="1"/>
  <c r="BZ158" i="158" s="1"/>
  <c r="BZ173" i="158" s="1"/>
  <c r="BZ176" i="158" s="1"/>
  <c r="CJ143" i="158"/>
  <c r="CL143" i="158"/>
  <c r="AI15" i="158"/>
  <c r="CQ14" i="158"/>
  <c r="CX14" i="158" s="1"/>
  <c r="BV14" i="158"/>
  <c r="DS108" i="158"/>
  <c r="Y101" i="158"/>
  <c r="AY77" i="158"/>
  <c r="Q156" i="158"/>
  <c r="X156" i="158" s="1"/>
  <c r="AA156" i="158" s="1"/>
  <c r="M66" i="158"/>
  <c r="BB73" i="158"/>
  <c r="BH73" i="158"/>
  <c r="BI73" i="158" s="1"/>
  <c r="AI45" i="158"/>
  <c r="BT68" i="158"/>
  <c r="K26" i="158"/>
  <c r="K19" i="158" s="1"/>
  <c r="K18" i="158" s="1"/>
  <c r="K17" i="158" s="1"/>
  <c r="K137" i="158" s="1"/>
  <c r="K158" i="158" s="1"/>
  <c r="K173" i="158" s="1"/>
  <c r="K176" i="158" s="1"/>
  <c r="S17" i="158"/>
  <c r="S137" i="158" s="1"/>
  <c r="S158" i="158" s="1"/>
  <c r="S173" i="158" s="1"/>
  <c r="S176" i="158" s="1"/>
  <c r="J26" i="158"/>
  <c r="J19" i="158" s="1"/>
  <c r="J18" i="158" s="1"/>
  <c r="J17" i="158" s="1"/>
  <c r="J137" i="158" s="1"/>
  <c r="J158" i="158" s="1"/>
  <c r="CQ143" i="158"/>
  <c r="CX143" i="158" s="1"/>
  <c r="BV68" i="158"/>
  <c r="DS146" i="158"/>
  <c r="AA112" i="158"/>
  <c r="BT14" i="158"/>
  <c r="BR68" i="158"/>
  <c r="BQ90" i="158"/>
  <c r="BX90" i="158" s="1"/>
  <c r="BY90" i="158" s="1"/>
  <c r="CY26" i="158"/>
  <c r="CY19" i="158" s="1"/>
  <c r="CY18" i="158" s="1"/>
  <c r="CY17" i="158" s="1"/>
  <c r="CY137" i="158" s="1"/>
  <c r="CY158" i="158" s="1"/>
  <c r="CY173" i="158" s="1"/>
  <c r="CY176" i="158" s="1"/>
  <c r="BB108" i="158"/>
  <c r="DE78" i="158"/>
  <c r="DU171" i="158"/>
  <c r="DP142" i="158"/>
  <c r="AI101" i="158"/>
  <c r="BD108" i="158"/>
  <c r="Y45" i="158"/>
  <c r="P26" i="158"/>
  <c r="P19" i="158" s="1"/>
  <c r="P18" i="158" s="1"/>
  <c r="P17" i="158" s="1"/>
  <c r="P137" i="158" s="1"/>
  <c r="P158" i="158" s="1"/>
  <c r="P173" i="158" s="1"/>
  <c r="P176" i="158" s="1"/>
  <c r="DH167" i="158"/>
  <c r="CR70" i="158"/>
  <c r="DH64" i="158"/>
  <c r="AI92" i="158"/>
  <c r="DU58" i="158"/>
  <c r="DE68" i="158"/>
  <c r="DU10" i="158"/>
  <c r="G17" i="158"/>
  <c r="G137" i="158" s="1"/>
  <c r="G158" i="158" s="1"/>
  <c r="G173" i="158" s="1"/>
  <c r="G176" i="158" s="1"/>
  <c r="AY5" i="158"/>
  <c r="V26" i="158"/>
  <c r="V19" i="158" s="1"/>
  <c r="V18" i="158" s="1"/>
  <c r="V17" i="158" s="1"/>
  <c r="V137" i="158" s="1"/>
  <c r="V158" i="158" s="1"/>
  <c r="V173" i="158" s="1"/>
  <c r="V176" i="158" s="1"/>
  <c r="AR26" i="158"/>
  <c r="AR19" i="158" s="1"/>
  <c r="AR18" i="158" s="1"/>
  <c r="AR17" i="158" s="1"/>
  <c r="AR137" i="158" s="1"/>
  <c r="AR158" i="158" s="1"/>
  <c r="AR173" i="158" s="1"/>
  <c r="AR176" i="158" s="1"/>
  <c r="DY156" i="158"/>
  <c r="DY159" i="158" s="1"/>
  <c r="CX58" i="158"/>
  <c r="AI95" i="158"/>
  <c r="Y92" i="158"/>
  <c r="CJ78" i="158"/>
  <c r="DS171" i="158"/>
  <c r="Y98" i="158"/>
  <c r="AI98" i="158"/>
  <c r="AA95" i="158"/>
  <c r="CN78" i="158"/>
  <c r="CO78" i="158" s="1"/>
  <c r="CJ58" i="158"/>
  <c r="U95" i="158"/>
  <c r="BT108" i="158"/>
  <c r="CL78" i="158"/>
  <c r="CG27" i="158"/>
  <c r="BA27" i="158"/>
  <c r="BH27" i="158" s="1"/>
  <c r="BI27" i="158" s="1"/>
  <c r="BM26" i="158"/>
  <c r="BM19" i="158" s="1"/>
  <c r="BM18" i="158" s="1"/>
  <c r="BM17" i="158" s="1"/>
  <c r="BM137" i="158" s="1"/>
  <c r="BM158" i="158" s="1"/>
  <c r="Y149" i="158"/>
  <c r="BX108" i="158"/>
  <c r="BY108" i="158" s="1"/>
  <c r="DK73" i="158"/>
  <c r="Q5" i="158"/>
  <c r="R5" i="158" s="1"/>
  <c r="BR108" i="158"/>
  <c r="AO26" i="158"/>
  <c r="AO19" i="158" s="1"/>
  <c r="AO18" i="158" s="1"/>
  <c r="AO17" i="158" s="1"/>
  <c r="AO137" i="158" s="1"/>
  <c r="AO158" i="158" s="1"/>
  <c r="AO160" i="158" s="1"/>
  <c r="DE73" i="158"/>
  <c r="DH6" i="158"/>
  <c r="BB5" i="158"/>
  <c r="CQ108" i="158"/>
  <c r="CX108" i="158" s="1"/>
  <c r="U88" i="158"/>
  <c r="BV58" i="158"/>
  <c r="Y44" i="158"/>
  <c r="BH88" i="158"/>
  <c r="BI88" i="158" s="1"/>
  <c r="DS78" i="158"/>
  <c r="CF26" i="158"/>
  <c r="CF19" i="158" s="1"/>
  <c r="AI43" i="158"/>
  <c r="CL43" i="158"/>
  <c r="DH147" i="158"/>
  <c r="AM5" i="158"/>
  <c r="AN5" i="158" s="1"/>
  <c r="AB26" i="158"/>
  <c r="AB19" i="158" s="1"/>
  <c r="AB18" i="158" s="1"/>
  <c r="AB17" i="158" s="1"/>
  <c r="AB137" i="158" s="1"/>
  <c r="AB158" i="158" s="1"/>
  <c r="AB173" i="158" s="1"/>
  <c r="AB176" i="158" s="1"/>
  <c r="AU159" i="158"/>
  <c r="AU174" i="158" s="1"/>
  <c r="BA174" i="158" s="1"/>
  <c r="BH174" i="158" s="1"/>
  <c r="M77" i="158"/>
  <c r="CN108" i="158"/>
  <c r="CO108" i="158" s="1"/>
  <c r="AI88" i="158"/>
  <c r="Y39" i="158"/>
  <c r="CQ43" i="158"/>
  <c r="CR43" i="158" s="1"/>
  <c r="BR58" i="158"/>
  <c r="BT147" i="158"/>
  <c r="BD88" i="158"/>
  <c r="CL108" i="158"/>
  <c r="Y88" i="158"/>
  <c r="CR42" i="158"/>
  <c r="CN88" i="158"/>
  <c r="CO88" i="158" s="1"/>
  <c r="BR28" i="158"/>
  <c r="CN43" i="158"/>
  <c r="CO43" i="158" s="1"/>
  <c r="CV26" i="158"/>
  <c r="CV19" i="158" s="1"/>
  <c r="CV18" i="158" s="1"/>
  <c r="CV17" i="158" s="1"/>
  <c r="CV137" i="158" s="1"/>
  <c r="CV158" i="158" s="1"/>
  <c r="CV173" i="158" s="1"/>
  <c r="CV176" i="158" s="1"/>
  <c r="Y96" i="158"/>
  <c r="BB88" i="158"/>
  <c r="CN58" i="158"/>
  <c r="CO58" i="158" s="1"/>
  <c r="AI44" i="158"/>
  <c r="DH14" i="158"/>
  <c r="BT58" i="158"/>
  <c r="BR61" i="158"/>
  <c r="CG90" i="158"/>
  <c r="AP77" i="158"/>
  <c r="CG66" i="158"/>
  <c r="DH143" i="158"/>
  <c r="Y84" i="158"/>
  <c r="CL58" i="158"/>
  <c r="Y60" i="158"/>
  <c r="BP26" i="158"/>
  <c r="BP19" i="158" s="1"/>
  <c r="BP18" i="158" s="1"/>
  <c r="BP17" i="158" s="1"/>
  <c r="BP137" i="158" s="1"/>
  <c r="BP158" i="158" s="1"/>
  <c r="BP160" i="158" s="1"/>
  <c r="AK77" i="158"/>
  <c r="CI5" i="158"/>
  <c r="CJ5" i="158" s="1"/>
  <c r="DY26" i="158"/>
  <c r="EC27" i="158"/>
  <c r="EF27" i="158" s="1"/>
  <c r="BQ27" i="158"/>
  <c r="BX27" i="158" s="1"/>
  <c r="BY27" i="158" s="1"/>
  <c r="CD26" i="158"/>
  <c r="CD19" i="158" s="1"/>
  <c r="CD18" i="158" s="1"/>
  <c r="CD17" i="158" s="1"/>
  <c r="CD137" i="158" s="1"/>
  <c r="CD158" i="158" s="1"/>
  <c r="AY27" i="158"/>
  <c r="BQ77" i="158"/>
  <c r="BX77" i="158" s="1"/>
  <c r="BY77" i="158" s="1"/>
  <c r="DC27" i="158"/>
  <c r="DG27" i="158" s="1"/>
  <c r="BN26" i="158"/>
  <c r="BN19" i="158" s="1"/>
  <c r="BN18" i="158" s="1"/>
  <c r="BN17" i="158" s="1"/>
  <c r="BN137" i="158" s="1"/>
  <c r="BN158" i="158" s="1"/>
  <c r="BN173" i="158" s="1"/>
  <c r="BN176" i="158" s="1"/>
  <c r="DR142" i="158"/>
  <c r="DS142" i="158" s="1"/>
  <c r="Y75" i="158"/>
  <c r="DH79" i="158"/>
  <c r="DH58" i="158"/>
  <c r="Y49" i="158"/>
  <c r="CJ33" i="158"/>
  <c r="Y40" i="158"/>
  <c r="BF28" i="158"/>
  <c r="AD26" i="158"/>
  <c r="AK26" i="158" s="1"/>
  <c r="BH14" i="158"/>
  <c r="BI14" i="158" s="1"/>
  <c r="DS61" i="158"/>
  <c r="AM146" i="158"/>
  <c r="AN146" i="158" s="1"/>
  <c r="CC26" i="158"/>
  <c r="CC19" i="158" s="1"/>
  <c r="CC18" i="158" s="1"/>
  <c r="CC17" i="158" s="1"/>
  <c r="CC137" i="158" s="1"/>
  <c r="CC158" i="158" s="1"/>
  <c r="CB26" i="158"/>
  <c r="CB19" i="158" s="1"/>
  <c r="CB18" i="158" s="1"/>
  <c r="CB17" i="158" s="1"/>
  <c r="CB137" i="158" s="1"/>
  <c r="CB158" i="158" s="1"/>
  <c r="CB173" i="158" s="1"/>
  <c r="CB176" i="158" s="1"/>
  <c r="CN146" i="158"/>
  <c r="DH65" i="158"/>
  <c r="AI75" i="158"/>
  <c r="BR73" i="158"/>
  <c r="AI49" i="158"/>
  <c r="AM27" i="158"/>
  <c r="AN27" i="158" s="1"/>
  <c r="CG156" i="158"/>
  <c r="CR41" i="158"/>
  <c r="AA40" i="158"/>
  <c r="BV73" i="158"/>
  <c r="AX26" i="158"/>
  <c r="AX19" i="158" s="1"/>
  <c r="AV26" i="158"/>
  <c r="AV19" i="158" s="1"/>
  <c r="AV18" i="158" s="1"/>
  <c r="AV17" i="158" s="1"/>
  <c r="AV137" i="158" s="1"/>
  <c r="AV158" i="158" s="1"/>
  <c r="AV173" i="158" s="1"/>
  <c r="AV176" i="158" s="1"/>
  <c r="AZ26" i="158"/>
  <c r="AZ19" i="158" s="1"/>
  <c r="AZ18" i="158" s="1"/>
  <c r="AZ17" i="158" s="1"/>
  <c r="AZ137" i="158" s="1"/>
  <c r="AZ158" i="158" s="1"/>
  <c r="AZ173" i="158" s="1"/>
  <c r="AZ176" i="158" s="1"/>
  <c r="DR66" i="158"/>
  <c r="DX66" i="158" s="1"/>
  <c r="O26" i="158"/>
  <c r="O19" i="158" s="1"/>
  <c r="O18" i="158" s="1"/>
  <c r="O17" i="158" s="1"/>
  <c r="O137" i="158" s="1"/>
  <c r="O158" i="158" s="1"/>
  <c r="O173" i="158" s="1"/>
  <c r="O176" i="158" s="1"/>
  <c r="DK154" i="158"/>
  <c r="BT73" i="158"/>
  <c r="Y36" i="158"/>
  <c r="DH29" i="158"/>
  <c r="Y43" i="158"/>
  <c r="BD146" i="158"/>
  <c r="DU61" i="158"/>
  <c r="BF146" i="158"/>
  <c r="DU78" i="158"/>
  <c r="DR27" i="158"/>
  <c r="DS27" i="158" s="1"/>
  <c r="DW17" i="158"/>
  <c r="DW137" i="158" s="1"/>
  <c r="AL26" i="158"/>
  <c r="AL19" i="158" s="1"/>
  <c r="AL18" i="158" s="1"/>
  <c r="AL17" i="158" s="1"/>
  <c r="AL137" i="158" s="1"/>
  <c r="AL158" i="158" s="1"/>
  <c r="AL173" i="158" s="1"/>
  <c r="AL176" i="158" s="1"/>
  <c r="DA156" i="158"/>
  <c r="CJ91" i="158"/>
  <c r="AK27" i="158"/>
  <c r="BL26" i="158"/>
  <c r="BL19" i="158" s="1"/>
  <c r="BB14" i="158"/>
  <c r="DE14" i="158"/>
  <c r="DC77" i="158"/>
  <c r="DG77" i="158" s="1"/>
  <c r="DK77" i="158" s="1"/>
  <c r="AE26" i="158"/>
  <c r="AE19" i="158" s="1"/>
  <c r="AE18" i="158" s="1"/>
  <c r="AE17" i="158" s="1"/>
  <c r="AE137" i="158" s="1"/>
  <c r="AE158" i="158" s="1"/>
  <c r="AE173" i="158" s="1"/>
  <c r="AE176" i="158" s="1"/>
  <c r="AQ26" i="158"/>
  <c r="AQ19" i="158" s="1"/>
  <c r="AQ18" i="158" s="1"/>
  <c r="AQ17" i="158" s="1"/>
  <c r="AQ137" i="158" s="1"/>
  <c r="AQ158" i="158" s="1"/>
  <c r="AQ173" i="158" s="1"/>
  <c r="CM26" i="158"/>
  <c r="CM19" i="158" s="1"/>
  <c r="CM18" i="158" s="1"/>
  <c r="CM17" i="158" s="1"/>
  <c r="CM137" i="158" s="1"/>
  <c r="CM158" i="158" s="1"/>
  <c r="CM160" i="158" s="1"/>
  <c r="AF26" i="158"/>
  <c r="AF19" i="158" s="1"/>
  <c r="AF18" i="158" s="1"/>
  <c r="AF17" i="158" s="1"/>
  <c r="AF137" i="158" s="1"/>
  <c r="AF158" i="158" s="1"/>
  <c r="DN26" i="158"/>
  <c r="DN19" i="158" s="1"/>
  <c r="DN18" i="158" s="1"/>
  <c r="DN17" i="158" s="1"/>
  <c r="DN137" i="158" s="1"/>
  <c r="DN158" i="158" s="1"/>
  <c r="DN160" i="158" s="1"/>
  <c r="CR127" i="158"/>
  <c r="AA36" i="158"/>
  <c r="CR32" i="158"/>
  <c r="DE6" i="158"/>
  <c r="AA34" i="158"/>
  <c r="BF6" i="158"/>
  <c r="AA15" i="158"/>
  <c r="AA67" i="158"/>
  <c r="BX146" i="158"/>
  <c r="BY146" i="158" s="1"/>
  <c r="DZ26" i="158"/>
  <c r="CH26" i="158"/>
  <c r="CH19" i="158" s="1"/>
  <c r="CH18" i="158" s="1"/>
  <c r="CH17" i="158" s="1"/>
  <c r="CH137" i="158" s="1"/>
  <c r="CH158" i="158" s="1"/>
  <c r="CH160" i="158" s="1"/>
  <c r="Y48" i="158"/>
  <c r="DH16" i="158"/>
  <c r="BD5" i="158"/>
  <c r="AW26" i="158"/>
  <c r="AW19" i="158" s="1"/>
  <c r="AW18" i="158" s="1"/>
  <c r="AW17" i="158" s="1"/>
  <c r="AW137" i="158" s="1"/>
  <c r="AW158" i="158" s="1"/>
  <c r="AW160" i="158" s="1"/>
  <c r="AC26" i="158"/>
  <c r="AC19" i="158" s="1"/>
  <c r="AC18" i="158" s="1"/>
  <c r="AC17" i="158" s="1"/>
  <c r="AC137" i="158" s="1"/>
  <c r="AC158" i="158" s="1"/>
  <c r="AC173" i="158" s="1"/>
  <c r="AC176" i="158" s="1"/>
  <c r="BB6" i="158"/>
  <c r="AA83" i="158"/>
  <c r="Y34" i="158"/>
  <c r="BT146" i="158"/>
  <c r="BF147" i="158"/>
  <c r="DB26" i="158"/>
  <c r="DB19" i="158" s="1"/>
  <c r="DB18" i="158" s="1"/>
  <c r="DB17" i="158" s="1"/>
  <c r="DB137" i="158" s="1"/>
  <c r="DB158" i="158" s="1"/>
  <c r="DB173" i="158" s="1"/>
  <c r="DB176" i="158" s="1"/>
  <c r="BB146" i="158"/>
  <c r="DR5" i="158"/>
  <c r="DS5" i="158" s="1"/>
  <c r="AY90" i="158"/>
  <c r="Q90" i="158"/>
  <c r="R90" i="158" s="1"/>
  <c r="EB176" i="158"/>
  <c r="DP156" i="158"/>
  <c r="DR156" i="158"/>
  <c r="DU156" i="158" s="1"/>
  <c r="DL159" i="158"/>
  <c r="DR159" i="158" s="1"/>
  <c r="DU159" i="158" s="1"/>
  <c r="BW169" i="163"/>
  <c r="BX169" i="163" s="1"/>
  <c r="BU169" i="163"/>
  <c r="ED368" i="163"/>
  <c r="ED557" i="163"/>
  <c r="ED559" i="163" s="1"/>
  <c r="ED563" i="163" s="1"/>
  <c r="EE169" i="163"/>
  <c r="EC169" i="163"/>
  <c r="M156" i="158"/>
  <c r="Y97" i="158"/>
  <c r="Y86" i="158"/>
  <c r="DH80" i="158"/>
  <c r="CL61" i="158"/>
  <c r="DS6" i="158"/>
  <c r="DX6" i="158"/>
  <c r="AL133" i="163"/>
  <c r="AN133" i="163" s="1"/>
  <c r="AF133" i="163"/>
  <c r="AC133" i="163"/>
  <c r="AD324" i="163"/>
  <c r="AD366" i="163"/>
  <c r="CJ61" i="158"/>
  <c r="AI48" i="158"/>
  <c r="CQ33" i="158"/>
  <c r="CR33" i="158" s="1"/>
  <c r="DU20" i="158"/>
  <c r="DX20" i="158"/>
  <c r="DK313" i="163"/>
  <c r="DA288" i="163"/>
  <c r="DK158" i="163"/>
  <c r="DI158" i="163"/>
  <c r="DM158" i="163"/>
  <c r="DT53" i="163"/>
  <c r="DN53" i="163"/>
  <c r="DD324" i="163"/>
  <c r="DD366" i="163"/>
  <c r="EM324" i="163"/>
  <c r="EM366" i="163"/>
  <c r="BA557" i="163"/>
  <c r="BA559" i="163" s="1"/>
  <c r="BA563" i="163" s="1"/>
  <c r="BA448" i="163"/>
  <c r="DU68" i="158"/>
  <c r="DX68" i="158"/>
  <c r="AS26" i="158"/>
  <c r="AS19" i="158" s="1"/>
  <c r="AS18" i="158" s="1"/>
  <c r="AS17" i="158" s="1"/>
  <c r="AS137" i="158" s="1"/>
  <c r="AS158" i="158" s="1"/>
  <c r="AS160" i="158" s="1"/>
  <c r="BJ26" i="158"/>
  <c r="BJ19" i="158" s="1"/>
  <c r="BJ18" i="158" s="1"/>
  <c r="BJ17" i="158" s="1"/>
  <c r="BJ137" i="158" s="1"/>
  <c r="BJ158" i="158" s="1"/>
  <c r="BJ173" i="158" s="1"/>
  <c r="BJ176" i="158" s="1"/>
  <c r="EF326" i="163"/>
  <c r="EH326" i="163"/>
  <c r="EH502" i="163"/>
  <c r="EF502" i="163"/>
  <c r="BB368" i="163"/>
  <c r="BB557" i="163"/>
  <c r="BB559" i="163" s="1"/>
  <c r="BB563" i="163" s="1"/>
  <c r="AI109" i="158"/>
  <c r="X78" i="158"/>
  <c r="Y78" i="158" s="1"/>
  <c r="DU43" i="158"/>
  <c r="DX43" i="158"/>
  <c r="AA35" i="158"/>
  <c r="DU147" i="158"/>
  <c r="DX147" i="158"/>
  <c r="DS88" i="158"/>
  <c r="DX88" i="158"/>
  <c r="H557" i="163"/>
  <c r="H559" i="163" s="1"/>
  <c r="H563" i="163" s="1"/>
  <c r="H448" i="163"/>
  <c r="DT124" i="163"/>
  <c r="DN124" i="163"/>
  <c r="CR499" i="163"/>
  <c r="CX499" i="163" s="1"/>
  <c r="CP499" i="163"/>
  <c r="CO273" i="163"/>
  <c r="CM273" i="163"/>
  <c r="CR31" i="158"/>
  <c r="DU83" i="158"/>
  <c r="DX83" i="158"/>
  <c r="DH95" i="158"/>
  <c r="AA87" i="158"/>
  <c r="Y87" i="158"/>
  <c r="U78" i="158"/>
  <c r="DH88" i="158"/>
  <c r="Y35" i="158"/>
  <c r="DU28" i="158"/>
  <c r="DX28" i="158"/>
  <c r="ES368" i="163"/>
  <c r="ES557" i="163"/>
  <c r="ES559" i="163" s="1"/>
  <c r="ES563" i="163" s="1"/>
  <c r="AC207" i="163"/>
  <c r="AF207" i="163"/>
  <c r="AL207" i="163"/>
  <c r="AN207" i="163" s="1"/>
  <c r="Y109" i="158"/>
  <c r="AA86" i="158"/>
  <c r="AA73" i="158"/>
  <c r="BD58" i="158"/>
  <c r="CQ61" i="158"/>
  <c r="CX16" i="158"/>
  <c r="DS83" i="158"/>
  <c r="W552" i="163"/>
  <c r="W557" i="163"/>
  <c r="W559" i="163" s="1"/>
  <c r="W563" i="163" s="1"/>
  <c r="DU73" i="158"/>
  <c r="DX73" i="158"/>
  <c r="DU14" i="158"/>
  <c r="DX14" i="158"/>
  <c r="H26" i="158"/>
  <c r="H19" i="158" s="1"/>
  <c r="H18" i="158" s="1"/>
  <c r="H17" i="158" s="1"/>
  <c r="H137" i="158" s="1"/>
  <c r="H158" i="158" s="1"/>
  <c r="H173" i="158" s="1"/>
  <c r="H176" i="158" s="1"/>
  <c r="AK66" i="158"/>
  <c r="DT405" i="163"/>
  <c r="DN405" i="163"/>
  <c r="AF221" i="163"/>
  <c r="AC221" i="163"/>
  <c r="AL221" i="163"/>
  <c r="AN221" i="163" s="1"/>
  <c r="FA559" i="163"/>
  <c r="CR20" i="158"/>
  <c r="CJ88" i="158"/>
  <c r="R175" i="158"/>
  <c r="DF26" i="158"/>
  <c r="DF19" i="158" s="1"/>
  <c r="DF18" i="158" s="1"/>
  <c r="DF17" i="158" s="1"/>
  <c r="DF137" i="158" s="1"/>
  <c r="DF158" i="158" s="1"/>
  <c r="DF173" i="158" s="1"/>
  <c r="DF176" i="158" s="1"/>
  <c r="BK26" i="158"/>
  <c r="BK19" i="158" s="1"/>
  <c r="BK18" i="158" s="1"/>
  <c r="BK17" i="158" s="1"/>
  <c r="BK137" i="158" s="1"/>
  <c r="BK158" i="158" s="1"/>
  <c r="BK173" i="158" s="1"/>
  <c r="BK176" i="158" s="1"/>
  <c r="DE79" i="163"/>
  <c r="DF79" i="163" s="1"/>
  <c r="DC79" i="163"/>
  <c r="DH79" i="163"/>
  <c r="AA63" i="163"/>
  <c r="Y63" i="163"/>
  <c r="CG79" i="163"/>
  <c r="CI79" i="163"/>
  <c r="CK79" i="163"/>
  <c r="AA58" i="163"/>
  <c r="Y58" i="163"/>
  <c r="DK341" i="163"/>
  <c r="L199" i="163"/>
  <c r="DK375" i="163"/>
  <c r="EU288" i="163"/>
  <c r="CK138" i="163"/>
  <c r="CI138" i="163"/>
  <c r="CG138" i="163"/>
  <c r="EL199" i="163"/>
  <c r="ER197" i="163"/>
  <c r="ET197" i="163" s="1"/>
  <c r="EP197" i="163"/>
  <c r="AJ448" i="163"/>
  <c r="AJ557" i="163"/>
  <c r="AJ559" i="163" s="1"/>
  <c r="AJ563" i="163" s="1"/>
  <c r="DE81" i="163"/>
  <c r="DF81" i="163" s="1"/>
  <c r="DH81" i="163"/>
  <c r="DC81" i="163"/>
  <c r="EY155" i="163"/>
  <c r="EW155" i="163"/>
  <c r="FB155" i="163" s="1"/>
  <c r="X287" i="163"/>
  <c r="Q287" i="163"/>
  <c r="T287" i="163"/>
  <c r="FD368" i="163"/>
  <c r="FD557" i="163"/>
  <c r="FD559" i="163" s="1"/>
  <c r="FD563" i="163" s="1"/>
  <c r="CR82" i="163"/>
  <c r="CX82" i="163" s="1"/>
  <c r="CP82" i="163"/>
  <c r="EH499" i="163"/>
  <c r="EF499" i="163"/>
  <c r="EE220" i="163"/>
  <c r="EC220" i="163"/>
  <c r="AF223" i="163"/>
  <c r="AL223" i="163"/>
  <c r="AN223" i="163" s="1"/>
  <c r="AC223" i="163"/>
  <c r="BS222" i="163"/>
  <c r="BM222" i="163"/>
  <c r="BQ222" i="163"/>
  <c r="CK81" i="163"/>
  <c r="CG81" i="163"/>
  <c r="CI81" i="163"/>
  <c r="AA273" i="163"/>
  <c r="Y273" i="163"/>
  <c r="AF518" i="163"/>
  <c r="AC518" i="163"/>
  <c r="AL518" i="163"/>
  <c r="AN518" i="163" s="1"/>
  <c r="BQ155" i="163"/>
  <c r="BS155" i="163"/>
  <c r="BM197" i="163"/>
  <c r="BQ197" i="163"/>
  <c r="BS197" i="163"/>
  <c r="DY79" i="163"/>
  <c r="EA79" i="163"/>
  <c r="L222" i="163"/>
  <c r="P222" i="163"/>
  <c r="AP81" i="163"/>
  <c r="AV81" i="163"/>
  <c r="AS81" i="163"/>
  <c r="AT81" i="163" s="1"/>
  <c r="AA79" i="163"/>
  <c r="Y79" i="163"/>
  <c r="AL32" i="163"/>
  <c r="AN32" i="163" s="1"/>
  <c r="AF32" i="163"/>
  <c r="AC32" i="163"/>
  <c r="X327" i="163"/>
  <c r="Q327" i="163"/>
  <c r="T327" i="163"/>
  <c r="EY288" i="163"/>
  <c r="CM325" i="163"/>
  <c r="AC215" i="163"/>
  <c r="DI341" i="163"/>
  <c r="AA347" i="163"/>
  <c r="Y347" i="163"/>
  <c r="CK141" i="163"/>
  <c r="CI141" i="163"/>
  <c r="CG141" i="163"/>
  <c r="EH132" i="163"/>
  <c r="EF132" i="163"/>
  <c r="BW221" i="163"/>
  <c r="BX221" i="163" s="1"/>
  <c r="BU221" i="163"/>
  <c r="EW177" i="163"/>
  <c r="FB177" i="163" s="1"/>
  <c r="EU177" i="163"/>
  <c r="EY177" i="163"/>
  <c r="EW157" i="163"/>
  <c r="FB157" i="163" s="1"/>
  <c r="EY157" i="163"/>
  <c r="EA467" i="163"/>
  <c r="DY467" i="163"/>
  <c r="BH141" i="163"/>
  <c r="BJ141" i="163" s="1"/>
  <c r="BL141" i="163"/>
  <c r="BG366" i="163"/>
  <c r="BG324" i="163"/>
  <c r="DM141" i="163"/>
  <c r="DK141" i="163"/>
  <c r="DI141" i="163"/>
  <c r="BL81" i="163"/>
  <c r="BH81" i="163"/>
  <c r="BJ81" i="163" s="1"/>
  <c r="CK222" i="163"/>
  <c r="CI222" i="163"/>
  <c r="CG222" i="163"/>
  <c r="CZ448" i="163"/>
  <c r="DA448" i="163" s="1"/>
  <c r="DA446" i="163"/>
  <c r="CZ557" i="163"/>
  <c r="CZ559" i="163" s="1"/>
  <c r="CZ563" i="163" s="1"/>
  <c r="CO288" i="163"/>
  <c r="CM288" i="163"/>
  <c r="EH268" i="163"/>
  <c r="EF268" i="163"/>
  <c r="BH157" i="163"/>
  <c r="BL157" i="163"/>
  <c r="BM157" i="163" s="1"/>
  <c r="EA81" i="163"/>
  <c r="DY81" i="163"/>
  <c r="CO406" i="163"/>
  <c r="CM406" i="163"/>
  <c r="DY141" i="163"/>
  <c r="EA141" i="163"/>
  <c r="P558" i="163"/>
  <c r="L558" i="163"/>
  <c r="DT179" i="163"/>
  <c r="DN179" i="163"/>
  <c r="FE557" i="163"/>
  <c r="FE559" i="163" s="1"/>
  <c r="FE563" i="163" s="1"/>
  <c r="FE368" i="163"/>
  <c r="BE368" i="163"/>
  <c r="BE557" i="163"/>
  <c r="BE559" i="163" s="1"/>
  <c r="BE563" i="163" s="1"/>
  <c r="BS123" i="163"/>
  <c r="BM123" i="163"/>
  <c r="BQ123" i="163"/>
  <c r="Y229" i="163"/>
  <c r="AA229" i="163"/>
  <c r="DM435" i="163"/>
  <c r="DI435" i="163"/>
  <c r="DK435" i="163"/>
  <c r="T215" i="163"/>
  <c r="CI325" i="163"/>
  <c r="L215" i="163"/>
  <c r="EA138" i="163"/>
  <c r="DY138" i="163"/>
  <c r="DX324" i="163"/>
  <c r="DX366" i="163"/>
  <c r="AG368" i="163"/>
  <c r="AG557" i="163"/>
  <c r="AG559" i="163" s="1"/>
  <c r="AG563" i="163" s="1"/>
  <c r="EE470" i="163"/>
  <c r="EC470" i="163"/>
  <c r="BU359" i="163"/>
  <c r="BW359" i="163"/>
  <c r="BX359" i="163" s="1"/>
  <c r="DP493" i="163"/>
  <c r="DW493" i="163" s="1"/>
  <c r="DW491" i="163"/>
  <c r="BS138" i="163"/>
  <c r="BM138" i="163"/>
  <c r="BQ138" i="163"/>
  <c r="CM229" i="163"/>
  <c r="CO229" i="163"/>
  <c r="AL286" i="163"/>
  <c r="AN286" i="163" s="1"/>
  <c r="AC286" i="163"/>
  <c r="AF286" i="163"/>
  <c r="EI552" i="163"/>
  <c r="EK552" i="163" s="1"/>
  <c r="EK549" i="163"/>
  <c r="EI557" i="163"/>
  <c r="EI559" i="163" s="1"/>
  <c r="EI563" i="163" s="1"/>
  <c r="BW177" i="163"/>
  <c r="BX177" i="163" s="1"/>
  <c r="BU177" i="163"/>
  <c r="BS79" i="163"/>
  <c r="BM79" i="163"/>
  <c r="BQ79" i="163"/>
  <c r="CI220" i="163"/>
  <c r="CK220" i="163"/>
  <c r="CG220" i="163"/>
  <c r="DT13" i="163"/>
  <c r="DN13" i="163"/>
  <c r="DE431" i="163"/>
  <c r="DF431" i="163" s="1"/>
  <c r="DC431" i="163"/>
  <c r="DH431" i="163"/>
  <c r="U368" i="163"/>
  <c r="U557" i="163"/>
  <c r="U559" i="163" s="1"/>
  <c r="U563" i="163" s="1"/>
  <c r="CK286" i="163"/>
  <c r="CG286" i="163"/>
  <c r="CI286" i="163"/>
  <c r="CO347" i="163"/>
  <c r="CM347" i="163"/>
  <c r="CO123" i="163"/>
  <c r="CM123" i="163"/>
  <c r="BL199" i="163"/>
  <c r="BH199" i="163"/>
  <c r="BJ199" i="163" s="1"/>
  <c r="X220" i="163"/>
  <c r="Q220" i="163"/>
  <c r="T220" i="163"/>
  <c r="DT273" i="163"/>
  <c r="DN273" i="163"/>
  <c r="CE368" i="163"/>
  <c r="CE557" i="163"/>
  <c r="CE559" i="163" s="1"/>
  <c r="CE563" i="163" s="1"/>
  <c r="CK501" i="163"/>
  <c r="CG501" i="163"/>
  <c r="CI501" i="163"/>
  <c r="Q498" i="163"/>
  <c r="T498" i="163"/>
  <c r="X498" i="163"/>
  <c r="ER549" i="163"/>
  <c r="ET549" i="163" s="1"/>
  <c r="EP549" i="163"/>
  <c r="EL552" i="163"/>
  <c r="AI368" i="163"/>
  <c r="AI557" i="163"/>
  <c r="AI559" i="163" s="1"/>
  <c r="AI563" i="163" s="1"/>
  <c r="DE501" i="163"/>
  <c r="DF501" i="163" s="1"/>
  <c r="DH501" i="163"/>
  <c r="DC501" i="163"/>
  <c r="CO518" i="163"/>
  <c r="CM518" i="163"/>
  <c r="CA552" i="163"/>
  <c r="CF552" i="163" s="1"/>
  <c r="CF549" i="163"/>
  <c r="AA502" i="163"/>
  <c r="Y502" i="163"/>
  <c r="DM518" i="163"/>
  <c r="DK518" i="163"/>
  <c r="DI518" i="163"/>
  <c r="DH498" i="163"/>
  <c r="DC498" i="163"/>
  <c r="DE498" i="163"/>
  <c r="DF498" i="163" s="1"/>
  <c r="CO270" i="163"/>
  <c r="CM270" i="163"/>
  <c r="AZ368" i="163"/>
  <c r="AZ557" i="163"/>
  <c r="AZ559" i="163" s="1"/>
  <c r="AZ563" i="163" s="1"/>
  <c r="AK368" i="163"/>
  <c r="AK557" i="163"/>
  <c r="AK559" i="163" s="1"/>
  <c r="AK563" i="163" s="1"/>
  <c r="CG498" i="163"/>
  <c r="CI498" i="163"/>
  <c r="CK498" i="163"/>
  <c r="P501" i="163"/>
  <c r="L501" i="163"/>
  <c r="ER501" i="163"/>
  <c r="ET501" i="163" s="1"/>
  <c r="EP501" i="163"/>
  <c r="CT552" i="163"/>
  <c r="DA552" i="163" s="1"/>
  <c r="DH552" i="163" s="1"/>
  <c r="DA549" i="163"/>
  <c r="AV501" i="163"/>
  <c r="AP501" i="163"/>
  <c r="AS501" i="163"/>
  <c r="AT501" i="163" s="1"/>
  <c r="CU324" i="163"/>
  <c r="CU366" i="163"/>
  <c r="J552" i="163"/>
  <c r="P549" i="163"/>
  <c r="L549" i="163"/>
  <c r="EW498" i="163"/>
  <c r="FB498" i="163" s="1"/>
  <c r="EY498" i="163"/>
  <c r="EU498" i="163"/>
  <c r="AH552" i="163"/>
  <c r="AS549" i="163"/>
  <c r="AT549" i="163" s="1"/>
  <c r="AP549" i="163"/>
  <c r="AV549" i="163"/>
  <c r="CO435" i="163"/>
  <c r="CM435" i="163"/>
  <c r="DE286" i="163"/>
  <c r="DF286" i="163" s="1"/>
  <c r="DC286" i="163"/>
  <c r="DH286" i="163"/>
  <c r="CA448" i="163"/>
  <c r="CF448" i="163" s="1"/>
  <c r="CF446" i="163"/>
  <c r="DP448" i="163"/>
  <c r="DW448" i="163" s="1"/>
  <c r="DW446" i="163"/>
  <c r="ER491" i="163"/>
  <c r="ET491" i="163" s="1"/>
  <c r="EL493" i="163"/>
  <c r="EP491" i="163"/>
  <c r="ER446" i="163"/>
  <c r="ET446" i="163" s="1"/>
  <c r="EL448" i="163"/>
  <c r="ER448" i="163" s="1"/>
  <c r="ET448" i="163" s="1"/>
  <c r="CK375" i="163"/>
  <c r="CG375" i="163"/>
  <c r="CI375" i="163"/>
  <c r="EQ324" i="163"/>
  <c r="EQ366" i="163"/>
  <c r="X467" i="163"/>
  <c r="T467" i="163"/>
  <c r="Q467" i="163"/>
  <c r="AA269" i="163"/>
  <c r="Y269" i="163"/>
  <c r="EC552" i="163"/>
  <c r="EE376" i="163"/>
  <c r="EC376" i="163"/>
  <c r="BM373" i="163"/>
  <c r="BQ373" i="163"/>
  <c r="BS373" i="163"/>
  <c r="EH377" i="163"/>
  <c r="EF377" i="163"/>
  <c r="J448" i="163"/>
  <c r="P448" i="163" s="1"/>
  <c r="X448" i="163" s="1"/>
  <c r="AA448" i="163" s="1"/>
  <c r="AL448" i="163" s="1"/>
  <c r="P446" i="163"/>
  <c r="X446" i="163" s="1"/>
  <c r="AA446" i="163" s="1"/>
  <c r="AL446" i="163" s="1"/>
  <c r="AN446" i="163" s="1"/>
  <c r="DC467" i="163"/>
  <c r="DE467" i="163"/>
  <c r="DF467" i="163" s="1"/>
  <c r="DH467" i="163"/>
  <c r="EE435" i="163"/>
  <c r="EC435" i="163"/>
  <c r="AS375" i="163"/>
  <c r="AT375" i="163" s="1"/>
  <c r="AV375" i="163"/>
  <c r="AP375" i="163"/>
  <c r="CK431" i="163"/>
  <c r="CI431" i="163"/>
  <c r="CG431" i="163"/>
  <c r="CA324" i="163"/>
  <c r="CF324" i="163" s="1"/>
  <c r="CK324" i="163" s="1"/>
  <c r="CO324" i="163" s="1"/>
  <c r="CR324" i="163" s="1"/>
  <c r="CX324" i="163" s="1"/>
  <c r="CF322" i="163"/>
  <c r="CK322" i="163" s="1"/>
  <c r="CO322" i="163" s="1"/>
  <c r="CR322" i="163" s="1"/>
  <c r="CX322" i="163" s="1"/>
  <c r="CA366" i="163"/>
  <c r="CA557" i="163" s="1"/>
  <c r="EU222" i="163"/>
  <c r="EP222" i="163"/>
  <c r="BH446" i="163"/>
  <c r="BJ446" i="163" s="1"/>
  <c r="BD448" i="163"/>
  <c r="BL446" i="163"/>
  <c r="BM446" i="163" s="1"/>
  <c r="DY431" i="163"/>
  <c r="EA431" i="163"/>
  <c r="AA437" i="163"/>
  <c r="Y437" i="163"/>
  <c r="ER375" i="163"/>
  <c r="ET375" i="163" s="1"/>
  <c r="EP375" i="163"/>
  <c r="EH389" i="163"/>
  <c r="EF389" i="163"/>
  <c r="CG373" i="163"/>
  <c r="CI373" i="163"/>
  <c r="CK373" i="163"/>
  <c r="J493" i="163"/>
  <c r="P491" i="163"/>
  <c r="L491" i="163"/>
  <c r="DM412" i="163"/>
  <c r="DK412" i="163"/>
  <c r="DI412" i="163"/>
  <c r="EH113" i="163"/>
  <c r="EF113" i="163"/>
  <c r="DK229" i="163"/>
  <c r="DM229" i="163"/>
  <c r="DI229" i="163"/>
  <c r="P375" i="163"/>
  <c r="L375" i="163"/>
  <c r="CT493" i="163"/>
  <c r="DA493" i="163" s="1"/>
  <c r="DA491" i="163"/>
  <c r="DY373" i="163"/>
  <c r="EA373" i="163"/>
  <c r="DE220" i="163"/>
  <c r="DF220" i="163" s="1"/>
  <c r="DC220" i="163"/>
  <c r="DH220" i="163"/>
  <c r="CA199" i="163"/>
  <c r="CF199" i="163" s="1"/>
  <c r="CF197" i="163"/>
  <c r="BS431" i="163"/>
  <c r="BW431" i="163" s="1"/>
  <c r="BX431" i="163" s="1"/>
  <c r="BQ431" i="163"/>
  <c r="CM376" i="163"/>
  <c r="CO376" i="163"/>
  <c r="BW293" i="163"/>
  <c r="BX293" i="163" s="1"/>
  <c r="BU293" i="163"/>
  <c r="DM373" i="163"/>
  <c r="DI373" i="163"/>
  <c r="DK373" i="163"/>
  <c r="AA376" i="163"/>
  <c r="Y376" i="163"/>
  <c r="DM470" i="163"/>
  <c r="DK470" i="163"/>
  <c r="BS286" i="163"/>
  <c r="BM286" i="163"/>
  <c r="BQ286" i="163"/>
  <c r="BH375" i="163"/>
  <c r="BJ375" i="163" s="1"/>
  <c r="BL375" i="163"/>
  <c r="X373" i="163"/>
  <c r="Q373" i="163"/>
  <c r="T373" i="163"/>
  <c r="AS446" i="163"/>
  <c r="AT446" i="163" s="1"/>
  <c r="AV446" i="163"/>
  <c r="AH448" i="163"/>
  <c r="DY375" i="163"/>
  <c r="EA375" i="163"/>
  <c r="DC222" i="163"/>
  <c r="DE222" i="163"/>
  <c r="DF222" i="163" s="1"/>
  <c r="DH222" i="163"/>
  <c r="DM281" i="163"/>
  <c r="DK281" i="163"/>
  <c r="DI281" i="163"/>
  <c r="CK177" i="163"/>
  <c r="CG177" i="163"/>
  <c r="CI177" i="163"/>
  <c r="CO412" i="163"/>
  <c r="CM412" i="163"/>
  <c r="EW467" i="163"/>
  <c r="FB467" i="163" s="1"/>
  <c r="EU467" i="163"/>
  <c r="EY467" i="163"/>
  <c r="EY373" i="163"/>
  <c r="EU373" i="163"/>
  <c r="EW373" i="163"/>
  <c r="FB373" i="163" s="1"/>
  <c r="EH348" i="163"/>
  <c r="EF348" i="163"/>
  <c r="CO178" i="163"/>
  <c r="CM178" i="163"/>
  <c r="AA470" i="163"/>
  <c r="Y470" i="163"/>
  <c r="EH437" i="163"/>
  <c r="EF437" i="163"/>
  <c r="BW376" i="163"/>
  <c r="BX376" i="163" s="1"/>
  <c r="BU376" i="163"/>
  <c r="O368" i="163"/>
  <c r="O557" i="163"/>
  <c r="O559" i="163" s="1"/>
  <c r="O563" i="163" s="1"/>
  <c r="AA270" i="163"/>
  <c r="Y270" i="163"/>
  <c r="AO448" i="163"/>
  <c r="AP446" i="163"/>
  <c r="AO557" i="163"/>
  <c r="EB324" i="163"/>
  <c r="EB366" i="163"/>
  <c r="DM311" i="163"/>
  <c r="DI311" i="163"/>
  <c r="DK311" i="163"/>
  <c r="EW213" i="163"/>
  <c r="FB213" i="163" s="1"/>
  <c r="EU213" i="163"/>
  <c r="EE197" i="163"/>
  <c r="EC197" i="163"/>
  <c r="BI448" i="163"/>
  <c r="BI557" i="163"/>
  <c r="EH535" i="163"/>
  <c r="EF535" i="163"/>
  <c r="DE327" i="163"/>
  <c r="DH327" i="163"/>
  <c r="DM327" i="163" s="1"/>
  <c r="DT327" i="163" s="1"/>
  <c r="T157" i="163"/>
  <c r="Y157" i="163"/>
  <c r="EH123" i="163"/>
  <c r="EF123" i="163"/>
  <c r="EE177" i="163"/>
  <c r="EC177" i="163"/>
  <c r="AA325" i="163"/>
  <c r="Y325" i="163"/>
  <c r="DM447" i="163"/>
  <c r="DI447" i="163"/>
  <c r="DK447" i="163"/>
  <c r="EH207" i="163"/>
  <c r="EF207" i="163"/>
  <c r="AA138" i="163"/>
  <c r="Y138" i="163"/>
  <c r="Q446" i="163"/>
  <c r="K448" i="163"/>
  <c r="L446" i="163"/>
  <c r="K557" i="163"/>
  <c r="AS327" i="163"/>
  <c r="AT327" i="163" s="1"/>
  <c r="AV327" i="163"/>
  <c r="AP327" i="163"/>
  <c r="AL247" i="163"/>
  <c r="AN247" i="163" s="1"/>
  <c r="AF247" i="163"/>
  <c r="AC247" i="163"/>
  <c r="AC389" i="163"/>
  <c r="AL389" i="163"/>
  <c r="AN389" i="163" s="1"/>
  <c r="AF389" i="163"/>
  <c r="EH166" i="163"/>
  <c r="EF166" i="163"/>
  <c r="EE328" i="163"/>
  <c r="EC328" i="163"/>
  <c r="BW247" i="163"/>
  <c r="BX247" i="163" s="1"/>
  <c r="BU247" i="163"/>
  <c r="CT157" i="163"/>
  <c r="DA157" i="163" s="1"/>
  <c r="DA155" i="163"/>
  <c r="DT156" i="163"/>
  <c r="DN156" i="163"/>
  <c r="CG552" i="163"/>
  <c r="BT324" i="163"/>
  <c r="BT366" i="163"/>
  <c r="BS325" i="163"/>
  <c r="BM325" i="163"/>
  <c r="BQ325" i="163"/>
  <c r="CR166" i="163"/>
  <c r="CX166" i="163" s="1"/>
  <c r="CP166" i="163"/>
  <c r="X197" i="163"/>
  <c r="Q197" i="163"/>
  <c r="T197" i="163"/>
  <c r="EA155" i="163"/>
  <c r="DY155" i="163"/>
  <c r="DT256" i="163"/>
  <c r="DN256" i="163"/>
  <c r="EF288" i="163"/>
  <c r="EH140" i="163"/>
  <c r="EF140" i="163"/>
  <c r="EW325" i="163"/>
  <c r="FB325" i="163" s="1"/>
  <c r="EU325" i="163"/>
  <c r="P324" i="163"/>
  <c r="L324" i="163"/>
  <c r="DH213" i="163"/>
  <c r="DE213" i="163"/>
  <c r="DF213" i="163" s="1"/>
  <c r="EH178" i="163"/>
  <c r="EF178" i="163"/>
  <c r="EE549" i="163"/>
  <c r="EC549" i="163"/>
  <c r="EH550" i="163"/>
  <c r="EF550" i="163"/>
  <c r="EH286" i="163"/>
  <c r="EF286" i="163"/>
  <c r="AS199" i="163"/>
  <c r="AT199" i="163" s="1"/>
  <c r="AV199" i="163"/>
  <c r="AP199" i="163"/>
  <c r="DM34" i="163"/>
  <c r="DK34" i="163"/>
  <c r="BW328" i="163"/>
  <c r="BX328" i="163" s="1"/>
  <c r="BU328" i="163"/>
  <c r="AL215" i="163"/>
  <c r="AN215" i="163" s="1"/>
  <c r="AF215" i="163"/>
  <c r="Y199" i="163"/>
  <c r="DT551" i="163"/>
  <c r="DN551" i="163"/>
  <c r="CP462" i="163"/>
  <c r="CR410" i="163"/>
  <c r="CX410" i="163" s="1"/>
  <c r="CP410" i="163"/>
  <c r="DM517" i="163"/>
  <c r="DI517" i="163"/>
  <c r="DK517" i="163"/>
  <c r="DE552" i="163"/>
  <c r="DF552" i="163" s="1"/>
  <c r="CR389" i="163"/>
  <c r="CX389" i="163" s="1"/>
  <c r="CP389" i="163"/>
  <c r="CL324" i="163"/>
  <c r="CL366" i="163"/>
  <c r="CR132" i="163"/>
  <c r="CX132" i="163" s="1"/>
  <c r="CP132" i="163"/>
  <c r="CR64" i="163"/>
  <c r="CX64" i="163" s="1"/>
  <c r="CP64" i="163"/>
  <c r="EH551" i="163"/>
  <c r="EF551" i="163"/>
  <c r="EH406" i="163"/>
  <c r="EF406" i="163"/>
  <c r="EH248" i="163"/>
  <c r="EF248" i="163"/>
  <c r="DN56" i="163"/>
  <c r="DT56" i="163"/>
  <c r="DW322" i="163"/>
  <c r="DP324" i="163"/>
  <c r="DW324" i="163" s="1"/>
  <c r="DP366" i="163"/>
  <c r="DB324" i="163"/>
  <c r="DB366" i="163"/>
  <c r="AF245" i="163"/>
  <c r="AL245" i="163"/>
  <c r="AC245" i="163"/>
  <c r="AS215" i="163"/>
  <c r="AT215" i="163" s="1"/>
  <c r="AV215" i="163"/>
  <c r="AP215" i="163"/>
  <c r="DC215" i="163"/>
  <c r="EH198" i="163"/>
  <c r="EF198" i="163"/>
  <c r="CI155" i="163"/>
  <c r="CK155" i="163"/>
  <c r="CG155" i="163"/>
  <c r="DT123" i="163"/>
  <c r="DN123" i="163"/>
  <c r="DM532" i="163"/>
  <c r="DI532" i="163"/>
  <c r="DK532" i="163"/>
  <c r="EE311" i="163"/>
  <c r="EC311" i="163"/>
  <c r="EE447" i="163"/>
  <c r="EC447" i="163"/>
  <c r="EH82" i="163"/>
  <c r="EF82" i="163"/>
  <c r="EH256" i="163"/>
  <c r="EF256" i="163"/>
  <c r="EE501" i="163"/>
  <c r="EC501" i="163"/>
  <c r="AE448" i="163"/>
  <c r="AE557" i="163"/>
  <c r="DM205" i="163"/>
  <c r="DK205" i="163"/>
  <c r="DI205" i="163"/>
  <c r="EH222" i="163"/>
  <c r="EF222" i="163"/>
  <c r="EF552" i="163"/>
  <c r="BW341" i="163"/>
  <c r="BX341" i="163" s="1"/>
  <c r="BU341" i="163"/>
  <c r="DT248" i="163"/>
  <c r="DN248" i="163"/>
  <c r="DM287" i="163"/>
  <c r="DK287" i="163"/>
  <c r="DI287" i="163"/>
  <c r="CR500" i="163"/>
  <c r="CX500" i="163" s="1"/>
  <c r="CP500" i="163"/>
  <c r="EY213" i="163"/>
  <c r="AM448" i="163"/>
  <c r="AM557" i="163"/>
  <c r="BD324" i="163"/>
  <c r="BL322" i="163"/>
  <c r="BH322" i="163"/>
  <c r="BJ322" i="163" s="1"/>
  <c r="BD366" i="163"/>
  <c r="CR272" i="163"/>
  <c r="CX272" i="163" s="1"/>
  <c r="CP272" i="163"/>
  <c r="DT82" i="163"/>
  <c r="DN82" i="163"/>
  <c r="CR113" i="163"/>
  <c r="CX113" i="163" s="1"/>
  <c r="CP113" i="163"/>
  <c r="DT359" i="163"/>
  <c r="DN359" i="163"/>
  <c r="J368" i="163"/>
  <c r="P366" i="163"/>
  <c r="J557" i="163"/>
  <c r="L366" i="163"/>
  <c r="CR269" i="163"/>
  <c r="CX269" i="163" s="1"/>
  <c r="CP269" i="163"/>
  <c r="AS222" i="163"/>
  <c r="AT222" i="163" s="1"/>
  <c r="AV222" i="163"/>
  <c r="AP222" i="163"/>
  <c r="DE215" i="163"/>
  <c r="DF215" i="163" s="1"/>
  <c r="DH215" i="163"/>
  <c r="DM215" i="163" s="1"/>
  <c r="DT215" i="163" s="1"/>
  <c r="EH412" i="163"/>
  <c r="EF412" i="163"/>
  <c r="DJ324" i="163"/>
  <c r="DJ366" i="163"/>
  <c r="EE517" i="163"/>
  <c r="EC517" i="163"/>
  <c r="DN375" i="163"/>
  <c r="DT375" i="163"/>
  <c r="X213" i="163"/>
  <c r="Q213" i="163"/>
  <c r="T213" i="163"/>
  <c r="EE247" i="163"/>
  <c r="EC247" i="163"/>
  <c r="DS199" i="163"/>
  <c r="CM215" i="163"/>
  <c r="CP215" i="163"/>
  <c r="EH133" i="163"/>
  <c r="EF133" i="163"/>
  <c r="BW412" i="163"/>
  <c r="BX412" i="163" s="1"/>
  <c r="BU412" i="163"/>
  <c r="EH280" i="163"/>
  <c r="EF280" i="163"/>
  <c r="BW205" i="163"/>
  <c r="BX205" i="163" s="1"/>
  <c r="BU205" i="163"/>
  <c r="L157" i="163"/>
  <c r="Q157" i="163"/>
  <c r="DT550" i="163"/>
  <c r="DN550" i="163"/>
  <c r="S448" i="163"/>
  <c r="S557" i="163"/>
  <c r="EA327" i="163"/>
  <c r="EE327" i="163" s="1"/>
  <c r="EH327" i="163" s="1"/>
  <c r="DY327" i="163"/>
  <c r="CK157" i="163"/>
  <c r="CI157" i="163"/>
  <c r="CG157" i="163"/>
  <c r="DH325" i="163"/>
  <c r="DE325" i="163"/>
  <c r="DF325" i="163" s="1"/>
  <c r="BP368" i="163"/>
  <c r="BP557" i="163"/>
  <c r="EH156" i="163"/>
  <c r="EF156" i="163"/>
  <c r="EH179" i="163"/>
  <c r="EF179" i="163"/>
  <c r="EP157" i="163"/>
  <c r="EU157" i="163"/>
  <c r="DM328" i="163"/>
  <c r="DK328" i="163"/>
  <c r="DI328" i="163"/>
  <c r="EK366" i="163"/>
  <c r="EJ368" i="163"/>
  <c r="EK368" i="163" s="1"/>
  <c r="BJ157" i="163"/>
  <c r="CH324" i="163"/>
  <c r="CI324" i="163" s="1"/>
  <c r="CI322" i="163"/>
  <c r="CH366" i="163"/>
  <c r="CR305" i="163"/>
  <c r="CX305" i="163" s="1"/>
  <c r="CP305" i="163"/>
  <c r="DT280" i="163"/>
  <c r="DN280" i="163"/>
  <c r="AL112" i="163"/>
  <c r="AN112" i="163" s="1"/>
  <c r="AF112" i="163"/>
  <c r="AC112" i="163"/>
  <c r="BT446" i="163"/>
  <c r="EX324" i="163"/>
  <c r="EX366" i="163"/>
  <c r="EY215" i="163"/>
  <c r="CT199" i="163"/>
  <c r="DA199" i="163" s="1"/>
  <c r="DA197" i="163"/>
  <c r="BW126" i="163"/>
  <c r="BX126" i="163" s="1"/>
  <c r="BU126" i="163"/>
  <c r="EE558" i="163"/>
  <c r="EC558" i="163"/>
  <c r="BL327" i="163"/>
  <c r="BH327" i="163"/>
  <c r="BJ327" i="163" s="1"/>
  <c r="BS213" i="163"/>
  <c r="BM213" i="163"/>
  <c r="CD324" i="163"/>
  <c r="CG324" i="163" s="1"/>
  <c r="CD366" i="163"/>
  <c r="CR248" i="163"/>
  <c r="CX248" i="163" s="1"/>
  <c r="CP248" i="163"/>
  <c r="DT112" i="163"/>
  <c r="DN112" i="163"/>
  <c r="DN534" i="163"/>
  <c r="DT534" i="163"/>
  <c r="EL324" i="163"/>
  <c r="ER322" i="163"/>
  <c r="ET322" i="163" s="1"/>
  <c r="EP322" i="163"/>
  <c r="EL366" i="163"/>
  <c r="EP215" i="163"/>
  <c r="AV157" i="163"/>
  <c r="AS157" i="163"/>
  <c r="AT157" i="163" s="1"/>
  <c r="AP157" i="163"/>
  <c r="DT140" i="163"/>
  <c r="DN140" i="163"/>
  <c r="CW448" i="163"/>
  <c r="CW557" i="163"/>
  <c r="DT270" i="163"/>
  <c r="DN270" i="163"/>
  <c r="AF199" i="163"/>
  <c r="DT514" i="163"/>
  <c r="DN514" i="163"/>
  <c r="DM393" i="163"/>
  <c r="DK393" i="163"/>
  <c r="DI393" i="163"/>
  <c r="DS157" i="163"/>
  <c r="BW406" i="163"/>
  <c r="BX406" i="163" s="1"/>
  <c r="BU406" i="163"/>
  <c r="EE32" i="163"/>
  <c r="EC32" i="163"/>
  <c r="EE561" i="163"/>
  <c r="EC561" i="163"/>
  <c r="DM32" i="163"/>
  <c r="DK32" i="163"/>
  <c r="DI32" i="163"/>
  <c r="EE287" i="163"/>
  <c r="EC287" i="163"/>
  <c r="AA205" i="163"/>
  <c r="Y205" i="163"/>
  <c r="CM327" i="163"/>
  <c r="CP327" i="163"/>
  <c r="AB446" i="163"/>
  <c r="AC431" i="163"/>
  <c r="AL268" i="163"/>
  <c r="AN268" i="163" s="1"/>
  <c r="AF268" i="163"/>
  <c r="AC268" i="163"/>
  <c r="BS288" i="163"/>
  <c r="BM288" i="163"/>
  <c r="DM558" i="163"/>
  <c r="DK558" i="163"/>
  <c r="DI558" i="163"/>
  <c r="DS559" i="163"/>
  <c r="EA325" i="163"/>
  <c r="DY325" i="163"/>
  <c r="DC327" i="163"/>
  <c r="DF327" i="163"/>
  <c r="DM178" i="163"/>
  <c r="DK178" i="163"/>
  <c r="DI178" i="163"/>
  <c r="CT324" i="163"/>
  <c r="DA324" i="163" s="1"/>
  <c r="DA322" i="163"/>
  <c r="CT366" i="163"/>
  <c r="EH124" i="163"/>
  <c r="EF124" i="163"/>
  <c r="AB324" i="163"/>
  <c r="AB366" i="163"/>
  <c r="DT529" i="163"/>
  <c r="DN529" i="163"/>
  <c r="BU313" i="163"/>
  <c r="EC215" i="163"/>
  <c r="EF215" i="163"/>
  <c r="CR404" i="163"/>
  <c r="CX404" i="163" s="1"/>
  <c r="CP404" i="163"/>
  <c r="AS322" i="163"/>
  <c r="AT322" i="163" s="1"/>
  <c r="AH324" i="163"/>
  <c r="AV322" i="163"/>
  <c r="AP322" i="163"/>
  <c r="AH366" i="163"/>
  <c r="EV368" i="163"/>
  <c r="EV557" i="163"/>
  <c r="EV559" i="163" s="1"/>
  <c r="EV563" i="163" s="1"/>
  <c r="DT271" i="163"/>
  <c r="DN271" i="163"/>
  <c r="EH534" i="163"/>
  <c r="EF534" i="163"/>
  <c r="AL329" i="163"/>
  <c r="AN329" i="163" s="1"/>
  <c r="AF329" i="163"/>
  <c r="AC329" i="163"/>
  <c r="AS288" i="163"/>
  <c r="AT288" i="163" s="1"/>
  <c r="AV288" i="163"/>
  <c r="AP288" i="163"/>
  <c r="EE199" i="163"/>
  <c r="EC199" i="163"/>
  <c r="AL82" i="163"/>
  <c r="AN82" i="163" s="1"/>
  <c r="AF82" i="163"/>
  <c r="AC82" i="163"/>
  <c r="DT535" i="163"/>
  <c r="DN535" i="163"/>
  <c r="EH514" i="163"/>
  <c r="EF514" i="163"/>
  <c r="DH177" i="163"/>
  <c r="DE177" i="163"/>
  <c r="DF177" i="163" s="1"/>
  <c r="DC177" i="163"/>
  <c r="CO169" i="163"/>
  <c r="CM169" i="163"/>
  <c r="DT267" i="163"/>
  <c r="DN267" i="163"/>
  <c r="DY157" i="163"/>
  <c r="EA157" i="163"/>
  <c r="BL215" i="163"/>
  <c r="BQ215" i="163" s="1"/>
  <c r="BH215" i="163"/>
  <c r="BJ215" i="163" s="1"/>
  <c r="DT455" i="163"/>
  <c r="DN455" i="163"/>
  <c r="CO56" i="163"/>
  <c r="CM56" i="163"/>
  <c r="EU446" i="163"/>
  <c r="EO448" i="163"/>
  <c r="EP446" i="163"/>
  <c r="EO557" i="163"/>
  <c r="BM313" i="163"/>
  <c r="EC288" i="163"/>
  <c r="EH498" i="163"/>
  <c r="EF498" i="163"/>
  <c r="ER327" i="163"/>
  <c r="ET327" i="163" s="1"/>
  <c r="EP327" i="163"/>
  <c r="X322" i="163"/>
  <c r="Q322" i="163"/>
  <c r="T322" i="163"/>
  <c r="EU215" i="163"/>
  <c r="AL64" i="163"/>
  <c r="AN64" i="163" s="1"/>
  <c r="AC64" i="163"/>
  <c r="AF64" i="163"/>
  <c r="AL514" i="163"/>
  <c r="AN514" i="163" s="1"/>
  <c r="AC514" i="163"/>
  <c r="AF514" i="163"/>
  <c r="DT268" i="163"/>
  <c r="DN268" i="163"/>
  <c r="AL248" i="163"/>
  <c r="AN248" i="163" s="1"/>
  <c r="AC248" i="163"/>
  <c r="AF248" i="163"/>
  <c r="AL25" i="163"/>
  <c r="AN25" i="163" s="1"/>
  <c r="AF25" i="163"/>
  <c r="AC25" i="163"/>
  <c r="CR223" i="163"/>
  <c r="CX223" i="163" s="1"/>
  <c r="CP223" i="163"/>
  <c r="T199" i="163"/>
  <c r="AL113" i="163"/>
  <c r="AN113" i="163" s="1"/>
  <c r="AC113" i="163"/>
  <c r="AF113" i="163"/>
  <c r="DT166" i="163"/>
  <c r="DN166" i="163"/>
  <c r="X146" i="158"/>
  <c r="AI146" i="158" s="1"/>
  <c r="CQ68" i="158"/>
  <c r="CX68" i="158" s="1"/>
  <c r="DH33" i="158"/>
  <c r="U146" i="158"/>
  <c r="DS20" i="158"/>
  <c r="AA14" i="158"/>
  <c r="U14" i="158"/>
  <c r="R14" i="158"/>
  <c r="DE88" i="158"/>
  <c r="BF58" i="158"/>
  <c r="BQ9" i="158"/>
  <c r="BX9" i="158" s="1"/>
  <c r="BL5" i="158"/>
  <c r="BQ5" i="158" s="1"/>
  <c r="BX5" i="158" s="1"/>
  <c r="BY5" i="158" s="1"/>
  <c r="U175" i="158"/>
  <c r="CJ68" i="158"/>
  <c r="Y14" i="158"/>
  <c r="DH171" i="158"/>
  <c r="Y59" i="158"/>
  <c r="BL156" i="158"/>
  <c r="BW26" i="158"/>
  <c r="BW19" i="158" s="1"/>
  <c r="BW18" i="158" s="1"/>
  <c r="BW17" i="158" s="1"/>
  <c r="BW137" i="158" s="1"/>
  <c r="BW158" i="158" s="1"/>
  <c r="BW160" i="158" s="1"/>
  <c r="AI83" i="158"/>
  <c r="BB58" i="158"/>
  <c r="BD6" i="158"/>
  <c r="DE171" i="158"/>
  <c r="DH83" i="158"/>
  <c r="BF61" i="158"/>
  <c r="BB68" i="158"/>
  <c r="DK166" i="158"/>
  <c r="DH166" i="158"/>
  <c r="DK165" i="158"/>
  <c r="DH165" i="158"/>
  <c r="CJ142" i="158"/>
  <c r="AI102" i="158"/>
  <c r="DE90" i="158"/>
  <c r="CX78" i="158"/>
  <c r="AI73" i="158"/>
  <c r="Y37" i="158"/>
  <c r="Y25" i="158"/>
  <c r="CR89" i="158"/>
  <c r="CX89" i="158"/>
  <c r="CX122" i="158"/>
  <c r="CR122" i="158"/>
  <c r="AI110" i="158"/>
  <c r="AA110" i="158"/>
  <c r="DH89" i="158"/>
  <c r="BD61" i="158"/>
  <c r="CR7" i="158"/>
  <c r="DH78" i="158"/>
  <c r="CR72" i="158"/>
  <c r="BB61" i="158"/>
  <c r="AI59" i="158"/>
  <c r="DH132" i="158"/>
  <c r="AI108" i="158"/>
  <c r="Y108" i="158"/>
  <c r="DE95" i="158"/>
  <c r="DK90" i="158"/>
  <c r="Y93" i="158"/>
  <c r="AI93" i="158"/>
  <c r="CR80" i="158"/>
  <c r="CX80" i="158"/>
  <c r="CR79" i="158"/>
  <c r="CX79" i="158"/>
  <c r="BF68" i="158"/>
  <c r="BD68" i="158"/>
  <c r="AI25" i="158"/>
  <c r="BD28" i="158"/>
  <c r="AI55" i="158"/>
  <c r="AA55" i="158"/>
  <c r="CR40" i="158"/>
  <c r="CX40" i="158"/>
  <c r="CR65" i="158"/>
  <c r="CX65" i="158"/>
  <c r="DK55" i="158"/>
  <c r="DH55" i="158"/>
  <c r="AI52" i="158"/>
  <c r="AA52" i="158"/>
  <c r="BB28" i="158"/>
  <c r="AI53" i="158"/>
  <c r="AA53" i="158"/>
  <c r="CR63" i="158"/>
  <c r="CX63" i="158"/>
  <c r="AI54" i="158"/>
  <c r="AA54" i="158"/>
  <c r="AI57" i="158"/>
  <c r="AA57" i="158"/>
  <c r="AI56" i="158"/>
  <c r="AA56" i="158"/>
  <c r="DK51" i="158"/>
  <c r="DH51" i="158"/>
  <c r="CN171" i="158"/>
  <c r="CO171" i="158" s="1"/>
  <c r="CQ171" i="158"/>
  <c r="CL171" i="158"/>
  <c r="DC175" i="158"/>
  <c r="DA175" i="158"/>
  <c r="CJ171" i="158"/>
  <c r="CN175" i="158"/>
  <c r="CO175" i="158" s="1"/>
  <c r="CQ175" i="158"/>
  <c r="CL175" i="158"/>
  <c r="AI166" i="158"/>
  <c r="AA166" i="158"/>
  <c r="Y166" i="158"/>
  <c r="CR165" i="158"/>
  <c r="CX165" i="158"/>
  <c r="AA175" i="158"/>
  <c r="AI175" i="158"/>
  <c r="DO174" i="158"/>
  <c r="CT174" i="158"/>
  <c r="DA159" i="158"/>
  <c r="DC159" i="158"/>
  <c r="DG159" i="158" s="1"/>
  <c r="DH159" i="158" s="1"/>
  <c r="BU174" i="158"/>
  <c r="BC174" i="158"/>
  <c r="DR107" i="158"/>
  <c r="BQ107" i="158"/>
  <c r="M107" i="158"/>
  <c r="R107" i="158"/>
  <c r="DK111" i="158"/>
  <c r="DH111" i="158"/>
  <c r="AI107" i="158"/>
  <c r="CX92" i="158"/>
  <c r="CR92" i="158"/>
  <c r="DE108" i="158"/>
  <c r="DK91" i="158"/>
  <c r="CX74" i="158"/>
  <c r="CR74" i="158"/>
  <c r="DP66" i="158"/>
  <c r="BO26" i="158"/>
  <c r="BC26" i="158"/>
  <c r="AI51" i="158"/>
  <c r="AA51" i="158"/>
  <c r="Y51" i="158"/>
  <c r="CX49" i="158"/>
  <c r="CR49" i="158"/>
  <c r="CX48" i="158"/>
  <c r="CR48" i="158"/>
  <c r="CX47" i="158"/>
  <c r="CR47" i="158"/>
  <c r="CX46" i="158"/>
  <c r="CR46" i="158"/>
  <c r="CX45" i="158"/>
  <c r="CR45" i="158"/>
  <c r="CX44" i="158"/>
  <c r="CR44" i="158"/>
  <c r="AI31" i="158"/>
  <c r="AA31" i="158"/>
  <c r="Y31" i="158"/>
  <c r="AI29" i="158"/>
  <c r="AA29" i="158"/>
  <c r="Y29" i="158"/>
  <c r="BU26" i="158"/>
  <c r="AI22" i="158"/>
  <c r="AA22" i="158"/>
  <c r="Y22" i="158"/>
  <c r="CX15" i="158"/>
  <c r="CR15" i="158"/>
  <c r="AA152" i="158"/>
  <c r="Y152" i="158"/>
  <c r="AI152" i="158"/>
  <c r="CE174" i="158"/>
  <c r="CI174" i="158" s="1"/>
  <c r="CI159" i="158"/>
  <c r="CJ159" i="158" s="1"/>
  <c r="CR128" i="158"/>
  <c r="CX128" i="158"/>
  <c r="CR115" i="158"/>
  <c r="CX115" i="158"/>
  <c r="BE174" i="158"/>
  <c r="AD174" i="158"/>
  <c r="AM159" i="158"/>
  <c r="AN159" i="158" s="1"/>
  <c r="AP159" i="158"/>
  <c r="BD107" i="158"/>
  <c r="DA107" i="158"/>
  <c r="DC107" i="158"/>
  <c r="DG107" i="158" s="1"/>
  <c r="DK107" i="158" s="1"/>
  <c r="AM107" i="158"/>
  <c r="AN107" i="158" s="1"/>
  <c r="AP107" i="158"/>
  <c r="CX93" i="158"/>
  <c r="CR93" i="158"/>
  <c r="CN91" i="158"/>
  <c r="CO91" i="158" s="1"/>
  <c r="CQ91" i="158"/>
  <c r="DR90" i="158"/>
  <c r="DX90" i="158" s="1"/>
  <c r="DP90" i="158"/>
  <c r="BF78" i="158"/>
  <c r="AA62" i="158"/>
  <c r="AI62" i="158"/>
  <c r="Y62" i="158"/>
  <c r="DH62" i="158"/>
  <c r="DK62" i="158"/>
  <c r="CR56" i="158"/>
  <c r="CX56" i="158"/>
  <c r="CR54" i="158"/>
  <c r="CX54" i="158"/>
  <c r="CR52" i="158"/>
  <c r="CX52" i="158"/>
  <c r="CX60" i="158"/>
  <c r="CR60" i="158"/>
  <c r="CL28" i="158"/>
  <c r="BE26" i="158"/>
  <c r="U20" i="158"/>
  <c r="X20" i="158"/>
  <c r="AI21" i="158"/>
  <c r="AA21" i="158"/>
  <c r="Y21" i="158"/>
  <c r="AI7" i="158"/>
  <c r="AA7" i="158"/>
  <c r="Y7" i="158"/>
  <c r="CN6" i="158"/>
  <c r="CO6" i="158" s="1"/>
  <c r="CQ6" i="158"/>
  <c r="BF5" i="158"/>
  <c r="CL6" i="158"/>
  <c r="AI165" i="158"/>
  <c r="AA165" i="158"/>
  <c r="Y165" i="158"/>
  <c r="AY175" i="158"/>
  <c r="BB175" i="158"/>
  <c r="DD174" i="158"/>
  <c r="BX171" i="158"/>
  <c r="BY171" i="158" s="1"/>
  <c r="BR171" i="158"/>
  <c r="BV171" i="158"/>
  <c r="BH171" i="158"/>
  <c r="BI171" i="158" s="1"/>
  <c r="BB171" i="158"/>
  <c r="BF171" i="158"/>
  <c r="X171" i="158"/>
  <c r="R171" i="158"/>
  <c r="CR166" i="158"/>
  <c r="CX166" i="158"/>
  <c r="AM175" i="158"/>
  <c r="AN175" i="158" s="1"/>
  <c r="AP175" i="158"/>
  <c r="AA154" i="158"/>
  <c r="Y154" i="158"/>
  <c r="AI154" i="158"/>
  <c r="DT174" i="158"/>
  <c r="CF174" i="158"/>
  <c r="CG159" i="158"/>
  <c r="DG142" i="158"/>
  <c r="DE142" i="158"/>
  <c r="L174" i="158"/>
  <c r="M159" i="158"/>
  <c r="BO174" i="158"/>
  <c r="AJ174" i="158"/>
  <c r="CW174" i="158"/>
  <c r="BS174" i="158"/>
  <c r="AH174" i="158"/>
  <c r="T174" i="158"/>
  <c r="CR110" i="158"/>
  <c r="CX110" i="158"/>
  <c r="CG107" i="158"/>
  <c r="CJ107" i="158"/>
  <c r="AK107" i="158"/>
  <c r="DH114" i="158"/>
  <c r="DK114" i="158"/>
  <c r="DH108" i="158"/>
  <c r="AA107" i="158"/>
  <c r="CX105" i="158"/>
  <c r="CR105" i="158"/>
  <c r="CX104" i="158"/>
  <c r="CR104" i="158"/>
  <c r="CX103" i="158"/>
  <c r="CR103" i="158"/>
  <c r="CX102" i="158"/>
  <c r="CR102" i="158"/>
  <c r="CX101" i="158"/>
  <c r="CR101" i="158"/>
  <c r="CX100" i="158"/>
  <c r="CR100" i="158"/>
  <c r="CX99" i="158"/>
  <c r="CR99" i="158"/>
  <c r="CX98" i="158"/>
  <c r="CR98" i="158"/>
  <c r="CX97" i="158"/>
  <c r="CR97" i="158"/>
  <c r="CX96" i="158"/>
  <c r="CR96" i="158"/>
  <c r="AA94" i="158"/>
  <c r="AI94" i="158"/>
  <c r="Y94" i="158"/>
  <c r="CX94" i="158"/>
  <c r="CR94" i="158"/>
  <c r="CX76" i="158"/>
  <c r="CR76" i="158"/>
  <c r="CI66" i="158"/>
  <c r="CL66" i="158" s="1"/>
  <c r="CE26" i="158"/>
  <c r="AI64" i="158"/>
  <c r="AA64" i="158"/>
  <c r="Y64" i="158"/>
  <c r="DE83" i="158"/>
  <c r="BD78" i="158"/>
  <c r="DP27" i="158"/>
  <c r="DO26" i="158"/>
  <c r="CX59" i="158"/>
  <c r="CR59" i="158"/>
  <c r="AI63" i="158"/>
  <c r="AA63" i="158"/>
  <c r="Y63" i="158"/>
  <c r="DE58" i="158"/>
  <c r="CW26" i="158"/>
  <c r="Q27" i="158"/>
  <c r="I26" i="158"/>
  <c r="AJ19" i="158"/>
  <c r="AH19" i="158"/>
  <c r="DS43" i="158"/>
  <c r="Y28" i="158"/>
  <c r="AI28" i="158"/>
  <c r="AA28" i="158"/>
  <c r="AI24" i="158"/>
  <c r="AA24" i="158"/>
  <c r="Y24" i="158"/>
  <c r="DS14" i="158"/>
  <c r="DE5" i="158"/>
  <c r="DK168" i="158"/>
  <c r="DH168" i="158"/>
  <c r="I174" i="158"/>
  <c r="Q174" i="158" s="1"/>
  <c r="X174" i="158" s="1"/>
  <c r="Q159" i="158"/>
  <c r="X159" i="158" s="1"/>
  <c r="Y159" i="158" s="1"/>
  <c r="CN142" i="158"/>
  <c r="CO142" i="158" s="1"/>
  <c r="CQ142" i="158"/>
  <c r="AA144" i="158"/>
  <c r="Y144" i="158"/>
  <c r="DJ159" i="158"/>
  <c r="AX174" i="158"/>
  <c r="BB159" i="158"/>
  <c r="CK174" i="158"/>
  <c r="Z174" i="158"/>
  <c r="Y107" i="158"/>
  <c r="U107" i="158"/>
  <c r="CN107" i="158"/>
  <c r="CO107" i="158" s="1"/>
  <c r="CQ107" i="158"/>
  <c r="AY107" i="158"/>
  <c r="BB107" i="158"/>
  <c r="CX106" i="158"/>
  <c r="CR106" i="158"/>
  <c r="CQ95" i="158"/>
  <c r="CL95" i="158"/>
  <c r="CN95" i="158"/>
  <c r="CO95" i="158" s="1"/>
  <c r="CJ95" i="158"/>
  <c r="CR67" i="158"/>
  <c r="CX67" i="158"/>
  <c r="U68" i="158"/>
  <c r="X68" i="158"/>
  <c r="BF107" i="158"/>
  <c r="CX75" i="158"/>
  <c r="CR75" i="158"/>
  <c r="BA66" i="158"/>
  <c r="AU26" i="158"/>
  <c r="AI65" i="158"/>
  <c r="AA65" i="158"/>
  <c r="Y65" i="158"/>
  <c r="CR57" i="158"/>
  <c r="CX57" i="158"/>
  <c r="CR55" i="158"/>
  <c r="CX55" i="158"/>
  <c r="CR53" i="158"/>
  <c r="CX53" i="158"/>
  <c r="CR51" i="158"/>
  <c r="CX51" i="158"/>
  <c r="BS26" i="158"/>
  <c r="CR73" i="158"/>
  <c r="CN28" i="158"/>
  <c r="CO28" i="158" s="1"/>
  <c r="CQ28" i="158"/>
  <c r="BB78" i="158"/>
  <c r="AI32" i="158"/>
  <c r="AA32" i="158"/>
  <c r="Y32" i="158"/>
  <c r="CK26" i="158"/>
  <c r="AI58" i="158"/>
  <c r="AA58" i="158"/>
  <c r="Y58" i="158"/>
  <c r="CX25" i="158"/>
  <c r="CR25" i="158"/>
  <c r="DE33" i="158"/>
  <c r="CX24" i="158"/>
  <c r="CR24" i="158"/>
  <c r="Y61" i="158"/>
  <c r="AI61" i="158"/>
  <c r="AA61" i="158"/>
  <c r="AI23" i="158"/>
  <c r="AA23" i="158"/>
  <c r="Y23" i="158"/>
  <c r="CR14" i="158"/>
  <c r="DP5" i="158"/>
  <c r="X6" i="158"/>
  <c r="U6" i="158"/>
  <c r="CJ6" i="158"/>
  <c r="X81" i="163" l="1"/>
  <c r="Q81" i="163"/>
  <c r="T81" i="163"/>
  <c r="DI327" i="163"/>
  <c r="T446" i="163"/>
  <c r="DC552" i="163"/>
  <c r="DN327" i="163"/>
  <c r="CP322" i="163"/>
  <c r="AL328" i="163"/>
  <c r="AN328" i="163" s="1"/>
  <c r="AF328" i="163"/>
  <c r="AC328" i="163"/>
  <c r="DT168" i="163"/>
  <c r="DN168" i="163"/>
  <c r="AF446" i="163"/>
  <c r="CM322" i="163"/>
  <c r="DK215" i="163"/>
  <c r="FM155" i="163"/>
  <c r="FK155" i="163"/>
  <c r="FK446" i="163"/>
  <c r="FM446" i="163"/>
  <c r="BW270" i="163"/>
  <c r="BX270" i="163" s="1"/>
  <c r="BU270" i="163"/>
  <c r="FM157" i="163"/>
  <c r="FK157" i="163"/>
  <c r="FM448" i="163"/>
  <c r="FK448" i="163"/>
  <c r="DI138" i="163"/>
  <c r="DK138" i="163"/>
  <c r="DM138" i="163"/>
  <c r="EG5" i="158"/>
  <c r="EI5" i="158"/>
  <c r="EG27" i="158"/>
  <c r="EI27" i="158"/>
  <c r="FM197" i="163"/>
  <c r="FK197" i="163"/>
  <c r="DT406" i="163"/>
  <c r="DN406" i="163"/>
  <c r="CG322" i="163"/>
  <c r="BU431" i="163"/>
  <c r="Y446" i="163"/>
  <c r="FM199" i="163"/>
  <c r="FK199" i="163"/>
  <c r="BS501" i="163"/>
  <c r="BM501" i="163"/>
  <c r="BQ501" i="163"/>
  <c r="FM368" i="163"/>
  <c r="FK368" i="163"/>
  <c r="DT269" i="163"/>
  <c r="DN269" i="163"/>
  <c r="BW498" i="163"/>
  <c r="BX498" i="163" s="1"/>
  <c r="BU498" i="163"/>
  <c r="FM366" i="163"/>
  <c r="FK366" i="163"/>
  <c r="DT45" i="163"/>
  <c r="DN45" i="163"/>
  <c r="BS549" i="163"/>
  <c r="BM549" i="163"/>
  <c r="BQ549" i="163"/>
  <c r="DN215" i="163"/>
  <c r="FC559" i="163"/>
  <c r="FG557" i="163"/>
  <c r="FJ557" i="163" s="1"/>
  <c r="FO557" i="163" s="1"/>
  <c r="BH552" i="163"/>
  <c r="BJ552" i="163" s="1"/>
  <c r="BL552" i="163"/>
  <c r="BF156" i="158"/>
  <c r="BB156" i="158"/>
  <c r="BD156" i="158"/>
  <c r="CA173" i="158"/>
  <c r="CA176" i="158" s="1"/>
  <c r="DK5" i="158"/>
  <c r="DH5" i="158"/>
  <c r="CQ77" i="158"/>
  <c r="CR77" i="158" s="1"/>
  <c r="BV66" i="158"/>
  <c r="DS77" i="158"/>
  <c r="CQ90" i="158"/>
  <c r="CX90" i="158" s="1"/>
  <c r="CN27" i="158"/>
  <c r="CO27" i="158" s="1"/>
  <c r="CR83" i="158"/>
  <c r="AA66" i="158"/>
  <c r="CN90" i="158"/>
  <c r="CO90" i="158" s="1"/>
  <c r="DI173" i="158"/>
  <c r="DI176" i="158" s="1"/>
  <c r="DI160" i="158"/>
  <c r="DC26" i="158"/>
  <c r="DE26" i="158" s="1"/>
  <c r="U66" i="158"/>
  <c r="CQ156" i="158"/>
  <c r="CX156" i="158" s="1"/>
  <c r="CN156" i="158"/>
  <c r="CO156" i="158" s="1"/>
  <c r="BD174" i="158"/>
  <c r="CL90" i="158"/>
  <c r="DA26" i="158"/>
  <c r="CL156" i="158"/>
  <c r="DG156" i="158"/>
  <c r="DH156" i="158" s="1"/>
  <c r="DH66" i="158"/>
  <c r="O160" i="158"/>
  <c r="DE66" i="158"/>
  <c r="M26" i="158"/>
  <c r="BD159" i="158"/>
  <c r="AA91" i="158"/>
  <c r="CL27" i="158"/>
  <c r="AI91" i="158"/>
  <c r="CL5" i="158"/>
  <c r="BV90" i="158"/>
  <c r="BB27" i="158"/>
  <c r="BD27" i="158"/>
  <c r="BH90" i="158"/>
  <c r="BI90" i="158" s="1"/>
  <c r="CQ5" i="158"/>
  <c r="CR5" i="158" s="1"/>
  <c r="BR90" i="158"/>
  <c r="DR26" i="158"/>
  <c r="DU26" i="158" s="1"/>
  <c r="DP159" i="158"/>
  <c r="CU173" i="158"/>
  <c r="CU176" i="158" s="1"/>
  <c r="CH173" i="158"/>
  <c r="CH176" i="158" s="1"/>
  <c r="BF90" i="158"/>
  <c r="BB77" i="158"/>
  <c r="CQ27" i="158"/>
  <c r="CX27" i="158" s="1"/>
  <c r="DQ173" i="158"/>
  <c r="DQ176" i="158" s="1"/>
  <c r="DL174" i="158"/>
  <c r="DR174" i="158" s="1"/>
  <c r="DX174" i="158" s="1"/>
  <c r="BB90" i="158"/>
  <c r="CR88" i="158"/>
  <c r="AG160" i="158"/>
  <c r="BQ26" i="158"/>
  <c r="BX26" i="158" s="1"/>
  <c r="BY26" i="158" s="1"/>
  <c r="DS66" i="158"/>
  <c r="CR108" i="158"/>
  <c r="BG173" i="158"/>
  <c r="BG176" i="158" s="1"/>
  <c r="AS173" i="158"/>
  <c r="AS176" i="158" s="1"/>
  <c r="AE160" i="158"/>
  <c r="BA158" i="158"/>
  <c r="BH158" i="158" s="1"/>
  <c r="CS173" i="158"/>
  <c r="CS176" i="158" s="1"/>
  <c r="CS160" i="158"/>
  <c r="DX77" i="158"/>
  <c r="CM173" i="158"/>
  <c r="CM176" i="158" s="1"/>
  <c r="CV160" i="158"/>
  <c r="X77" i="158"/>
  <c r="AA77" i="158" s="1"/>
  <c r="BF77" i="158"/>
  <c r="DB160" i="158"/>
  <c r="EA173" i="158"/>
  <c r="EA176" i="158" s="1"/>
  <c r="R77" i="158"/>
  <c r="V160" i="158"/>
  <c r="BH77" i="158"/>
  <c r="BI77" i="158" s="1"/>
  <c r="N173" i="158"/>
  <c r="N176" i="158" s="1"/>
  <c r="N160" i="158"/>
  <c r="DV173" i="158"/>
  <c r="DV176" i="158" s="1"/>
  <c r="BB174" i="158"/>
  <c r="Y66" i="158"/>
  <c r="AD19" i="158"/>
  <c r="AK19" i="158" s="1"/>
  <c r="AV160" i="158"/>
  <c r="BF27" i="158"/>
  <c r="BP173" i="158"/>
  <c r="BP176" i="158" s="1"/>
  <c r="R66" i="158"/>
  <c r="R156" i="158"/>
  <c r="S160" i="158"/>
  <c r="AQ176" i="158"/>
  <c r="DF160" i="158"/>
  <c r="CP160" i="158"/>
  <c r="BR66" i="158"/>
  <c r="BT66" i="158"/>
  <c r="CJ77" i="158"/>
  <c r="BJ160" i="158"/>
  <c r="AO173" i="158"/>
  <c r="AO176" i="158" s="1"/>
  <c r="CN77" i="158"/>
  <c r="CO77" i="158" s="1"/>
  <c r="BM160" i="158"/>
  <c r="BM173" i="158"/>
  <c r="BM176" i="158" s="1"/>
  <c r="AI156" i="158"/>
  <c r="CG26" i="158"/>
  <c r="DH28" i="158"/>
  <c r="W160" i="158"/>
  <c r="DM160" i="158"/>
  <c r="AQ160" i="158"/>
  <c r="CR143" i="158"/>
  <c r="AP26" i="158"/>
  <c r="EC156" i="158"/>
  <c r="CN5" i="158"/>
  <c r="CO5" i="158" s="1"/>
  <c r="Y156" i="158"/>
  <c r="BT90" i="158"/>
  <c r="BV77" i="158"/>
  <c r="BW173" i="158"/>
  <c r="BW176" i="158" s="1"/>
  <c r="U156" i="158"/>
  <c r="AF160" i="158"/>
  <c r="AF173" i="158"/>
  <c r="AF176" i="158" s="1"/>
  <c r="J173" i="158"/>
  <c r="J176" i="158" s="1"/>
  <c r="J160" i="158"/>
  <c r="BT27" i="158"/>
  <c r="G160" i="158"/>
  <c r="X5" i="158"/>
  <c r="CX43" i="158"/>
  <c r="BV27" i="158"/>
  <c r="BZ160" i="158"/>
  <c r="BR27" i="158"/>
  <c r="CX33" i="158"/>
  <c r="CZ160" i="158"/>
  <c r="U5" i="158"/>
  <c r="AY26" i="158"/>
  <c r="BT77" i="158"/>
  <c r="AB160" i="158"/>
  <c r="DN173" i="158"/>
  <c r="DN176" i="158" s="1"/>
  <c r="CD160" i="158"/>
  <c r="CD173" i="158"/>
  <c r="CD176" i="158" s="1"/>
  <c r="CC173" i="158"/>
  <c r="CC176" i="158" s="1"/>
  <c r="CC160" i="158"/>
  <c r="DH77" i="158"/>
  <c r="DU66" i="158"/>
  <c r="BR77" i="158"/>
  <c r="AZ160" i="158"/>
  <c r="K160" i="158"/>
  <c r="AI78" i="158"/>
  <c r="DE77" i="158"/>
  <c r="DY19" i="158"/>
  <c r="EC26" i="158"/>
  <c r="EF26" i="158" s="1"/>
  <c r="CB160" i="158"/>
  <c r="DY174" i="158"/>
  <c r="EC174" i="158" s="1"/>
  <c r="EC159" i="158"/>
  <c r="DK27" i="158"/>
  <c r="DH27" i="158"/>
  <c r="AW173" i="158"/>
  <c r="AW176" i="158" s="1"/>
  <c r="DU142" i="158"/>
  <c r="DE27" i="158"/>
  <c r="BN160" i="158"/>
  <c r="AA78" i="158"/>
  <c r="AT160" i="158"/>
  <c r="AM26" i="158"/>
  <c r="AN26" i="158" s="1"/>
  <c r="CY160" i="158"/>
  <c r="AC160" i="158"/>
  <c r="DX27" i="158"/>
  <c r="DU27" i="158"/>
  <c r="H160" i="158"/>
  <c r="DX142" i="158"/>
  <c r="X90" i="158"/>
  <c r="AA90" i="158" s="1"/>
  <c r="DZ174" i="158"/>
  <c r="DZ19" i="158"/>
  <c r="AR160" i="158"/>
  <c r="AL160" i="158"/>
  <c r="P160" i="158"/>
  <c r="BK160" i="158"/>
  <c r="U90" i="158"/>
  <c r="CR68" i="158"/>
  <c r="DX5" i="158"/>
  <c r="DU5" i="158"/>
  <c r="DK327" i="163"/>
  <c r="DT158" i="163"/>
  <c r="DN158" i="163"/>
  <c r="CR273" i="163"/>
  <c r="CX273" i="163" s="1"/>
  <c r="CP273" i="163"/>
  <c r="DS156" i="158"/>
  <c r="DX156" i="158"/>
  <c r="DS159" i="158"/>
  <c r="DX159" i="158"/>
  <c r="CR61" i="158"/>
  <c r="CX61" i="158"/>
  <c r="EM368" i="163"/>
  <c r="EM557" i="163"/>
  <c r="EM559" i="163" s="1"/>
  <c r="EM563" i="163" s="1"/>
  <c r="AD368" i="163"/>
  <c r="AD557" i="163"/>
  <c r="AD559" i="163" s="1"/>
  <c r="AD563" i="163" s="1"/>
  <c r="EH169" i="163"/>
  <c r="EF169" i="163"/>
  <c r="DS107" i="158"/>
  <c r="DX107" i="158"/>
  <c r="DD368" i="163"/>
  <c r="DD557" i="163"/>
  <c r="DD559" i="163" s="1"/>
  <c r="DD563" i="163" s="1"/>
  <c r="DH288" i="163"/>
  <c r="DE288" i="163"/>
  <c r="DF288" i="163" s="1"/>
  <c r="DC288" i="163"/>
  <c r="FA563" i="163"/>
  <c r="DW158" i="158"/>
  <c r="EA491" i="163"/>
  <c r="DY491" i="163"/>
  <c r="BG368" i="163"/>
  <c r="BG557" i="163"/>
  <c r="BG559" i="163" s="1"/>
  <c r="BG563" i="163" s="1"/>
  <c r="CO141" i="163"/>
  <c r="CM141" i="163"/>
  <c r="AL273" i="163"/>
  <c r="AN273" i="163" s="1"/>
  <c r="AF273" i="163"/>
  <c r="AC273" i="163"/>
  <c r="AA287" i="163"/>
  <c r="Y287" i="163"/>
  <c r="AC63" i="163"/>
  <c r="AL63" i="163"/>
  <c r="AN63" i="163" s="1"/>
  <c r="AF63" i="163"/>
  <c r="CO286" i="163"/>
  <c r="CM286" i="163"/>
  <c r="EA493" i="163"/>
  <c r="DY493" i="163"/>
  <c r="EH470" i="163"/>
  <c r="EF470" i="163"/>
  <c r="EE81" i="163"/>
  <c r="EC81" i="163"/>
  <c r="DC446" i="163"/>
  <c r="DE446" i="163"/>
  <c r="DF446" i="163" s="1"/>
  <c r="DH446" i="163"/>
  <c r="CO222" i="163"/>
  <c r="CM222" i="163"/>
  <c r="BS141" i="163"/>
  <c r="BM141" i="163"/>
  <c r="BQ141" i="163"/>
  <c r="EC79" i="163"/>
  <c r="EE79" i="163"/>
  <c r="EU197" i="163"/>
  <c r="EW197" i="163"/>
  <c r="FB197" i="163" s="1"/>
  <c r="EY197" i="163"/>
  <c r="CO138" i="163"/>
  <c r="CM138" i="163"/>
  <c r="DI79" i="163"/>
  <c r="DK79" i="163"/>
  <c r="DM79" i="163"/>
  <c r="AA220" i="163"/>
  <c r="Y220" i="163"/>
  <c r="DM431" i="163"/>
  <c r="DI431" i="163"/>
  <c r="DK431" i="163"/>
  <c r="EE141" i="163"/>
  <c r="EC141" i="163"/>
  <c r="EC467" i="163"/>
  <c r="EE467" i="163"/>
  <c r="DM81" i="163"/>
  <c r="DI81" i="163"/>
  <c r="DK81" i="163"/>
  <c r="CM79" i="163"/>
  <c r="CO79" i="163"/>
  <c r="BS199" i="163"/>
  <c r="BM199" i="163"/>
  <c r="BQ199" i="163"/>
  <c r="CP347" i="163"/>
  <c r="CR347" i="163"/>
  <c r="CX347" i="163" s="1"/>
  <c r="CO220" i="163"/>
  <c r="CM220" i="163"/>
  <c r="BU79" i="163"/>
  <c r="BW79" i="163"/>
  <c r="BX79" i="163" s="1"/>
  <c r="DT435" i="163"/>
  <c r="DN435" i="163"/>
  <c r="BS157" i="163"/>
  <c r="BQ157" i="163"/>
  <c r="DC448" i="163"/>
  <c r="DH448" i="163"/>
  <c r="DE448" i="163"/>
  <c r="DF448" i="163" s="1"/>
  <c r="DT141" i="163"/>
  <c r="DN141" i="163"/>
  <c r="AL347" i="163"/>
  <c r="AN347" i="163" s="1"/>
  <c r="AF347" i="163"/>
  <c r="AC347" i="163"/>
  <c r="AA327" i="163"/>
  <c r="Y327" i="163"/>
  <c r="BU155" i="163"/>
  <c r="BW155" i="163"/>
  <c r="BX155" i="163" s="1"/>
  <c r="BW222" i="163"/>
  <c r="BX222" i="163" s="1"/>
  <c r="BU222" i="163"/>
  <c r="ER199" i="163"/>
  <c r="ET199" i="163" s="1"/>
  <c r="EP199" i="163"/>
  <c r="CR123" i="163"/>
  <c r="CX123" i="163" s="1"/>
  <c r="CP123" i="163"/>
  <c r="DX368" i="163"/>
  <c r="DX557" i="163"/>
  <c r="DX559" i="163" s="1"/>
  <c r="DX563" i="163" s="1"/>
  <c r="AN448" i="163"/>
  <c r="AF448" i="163"/>
  <c r="CR229" i="163"/>
  <c r="CX229" i="163" s="1"/>
  <c r="CP229" i="163"/>
  <c r="BW138" i="163"/>
  <c r="BX138" i="163" s="1"/>
  <c r="BU138" i="163"/>
  <c r="EC138" i="163"/>
  <c r="EE138" i="163"/>
  <c r="AC229" i="163"/>
  <c r="AL229" i="163"/>
  <c r="AN229" i="163" s="1"/>
  <c r="AF229" i="163"/>
  <c r="BW123" i="163"/>
  <c r="BX123" i="163" s="1"/>
  <c r="BU123" i="163"/>
  <c r="X558" i="163"/>
  <c r="T558" i="163"/>
  <c r="Q558" i="163"/>
  <c r="CR406" i="163"/>
  <c r="CX406" i="163" s="1"/>
  <c r="CP406" i="163"/>
  <c r="CR288" i="163"/>
  <c r="CX288" i="163" s="1"/>
  <c r="CP288" i="163"/>
  <c r="BS81" i="163"/>
  <c r="BQ81" i="163"/>
  <c r="BM81" i="163"/>
  <c r="AL79" i="163"/>
  <c r="AN79" i="163" s="1"/>
  <c r="AC79" i="163"/>
  <c r="AF79" i="163"/>
  <c r="X222" i="163"/>
  <c r="T222" i="163"/>
  <c r="Q222" i="163"/>
  <c r="BU197" i="163"/>
  <c r="BW197" i="163"/>
  <c r="BX197" i="163" s="1"/>
  <c r="CO81" i="163"/>
  <c r="CM81" i="163"/>
  <c r="EF220" i="163"/>
  <c r="EH220" i="163"/>
  <c r="AL58" i="163"/>
  <c r="AN58" i="163" s="1"/>
  <c r="AC58" i="163"/>
  <c r="AF58" i="163"/>
  <c r="X549" i="163"/>
  <c r="T549" i="163"/>
  <c r="Q549" i="163"/>
  <c r="X501" i="163"/>
  <c r="Q501" i="163"/>
  <c r="T501" i="163"/>
  <c r="DM498" i="163"/>
  <c r="DI498" i="163"/>
  <c r="DK498" i="163"/>
  <c r="L552" i="163"/>
  <c r="P552" i="163"/>
  <c r="CO498" i="163"/>
  <c r="CM498" i="163"/>
  <c r="CR270" i="163"/>
  <c r="CX270" i="163" s="1"/>
  <c r="CP270" i="163"/>
  <c r="AC502" i="163"/>
  <c r="AL502" i="163"/>
  <c r="AN502" i="163" s="1"/>
  <c r="AF502" i="163"/>
  <c r="CR518" i="163"/>
  <c r="CX518" i="163" s="1"/>
  <c r="CP518" i="163"/>
  <c r="EW549" i="163"/>
  <c r="FB549" i="163" s="1"/>
  <c r="EY549" i="163"/>
  <c r="EU549" i="163"/>
  <c r="CU368" i="163"/>
  <c r="CU557" i="163"/>
  <c r="CU559" i="163" s="1"/>
  <c r="CU563" i="163" s="1"/>
  <c r="EW501" i="163"/>
  <c r="FB501" i="163" s="1"/>
  <c r="EU501" i="163"/>
  <c r="EY501" i="163"/>
  <c r="CK549" i="163"/>
  <c r="CI549" i="163"/>
  <c r="CG549" i="163"/>
  <c r="AA498" i="163"/>
  <c r="Y498" i="163"/>
  <c r="AS552" i="163"/>
  <c r="AT552" i="163" s="1"/>
  <c r="AP552" i="163"/>
  <c r="AV552" i="163"/>
  <c r="DC549" i="163"/>
  <c r="DE549" i="163"/>
  <c r="DF549" i="163" s="1"/>
  <c r="DH549" i="163"/>
  <c r="DT518" i="163"/>
  <c r="DN518" i="163"/>
  <c r="CK552" i="163"/>
  <c r="CI552" i="163"/>
  <c r="DM501" i="163"/>
  <c r="DK501" i="163"/>
  <c r="DI501" i="163"/>
  <c r="ER552" i="163"/>
  <c r="ET552" i="163" s="1"/>
  <c r="EP552" i="163"/>
  <c r="CO501" i="163"/>
  <c r="CM501" i="163"/>
  <c r="AL270" i="163"/>
  <c r="AN270" i="163" s="1"/>
  <c r="AC270" i="163"/>
  <c r="AF270" i="163"/>
  <c r="AC470" i="163"/>
  <c r="AF470" i="163"/>
  <c r="AL470" i="163"/>
  <c r="AN470" i="163" s="1"/>
  <c r="CR412" i="163"/>
  <c r="CX412" i="163" s="1"/>
  <c r="CP412" i="163"/>
  <c r="AS448" i="163"/>
  <c r="AT448" i="163" s="1"/>
  <c r="AV448" i="163"/>
  <c r="DT470" i="163"/>
  <c r="DN470" i="163"/>
  <c r="CR376" i="163"/>
  <c r="CX376" i="163" s="1"/>
  <c r="CP376" i="163"/>
  <c r="CI197" i="163"/>
  <c r="CK197" i="163"/>
  <c r="CG197" i="163"/>
  <c r="DE493" i="163"/>
  <c r="DF493" i="163" s="1"/>
  <c r="DH493" i="163"/>
  <c r="DC493" i="163"/>
  <c r="DT229" i="163"/>
  <c r="DN229" i="163"/>
  <c r="X491" i="163"/>
  <c r="Q491" i="163"/>
  <c r="T491" i="163"/>
  <c r="EW375" i="163"/>
  <c r="FB375" i="163" s="1"/>
  <c r="EU375" i="163"/>
  <c r="EY375" i="163"/>
  <c r="EH435" i="163"/>
  <c r="EF435" i="163"/>
  <c r="BU373" i="163"/>
  <c r="BW373" i="163"/>
  <c r="BX373" i="163" s="1"/>
  <c r="EH376" i="163"/>
  <c r="EF376" i="163"/>
  <c r="EW448" i="163"/>
  <c r="FB448" i="163" s="1"/>
  <c r="EY448" i="163"/>
  <c r="EW491" i="163"/>
  <c r="FB491" i="163" s="1"/>
  <c r="EU491" i="163"/>
  <c r="EY491" i="163"/>
  <c r="CG448" i="163"/>
  <c r="CI448" i="163"/>
  <c r="CK448" i="163"/>
  <c r="AA373" i="163"/>
  <c r="Y373" i="163"/>
  <c r="DT373" i="163"/>
  <c r="DN373" i="163"/>
  <c r="CK199" i="163"/>
  <c r="CI199" i="163"/>
  <c r="CG199" i="163"/>
  <c r="EC373" i="163"/>
  <c r="EE373" i="163"/>
  <c r="P493" i="163"/>
  <c r="L493" i="163"/>
  <c r="BS446" i="163"/>
  <c r="BW446" i="163" s="1"/>
  <c r="BQ446" i="163"/>
  <c r="DI467" i="163"/>
  <c r="DM467" i="163"/>
  <c r="DK467" i="163"/>
  <c r="EW446" i="163"/>
  <c r="FB446" i="163" s="1"/>
  <c r="EY446" i="163"/>
  <c r="EA446" i="163"/>
  <c r="DY446" i="163"/>
  <c r="CA559" i="163"/>
  <c r="CF557" i="163"/>
  <c r="CK557" i="163" s="1"/>
  <c r="CO557" i="163" s="1"/>
  <c r="CR557" i="163" s="1"/>
  <c r="CX557" i="163" s="1"/>
  <c r="CP178" i="163"/>
  <c r="CR178" i="163"/>
  <c r="CX178" i="163" s="1"/>
  <c r="DN281" i="163"/>
  <c r="DT281" i="163"/>
  <c r="EE375" i="163"/>
  <c r="EC375" i="163"/>
  <c r="BS375" i="163"/>
  <c r="BQ375" i="163"/>
  <c r="BM375" i="163"/>
  <c r="BW286" i="163"/>
  <c r="BX286" i="163" s="1"/>
  <c r="BU286" i="163"/>
  <c r="AC376" i="163"/>
  <c r="AL376" i="163"/>
  <c r="AN376" i="163" s="1"/>
  <c r="AF376" i="163"/>
  <c r="DM220" i="163"/>
  <c r="DI220" i="163"/>
  <c r="DK220" i="163"/>
  <c r="X375" i="163"/>
  <c r="Q375" i="163"/>
  <c r="T375" i="163"/>
  <c r="DT412" i="163"/>
  <c r="DN412" i="163"/>
  <c r="CM373" i="163"/>
  <c r="CO373" i="163"/>
  <c r="AL437" i="163"/>
  <c r="AN437" i="163" s="1"/>
  <c r="AF437" i="163"/>
  <c r="AC437" i="163"/>
  <c r="BL448" i="163"/>
  <c r="BM448" i="163" s="1"/>
  <c r="BH448" i="163"/>
  <c r="BJ448" i="163" s="1"/>
  <c r="CF366" i="163"/>
  <c r="CK366" i="163" s="1"/>
  <c r="CO366" i="163" s="1"/>
  <c r="CR366" i="163" s="1"/>
  <c r="CX366" i="163" s="1"/>
  <c r="CA368" i="163"/>
  <c r="CF368" i="163" s="1"/>
  <c r="CK368" i="163" s="1"/>
  <c r="CO368" i="163" s="1"/>
  <c r="CR368" i="163" s="1"/>
  <c r="CX368" i="163" s="1"/>
  <c r="AA467" i="163"/>
  <c r="Y467" i="163"/>
  <c r="EA448" i="163"/>
  <c r="DY448" i="163"/>
  <c r="DI286" i="163"/>
  <c r="DK286" i="163"/>
  <c r="DM286" i="163"/>
  <c r="CR435" i="163"/>
  <c r="CX435" i="163" s="1"/>
  <c r="CP435" i="163"/>
  <c r="CO177" i="163"/>
  <c r="CM177" i="163"/>
  <c r="DM222" i="163"/>
  <c r="DK222" i="163"/>
  <c r="DI222" i="163"/>
  <c r="DC491" i="163"/>
  <c r="DH491" i="163"/>
  <c r="DE491" i="163"/>
  <c r="DF491" i="163" s="1"/>
  <c r="EE431" i="163"/>
  <c r="EC431" i="163"/>
  <c r="CO431" i="163"/>
  <c r="CM431" i="163"/>
  <c r="AC269" i="163"/>
  <c r="AF269" i="163"/>
  <c r="AL269" i="163"/>
  <c r="AN269" i="163" s="1"/>
  <c r="EQ368" i="163"/>
  <c r="EQ557" i="163"/>
  <c r="EQ559" i="163" s="1"/>
  <c r="EQ563" i="163" s="1"/>
  <c r="CO375" i="163"/>
  <c r="CM375" i="163"/>
  <c r="ER493" i="163"/>
  <c r="ET493" i="163" s="1"/>
  <c r="EP493" i="163"/>
  <c r="CK446" i="163"/>
  <c r="CG446" i="163"/>
  <c r="CI446" i="163"/>
  <c r="EU327" i="163"/>
  <c r="EW327" i="163"/>
  <c r="FB327" i="163" s="1"/>
  <c r="DE322" i="163"/>
  <c r="DF322" i="163" s="1"/>
  <c r="DH322" i="163"/>
  <c r="DS563" i="163"/>
  <c r="EH287" i="163"/>
  <c r="EF287" i="163"/>
  <c r="EH32" i="163"/>
  <c r="EF32" i="163"/>
  <c r="EL368" i="163"/>
  <c r="ER366" i="163"/>
  <c r="ET366" i="163" s="1"/>
  <c r="EY366" i="163" s="1"/>
  <c r="EP366" i="163"/>
  <c r="EL557" i="163"/>
  <c r="EP557" i="163" s="1"/>
  <c r="CG366" i="163"/>
  <c r="CD368" i="163"/>
  <c r="CG368" i="163" s="1"/>
  <c r="CD557" i="163"/>
  <c r="BW213" i="163"/>
  <c r="BX213" i="163" s="1"/>
  <c r="BU213" i="163"/>
  <c r="DT328" i="163"/>
  <c r="DN328" i="163"/>
  <c r="Y448" i="163"/>
  <c r="T448" i="163"/>
  <c r="EC327" i="163"/>
  <c r="AA213" i="163"/>
  <c r="Y213" i="163"/>
  <c r="EH517" i="163"/>
  <c r="EF517" i="163"/>
  <c r="DJ368" i="163"/>
  <c r="DJ557" i="163"/>
  <c r="P368" i="163"/>
  <c r="L368" i="163"/>
  <c r="DN287" i="163"/>
  <c r="DT287" i="163"/>
  <c r="EH311" i="163"/>
  <c r="EF311" i="163"/>
  <c r="DT532" i="163"/>
  <c r="DN532" i="163"/>
  <c r="CM155" i="163"/>
  <c r="CO155" i="163"/>
  <c r="DI215" i="163"/>
  <c r="DC322" i="163"/>
  <c r="EA322" i="163"/>
  <c r="DY322" i="163"/>
  <c r="CP324" i="163"/>
  <c r="CM324" i="163"/>
  <c r="BW325" i="163"/>
  <c r="BX325" i="163" s="1"/>
  <c r="BU325" i="163"/>
  <c r="DC155" i="163"/>
  <c r="DE155" i="163"/>
  <c r="DF155" i="163" s="1"/>
  <c r="DH155" i="163"/>
  <c r="EY327" i="163"/>
  <c r="Q448" i="163"/>
  <c r="L448" i="163"/>
  <c r="EB368" i="163"/>
  <c r="EB557" i="163"/>
  <c r="AO559" i="163"/>
  <c r="EO559" i="163"/>
  <c r="DM177" i="163"/>
  <c r="DK177" i="163"/>
  <c r="DI177" i="163"/>
  <c r="AV324" i="163"/>
  <c r="AS324" i="163"/>
  <c r="AT324" i="163" s="1"/>
  <c r="DE324" i="163"/>
  <c r="DF324" i="163" s="1"/>
  <c r="DH324" i="163"/>
  <c r="DM324" i="163" s="1"/>
  <c r="DT324" i="163" s="1"/>
  <c r="DN178" i="163"/>
  <c r="DT178" i="163"/>
  <c r="BW288" i="163"/>
  <c r="BX288" i="163" s="1"/>
  <c r="BU288" i="163"/>
  <c r="EH561" i="163"/>
  <c r="EF561" i="163"/>
  <c r="DN393" i="163"/>
  <c r="DT393" i="163"/>
  <c r="EX368" i="163"/>
  <c r="EX557" i="163"/>
  <c r="CO157" i="163"/>
  <c r="CM157" i="163"/>
  <c r="EH247" i="163"/>
  <c r="EF247" i="163"/>
  <c r="BS322" i="163"/>
  <c r="BM322" i="163"/>
  <c r="BQ322" i="163"/>
  <c r="DB368" i="163"/>
  <c r="DB557" i="163"/>
  <c r="DC324" i="163"/>
  <c r="CL368" i="163"/>
  <c r="CM366" i="163"/>
  <c r="CP366" i="163"/>
  <c r="CL557" i="163"/>
  <c r="DM552" i="163"/>
  <c r="DI552" i="163"/>
  <c r="DK552" i="163"/>
  <c r="X324" i="163"/>
  <c r="Q324" i="163"/>
  <c r="T324" i="163"/>
  <c r="BT368" i="163"/>
  <c r="DE157" i="163"/>
  <c r="DF157" i="163" s="1"/>
  <c r="DH157" i="163"/>
  <c r="DC157" i="163"/>
  <c r="AL325" i="163"/>
  <c r="AN325" i="163" s="1"/>
  <c r="AF325" i="163"/>
  <c r="AC325" i="163"/>
  <c r="BI559" i="163"/>
  <c r="AA322" i="163"/>
  <c r="Y322" i="163"/>
  <c r="CR56" i="163"/>
  <c r="CX56" i="163" s="1"/>
  <c r="CP56" i="163"/>
  <c r="BS215" i="163"/>
  <c r="BM215" i="163"/>
  <c r="CR169" i="163"/>
  <c r="CX169" i="163" s="1"/>
  <c r="CP169" i="163"/>
  <c r="EH199" i="163"/>
  <c r="EF199" i="163"/>
  <c r="AS366" i="163"/>
  <c r="AT366" i="163" s="1"/>
  <c r="AH368" i="163"/>
  <c r="AV366" i="163"/>
  <c r="AP366" i="163"/>
  <c r="AH557" i="163"/>
  <c r="AB368" i="163"/>
  <c r="EE325" i="163"/>
  <c r="EC325" i="163"/>
  <c r="AB448" i="163"/>
  <c r="AC448" i="163" s="1"/>
  <c r="AC446" i="163"/>
  <c r="AB557" i="163"/>
  <c r="AL205" i="163"/>
  <c r="AN205" i="163" s="1"/>
  <c r="AF205" i="163"/>
  <c r="AC205" i="163"/>
  <c r="EW322" i="163"/>
  <c r="FB322" i="163" s="1"/>
  <c r="EU322" i="163"/>
  <c r="BS327" i="163"/>
  <c r="BM327" i="163"/>
  <c r="BQ327" i="163"/>
  <c r="DH197" i="163"/>
  <c r="DE197" i="163"/>
  <c r="DF197" i="163" s="1"/>
  <c r="DC197" i="163"/>
  <c r="EY322" i="163"/>
  <c r="BT448" i="163"/>
  <c r="BU446" i="163"/>
  <c r="BX446" i="163"/>
  <c r="BT557" i="163"/>
  <c r="CH368" i="163"/>
  <c r="CI366" i="163"/>
  <c r="CH557" i="163"/>
  <c r="S559" i="163"/>
  <c r="J559" i="163"/>
  <c r="P557" i="163"/>
  <c r="X557" i="163" s="1"/>
  <c r="AA557" i="163" s="1"/>
  <c r="AL557" i="163" s="1"/>
  <c r="AN557" i="163" s="1"/>
  <c r="BL324" i="163"/>
  <c r="BH324" i="163"/>
  <c r="BJ324" i="163" s="1"/>
  <c r="DT205" i="163"/>
  <c r="DN205" i="163"/>
  <c r="EH447" i="163"/>
  <c r="EF447" i="163"/>
  <c r="DW366" i="163"/>
  <c r="DP368" i="163"/>
  <c r="DW368" i="163" s="1"/>
  <c r="DP557" i="163"/>
  <c r="DN34" i="163"/>
  <c r="DT34" i="163"/>
  <c r="EE155" i="163"/>
  <c r="EC155" i="163"/>
  <c r="EH328" i="163"/>
  <c r="EF328" i="163"/>
  <c r="K559" i="163"/>
  <c r="L557" i="163"/>
  <c r="EH197" i="163"/>
  <c r="EF197" i="163"/>
  <c r="EU448" i="163"/>
  <c r="EP448" i="163"/>
  <c r="EE157" i="163"/>
  <c r="EC157" i="163"/>
  <c r="DA366" i="163"/>
  <c r="CT368" i="163"/>
  <c r="DA368" i="163" s="1"/>
  <c r="CT557" i="163"/>
  <c r="DN558" i="163"/>
  <c r="DT558" i="163"/>
  <c r="DN32" i="163"/>
  <c r="DT32" i="163"/>
  <c r="CW559" i="163"/>
  <c r="ER324" i="163"/>
  <c r="ET324" i="163" s="1"/>
  <c r="EP324" i="163"/>
  <c r="EH558" i="163"/>
  <c r="EF558" i="163"/>
  <c r="DE199" i="163"/>
  <c r="DF199" i="163" s="1"/>
  <c r="DH199" i="163"/>
  <c r="DC199" i="163"/>
  <c r="BP559" i="163"/>
  <c r="DM325" i="163"/>
  <c r="DI325" i="163"/>
  <c r="DK325" i="163"/>
  <c r="EF327" i="163"/>
  <c r="X366" i="163"/>
  <c r="Q366" i="163"/>
  <c r="T366" i="163"/>
  <c r="BD368" i="163"/>
  <c r="BL366" i="163"/>
  <c r="BH366" i="163"/>
  <c r="BJ366" i="163" s="1"/>
  <c r="BD557" i="163"/>
  <c r="AM559" i="163"/>
  <c r="AE559" i="163"/>
  <c r="EH501" i="163"/>
  <c r="EF501" i="163"/>
  <c r="DY324" i="163"/>
  <c r="EA324" i="163"/>
  <c r="EE324" i="163" s="1"/>
  <c r="EH324" i="163" s="1"/>
  <c r="DN517" i="163"/>
  <c r="DT517" i="163"/>
  <c r="EH549" i="163"/>
  <c r="EF549" i="163"/>
  <c r="DM213" i="163"/>
  <c r="DI213" i="163"/>
  <c r="DK213" i="163"/>
  <c r="AA197" i="163"/>
  <c r="Y197" i="163"/>
  <c r="AL138" i="163"/>
  <c r="AN138" i="163" s="1"/>
  <c r="AC138" i="163"/>
  <c r="AF138" i="163"/>
  <c r="DN447" i="163"/>
  <c r="DT447" i="163"/>
  <c r="EH177" i="163"/>
  <c r="EF177" i="163"/>
  <c r="DT311" i="163"/>
  <c r="DN311" i="163"/>
  <c r="AP448" i="163"/>
  <c r="BV5" i="158"/>
  <c r="BT5" i="158"/>
  <c r="Y146" i="158"/>
  <c r="AA146" i="158"/>
  <c r="BR5" i="158"/>
  <c r="BL159" i="158"/>
  <c r="BQ156" i="158"/>
  <c r="CL159" i="158"/>
  <c r="DE159" i="158"/>
  <c r="AA159" i="158"/>
  <c r="DU107" i="158"/>
  <c r="DH107" i="158"/>
  <c r="L18" i="158"/>
  <c r="CK19" i="158"/>
  <c r="CR28" i="158"/>
  <c r="CX28" i="158"/>
  <c r="BS19" i="158"/>
  <c r="BA26" i="158"/>
  <c r="BF26" i="158" s="1"/>
  <c r="AU19" i="158"/>
  <c r="AY19" i="158" s="1"/>
  <c r="CR107" i="158"/>
  <c r="CX107" i="158"/>
  <c r="CR142" i="158"/>
  <c r="CX142" i="158"/>
  <c r="AJ18" i="158"/>
  <c r="X27" i="158"/>
  <c r="R27" i="158"/>
  <c r="U27" i="158"/>
  <c r="AI159" i="158"/>
  <c r="DH142" i="158"/>
  <c r="DK142" i="158"/>
  <c r="DJ18" i="158"/>
  <c r="CX91" i="158"/>
  <c r="CR91" i="158"/>
  <c r="T18" i="158"/>
  <c r="CR175" i="158"/>
  <c r="CX175" i="158"/>
  <c r="DG175" i="158"/>
  <c r="DE175" i="158"/>
  <c r="AX18" i="158"/>
  <c r="BH66" i="158"/>
  <c r="BI66" i="158" s="1"/>
  <c r="BB66" i="158"/>
  <c r="U159" i="158"/>
  <c r="AI174" i="158"/>
  <c r="R159" i="158"/>
  <c r="AI20" i="158"/>
  <c r="AA20" i="158"/>
  <c r="Y20" i="158"/>
  <c r="DA19" i="158"/>
  <c r="DC19" i="158"/>
  <c r="DG19" i="158" s="1"/>
  <c r="DK19" i="158" s="1"/>
  <c r="CT18" i="158"/>
  <c r="BE19" i="158"/>
  <c r="BD66" i="158"/>
  <c r="AM174" i="158"/>
  <c r="AN174" i="158" s="1"/>
  <c r="AP174" i="158"/>
  <c r="BF174" i="158"/>
  <c r="BI174" i="158"/>
  <c r="DR19" i="158"/>
  <c r="DL18" i="158"/>
  <c r="DT18" i="158"/>
  <c r="CR95" i="158"/>
  <c r="CX95" i="158"/>
  <c r="AA174" i="158"/>
  <c r="CW19" i="158"/>
  <c r="DP26" i="158"/>
  <c r="DO19" i="158"/>
  <c r="CI26" i="158"/>
  <c r="CL26" i="158" s="1"/>
  <c r="CE19" i="158"/>
  <c r="M174" i="158"/>
  <c r="R174" i="158"/>
  <c r="AA171" i="158"/>
  <c r="Y171" i="158"/>
  <c r="AI171" i="158"/>
  <c r="DD18" i="158"/>
  <c r="DE107" i="158"/>
  <c r="CN159" i="158"/>
  <c r="CO159" i="158" s="1"/>
  <c r="CQ159" i="158"/>
  <c r="Z18" i="158"/>
  <c r="CG19" i="158"/>
  <c r="CF18" i="158"/>
  <c r="BC19" i="158"/>
  <c r="BF66" i="158"/>
  <c r="DC174" i="158"/>
  <c r="DG174" i="158" s="1"/>
  <c r="DH174" i="158" s="1"/>
  <c r="DA174" i="158"/>
  <c r="CX171" i="158"/>
  <c r="CR171" i="158"/>
  <c r="AI6" i="158"/>
  <c r="AA6" i="158"/>
  <c r="Y6" i="158"/>
  <c r="AI68" i="158"/>
  <c r="AA68" i="158"/>
  <c r="Y68" i="158"/>
  <c r="CL174" i="158"/>
  <c r="DJ174" i="158"/>
  <c r="DK159" i="158"/>
  <c r="AH18" i="158"/>
  <c r="Q26" i="158"/>
  <c r="I19" i="158"/>
  <c r="M19" i="158" s="1"/>
  <c r="CN66" i="158"/>
  <c r="CO66" i="158" s="1"/>
  <c r="CQ66" i="158"/>
  <c r="CJ66" i="158"/>
  <c r="Y174" i="158"/>
  <c r="U174" i="158"/>
  <c r="CG174" i="158"/>
  <c r="CJ174" i="158"/>
  <c r="CR6" i="158"/>
  <c r="CX6" i="158"/>
  <c r="BQ19" i="158"/>
  <c r="BX19" i="158" s="1"/>
  <c r="BL18" i="158"/>
  <c r="DS90" i="158"/>
  <c r="DU90" i="158"/>
  <c r="CQ174" i="158"/>
  <c r="CX174" i="158" s="1"/>
  <c r="CN174" i="158"/>
  <c r="CO174" i="158" s="1"/>
  <c r="BU19" i="158"/>
  <c r="BO19" i="158"/>
  <c r="BX107" i="158"/>
  <c r="BY107" i="158" s="1"/>
  <c r="BT107" i="158"/>
  <c r="BR107" i="158"/>
  <c r="BV107" i="158"/>
  <c r="AA81" i="163" l="1"/>
  <c r="Y81" i="163"/>
  <c r="AF557" i="163"/>
  <c r="BS552" i="163"/>
  <c r="BM552" i="163"/>
  <c r="BQ552" i="163"/>
  <c r="FM557" i="163"/>
  <c r="FK557" i="163"/>
  <c r="DN138" i="163"/>
  <c r="DT138" i="163"/>
  <c r="FC563" i="163"/>
  <c r="FG563" i="163" s="1"/>
  <c r="FJ563" i="163" s="1"/>
  <c r="FO563" i="163" s="1"/>
  <c r="FG559" i="163"/>
  <c r="FJ559" i="163" s="1"/>
  <c r="FO559" i="163" s="1"/>
  <c r="DK324" i="163"/>
  <c r="DN324" i="163"/>
  <c r="EG26" i="158"/>
  <c r="EI26" i="158"/>
  <c r="BW501" i="163"/>
  <c r="BX501" i="163" s="1"/>
  <c r="BU501" i="163"/>
  <c r="BW549" i="163"/>
  <c r="BX549" i="163" s="1"/>
  <c r="BU549" i="163"/>
  <c r="CX77" i="158"/>
  <c r="CR90" i="158"/>
  <c r="CR156" i="158"/>
  <c r="DG26" i="158"/>
  <c r="DH26" i="158" s="1"/>
  <c r="CX5" i="158"/>
  <c r="DK156" i="158"/>
  <c r="DP174" i="158"/>
  <c r="DX26" i="158"/>
  <c r="DS174" i="158"/>
  <c r="BR26" i="158"/>
  <c r="DS26" i="158"/>
  <c r="BT26" i="158"/>
  <c r="DU174" i="158"/>
  <c r="BV26" i="158"/>
  <c r="AD18" i="158"/>
  <c r="AD17" i="158" s="1"/>
  <c r="CR27" i="158"/>
  <c r="AI77" i="158"/>
  <c r="Y77" i="158"/>
  <c r="AM19" i="158"/>
  <c r="AN19" i="158" s="1"/>
  <c r="AP19" i="158"/>
  <c r="BA160" i="158"/>
  <c r="BH160" i="158" s="1"/>
  <c r="Y5" i="158"/>
  <c r="AA5" i="158"/>
  <c r="AI5" i="158"/>
  <c r="DY18" i="158"/>
  <c r="EC19" i="158"/>
  <c r="EF19" i="158" s="1"/>
  <c r="Y90" i="158"/>
  <c r="AI90" i="158"/>
  <c r="DZ18" i="158"/>
  <c r="BD26" i="158"/>
  <c r="DU19" i="158"/>
  <c r="DX19" i="158"/>
  <c r="DM288" i="163"/>
  <c r="DK288" i="163"/>
  <c r="DI288" i="163"/>
  <c r="DI324" i="163"/>
  <c r="DW173" i="158"/>
  <c r="DW160" i="158"/>
  <c r="CR81" i="163"/>
  <c r="CX81" i="163" s="1"/>
  <c r="CP81" i="163"/>
  <c r="EH138" i="163"/>
  <c r="EF138" i="163"/>
  <c r="BW199" i="163"/>
  <c r="BX199" i="163" s="1"/>
  <c r="BU199" i="163"/>
  <c r="DN431" i="163"/>
  <c r="DT431" i="163"/>
  <c r="CR286" i="163"/>
  <c r="CX286" i="163" s="1"/>
  <c r="CP286" i="163"/>
  <c r="BU81" i="163"/>
  <c r="BW81" i="163"/>
  <c r="BX81" i="163" s="1"/>
  <c r="AF327" i="163"/>
  <c r="AL327" i="163"/>
  <c r="AN327" i="163" s="1"/>
  <c r="AC327" i="163"/>
  <c r="CP220" i="163"/>
  <c r="CR220" i="163"/>
  <c r="CX220" i="163" s="1"/>
  <c r="CI368" i="163"/>
  <c r="AA222" i="163"/>
  <c r="Y222" i="163"/>
  <c r="EW199" i="163"/>
  <c r="FB199" i="163" s="1"/>
  <c r="EY199" i="163"/>
  <c r="EU199" i="163"/>
  <c r="BW157" i="163"/>
  <c r="BX157" i="163" s="1"/>
  <c r="BU157" i="163"/>
  <c r="CR79" i="163"/>
  <c r="CX79" i="163" s="1"/>
  <c r="CP79" i="163"/>
  <c r="DT81" i="163"/>
  <c r="DN81" i="163"/>
  <c r="EH141" i="163"/>
  <c r="EF141" i="163"/>
  <c r="CR222" i="163"/>
  <c r="CX222" i="163" s="1"/>
  <c r="CP222" i="163"/>
  <c r="AL287" i="163"/>
  <c r="AN287" i="163" s="1"/>
  <c r="AC287" i="163"/>
  <c r="AF287" i="163"/>
  <c r="DT79" i="163"/>
  <c r="DN79" i="163"/>
  <c r="CR138" i="163"/>
  <c r="CX138" i="163" s="1"/>
  <c r="CP138" i="163"/>
  <c r="EH79" i="163"/>
  <c r="EF79" i="163"/>
  <c r="BW141" i="163"/>
  <c r="BX141" i="163" s="1"/>
  <c r="BU141" i="163"/>
  <c r="AA558" i="163"/>
  <c r="Y558" i="163"/>
  <c r="DM448" i="163"/>
  <c r="DK448" i="163"/>
  <c r="DI448" i="163"/>
  <c r="EF467" i="163"/>
  <c r="EH467" i="163"/>
  <c r="AF220" i="163"/>
  <c r="AC220" i="163"/>
  <c r="AL220" i="163"/>
  <c r="AN220" i="163" s="1"/>
  <c r="DK446" i="163"/>
  <c r="DM446" i="163"/>
  <c r="DI446" i="163"/>
  <c r="EH81" i="163"/>
  <c r="EF81" i="163"/>
  <c r="EE493" i="163"/>
  <c r="EC493" i="163"/>
  <c r="CR141" i="163"/>
  <c r="CX141" i="163" s="1"/>
  <c r="CP141" i="163"/>
  <c r="EC491" i="163"/>
  <c r="EE491" i="163"/>
  <c r="DT501" i="163"/>
  <c r="DN501" i="163"/>
  <c r="AC498" i="163"/>
  <c r="AL498" i="163"/>
  <c r="AN498" i="163" s="1"/>
  <c r="AF498" i="163"/>
  <c r="CR498" i="163"/>
  <c r="CX498" i="163" s="1"/>
  <c r="CP498" i="163"/>
  <c r="AA501" i="163"/>
  <c r="Y501" i="163"/>
  <c r="EW552" i="163"/>
  <c r="FB552" i="163" s="1"/>
  <c r="EY552" i="163"/>
  <c r="EU552" i="163"/>
  <c r="DM549" i="163"/>
  <c r="DK549" i="163"/>
  <c r="DI549" i="163"/>
  <c r="X552" i="163"/>
  <c r="Q552" i="163"/>
  <c r="T552" i="163"/>
  <c r="DT498" i="163"/>
  <c r="DN498" i="163"/>
  <c r="CO552" i="163"/>
  <c r="CM552" i="163"/>
  <c r="CR501" i="163"/>
  <c r="CX501" i="163" s="1"/>
  <c r="CP501" i="163"/>
  <c r="CO549" i="163"/>
  <c r="CM549" i="163"/>
  <c r="AA549" i="163"/>
  <c r="Y549" i="163"/>
  <c r="Q557" i="163"/>
  <c r="CR431" i="163"/>
  <c r="CX431" i="163" s="1"/>
  <c r="CP431" i="163"/>
  <c r="DM491" i="163"/>
  <c r="DK491" i="163"/>
  <c r="DI491" i="163"/>
  <c r="DT222" i="163"/>
  <c r="DN222" i="163"/>
  <c r="DT220" i="163"/>
  <c r="DN220" i="163"/>
  <c r="BW375" i="163"/>
  <c r="BX375" i="163" s="1"/>
  <c r="BU375" i="163"/>
  <c r="CA563" i="163"/>
  <c r="CF563" i="163" s="1"/>
  <c r="CK563" i="163" s="1"/>
  <c r="CO563" i="163" s="1"/>
  <c r="CR563" i="163" s="1"/>
  <c r="CF559" i="163"/>
  <c r="CK559" i="163" s="1"/>
  <c r="CO559" i="163" s="1"/>
  <c r="CR559" i="163" s="1"/>
  <c r="CX559" i="163" s="1"/>
  <c r="EH373" i="163"/>
  <c r="EF373" i="163"/>
  <c r="CO199" i="163"/>
  <c r="CM199" i="163"/>
  <c r="AF373" i="163"/>
  <c r="AL373" i="163"/>
  <c r="AN373" i="163" s="1"/>
  <c r="AC373" i="163"/>
  <c r="AA491" i="163"/>
  <c r="Y491" i="163"/>
  <c r="DM493" i="163"/>
  <c r="DI493" i="163"/>
  <c r="DK493" i="163"/>
  <c r="CO446" i="163"/>
  <c r="CM446" i="163"/>
  <c r="CR375" i="163"/>
  <c r="CX375" i="163" s="1"/>
  <c r="CP375" i="163"/>
  <c r="DN286" i="163"/>
  <c r="DT286" i="163"/>
  <c r="EE448" i="163"/>
  <c r="EC448" i="163"/>
  <c r="AA375" i="163"/>
  <c r="Y375" i="163"/>
  <c r="CO448" i="163"/>
  <c r="CM448" i="163"/>
  <c r="EF324" i="163"/>
  <c r="EH431" i="163"/>
  <c r="EF431" i="163"/>
  <c r="CR177" i="163"/>
  <c r="CX177" i="163" s="1"/>
  <c r="CP177" i="163"/>
  <c r="EH375" i="163"/>
  <c r="EF375" i="163"/>
  <c r="EC446" i="163"/>
  <c r="EE446" i="163"/>
  <c r="DN467" i="163"/>
  <c r="DT467" i="163"/>
  <c r="Y557" i="163"/>
  <c r="EW493" i="163"/>
  <c r="FB493" i="163" s="1"/>
  <c r="EY493" i="163"/>
  <c r="EU493" i="163"/>
  <c r="AF467" i="163"/>
  <c r="AC467" i="163"/>
  <c r="AL467" i="163"/>
  <c r="AN467" i="163" s="1"/>
  <c r="BS448" i="163"/>
  <c r="BW448" i="163" s="1"/>
  <c r="BX448" i="163" s="1"/>
  <c r="BQ448" i="163"/>
  <c r="CR373" i="163"/>
  <c r="CX373" i="163" s="1"/>
  <c r="CP373" i="163"/>
  <c r="X493" i="163"/>
  <c r="Q493" i="163"/>
  <c r="T493" i="163"/>
  <c r="CM197" i="163"/>
  <c r="CO197" i="163"/>
  <c r="DT213" i="163"/>
  <c r="DN213" i="163"/>
  <c r="AM563" i="163"/>
  <c r="BL368" i="163"/>
  <c r="BH368" i="163"/>
  <c r="BJ368" i="163" s="1"/>
  <c r="DM199" i="163"/>
  <c r="DK199" i="163"/>
  <c r="DI199" i="163"/>
  <c r="CT559" i="163"/>
  <c r="DA557" i="163"/>
  <c r="DC557" i="163" s="1"/>
  <c r="K563" i="163"/>
  <c r="L559" i="163"/>
  <c r="EH155" i="163"/>
  <c r="EF155" i="163"/>
  <c r="EA368" i="163"/>
  <c r="EE368" i="163" s="1"/>
  <c r="EH368" i="163" s="1"/>
  <c r="DY368" i="163"/>
  <c r="S563" i="163"/>
  <c r="BT559" i="163"/>
  <c r="AH559" i="163"/>
  <c r="AP559" i="163" s="1"/>
  <c r="AS557" i="163"/>
  <c r="AT557" i="163" s="1"/>
  <c r="AV557" i="163"/>
  <c r="DN552" i="163"/>
  <c r="DT552" i="163"/>
  <c r="CM368" i="163"/>
  <c r="CP368" i="163"/>
  <c r="DB559" i="163"/>
  <c r="CR157" i="163"/>
  <c r="CX157" i="163" s="1"/>
  <c r="CP157" i="163"/>
  <c r="AO563" i="163"/>
  <c r="DK155" i="163"/>
  <c r="DM155" i="163"/>
  <c r="DI155" i="163"/>
  <c r="EW366" i="163"/>
  <c r="FB366" i="163" s="1"/>
  <c r="EU366" i="163"/>
  <c r="DM322" i="163"/>
  <c r="DI322" i="163"/>
  <c r="DK322" i="163"/>
  <c r="AL197" i="163"/>
  <c r="AN197" i="163" s="1"/>
  <c r="AF197" i="163"/>
  <c r="AC197" i="163"/>
  <c r="BD559" i="163"/>
  <c r="BL557" i="163"/>
  <c r="BH557" i="163"/>
  <c r="BJ557" i="163" s="1"/>
  <c r="DT325" i="163"/>
  <c r="DN325" i="163"/>
  <c r="EW324" i="163"/>
  <c r="FB324" i="163" s="1"/>
  <c r="EU324" i="163"/>
  <c r="DE368" i="163"/>
  <c r="DF368" i="163" s="1"/>
  <c r="DH368" i="163"/>
  <c r="DM368" i="163" s="1"/>
  <c r="DT368" i="163" s="1"/>
  <c r="EH157" i="163"/>
  <c r="EF157" i="163"/>
  <c r="DY366" i="163"/>
  <c r="EA366" i="163"/>
  <c r="J563" i="163"/>
  <c r="P563" i="163" s="1"/>
  <c r="X563" i="163" s="1"/>
  <c r="AA563" i="163" s="1"/>
  <c r="AL563" i="163" s="1"/>
  <c r="P559" i="163"/>
  <c r="X559" i="163" s="1"/>
  <c r="AA559" i="163" s="1"/>
  <c r="AL559" i="163" s="1"/>
  <c r="AN559" i="163" s="1"/>
  <c r="CH559" i="163"/>
  <c r="CI557" i="163"/>
  <c r="AB559" i="163"/>
  <c r="AC557" i="163"/>
  <c r="EH325" i="163"/>
  <c r="EF325" i="163"/>
  <c r="BI563" i="163"/>
  <c r="AA324" i="163"/>
  <c r="Y324" i="163"/>
  <c r="CL559" i="163"/>
  <c r="CP557" i="163"/>
  <c r="CM557" i="163"/>
  <c r="EO563" i="163"/>
  <c r="EB559" i="163"/>
  <c r="CR155" i="163"/>
  <c r="CX155" i="163" s="1"/>
  <c r="CP155" i="163"/>
  <c r="ER368" i="163"/>
  <c r="ET368" i="163" s="1"/>
  <c r="EY368" i="163" s="1"/>
  <c r="EP368" i="163"/>
  <c r="EC324" i="163"/>
  <c r="AE563" i="163"/>
  <c r="EY324" i="163"/>
  <c r="CW563" i="163"/>
  <c r="DE366" i="163"/>
  <c r="DF366" i="163" s="1"/>
  <c r="DH366" i="163"/>
  <c r="T557" i="163"/>
  <c r="BW327" i="163"/>
  <c r="BX327" i="163" s="1"/>
  <c r="BU327" i="163"/>
  <c r="BW215" i="163"/>
  <c r="BX215" i="163" s="1"/>
  <c r="BU215" i="163"/>
  <c r="AL322" i="163"/>
  <c r="AN322" i="163" s="1"/>
  <c r="AF322" i="163"/>
  <c r="AC322" i="163"/>
  <c r="DM157" i="163"/>
  <c r="DI157" i="163"/>
  <c r="DK157" i="163"/>
  <c r="DC366" i="163"/>
  <c r="DN177" i="163"/>
  <c r="DT177" i="163"/>
  <c r="AP557" i="163"/>
  <c r="EE322" i="163"/>
  <c r="EC322" i="163"/>
  <c r="X368" i="163"/>
  <c r="T368" i="163"/>
  <c r="Q368" i="163"/>
  <c r="AL213" i="163"/>
  <c r="AN213" i="163" s="1"/>
  <c r="AF213" i="163"/>
  <c r="AC213" i="163"/>
  <c r="EL559" i="163"/>
  <c r="ER557" i="163"/>
  <c r="ET557" i="163" s="1"/>
  <c r="EY557" i="163" s="1"/>
  <c r="BS366" i="163"/>
  <c r="BM366" i="163"/>
  <c r="BQ366" i="163"/>
  <c r="AA366" i="163"/>
  <c r="Y366" i="163"/>
  <c r="BP563" i="163"/>
  <c r="DP559" i="163"/>
  <c r="DW557" i="163"/>
  <c r="BS324" i="163"/>
  <c r="BM324" i="163"/>
  <c r="BQ324" i="163"/>
  <c r="DM197" i="163"/>
  <c r="DI197" i="163"/>
  <c r="DK197" i="163"/>
  <c r="AS368" i="163"/>
  <c r="AT368" i="163" s="1"/>
  <c r="AV368" i="163"/>
  <c r="AP368" i="163"/>
  <c r="DC368" i="163"/>
  <c r="BW322" i="163"/>
  <c r="BX322" i="163" s="1"/>
  <c r="BU322" i="163"/>
  <c r="EX559" i="163"/>
  <c r="DJ559" i="163"/>
  <c r="CD559" i="163"/>
  <c r="CG557" i="163"/>
  <c r="BX156" i="158"/>
  <c r="BY156" i="158" s="1"/>
  <c r="BR156" i="158"/>
  <c r="BT156" i="158"/>
  <c r="BV156" i="158"/>
  <c r="BL174" i="158"/>
  <c r="BQ174" i="158" s="1"/>
  <c r="BQ159" i="158"/>
  <c r="DE174" i="158"/>
  <c r="DH19" i="158"/>
  <c r="DE19" i="158"/>
  <c r="BQ18" i="158"/>
  <c r="BX18" i="158" s="1"/>
  <c r="BL17" i="158"/>
  <c r="X26" i="158"/>
  <c r="R26" i="158"/>
  <c r="U26" i="158"/>
  <c r="DK174" i="158"/>
  <c r="BC18" i="158"/>
  <c r="DD17" i="158"/>
  <c r="BE18" i="158"/>
  <c r="AX17" i="158"/>
  <c r="DH175" i="158"/>
  <c r="DK175" i="158"/>
  <c r="BH26" i="158"/>
  <c r="BI26" i="158" s="1"/>
  <c r="BB26" i="158"/>
  <c r="BV19" i="158"/>
  <c r="BU18" i="158"/>
  <c r="BY19" i="158"/>
  <c r="CX66" i="158"/>
  <c r="CR66" i="158"/>
  <c r="AH17" i="158"/>
  <c r="CR174" i="158"/>
  <c r="Z17" i="158"/>
  <c r="CE18" i="158"/>
  <c r="CI19" i="158"/>
  <c r="CL19" i="158" s="1"/>
  <c r="DL17" i="158"/>
  <c r="DR18" i="158"/>
  <c r="AJ17" i="158"/>
  <c r="BT19" i="158"/>
  <c r="BS18" i="158"/>
  <c r="CK18" i="158"/>
  <c r="L17" i="158"/>
  <c r="CN26" i="158"/>
  <c r="CO26" i="158" s="1"/>
  <c r="CQ26" i="158"/>
  <c r="CJ26" i="158"/>
  <c r="CW18" i="158"/>
  <c r="BR19" i="158"/>
  <c r="BO18" i="158"/>
  <c r="I18" i="158"/>
  <c r="M18" i="158" s="1"/>
  <c r="Q19" i="158"/>
  <c r="CG18" i="158"/>
  <c r="CF17" i="158"/>
  <c r="CX159" i="158"/>
  <c r="CR159" i="158"/>
  <c r="DP19" i="158"/>
  <c r="DO18" i="158"/>
  <c r="DS19" i="158"/>
  <c r="DT17" i="158"/>
  <c r="DA18" i="158"/>
  <c r="DC18" i="158"/>
  <c r="DG18" i="158" s="1"/>
  <c r="DH18" i="158" s="1"/>
  <c r="CT17" i="158"/>
  <c r="T17" i="158"/>
  <c r="DJ17" i="158"/>
  <c r="AI27" i="158"/>
  <c r="Y27" i="158"/>
  <c r="AA27" i="158"/>
  <c r="BA19" i="158"/>
  <c r="BD19" i="158" s="1"/>
  <c r="AU18" i="158"/>
  <c r="AY18" i="158" s="1"/>
  <c r="AL81" i="163" l="1"/>
  <c r="AN81" i="163" s="1"/>
  <c r="AF81" i="163"/>
  <c r="AC81" i="163"/>
  <c r="DN368" i="163"/>
  <c r="BU448" i="163"/>
  <c r="EC368" i="163"/>
  <c r="EG19" i="158"/>
  <c r="EI19" i="158"/>
  <c r="FK559" i="163"/>
  <c r="FM559" i="163"/>
  <c r="BW552" i="163"/>
  <c r="BX552" i="163" s="1"/>
  <c r="BU552" i="163"/>
  <c r="FK563" i="163"/>
  <c r="FM563" i="163"/>
  <c r="DK26" i="158"/>
  <c r="AP18" i="158"/>
  <c r="AM18" i="158"/>
  <c r="AN18" i="158" s="1"/>
  <c r="AK18" i="158"/>
  <c r="EC18" i="158"/>
  <c r="EF18" i="158" s="1"/>
  <c r="DY17" i="158"/>
  <c r="DZ17" i="158"/>
  <c r="DU18" i="158"/>
  <c r="DX18" i="158"/>
  <c r="AF563" i="163"/>
  <c r="DT288" i="163"/>
  <c r="DN288" i="163"/>
  <c r="EF368" i="163"/>
  <c r="DW176" i="158"/>
  <c r="EH493" i="163"/>
  <c r="EF493" i="163"/>
  <c r="DN448" i="163"/>
  <c r="DT448" i="163"/>
  <c r="AL222" i="163"/>
  <c r="AN222" i="163" s="1"/>
  <c r="AF222" i="163"/>
  <c r="AC222" i="163"/>
  <c r="DN446" i="163"/>
  <c r="DT446" i="163"/>
  <c r="DI368" i="163"/>
  <c r="DK368" i="163"/>
  <c r="AF559" i="163"/>
  <c r="EH491" i="163"/>
  <c r="EF491" i="163"/>
  <c r="AL558" i="163"/>
  <c r="AN558" i="163" s="1"/>
  <c r="AF558" i="163"/>
  <c r="AC558" i="163"/>
  <c r="AA552" i="163"/>
  <c r="Y552" i="163"/>
  <c r="AL501" i="163"/>
  <c r="AN501" i="163" s="1"/>
  <c r="AF501" i="163"/>
  <c r="AC501" i="163"/>
  <c r="AL549" i="163"/>
  <c r="AN549" i="163" s="1"/>
  <c r="AC549" i="163"/>
  <c r="AF549" i="163"/>
  <c r="CR549" i="163"/>
  <c r="CX549" i="163" s="1"/>
  <c r="CP549" i="163"/>
  <c r="CR552" i="163"/>
  <c r="CX552" i="163" s="1"/>
  <c r="CP552" i="163"/>
  <c r="DN549" i="163"/>
  <c r="DT549" i="163"/>
  <c r="CX563" i="163"/>
  <c r="CP197" i="163"/>
  <c r="CR197" i="163"/>
  <c r="CX197" i="163" s="1"/>
  <c r="AA493" i="163"/>
  <c r="Y493" i="163"/>
  <c r="CR448" i="163"/>
  <c r="CX448" i="163" s="1"/>
  <c r="CP448" i="163"/>
  <c r="EH448" i="163"/>
  <c r="EF448" i="163"/>
  <c r="CR199" i="163"/>
  <c r="CX199" i="163" s="1"/>
  <c r="CP199" i="163"/>
  <c r="DN493" i="163"/>
  <c r="DT493" i="163"/>
  <c r="DT491" i="163"/>
  <c r="DN491" i="163"/>
  <c r="EH446" i="163"/>
  <c r="EF446" i="163"/>
  <c r="AL375" i="163"/>
  <c r="AN375" i="163" s="1"/>
  <c r="AF375" i="163"/>
  <c r="AC375" i="163"/>
  <c r="CR446" i="163"/>
  <c r="CX446" i="163" s="1"/>
  <c r="CP446" i="163"/>
  <c r="AL491" i="163"/>
  <c r="AN491" i="163" s="1"/>
  <c r="AF491" i="163"/>
  <c r="AC491" i="163"/>
  <c r="CD563" i="163"/>
  <c r="CG563" i="163" s="1"/>
  <c r="CG559" i="163"/>
  <c r="DW559" i="163"/>
  <c r="DP563" i="163"/>
  <c r="DW563" i="163" s="1"/>
  <c r="AL366" i="163"/>
  <c r="AN366" i="163" s="1"/>
  <c r="AF366" i="163"/>
  <c r="AC366" i="163"/>
  <c r="EW557" i="163"/>
  <c r="FB557" i="163" s="1"/>
  <c r="EU557" i="163"/>
  <c r="DN157" i="163"/>
  <c r="DT157" i="163"/>
  <c r="AL324" i="163"/>
  <c r="AN324" i="163" s="1"/>
  <c r="AF324" i="163"/>
  <c r="AC324" i="163"/>
  <c r="EE366" i="163"/>
  <c r="EC366" i="163"/>
  <c r="DT322" i="163"/>
  <c r="DN322" i="163"/>
  <c r="DN155" i="163"/>
  <c r="DT155" i="163"/>
  <c r="T559" i="163"/>
  <c r="Q563" i="163"/>
  <c r="L563" i="163"/>
  <c r="EX563" i="163"/>
  <c r="DN197" i="163"/>
  <c r="DT197" i="163"/>
  <c r="EL563" i="163"/>
  <c r="ER563" i="163" s="1"/>
  <c r="ET563" i="163" s="1"/>
  <c r="EW563" i="163" s="1"/>
  <c r="FB563" i="163" s="1"/>
  <c r="ER559" i="163"/>
  <c r="ET559" i="163" s="1"/>
  <c r="EY559" i="163" s="1"/>
  <c r="AA368" i="163"/>
  <c r="Y368" i="163"/>
  <c r="DM366" i="163"/>
  <c r="DK366" i="163"/>
  <c r="DI366" i="163"/>
  <c r="EP559" i="163"/>
  <c r="CH563" i="163"/>
  <c r="CI563" i="163" s="1"/>
  <c r="CI559" i="163"/>
  <c r="BS557" i="163"/>
  <c r="BM557" i="163"/>
  <c r="BQ557" i="163"/>
  <c r="BT563" i="163"/>
  <c r="Y563" i="163"/>
  <c r="T563" i="163"/>
  <c r="DE557" i="163"/>
  <c r="DF557" i="163" s="1"/>
  <c r="DH557" i="163"/>
  <c r="DN199" i="163"/>
  <c r="DT199" i="163"/>
  <c r="AN563" i="163"/>
  <c r="BW324" i="163"/>
  <c r="BX324" i="163" s="1"/>
  <c r="BU324" i="163"/>
  <c r="EW368" i="163"/>
  <c r="FB368" i="163" s="1"/>
  <c r="EU368" i="163"/>
  <c r="CL563" i="163"/>
  <c r="CP559" i="163"/>
  <c r="CM559" i="163"/>
  <c r="BD563" i="163"/>
  <c r="BL559" i="163"/>
  <c r="BH559" i="163"/>
  <c r="BJ559" i="163" s="1"/>
  <c r="DB563" i="163"/>
  <c r="Q559" i="163"/>
  <c r="CT563" i="163"/>
  <c r="DA563" i="163" s="1"/>
  <c r="DA559" i="163"/>
  <c r="DC559" i="163" s="1"/>
  <c r="DJ563" i="163"/>
  <c r="DY557" i="163"/>
  <c r="EA557" i="163"/>
  <c r="BW366" i="163"/>
  <c r="BX366" i="163" s="1"/>
  <c r="BU366" i="163"/>
  <c r="EH322" i="163"/>
  <c r="EF322" i="163"/>
  <c r="EB563" i="163"/>
  <c r="AB563" i="163"/>
  <c r="AC563" i="163" s="1"/>
  <c r="AC559" i="163"/>
  <c r="AH563" i="163"/>
  <c r="AP563" i="163" s="1"/>
  <c r="AV559" i="163"/>
  <c r="AS559" i="163"/>
  <c r="AT559" i="163" s="1"/>
  <c r="Y559" i="163"/>
  <c r="BS368" i="163"/>
  <c r="BM368" i="163"/>
  <c r="BQ368" i="163"/>
  <c r="BX159" i="158"/>
  <c r="BY159" i="158" s="1"/>
  <c r="BV159" i="158"/>
  <c r="BR159" i="158"/>
  <c r="BT159" i="158"/>
  <c r="BX174" i="158"/>
  <c r="BY174" i="158" s="1"/>
  <c r="BV174" i="158"/>
  <c r="BR174" i="158"/>
  <c r="BT174" i="158"/>
  <c r="DK18" i="158"/>
  <c r="DC17" i="158"/>
  <c r="DG17" i="158" s="1"/>
  <c r="DH17" i="158" s="1"/>
  <c r="DA17" i="158"/>
  <c r="CT137" i="158"/>
  <c r="CW17" i="158"/>
  <c r="BT18" i="158"/>
  <c r="BS17" i="158"/>
  <c r="CE17" i="158"/>
  <c r="CI18" i="158"/>
  <c r="CL18" i="158" s="1"/>
  <c r="AH137" i="158"/>
  <c r="AX137" i="158"/>
  <c r="BF19" i="158"/>
  <c r="BC17" i="158"/>
  <c r="T137" i="158"/>
  <c r="X19" i="158"/>
  <c r="R19" i="158"/>
  <c r="U19" i="158"/>
  <c r="Z137" i="158"/>
  <c r="BY18" i="158"/>
  <c r="BV18" i="158"/>
  <c r="BU17" i="158"/>
  <c r="Y26" i="158"/>
  <c r="AI26" i="158"/>
  <c r="AA26" i="158"/>
  <c r="BA18" i="158"/>
  <c r="BF18" i="158" s="1"/>
  <c r="AU17" i="158"/>
  <c r="DP18" i="158"/>
  <c r="DO17" i="158"/>
  <c r="DS18" i="158"/>
  <c r="Q18" i="158"/>
  <c r="I17" i="158"/>
  <c r="M17" i="158" s="1"/>
  <c r="AM17" i="158"/>
  <c r="AN17" i="158" s="1"/>
  <c r="AP17" i="158"/>
  <c r="AD137" i="158"/>
  <c r="L137" i="158"/>
  <c r="CK17" i="158"/>
  <c r="DR17" i="158"/>
  <c r="DL137" i="158"/>
  <c r="DD137" i="158"/>
  <c r="BQ17" i="158"/>
  <c r="BX17" i="158" s="1"/>
  <c r="BL137" i="158"/>
  <c r="BH19" i="158"/>
  <c r="BI19" i="158" s="1"/>
  <c r="BB19" i="158"/>
  <c r="DJ137" i="158"/>
  <c r="DT137" i="158"/>
  <c r="CG17" i="158"/>
  <c r="CF137" i="158"/>
  <c r="BO17" i="158"/>
  <c r="BR18" i="158"/>
  <c r="CR26" i="158"/>
  <c r="CX26" i="158"/>
  <c r="AK17" i="158"/>
  <c r="AJ137" i="158"/>
  <c r="CN19" i="158"/>
  <c r="CO19" i="158" s="1"/>
  <c r="CQ19" i="158"/>
  <c r="CJ19" i="158"/>
  <c r="BE17" i="158"/>
  <c r="DE18" i="158"/>
  <c r="EG18" i="158" l="1"/>
  <c r="EI18" i="158"/>
  <c r="DY137" i="158"/>
  <c r="EC17" i="158"/>
  <c r="EF17" i="158" s="1"/>
  <c r="DZ137" i="158"/>
  <c r="DU17" i="158"/>
  <c r="DX17" i="158"/>
  <c r="DE17" i="158"/>
  <c r="DK17" i="158"/>
  <c r="AL552" i="163"/>
  <c r="AN552" i="163" s="1"/>
  <c r="AC552" i="163"/>
  <c r="AF552" i="163"/>
  <c r="EY563" i="163"/>
  <c r="AL493" i="163"/>
  <c r="AN493" i="163" s="1"/>
  <c r="AF493" i="163"/>
  <c r="AC493" i="163"/>
  <c r="DE559" i="163"/>
  <c r="DF559" i="163" s="1"/>
  <c r="DH559" i="163"/>
  <c r="BS559" i="163"/>
  <c r="BM559" i="163"/>
  <c r="BQ559" i="163"/>
  <c r="CM563" i="163"/>
  <c r="CP563" i="163"/>
  <c r="DT366" i="163"/>
  <c r="DN366" i="163"/>
  <c r="EU563" i="163"/>
  <c r="EA563" i="163"/>
  <c r="EE563" i="163" s="1"/>
  <c r="EH563" i="163" s="1"/>
  <c r="DY563" i="163"/>
  <c r="DE563" i="163"/>
  <c r="DF563" i="163" s="1"/>
  <c r="DH563" i="163"/>
  <c r="DM563" i="163" s="1"/>
  <c r="DT563" i="163" s="1"/>
  <c r="BL563" i="163"/>
  <c r="BH563" i="163"/>
  <c r="BJ563" i="163" s="1"/>
  <c r="DM557" i="163"/>
  <c r="DK557" i="163"/>
  <c r="DI557" i="163"/>
  <c r="EA559" i="163"/>
  <c r="DY559" i="163"/>
  <c r="DC563" i="163"/>
  <c r="BW557" i="163"/>
  <c r="BX557" i="163" s="1"/>
  <c r="BU557" i="163"/>
  <c r="AL368" i="163"/>
  <c r="AN368" i="163" s="1"/>
  <c r="AF368" i="163"/>
  <c r="AC368" i="163"/>
  <c r="BW368" i="163"/>
  <c r="BX368" i="163" s="1"/>
  <c r="BU368" i="163"/>
  <c r="AS563" i="163"/>
  <c r="AT563" i="163" s="1"/>
  <c r="AV563" i="163"/>
  <c r="EE557" i="163"/>
  <c r="EC557" i="163"/>
  <c r="DK563" i="163"/>
  <c r="EW559" i="163"/>
  <c r="FB559" i="163" s="1"/>
  <c r="EU559" i="163"/>
  <c r="EH366" i="163"/>
  <c r="EF366" i="163"/>
  <c r="EP563" i="163"/>
  <c r="AJ158" i="158"/>
  <c r="AK137" i="158"/>
  <c r="DJ158" i="158"/>
  <c r="BL158" i="158"/>
  <c r="BQ137" i="158"/>
  <c r="BX137" i="158" s="1"/>
  <c r="DP17" i="158"/>
  <c r="DS17" i="158"/>
  <c r="DO137" i="158"/>
  <c r="AH158" i="158"/>
  <c r="BT17" i="158"/>
  <c r="BS137" i="158"/>
  <c r="CT158" i="158"/>
  <c r="DC137" i="158"/>
  <c r="DG137" i="158" s="1"/>
  <c r="DK137" i="158" s="1"/>
  <c r="DA137" i="158"/>
  <c r="DL158" i="158"/>
  <c r="DR137" i="158"/>
  <c r="Q17" i="158"/>
  <c r="I137" i="158"/>
  <c r="M137" i="158" s="1"/>
  <c r="AX158" i="158"/>
  <c r="BE137" i="158"/>
  <c r="CX19" i="158"/>
  <c r="CR19" i="158"/>
  <c r="BR17" i="158"/>
  <c r="BO137" i="158"/>
  <c r="DT158" i="158"/>
  <c r="DD158" i="158"/>
  <c r="AD158" i="158"/>
  <c r="AM137" i="158"/>
  <c r="AN137" i="158" s="1"/>
  <c r="AP137" i="158"/>
  <c r="X18" i="158"/>
  <c r="U18" i="158"/>
  <c r="R18" i="158"/>
  <c r="BA17" i="158"/>
  <c r="AU137" i="158"/>
  <c r="Z158" i="158"/>
  <c r="AA19" i="158"/>
  <c r="AI19" i="158"/>
  <c r="Y19" i="158"/>
  <c r="BC137" i="158"/>
  <c r="CN18" i="158"/>
  <c r="CO18" i="158" s="1"/>
  <c r="CQ18" i="158"/>
  <c r="CJ18" i="158"/>
  <c r="CW137" i="158"/>
  <c r="CF158" i="158"/>
  <c r="CG137" i="158"/>
  <c r="CK137" i="158"/>
  <c r="L158" i="158"/>
  <c r="BH18" i="158"/>
  <c r="BI18" i="158" s="1"/>
  <c r="BB18" i="158"/>
  <c r="BV17" i="158"/>
  <c r="BY17" i="158"/>
  <c r="BU137" i="158"/>
  <c r="T158" i="158"/>
  <c r="BD18" i="158"/>
  <c r="AY17" i="158"/>
  <c r="CI17" i="158"/>
  <c r="CE137" i="158"/>
  <c r="EG17" i="158" l="1"/>
  <c r="EI17" i="158"/>
  <c r="DY158" i="158"/>
  <c r="EC137" i="158"/>
  <c r="EF137" i="158" s="1"/>
  <c r="DZ158" i="158"/>
  <c r="DU137" i="158"/>
  <c r="DX137" i="158"/>
  <c r="DN563" i="163"/>
  <c r="DI563" i="163"/>
  <c r="EH557" i="163"/>
  <c r="EF557" i="163"/>
  <c r="DT557" i="163"/>
  <c r="DN557" i="163"/>
  <c r="BW559" i="163"/>
  <c r="BX559" i="163" s="1"/>
  <c r="BU559" i="163"/>
  <c r="EE559" i="163"/>
  <c r="EC559" i="163"/>
  <c r="EF563" i="163"/>
  <c r="DM559" i="163"/>
  <c r="DK559" i="163"/>
  <c r="DI559" i="163"/>
  <c r="BS563" i="163"/>
  <c r="BQ563" i="163"/>
  <c r="BM563" i="163"/>
  <c r="EC563" i="163"/>
  <c r="DE137" i="158"/>
  <c r="DH137" i="158"/>
  <c r="T173" i="158"/>
  <c r="T160" i="158"/>
  <c r="L173" i="158"/>
  <c r="L160" i="158"/>
  <c r="CW158" i="158"/>
  <c r="AU158" i="158"/>
  <c r="BA137" i="158"/>
  <c r="BD137" i="158" s="1"/>
  <c r="Y18" i="158"/>
  <c r="AA18" i="158"/>
  <c r="AI18" i="158"/>
  <c r="DT173" i="158"/>
  <c r="DT160" i="158"/>
  <c r="X17" i="158"/>
  <c r="R17" i="158"/>
  <c r="U17" i="158"/>
  <c r="DJ173" i="158"/>
  <c r="DJ160" i="158"/>
  <c r="BU158" i="158"/>
  <c r="BV137" i="158"/>
  <c r="BY137" i="158"/>
  <c r="CK158" i="158"/>
  <c r="BC158" i="158"/>
  <c r="BH17" i="158"/>
  <c r="BI17" i="158" s="1"/>
  <c r="BB17" i="158"/>
  <c r="BO158" i="158"/>
  <c r="BR137" i="158"/>
  <c r="BE158" i="158"/>
  <c r="AY137" i="158"/>
  <c r="CT173" i="158"/>
  <c r="CT160" i="158"/>
  <c r="DA158" i="158"/>
  <c r="DC158" i="158"/>
  <c r="DG158" i="158" s="1"/>
  <c r="DK158" i="158" s="1"/>
  <c r="AH173" i="158"/>
  <c r="AH160" i="158"/>
  <c r="CE158" i="158"/>
  <c r="CI137" i="158"/>
  <c r="BD17" i="158"/>
  <c r="DD173" i="158"/>
  <c r="DD160" i="158"/>
  <c r="AX173" i="158"/>
  <c r="AX160" i="158"/>
  <c r="BB158" i="158"/>
  <c r="AY158" i="158"/>
  <c r="DL173" i="158"/>
  <c r="DR158" i="158"/>
  <c r="DL160" i="158"/>
  <c r="DR160" i="158" s="1"/>
  <c r="DX160" i="158" s="1"/>
  <c r="BS158" i="158"/>
  <c r="BT137" i="158"/>
  <c r="DO158" i="158"/>
  <c r="DS137" i="158"/>
  <c r="DP137" i="158"/>
  <c r="BL173" i="158"/>
  <c r="BL160" i="158"/>
  <c r="BQ160" i="158" s="1"/>
  <c r="BX160" i="158" s="1"/>
  <c r="BQ158" i="158"/>
  <c r="BX158" i="158" s="1"/>
  <c r="CN17" i="158"/>
  <c r="CO17" i="158" s="1"/>
  <c r="CQ17" i="158"/>
  <c r="CJ17" i="158"/>
  <c r="CL17" i="158"/>
  <c r="CF173" i="158"/>
  <c r="CF160" i="158"/>
  <c r="CG158" i="158"/>
  <c r="CX18" i="158"/>
  <c r="CR18" i="158"/>
  <c r="Z173" i="158"/>
  <c r="Z160" i="158"/>
  <c r="AD173" i="158"/>
  <c r="AD160" i="158"/>
  <c r="AP158" i="158"/>
  <c r="AM158" i="158"/>
  <c r="AN158" i="158" s="1"/>
  <c r="BF17" i="158"/>
  <c r="I158" i="158"/>
  <c r="M158" i="158" s="1"/>
  <c r="Q137" i="158"/>
  <c r="AJ173" i="158"/>
  <c r="AJ160" i="158"/>
  <c r="AK158" i="158"/>
  <c r="EG137" i="158" l="1"/>
  <c r="EI137" i="158"/>
  <c r="DE158" i="158"/>
  <c r="DY160" i="158"/>
  <c r="EC160" i="158" s="1"/>
  <c r="EC158" i="158"/>
  <c r="EF158" i="158" s="1"/>
  <c r="DY173" i="158"/>
  <c r="DZ173" i="158"/>
  <c r="DZ160" i="158"/>
  <c r="DU158" i="158"/>
  <c r="DX158" i="158"/>
  <c r="BW563" i="163"/>
  <c r="BX563" i="163" s="1"/>
  <c r="BU563" i="163"/>
  <c r="EH559" i="163"/>
  <c r="EF559" i="163"/>
  <c r="DT559" i="163"/>
  <c r="DN559" i="163"/>
  <c r="BF137" i="158"/>
  <c r="DH158" i="158"/>
  <c r="AK160" i="158"/>
  <c r="AD176" i="158"/>
  <c r="AM173" i="158"/>
  <c r="AN173" i="158" s="1"/>
  <c r="AP173" i="158"/>
  <c r="CX17" i="158"/>
  <c r="CR17" i="158"/>
  <c r="BL176" i="158"/>
  <c r="BQ176" i="158" s="1"/>
  <c r="BX176" i="158" s="1"/>
  <c r="BQ173" i="158"/>
  <c r="BX173" i="158" s="1"/>
  <c r="DL176" i="158"/>
  <c r="DR176" i="158" s="1"/>
  <c r="DX176" i="158" s="1"/>
  <c r="DR173" i="158"/>
  <c r="AX176" i="158"/>
  <c r="AY173" i="158"/>
  <c r="DD176" i="158"/>
  <c r="BO173" i="158"/>
  <c r="BO160" i="158"/>
  <c r="BR160" i="158" s="1"/>
  <c r="BR158" i="158"/>
  <c r="BC173" i="158"/>
  <c r="BC160" i="158"/>
  <c r="BD160" i="158" s="1"/>
  <c r="BD158" i="158"/>
  <c r="CK173" i="158"/>
  <c r="CK160" i="158"/>
  <c r="DT176" i="158"/>
  <c r="BH137" i="158"/>
  <c r="BI137" i="158" s="1"/>
  <c r="BB137" i="158"/>
  <c r="AJ176" i="158"/>
  <c r="AK173" i="158"/>
  <c r="CF176" i="158"/>
  <c r="CG173" i="158"/>
  <c r="BS173" i="158"/>
  <c r="BS160" i="158"/>
  <c r="BT160" i="158" s="1"/>
  <c r="BT158" i="158"/>
  <c r="DA160" i="158"/>
  <c r="DC160" i="158"/>
  <c r="DG160" i="158" s="1"/>
  <c r="DK160" i="158" s="1"/>
  <c r="AA17" i="158"/>
  <c r="AI17" i="158"/>
  <c r="Y17" i="158"/>
  <c r="AU173" i="158"/>
  <c r="AU160" i="158"/>
  <c r="X137" i="158"/>
  <c r="R137" i="158"/>
  <c r="U137" i="158"/>
  <c r="CQ137" i="158"/>
  <c r="CN137" i="158"/>
  <c r="CO137" i="158" s="1"/>
  <c r="CJ137" i="158"/>
  <c r="AH176" i="158"/>
  <c r="CT176" i="158"/>
  <c r="DC173" i="158"/>
  <c r="DG173" i="158" s="1"/>
  <c r="DH173" i="158" s="1"/>
  <c r="DA173" i="158"/>
  <c r="BE173" i="158"/>
  <c r="BE160" i="158"/>
  <c r="BF158" i="158"/>
  <c r="BI158" i="158"/>
  <c r="DJ176" i="158"/>
  <c r="I173" i="158"/>
  <c r="M173" i="158" s="1"/>
  <c r="I160" i="158"/>
  <c r="Q160" i="158" s="1"/>
  <c r="X160" i="158" s="1"/>
  <c r="AI160" i="158" s="1"/>
  <c r="Q158" i="158"/>
  <c r="AM160" i="158"/>
  <c r="AN160" i="158" s="1"/>
  <c r="AP160" i="158"/>
  <c r="Z176" i="158"/>
  <c r="CG160" i="158"/>
  <c r="DO173" i="158"/>
  <c r="DO160" i="158"/>
  <c r="DP158" i="158"/>
  <c r="DS158" i="158"/>
  <c r="AY160" i="158"/>
  <c r="BB160" i="158"/>
  <c r="CE173" i="158"/>
  <c r="CE160" i="158"/>
  <c r="CI160" i="158" s="1"/>
  <c r="CI158" i="158"/>
  <c r="CL137" i="158"/>
  <c r="BU173" i="158"/>
  <c r="BU160" i="158"/>
  <c r="BY158" i="158"/>
  <c r="BV158" i="158"/>
  <c r="DU160" i="158"/>
  <c r="CW173" i="158"/>
  <c r="CW160" i="158"/>
  <c r="L176" i="158"/>
  <c r="T176" i="158"/>
  <c r="EG158" i="158" l="1"/>
  <c r="EI158" i="158"/>
  <c r="DY176" i="158"/>
  <c r="EC176" i="158" s="1"/>
  <c r="EC173" i="158"/>
  <c r="EF173" i="158" s="1"/>
  <c r="DZ176" i="158"/>
  <c r="DU173" i="158"/>
  <c r="DX173" i="158"/>
  <c r="DE160" i="158"/>
  <c r="DU176" i="158"/>
  <c r="DH160" i="158"/>
  <c r="DK173" i="158"/>
  <c r="U160" i="158"/>
  <c r="Y160" i="158"/>
  <c r="CN158" i="158"/>
  <c r="CO158" i="158" s="1"/>
  <c r="CQ158" i="158"/>
  <c r="CJ158" i="158"/>
  <c r="BF160" i="158"/>
  <c r="BI160" i="158"/>
  <c r="DA176" i="158"/>
  <c r="DC176" i="158"/>
  <c r="DG176" i="158" s="1"/>
  <c r="DH176" i="158" s="1"/>
  <c r="CG176" i="158"/>
  <c r="CL158" i="158"/>
  <c r="CK176" i="158"/>
  <c r="AY176" i="158"/>
  <c r="CW176" i="158"/>
  <c r="BV160" i="158"/>
  <c r="BY160" i="158"/>
  <c r="CQ160" i="158"/>
  <c r="CX160" i="158" s="1"/>
  <c r="CN160" i="158"/>
  <c r="CO160" i="158" s="1"/>
  <c r="DP160" i="158"/>
  <c r="DS160" i="158"/>
  <c r="X158" i="158"/>
  <c r="R158" i="158"/>
  <c r="U158" i="158"/>
  <c r="BE176" i="158"/>
  <c r="CX137" i="158"/>
  <c r="CR137" i="158"/>
  <c r="Y137" i="158"/>
  <c r="AA137" i="158"/>
  <c r="AI137" i="158"/>
  <c r="BS176" i="158"/>
  <c r="BT176" i="158" s="1"/>
  <c r="BT173" i="158"/>
  <c r="AM176" i="158"/>
  <c r="AN176" i="158" s="1"/>
  <c r="AP176" i="158"/>
  <c r="BU176" i="158"/>
  <c r="BV173" i="158"/>
  <c r="BY173" i="158"/>
  <c r="CE176" i="158"/>
  <c r="CI176" i="158" s="1"/>
  <c r="CJ176" i="158" s="1"/>
  <c r="CI173" i="158"/>
  <c r="DO176" i="158"/>
  <c r="DP173" i="158"/>
  <c r="DS173" i="158"/>
  <c r="M160" i="158"/>
  <c r="AA160" i="158"/>
  <c r="BO176" i="158"/>
  <c r="BR176" i="158" s="1"/>
  <c r="BR173" i="158"/>
  <c r="CJ160" i="158"/>
  <c r="I176" i="158"/>
  <c r="Q176" i="158" s="1"/>
  <c r="X176" i="158" s="1"/>
  <c r="AA176" i="158" s="1"/>
  <c r="Q173" i="158"/>
  <c r="R160" i="158"/>
  <c r="AU176" i="158"/>
  <c r="BA176" i="158" s="1"/>
  <c r="BH176" i="158" s="1"/>
  <c r="BA173" i="158"/>
  <c r="AK176" i="158"/>
  <c r="CL160" i="158"/>
  <c r="BC176" i="158"/>
  <c r="DE173" i="158"/>
  <c r="EG173" i="158" l="1"/>
  <c r="EI173" i="158"/>
  <c r="CR160" i="158"/>
  <c r="DE176" i="158"/>
  <c r="DK176" i="158"/>
  <c r="X173" i="158"/>
  <c r="R173" i="158"/>
  <c r="U173" i="158"/>
  <c r="Y176" i="158"/>
  <c r="AI176" i="158"/>
  <c r="M176" i="158"/>
  <c r="CL176" i="158"/>
  <c r="BH173" i="158"/>
  <c r="BI173" i="158" s="1"/>
  <c r="BB173" i="158"/>
  <c r="DP176" i="158"/>
  <c r="DS176" i="158"/>
  <c r="BF173" i="158"/>
  <c r="CX158" i="158"/>
  <c r="CR158" i="158"/>
  <c r="BD173" i="158"/>
  <c r="CN173" i="158"/>
  <c r="CO173" i="158" s="1"/>
  <c r="CQ173" i="158"/>
  <c r="CJ173" i="158"/>
  <c r="BY176" i="158"/>
  <c r="BV176" i="158"/>
  <c r="BI176" i="158"/>
  <c r="BF176" i="158"/>
  <c r="Y158" i="158"/>
  <c r="AA158" i="158"/>
  <c r="AI158" i="158"/>
  <c r="CL173" i="158"/>
  <c r="BD176" i="158"/>
  <c r="U176" i="158"/>
  <c r="CN176" i="158"/>
  <c r="CO176" i="158" s="1"/>
  <c r="CQ176" i="158"/>
  <c r="CR176" i="158" s="1"/>
  <c r="R176" i="158"/>
  <c r="BB176" i="158"/>
  <c r="CX176" i="158" l="1"/>
  <c r="CR173" i="158"/>
  <c r="CX173" i="158"/>
  <c r="Y173" i="158"/>
  <c r="AI173" i="158"/>
  <c r="AA173" i="158"/>
  <c r="EF147" i="158" l="1"/>
  <c r="EE146" i="158"/>
  <c r="EF146" i="158" s="1"/>
  <c r="EE156" i="158"/>
  <c r="EF156" i="158" s="1"/>
  <c r="EG146" i="158" l="1"/>
  <c r="EI146" i="158"/>
  <c r="EG156" i="158"/>
  <c r="EI156" i="158"/>
  <c r="EG147" i="158"/>
  <c r="EI147" i="158"/>
  <c r="EE159" i="158"/>
  <c r="EE160" i="158" l="1"/>
  <c r="EF160" i="158" s="1"/>
  <c r="EF159" i="158"/>
  <c r="EE174" i="158"/>
  <c r="EG159" i="158" l="1"/>
  <c r="EI159" i="158"/>
  <c r="EG160" i="158"/>
  <c r="EI160" i="158"/>
  <c r="EF174" i="158"/>
  <c r="EE176" i="158"/>
  <c r="EF176" i="158" s="1"/>
  <c r="EG176" i="158" l="1"/>
  <c r="EI176" i="158"/>
  <c r="EG174" i="158"/>
  <c r="EI174" i="158"/>
  <c r="EK437" i="163"/>
  <c r="EJ435" i="163"/>
  <c r="EK435" i="163" s="1"/>
  <c r="EJ431" i="163" l="1"/>
  <c r="EK431" i="163" s="1"/>
  <c r="EJ445" i="163"/>
  <c r="EK445" i="163" s="1"/>
  <c r="EJ446" i="163"/>
  <c r="EK446" i="163" l="1"/>
  <c r="EJ557" i="163"/>
  <c r="EJ448" i="163"/>
  <c r="EK448" i="163" s="1"/>
  <c r="EK557" i="163" l="1"/>
  <c r="EJ559" i="163"/>
  <c r="EJ563" i="163" l="1"/>
  <c r="EK563" i="163" s="1"/>
  <c r="EK559" i="163"/>
</calcChain>
</file>

<file path=xl/sharedStrings.xml><?xml version="1.0" encoding="utf-8"?>
<sst xmlns="http://schemas.openxmlformats.org/spreadsheetml/2006/main" count="4415" uniqueCount="934">
  <si>
    <t>očakávaná skutočnosť</t>
  </si>
  <si>
    <t>Kultúrny dom - Tóth - nájomné</t>
  </si>
  <si>
    <t>Kultúrny dom - Tóth -energie</t>
  </si>
  <si>
    <t>Kultúrny dom - Niké</t>
  </si>
  <si>
    <t>Kultúrny dom spolu</t>
  </si>
  <si>
    <t>Zdravotné stredisko - Ega stoma - nájomné</t>
  </si>
  <si>
    <t>Zdravotné stredisko - Ega stoma - energie</t>
  </si>
  <si>
    <t>Dom smútku - Victorys - energie</t>
  </si>
  <si>
    <t>Zdravotné stredisko - spolu</t>
  </si>
  <si>
    <t>Viacúčelová budova - West draft - nájomné</t>
  </si>
  <si>
    <t>Viacúčelová budova - West draft -energie</t>
  </si>
  <si>
    <t>Viacúčelová budova - Daisy - nájomné</t>
  </si>
  <si>
    <t>Viacúčelová budova - Daisy - energie</t>
  </si>
  <si>
    <t>Viacúčelová budova - Tirol - nájomné</t>
  </si>
  <si>
    <t>Viacúčelová budova - Tirol - energie</t>
  </si>
  <si>
    <t>Viacúčelová budova - Union market - nájomné</t>
  </si>
  <si>
    <t>Viacúčelová budova - Union market - energie</t>
  </si>
  <si>
    <t xml:space="preserve">Kaštieľ - fotenie </t>
  </si>
  <si>
    <t>Akzent media - reklamy</t>
  </si>
  <si>
    <t>EuroAWK - zastávky</t>
  </si>
  <si>
    <t>Reklamné zariadenia ostatné</t>
  </si>
  <si>
    <t>30 bytov nájom</t>
  </si>
  <si>
    <t>30 bytov energie</t>
  </si>
  <si>
    <t>Cintorínske služby</t>
  </si>
  <si>
    <t>Hrobné miesta prenájom</t>
  </si>
  <si>
    <t>Výťažok lotérie</t>
  </si>
  <si>
    <t>Odvod z hracích terminálov</t>
  </si>
  <si>
    <t>Telocvičňa - Základná škola</t>
  </si>
  <si>
    <t>Prevádzková budova - Slovenská pošta - nájomné</t>
  </si>
  <si>
    <t>Prevádzková budova - Slovenská pošta -energie</t>
  </si>
  <si>
    <t>Viacúčelová budova spolu</t>
  </si>
  <si>
    <t>Kaštieľ spolu</t>
  </si>
  <si>
    <t>Prevádzková budova spolu</t>
  </si>
  <si>
    <t>30 bytov spolu</t>
  </si>
  <si>
    <t>Správny poplatok</t>
  </si>
  <si>
    <t>Za licencie VHP</t>
  </si>
  <si>
    <t>30 bytov strechy Schikulka nájomné</t>
  </si>
  <si>
    <t>Ostatné príjmy</t>
  </si>
  <si>
    <t>Známky pre psov</t>
  </si>
  <si>
    <t>Zúčtovanie sociálneho fondu</t>
  </si>
  <si>
    <t>Mesto - refakturácia oprava VO MHD</t>
  </si>
  <si>
    <t>Mesto - refakturácia VO energie</t>
  </si>
  <si>
    <t>Poplatky za parkovacie karty</t>
  </si>
  <si>
    <t>Kapitálové príjmy</t>
  </si>
  <si>
    <t>služby</t>
  </si>
  <si>
    <t>údržba a opravy</t>
  </si>
  <si>
    <t>odvod do fondu opráv</t>
  </si>
  <si>
    <t>vodné, stočné</t>
  </si>
  <si>
    <t>el. energia sp.</t>
  </si>
  <si>
    <t>plyn</t>
  </si>
  <si>
    <t>ŠFRB úroky</t>
  </si>
  <si>
    <t>Sociálne služby</t>
  </si>
  <si>
    <t>Spolupráca s DD a DSS</t>
  </si>
  <si>
    <t>Jednorázová pomoc v hmotnej núdzi</t>
  </si>
  <si>
    <t>Sociálna pomoc</t>
  </si>
  <si>
    <t>Mzdy</t>
  </si>
  <si>
    <t>Odvody</t>
  </si>
  <si>
    <t>Sociálny fond</t>
  </si>
  <si>
    <t xml:space="preserve">Stravné </t>
  </si>
  <si>
    <t>Školenia</t>
  </si>
  <si>
    <t>Materiálne výdavky</t>
  </si>
  <si>
    <t>Dopravné</t>
  </si>
  <si>
    <t>PHM Fabia</t>
  </si>
  <si>
    <t>Údržba Fabia</t>
  </si>
  <si>
    <t>Poistné Fabia</t>
  </si>
  <si>
    <t>Kultúrne podujatia</t>
  </si>
  <si>
    <t>Bál</t>
  </si>
  <si>
    <t>Deň matiek</t>
  </si>
  <si>
    <t>Šarkaniáda</t>
  </si>
  <si>
    <t>Kultúrny dom</t>
  </si>
  <si>
    <t>Energie</t>
  </si>
  <si>
    <t>Údržba</t>
  </si>
  <si>
    <t>Materiál</t>
  </si>
  <si>
    <t>Interiérové vybavenie</t>
  </si>
  <si>
    <t>Obnova, opravy, údržba</t>
  </si>
  <si>
    <t>Ochrana objektu</t>
  </si>
  <si>
    <t>EPS údržba</t>
  </si>
  <si>
    <t>Tlačové a vydavateľské služby</t>
  </si>
  <si>
    <t>Dom smútku + cintorín</t>
  </si>
  <si>
    <t>Športová infraštruktúra</t>
  </si>
  <si>
    <t>Ihrisko Cínová</t>
  </si>
  <si>
    <t>Plyn</t>
  </si>
  <si>
    <t>El. energia</t>
  </si>
  <si>
    <t>Vodné, stočné</t>
  </si>
  <si>
    <t>materiál</t>
  </si>
  <si>
    <t>dohody</t>
  </si>
  <si>
    <t>odvody</t>
  </si>
  <si>
    <t>Ihrisko Za školou</t>
  </si>
  <si>
    <t>Telocvičňa pri pošte</t>
  </si>
  <si>
    <t>Telocvičňa SVŠ</t>
  </si>
  <si>
    <t>Nájomné</t>
  </si>
  <si>
    <t>Služby</t>
  </si>
  <si>
    <t>poistné</t>
  </si>
  <si>
    <t>revízie</t>
  </si>
  <si>
    <t xml:space="preserve">plyn </t>
  </si>
  <si>
    <t>el. energia</t>
  </si>
  <si>
    <t>vodné,stočné</t>
  </si>
  <si>
    <t>Spolupráca s Červeným krížom</t>
  </si>
  <si>
    <t>Barčianska kvapka</t>
  </si>
  <si>
    <t>Merania</t>
  </si>
  <si>
    <t>Opravy chodníkov a ciest</t>
  </si>
  <si>
    <t>Opravy + údržba</t>
  </si>
  <si>
    <t>Poradenské služby</t>
  </si>
  <si>
    <t>projektová dokumentácia</t>
  </si>
  <si>
    <t>rekonštrukcia</t>
  </si>
  <si>
    <t>služby PO</t>
  </si>
  <si>
    <t>požiarne vozidlo</t>
  </si>
  <si>
    <t>PHM</t>
  </si>
  <si>
    <t>stravné</t>
  </si>
  <si>
    <t>pitný režim</t>
  </si>
  <si>
    <t>školenia</t>
  </si>
  <si>
    <t>ochranné prac. Prostriedky</t>
  </si>
  <si>
    <t>nájomné</t>
  </si>
  <si>
    <t>Dopravná a technická podpora</t>
  </si>
  <si>
    <t>prívesný vozík</t>
  </si>
  <si>
    <t>Náradie</t>
  </si>
  <si>
    <t>Garáže</t>
  </si>
  <si>
    <t>ochrana objektu</t>
  </si>
  <si>
    <t>údržba</t>
  </si>
  <si>
    <t>sociálny fond</t>
  </si>
  <si>
    <t>Prevádzka</t>
  </si>
  <si>
    <t>Splátky úrokov</t>
  </si>
  <si>
    <t>Bankové poplatky</t>
  </si>
  <si>
    <t>Poplatky k úverom</t>
  </si>
  <si>
    <t>Splátky istín úverov</t>
  </si>
  <si>
    <t>Auditorské služby</t>
  </si>
  <si>
    <t>Odvody z predaja majetku mestu</t>
  </si>
  <si>
    <t>Prezentačné predmety</t>
  </si>
  <si>
    <t>Členské poplatky v združeniach</t>
  </si>
  <si>
    <t>Web stránka</t>
  </si>
  <si>
    <t>Miestny rozhlas</t>
  </si>
  <si>
    <t>Materiál + údržba</t>
  </si>
  <si>
    <t>Informačné tabule</t>
  </si>
  <si>
    <t>Súpisné čísla</t>
  </si>
  <si>
    <t xml:space="preserve">Poslanci </t>
  </si>
  <si>
    <t>Zástupca starostu</t>
  </si>
  <si>
    <t xml:space="preserve">odmeny </t>
  </si>
  <si>
    <t>Komisie neposlanci</t>
  </si>
  <si>
    <t>mzdy</t>
  </si>
  <si>
    <t xml:space="preserve">minulý rok </t>
  </si>
  <si>
    <t xml:space="preserve">skutočnosť </t>
  </si>
  <si>
    <t>skutočnosť</t>
  </si>
  <si>
    <t>schválený rozpočet</t>
  </si>
  <si>
    <t>Kategória</t>
  </si>
  <si>
    <t>Položka</t>
  </si>
  <si>
    <t>DAŇOVÉ PRÍJMY</t>
  </si>
  <si>
    <t>Dane z príjmov a kapitálového majetku</t>
  </si>
  <si>
    <t>BEŽNÉ PRÍJMY</t>
  </si>
  <si>
    <t>Dane z majetku</t>
  </si>
  <si>
    <t>Daň z nehnuteľností</t>
  </si>
  <si>
    <t xml:space="preserve"> - z pozemkov</t>
  </si>
  <si>
    <t xml:space="preserve"> - zo stavieb</t>
  </si>
  <si>
    <t xml:space="preserve"> - z bytov</t>
  </si>
  <si>
    <t>Dane za tovary a služby</t>
  </si>
  <si>
    <t>NEDAŇOVÉ PRÍJMY</t>
  </si>
  <si>
    <t>Príjmy z podnikania a vlastníctva majetku</t>
  </si>
  <si>
    <t>Príjmy z vlastníctva</t>
  </si>
  <si>
    <t>Z prenajatých pozemkov</t>
  </si>
  <si>
    <t>Z prenajatých budov, priestorov a objektov</t>
  </si>
  <si>
    <t>Nebytové priestory podnikateľským subjektom</t>
  </si>
  <si>
    <t>Byty</t>
  </si>
  <si>
    <t>6 bytov nájom</t>
  </si>
  <si>
    <t>6 bytov energie</t>
  </si>
  <si>
    <t>Administratívne poplatky a iné poplatky a platby</t>
  </si>
  <si>
    <t>Pokuty, penále a iné sankcie za porušenie predpisov</t>
  </si>
  <si>
    <t>Služby domu smútku a cintorínske poplatky</t>
  </si>
  <si>
    <t>Oznamy v miestnom rozhlase</t>
  </si>
  <si>
    <t>Úroky z tuzemských úverov, pôžičiek a vkladov</t>
  </si>
  <si>
    <t>Z vkladov</t>
  </si>
  <si>
    <t>Iné nedaňové príjmy</t>
  </si>
  <si>
    <t>Z výťažkov lotérií a odvody z hier</t>
  </si>
  <si>
    <t>Dobropisy - preplatky energií</t>
  </si>
  <si>
    <t>GRANTY A TRANSFERY</t>
  </si>
  <si>
    <t>Tuzemské bežné granty a transfery</t>
  </si>
  <si>
    <t>BEŽNÉ PRÍJMY SPOLU</t>
  </si>
  <si>
    <t>003</t>
  </si>
  <si>
    <t>001</t>
  </si>
  <si>
    <t>002</t>
  </si>
  <si>
    <t>004</t>
  </si>
  <si>
    <t>Z prenajatých strojov, prístrojov, zariadení, techniky a náradia</t>
  </si>
  <si>
    <t>008</t>
  </si>
  <si>
    <t>012</t>
  </si>
  <si>
    <t>027</t>
  </si>
  <si>
    <t>007</t>
  </si>
  <si>
    <t>6 bytov spolu</t>
  </si>
  <si>
    <t>Pod     položka</t>
  </si>
  <si>
    <t>Vrátené platby</t>
  </si>
  <si>
    <t>KAPITÁLOVÉ PRÍJMY</t>
  </si>
  <si>
    <t>Príjem z predaja pozemkov a nehmotných aktív</t>
  </si>
  <si>
    <t>GRANTY a TRANSFERY</t>
  </si>
  <si>
    <t>Tuzemské kapitálové granty a transfery</t>
  </si>
  <si>
    <t>Nenávratný finančný príspevok na rekonštrukciu verejného osvetlenia</t>
  </si>
  <si>
    <t>Transfery v rámci verejnej správy - účelová dotácia mesto</t>
  </si>
  <si>
    <t>KAPITÁLOVÉ PRÍJMY SPOLU</t>
  </si>
  <si>
    <t>005</t>
  </si>
  <si>
    <t>BEŽNÉ A KAPITÁLOVÉ PRÍJMY SPOLU</t>
  </si>
  <si>
    <t>FINANČNÉ OPERÁCIE</t>
  </si>
  <si>
    <t>PRÍJMOVÉ FINANČNÉ OPERÁCIE</t>
  </si>
  <si>
    <t>PRÍJMY CELKOM</t>
  </si>
  <si>
    <t>FINANČNÉ OPERÁCIE SPOLU</t>
  </si>
  <si>
    <t>Prevod - čerpanie fondu opráv</t>
  </si>
  <si>
    <t>Podprogram: Výkon funkcie starostu</t>
  </si>
  <si>
    <t>Podprogram: Výkon miestneho zastupiteľstva</t>
  </si>
  <si>
    <t>Podprogram: Vnútorná kontrola</t>
  </si>
  <si>
    <t>MANAŽMENT, PLÁNOVANIE A KONTROLA</t>
  </si>
  <si>
    <t>Spolu bežné výdavky</t>
  </si>
  <si>
    <t>Spolu kapitálové výdavky</t>
  </si>
  <si>
    <t>Spolu za program 1</t>
  </si>
  <si>
    <t>Č. programu- podprogramu</t>
  </si>
  <si>
    <t>Funkčná klasifikácia</t>
  </si>
  <si>
    <t>1.1</t>
  </si>
  <si>
    <t>1.2</t>
  </si>
  <si>
    <t>1.3</t>
  </si>
  <si>
    <t>Názov programu, podprogramu, aktivity, prvku</t>
  </si>
  <si>
    <t>Rámcová špecifikácia výdavkov</t>
  </si>
  <si>
    <t>Podprogram: Propagácia a prezentácia</t>
  </si>
  <si>
    <t>Podprogram: Informačné služby</t>
  </si>
  <si>
    <t>INTERNÉ SLUŽBY</t>
  </si>
  <si>
    <t>PROPAGÁCIA, PREZENTÁCIA, INFORMAČNÉ SLUŽBY</t>
  </si>
  <si>
    <t>Podprogram: Administratívne výkony</t>
  </si>
  <si>
    <t>Podprogram: Podpora administratívy</t>
  </si>
  <si>
    <t>Podprogram: Finančná a rozpočtová oblasť</t>
  </si>
  <si>
    <t>Podprogram: Transakcie verejného dlhu</t>
  </si>
  <si>
    <t>TECHNICKÁ PODPORA VEREJNÝCH SLUŽIEB</t>
  </si>
  <si>
    <t>Podprogram: Technické výkony</t>
  </si>
  <si>
    <t>Podprogram: Technické zázemie</t>
  </si>
  <si>
    <t>BEZPEČNOSŤ</t>
  </si>
  <si>
    <t>Podprogram: Civilná  ochrana</t>
  </si>
  <si>
    <t>Podprogram: Ochrana pred požiarmi</t>
  </si>
  <si>
    <t>VEREJNÉ PRIESTRANSTVÁ A KOMUNIKÁCIE</t>
  </si>
  <si>
    <t>Podprogram: Údržba a výstavba ciest</t>
  </si>
  <si>
    <t>Podprogram: Verejná zeleň</t>
  </si>
  <si>
    <t>Podprogram: Verejné osvetlenie</t>
  </si>
  <si>
    <t>ZDRAVÉ OBYVATEĽSTVO</t>
  </si>
  <si>
    <t>Podprogram: Zdravotné stredisko</t>
  </si>
  <si>
    <t>Podprogram: Aktivity podpory a prevencie zdravia</t>
  </si>
  <si>
    <t>ŠPORT A AKTÍVNY ODDYCH</t>
  </si>
  <si>
    <t>Podprogram: Podpora športových oddielov</t>
  </si>
  <si>
    <t>KULTÚRA A KULTÚRNE SLUŽBY</t>
  </si>
  <si>
    <t>Podprogram: Kultúra</t>
  </si>
  <si>
    <t>Podprogram: Náboženské a pohrebné služby</t>
  </si>
  <si>
    <t>SOCIÁLNA STAROSTLIVOSŤ</t>
  </si>
  <si>
    <t>Podprogram: Starostlivosť o seniorov</t>
  </si>
  <si>
    <t>Podprogram: Sociálna pomoc rodinám</t>
  </si>
  <si>
    <t>BÝVANIE</t>
  </si>
  <si>
    <t>Podprogram: Nájomné byty</t>
  </si>
  <si>
    <t>Podprogram: Individuálna bytová výstavba</t>
  </si>
  <si>
    <t>bežné výdavky na energie, služby, materiál, údržbu, opravy, prevádzku, splátky úverov, úroky z úverov, nájomné za pozemok, odvod do fondu opráv</t>
  </si>
  <si>
    <t>Barčianska kvapka, aktivity Červeného kríža</t>
  </si>
  <si>
    <t>bežné výdavky - el. energia, opravy a údržba verejného osvetlenia, vianočná výzdoba</t>
  </si>
  <si>
    <t>bežné výdavky - mzdy, odvody technických zamestnancov, stravné, sociálny fond, ochranné pracovné prostriedky</t>
  </si>
  <si>
    <t>bežné výdavky na prezentáciu v publikáciách, prezentačné predmety, členské v združeniach</t>
  </si>
  <si>
    <t>2.1</t>
  </si>
  <si>
    <t>2.2</t>
  </si>
  <si>
    <t>3</t>
  </si>
  <si>
    <t>3.1</t>
  </si>
  <si>
    <t>3.2</t>
  </si>
  <si>
    <t>3.3</t>
  </si>
  <si>
    <t>3.4</t>
  </si>
  <si>
    <t>4</t>
  </si>
  <si>
    <t>4.1</t>
  </si>
  <si>
    <t>4.2</t>
  </si>
  <si>
    <t>5</t>
  </si>
  <si>
    <t>5.1</t>
  </si>
  <si>
    <t>5.2</t>
  </si>
  <si>
    <t>6</t>
  </si>
  <si>
    <t>6.1</t>
  </si>
  <si>
    <t>6.2</t>
  </si>
  <si>
    <t>6.3</t>
  </si>
  <si>
    <t>7</t>
  </si>
  <si>
    <t>7.1</t>
  </si>
  <si>
    <t>7.2</t>
  </si>
  <si>
    <t>8</t>
  </si>
  <si>
    <t>8.1</t>
  </si>
  <si>
    <t>11</t>
  </si>
  <si>
    <t>11.1</t>
  </si>
  <si>
    <t>11.2</t>
  </si>
  <si>
    <t>12</t>
  </si>
  <si>
    <t>12.1</t>
  </si>
  <si>
    <t>12.2</t>
  </si>
  <si>
    <t>01.1.2</t>
  </si>
  <si>
    <t>02.2.0</t>
  </si>
  <si>
    <t>03.2.0</t>
  </si>
  <si>
    <t>07.4.0</t>
  </si>
  <si>
    <t>10.2.0</t>
  </si>
  <si>
    <t>10.6.0</t>
  </si>
  <si>
    <t>06.1.0</t>
  </si>
  <si>
    <t>Spolu za program 12</t>
  </si>
  <si>
    <t>Spolu za program 11</t>
  </si>
  <si>
    <t>Spolu za program 10</t>
  </si>
  <si>
    <t>Spolu za program 9</t>
  </si>
  <si>
    <t>Spolu za program 8</t>
  </si>
  <si>
    <t>Spolu za program 7</t>
  </si>
  <si>
    <t>Spolu za program 6</t>
  </si>
  <si>
    <t>Spolu za program 5</t>
  </si>
  <si>
    <t>Spolu za program 4</t>
  </si>
  <si>
    <t>Spolu za program 3</t>
  </si>
  <si>
    <t>Spolu za program 2</t>
  </si>
  <si>
    <t>doména</t>
  </si>
  <si>
    <t>Administratíva</t>
  </si>
  <si>
    <t>bežné výdavky - mzdy, odvody administratívnych zamestnancov, stravné, sociálny fond, dohody, školenia</t>
  </si>
  <si>
    <t>bežné výdavky hradené z dotácie zo štátneho rozpočtu</t>
  </si>
  <si>
    <t>Kaštieľ s príslušenstvom</t>
  </si>
  <si>
    <t>Dopravné a technické prostriedky</t>
  </si>
  <si>
    <t>bežné výdavky na prevádzku kaštieľa</t>
  </si>
  <si>
    <t>bežné výdavky - audit, poplatky bankám</t>
  </si>
  <si>
    <t>kapitálový transfer - odvod z predaja mestských pozemkov</t>
  </si>
  <si>
    <t>bežné výdavky - úroky z úverov Prima banky, platby súvisiace s úvermi</t>
  </si>
  <si>
    <t>finančné operácie - splátky istín úverov Prima banke</t>
  </si>
  <si>
    <t>bežné výdavky na prevádzku a údržbu miestneho rozhlasu</t>
  </si>
  <si>
    <t>bežné výdavky na označovanie budov, ulíc, objektov</t>
  </si>
  <si>
    <t>bežné výdavky na údržbu a prevádzku web stránky MČ</t>
  </si>
  <si>
    <t>Technická budova Hečkova</t>
  </si>
  <si>
    <t>Prístavba technických priestorov</t>
  </si>
  <si>
    <t>kapitálové výdavky</t>
  </si>
  <si>
    <t>bežné výdavky</t>
  </si>
  <si>
    <t>kapitálové výdavky na prístavbu k prevádzkovej budove</t>
  </si>
  <si>
    <t>Výstavba nových ciest</t>
  </si>
  <si>
    <t>Údržba komunikácií a verejných priestranstiev</t>
  </si>
  <si>
    <t>bežné výdavky na opravy na chodníkoch a komunikáciách</t>
  </si>
  <si>
    <t>bežné výdavky - zamerania, posudky</t>
  </si>
  <si>
    <t>Spoločenské aktivity pre seniorov</t>
  </si>
  <si>
    <t>Stravovanie dôchodcov</t>
  </si>
  <si>
    <t>výdavky na prípravu územia pre IBV</t>
  </si>
  <si>
    <t>Viacúčelová budova</t>
  </si>
  <si>
    <t>Odkup pozemku</t>
  </si>
  <si>
    <t>Splátka istiny ŠFRB</t>
  </si>
  <si>
    <t>VZDELÁVANIE A VÝCHOVA MLÁDEŽE</t>
  </si>
  <si>
    <t>10</t>
  </si>
  <si>
    <t>10.1</t>
  </si>
  <si>
    <t>Podprogram: Školské zariadenia</t>
  </si>
  <si>
    <t>Dotácie školským zariadeniam</t>
  </si>
  <si>
    <t>transfery pre školské zariadenia v MČ</t>
  </si>
  <si>
    <t>bežné výdavky na zriadenie prechodu na základe príkaznej zmluvy</t>
  </si>
  <si>
    <t>Podprogram: Voľnočasové aktivity</t>
  </si>
  <si>
    <t>10.2</t>
  </si>
  <si>
    <t>9</t>
  </si>
  <si>
    <t>9.1</t>
  </si>
  <si>
    <t>Podprogram: Obnova historického kaštieľa</t>
  </si>
  <si>
    <t>9.2</t>
  </si>
  <si>
    <t>9.3</t>
  </si>
  <si>
    <t>Podprogram: Podpora kultúrnych služieb</t>
  </si>
  <si>
    <t>Kultúrne služby</t>
  </si>
  <si>
    <t>9.4</t>
  </si>
  <si>
    <t>Podpora náboženských spoločností</t>
  </si>
  <si>
    <t>transfer pre knižnicu</t>
  </si>
  <si>
    <t>8.2</t>
  </si>
  <si>
    <t>Podprogram: Šport pre všetkých</t>
  </si>
  <si>
    <t xml:space="preserve"> Športové podujatia</t>
  </si>
  <si>
    <t>Spolu finančné operácie</t>
  </si>
  <si>
    <t>poistné budovy</t>
  </si>
  <si>
    <t>Telefóny</t>
  </si>
  <si>
    <t>Traktor údržba</t>
  </si>
  <si>
    <t>dohody + odvody</t>
  </si>
  <si>
    <t xml:space="preserve">Materiál </t>
  </si>
  <si>
    <t>Telefón</t>
  </si>
  <si>
    <t>čistenie rohoží</t>
  </si>
  <si>
    <t>Odmeny na dohody + odvody</t>
  </si>
  <si>
    <t>rekonštrukcia - kapitálové</t>
  </si>
  <si>
    <t>odmeny + odvody</t>
  </si>
  <si>
    <t>opravy chodníkov a komunikácií z dotácie</t>
  </si>
  <si>
    <t>Prevod z rezervného fondu</t>
  </si>
  <si>
    <t>05.4.0</t>
  </si>
  <si>
    <t>06.4.0</t>
  </si>
  <si>
    <t>08.1.0</t>
  </si>
  <si>
    <t>bežné výdavky na prevádzku šatní a ihriska Cínová</t>
  </si>
  <si>
    <t>08.2.0</t>
  </si>
  <si>
    <t>08.3.0</t>
  </si>
  <si>
    <t>08.4.0</t>
  </si>
  <si>
    <t>Bežné výdavky celkom</t>
  </si>
  <si>
    <t>Kapitálové výdavky celkom</t>
  </si>
  <si>
    <t>Bežné a kapitálové výdavky celkom</t>
  </si>
  <si>
    <t>Finančné operácie celkom</t>
  </si>
  <si>
    <t>Výdavky celkom včítane FO</t>
  </si>
  <si>
    <t>Za stravné</t>
  </si>
  <si>
    <t>ostatný materiál PO</t>
  </si>
  <si>
    <t>minulý rok</t>
  </si>
  <si>
    <t>mzdy*0,3495</t>
  </si>
  <si>
    <t>1,5 % zo mzdy</t>
  </si>
  <si>
    <t>ZMOS, RVC, RZMK, cassoviainfo, APUMS</t>
  </si>
  <si>
    <t>mzdy*0,3495+dds</t>
  </si>
  <si>
    <t>1,5% zo mzdy</t>
  </si>
  <si>
    <t>výška dotácie</t>
  </si>
  <si>
    <t>rozpočet minulého roka</t>
  </si>
  <si>
    <t>podľa zmluvy</t>
  </si>
  <si>
    <t>zmluva 22,19* 12</t>
  </si>
  <si>
    <t>ev. list 204,92*12</t>
  </si>
  <si>
    <t>ev. list 188,15*12</t>
  </si>
  <si>
    <t xml:space="preserve"> ev. list 121,49*12</t>
  </si>
  <si>
    <t>zmluva 111,85*12</t>
  </si>
  <si>
    <t>zmluva 155,08*12</t>
  </si>
  <si>
    <t>zmluva ročný predpis</t>
  </si>
  <si>
    <t>zmluvy ročný predpis</t>
  </si>
  <si>
    <t>ev. listy ročný predpis</t>
  </si>
  <si>
    <t>opravy a údržba</t>
  </si>
  <si>
    <t>Dom smútku - Victorys - nájom</t>
  </si>
  <si>
    <t>transfer pre Vsl. múzeum</t>
  </si>
  <si>
    <t>Ekonomická klasifikácia hlavné kategórie</t>
  </si>
  <si>
    <t>600</t>
  </si>
  <si>
    <t>700</t>
  </si>
  <si>
    <t>800</t>
  </si>
  <si>
    <t>2.2.1</t>
  </si>
  <si>
    <t>2.2.2</t>
  </si>
  <si>
    <t>2.2.3</t>
  </si>
  <si>
    <t>3.1.1</t>
  </si>
  <si>
    <t>3.1.2</t>
  </si>
  <si>
    <t>3.1.3</t>
  </si>
  <si>
    <t>01.6.0</t>
  </si>
  <si>
    <t>3.2.1</t>
  </si>
  <si>
    <t>3.2.2</t>
  </si>
  <si>
    <t>spolu bežné výdavky</t>
  </si>
  <si>
    <t>spolu kapitálové výdavky</t>
  </si>
  <si>
    <t>spolu za podprogram</t>
  </si>
  <si>
    <t>4.2.1</t>
  </si>
  <si>
    <t>4.2.2</t>
  </si>
  <si>
    <t>4.2.3</t>
  </si>
  <si>
    <t>4.2.4</t>
  </si>
  <si>
    <t>6.1.1</t>
  </si>
  <si>
    <t>6.1.2</t>
  </si>
  <si>
    <t>6.1.3</t>
  </si>
  <si>
    <t>04.5.1</t>
  </si>
  <si>
    <t>600+700</t>
  </si>
  <si>
    <t>600+700+800</t>
  </si>
  <si>
    <t>600+800</t>
  </si>
  <si>
    <t>spolu za aktivitu</t>
  </si>
  <si>
    <t>v tom</t>
  </si>
  <si>
    <t xml:space="preserve">Prevádzka </t>
  </si>
  <si>
    <t>30 nájomných bytov</t>
  </si>
  <si>
    <t>12.1.1</t>
  </si>
  <si>
    <t>12.1.2</t>
  </si>
  <si>
    <t>kapitálové výdavky - odkup pozemku</t>
  </si>
  <si>
    <t>spolu finančné operácie</t>
  </si>
  <si>
    <t>11.1.1</t>
  </si>
  <si>
    <t>11.1.2</t>
  </si>
  <si>
    <t>11.1.4</t>
  </si>
  <si>
    <t>11.1.5</t>
  </si>
  <si>
    <t>11.1.3</t>
  </si>
  <si>
    <t>600 + 700 + 800</t>
  </si>
  <si>
    <t>10.7.0</t>
  </si>
  <si>
    <t>10.1.1</t>
  </si>
  <si>
    <t>10.1.2</t>
  </si>
  <si>
    <t>9.4.1</t>
  </si>
  <si>
    <t>9.4.2</t>
  </si>
  <si>
    <t>9.3.1</t>
  </si>
  <si>
    <t>9.3.2</t>
  </si>
  <si>
    <t>9.1.1</t>
  </si>
  <si>
    <t>9.1.2</t>
  </si>
  <si>
    <t>Rekonštrukcia verejného osvetlenia</t>
  </si>
  <si>
    <t>kapitálové výdavky - pd + realizácia rekonštrukcie</t>
  </si>
  <si>
    <t>bežné výdavky - služby projektového manažmentu</t>
  </si>
  <si>
    <t>6.3.1</t>
  </si>
  <si>
    <t>spolu za bežné výdavky</t>
  </si>
  <si>
    <t>spolu za kapitálové výdavky</t>
  </si>
  <si>
    <t>6.3.2</t>
  </si>
  <si>
    <t>bežné výdavky na prevádzku garáží - energie, ochrana objektu</t>
  </si>
  <si>
    <t>transfery pre ostatné športové oddiely</t>
  </si>
  <si>
    <t>8.2.1</t>
  </si>
  <si>
    <t>8.2.2</t>
  </si>
  <si>
    <t>transfer pre Seniorklub</t>
  </si>
  <si>
    <t>bežné výdavky na sociálne služby</t>
  </si>
  <si>
    <t>príspevok na stravovanie dôchodcov</t>
  </si>
  <si>
    <t>Kluby dôchodcov -príspevok</t>
  </si>
  <si>
    <t>kapitálové výdavky na modernizáciu vybavenia a objektu</t>
  </si>
  <si>
    <t>bežné výdavky na prevádzku a opravy telocvične</t>
  </si>
  <si>
    <t>bežné výdavky - nájomné a úhrady za služby</t>
  </si>
  <si>
    <t>spolu za prvok</t>
  </si>
  <si>
    <t>bežné výdavky na prevádzku a údržbu ihriska</t>
  </si>
  <si>
    <t xml:space="preserve">Energie </t>
  </si>
  <si>
    <t>bežné výdavky na aktivity</t>
  </si>
  <si>
    <t>Nájomné zmluvy za informačný priestor</t>
  </si>
  <si>
    <t>Verejné osvetlenie - bezpečné ulice</t>
  </si>
  <si>
    <t>transfer pre Rímskokatolícku cirkev Farnosť Košice - Barca</t>
  </si>
  <si>
    <t>transfer pre Reformovanú kresťanskú farnosť Barca</t>
  </si>
  <si>
    <t>dotácie cirkvám spolu</t>
  </si>
  <si>
    <t>% čerpania</t>
  </si>
  <si>
    <t>dohody - právne + odvody</t>
  </si>
  <si>
    <t>dohody všeobecné</t>
  </si>
  <si>
    <t>% plnenia po úprave</t>
  </si>
  <si>
    <t>% čerpania po úprave</t>
  </si>
  <si>
    <t>Transfery v rámci verejnej správy - na prechod v MŠ</t>
  </si>
  <si>
    <t>kapitálové výdavky na zriadenie prechodu na základe príkaznej zmluvy</t>
  </si>
  <si>
    <t>Materská škola - stavebné úpravy, prechod</t>
  </si>
  <si>
    <t>Transfer zo štátneho rozpočtu - na roep</t>
  </si>
  <si>
    <t xml:space="preserve">Poistné </t>
  </si>
  <si>
    <t>SOZA</t>
  </si>
  <si>
    <t>mzdy*0,3095</t>
  </si>
  <si>
    <t>9.1.3</t>
  </si>
  <si>
    <t>Amfiteáter</t>
  </si>
  <si>
    <t>výstavba</t>
  </si>
  <si>
    <t>výmena vedenia NJ</t>
  </si>
  <si>
    <t>z vyúčt. Fa</t>
  </si>
  <si>
    <t>01.1.1.</t>
  </si>
  <si>
    <t>04.5.1.</t>
  </si>
  <si>
    <t>08.2.0.</t>
  </si>
  <si>
    <t>09.1.1.</t>
  </si>
  <si>
    <t>09.5.0.</t>
  </si>
  <si>
    <t>10.2.0.</t>
  </si>
  <si>
    <t>08.4.0.</t>
  </si>
  <si>
    <t>mzdy + odvody</t>
  </si>
  <si>
    <t>nová zmluva v riešení</t>
  </si>
  <si>
    <t xml:space="preserve">Transfer zo štátneho rozpočtu - na zabezpečenie volieb, referenda </t>
  </si>
  <si>
    <t>reprefond</t>
  </si>
  <si>
    <t>rozpočet po 1. úprave</t>
  </si>
  <si>
    <t>návrh 2. úpravy rozpočtu</t>
  </si>
  <si>
    <t>rozpočet po 2. úprave</t>
  </si>
  <si>
    <t>Transfery v rámci verejnej správy - na opravy v bytových domoch</t>
  </si>
  <si>
    <t>podklad pre výpočet - komentár</t>
  </si>
  <si>
    <t>skutočnosť minulého roka</t>
  </si>
  <si>
    <t>podľa uzavretej zmluvy</t>
  </si>
  <si>
    <t>podľa uzavretých zmlúv</t>
  </si>
  <si>
    <t>podľa skutočnosti minulého roka</t>
  </si>
  <si>
    <t>nerozpočtuje sa vopred</t>
  </si>
  <si>
    <t xml:space="preserve">podľa skutočnosti minulého roka </t>
  </si>
  <si>
    <t>tohto roku nerozpočtujeme</t>
  </si>
  <si>
    <t>predpoklad podľa skutočnosti minulého roka</t>
  </si>
  <si>
    <t>podľa uznesenia mesta Košice</t>
  </si>
  <si>
    <t>podľa uzavretých zmlúv a skutočnosti min. roka</t>
  </si>
  <si>
    <t>podľa rozpočtu minulého roka</t>
  </si>
  <si>
    <t>podľa skutočnosti min. roka</t>
  </si>
  <si>
    <t>podklady k výpočtu - komentár k r. 2016</t>
  </si>
  <si>
    <t>podľa uzavretých zmlúv a skutočnosti minulého roka</t>
  </si>
  <si>
    <t>služby, dohody</t>
  </si>
  <si>
    <t>kosačky údržba</t>
  </si>
  <si>
    <t>kosačky phm</t>
  </si>
  <si>
    <t>malotraktor</t>
  </si>
  <si>
    <t>píly údržba</t>
  </si>
  <si>
    <t>phm píly</t>
  </si>
  <si>
    <t>ceny a odmeny, materiál</t>
  </si>
  <si>
    <t>skutočnosť min. roka + záväzok</t>
  </si>
  <si>
    <t>rozpočet min. roka</t>
  </si>
  <si>
    <t>skutočnosť min. roka</t>
  </si>
  <si>
    <t>funkčný plat*12+odvody, stravné</t>
  </si>
  <si>
    <t>upratovanie + prenájmy</t>
  </si>
  <si>
    <t xml:space="preserve">podľa úverových zmlúv </t>
  </si>
  <si>
    <t>odhad vývoja</t>
  </si>
  <si>
    <t>opravy chodníkov a komunikácií</t>
  </si>
  <si>
    <t>podľa zmlvy 360*4</t>
  </si>
  <si>
    <t>fa z roku 2015</t>
  </si>
  <si>
    <t>projekty - záväzok z min. roka</t>
  </si>
  <si>
    <t>pred. Fa 547*12 +vyúč</t>
  </si>
  <si>
    <t>SPOLU</t>
  </si>
  <si>
    <t xml:space="preserve">podľa uznesenia mesta a určenia účelu MZ </t>
  </si>
  <si>
    <t>podľa zmluvy ročný nájom</t>
  </si>
  <si>
    <t xml:space="preserve">zmluva 161*4 </t>
  </si>
  <si>
    <t>nájom ukončený</t>
  </si>
  <si>
    <t>BVB nájom (ihrisko)</t>
  </si>
  <si>
    <t>BVB energie (Futbalový klub)</t>
  </si>
  <si>
    <t>vyúčtovania energií</t>
  </si>
  <si>
    <t>podľa zmluvy + nedoplatky</t>
  </si>
  <si>
    <t>Správne poplatky ostatné (osvedčovanie, potvrdenia, ryb.lístky)</t>
  </si>
  <si>
    <t xml:space="preserve">podľa plánovaných nákladov na údržbu a opravy </t>
  </si>
  <si>
    <t>podľa vyúčt. Fa</t>
  </si>
  <si>
    <t>Kultúrne akcie - vstupné</t>
  </si>
  <si>
    <t>nie sú aktuálne zmluvy</t>
  </si>
  <si>
    <t>podľa zmlúv a evidenčných listov</t>
  </si>
  <si>
    <t>podľa uzatvorenej zmluvy</t>
  </si>
  <si>
    <t>ev. list 170*12</t>
  </si>
  <si>
    <t>ev. list 151,08*12</t>
  </si>
  <si>
    <t>ev. list 110*12</t>
  </si>
  <si>
    <t>ev list 65,26*12</t>
  </si>
  <si>
    <t>ev. list 12*12</t>
  </si>
  <si>
    <t>repre - občerstvenie na MZ</t>
  </si>
  <si>
    <t>Ocenenia</t>
  </si>
  <si>
    <t>Výroba plakiet</t>
  </si>
  <si>
    <t>podľa návrhu MZ</t>
  </si>
  <si>
    <t>Katarínska zábava +  Majáles</t>
  </si>
  <si>
    <t>návrh MZ</t>
  </si>
  <si>
    <t>prenajaté - tohto roku nerozpočtujeme</t>
  </si>
  <si>
    <t>Barčiansky súčasník + kalendár</t>
  </si>
  <si>
    <t>Informačná brožúra</t>
  </si>
  <si>
    <t>chodník Kubíková - Pri pošte</t>
  </si>
  <si>
    <t>služby - údržba</t>
  </si>
  <si>
    <t>podľa výšky dotácie</t>
  </si>
  <si>
    <t>vopred sa nerozpočtuje</t>
  </si>
  <si>
    <t>nerozpočtujeme</t>
  </si>
  <si>
    <t xml:space="preserve">podľa návrhu MZ </t>
  </si>
  <si>
    <t>podľa zmluvy a uznesenia MZ z min. roka</t>
  </si>
  <si>
    <t>zamerania, posudky</t>
  </si>
  <si>
    <t>el. energia - jazierko, pódium</t>
  </si>
  <si>
    <t>obstaranie - nové trasy (park)</t>
  </si>
  <si>
    <t>udržiavací poplatok</t>
  </si>
  <si>
    <t>Oprava domu smútku</t>
  </si>
  <si>
    <t>el. energia - pred. Fa 260*4</t>
  </si>
  <si>
    <t>nerozpočtujeme - žiadosti nepodané</t>
  </si>
  <si>
    <t>cez mesto Košice - tohto roku nerozpočtujeme</t>
  </si>
  <si>
    <t>nájomné za pozemok</t>
  </si>
  <si>
    <t>zmluva ukončená</t>
  </si>
  <si>
    <t>Transfery v rámci verejnej správy - na opravu zdravotného strediska</t>
  </si>
  <si>
    <t>Transfer zo štátneho rozpočtu - na evidenciu obyvateľstva + reg. adries</t>
  </si>
  <si>
    <t>návrh 1. úpravy rozpočtu</t>
  </si>
  <si>
    <t>Transfery v rámci verejnej správy - na zariadenia pre psov</t>
  </si>
  <si>
    <t>Dane za špecifické služby - Za psa - podiel pre mestské časti</t>
  </si>
  <si>
    <t>ročný plat*0,3095+dds</t>
  </si>
  <si>
    <t>odvod do SF</t>
  </si>
  <si>
    <t>zábezpeka - depozit</t>
  </si>
  <si>
    <t>Údržba, revízie</t>
  </si>
  <si>
    <t>Obnova, opravy, údržba, revízie</t>
  </si>
  <si>
    <t>Materiál + bežná údržba, revízie</t>
  </si>
  <si>
    <t>služby, revízie</t>
  </si>
  <si>
    <t>Zdravotné stredisko - Propedi - nájomné</t>
  </si>
  <si>
    <t>Zdravotné stredisko -Propedi - energie</t>
  </si>
  <si>
    <t>podľa 180*12</t>
  </si>
  <si>
    <t>poslanecký návrh</t>
  </si>
  <si>
    <t xml:space="preserve">skutočnosť min. roka </t>
  </si>
  <si>
    <t>Kniha o Barci</t>
  </si>
  <si>
    <t>finančné operácie</t>
  </si>
  <si>
    <t>z toho</t>
  </si>
  <si>
    <t>PRÍJMY</t>
  </si>
  <si>
    <t>1-12</t>
  </si>
  <si>
    <t>Transfery v rámci verejnej správy - na opravu chodníka Abovská</t>
  </si>
  <si>
    <t>Transfer zo štátneho rozpočtu - kompenzačné príspevky</t>
  </si>
  <si>
    <t>rozpočtové opatrenia</t>
  </si>
  <si>
    <t xml:space="preserve">Č. programu- podprogramu </t>
  </si>
  <si>
    <t xml:space="preserve">% plnenia </t>
  </si>
  <si>
    <t xml:space="preserve">% čerpania </t>
  </si>
  <si>
    <t>k 31.12.2017</t>
  </si>
  <si>
    <t>dopravné</t>
  </si>
  <si>
    <t>kancelárske výdavky</t>
  </si>
  <si>
    <t>správa vt</t>
  </si>
  <si>
    <t>human</t>
  </si>
  <si>
    <t>datalan</t>
  </si>
  <si>
    <t>kataster</t>
  </si>
  <si>
    <t>kancelárske potreby</t>
  </si>
  <si>
    <t>rtvs</t>
  </si>
  <si>
    <t>poplatok za odpad</t>
  </si>
  <si>
    <t>internet</t>
  </si>
  <si>
    <t>poštovné</t>
  </si>
  <si>
    <t>repre</t>
  </si>
  <si>
    <t>bozp</t>
  </si>
  <si>
    <t>admin poplatky</t>
  </si>
  <si>
    <t>el prechod</t>
  </si>
  <si>
    <t>údržba prechod</t>
  </si>
  <si>
    <t>psy</t>
  </si>
  <si>
    <t>kanalizácie</t>
  </si>
  <si>
    <t>phm traktor</t>
  </si>
  <si>
    <t>k 31.12.2016</t>
  </si>
  <si>
    <t>transfer pre Združenie kresťanských seniorov</t>
  </si>
  <si>
    <t>bežné výdavky na mzdu, odvody, stravné,  školenia, reprefond</t>
  </si>
  <si>
    <t>bežné výdavky na prevádzku - energie, poistné, materiál, údržbu</t>
  </si>
  <si>
    <t>Bežné výdavky na prevádzku a údržbu zdravotného strediska</t>
  </si>
  <si>
    <t>k 30.04.2018</t>
  </si>
  <si>
    <t>regob</t>
  </si>
  <si>
    <t>register adries</t>
  </si>
  <si>
    <t>Finančné dary a sponzorské príspevky na rozvoj obce</t>
  </si>
  <si>
    <t>Transfery</t>
  </si>
  <si>
    <t>obstaranie VT</t>
  </si>
  <si>
    <t>Transfery v rámci verejnej správy - na športové aktivity</t>
  </si>
  <si>
    <t>bežné výdavky na prípravu prístavby k prevádzkovej budove</t>
  </si>
  <si>
    <t>1. úprava rozpočtu schválená</t>
  </si>
  <si>
    <t>k 30.06.2018</t>
  </si>
  <si>
    <t>rozpočtové opatrenia starostu 6-8</t>
  </si>
  <si>
    <t>Transfer zo štátneho rozpočtu - na podporu zamestnanosti</t>
  </si>
  <si>
    <t xml:space="preserve">% čerpania po úprave </t>
  </si>
  <si>
    <t>2. úprava rozpočtu schválená</t>
  </si>
  <si>
    <t>k 31.10.2018</t>
  </si>
  <si>
    <t>rozpočtové opatrenia starostu 9-14</t>
  </si>
  <si>
    <t>rozpočet upravený</t>
  </si>
  <si>
    <t>predpokladaná skutočnosť</t>
  </si>
  <si>
    <t>% čerpania predpokladané</t>
  </si>
  <si>
    <t>rozpočet predminulého roka</t>
  </si>
  <si>
    <t>schválený plat 2990*12</t>
  </si>
  <si>
    <t>4,20*247 dní</t>
  </si>
  <si>
    <t>191,66*12*0,3095</t>
  </si>
  <si>
    <t>podľa skutočnosti minulých rokov</t>
  </si>
  <si>
    <t>5 (100% úväzok) x funkčné platy+10% navýšenie</t>
  </si>
  <si>
    <t xml:space="preserve">248dní*5zam.*4,2 </t>
  </si>
  <si>
    <t>mzdy*0,3495+dds+50ka</t>
  </si>
  <si>
    <t>podľa ponuky na ústredňu</t>
  </si>
  <si>
    <t>5 (100% úväzok) x funkčné platy*+10%navýšenie + VPP 5 mes</t>
  </si>
  <si>
    <t>248 dní*4,2 za lístok*5 zam.+vpp</t>
  </si>
  <si>
    <t>Fabia biela</t>
  </si>
  <si>
    <t>podľa min roka</t>
  </si>
  <si>
    <t>píla</t>
  </si>
  <si>
    <t>záväzok 2018</t>
  </si>
  <si>
    <t>upratovanie</t>
  </si>
  <si>
    <t>pódium</t>
  </si>
  <si>
    <t>30 detí x 40 eur</t>
  </si>
  <si>
    <t>bežná údržba</t>
  </si>
  <si>
    <t>podľa schváleného percenta</t>
  </si>
  <si>
    <t xml:space="preserve">návrh rozpočtu </t>
  </si>
  <si>
    <t>248 dní*4,20</t>
  </si>
  <si>
    <t>ukončené</t>
  </si>
  <si>
    <t xml:space="preserve">151 dní* 4,2 </t>
  </si>
  <si>
    <t>schválený plat 1042*12</t>
  </si>
  <si>
    <t>presun na sociálne služby</t>
  </si>
  <si>
    <t>podľa skutočnosti min. roka fabia</t>
  </si>
  <si>
    <t>predpokladaná skutočnosť min. roka</t>
  </si>
  <si>
    <t>predpokladaná skutočnosť min roka</t>
  </si>
  <si>
    <t>vysypanie komunikácií za cintorínom,parkoviská</t>
  </si>
  <si>
    <t>rozpočet min roka</t>
  </si>
  <si>
    <t>návrh mz</t>
  </si>
  <si>
    <t>skutočnosť min roka</t>
  </si>
  <si>
    <t>upravená skutočnosť min roka</t>
  </si>
  <si>
    <t>funkčný plat*12*10%</t>
  </si>
  <si>
    <t>k 30.11.2018</t>
  </si>
  <si>
    <t>schválená odmena 191,59*12</t>
  </si>
  <si>
    <t xml:space="preserve">podľa zmlúv a skut. min. roka </t>
  </si>
  <si>
    <t>gdpr</t>
  </si>
  <si>
    <t>rezerva</t>
  </si>
  <si>
    <t>stoličky</t>
  </si>
  <si>
    <t>fa z roku 2018</t>
  </si>
  <si>
    <t>podľa fondu opráv - kotly, okná, vodomery</t>
  </si>
  <si>
    <t>schválené percento + 2018</t>
  </si>
  <si>
    <t>Transfery v rámci verejnej správy - mesto na stravovanie dôchodcov</t>
  </si>
  <si>
    <t>Transfery v rámci verejnej správy - mesto na úpravu verejných priestranstiev</t>
  </si>
  <si>
    <t>Transfery v rámci verejnej správy - mesto na opravy a modernizáciu kultúrneho domu</t>
  </si>
  <si>
    <t>Transfery v rámci verejnej správy - mesto z predaja kapitálových aktív</t>
  </si>
  <si>
    <t>Transfery v rámci verejnej správy - mesto na opravy chodníkov a komunikácií</t>
  </si>
  <si>
    <t>k 31.12.2018</t>
  </si>
  <si>
    <t>rozpočtové opatrenia starostu 15-29</t>
  </si>
  <si>
    <t>rozpočtové opatrenia starostu 1-5</t>
  </si>
  <si>
    <t>% čerpania po úpravách</t>
  </si>
  <si>
    <t>30 bytov strechy Schikulka, Antik,  energie</t>
  </si>
  <si>
    <t>deratizácia, dezinsekcia</t>
  </si>
  <si>
    <t>upravený rozpočet</t>
  </si>
  <si>
    <t>Výnos dane z príjmov poukázaný územnej samospráve - podiel pre MČ</t>
  </si>
  <si>
    <t>k 30.06.2019</t>
  </si>
  <si>
    <t>k 30.6.2019</t>
  </si>
  <si>
    <t>parkovné</t>
  </si>
  <si>
    <t>posyp</t>
  </si>
  <si>
    <t>rozpočet po úprave</t>
  </si>
  <si>
    <t>Transfery v rámci verejnej správy - mesto z rezervného fondu</t>
  </si>
  <si>
    <t>rozpočtové opatrenia 1-2</t>
  </si>
  <si>
    <t>schválená 1. úprava rozpočtu</t>
  </si>
  <si>
    <t>podklad pre výpočet - komentár k r. 2020</t>
  </si>
  <si>
    <t>136*3677 obyvateľov - z porady primátora</t>
  </si>
  <si>
    <t xml:space="preserve">počet prac.dní  251 *13zam*0,83+vpp+kontr </t>
  </si>
  <si>
    <t>0,73*počet lístkov 3477</t>
  </si>
  <si>
    <t>návrh rozpočtu</t>
  </si>
  <si>
    <t>k 31.10.2019</t>
  </si>
  <si>
    <t xml:space="preserve">kapitálové výdavky </t>
  </si>
  <si>
    <t>kapitálové výdavky na realizáciu ihriska Za školou</t>
  </si>
  <si>
    <t>bežné výdavky - jednorazové dávky v hmotnej núdzi, sociálna pomoc, dotácie</t>
  </si>
  <si>
    <t>k 31.03.2020</t>
  </si>
  <si>
    <t>rozpočtové opatrenie č. 1</t>
  </si>
  <si>
    <t>rozpočet po opatrení</t>
  </si>
  <si>
    <t>k 30.06.2020</t>
  </si>
  <si>
    <t>Pozemky</t>
  </si>
  <si>
    <t>Transfery zo štátneho rozpočtu - na sčítanie ľudu</t>
  </si>
  <si>
    <t>k 31.10.2020</t>
  </si>
  <si>
    <t>sčítanie ľudu</t>
  </si>
  <si>
    <t>rozpočtové opatrenia č. 2,3</t>
  </si>
  <si>
    <t>rozpočet po 1.  úprave</t>
  </si>
  <si>
    <t>rozpočet po 2.  úprave</t>
  </si>
  <si>
    <t>Transfery v rámci verejnej správy - na civilnú ochranu</t>
  </si>
  <si>
    <t>% plnenia po 1. úprave</t>
  </si>
  <si>
    <t>% plnenia po2.  úprave</t>
  </si>
  <si>
    <t>% plnenia po 2.  úprave</t>
  </si>
  <si>
    <t>% čerpania po 1. úprave</t>
  </si>
  <si>
    <t>% čerpania po 2. úprave</t>
  </si>
  <si>
    <t>výdavky na materiálové zabezpečenie, odmeny komisárov, pomocných prac. síl a pod.</t>
  </si>
  <si>
    <t>Voľby do NR SR, prezidenta, do EP, do VÚC, komunálne, referendum, sčítanie ľudu</t>
  </si>
  <si>
    <t>k 31.12.2020</t>
  </si>
  <si>
    <t>k 31.12.2019</t>
  </si>
  <si>
    <t>015</t>
  </si>
  <si>
    <t>Dane za špecifické služby - Za rozvoj - podiel pre mestské časti</t>
  </si>
  <si>
    <t>interiérové vybavenie</t>
  </si>
  <si>
    <t>Fabia šedá</t>
  </si>
  <si>
    <t>sendvičová garáž</t>
  </si>
  <si>
    <t>Očakávaná skutočnosť</t>
  </si>
  <si>
    <t>Bankové úvery dlhodobé</t>
  </si>
  <si>
    <t>k 30.04.2021</t>
  </si>
  <si>
    <t>Transfer zo štátneho rozpočtu - na civilnú ochranu</t>
  </si>
  <si>
    <t>k 30.06.2021</t>
  </si>
  <si>
    <t>k 31.10.2021</t>
  </si>
  <si>
    <t>rozpočet po opatreniach</t>
  </si>
  <si>
    <t>rozpočtové opatrenie č. 1,2,3</t>
  </si>
  <si>
    <t>upravený rozpočet s opatreniami</t>
  </si>
  <si>
    <t>Návrh rozpočtu</t>
  </si>
  <si>
    <t>Transfery v rámci verejnej správy - na rekonštrukciu verejného osvetlenia</t>
  </si>
  <si>
    <t>rekonštrukcia mesto</t>
  </si>
  <si>
    <t>tlač Barčianskeho súčasníka, kalendára, kniha o Barci</t>
  </si>
  <si>
    <t>BS, kalendár</t>
  </si>
  <si>
    <t>kniha</t>
  </si>
  <si>
    <t xml:space="preserve">bežné výdavky na park, jazierko, zelené plochy - údržba, služby, sadbový materiál, el. energia, </t>
  </si>
  <si>
    <t>Skutočnosť</t>
  </si>
  <si>
    <t>Schválený rozpočet</t>
  </si>
  <si>
    <t>k 31.12.2021</t>
  </si>
  <si>
    <t>traktory poistné</t>
  </si>
  <si>
    <t>Kultúrny dom - jednorazové prenájmy</t>
  </si>
  <si>
    <t>Kaštieľ - jednorazové prenájmy</t>
  </si>
  <si>
    <t>rozpočtové opatrenie č. 4</t>
  </si>
  <si>
    <t>k 30.04.2022</t>
  </si>
  <si>
    <t>rozpočtové opatrenie č. 1-6</t>
  </si>
  <si>
    <t>k 30.06.2022</t>
  </si>
  <si>
    <t>Transfer zo štátneho rozpočtu - príspevky na ubytovanie odídencov</t>
  </si>
  <si>
    <t>Služby hrobárov - odmeny + odvody</t>
  </si>
  <si>
    <t>dopravné značky, kamery, zábradlie</t>
  </si>
  <si>
    <t>schválená 2. úprava rozpočtu</t>
  </si>
  <si>
    <t>k 31.12.2022</t>
  </si>
  <si>
    <t>voľby, referendum</t>
  </si>
  <si>
    <t>Mikuláš, Kapustnica</t>
  </si>
  <si>
    <t>Transfery zo štátneho rozpočtu - na pokrytie nákladov zvýšenia cien energií</t>
  </si>
  <si>
    <t>centrála</t>
  </si>
  <si>
    <t>Turnianska, Hraničná, výtlky všetky komunikácie</t>
  </si>
  <si>
    <t>Evidencia obyvateľstva, register adries</t>
  </si>
  <si>
    <t>bežné výdavky - transfery</t>
  </si>
  <si>
    <t>kapitálové výdavky -  výstavba garáže</t>
  </si>
  <si>
    <t>bežné výdavky na prevádzku - energie, poistné, opravy, upratovanie, interiérové vybavenie</t>
  </si>
  <si>
    <t>transfer pre Slovenský zväz chovateľov</t>
  </si>
  <si>
    <t xml:space="preserve"> skutočnosť</t>
  </si>
  <si>
    <t>strecha</t>
  </si>
  <si>
    <t>Deň detí</t>
  </si>
  <si>
    <t>Deň Barce</t>
  </si>
  <si>
    <t>% plnenia</t>
  </si>
  <si>
    <t>bežné výdavky na mzdu, odvody kontrolóra, školenia, stravné</t>
  </si>
  <si>
    <t>bežné výdavky - kancelárske potreby, dopravné Passat, informačné systémy, PC, poštovné, telefónne služby, bozp, GDPR</t>
  </si>
  <si>
    <t>bežné výdavky - dopravné traktor, Fabie, náradie, telefóny</t>
  </si>
  <si>
    <t>výkup pozemkov Pri pošte</t>
  </si>
  <si>
    <t>bežné výdavky na podujatia, na ktorých participuje MČ - Seniorská olympiáda, beh Barcou Active life</t>
  </si>
  <si>
    <t>bleskozvod</t>
  </si>
  <si>
    <t>rozpočtové opatrenie č. 1-5</t>
  </si>
  <si>
    <t>k 30.06.2023</t>
  </si>
  <si>
    <t>schválená  1. úprava rozpočtu</t>
  </si>
  <si>
    <t>transfer pre Florbalový klub FBC Barca</t>
  </si>
  <si>
    <t>transfer pre Jazdecký klub VMV Košice-Barca</t>
  </si>
  <si>
    <t>rozpočet                po 1. úprave</t>
  </si>
  <si>
    <t>bežné výdavky na odmeny zástupcu starostu, poslancov, komisií, príslušné odvody poistného, repre</t>
  </si>
  <si>
    <t>bežné výdavky na organizáciu kultúrnych podujatí -  Barčiansky bál, Deň matiek, Deň detí + Deň Barce, predvianočné aktivity,  iné</t>
  </si>
  <si>
    <t>Transfery zo štátneho rozpočtu - na podporu riešenia migračných výziev</t>
  </si>
  <si>
    <t>k 31.12.2023</t>
  </si>
  <si>
    <t>vyúčtovania energií + Rác</t>
  </si>
  <si>
    <t>mapy</t>
  </si>
  <si>
    <t>Označovanie ulíc, informačný systém</t>
  </si>
  <si>
    <t>telefóny + údržba</t>
  </si>
  <si>
    <t>Zdravotné stredisko -Palovič Med - nájomné</t>
  </si>
  <si>
    <t>Zdravotné stredisko  Palovič Med - energie</t>
  </si>
  <si>
    <t>Viacúčelová budova - KP Production- nájomné</t>
  </si>
  <si>
    <t>Viacúčelová budova - KP Production - energie</t>
  </si>
  <si>
    <t>sklad Moskaľová</t>
  </si>
  <si>
    <t>Telocvičňa - kluby, krúžky</t>
  </si>
  <si>
    <t>údržba, revízie</t>
  </si>
  <si>
    <t>rozpočtové opatrenia č. 6-16/2023</t>
  </si>
  <si>
    <t>vecné bremeno, príprava</t>
  </si>
  <si>
    <t xml:space="preserve">pokuty, penále </t>
  </si>
  <si>
    <t>softcomprog cintorín, virtuálny cintorín</t>
  </si>
  <si>
    <t>stromy, výsadba</t>
  </si>
  <si>
    <t>Stánky, balíkoboxy</t>
  </si>
  <si>
    <t>Náhrada za vecné bremeno ŽSR, VSD</t>
  </si>
  <si>
    <t>Zo združených finančných prostriedkov</t>
  </si>
  <si>
    <t>Zapojenie zostatku predchádzajúcich rokov -investičný úver</t>
  </si>
  <si>
    <t>Zapojenie zostatku predchádzajúcich rokov  - referendum</t>
  </si>
  <si>
    <t>Nenávratný finančný príspevok na vodovod ulica Berzeviczyho</t>
  </si>
  <si>
    <t>12.2.1</t>
  </si>
  <si>
    <t>IBV - výstavba infraštruktúry</t>
  </si>
  <si>
    <t>Vodovod ulica Berzeviczyho</t>
  </si>
  <si>
    <t>12.2.2</t>
  </si>
  <si>
    <t>kapitálové výdavky - výstavba vodovodu</t>
  </si>
  <si>
    <t>projektový manažment, poplatky</t>
  </si>
  <si>
    <t>výstavba vodovodu NFP</t>
  </si>
  <si>
    <t>kanalizácia Berzeviczyho zo združ. prostr.</t>
  </si>
  <si>
    <t>bežné výdavky - služby projektového manažmentu, poplatky</t>
  </si>
  <si>
    <t>bežné výdavky - zamerania, poplatky</t>
  </si>
  <si>
    <t>k 30.06.2024</t>
  </si>
  <si>
    <t>k 30.6.2024</t>
  </si>
  <si>
    <t>006</t>
  </si>
  <si>
    <t>Transfery v rámci verejnej správy - na vyčistenie podjazdu pri Katastrálnom úrade</t>
  </si>
  <si>
    <t>rozpočtové opatrenia č. 1-2</t>
  </si>
  <si>
    <t>radlica, malý traktor - mulčovač, podjazd</t>
  </si>
  <si>
    <t>k 30.09.2024</t>
  </si>
  <si>
    <t>k 30.9.2024</t>
  </si>
  <si>
    <t>rozpočtové opatrenie č. 3</t>
  </si>
  <si>
    <t>Transfery v rámci verejnej správy - na výkon samosprávnych pôsobností</t>
  </si>
  <si>
    <t>Zapojenie zostatku predchádzajúcich rokov - poplatok za rozvoj</t>
  </si>
  <si>
    <t>cestovné náhrady</t>
  </si>
  <si>
    <t>Vítanie novorodencov + iné</t>
  </si>
  <si>
    <t>kanalizácia Berzeviczyho z úveru + popl. za rozvoj</t>
  </si>
  <si>
    <t>všeobecné služby, poistenie,</t>
  </si>
  <si>
    <t xml:space="preserve"> výstavba - nové komunikácie </t>
  </si>
  <si>
    <t>projekty komunikácií, chodníkov</t>
  </si>
  <si>
    <t>výstavba - rekonštrukcie chodníkov, komunikácií</t>
  </si>
  <si>
    <t>vybavenie kuchyne, klimatizácia</t>
  </si>
  <si>
    <t>01.7.0</t>
  </si>
  <si>
    <t>04.5.1./04.2.1</t>
  </si>
  <si>
    <t>07.2.1/  07.2.3/  07.2.4</t>
  </si>
  <si>
    <t>vodovod + kanalizácia Berzeviczyho odkup</t>
  </si>
  <si>
    <t>kapitálové výdavky - príprava nových trás, rekonštrukcie</t>
  </si>
  <si>
    <t>bežné výdavky na letné podujatia pre deti, transfery pre  projekty práce s mládežou</t>
  </si>
  <si>
    <t>k 31.12.2024</t>
  </si>
  <si>
    <t>phm malotraktor + malý traktor kabínkový</t>
  </si>
  <si>
    <t>malý traktor kabínkový údržba</t>
  </si>
  <si>
    <t>knihy, časopisy, informačné portály</t>
  </si>
  <si>
    <t>Refundácia maľovanie knižnica</t>
  </si>
  <si>
    <t>rozpočtové opatrenia 1-4</t>
  </si>
  <si>
    <t xml:space="preserve">Transfery zo štátneho rozpočtu - na riadenie projektu Berzeviczyho - vodovod </t>
  </si>
  <si>
    <t>rozpočtové opatrenia č. 1-4</t>
  </si>
  <si>
    <t>k 30.04.2025</t>
  </si>
  <si>
    <t>Transfery zo štátneho rozpočtu - na odmeny zamestnancov vo verejnej správe</t>
  </si>
  <si>
    <t>Transfery v rámci verejnej správy - KSK na projekt Park Barca</t>
  </si>
  <si>
    <t>Dotácia na podporu plnenia funkcií rodiny - detské inkluzívne ihrisko</t>
  </si>
  <si>
    <t>výstavba vodovodu - z poplatku za rozvoj 2025</t>
  </si>
  <si>
    <t>k 30.06.2025</t>
  </si>
  <si>
    <t>rozpočtové opatrenia č. 5-7</t>
  </si>
  <si>
    <t>účtovanie Valika?</t>
  </si>
  <si>
    <t>vysoké kancelárske</t>
  </si>
  <si>
    <t>kúrenie Hečkova + centrála</t>
  </si>
  <si>
    <t>bleskozvod?!</t>
  </si>
  <si>
    <t>cena starostu 600</t>
  </si>
  <si>
    <t>plakety výroba</t>
  </si>
  <si>
    <t>cena MČ</t>
  </si>
  <si>
    <t>Juhás - ukončenie zmluvy?</t>
  </si>
  <si>
    <t>server</t>
  </si>
  <si>
    <t>ukončenie</t>
  </si>
  <si>
    <t>opravy - rekonštrukcie, rozšírenia, nové trasy, cintorín</t>
  </si>
  <si>
    <t>defibrilátor</t>
  </si>
  <si>
    <t>odpočítanýkaštieľ</t>
  </si>
  <si>
    <t xml:space="preserve">phm </t>
  </si>
  <si>
    <t xml:space="preserve">údržba </t>
  </si>
  <si>
    <t>licencie sw</t>
  </si>
  <si>
    <t>SW k serveru</t>
  </si>
  <si>
    <t>úspora pri prepustení</t>
  </si>
  <si>
    <t>spolu</t>
  </si>
  <si>
    <t>brána, odkvapy, strech</t>
  </si>
  <si>
    <t>nová brána, oprava dažďových zvodov, strechy</t>
  </si>
  <si>
    <t>búracie kladivo, kosačka</t>
  </si>
  <si>
    <t>verejné priestranstvá</t>
  </si>
  <si>
    <t xml:space="preserve">čistenie </t>
  </si>
  <si>
    <t>oplotenie</t>
  </si>
  <si>
    <t>kotol</t>
  </si>
  <si>
    <t>kotol, schody</t>
  </si>
  <si>
    <t>oprava strechy, dlažba, vodovod, fotovoltaika</t>
  </si>
  <si>
    <t>auto</t>
  </si>
  <si>
    <t>NÁVRH ROZPOČTU MESTSKEJ ČASTI KOŠICE - BARCA NA ROK 2026 - 2028</t>
  </si>
  <si>
    <t>NÁVRH PROGRAMOVÉHO ROZPOČTU MESTSKEJ ČASTI KOŠICE - BARCA NA ROK 2026 - 2028</t>
  </si>
  <si>
    <t xml:space="preserve">bežné výdavky - energie, bežná prevádzka a údržba cintorína a domu nádeje, opravy </t>
  </si>
  <si>
    <t>bežné výdavky na služby technika PO, materiál a požiarne zariadenia</t>
  </si>
  <si>
    <t>kapitálové výdavky - hw</t>
  </si>
  <si>
    <t>bežné výdavky - zimná údržba, dopravné značenie, svetelná signalizácia, stočné komunikácie, deratizácia</t>
  </si>
  <si>
    <t>kapitálové výdavky - výstavba a rekonštrukcia komunikácií a chodníkov</t>
  </si>
  <si>
    <t>kapitálové výdavky - detské inkluzívne ihrisko, oplotenie</t>
  </si>
  <si>
    <t>kapitálové výdavky na modernizáciu interiéru a vybavenia - zariadenie kuchyne, klimatizácia</t>
  </si>
  <si>
    <t>kapitálové výdavky - stavebné a terénne úpravy vstupný areál</t>
  </si>
  <si>
    <t>kapitálové výdavky - príprava výstavby infraštruktúry</t>
  </si>
  <si>
    <t>výstavba nových sietí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</si>
</sst>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8"/>
      <name val="Calibri"/>
      <family val="2"/>
    </font>
    <font>
      <b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8"/>
      <color indexed="8"/>
      <name val="Calibri"/>
      <family val="2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i/>
      <sz val="12"/>
      <color indexed="8"/>
      <name val="Calibri"/>
      <family val="2"/>
      <charset val="238"/>
    </font>
    <font>
      <i/>
      <sz val="14"/>
      <color indexed="8"/>
      <name val="Calibri"/>
      <family val="2"/>
      <charset val="238"/>
    </font>
    <font>
      <b/>
      <sz val="12"/>
      <color indexed="8"/>
      <name val="Calibri"/>
      <family val="2"/>
    </font>
    <font>
      <sz val="14"/>
      <color indexed="8"/>
      <name val="Calibri"/>
      <family val="2"/>
    </font>
    <font>
      <b/>
      <sz val="8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Calibri"/>
      <family val="2"/>
    </font>
    <font>
      <b/>
      <i/>
      <sz val="11"/>
      <color indexed="8"/>
      <name val="Calibri"/>
      <family val="2"/>
      <charset val="238"/>
    </font>
    <font>
      <i/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  <charset val="238"/>
    </font>
    <font>
      <i/>
      <sz val="10"/>
      <color indexed="8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i/>
      <sz val="12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charset val="238"/>
    </font>
    <font>
      <sz val="12"/>
      <color rgb="FFFF0000"/>
      <name val="Calibri"/>
      <family val="2"/>
      <charset val="238"/>
    </font>
    <font>
      <b/>
      <i/>
      <sz val="12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alibri"/>
      <family val="2"/>
    </font>
    <font>
      <b/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i/>
      <sz val="12"/>
      <name val="Calibri"/>
      <family val="2"/>
      <charset val="238"/>
    </font>
    <font>
      <b/>
      <i/>
      <sz val="12"/>
      <name val="Calibri"/>
      <family val="2"/>
      <charset val="238"/>
    </font>
    <font>
      <b/>
      <i/>
      <sz val="12"/>
      <color indexed="8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i/>
      <sz val="12"/>
      <color rgb="FFF3750D"/>
      <name val="Calibri"/>
      <family val="2"/>
      <charset val="238"/>
    </font>
    <font>
      <b/>
      <sz val="12"/>
      <color rgb="FFF3750D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color indexed="8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6"/>
      <color indexed="8"/>
      <name val="Calibri"/>
      <family val="2"/>
      <charset val="238"/>
    </font>
    <font>
      <i/>
      <sz val="16"/>
      <color indexed="8"/>
      <name val="Calibri"/>
      <family val="2"/>
      <charset val="238"/>
    </font>
    <font>
      <sz val="14"/>
      <name val="Calibri"/>
      <family val="2"/>
      <scheme val="minor"/>
    </font>
    <font>
      <b/>
      <sz val="14"/>
      <name val="Calibri"/>
      <family val="2"/>
    </font>
    <font>
      <sz val="14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i/>
      <sz val="11"/>
      <name val="Calibri"/>
      <family val="2"/>
      <charset val="238"/>
    </font>
    <font>
      <b/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2"/>
      <name val="Calibri"/>
      <family val="2"/>
      <scheme val="minor"/>
    </font>
    <font>
      <b/>
      <i/>
      <sz val="14"/>
      <color rgb="FFF3750D"/>
      <name val="Calibri"/>
      <family val="2"/>
    </font>
    <font>
      <b/>
      <i/>
      <sz val="14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14"/>
      <color rgb="FFF3750D"/>
      <name val="Calibri"/>
      <family val="2"/>
    </font>
    <font>
      <sz val="14"/>
      <color rgb="FFF3750D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4"/>
      <name val="Calibri"/>
      <family val="2"/>
      <charset val="238"/>
    </font>
    <font>
      <i/>
      <sz val="14"/>
      <name val="Calibri"/>
      <family val="2"/>
      <charset val="238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1"/>
      <name val="Calibri"/>
      <family val="2"/>
      <scheme val="minor"/>
    </font>
    <font>
      <b/>
      <i/>
      <sz val="12"/>
      <color rgb="FFF3750D"/>
      <name val="Calibri"/>
      <family val="2"/>
    </font>
    <font>
      <b/>
      <i/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2"/>
      <color rgb="FFFF0000"/>
      <name val="Calibri"/>
      <family val="2"/>
    </font>
    <font>
      <b/>
      <sz val="12"/>
      <color rgb="FFF3750D"/>
      <name val="Calibri"/>
      <family val="2"/>
    </font>
    <font>
      <sz val="12"/>
      <color rgb="FFF3750D"/>
      <name val="Calibri"/>
      <family val="2"/>
    </font>
    <font>
      <sz val="10"/>
      <color theme="1"/>
      <name val="Calibri"/>
      <family val="2"/>
      <scheme val="minor"/>
    </font>
    <font>
      <i/>
      <sz val="12"/>
      <color rgb="FFFF0000"/>
      <name val="Calibri"/>
      <family val="2"/>
      <charset val="238"/>
    </font>
    <font>
      <i/>
      <sz val="12"/>
      <color rgb="FFF3750D"/>
      <name val="Calibri"/>
      <family val="2"/>
      <charset val="238"/>
    </font>
    <font>
      <i/>
      <sz val="14"/>
      <color rgb="FFF3750D"/>
      <name val="Calibri"/>
      <family val="2"/>
      <charset val="238"/>
    </font>
    <font>
      <i/>
      <sz val="14"/>
      <color rgb="FFFF000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i/>
      <sz val="12"/>
      <color indexed="8"/>
      <name val="Calibri"/>
      <family val="2"/>
    </font>
    <font>
      <b/>
      <sz val="10"/>
      <color theme="1"/>
      <name val="Calibri"/>
      <family val="2"/>
      <charset val="238"/>
      <scheme val="minor"/>
    </font>
    <font>
      <i/>
      <sz val="11"/>
      <color rgb="FFFF0000"/>
      <name val="Calibri"/>
      <family val="2"/>
    </font>
    <font>
      <b/>
      <i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i/>
      <sz val="11"/>
      <color indexed="8"/>
      <name val="Calibri"/>
      <family val="2"/>
    </font>
    <font>
      <b/>
      <i/>
      <sz val="14"/>
      <color indexed="8"/>
      <name val="Calibri"/>
      <family val="2"/>
    </font>
    <font>
      <i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AF79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79"/>
        <bgColor indexed="64"/>
      </patternFill>
    </fill>
    <fill>
      <patternFill patternType="solid">
        <fgColor rgb="FF9FFF9F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CFF8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3FFC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1">
    <xf numFmtId="0" fontId="0" fillId="0" borderId="0"/>
  </cellStyleXfs>
  <cellXfs count="2998">
    <xf numFmtId="0" fontId="0" fillId="0" borderId="0" xfId="0"/>
    <xf numFmtId="3" fontId="48" fillId="2" borderId="1" xfId="0" applyNumberFormat="1" applyFont="1" applyFill="1" applyBorder="1"/>
    <xf numFmtId="3" fontId="48" fillId="2" borderId="2" xfId="0" applyNumberFormat="1" applyFont="1" applyFill="1" applyBorder="1"/>
    <xf numFmtId="10" fontId="13" fillId="3" borderId="30" xfId="0" applyNumberFormat="1" applyFont="1" applyFill="1" applyBorder="1" applyAlignment="1">
      <alignment horizontal="right" vertical="center"/>
    </xf>
    <xf numFmtId="3" fontId="44" fillId="3" borderId="3" xfId="0" applyNumberFormat="1" applyFont="1" applyFill="1" applyBorder="1" applyAlignment="1">
      <alignment vertical="center"/>
    </xf>
    <xf numFmtId="3" fontId="61" fillId="2" borderId="1" xfId="0" applyNumberFormat="1" applyFont="1" applyFill="1" applyBorder="1" applyAlignment="1">
      <alignment horizontal="right" vertical="center"/>
    </xf>
    <xf numFmtId="3" fontId="62" fillId="2" borderId="1" xfId="0" applyNumberFormat="1" applyFont="1" applyFill="1" applyBorder="1" applyAlignment="1">
      <alignment horizontal="right" vertical="center"/>
    </xf>
    <xf numFmtId="3" fontId="62" fillId="2" borderId="14" xfId="0" applyNumberFormat="1" applyFont="1" applyFill="1" applyBorder="1" applyAlignment="1">
      <alignment horizontal="right" vertical="center"/>
    </xf>
    <xf numFmtId="3" fontId="59" fillId="2" borderId="13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4" fontId="30" fillId="3" borderId="0" xfId="0" applyNumberFormat="1" applyFont="1" applyFill="1"/>
    <xf numFmtId="3" fontId="30" fillId="3" borderId="0" xfId="0" applyNumberFormat="1" applyFont="1" applyFill="1"/>
    <xf numFmtId="0" fontId="58" fillId="3" borderId="1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/>
    </xf>
    <xf numFmtId="3" fontId="60" fillId="3" borderId="5" xfId="0" applyNumberFormat="1" applyFont="1" applyFill="1" applyBorder="1" applyAlignment="1">
      <alignment horizontal="right"/>
    </xf>
    <xf numFmtId="3" fontId="59" fillId="3" borderId="13" xfId="0" applyNumberFormat="1" applyFont="1" applyFill="1" applyBorder="1" applyAlignment="1">
      <alignment horizontal="right" vertical="center"/>
    </xf>
    <xf numFmtId="3" fontId="60" fillId="3" borderId="3" xfId="0" applyNumberFormat="1" applyFont="1" applyFill="1" applyBorder="1" applyAlignment="1">
      <alignment horizontal="right"/>
    </xf>
    <xf numFmtId="3" fontId="60" fillId="3" borderId="1" xfId="0" applyNumberFormat="1" applyFont="1" applyFill="1" applyBorder="1" applyAlignment="1">
      <alignment horizontal="right"/>
    </xf>
    <xf numFmtId="3" fontId="59" fillId="3" borderId="14" xfId="0" applyNumberFormat="1" applyFont="1" applyFill="1" applyBorder="1" applyAlignment="1">
      <alignment horizontal="right" vertical="center"/>
    </xf>
    <xf numFmtId="3" fontId="59" fillId="3" borderId="3" xfId="0" applyNumberFormat="1" applyFont="1" applyFill="1" applyBorder="1" applyAlignment="1">
      <alignment horizontal="right"/>
    </xf>
    <xf numFmtId="3" fontId="59" fillId="3" borderId="1" xfId="0" applyNumberFormat="1" applyFont="1" applyFill="1" applyBorder="1" applyAlignment="1">
      <alignment horizontal="right"/>
    </xf>
    <xf numFmtId="3" fontId="59" fillId="3" borderId="5" xfId="0" applyNumberFormat="1" applyFont="1" applyFill="1" applyBorder="1" applyAlignment="1">
      <alignment horizontal="right"/>
    </xf>
    <xf numFmtId="0" fontId="60" fillId="3" borderId="0" xfId="0" applyFont="1" applyFill="1"/>
    <xf numFmtId="3" fontId="59" fillId="3" borderId="16" xfId="0" applyNumberFormat="1" applyFont="1" applyFill="1" applyBorder="1" applyAlignment="1">
      <alignment horizontal="center"/>
    </xf>
    <xf numFmtId="3" fontId="61" fillId="3" borderId="3" xfId="0" applyNumberFormat="1" applyFont="1" applyFill="1" applyBorder="1" applyAlignment="1">
      <alignment horizontal="right" vertical="center"/>
    </xf>
    <xf numFmtId="3" fontId="61" fillId="3" borderId="1" xfId="0" applyNumberFormat="1" applyFont="1" applyFill="1" applyBorder="1" applyAlignment="1">
      <alignment horizontal="right" vertical="center"/>
    </xf>
    <xf numFmtId="3" fontId="62" fillId="3" borderId="13" xfId="0" applyNumberFormat="1" applyFont="1" applyFill="1" applyBorder="1" applyAlignment="1">
      <alignment horizontal="right" vertical="center"/>
    </xf>
    <xf numFmtId="3" fontId="62" fillId="3" borderId="3" xfId="0" applyNumberFormat="1" applyFont="1" applyFill="1" applyBorder="1" applyAlignment="1">
      <alignment horizontal="right" vertical="center"/>
    </xf>
    <xf numFmtId="3" fontId="62" fillId="3" borderId="1" xfId="0" applyNumberFormat="1" applyFont="1" applyFill="1" applyBorder="1" applyAlignment="1">
      <alignment horizontal="right" vertical="center"/>
    </xf>
    <xf numFmtId="3" fontId="62" fillId="3" borderId="14" xfId="0" applyNumberFormat="1" applyFont="1" applyFill="1" applyBorder="1" applyAlignment="1">
      <alignment horizontal="right" vertical="center"/>
    </xf>
    <xf numFmtId="3" fontId="61" fillId="3" borderId="3" xfId="0" applyNumberFormat="1" applyFont="1" applyFill="1" applyBorder="1" applyAlignment="1">
      <alignment horizontal="right"/>
    </xf>
    <xf numFmtId="3" fontId="61" fillId="3" borderId="5" xfId="0" applyNumberFormat="1" applyFont="1" applyFill="1" applyBorder="1" applyAlignment="1">
      <alignment horizontal="right"/>
    </xf>
    <xf numFmtId="3" fontId="59" fillId="3" borderId="7" xfId="0" applyNumberFormat="1" applyFont="1" applyFill="1" applyBorder="1" applyAlignment="1">
      <alignment horizontal="center"/>
    </xf>
    <xf numFmtId="3" fontId="61" fillId="3" borderId="14" xfId="0" applyNumberFormat="1" applyFont="1" applyFill="1" applyBorder="1" applyAlignment="1">
      <alignment horizontal="right" vertical="center"/>
    </xf>
    <xf numFmtId="3" fontId="61" fillId="3" borderId="1" xfId="0" applyNumberFormat="1" applyFont="1" applyFill="1" applyBorder="1" applyAlignment="1">
      <alignment horizontal="right"/>
    </xf>
    <xf numFmtId="3" fontId="62" fillId="3" borderId="5" xfId="0" applyNumberFormat="1" applyFont="1" applyFill="1" applyBorder="1" applyAlignment="1">
      <alignment horizontal="right" vertical="center"/>
    </xf>
    <xf numFmtId="3" fontId="59" fillId="3" borderId="13" xfId="0" applyNumberFormat="1" applyFont="1" applyFill="1" applyBorder="1" applyAlignment="1">
      <alignment horizontal="right"/>
    </xf>
    <xf numFmtId="3" fontId="59" fillId="3" borderId="7" xfId="0" applyNumberFormat="1" applyFont="1" applyFill="1" applyBorder="1" applyAlignment="1">
      <alignment horizontal="right"/>
    </xf>
    <xf numFmtId="3" fontId="59" fillId="3" borderId="2" xfId="0" applyNumberFormat="1" applyFont="1" applyFill="1" applyBorder="1" applyAlignment="1">
      <alignment horizontal="right" vertical="center"/>
    </xf>
    <xf numFmtId="3" fontId="61" fillId="3" borderId="31" xfId="0" applyNumberFormat="1" applyFont="1" applyFill="1" applyBorder="1" applyAlignment="1">
      <alignment horizontal="right" vertical="center"/>
    </xf>
    <xf numFmtId="3" fontId="61" fillId="3" borderId="13" xfId="0" applyNumberFormat="1" applyFont="1" applyFill="1" applyBorder="1" applyAlignment="1">
      <alignment horizontal="right" vertical="center"/>
    </xf>
    <xf numFmtId="4" fontId="60" fillId="3" borderId="0" xfId="0" applyNumberFormat="1" applyFont="1" applyFill="1"/>
    <xf numFmtId="3" fontId="59" fillId="3" borderId="3" xfId="0" applyNumberFormat="1" applyFont="1" applyFill="1" applyBorder="1" applyAlignment="1">
      <alignment vertical="center"/>
    </xf>
    <xf numFmtId="3" fontId="62" fillId="3" borderId="1" xfId="0" applyNumberFormat="1" applyFont="1" applyFill="1" applyBorder="1" applyAlignment="1">
      <alignment vertical="center"/>
    </xf>
    <xf numFmtId="3" fontId="62" fillId="3" borderId="14" xfId="0" applyNumberFormat="1" applyFont="1" applyFill="1" applyBorder="1" applyAlignment="1">
      <alignment vertical="center"/>
    </xf>
    <xf numFmtId="3" fontId="61" fillId="3" borderId="3" xfId="0" applyNumberFormat="1" applyFont="1" applyFill="1" applyBorder="1" applyAlignment="1">
      <alignment vertical="center"/>
    </xf>
    <xf numFmtId="3" fontId="61" fillId="3" borderId="1" xfId="0" applyNumberFormat="1" applyFont="1" applyFill="1" applyBorder="1" applyAlignment="1">
      <alignment vertical="center"/>
    </xf>
    <xf numFmtId="3" fontId="59" fillId="3" borderId="14" xfId="0" applyNumberFormat="1" applyFont="1" applyFill="1" applyBorder="1" applyAlignment="1">
      <alignment vertical="center"/>
    </xf>
    <xf numFmtId="3" fontId="61" fillId="3" borderId="3" xfId="0" applyNumberFormat="1" applyFont="1" applyFill="1" applyBorder="1"/>
    <xf numFmtId="3" fontId="61" fillId="3" borderId="1" xfId="0" applyNumberFormat="1" applyFont="1" applyFill="1" applyBorder="1"/>
    <xf numFmtId="3" fontId="61" fillId="3" borderId="5" xfId="0" applyNumberFormat="1" applyFont="1" applyFill="1" applyBorder="1"/>
    <xf numFmtId="3" fontId="59" fillId="3" borderId="3" xfId="0" applyNumberFormat="1" applyFont="1" applyFill="1" applyBorder="1"/>
    <xf numFmtId="3" fontId="59" fillId="3" borderId="1" xfId="0" applyNumberFormat="1" applyFont="1" applyFill="1" applyBorder="1"/>
    <xf numFmtId="3" fontId="59" fillId="3" borderId="5" xfId="0" applyNumberFormat="1" applyFont="1" applyFill="1" applyBorder="1"/>
    <xf numFmtId="3" fontId="59" fillId="3" borderId="19" xfId="0" applyNumberFormat="1" applyFont="1" applyFill="1" applyBorder="1" applyAlignment="1">
      <alignment horizontal="right"/>
    </xf>
    <xf numFmtId="3" fontId="61" fillId="3" borderId="14" xfId="0" applyNumberFormat="1" applyFont="1" applyFill="1" applyBorder="1" applyAlignment="1">
      <alignment horizontal="right"/>
    </xf>
    <xf numFmtId="3" fontId="61" fillId="3" borderId="31" xfId="0" applyNumberFormat="1" applyFont="1" applyFill="1" applyBorder="1" applyAlignment="1">
      <alignment horizontal="right"/>
    </xf>
    <xf numFmtId="3" fontId="62" fillId="3" borderId="31" xfId="0" applyNumberFormat="1" applyFont="1" applyFill="1" applyBorder="1" applyAlignment="1">
      <alignment horizontal="right"/>
    </xf>
    <xf numFmtId="3" fontId="62" fillId="3" borderId="1" xfId="0" applyNumberFormat="1" applyFont="1" applyFill="1" applyBorder="1" applyAlignment="1">
      <alignment horizontal="right"/>
    </xf>
    <xf numFmtId="3" fontId="62" fillId="3" borderId="14" xfId="0" applyNumberFormat="1" applyFont="1" applyFill="1" applyBorder="1" applyAlignment="1">
      <alignment horizontal="right"/>
    </xf>
    <xf numFmtId="3" fontId="61" fillId="3" borderId="19" xfId="0" applyNumberFormat="1" applyFont="1" applyFill="1" applyBorder="1" applyAlignment="1">
      <alignment horizontal="right"/>
    </xf>
    <xf numFmtId="3" fontId="62" fillId="3" borderId="13" xfId="0" applyNumberFormat="1" applyFont="1" applyFill="1" applyBorder="1" applyAlignment="1">
      <alignment horizontal="right"/>
    </xf>
    <xf numFmtId="3" fontId="59" fillId="3" borderId="14" xfId="0" applyNumberFormat="1" applyFont="1" applyFill="1" applyBorder="1" applyAlignment="1">
      <alignment horizontal="right"/>
    </xf>
    <xf numFmtId="3" fontId="62" fillId="3" borderId="32" xfId="0" applyNumberFormat="1" applyFont="1" applyFill="1" applyBorder="1" applyAlignment="1">
      <alignment horizontal="right"/>
    </xf>
    <xf numFmtId="3" fontId="62" fillId="3" borderId="3" xfId="0" applyNumberFormat="1" applyFont="1" applyFill="1" applyBorder="1" applyAlignment="1">
      <alignment horizontal="right"/>
    </xf>
    <xf numFmtId="3" fontId="59" fillId="3" borderId="34" xfId="0" applyNumberFormat="1" applyFont="1" applyFill="1" applyBorder="1" applyAlignment="1">
      <alignment horizontal="right" vertical="center"/>
    </xf>
    <xf numFmtId="3" fontId="62" fillId="3" borderId="32" xfId="0" applyNumberFormat="1" applyFont="1" applyFill="1" applyBorder="1" applyAlignment="1">
      <alignment horizontal="right" vertical="center"/>
    </xf>
    <xf numFmtId="3" fontId="58" fillId="3" borderId="32" xfId="0" applyNumberFormat="1" applyFont="1" applyFill="1" applyBorder="1" applyAlignment="1">
      <alignment horizontal="right" vertical="center"/>
    </xf>
    <xf numFmtId="0" fontId="60" fillId="3" borderId="39" xfId="0" applyFont="1" applyFill="1" applyBorder="1"/>
    <xf numFmtId="3" fontId="62" fillId="3" borderId="2" xfId="0" applyNumberFormat="1" applyFont="1" applyFill="1" applyBorder="1" applyAlignment="1">
      <alignment horizontal="right"/>
    </xf>
    <xf numFmtId="3" fontId="60" fillId="3" borderId="0" xfId="0" applyNumberFormat="1" applyFont="1" applyFill="1"/>
    <xf numFmtId="4" fontId="6" fillId="3" borderId="1" xfId="0" applyNumberFormat="1" applyFont="1" applyFill="1" applyBorder="1" applyAlignment="1">
      <alignment horizontal="right"/>
    </xf>
    <xf numFmtId="4" fontId="5" fillId="3" borderId="1" xfId="0" applyNumberFormat="1" applyFont="1" applyFill="1" applyBorder="1" applyAlignment="1">
      <alignment horizontal="right"/>
    </xf>
    <xf numFmtId="0" fontId="38" fillId="3" borderId="24" xfId="0" applyFont="1" applyFill="1" applyBorder="1" applyAlignment="1">
      <alignment horizontal="center" wrapText="1"/>
    </xf>
    <xf numFmtId="3" fontId="14" fillId="3" borderId="1" xfId="0" applyNumberFormat="1" applyFont="1" applyFill="1" applyBorder="1"/>
    <xf numFmtId="3" fontId="9" fillId="3" borderId="2" xfId="0" applyNumberFormat="1" applyFont="1" applyFill="1" applyBorder="1"/>
    <xf numFmtId="3" fontId="9" fillId="3" borderId="0" xfId="0" applyNumberFormat="1" applyFont="1" applyFill="1"/>
    <xf numFmtId="0" fontId="8" fillId="3" borderId="19" xfId="0" applyFont="1" applyFill="1" applyBorder="1" applyAlignment="1">
      <alignment horizontal="right"/>
    </xf>
    <xf numFmtId="3" fontId="8" fillId="3" borderId="4" xfId="0" applyNumberFormat="1" applyFont="1" applyFill="1" applyBorder="1"/>
    <xf numFmtId="0" fontId="8" fillId="3" borderId="8" xfId="0" applyFont="1" applyFill="1" applyBorder="1" applyAlignment="1">
      <alignment horizontal="center"/>
    </xf>
    <xf numFmtId="3" fontId="8" fillId="3" borderId="7" xfId="0" applyNumberFormat="1" applyFont="1" applyFill="1" applyBorder="1"/>
    <xf numFmtId="3" fontId="47" fillId="2" borderId="1" xfId="0" applyNumberFormat="1" applyFont="1" applyFill="1" applyBorder="1"/>
    <xf numFmtId="3" fontId="47" fillId="2" borderId="5" xfId="0" applyNumberFormat="1" applyFont="1" applyFill="1" applyBorder="1"/>
    <xf numFmtId="3" fontId="47" fillId="2" borderId="7" xfId="0" applyNumberFormat="1" applyFont="1" applyFill="1" applyBorder="1"/>
    <xf numFmtId="3" fontId="9" fillId="7" borderId="3" xfId="0" applyNumberFormat="1" applyFont="1" applyFill="1" applyBorder="1" applyAlignment="1">
      <alignment vertical="center"/>
    </xf>
    <xf numFmtId="3" fontId="9" fillId="7" borderId="3" xfId="0" applyNumberFormat="1" applyFont="1" applyFill="1" applyBorder="1" applyAlignment="1">
      <alignment horizontal="right"/>
    </xf>
    <xf numFmtId="3" fontId="61" fillId="7" borderId="5" xfId="0" applyNumberFormat="1" applyFont="1" applyFill="1" applyBorder="1" applyAlignment="1">
      <alignment horizontal="right"/>
    </xf>
    <xf numFmtId="3" fontId="14" fillId="6" borderId="3" xfId="0" applyNumberFormat="1" applyFont="1" applyFill="1" applyBorder="1" applyAlignment="1">
      <alignment horizontal="right" vertical="center"/>
    </xf>
    <xf numFmtId="3" fontId="62" fillId="6" borderId="1" xfId="0" applyNumberFormat="1" applyFont="1" applyFill="1" applyBorder="1" applyAlignment="1">
      <alignment horizontal="right"/>
    </xf>
    <xf numFmtId="3" fontId="61" fillId="6" borderId="1" xfId="0" applyNumberFormat="1" applyFont="1" applyFill="1" applyBorder="1" applyAlignment="1">
      <alignment horizontal="right"/>
    </xf>
    <xf numFmtId="3" fontId="62" fillId="8" borderId="1" xfId="0" applyNumberFormat="1" applyFont="1" applyFill="1" applyBorder="1" applyAlignment="1">
      <alignment horizontal="right"/>
    </xf>
    <xf numFmtId="3" fontId="61" fillId="7" borderId="1" xfId="0" applyNumberFormat="1" applyFont="1" applyFill="1" applyBorder="1" applyAlignment="1">
      <alignment horizontal="right"/>
    </xf>
    <xf numFmtId="3" fontId="14" fillId="6" borderId="1" xfId="0" applyNumberFormat="1" applyFont="1" applyFill="1" applyBorder="1" applyAlignment="1">
      <alignment horizontal="right" vertical="center"/>
    </xf>
    <xf numFmtId="3" fontId="61" fillId="9" borderId="3" xfId="0" applyNumberFormat="1" applyFont="1" applyFill="1" applyBorder="1" applyAlignment="1">
      <alignment horizontal="right"/>
    </xf>
    <xf numFmtId="0" fontId="23" fillId="3" borderId="19" xfId="0" applyFont="1" applyFill="1" applyBorder="1" applyAlignment="1">
      <alignment horizontal="right"/>
    </xf>
    <xf numFmtId="4" fontId="23" fillId="0" borderId="1" xfId="0" applyNumberFormat="1" applyFont="1" applyBorder="1"/>
    <xf numFmtId="4" fontId="17" fillId="0" borderId="1" xfId="0" applyNumberFormat="1" applyFont="1" applyBorder="1"/>
    <xf numFmtId="4" fontId="22" fillId="0" borderId="1" xfId="0" applyNumberFormat="1" applyFont="1" applyBorder="1"/>
    <xf numFmtId="4" fontId="17" fillId="0" borderId="3" xfId="0" applyNumberFormat="1" applyFont="1" applyBorder="1"/>
    <xf numFmtId="4" fontId="17" fillId="0" borderId="2" xfId="0" applyNumberFormat="1" applyFont="1" applyBorder="1"/>
    <xf numFmtId="4" fontId="23" fillId="0" borderId="5" xfId="0" applyNumberFormat="1" applyFont="1" applyBorder="1"/>
    <xf numFmtId="4" fontId="23" fillId="0" borderId="3" xfId="0" applyNumberFormat="1" applyFont="1" applyBorder="1" applyAlignment="1">
      <alignment horizontal="right"/>
    </xf>
    <xf numFmtId="4" fontId="29" fillId="0" borderId="0" xfId="0" applyNumberFormat="1" applyFont="1"/>
    <xf numFmtId="4" fontId="17" fillId="0" borderId="0" xfId="0" applyNumberFormat="1" applyFont="1"/>
    <xf numFmtId="4" fontId="23" fillId="0" borderId="7" xfId="0" applyNumberFormat="1" applyFont="1" applyBorder="1"/>
    <xf numFmtId="10" fontId="37" fillId="3" borderId="19" xfId="0" applyNumberFormat="1" applyFont="1" applyFill="1" applyBorder="1" applyAlignment="1">
      <alignment horizontal="right"/>
    </xf>
    <xf numFmtId="0" fontId="13" fillId="3" borderId="1" xfId="0" applyFont="1" applyFill="1" applyBorder="1" applyAlignment="1">
      <alignment horizontal="center" vertical="center" wrapText="1"/>
    </xf>
    <xf numFmtId="3" fontId="61" fillId="2" borderId="1" xfId="0" applyNumberFormat="1" applyFont="1" applyFill="1" applyBorder="1" applyAlignment="1">
      <alignment horizontal="right"/>
    </xf>
    <xf numFmtId="0" fontId="36" fillId="3" borderId="1" xfId="0" applyFont="1" applyFill="1" applyBorder="1" applyAlignment="1">
      <alignment horizontal="center" vertical="center" wrapText="1"/>
    </xf>
    <xf numFmtId="3" fontId="59" fillId="3" borderId="0" xfId="0" applyNumberFormat="1" applyFont="1" applyFill="1" applyAlignment="1">
      <alignment horizontal="right"/>
    </xf>
    <xf numFmtId="0" fontId="35" fillId="0" borderId="1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/>
    </xf>
    <xf numFmtId="3" fontId="63" fillId="0" borderId="5" xfId="0" applyNumberFormat="1" applyFont="1" applyBorder="1" applyAlignment="1">
      <alignment horizontal="right"/>
    </xf>
    <xf numFmtId="4" fontId="64" fillId="0" borderId="13" xfId="0" applyNumberFormat="1" applyFont="1" applyBorder="1" applyAlignment="1">
      <alignment horizontal="right" vertical="center"/>
    </xf>
    <xf numFmtId="4" fontId="63" fillId="0" borderId="3" xfId="0" applyNumberFormat="1" applyFont="1" applyBorder="1" applyAlignment="1">
      <alignment horizontal="right"/>
    </xf>
    <xf numFmtId="4" fontId="63" fillId="0" borderId="1" xfId="0" applyNumberFormat="1" applyFont="1" applyBorder="1" applyAlignment="1">
      <alignment horizontal="right"/>
    </xf>
    <xf numFmtId="4" fontId="64" fillId="0" borderId="14" xfId="0" applyNumberFormat="1" applyFont="1" applyBorder="1" applyAlignment="1">
      <alignment horizontal="right" vertical="center"/>
    </xf>
    <xf numFmtId="4" fontId="63" fillId="0" borderId="5" xfId="0" applyNumberFormat="1" applyFont="1" applyBorder="1" applyAlignment="1">
      <alignment horizontal="right"/>
    </xf>
    <xf numFmtId="4" fontId="64" fillId="0" borderId="3" xfId="0" applyNumberFormat="1" applyFont="1" applyBorder="1" applyAlignment="1">
      <alignment horizontal="right"/>
    </xf>
    <xf numFmtId="4" fontId="64" fillId="0" borderId="1" xfId="0" applyNumberFormat="1" applyFont="1" applyBorder="1" applyAlignment="1">
      <alignment horizontal="right"/>
    </xf>
    <xf numFmtId="4" fontId="64" fillId="0" borderId="5" xfId="0" applyNumberFormat="1" applyFont="1" applyBorder="1" applyAlignment="1">
      <alignment horizontal="right"/>
    </xf>
    <xf numFmtId="0" fontId="63" fillId="0" borderId="0" xfId="0" applyFont="1"/>
    <xf numFmtId="3" fontId="64" fillId="0" borderId="16" xfId="0" applyNumberFormat="1" applyFont="1" applyBorder="1" applyAlignment="1">
      <alignment horizontal="center"/>
    </xf>
    <xf numFmtId="4" fontId="65" fillId="0" borderId="3" xfId="0" applyNumberFormat="1" applyFont="1" applyBorder="1" applyAlignment="1">
      <alignment horizontal="right" vertical="center"/>
    </xf>
    <xf numFmtId="4" fontId="65" fillId="0" borderId="1" xfId="0" applyNumberFormat="1" applyFont="1" applyBorder="1" applyAlignment="1">
      <alignment horizontal="right" vertical="center"/>
    </xf>
    <xf numFmtId="4" fontId="66" fillId="0" borderId="13" xfId="0" applyNumberFormat="1" applyFont="1" applyBorder="1" applyAlignment="1">
      <alignment horizontal="right" vertical="center"/>
    </xf>
    <xf numFmtId="4" fontId="66" fillId="0" borderId="3" xfId="0" applyNumberFormat="1" applyFont="1" applyBorder="1" applyAlignment="1">
      <alignment horizontal="right" vertical="center"/>
    </xf>
    <xf numFmtId="4" fontId="66" fillId="0" borderId="1" xfId="0" applyNumberFormat="1" applyFont="1" applyBorder="1" applyAlignment="1">
      <alignment horizontal="right" vertical="center"/>
    </xf>
    <xf numFmtId="4" fontId="66" fillId="0" borderId="14" xfId="0" applyNumberFormat="1" applyFont="1" applyBorder="1" applyAlignment="1">
      <alignment horizontal="right" vertical="center"/>
    </xf>
    <xf numFmtId="4" fontId="65" fillId="0" borderId="3" xfId="0" applyNumberFormat="1" applyFont="1" applyBorder="1" applyAlignment="1">
      <alignment horizontal="right"/>
    </xf>
    <xf numFmtId="4" fontId="65" fillId="0" borderId="5" xfId="0" applyNumberFormat="1" applyFont="1" applyBorder="1" applyAlignment="1">
      <alignment horizontal="right"/>
    </xf>
    <xf numFmtId="3" fontId="64" fillId="0" borderId="7" xfId="0" applyNumberFormat="1" applyFont="1" applyBorder="1" applyAlignment="1">
      <alignment horizontal="center"/>
    </xf>
    <xf numFmtId="3" fontId="61" fillId="2" borderId="3" xfId="0" applyNumberFormat="1" applyFont="1" applyFill="1" applyBorder="1" applyAlignment="1">
      <alignment horizontal="right" vertical="center"/>
    </xf>
    <xf numFmtId="4" fontId="65" fillId="0" borderId="14" xfId="0" applyNumberFormat="1" applyFont="1" applyBorder="1" applyAlignment="1">
      <alignment horizontal="right" vertical="center"/>
    </xf>
    <xf numFmtId="49" fontId="10" fillId="0" borderId="13" xfId="0" applyNumberFormat="1" applyFont="1" applyBorder="1" applyAlignment="1">
      <alignment horizontal="center" vertical="center"/>
    </xf>
    <xf numFmtId="4" fontId="65" fillId="0" borderId="1" xfId="0" applyNumberFormat="1" applyFont="1" applyBorder="1" applyAlignment="1">
      <alignment horizontal="right"/>
    </xf>
    <xf numFmtId="4" fontId="67" fillId="0" borderId="1" xfId="0" applyNumberFormat="1" applyFont="1" applyBorder="1" applyAlignment="1">
      <alignment horizontal="right" vertical="center"/>
    </xf>
    <xf numFmtId="4" fontId="66" fillId="0" borderId="5" xfId="0" applyNumberFormat="1" applyFont="1" applyBorder="1" applyAlignment="1">
      <alignment horizontal="right" vertical="center"/>
    </xf>
    <xf numFmtId="4" fontId="64" fillId="0" borderId="13" xfId="0" applyNumberFormat="1" applyFont="1" applyBorder="1" applyAlignment="1">
      <alignment horizontal="right"/>
    </xf>
    <xf numFmtId="4" fontId="64" fillId="0" borderId="7" xfId="0" applyNumberFormat="1" applyFont="1" applyBorder="1" applyAlignment="1">
      <alignment horizontal="right"/>
    </xf>
    <xf numFmtId="4" fontId="64" fillId="0" borderId="2" xfId="0" applyNumberFormat="1" applyFont="1" applyBorder="1" applyAlignment="1">
      <alignment horizontal="right" vertical="center"/>
    </xf>
    <xf numFmtId="0" fontId="15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right" vertical="center"/>
    </xf>
    <xf numFmtId="4" fontId="65" fillId="0" borderId="31" xfId="0" applyNumberFormat="1" applyFont="1" applyBorder="1" applyAlignment="1">
      <alignment horizontal="right" vertical="center"/>
    </xf>
    <xf numFmtId="4" fontId="64" fillId="0" borderId="3" xfId="0" applyNumberFormat="1" applyFont="1" applyBorder="1" applyAlignment="1">
      <alignment horizontal="right" vertical="center"/>
    </xf>
    <xf numFmtId="4" fontId="65" fillId="0" borderId="13" xfId="0" applyNumberFormat="1" applyFont="1" applyBorder="1" applyAlignment="1">
      <alignment horizontal="right" vertical="center"/>
    </xf>
    <xf numFmtId="0" fontId="12" fillId="3" borderId="1" xfId="0" applyFont="1" applyFill="1" applyBorder="1" applyAlignment="1">
      <alignment horizontal="right"/>
    </xf>
    <xf numFmtId="4" fontId="67" fillId="0" borderId="1" xfId="0" applyNumberFormat="1" applyFont="1" applyBorder="1" applyAlignment="1">
      <alignment horizontal="right"/>
    </xf>
    <xf numFmtId="0" fontId="12" fillId="3" borderId="3" xfId="0" applyFont="1" applyFill="1" applyBorder="1" applyAlignment="1">
      <alignment horizontal="right"/>
    </xf>
    <xf numFmtId="0" fontId="12" fillId="3" borderId="5" xfId="0" applyFont="1" applyFill="1" applyBorder="1" applyAlignment="1">
      <alignment horizontal="right"/>
    </xf>
    <xf numFmtId="4" fontId="64" fillId="0" borderId="3" xfId="0" applyNumberFormat="1" applyFont="1" applyBorder="1" applyAlignment="1">
      <alignment vertical="center"/>
    </xf>
    <xf numFmtId="4" fontId="66" fillId="0" borderId="1" xfId="0" applyNumberFormat="1" applyFont="1" applyBorder="1" applyAlignment="1">
      <alignment vertical="center"/>
    </xf>
    <xf numFmtId="4" fontId="66" fillId="0" borderId="14" xfId="0" applyNumberFormat="1" applyFont="1" applyBorder="1" applyAlignment="1">
      <alignment vertical="center"/>
    </xf>
    <xf numFmtId="4" fontId="65" fillId="0" borderId="3" xfId="0" applyNumberFormat="1" applyFont="1" applyBorder="1" applyAlignment="1">
      <alignment vertical="center"/>
    </xf>
    <xf numFmtId="4" fontId="65" fillId="0" borderId="1" xfId="0" applyNumberFormat="1" applyFont="1" applyBorder="1" applyAlignment="1">
      <alignment vertical="center"/>
    </xf>
    <xf numFmtId="4" fontId="64" fillId="0" borderId="14" xfId="0" applyNumberFormat="1" applyFont="1" applyBorder="1" applyAlignment="1">
      <alignment vertical="center"/>
    </xf>
    <xf numFmtId="4" fontId="65" fillId="0" borderId="3" xfId="0" applyNumberFormat="1" applyFont="1" applyBorder="1"/>
    <xf numFmtId="4" fontId="65" fillId="0" borderId="1" xfId="0" applyNumberFormat="1" applyFont="1" applyBorder="1"/>
    <xf numFmtId="4" fontId="65" fillId="0" borderId="5" xfId="0" applyNumberFormat="1" applyFont="1" applyBorder="1"/>
    <xf numFmtId="4" fontId="64" fillId="0" borderId="3" xfId="0" applyNumberFormat="1" applyFont="1" applyBorder="1"/>
    <xf numFmtId="4" fontId="64" fillId="0" borderId="1" xfId="0" applyNumberFormat="1" applyFont="1" applyBorder="1"/>
    <xf numFmtId="4" fontId="64" fillId="0" borderId="5" xfId="0" applyNumberFormat="1" applyFont="1" applyBorder="1"/>
    <xf numFmtId="4" fontId="64" fillId="0" borderId="19" xfId="0" applyNumberFormat="1" applyFont="1" applyBorder="1" applyAlignment="1">
      <alignment horizontal="right"/>
    </xf>
    <xf numFmtId="4" fontId="65" fillId="0" borderId="14" xfId="0" applyNumberFormat="1" applyFont="1" applyBorder="1" applyAlignment="1">
      <alignment horizontal="right"/>
    </xf>
    <xf numFmtId="4" fontId="65" fillId="0" borderId="31" xfId="0" applyNumberFormat="1" applyFont="1" applyBorder="1" applyAlignment="1">
      <alignment horizontal="right"/>
    </xf>
    <xf numFmtId="4" fontId="66" fillId="0" borderId="31" xfId="0" applyNumberFormat="1" applyFont="1" applyBorder="1" applyAlignment="1">
      <alignment horizontal="right"/>
    </xf>
    <xf numFmtId="4" fontId="66" fillId="0" borderId="1" xfId="0" applyNumberFormat="1" applyFont="1" applyBorder="1" applyAlignment="1">
      <alignment horizontal="right"/>
    </xf>
    <xf numFmtId="4" fontId="66" fillId="0" borderId="14" xfId="0" applyNumberFormat="1" applyFont="1" applyBorder="1" applyAlignment="1">
      <alignment horizontal="right"/>
    </xf>
    <xf numFmtId="4" fontId="65" fillId="0" borderId="19" xfId="0" applyNumberFormat="1" applyFont="1" applyBorder="1" applyAlignment="1">
      <alignment horizontal="right"/>
    </xf>
    <xf numFmtId="4" fontId="66" fillId="0" borderId="13" xfId="0" applyNumberFormat="1" applyFont="1" applyBorder="1" applyAlignment="1">
      <alignment horizontal="right"/>
    </xf>
    <xf numFmtId="4" fontId="64" fillId="0" borderId="14" xfId="0" applyNumberFormat="1" applyFont="1" applyBorder="1" applyAlignment="1">
      <alignment horizontal="right"/>
    </xf>
    <xf numFmtId="3" fontId="64" fillId="0" borderId="19" xfId="0" applyNumberFormat="1" applyFont="1" applyBorder="1" applyAlignment="1">
      <alignment horizontal="right"/>
    </xf>
    <xf numFmtId="3" fontId="65" fillId="0" borderId="3" xfId="0" applyNumberFormat="1" applyFont="1" applyBorder="1" applyAlignment="1">
      <alignment horizontal="right"/>
    </xf>
    <xf numFmtId="3" fontId="64" fillId="0" borderId="13" xfId="0" applyNumberFormat="1" applyFont="1" applyBorder="1" applyAlignment="1">
      <alignment horizontal="right"/>
    </xf>
    <xf numFmtId="3" fontId="66" fillId="0" borderId="32" xfId="0" applyNumberFormat="1" applyFont="1" applyBorder="1" applyAlignment="1">
      <alignment horizontal="right"/>
    </xf>
    <xf numFmtId="3" fontId="66" fillId="0" borderId="3" xfId="0" applyNumberFormat="1" applyFont="1" applyBorder="1" applyAlignment="1">
      <alignment horizontal="right"/>
    </xf>
    <xf numFmtId="3" fontId="66" fillId="0" borderId="14" xfId="0" applyNumberFormat="1" applyFont="1" applyBorder="1" applyAlignment="1">
      <alignment horizontal="right"/>
    </xf>
    <xf numFmtId="3" fontId="64" fillId="0" borderId="7" xfId="0" applyNumberFormat="1" applyFont="1" applyBorder="1" applyAlignment="1">
      <alignment horizontal="right"/>
    </xf>
    <xf numFmtId="3" fontId="64" fillId="0" borderId="3" xfId="0" applyNumberFormat="1" applyFont="1" applyBorder="1" applyAlignment="1">
      <alignment horizontal="right"/>
    </xf>
    <xf numFmtId="3" fontId="64" fillId="0" borderId="1" xfId="0" applyNumberFormat="1" applyFont="1" applyBorder="1" applyAlignment="1">
      <alignment horizontal="right"/>
    </xf>
    <xf numFmtId="3" fontId="64" fillId="0" borderId="5" xfId="0" applyNumberFormat="1" applyFont="1" applyBorder="1" applyAlignment="1">
      <alignment horizontal="right"/>
    </xf>
    <xf numFmtId="4" fontId="64" fillId="0" borderId="34" xfId="0" applyNumberFormat="1" applyFont="1" applyBorder="1" applyAlignment="1">
      <alignment horizontal="right" vertical="center"/>
    </xf>
    <xf numFmtId="4" fontId="66" fillId="0" borderId="32" xfId="0" applyNumberFormat="1" applyFont="1" applyBorder="1" applyAlignment="1">
      <alignment horizontal="right" vertical="center"/>
    </xf>
    <xf numFmtId="4" fontId="68" fillId="0" borderId="32" xfId="0" applyNumberFormat="1" applyFont="1" applyBorder="1" applyAlignment="1">
      <alignment horizontal="right" vertical="center"/>
    </xf>
    <xf numFmtId="0" fontId="63" fillId="0" borderId="39" xfId="0" applyFont="1" applyBorder="1"/>
    <xf numFmtId="4" fontId="66" fillId="0" borderId="2" xfId="0" applyNumberFormat="1" applyFont="1" applyBorder="1" applyAlignment="1">
      <alignment horizontal="right"/>
    </xf>
    <xf numFmtId="49" fontId="0" fillId="3" borderId="0" xfId="0" applyNumberFormat="1" applyFill="1" applyAlignment="1">
      <alignment horizontal="center"/>
    </xf>
    <xf numFmtId="0" fontId="24" fillId="3" borderId="0" xfId="0" applyFont="1" applyFill="1" applyAlignment="1">
      <alignment horizontal="left"/>
    </xf>
    <xf numFmtId="3" fontId="8" fillId="3" borderId="0" xfId="0" applyNumberFormat="1" applyFont="1" applyFill="1" applyAlignment="1">
      <alignment horizontal="right"/>
    </xf>
    <xf numFmtId="3" fontId="11" fillId="3" borderId="0" xfId="0" applyNumberFormat="1" applyFont="1" applyFill="1" applyAlignment="1">
      <alignment horizontal="right"/>
    </xf>
    <xf numFmtId="3" fontId="50" fillId="3" borderId="0" xfId="0" applyNumberFormat="1" applyFont="1" applyFill="1" applyAlignment="1">
      <alignment horizontal="right"/>
    </xf>
    <xf numFmtId="10" fontId="14" fillId="3" borderId="0" xfId="0" applyNumberFormat="1" applyFont="1" applyFill="1" applyAlignment="1">
      <alignment horizontal="right"/>
    </xf>
    <xf numFmtId="3" fontId="64" fillId="0" borderId="0" xfId="0" applyNumberFormat="1" applyFont="1" applyAlignment="1">
      <alignment horizontal="right"/>
    </xf>
    <xf numFmtId="4" fontId="63" fillId="0" borderId="0" xfId="0" applyNumberFormat="1" applyFont="1"/>
    <xf numFmtId="3" fontId="9" fillId="5" borderId="1" xfId="0" applyNumberFormat="1" applyFont="1" applyFill="1" applyBorder="1" applyAlignment="1">
      <alignment horizontal="right" vertical="center"/>
    </xf>
    <xf numFmtId="3" fontId="43" fillId="5" borderId="1" xfId="0" applyNumberFormat="1" applyFont="1" applyFill="1" applyBorder="1" applyAlignment="1">
      <alignment horizontal="right" vertical="center"/>
    </xf>
    <xf numFmtId="3" fontId="43" fillId="5" borderId="1" xfId="0" applyNumberFormat="1" applyFont="1" applyFill="1" applyBorder="1" applyAlignment="1">
      <alignment horizontal="right"/>
    </xf>
    <xf numFmtId="3" fontId="44" fillId="9" borderId="1" xfId="0" applyNumberFormat="1" applyFont="1" applyFill="1" applyBorder="1" applyAlignment="1">
      <alignment horizontal="right"/>
    </xf>
    <xf numFmtId="3" fontId="44" fillId="8" borderId="1" xfId="0" applyNumberFormat="1" applyFont="1" applyFill="1" applyBorder="1" applyAlignment="1">
      <alignment horizontal="right"/>
    </xf>
    <xf numFmtId="3" fontId="44" fillId="8" borderId="1" xfId="0" applyNumberFormat="1" applyFont="1" applyFill="1" applyBorder="1" applyAlignment="1">
      <alignment horizontal="right" vertical="center"/>
    </xf>
    <xf numFmtId="3" fontId="43" fillId="8" borderId="1" xfId="0" applyNumberFormat="1" applyFont="1" applyFill="1" applyBorder="1" applyAlignment="1">
      <alignment horizontal="right" vertical="center"/>
    </xf>
    <xf numFmtId="49" fontId="0" fillId="0" borderId="0" xfId="0" applyNumberFormat="1"/>
    <xf numFmtId="0" fontId="10" fillId="0" borderId="0" xfId="0" applyFont="1"/>
    <xf numFmtId="0" fontId="10" fillId="0" borderId="1" xfId="0" applyFont="1" applyBorder="1"/>
    <xf numFmtId="0" fontId="10" fillId="0" borderId="5" xfId="0" applyFont="1" applyBorder="1"/>
    <xf numFmtId="0" fontId="10" fillId="0" borderId="7" xfId="0" applyFont="1" applyBorder="1"/>
    <xf numFmtId="0" fontId="6" fillId="0" borderId="1" xfId="0" applyFont="1" applyBorder="1"/>
    <xf numFmtId="0" fontId="6" fillId="0" borderId="1" xfId="0" applyFont="1" applyBorder="1" applyAlignment="1">
      <alignment horizontal="left"/>
    </xf>
    <xf numFmtId="10" fontId="13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left" indent="2"/>
    </xf>
    <xf numFmtId="3" fontId="9" fillId="0" borderId="1" xfId="0" applyNumberFormat="1" applyFont="1" applyBorder="1"/>
    <xf numFmtId="0" fontId="0" fillId="3" borderId="0" xfId="0" applyFill="1"/>
    <xf numFmtId="0" fontId="35" fillId="3" borderId="1" xfId="0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right"/>
    </xf>
    <xf numFmtId="0" fontId="33" fillId="0" borderId="0" xfId="0" applyFont="1"/>
    <xf numFmtId="10" fontId="37" fillId="0" borderId="1" xfId="0" applyNumberFormat="1" applyFont="1" applyBorder="1" applyAlignment="1">
      <alignment horizontal="right"/>
    </xf>
    <xf numFmtId="10" fontId="37" fillId="0" borderId="5" xfId="0" applyNumberFormat="1" applyFont="1" applyBorder="1" applyAlignment="1">
      <alignment horizontal="right"/>
    </xf>
    <xf numFmtId="10" fontId="37" fillId="0" borderId="3" xfId="0" applyNumberFormat="1" applyFont="1" applyBorder="1" applyAlignment="1">
      <alignment horizontal="right"/>
    </xf>
    <xf numFmtId="10" fontId="32" fillId="0" borderId="3" xfId="0" applyNumberFormat="1" applyFont="1" applyBorder="1" applyAlignment="1">
      <alignment horizontal="right"/>
    </xf>
    <xf numFmtId="10" fontId="32" fillId="0" borderId="1" xfId="0" applyNumberFormat="1" applyFont="1" applyBorder="1" applyAlignment="1">
      <alignment horizontal="right"/>
    </xf>
    <xf numFmtId="10" fontId="32" fillId="0" borderId="2" xfId="0" applyNumberFormat="1" applyFont="1" applyBorder="1" applyAlignment="1">
      <alignment horizontal="right"/>
    </xf>
    <xf numFmtId="10" fontId="32" fillId="0" borderId="5" xfId="0" applyNumberFormat="1" applyFont="1" applyBorder="1" applyAlignment="1">
      <alignment horizontal="right"/>
    </xf>
    <xf numFmtId="3" fontId="34" fillId="0" borderId="1" xfId="0" applyNumberFormat="1" applyFont="1" applyBorder="1"/>
    <xf numFmtId="3" fontId="7" fillId="0" borderId="1" xfId="0" applyNumberFormat="1" applyFont="1" applyBorder="1"/>
    <xf numFmtId="10" fontId="37" fillId="0" borderId="16" xfId="0" applyNumberFormat="1" applyFont="1" applyBorder="1" applyAlignment="1">
      <alignment horizontal="right"/>
    </xf>
    <xf numFmtId="3" fontId="22" fillId="0" borderId="1" xfId="0" applyNumberFormat="1" applyFont="1" applyBorder="1"/>
    <xf numFmtId="3" fontId="17" fillId="0" borderId="1" xfId="0" applyNumberFormat="1" applyFont="1" applyBorder="1"/>
    <xf numFmtId="0" fontId="0" fillId="0" borderId="8" xfId="0" applyBorder="1"/>
    <xf numFmtId="0" fontId="29" fillId="0" borderId="0" xfId="0" applyFont="1"/>
    <xf numFmtId="0" fontId="0" fillId="0" borderId="2" xfId="0" applyBorder="1"/>
    <xf numFmtId="0" fontId="10" fillId="0" borderId="2" xfId="0" applyFont="1" applyBorder="1" applyAlignment="1">
      <alignment wrapText="1"/>
    </xf>
    <xf numFmtId="0" fontId="10" fillId="0" borderId="2" xfId="0" applyFont="1" applyBorder="1"/>
    <xf numFmtId="49" fontId="10" fillId="0" borderId="2" xfId="0" applyNumberFormat="1" applyFont="1" applyBorder="1" applyAlignment="1">
      <alignment wrapText="1"/>
    </xf>
    <xf numFmtId="0" fontId="8" fillId="0" borderId="2" xfId="0" applyFont="1" applyBorder="1"/>
    <xf numFmtId="0" fontId="0" fillId="0" borderId="7" xfId="0" applyBorder="1"/>
    <xf numFmtId="49" fontId="0" fillId="0" borderId="7" xfId="0" applyNumberFormat="1" applyBorder="1"/>
    <xf numFmtId="0" fontId="0" fillId="0" borderId="6" xfId="0" applyBorder="1"/>
    <xf numFmtId="0" fontId="16" fillId="0" borderId="7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3" fontId="16" fillId="0" borderId="0" xfId="0" applyNumberFormat="1" applyFont="1"/>
    <xf numFmtId="49" fontId="0" fillId="0" borderId="1" xfId="0" applyNumberFormat="1" applyBorder="1"/>
    <xf numFmtId="3" fontId="16" fillId="0" borderId="1" xfId="0" applyNumberFormat="1" applyFont="1" applyBorder="1"/>
    <xf numFmtId="3" fontId="23" fillId="0" borderId="1" xfId="0" applyNumberFormat="1" applyFont="1" applyBorder="1"/>
    <xf numFmtId="0" fontId="5" fillId="0" borderId="1" xfId="0" applyFont="1" applyBorder="1"/>
    <xf numFmtId="0" fontId="0" fillId="0" borderId="1" xfId="0" applyBorder="1" applyAlignment="1">
      <alignment horizontal="left" indent="3"/>
    </xf>
    <xf numFmtId="0" fontId="13" fillId="0" borderId="1" xfId="0" applyFont="1" applyBorder="1" applyAlignment="1">
      <alignment horizontal="left" indent="3"/>
    </xf>
    <xf numFmtId="0" fontId="13" fillId="0" borderId="1" xfId="0" applyFont="1" applyBorder="1"/>
    <xf numFmtId="0" fontId="13" fillId="0" borderId="1" xfId="0" applyFont="1" applyBorder="1" applyAlignment="1">
      <alignment horizontal="left" indent="4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indent="2"/>
    </xf>
    <xf numFmtId="0" fontId="5" fillId="0" borderId="1" xfId="0" applyFont="1" applyBorder="1" applyAlignment="1">
      <alignment horizontal="left" indent="3"/>
    </xf>
    <xf numFmtId="0" fontId="0" fillId="0" borderId="1" xfId="0" applyBorder="1" applyAlignment="1">
      <alignment horizontal="left" indent="1"/>
    </xf>
    <xf numFmtId="0" fontId="0" fillId="0" borderId="3" xfId="0" applyBorder="1"/>
    <xf numFmtId="49" fontId="0" fillId="0" borderId="3" xfId="0" applyNumberFormat="1" applyBorder="1"/>
    <xf numFmtId="0" fontId="0" fillId="0" borderId="3" xfId="0" applyBorder="1" applyAlignment="1">
      <alignment horizontal="left" indent="2"/>
    </xf>
    <xf numFmtId="3" fontId="7" fillId="0" borderId="3" xfId="0" applyNumberFormat="1" applyFont="1" applyBorder="1"/>
    <xf numFmtId="3" fontId="17" fillId="0" borderId="3" xfId="0" applyNumberFormat="1" applyFont="1" applyBorder="1"/>
    <xf numFmtId="49" fontId="0" fillId="0" borderId="2" xfId="0" applyNumberFormat="1" applyBorder="1"/>
    <xf numFmtId="0" fontId="0" fillId="0" borderId="2" xfId="0" applyBorder="1" applyAlignment="1">
      <alignment horizontal="left" indent="2"/>
    </xf>
    <xf numFmtId="3" fontId="7" fillId="0" borderId="2" xfId="0" applyNumberFormat="1" applyFont="1" applyBorder="1"/>
    <xf numFmtId="3" fontId="17" fillId="0" borderId="2" xfId="0" applyNumberFormat="1" applyFont="1" applyBorder="1"/>
    <xf numFmtId="0" fontId="0" fillId="0" borderId="2" xfId="0" applyBorder="1" applyAlignment="1">
      <alignment horizontal="left" indent="1"/>
    </xf>
    <xf numFmtId="0" fontId="0" fillId="0" borderId="5" xfId="0" applyBorder="1"/>
    <xf numFmtId="49" fontId="0" fillId="0" borderId="5" xfId="0" applyNumberFormat="1" applyBorder="1"/>
    <xf numFmtId="0" fontId="8" fillId="0" borderId="5" xfId="0" applyFont="1" applyBorder="1" applyAlignment="1">
      <alignment horizontal="left"/>
    </xf>
    <xf numFmtId="3" fontId="16" fillId="0" borderId="5" xfId="0" applyNumberFormat="1" applyFont="1" applyBorder="1"/>
    <xf numFmtId="3" fontId="23" fillId="0" borderId="5" xfId="0" applyNumberFormat="1" applyFont="1" applyBorder="1"/>
    <xf numFmtId="0" fontId="0" fillId="0" borderId="0" xfId="0" applyAlignment="1">
      <alignment horizontal="left" indent="1"/>
    </xf>
    <xf numFmtId="3" fontId="7" fillId="0" borderId="0" xfId="0" applyNumberFormat="1" applyFont="1"/>
    <xf numFmtId="3" fontId="17" fillId="0" borderId="0" xfId="0" applyNumberFormat="1" applyFont="1"/>
    <xf numFmtId="0" fontId="10" fillId="0" borderId="3" xfId="0" applyFont="1" applyBorder="1"/>
    <xf numFmtId="0" fontId="6" fillId="0" borderId="3" xfId="0" applyFont="1" applyBorder="1"/>
    <xf numFmtId="3" fontId="16" fillId="0" borderId="3" xfId="0" applyNumberFormat="1" applyFont="1" applyBorder="1" applyAlignment="1">
      <alignment horizontal="right"/>
    </xf>
    <xf numFmtId="3" fontId="23" fillId="0" borderId="3" xfId="0" applyNumberFormat="1" applyFont="1" applyBorder="1" applyAlignment="1">
      <alignment horizontal="right"/>
    </xf>
    <xf numFmtId="0" fontId="0" fillId="0" borderId="1" xfId="0" applyBorder="1" applyAlignment="1">
      <alignment wrapText="1"/>
    </xf>
    <xf numFmtId="0" fontId="8" fillId="0" borderId="5" xfId="0" applyFont="1" applyBorder="1"/>
    <xf numFmtId="0" fontId="7" fillId="0" borderId="0" xfId="0" applyFont="1"/>
    <xf numFmtId="0" fontId="8" fillId="0" borderId="1" xfId="0" applyFont="1" applyBorder="1" applyAlignment="1">
      <alignment horizontal="left"/>
    </xf>
    <xf numFmtId="0" fontId="8" fillId="0" borderId="1" xfId="0" applyFont="1" applyBorder="1"/>
    <xf numFmtId="3" fontId="23" fillId="0" borderId="4" xfId="0" applyNumberFormat="1" applyFont="1" applyBorder="1"/>
    <xf numFmtId="3" fontId="16" fillId="0" borderId="4" xfId="0" applyNumberFormat="1" applyFont="1" applyBorder="1"/>
    <xf numFmtId="3" fontId="7" fillId="0" borderId="5" xfId="0" applyNumberFormat="1" applyFont="1" applyBorder="1"/>
    <xf numFmtId="0" fontId="8" fillId="0" borderId="7" xfId="0" applyFont="1" applyBorder="1"/>
    <xf numFmtId="3" fontId="16" fillId="0" borderId="7" xfId="0" applyNumberFormat="1" applyFont="1" applyBorder="1"/>
    <xf numFmtId="3" fontId="23" fillId="0" borderId="7" xfId="0" applyNumberFormat="1" applyFont="1" applyBorder="1"/>
    <xf numFmtId="0" fontId="16" fillId="0" borderId="1" xfId="0" applyFont="1" applyBorder="1" applyAlignment="1">
      <alignment horizontal="center" vertical="center"/>
    </xf>
    <xf numFmtId="0" fontId="0" fillId="0" borderId="39" xfId="0" applyBorder="1"/>
    <xf numFmtId="0" fontId="0" fillId="0" borderId="19" xfId="0" applyBorder="1"/>
    <xf numFmtId="49" fontId="0" fillId="0" borderId="19" xfId="0" applyNumberFormat="1" applyBorder="1"/>
    <xf numFmtId="0" fontId="23" fillId="0" borderId="19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3" fillId="0" borderId="19" xfId="0" applyFont="1" applyBorder="1" applyAlignment="1">
      <alignment horizontal="center" vertical="center" wrapText="1"/>
    </xf>
    <xf numFmtId="0" fontId="38" fillId="0" borderId="19" xfId="0" applyFont="1" applyBorder="1"/>
    <xf numFmtId="3" fontId="16" fillId="0" borderId="40" xfId="0" applyNumberFormat="1" applyFont="1" applyBorder="1" applyAlignment="1">
      <alignment horizontal="center"/>
    </xf>
    <xf numFmtId="3" fontId="16" fillId="0" borderId="19" xfId="0" applyNumberFormat="1" applyFont="1" applyBorder="1" applyAlignment="1">
      <alignment horizontal="center"/>
    </xf>
    <xf numFmtId="3" fontId="23" fillId="0" borderId="40" xfId="0" applyNumberFormat="1" applyFont="1" applyBorder="1" applyAlignment="1">
      <alignment horizontal="center"/>
    </xf>
    <xf numFmtId="3" fontId="23" fillId="0" borderId="19" xfId="0" applyNumberFormat="1" applyFont="1" applyBorder="1" applyAlignment="1">
      <alignment horizontal="center"/>
    </xf>
    <xf numFmtId="0" fontId="40" fillId="0" borderId="19" xfId="0" applyFont="1" applyBorder="1"/>
    <xf numFmtId="10" fontId="32" fillId="0" borderId="0" xfId="0" applyNumberFormat="1" applyFont="1" applyAlignment="1">
      <alignment horizontal="center"/>
    </xf>
    <xf numFmtId="10" fontId="32" fillId="0" borderId="0" xfId="0" applyNumberFormat="1" applyFont="1" applyAlignment="1">
      <alignment horizontal="right"/>
    </xf>
    <xf numFmtId="0" fontId="8" fillId="0" borderId="2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10" fontId="32" fillId="0" borderId="41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3" fontId="7" fillId="3" borderId="1" xfId="0" applyNumberFormat="1" applyFont="1" applyFill="1" applyBorder="1"/>
    <xf numFmtId="3" fontId="16" fillId="3" borderId="1" xfId="0" applyNumberFormat="1" applyFont="1" applyFill="1" applyBorder="1"/>
    <xf numFmtId="0" fontId="16" fillId="0" borderId="8" xfId="0" applyFont="1" applyBorder="1" applyAlignment="1">
      <alignment horizontal="center"/>
    </xf>
    <xf numFmtId="3" fontId="22" fillId="3" borderId="1" xfId="0" applyNumberFormat="1" applyFont="1" applyFill="1" applyBorder="1"/>
    <xf numFmtId="3" fontId="23" fillId="3" borderId="40" xfId="0" applyNumberFormat="1" applyFont="1" applyFill="1" applyBorder="1" applyAlignment="1">
      <alignment horizontal="center"/>
    </xf>
    <xf numFmtId="3" fontId="17" fillId="3" borderId="2" xfId="0" applyNumberFormat="1" applyFont="1" applyFill="1" applyBorder="1"/>
    <xf numFmtId="3" fontId="17" fillId="3" borderId="0" xfId="0" applyNumberFormat="1" applyFont="1" applyFill="1"/>
    <xf numFmtId="0" fontId="23" fillId="3" borderId="19" xfId="0" applyFont="1" applyFill="1" applyBorder="1" applyAlignment="1">
      <alignment horizontal="center"/>
    </xf>
    <xf numFmtId="3" fontId="23" fillId="3" borderId="7" xfId="0" applyNumberFormat="1" applyFont="1" applyFill="1" applyBorder="1"/>
    <xf numFmtId="0" fontId="35" fillId="0" borderId="24" xfId="0" applyFont="1" applyBorder="1" applyAlignment="1">
      <alignment horizontal="center" vertical="center" wrapText="1"/>
    </xf>
    <xf numFmtId="10" fontId="37" fillId="2" borderId="1" xfId="0" applyNumberFormat="1" applyFont="1" applyFill="1" applyBorder="1" applyAlignment="1">
      <alignment horizontal="right"/>
    </xf>
    <xf numFmtId="49" fontId="0" fillId="0" borderId="8" xfId="0" applyNumberFormat="1" applyBorder="1"/>
    <xf numFmtId="0" fontId="23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2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0" fillId="3" borderId="19" xfId="0" applyFill="1" applyBorder="1"/>
    <xf numFmtId="10" fontId="37" fillId="3" borderId="1" xfId="0" applyNumberFormat="1" applyFont="1" applyFill="1" applyBorder="1" applyAlignment="1">
      <alignment horizontal="right"/>
    </xf>
    <xf numFmtId="10" fontId="37" fillId="3" borderId="5" xfId="0" applyNumberFormat="1" applyFont="1" applyFill="1" applyBorder="1" applyAlignment="1">
      <alignment horizontal="right"/>
    </xf>
    <xf numFmtId="10" fontId="32" fillId="3" borderId="41" xfId="0" applyNumberFormat="1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 vertical="center" wrapText="1"/>
    </xf>
    <xf numFmtId="10" fontId="37" fillId="3" borderId="3" xfId="0" applyNumberFormat="1" applyFont="1" applyFill="1" applyBorder="1" applyAlignment="1">
      <alignment horizontal="right"/>
    </xf>
    <xf numFmtId="10" fontId="32" fillId="3" borderId="0" xfId="0" applyNumberFormat="1" applyFont="1" applyFill="1" applyAlignment="1">
      <alignment horizontal="right"/>
    </xf>
    <xf numFmtId="10" fontId="32" fillId="3" borderId="0" xfId="0" applyNumberFormat="1" applyFont="1" applyFill="1" applyAlignment="1">
      <alignment horizontal="center"/>
    </xf>
    <xf numFmtId="10" fontId="32" fillId="3" borderId="3" xfId="0" applyNumberFormat="1" applyFont="1" applyFill="1" applyBorder="1" applyAlignment="1">
      <alignment horizontal="right"/>
    </xf>
    <xf numFmtId="10" fontId="32" fillId="3" borderId="1" xfId="0" applyNumberFormat="1" applyFont="1" applyFill="1" applyBorder="1" applyAlignment="1">
      <alignment horizontal="right"/>
    </xf>
    <xf numFmtId="10" fontId="32" fillId="3" borderId="2" xfId="0" applyNumberFormat="1" applyFont="1" applyFill="1" applyBorder="1" applyAlignment="1">
      <alignment horizontal="right"/>
    </xf>
    <xf numFmtId="10" fontId="32" fillId="3" borderId="5" xfId="0" applyNumberFormat="1" applyFont="1" applyFill="1" applyBorder="1" applyAlignment="1">
      <alignment horizontal="right"/>
    </xf>
    <xf numFmtId="10" fontId="37" fillId="3" borderId="16" xfId="0" applyNumberFormat="1" applyFont="1" applyFill="1" applyBorder="1" applyAlignment="1">
      <alignment horizontal="right"/>
    </xf>
    <xf numFmtId="10" fontId="32" fillId="2" borderId="1" xfId="0" applyNumberFormat="1" applyFont="1" applyFill="1" applyBorder="1" applyAlignment="1">
      <alignment horizontal="right"/>
    </xf>
    <xf numFmtId="3" fontId="23" fillId="3" borderId="4" xfId="0" applyNumberFormat="1" applyFont="1" applyFill="1" applyBorder="1"/>
    <xf numFmtId="0" fontId="23" fillId="3" borderId="2" xfId="0" applyFont="1" applyFill="1" applyBorder="1" applyAlignment="1">
      <alignment horizontal="center" vertical="center" wrapText="1"/>
    </xf>
    <xf numFmtId="3" fontId="23" fillId="3" borderId="19" xfId="0" applyNumberFormat="1" applyFont="1" applyFill="1" applyBorder="1" applyAlignment="1">
      <alignment horizontal="center"/>
    </xf>
    <xf numFmtId="0" fontId="33" fillId="3" borderId="0" xfId="0" applyFont="1" applyFill="1"/>
    <xf numFmtId="0" fontId="16" fillId="3" borderId="5" xfId="0" applyFont="1" applyFill="1" applyBorder="1" applyAlignment="1">
      <alignment horizontal="center"/>
    </xf>
    <xf numFmtId="4" fontId="16" fillId="3" borderId="40" xfId="0" applyNumberFormat="1" applyFont="1" applyFill="1" applyBorder="1" applyAlignment="1">
      <alignment horizontal="center"/>
    </xf>
    <xf numFmtId="4" fontId="16" fillId="3" borderId="1" xfId="0" applyNumberFormat="1" applyFont="1" applyFill="1" applyBorder="1"/>
    <xf numFmtId="4" fontId="7" fillId="3" borderId="1" xfId="0" applyNumberFormat="1" applyFont="1" applyFill="1" applyBorder="1"/>
    <xf numFmtId="4" fontId="34" fillId="3" borderId="1" xfId="0" applyNumberFormat="1" applyFont="1" applyFill="1" applyBorder="1"/>
    <xf numFmtId="4" fontId="7" fillId="3" borderId="3" xfId="0" applyNumberFormat="1" applyFont="1" applyFill="1" applyBorder="1"/>
    <xf numFmtId="4" fontId="7" fillId="3" borderId="2" xfId="0" applyNumberFormat="1" applyFont="1" applyFill="1" applyBorder="1"/>
    <xf numFmtId="4" fontId="16" fillId="3" borderId="5" xfId="0" applyNumberFormat="1" applyFont="1" applyFill="1" applyBorder="1"/>
    <xf numFmtId="3" fontId="7" fillId="3" borderId="0" xfId="0" applyNumberFormat="1" applyFont="1" applyFill="1"/>
    <xf numFmtId="4" fontId="16" fillId="3" borderId="19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right"/>
    </xf>
    <xf numFmtId="4" fontId="33" fillId="3" borderId="0" xfId="0" applyNumberFormat="1" applyFont="1" applyFill="1"/>
    <xf numFmtId="3" fontId="16" fillId="3" borderId="4" xfId="0" applyNumberFormat="1" applyFont="1" applyFill="1" applyBorder="1"/>
    <xf numFmtId="4" fontId="7" fillId="3" borderId="0" xfId="0" applyNumberFormat="1" applyFont="1" applyFill="1"/>
    <xf numFmtId="4" fontId="16" fillId="3" borderId="7" xfId="0" applyNumberFormat="1" applyFont="1" applyFill="1" applyBorder="1"/>
    <xf numFmtId="0" fontId="40" fillId="0" borderId="2" xfId="0" applyFont="1" applyBorder="1"/>
    <xf numFmtId="0" fontId="38" fillId="0" borderId="1" xfId="0" applyFont="1" applyBorder="1"/>
    <xf numFmtId="0" fontId="0" fillId="0" borderId="42" xfId="0" applyBorder="1"/>
    <xf numFmtId="0" fontId="36" fillId="0" borderId="12" xfId="0" applyFont="1" applyBorder="1" applyAlignment="1">
      <alignment horizontal="center" wrapText="1"/>
    </xf>
    <xf numFmtId="0" fontId="36" fillId="4" borderId="24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/>
    </xf>
    <xf numFmtId="4" fontId="16" fillId="4" borderId="40" xfId="0" applyNumberFormat="1" applyFont="1" applyFill="1" applyBorder="1" applyAlignment="1">
      <alignment horizontal="center"/>
    </xf>
    <xf numFmtId="4" fontId="16" fillId="4" borderId="1" xfId="0" applyNumberFormat="1" applyFont="1" applyFill="1" applyBorder="1"/>
    <xf numFmtId="4" fontId="7" fillId="4" borderId="1" xfId="0" applyNumberFormat="1" applyFont="1" applyFill="1" applyBorder="1"/>
    <xf numFmtId="4" fontId="34" fillId="4" borderId="1" xfId="0" applyNumberFormat="1" applyFont="1" applyFill="1" applyBorder="1"/>
    <xf numFmtId="4" fontId="7" fillId="4" borderId="3" xfId="0" applyNumberFormat="1" applyFont="1" applyFill="1" applyBorder="1"/>
    <xf numFmtId="4" fontId="7" fillId="4" borderId="2" xfId="0" applyNumberFormat="1" applyFont="1" applyFill="1" applyBorder="1"/>
    <xf numFmtId="4" fontId="16" fillId="4" borderId="5" xfId="0" applyNumberFormat="1" applyFont="1" applyFill="1" applyBorder="1"/>
    <xf numFmtId="3" fontId="7" fillId="4" borderId="0" xfId="0" applyNumberFormat="1" applyFont="1" applyFill="1"/>
    <xf numFmtId="4" fontId="16" fillId="4" borderId="19" xfId="0" applyNumberFormat="1" applyFont="1" applyFill="1" applyBorder="1" applyAlignment="1">
      <alignment horizontal="center"/>
    </xf>
    <xf numFmtId="4" fontId="16" fillId="4" borderId="3" xfId="0" applyNumberFormat="1" applyFont="1" applyFill="1" applyBorder="1" applyAlignment="1">
      <alignment horizontal="right"/>
    </xf>
    <xf numFmtId="4" fontId="33" fillId="4" borderId="0" xfId="0" applyNumberFormat="1" applyFont="1" applyFill="1"/>
    <xf numFmtId="3" fontId="16" fillId="4" borderId="4" xfId="0" applyNumberFormat="1" applyFont="1" applyFill="1" applyBorder="1"/>
    <xf numFmtId="4" fontId="7" fillId="4" borderId="0" xfId="0" applyNumberFormat="1" applyFont="1" applyFill="1"/>
    <xf numFmtId="4" fontId="16" fillId="4" borderId="7" xfId="0" applyNumberFormat="1" applyFont="1" applyFill="1" applyBorder="1"/>
    <xf numFmtId="4" fontId="23" fillId="3" borderId="1" xfId="0" applyNumberFormat="1" applyFont="1" applyFill="1" applyBorder="1"/>
    <xf numFmtId="4" fontId="17" fillId="3" borderId="1" xfId="0" applyNumberFormat="1" applyFont="1" applyFill="1" applyBorder="1"/>
    <xf numFmtId="4" fontId="22" fillId="3" borderId="1" xfId="0" applyNumberFormat="1" applyFont="1" applyFill="1" applyBorder="1"/>
    <xf numFmtId="4" fontId="17" fillId="3" borderId="3" xfId="0" applyNumberFormat="1" applyFont="1" applyFill="1" applyBorder="1"/>
    <xf numFmtId="4" fontId="17" fillId="3" borderId="2" xfId="0" applyNumberFormat="1" applyFont="1" applyFill="1" applyBorder="1"/>
    <xf numFmtId="4" fontId="23" fillId="3" borderId="5" xfId="0" applyNumberFormat="1" applyFont="1" applyFill="1" applyBorder="1"/>
    <xf numFmtId="4" fontId="23" fillId="3" borderId="3" xfId="0" applyNumberFormat="1" applyFont="1" applyFill="1" applyBorder="1" applyAlignment="1">
      <alignment horizontal="right"/>
    </xf>
    <xf numFmtId="4" fontId="17" fillId="3" borderId="0" xfId="0" applyNumberFormat="1" applyFont="1" applyFill="1"/>
    <xf numFmtId="4" fontId="23" fillId="3" borderId="7" xfId="0" applyNumberFormat="1" applyFont="1" applyFill="1" applyBorder="1"/>
    <xf numFmtId="0" fontId="35" fillId="3" borderId="24" xfId="0" applyFont="1" applyFill="1" applyBorder="1" applyAlignment="1">
      <alignment horizontal="center" wrapText="1"/>
    </xf>
    <xf numFmtId="0" fontId="45" fillId="3" borderId="0" xfId="0" applyFont="1" applyFill="1"/>
    <xf numFmtId="0" fontId="46" fillId="3" borderId="24" xfId="0" applyFont="1" applyFill="1" applyBorder="1" applyAlignment="1">
      <alignment horizontal="center" wrapText="1"/>
    </xf>
    <xf numFmtId="0" fontId="47" fillId="3" borderId="5" xfId="0" applyFont="1" applyFill="1" applyBorder="1" applyAlignment="1">
      <alignment horizontal="center"/>
    </xf>
    <xf numFmtId="3" fontId="47" fillId="3" borderId="19" xfId="0" applyNumberFormat="1" applyFont="1" applyFill="1" applyBorder="1" applyAlignment="1">
      <alignment horizontal="center"/>
    </xf>
    <xf numFmtId="3" fontId="47" fillId="3" borderId="1" xfId="0" applyNumberFormat="1" applyFont="1" applyFill="1" applyBorder="1"/>
    <xf numFmtId="3" fontId="48" fillId="3" borderId="1" xfId="0" applyNumberFormat="1" applyFont="1" applyFill="1" applyBorder="1"/>
    <xf numFmtId="3" fontId="49" fillId="3" borderId="1" xfId="0" applyNumberFormat="1" applyFont="1" applyFill="1" applyBorder="1"/>
    <xf numFmtId="3" fontId="48" fillId="3" borderId="2" xfId="0" applyNumberFormat="1" applyFont="1" applyFill="1" applyBorder="1"/>
    <xf numFmtId="3" fontId="47" fillId="3" borderId="5" xfId="0" applyNumberFormat="1" applyFont="1" applyFill="1" applyBorder="1"/>
    <xf numFmtId="3" fontId="48" fillId="3" borderId="0" xfId="0" applyNumberFormat="1" applyFont="1" applyFill="1"/>
    <xf numFmtId="0" fontId="47" fillId="3" borderId="19" xfId="0" applyFont="1" applyFill="1" applyBorder="1" applyAlignment="1">
      <alignment horizontal="center"/>
    </xf>
    <xf numFmtId="3" fontId="47" fillId="3" borderId="3" xfId="0" applyNumberFormat="1" applyFont="1" applyFill="1" applyBorder="1" applyAlignment="1">
      <alignment horizontal="right"/>
    </xf>
    <xf numFmtId="3" fontId="47" fillId="3" borderId="4" xfId="0" applyNumberFormat="1" applyFont="1" applyFill="1" applyBorder="1"/>
    <xf numFmtId="0" fontId="35" fillId="0" borderId="24" xfId="0" applyFont="1" applyBorder="1" applyAlignment="1">
      <alignment horizontal="center" wrapText="1"/>
    </xf>
    <xf numFmtId="3" fontId="16" fillId="3" borderId="19" xfId="0" applyNumberFormat="1" applyFont="1" applyFill="1" applyBorder="1" applyAlignment="1">
      <alignment horizontal="center"/>
    </xf>
    <xf numFmtId="3" fontId="34" fillId="3" borderId="1" xfId="0" applyNumberFormat="1" applyFont="1" applyFill="1" applyBorder="1"/>
    <xf numFmtId="3" fontId="7" fillId="3" borderId="3" xfId="0" applyNumberFormat="1" applyFont="1" applyFill="1" applyBorder="1"/>
    <xf numFmtId="3" fontId="7" fillId="3" borderId="2" xfId="0" applyNumberFormat="1" applyFont="1" applyFill="1" applyBorder="1"/>
    <xf numFmtId="3" fontId="16" fillId="3" borderId="5" xfId="0" applyNumberFormat="1" applyFont="1" applyFill="1" applyBorder="1"/>
    <xf numFmtId="0" fontId="16" fillId="3" borderId="19" xfId="0" applyFont="1" applyFill="1" applyBorder="1" applyAlignment="1">
      <alignment horizontal="center"/>
    </xf>
    <xf numFmtId="3" fontId="16" fillId="3" borderId="3" xfId="0" applyNumberFormat="1" applyFont="1" applyFill="1" applyBorder="1" applyAlignment="1">
      <alignment horizontal="right"/>
    </xf>
    <xf numFmtId="3" fontId="16" fillId="3" borderId="7" xfId="0" applyNumberFormat="1" applyFont="1" applyFill="1" applyBorder="1"/>
    <xf numFmtId="3" fontId="48" fillId="3" borderId="3" xfId="0" applyNumberFormat="1" applyFont="1" applyFill="1" applyBorder="1"/>
    <xf numFmtId="3" fontId="47" fillId="3" borderId="7" xfId="0" applyNumberFormat="1" applyFont="1" applyFill="1" applyBorder="1"/>
    <xf numFmtId="0" fontId="16" fillId="3" borderId="8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16" fillId="4" borderId="3" xfId="0" applyFont="1" applyFill="1" applyBorder="1" applyAlignment="1">
      <alignment horizontal="center"/>
    </xf>
    <xf numFmtId="0" fontId="23" fillId="3" borderId="8" xfId="0" applyFont="1" applyFill="1" applyBorder="1" applyAlignment="1">
      <alignment horizontal="center"/>
    </xf>
    <xf numFmtId="0" fontId="47" fillId="3" borderId="8" xfId="0" applyFont="1" applyFill="1" applyBorder="1" applyAlignment="1">
      <alignment horizontal="center"/>
    </xf>
    <xf numFmtId="0" fontId="27" fillId="3" borderId="24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wrapText="1"/>
    </xf>
    <xf numFmtId="0" fontId="27" fillId="3" borderId="24" xfId="0" applyFont="1" applyFill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4" fontId="6" fillId="0" borderId="40" xfId="0" applyNumberFormat="1" applyFont="1" applyBorder="1" applyAlignment="1">
      <alignment horizontal="center"/>
    </xf>
    <xf numFmtId="3" fontId="6" fillId="3" borderId="19" xfId="0" applyNumberFormat="1" applyFont="1" applyFill="1" applyBorder="1" applyAlignment="1">
      <alignment horizontal="center"/>
    </xf>
    <xf numFmtId="4" fontId="6" fillId="0" borderId="1" xfId="0" applyNumberFormat="1" applyFont="1" applyBorder="1"/>
    <xf numFmtId="3" fontId="6" fillId="3" borderId="1" xfId="0" applyNumberFormat="1" applyFont="1" applyFill="1" applyBorder="1"/>
    <xf numFmtId="4" fontId="6" fillId="3" borderId="1" xfId="0" applyNumberFormat="1" applyFont="1" applyFill="1" applyBorder="1"/>
    <xf numFmtId="4" fontId="5" fillId="0" borderId="1" xfId="0" applyNumberFormat="1" applyFont="1" applyBorder="1"/>
    <xf numFmtId="3" fontId="5" fillId="3" borderId="1" xfId="0" applyNumberFormat="1" applyFont="1" applyFill="1" applyBorder="1"/>
    <xf numFmtId="4" fontId="5" fillId="3" borderId="1" xfId="0" applyNumberFormat="1" applyFont="1" applyFill="1" applyBorder="1"/>
    <xf numFmtId="4" fontId="13" fillId="0" borderId="1" xfId="0" applyNumberFormat="1" applyFont="1" applyBorder="1"/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4" fontId="5" fillId="0" borderId="3" xfId="0" applyNumberFormat="1" applyFont="1" applyBorder="1"/>
    <xf numFmtId="3" fontId="5" fillId="3" borderId="3" xfId="0" applyNumberFormat="1" applyFont="1" applyFill="1" applyBorder="1"/>
    <xf numFmtId="4" fontId="5" fillId="3" borderId="3" xfId="0" applyNumberFormat="1" applyFont="1" applyFill="1" applyBorder="1"/>
    <xf numFmtId="4" fontId="5" fillId="0" borderId="2" xfId="0" applyNumberFormat="1" applyFont="1" applyBorder="1"/>
    <xf numFmtId="3" fontId="5" fillId="3" borderId="2" xfId="0" applyNumberFormat="1" applyFont="1" applyFill="1" applyBorder="1"/>
    <xf numFmtId="4" fontId="5" fillId="3" borderId="2" xfId="0" applyNumberFormat="1" applyFont="1" applyFill="1" applyBorder="1"/>
    <xf numFmtId="4" fontId="6" fillId="0" borderId="5" xfId="0" applyNumberFormat="1" applyFont="1" applyBorder="1"/>
    <xf numFmtId="3" fontId="6" fillId="3" borderId="5" xfId="0" applyNumberFormat="1" applyFont="1" applyFill="1" applyBorder="1"/>
    <xf numFmtId="4" fontId="6" fillId="3" borderId="5" xfId="0" applyNumberFormat="1" applyFont="1" applyFill="1" applyBorder="1"/>
    <xf numFmtId="3" fontId="5" fillId="0" borderId="0" xfId="0" applyNumberFormat="1" applyFont="1"/>
    <xf numFmtId="3" fontId="5" fillId="3" borderId="0" xfId="0" applyNumberFormat="1" applyFont="1" applyFill="1"/>
    <xf numFmtId="10" fontId="5" fillId="3" borderId="4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4" fontId="6" fillId="0" borderId="3" xfId="0" applyNumberFormat="1" applyFont="1" applyBorder="1" applyAlignment="1">
      <alignment horizontal="right"/>
    </xf>
    <xf numFmtId="3" fontId="6" fillId="3" borderId="3" xfId="0" applyNumberFormat="1" applyFont="1" applyFill="1" applyBorder="1" applyAlignment="1">
      <alignment horizontal="right"/>
    </xf>
    <xf numFmtId="4" fontId="6" fillId="3" borderId="3" xfId="0" applyNumberFormat="1" applyFont="1" applyFill="1" applyBorder="1" applyAlignment="1">
      <alignment horizontal="right"/>
    </xf>
    <xf numFmtId="10" fontId="5" fillId="3" borderId="0" xfId="0" applyNumberFormat="1" applyFont="1" applyFill="1" applyAlignment="1">
      <alignment horizontal="right"/>
    </xf>
    <xf numFmtId="3" fontId="6" fillId="0" borderId="4" xfId="0" applyNumberFormat="1" applyFont="1" applyBorder="1"/>
    <xf numFmtId="3" fontId="6" fillId="3" borderId="4" xfId="0" applyNumberFormat="1" applyFont="1" applyFill="1" applyBorder="1"/>
    <xf numFmtId="10" fontId="5" fillId="3" borderId="0" xfId="0" applyNumberFormat="1" applyFont="1" applyFill="1" applyAlignment="1">
      <alignment horizontal="center"/>
    </xf>
    <xf numFmtId="0" fontId="6" fillId="0" borderId="8" xfId="0" applyFont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10" fontId="5" fillId="3" borderId="3" xfId="0" applyNumberFormat="1" applyFont="1" applyFill="1" applyBorder="1" applyAlignment="1">
      <alignment horizontal="right"/>
    </xf>
    <xf numFmtId="10" fontId="5" fillId="3" borderId="1" xfId="0" applyNumberFormat="1" applyFont="1" applyFill="1" applyBorder="1" applyAlignment="1">
      <alignment horizontal="right"/>
    </xf>
    <xf numFmtId="10" fontId="5" fillId="3" borderId="2" xfId="0" applyNumberFormat="1" applyFont="1" applyFill="1" applyBorder="1" applyAlignment="1">
      <alignment horizontal="right"/>
    </xf>
    <xf numFmtId="10" fontId="5" fillId="3" borderId="5" xfId="0" applyNumberFormat="1" applyFont="1" applyFill="1" applyBorder="1" applyAlignment="1">
      <alignment horizontal="right"/>
    </xf>
    <xf numFmtId="4" fontId="5" fillId="3" borderId="0" xfId="0" applyNumberFormat="1" applyFont="1" applyFill="1"/>
    <xf numFmtId="4" fontId="6" fillId="0" borderId="7" xfId="0" applyNumberFormat="1" applyFont="1" applyBorder="1"/>
    <xf numFmtId="3" fontId="6" fillId="3" borderId="7" xfId="0" applyNumberFormat="1" applyFont="1" applyFill="1" applyBorder="1"/>
    <xf numFmtId="4" fontId="6" fillId="3" borderId="7" xfId="0" applyNumberFormat="1" applyFont="1" applyFill="1" applyBorder="1"/>
    <xf numFmtId="10" fontId="13" fillId="3" borderId="16" xfId="0" applyNumberFormat="1" applyFont="1" applyFill="1" applyBorder="1" applyAlignment="1">
      <alignment horizontal="right"/>
    </xf>
    <xf numFmtId="0" fontId="28" fillId="0" borderId="0" xfId="0" applyFont="1"/>
    <xf numFmtId="0" fontId="28" fillId="3" borderId="0" xfId="0" applyFont="1" applyFill="1"/>
    <xf numFmtId="0" fontId="30" fillId="3" borderId="0" xfId="0" applyFont="1" applyFill="1"/>
    <xf numFmtId="0" fontId="29" fillId="3" borderId="0" xfId="0" applyFont="1" applyFill="1"/>
    <xf numFmtId="3" fontId="14" fillId="3" borderId="1" xfId="0" applyNumberFormat="1" applyFont="1" applyFill="1" applyBorder="1" applyAlignment="1">
      <alignment horizontal="right"/>
    </xf>
    <xf numFmtId="3" fontId="14" fillId="3" borderId="1" xfId="0" applyNumberFormat="1" applyFont="1" applyFill="1" applyBorder="1" applyAlignment="1">
      <alignment horizontal="right" vertical="center"/>
    </xf>
    <xf numFmtId="3" fontId="9" fillId="3" borderId="1" xfId="0" applyNumberFormat="1" applyFont="1" applyFill="1" applyBorder="1" applyAlignment="1">
      <alignment horizontal="right"/>
    </xf>
    <xf numFmtId="10" fontId="31" fillId="3" borderId="0" xfId="0" applyNumberFormat="1" applyFont="1" applyFill="1"/>
    <xf numFmtId="0" fontId="8" fillId="3" borderId="5" xfId="0" applyFont="1" applyFill="1" applyBorder="1" applyAlignment="1">
      <alignment horizontal="center"/>
    </xf>
    <xf numFmtId="3" fontId="28" fillId="3" borderId="5" xfId="0" applyNumberFormat="1" applyFont="1" applyFill="1" applyBorder="1" applyAlignment="1">
      <alignment horizontal="right"/>
    </xf>
    <xf numFmtId="3" fontId="8" fillId="3" borderId="13" xfId="0" applyNumberFormat="1" applyFont="1" applyFill="1" applyBorder="1" applyAlignment="1">
      <alignment horizontal="right" vertical="center"/>
    </xf>
    <xf numFmtId="3" fontId="28" fillId="3" borderId="3" xfId="0" applyNumberFormat="1" applyFont="1" applyFill="1" applyBorder="1" applyAlignment="1">
      <alignment horizontal="right"/>
    </xf>
    <xf numFmtId="3" fontId="28" fillId="3" borderId="1" xfId="0" applyNumberFormat="1" applyFont="1" applyFill="1" applyBorder="1" applyAlignment="1">
      <alignment horizontal="right"/>
    </xf>
    <xf numFmtId="3" fontId="8" fillId="3" borderId="14" xfId="0" applyNumberFormat="1" applyFont="1" applyFill="1" applyBorder="1" applyAlignment="1">
      <alignment horizontal="right" vertical="center"/>
    </xf>
    <xf numFmtId="3" fontId="8" fillId="3" borderId="3" xfId="0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/>
    </xf>
    <xf numFmtId="3" fontId="8" fillId="3" borderId="5" xfId="0" applyNumberFormat="1" applyFont="1" applyFill="1" applyBorder="1" applyAlignment="1">
      <alignment horizontal="right"/>
    </xf>
    <xf numFmtId="3" fontId="8" fillId="3" borderId="16" xfId="0" applyNumberFormat="1" applyFont="1" applyFill="1" applyBorder="1" applyAlignment="1">
      <alignment horizontal="center"/>
    </xf>
    <xf numFmtId="3" fontId="9" fillId="3" borderId="3" xfId="0" applyNumberFormat="1" applyFont="1" applyFill="1" applyBorder="1" applyAlignment="1">
      <alignment horizontal="right" vertical="center"/>
    </xf>
    <xf numFmtId="3" fontId="9" fillId="3" borderId="1" xfId="0" applyNumberFormat="1" applyFont="1" applyFill="1" applyBorder="1" applyAlignment="1">
      <alignment horizontal="right" vertical="center"/>
    </xf>
    <xf numFmtId="3" fontId="14" fillId="3" borderId="13" xfId="0" applyNumberFormat="1" applyFont="1" applyFill="1" applyBorder="1" applyAlignment="1">
      <alignment horizontal="right" vertical="center"/>
    </xf>
    <xf numFmtId="3" fontId="14" fillId="3" borderId="3" xfId="0" applyNumberFormat="1" applyFont="1" applyFill="1" applyBorder="1" applyAlignment="1">
      <alignment horizontal="right" vertical="center"/>
    </xf>
    <xf numFmtId="3" fontId="14" fillId="3" borderId="14" xfId="0" applyNumberFormat="1" applyFont="1" applyFill="1" applyBorder="1" applyAlignment="1">
      <alignment horizontal="right" vertical="center"/>
    </xf>
    <xf numFmtId="3" fontId="9" fillId="3" borderId="3" xfId="0" applyNumberFormat="1" applyFont="1" applyFill="1" applyBorder="1" applyAlignment="1">
      <alignment horizontal="right"/>
    </xf>
    <xf numFmtId="3" fontId="9" fillId="3" borderId="5" xfId="0" applyNumberFormat="1" applyFont="1" applyFill="1" applyBorder="1" applyAlignment="1">
      <alignment horizontal="right"/>
    </xf>
    <xf numFmtId="3" fontId="8" fillId="3" borderId="7" xfId="0" applyNumberFormat="1" applyFont="1" applyFill="1" applyBorder="1" applyAlignment="1">
      <alignment horizontal="center"/>
    </xf>
    <xf numFmtId="3" fontId="9" fillId="3" borderId="14" xfId="0" applyNumberFormat="1" applyFont="1" applyFill="1" applyBorder="1" applyAlignment="1">
      <alignment horizontal="right" vertical="center"/>
    </xf>
    <xf numFmtId="3" fontId="14" fillId="3" borderId="5" xfId="0" applyNumberFormat="1" applyFont="1" applyFill="1" applyBorder="1" applyAlignment="1">
      <alignment horizontal="right" vertical="center"/>
    </xf>
    <xf numFmtId="3" fontId="8" fillId="3" borderId="13" xfId="0" applyNumberFormat="1" applyFont="1" applyFill="1" applyBorder="1" applyAlignment="1">
      <alignment horizontal="right"/>
    </xf>
    <xf numFmtId="3" fontId="8" fillId="3" borderId="7" xfId="0" applyNumberFormat="1" applyFont="1" applyFill="1" applyBorder="1" applyAlignment="1">
      <alignment horizontal="right"/>
    </xf>
    <xf numFmtId="3" fontId="8" fillId="3" borderId="2" xfId="0" applyNumberFormat="1" applyFont="1" applyFill="1" applyBorder="1" applyAlignment="1">
      <alignment horizontal="right" vertical="center"/>
    </xf>
    <xf numFmtId="3" fontId="9" fillId="3" borderId="31" xfId="0" applyNumberFormat="1" applyFont="1" applyFill="1" applyBorder="1" applyAlignment="1">
      <alignment horizontal="right" vertical="center"/>
    </xf>
    <xf numFmtId="3" fontId="9" fillId="3" borderId="13" xfId="0" applyNumberFormat="1" applyFont="1" applyFill="1" applyBorder="1" applyAlignment="1">
      <alignment horizontal="right" vertical="center"/>
    </xf>
    <xf numFmtId="3" fontId="8" fillId="3" borderId="3" xfId="0" applyNumberFormat="1" applyFont="1" applyFill="1" applyBorder="1" applyAlignment="1">
      <alignment vertical="center"/>
    </xf>
    <xf numFmtId="3" fontId="14" fillId="3" borderId="1" xfId="0" applyNumberFormat="1" applyFont="1" applyFill="1" applyBorder="1" applyAlignment="1">
      <alignment vertical="center"/>
    </xf>
    <xf numFmtId="3" fontId="14" fillId="3" borderId="14" xfId="0" applyNumberFormat="1" applyFont="1" applyFill="1" applyBorder="1" applyAlignment="1">
      <alignment vertical="center"/>
    </xf>
    <xf numFmtId="3" fontId="9" fillId="3" borderId="3" xfId="0" applyNumberFormat="1" applyFont="1" applyFill="1" applyBorder="1" applyAlignment="1">
      <alignment vertical="center"/>
    </xf>
    <xf numFmtId="3" fontId="9" fillId="3" borderId="1" xfId="0" applyNumberFormat="1" applyFont="1" applyFill="1" applyBorder="1" applyAlignment="1">
      <alignment vertical="center"/>
    </xf>
    <xf numFmtId="3" fontId="8" fillId="3" borderId="14" xfId="0" applyNumberFormat="1" applyFont="1" applyFill="1" applyBorder="1" applyAlignment="1">
      <alignment vertical="center"/>
    </xf>
    <xf numFmtId="3" fontId="9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5" xfId="0" applyNumberFormat="1" applyFont="1" applyFill="1" applyBorder="1"/>
    <xf numFmtId="3" fontId="8" fillId="3" borderId="3" xfId="0" applyNumberFormat="1" applyFont="1" applyFill="1" applyBorder="1"/>
    <xf numFmtId="3" fontId="8" fillId="3" borderId="1" xfId="0" applyNumberFormat="1" applyFont="1" applyFill="1" applyBorder="1"/>
    <xf numFmtId="3" fontId="8" fillId="3" borderId="5" xfId="0" applyNumberFormat="1" applyFont="1" applyFill="1" applyBorder="1"/>
    <xf numFmtId="3" fontId="8" fillId="3" borderId="19" xfId="0" applyNumberFormat="1" applyFont="1" applyFill="1" applyBorder="1" applyAlignment="1">
      <alignment horizontal="right"/>
    </xf>
    <xf numFmtId="3" fontId="9" fillId="3" borderId="14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14" fillId="3" borderId="31" xfId="0" applyNumberFormat="1" applyFont="1" applyFill="1" applyBorder="1" applyAlignment="1">
      <alignment horizontal="right"/>
    </xf>
    <xf numFmtId="3" fontId="14" fillId="3" borderId="14" xfId="0" applyNumberFormat="1" applyFont="1" applyFill="1" applyBorder="1" applyAlignment="1">
      <alignment horizontal="right"/>
    </xf>
    <xf numFmtId="3" fontId="9" fillId="3" borderId="19" xfId="0" applyNumberFormat="1" applyFont="1" applyFill="1" applyBorder="1" applyAlignment="1">
      <alignment horizontal="right"/>
    </xf>
    <xf numFmtId="3" fontId="14" fillId="3" borderId="13" xfId="0" applyNumberFormat="1" applyFont="1" applyFill="1" applyBorder="1" applyAlignment="1">
      <alignment horizontal="right"/>
    </xf>
    <xf numFmtId="3" fontId="8" fillId="3" borderId="14" xfId="0" applyNumberFormat="1" applyFont="1" applyFill="1" applyBorder="1" applyAlignment="1">
      <alignment horizontal="right"/>
    </xf>
    <xf numFmtId="3" fontId="14" fillId="3" borderId="32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3" fontId="8" fillId="3" borderId="34" xfId="0" applyNumberFormat="1" applyFont="1" applyFill="1" applyBorder="1" applyAlignment="1">
      <alignment horizontal="right" vertical="center"/>
    </xf>
    <xf numFmtId="3" fontId="14" fillId="3" borderId="32" xfId="0" applyNumberFormat="1" applyFont="1" applyFill="1" applyBorder="1" applyAlignment="1">
      <alignment horizontal="right" vertical="center"/>
    </xf>
    <xf numFmtId="3" fontId="38" fillId="3" borderId="32" xfId="0" applyNumberFormat="1" applyFont="1" applyFill="1" applyBorder="1" applyAlignment="1">
      <alignment horizontal="right" vertical="center"/>
    </xf>
    <xf numFmtId="0" fontId="28" fillId="3" borderId="39" xfId="0" applyFont="1" applyFill="1" applyBorder="1"/>
    <xf numFmtId="3" fontId="14" fillId="3" borderId="2" xfId="0" applyNumberFormat="1" applyFont="1" applyFill="1" applyBorder="1" applyAlignment="1">
      <alignment horizontal="right"/>
    </xf>
    <xf numFmtId="0" fontId="38" fillId="3" borderId="1" xfId="0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right"/>
    </xf>
    <xf numFmtId="3" fontId="15" fillId="3" borderId="1" xfId="0" applyNumberFormat="1" applyFont="1" applyFill="1" applyBorder="1" applyAlignment="1">
      <alignment horizontal="right"/>
    </xf>
    <xf numFmtId="3" fontId="11" fillId="3" borderId="1" xfId="0" applyNumberFormat="1" applyFont="1" applyFill="1" applyBorder="1" applyAlignment="1">
      <alignment horizontal="right"/>
    </xf>
    <xf numFmtId="0" fontId="39" fillId="3" borderId="1" xfId="0" applyFont="1" applyFill="1" applyBorder="1" applyAlignment="1">
      <alignment horizontal="center" vertical="center" wrapText="1"/>
    </xf>
    <xf numFmtId="3" fontId="15" fillId="3" borderId="1" xfId="0" applyNumberFormat="1" applyFont="1" applyFill="1" applyBorder="1" applyAlignment="1">
      <alignment horizontal="right" vertical="center"/>
    </xf>
    <xf numFmtId="3" fontId="17" fillId="3" borderId="1" xfId="0" applyNumberFormat="1" applyFont="1" applyFill="1" applyBorder="1"/>
    <xf numFmtId="3" fontId="17" fillId="3" borderId="3" xfId="0" applyNumberFormat="1" applyFont="1" applyFill="1" applyBorder="1"/>
    <xf numFmtId="0" fontId="11" fillId="3" borderId="5" xfId="0" applyFont="1" applyFill="1" applyBorder="1" applyAlignment="1">
      <alignment horizontal="center"/>
    </xf>
    <xf numFmtId="3" fontId="12" fillId="3" borderId="5" xfId="0" applyNumberFormat="1" applyFont="1" applyFill="1" applyBorder="1" applyAlignment="1">
      <alignment horizontal="right"/>
    </xf>
    <xf numFmtId="3" fontId="11" fillId="3" borderId="13" xfId="0" applyNumberFormat="1" applyFont="1" applyFill="1" applyBorder="1" applyAlignment="1">
      <alignment horizontal="right" vertical="center"/>
    </xf>
    <xf numFmtId="3" fontId="12" fillId="3" borderId="3" xfId="0" applyNumberFormat="1" applyFont="1" applyFill="1" applyBorder="1" applyAlignment="1">
      <alignment horizontal="right"/>
    </xf>
    <xf numFmtId="3" fontId="11" fillId="3" borderId="14" xfId="0" applyNumberFormat="1" applyFont="1" applyFill="1" applyBorder="1" applyAlignment="1">
      <alignment horizontal="right" vertical="center"/>
    </xf>
    <xf numFmtId="3" fontId="11" fillId="3" borderId="3" xfId="0" applyNumberFormat="1" applyFont="1" applyFill="1" applyBorder="1" applyAlignment="1">
      <alignment horizontal="right"/>
    </xf>
    <xf numFmtId="3" fontId="11" fillId="3" borderId="5" xfId="0" applyNumberFormat="1" applyFont="1" applyFill="1" applyBorder="1" applyAlignment="1">
      <alignment horizontal="right"/>
    </xf>
    <xf numFmtId="3" fontId="11" fillId="3" borderId="16" xfId="0" applyNumberFormat="1" applyFont="1" applyFill="1" applyBorder="1" applyAlignment="1">
      <alignment horizontal="center"/>
    </xf>
    <xf numFmtId="3" fontId="12" fillId="3" borderId="3" xfId="0" applyNumberFormat="1" applyFont="1" applyFill="1" applyBorder="1" applyAlignment="1">
      <alignment horizontal="right" vertical="center"/>
    </xf>
    <xf numFmtId="3" fontId="12" fillId="3" borderId="1" xfId="0" applyNumberFormat="1" applyFont="1" applyFill="1" applyBorder="1" applyAlignment="1">
      <alignment horizontal="right" vertical="center"/>
    </xf>
    <xf numFmtId="3" fontId="15" fillId="3" borderId="13" xfId="0" applyNumberFormat="1" applyFont="1" applyFill="1" applyBorder="1" applyAlignment="1">
      <alignment horizontal="right" vertical="center"/>
    </xf>
    <xf numFmtId="3" fontId="15" fillId="3" borderId="3" xfId="0" applyNumberFormat="1" applyFont="1" applyFill="1" applyBorder="1" applyAlignment="1">
      <alignment horizontal="right" vertical="center"/>
    </xf>
    <xf numFmtId="3" fontId="15" fillId="3" borderId="14" xfId="0" applyNumberFormat="1" applyFont="1" applyFill="1" applyBorder="1" applyAlignment="1">
      <alignment horizontal="right" vertical="center"/>
    </xf>
    <xf numFmtId="3" fontId="11" fillId="3" borderId="7" xfId="0" applyNumberFormat="1" applyFont="1" applyFill="1" applyBorder="1" applyAlignment="1">
      <alignment horizontal="center"/>
    </xf>
    <xf numFmtId="3" fontId="12" fillId="3" borderId="14" xfId="0" applyNumberFormat="1" applyFont="1" applyFill="1" applyBorder="1" applyAlignment="1">
      <alignment horizontal="right" vertical="center"/>
    </xf>
    <xf numFmtId="3" fontId="15" fillId="3" borderId="5" xfId="0" applyNumberFormat="1" applyFont="1" applyFill="1" applyBorder="1" applyAlignment="1">
      <alignment horizontal="right" vertical="center"/>
    </xf>
    <xf numFmtId="3" fontId="11" fillId="3" borderId="13" xfId="0" applyNumberFormat="1" applyFont="1" applyFill="1" applyBorder="1" applyAlignment="1">
      <alignment horizontal="right"/>
    </xf>
    <xf numFmtId="3" fontId="11" fillId="3" borderId="7" xfId="0" applyNumberFormat="1" applyFont="1" applyFill="1" applyBorder="1" applyAlignment="1">
      <alignment horizontal="right"/>
    </xf>
    <xf numFmtId="3" fontId="11" fillId="3" borderId="2" xfId="0" applyNumberFormat="1" applyFont="1" applyFill="1" applyBorder="1" applyAlignment="1">
      <alignment horizontal="right" vertical="center"/>
    </xf>
    <xf numFmtId="3" fontId="12" fillId="3" borderId="31" xfId="0" applyNumberFormat="1" applyFont="1" applyFill="1" applyBorder="1" applyAlignment="1">
      <alignment horizontal="right" vertical="center"/>
    </xf>
    <xf numFmtId="3" fontId="12" fillId="3" borderId="13" xfId="0" applyNumberFormat="1" applyFont="1" applyFill="1" applyBorder="1" applyAlignment="1">
      <alignment horizontal="right" vertical="center"/>
    </xf>
    <xf numFmtId="3" fontId="11" fillId="3" borderId="3" xfId="0" applyNumberFormat="1" applyFont="1" applyFill="1" applyBorder="1" applyAlignment="1">
      <alignment vertical="center"/>
    </xf>
    <xf numFmtId="3" fontId="15" fillId="3" borderId="1" xfId="0" applyNumberFormat="1" applyFont="1" applyFill="1" applyBorder="1" applyAlignment="1">
      <alignment vertical="center"/>
    </xf>
    <xf numFmtId="3" fontId="15" fillId="3" borderId="14" xfId="0" applyNumberFormat="1" applyFont="1" applyFill="1" applyBorder="1" applyAlignment="1">
      <alignment vertical="center"/>
    </xf>
    <xf numFmtId="3" fontId="12" fillId="3" borderId="3" xfId="0" applyNumberFormat="1" applyFont="1" applyFill="1" applyBorder="1" applyAlignment="1">
      <alignment vertical="center"/>
    </xf>
    <xf numFmtId="3" fontId="12" fillId="3" borderId="1" xfId="0" applyNumberFormat="1" applyFont="1" applyFill="1" applyBorder="1" applyAlignment="1">
      <alignment vertical="center"/>
    </xf>
    <xf numFmtId="3" fontId="11" fillId="3" borderId="14" xfId="0" applyNumberFormat="1" applyFont="1" applyFill="1" applyBorder="1" applyAlignment="1">
      <alignment vertical="center"/>
    </xf>
    <xf numFmtId="3" fontId="12" fillId="3" borderId="3" xfId="0" applyNumberFormat="1" applyFont="1" applyFill="1" applyBorder="1"/>
    <xf numFmtId="3" fontId="12" fillId="3" borderId="1" xfId="0" applyNumberFormat="1" applyFont="1" applyFill="1" applyBorder="1"/>
    <xf numFmtId="3" fontId="12" fillId="3" borderId="5" xfId="0" applyNumberFormat="1" applyFont="1" applyFill="1" applyBorder="1"/>
    <xf numFmtId="3" fontId="11" fillId="3" borderId="3" xfId="0" applyNumberFormat="1" applyFont="1" applyFill="1" applyBorder="1"/>
    <xf numFmtId="3" fontId="11" fillId="3" borderId="1" xfId="0" applyNumberFormat="1" applyFont="1" applyFill="1" applyBorder="1"/>
    <xf numFmtId="3" fontId="11" fillId="3" borderId="5" xfId="0" applyNumberFormat="1" applyFont="1" applyFill="1" applyBorder="1"/>
    <xf numFmtId="3" fontId="11" fillId="3" borderId="19" xfId="0" applyNumberFormat="1" applyFont="1" applyFill="1" applyBorder="1" applyAlignment="1">
      <alignment horizontal="right"/>
    </xf>
    <xf numFmtId="3" fontId="12" fillId="3" borderId="14" xfId="0" applyNumberFormat="1" applyFont="1" applyFill="1" applyBorder="1" applyAlignment="1">
      <alignment horizontal="right"/>
    </xf>
    <xf numFmtId="3" fontId="12" fillId="3" borderId="31" xfId="0" applyNumberFormat="1" applyFont="1" applyFill="1" applyBorder="1" applyAlignment="1">
      <alignment horizontal="right"/>
    </xf>
    <xf numFmtId="3" fontId="15" fillId="3" borderId="31" xfId="0" applyNumberFormat="1" applyFont="1" applyFill="1" applyBorder="1" applyAlignment="1">
      <alignment horizontal="right"/>
    </xf>
    <xf numFmtId="3" fontId="15" fillId="3" borderId="14" xfId="0" applyNumberFormat="1" applyFont="1" applyFill="1" applyBorder="1" applyAlignment="1">
      <alignment horizontal="right"/>
    </xf>
    <xf numFmtId="3" fontId="12" fillId="3" borderId="19" xfId="0" applyNumberFormat="1" applyFont="1" applyFill="1" applyBorder="1" applyAlignment="1">
      <alignment horizontal="right"/>
    </xf>
    <xf numFmtId="3" fontId="15" fillId="3" borderId="13" xfId="0" applyNumberFormat="1" applyFont="1" applyFill="1" applyBorder="1" applyAlignment="1">
      <alignment horizontal="right"/>
    </xf>
    <xf numFmtId="3" fontId="11" fillId="3" borderId="14" xfId="0" applyNumberFormat="1" applyFont="1" applyFill="1" applyBorder="1" applyAlignment="1">
      <alignment horizontal="right"/>
    </xf>
    <xf numFmtId="3" fontId="15" fillId="3" borderId="32" xfId="0" applyNumberFormat="1" applyFont="1" applyFill="1" applyBorder="1" applyAlignment="1">
      <alignment horizontal="right"/>
    </xf>
    <xf numFmtId="3" fontId="15" fillId="3" borderId="3" xfId="0" applyNumberFormat="1" applyFont="1" applyFill="1" applyBorder="1" applyAlignment="1">
      <alignment horizontal="right"/>
    </xf>
    <xf numFmtId="3" fontId="11" fillId="3" borderId="34" xfId="0" applyNumberFormat="1" applyFont="1" applyFill="1" applyBorder="1" applyAlignment="1">
      <alignment horizontal="right" vertical="center"/>
    </xf>
    <xf numFmtId="3" fontId="15" fillId="3" borderId="32" xfId="0" applyNumberFormat="1" applyFont="1" applyFill="1" applyBorder="1" applyAlignment="1">
      <alignment horizontal="right" vertical="center"/>
    </xf>
    <xf numFmtId="0" fontId="30" fillId="3" borderId="39" xfId="0" applyFont="1" applyFill="1" applyBorder="1"/>
    <xf numFmtId="3" fontId="15" fillId="3" borderId="2" xfId="0" applyNumberFormat="1" applyFont="1" applyFill="1" applyBorder="1" applyAlignment="1">
      <alignment horizontal="right"/>
    </xf>
    <xf numFmtId="0" fontId="23" fillId="3" borderId="5" xfId="0" applyFont="1" applyFill="1" applyBorder="1" applyAlignment="1">
      <alignment horizontal="center"/>
    </xf>
    <xf numFmtId="3" fontId="23" fillId="3" borderId="1" xfId="0" applyNumberFormat="1" applyFont="1" applyFill="1" applyBorder="1"/>
    <xf numFmtId="3" fontId="23" fillId="3" borderId="5" xfId="0" applyNumberFormat="1" applyFont="1" applyFill="1" applyBorder="1"/>
    <xf numFmtId="3" fontId="23" fillId="3" borderId="3" xfId="0" applyNumberFormat="1" applyFont="1" applyFill="1" applyBorder="1" applyAlignment="1">
      <alignment horizontal="right"/>
    </xf>
    <xf numFmtId="3" fontId="30" fillId="3" borderId="5" xfId="0" applyNumberFormat="1" applyFont="1" applyFill="1" applyBorder="1" applyAlignment="1">
      <alignment horizontal="right"/>
    </xf>
    <xf numFmtId="3" fontId="30" fillId="3" borderId="3" xfId="0" applyNumberFormat="1" applyFont="1" applyFill="1" applyBorder="1" applyAlignment="1">
      <alignment horizontal="right"/>
    </xf>
    <xf numFmtId="3" fontId="30" fillId="3" borderId="1" xfId="0" applyNumberFormat="1" applyFont="1" applyFill="1" applyBorder="1" applyAlignment="1">
      <alignment horizontal="right"/>
    </xf>
    <xf numFmtId="3" fontId="39" fillId="3" borderId="32" xfId="0" applyNumberFormat="1" applyFont="1" applyFill="1" applyBorder="1" applyAlignment="1">
      <alignment horizontal="right" vertical="center"/>
    </xf>
    <xf numFmtId="10" fontId="13" fillId="3" borderId="1" xfId="0" applyNumberFormat="1" applyFont="1" applyFill="1" applyBorder="1" applyAlignment="1">
      <alignment horizontal="right"/>
    </xf>
    <xf numFmtId="3" fontId="8" fillId="3" borderId="24" xfId="0" applyNumberFormat="1" applyFont="1" applyFill="1" applyBorder="1" applyAlignment="1">
      <alignment horizontal="right"/>
    </xf>
    <xf numFmtId="3" fontId="9" fillId="3" borderId="24" xfId="0" applyNumberFormat="1" applyFont="1" applyFill="1" applyBorder="1" applyAlignment="1">
      <alignment horizontal="right"/>
    </xf>
    <xf numFmtId="3" fontId="14" fillId="3" borderId="24" xfId="0" applyNumberFormat="1" applyFont="1" applyFill="1" applyBorder="1" applyAlignment="1">
      <alignment horizontal="right"/>
    </xf>
    <xf numFmtId="0" fontId="38" fillId="3" borderId="1" xfId="0" applyFont="1" applyFill="1" applyBorder="1" applyAlignment="1">
      <alignment horizontal="center" wrapText="1"/>
    </xf>
    <xf numFmtId="3" fontId="8" fillId="3" borderId="32" xfId="0" applyNumberFormat="1" applyFont="1" applyFill="1" applyBorder="1" applyAlignment="1">
      <alignment horizontal="right" vertical="center"/>
    </xf>
    <xf numFmtId="10" fontId="13" fillId="3" borderId="13" xfId="0" applyNumberFormat="1" applyFont="1" applyFill="1" applyBorder="1" applyAlignment="1">
      <alignment horizontal="right" vertical="center"/>
    </xf>
    <xf numFmtId="10" fontId="13" fillId="3" borderId="3" xfId="0" applyNumberFormat="1" applyFont="1" applyFill="1" applyBorder="1" applyAlignment="1">
      <alignment horizontal="right" vertical="center"/>
    </xf>
    <xf numFmtId="3" fontId="41" fillId="3" borderId="1" xfId="0" applyNumberFormat="1" applyFont="1" applyFill="1" applyBorder="1" applyAlignment="1">
      <alignment horizontal="right" vertical="center"/>
    </xf>
    <xf numFmtId="10" fontId="13" fillId="3" borderId="1" xfId="0" applyNumberFormat="1" applyFont="1" applyFill="1" applyBorder="1" applyAlignment="1">
      <alignment horizontal="right" vertical="center"/>
    </xf>
    <xf numFmtId="10" fontId="13" fillId="3" borderId="14" xfId="0" applyNumberFormat="1" applyFont="1" applyFill="1" applyBorder="1" applyAlignment="1">
      <alignment horizontal="right" vertical="center"/>
    </xf>
    <xf numFmtId="10" fontId="13" fillId="3" borderId="31" xfId="0" applyNumberFormat="1" applyFont="1" applyFill="1" applyBorder="1" applyAlignment="1">
      <alignment horizontal="right"/>
    </xf>
    <xf numFmtId="10" fontId="13" fillId="3" borderId="1" xfId="0" applyNumberFormat="1" applyFont="1" applyFill="1" applyBorder="1"/>
    <xf numFmtId="10" fontId="21" fillId="3" borderId="32" xfId="0" applyNumberFormat="1" applyFont="1" applyFill="1" applyBorder="1" applyAlignment="1">
      <alignment horizontal="right" vertical="center"/>
    </xf>
    <xf numFmtId="10" fontId="13" fillId="3" borderId="32" xfId="0" applyNumberFormat="1" applyFont="1" applyFill="1" applyBorder="1" applyAlignment="1">
      <alignment horizontal="right" vertical="center"/>
    </xf>
    <xf numFmtId="10" fontId="26" fillId="3" borderId="5" xfId="0" applyNumberFormat="1" applyFont="1" applyFill="1" applyBorder="1" applyAlignment="1">
      <alignment horizontal="right"/>
    </xf>
    <xf numFmtId="10" fontId="13" fillId="3" borderId="3" xfId="0" applyNumberFormat="1" applyFont="1" applyFill="1" applyBorder="1" applyAlignment="1">
      <alignment horizontal="right"/>
    </xf>
    <xf numFmtId="10" fontId="13" fillId="3" borderId="5" xfId="0" applyNumberFormat="1" applyFont="1" applyFill="1" applyBorder="1" applyAlignment="1">
      <alignment horizontal="right"/>
    </xf>
    <xf numFmtId="10" fontId="26" fillId="3" borderId="39" xfId="0" applyNumberFormat="1" applyFont="1" applyFill="1" applyBorder="1"/>
    <xf numFmtId="10" fontId="13" fillId="3" borderId="16" xfId="0" applyNumberFormat="1" applyFont="1" applyFill="1" applyBorder="1" applyAlignment="1">
      <alignment horizontal="center"/>
    </xf>
    <xf numFmtId="10" fontId="13" fillId="3" borderId="7" xfId="0" applyNumberFormat="1" applyFont="1" applyFill="1" applyBorder="1" applyAlignment="1">
      <alignment horizontal="center"/>
    </xf>
    <xf numFmtId="10" fontId="26" fillId="3" borderId="4" xfId="0" applyNumberFormat="1" applyFont="1" applyFill="1" applyBorder="1"/>
    <xf numFmtId="10" fontId="13" fillId="3" borderId="5" xfId="0" applyNumberFormat="1" applyFont="1" applyFill="1" applyBorder="1" applyAlignment="1">
      <alignment horizontal="right" vertical="center"/>
    </xf>
    <xf numFmtId="10" fontId="13" fillId="3" borderId="13" xfId="0" applyNumberFormat="1" applyFont="1" applyFill="1" applyBorder="1" applyAlignment="1">
      <alignment horizontal="right"/>
    </xf>
    <xf numFmtId="10" fontId="13" fillId="3" borderId="30" xfId="0" applyNumberFormat="1" applyFont="1" applyFill="1" applyBorder="1" applyAlignment="1">
      <alignment horizontal="right"/>
    </xf>
    <xf numFmtId="10" fontId="13" fillId="3" borderId="2" xfId="0" applyNumberFormat="1" applyFont="1" applyFill="1" applyBorder="1" applyAlignment="1">
      <alignment horizontal="right" vertical="center"/>
    </xf>
    <xf numFmtId="10" fontId="13" fillId="3" borderId="31" xfId="0" applyNumberFormat="1" applyFont="1" applyFill="1" applyBorder="1" applyAlignment="1">
      <alignment horizontal="right" vertical="center"/>
    </xf>
    <xf numFmtId="10" fontId="21" fillId="3" borderId="14" xfId="0" applyNumberFormat="1" applyFont="1" applyFill="1" applyBorder="1" applyAlignment="1">
      <alignment horizontal="right" vertical="center"/>
    </xf>
    <xf numFmtId="10" fontId="13" fillId="3" borderId="3" xfId="0" applyNumberFormat="1" applyFont="1" applyFill="1" applyBorder="1" applyAlignment="1">
      <alignment vertical="center"/>
    </xf>
    <xf numFmtId="10" fontId="13" fillId="3" borderId="1" xfId="0" applyNumberFormat="1" applyFont="1" applyFill="1" applyBorder="1" applyAlignment="1">
      <alignment vertical="center"/>
    </xf>
    <xf numFmtId="10" fontId="13" fillId="3" borderId="14" xfId="0" applyNumberFormat="1" applyFont="1" applyFill="1" applyBorder="1" applyAlignment="1">
      <alignment vertical="center"/>
    </xf>
    <xf numFmtId="10" fontId="13" fillId="3" borderId="3" xfId="0" applyNumberFormat="1" applyFont="1" applyFill="1" applyBorder="1"/>
    <xf numFmtId="10" fontId="13" fillId="3" borderId="5" xfId="0" applyNumberFormat="1" applyFont="1" applyFill="1" applyBorder="1"/>
    <xf numFmtId="10" fontId="13" fillId="3" borderId="14" xfId="0" applyNumberFormat="1" applyFont="1" applyFill="1" applyBorder="1" applyAlignment="1">
      <alignment horizontal="right"/>
    </xf>
    <xf numFmtId="10" fontId="13" fillId="3" borderId="19" xfId="0" applyNumberFormat="1" applyFont="1" applyFill="1" applyBorder="1" applyAlignment="1">
      <alignment horizontal="right"/>
    </xf>
    <xf numFmtId="10" fontId="13" fillId="3" borderId="7" xfId="0" applyNumberFormat="1" applyFont="1" applyFill="1" applyBorder="1" applyAlignment="1">
      <alignment horizontal="right"/>
    </xf>
    <xf numFmtId="10" fontId="13" fillId="3" borderId="32" xfId="0" applyNumberFormat="1" applyFont="1" applyFill="1" applyBorder="1" applyAlignment="1">
      <alignment horizontal="right"/>
    </xf>
    <xf numFmtId="10" fontId="13" fillId="3" borderId="34" xfId="0" applyNumberFormat="1" applyFont="1" applyFill="1" applyBorder="1" applyAlignment="1">
      <alignment horizontal="right" vertical="center"/>
    </xf>
    <xf numFmtId="10" fontId="13" fillId="3" borderId="2" xfId="0" applyNumberFormat="1" applyFont="1" applyFill="1" applyBorder="1" applyAlignment="1">
      <alignment horizontal="right"/>
    </xf>
    <xf numFmtId="10" fontId="21" fillId="3" borderId="14" xfId="0" applyNumberFormat="1" applyFont="1" applyFill="1" applyBorder="1" applyAlignment="1">
      <alignment horizontal="right"/>
    </xf>
    <xf numFmtId="10" fontId="13" fillId="3" borderId="39" xfId="0" applyNumberFormat="1" applyFont="1" applyFill="1" applyBorder="1" applyAlignment="1">
      <alignment horizontal="right"/>
    </xf>
    <xf numFmtId="10" fontId="26" fillId="3" borderId="1" xfId="0" applyNumberFormat="1" applyFont="1" applyFill="1" applyBorder="1"/>
    <xf numFmtId="10" fontId="26" fillId="3" borderId="25" xfId="0" applyNumberFormat="1" applyFont="1" applyFill="1" applyBorder="1"/>
    <xf numFmtId="3" fontId="11" fillId="3" borderId="32" xfId="0" applyNumberFormat="1" applyFont="1" applyFill="1" applyBorder="1" applyAlignment="1">
      <alignment horizontal="right" vertical="center"/>
    </xf>
    <xf numFmtId="0" fontId="24" fillId="3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 shrinkToFit="1"/>
    </xf>
    <xf numFmtId="0" fontId="8" fillId="3" borderId="1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 wrapText="1"/>
    </xf>
    <xf numFmtId="0" fontId="0" fillId="3" borderId="5" xfId="0" applyFill="1" applyBorder="1"/>
    <xf numFmtId="0" fontId="8" fillId="3" borderId="7" xfId="0" applyFont="1" applyFill="1" applyBorder="1" applyAlignment="1">
      <alignment horizontal="center"/>
    </xf>
    <xf numFmtId="49" fontId="6" fillId="3" borderId="5" xfId="0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4" fillId="3" borderId="5" xfId="0" applyFont="1" applyFill="1" applyBorder="1"/>
    <xf numFmtId="3" fontId="28" fillId="3" borderId="26" xfId="0" applyNumberFormat="1" applyFont="1" applyFill="1" applyBorder="1" applyAlignment="1">
      <alignment horizontal="right"/>
    </xf>
    <xf numFmtId="0" fontId="19" fillId="3" borderId="13" xfId="0" applyFont="1" applyFill="1" applyBorder="1" applyAlignment="1">
      <alignment vertical="center" wrapText="1"/>
    </xf>
    <xf numFmtId="0" fontId="0" fillId="3" borderId="13" xfId="0" applyFill="1" applyBorder="1"/>
    <xf numFmtId="3" fontId="8" fillId="3" borderId="21" xfId="0" applyNumberFormat="1" applyFont="1" applyFill="1" applyBorder="1" applyAlignment="1">
      <alignment horizontal="right" vertical="center"/>
    </xf>
    <xf numFmtId="49" fontId="0" fillId="3" borderId="3" xfId="0" applyNumberFormat="1" applyFill="1" applyBorder="1" applyAlignment="1">
      <alignment horizontal="center"/>
    </xf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0" fontId="19" fillId="3" borderId="8" xfId="0" applyFont="1" applyFill="1" applyBorder="1" applyAlignment="1">
      <alignment vertical="center" wrapText="1"/>
    </xf>
    <xf numFmtId="3" fontId="9" fillId="3" borderId="23" xfId="0" applyNumberFormat="1" applyFont="1" applyFill="1" applyBorder="1" applyAlignment="1">
      <alignment horizontal="right"/>
    </xf>
    <xf numFmtId="49" fontId="0" fillId="3" borderId="1" xfId="0" applyNumberForma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19" fillId="3" borderId="3" xfId="0" applyFont="1" applyFill="1" applyBorder="1" applyAlignment="1">
      <alignment vertical="center" wrapText="1"/>
    </xf>
    <xf numFmtId="49" fontId="6" fillId="3" borderId="14" xfId="0" applyNumberFormat="1" applyFont="1" applyFill="1" applyBorder="1" applyAlignment="1">
      <alignment horizontal="center" vertical="center"/>
    </xf>
    <xf numFmtId="49" fontId="10" fillId="3" borderId="14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wrapText="1"/>
    </xf>
    <xf numFmtId="0" fontId="0" fillId="3" borderId="14" xfId="0" applyFill="1" applyBorder="1"/>
    <xf numFmtId="3" fontId="8" fillId="3" borderId="27" xfId="0" applyNumberFormat="1" applyFont="1" applyFill="1" applyBorder="1" applyAlignment="1">
      <alignment horizontal="right" vertical="center"/>
    </xf>
    <xf numFmtId="0" fontId="19" fillId="3" borderId="3" xfId="0" applyFont="1" applyFill="1" applyBorder="1" applyAlignment="1">
      <alignment horizontal="left" indent="1"/>
    </xf>
    <xf numFmtId="0" fontId="19" fillId="3" borderId="1" xfId="0" applyFont="1" applyFill="1" applyBorder="1" applyAlignment="1">
      <alignment horizontal="left" indent="2"/>
    </xf>
    <xf numFmtId="0" fontId="0" fillId="3" borderId="8" xfId="0" applyFill="1" applyBorder="1"/>
    <xf numFmtId="0" fontId="19" fillId="3" borderId="1" xfId="0" applyFont="1" applyFill="1" applyBorder="1" applyAlignment="1">
      <alignment horizontal="left" indent="1"/>
    </xf>
    <xf numFmtId="0" fontId="19" fillId="3" borderId="1" xfId="0" applyFont="1" applyFill="1" applyBorder="1"/>
    <xf numFmtId="49" fontId="0" fillId="3" borderId="5" xfId="0" applyNumberFormat="1" applyFill="1" applyBorder="1" applyAlignment="1">
      <alignment horizontal="center"/>
    </xf>
    <xf numFmtId="0" fontId="19" fillId="3" borderId="5" xfId="0" applyFont="1" applyFill="1" applyBorder="1"/>
    <xf numFmtId="3" fontId="9" fillId="3" borderId="26" xfId="0" applyNumberFormat="1" applyFont="1" applyFill="1" applyBorder="1" applyAlignment="1">
      <alignment horizontal="right"/>
    </xf>
    <xf numFmtId="0" fontId="24" fillId="3" borderId="3" xfId="0" applyFont="1" applyFill="1" applyBorder="1" applyAlignment="1">
      <alignment horizontal="left"/>
    </xf>
    <xf numFmtId="3" fontId="8" fillId="3" borderId="23" xfId="0" applyNumberFormat="1" applyFont="1" applyFill="1" applyBorder="1" applyAlignment="1">
      <alignment horizontal="right"/>
    </xf>
    <xf numFmtId="0" fontId="24" fillId="3" borderId="1" xfId="0" applyFont="1" applyFill="1" applyBorder="1" applyAlignment="1">
      <alignment horizontal="left"/>
    </xf>
    <xf numFmtId="0" fontId="24" fillId="3" borderId="5" xfId="0" applyFont="1" applyFill="1" applyBorder="1" applyAlignment="1">
      <alignment horizontal="left"/>
    </xf>
    <xf numFmtId="3" fontId="8" fillId="3" borderId="26" xfId="0" applyNumberFormat="1" applyFont="1" applyFill="1" applyBorder="1" applyAlignment="1">
      <alignment horizontal="right"/>
    </xf>
    <xf numFmtId="0" fontId="0" fillId="3" borderId="39" xfId="0" applyFill="1" applyBorder="1"/>
    <xf numFmtId="49" fontId="6" fillId="3" borderId="16" xfId="0" applyNumberFormat="1" applyFont="1" applyFill="1" applyBorder="1" applyAlignment="1">
      <alignment horizontal="center" vertical="center"/>
    </xf>
    <xf numFmtId="49" fontId="10" fillId="3" borderId="16" xfId="0" applyNumberFormat="1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left" vertical="center"/>
    </xf>
    <xf numFmtId="3" fontId="8" fillId="3" borderId="28" xfId="0" applyNumberFormat="1" applyFont="1" applyFill="1" applyBorder="1" applyAlignment="1">
      <alignment horizontal="center"/>
    </xf>
    <xf numFmtId="0" fontId="19" fillId="3" borderId="13" xfId="0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horizontal="left" vertical="center"/>
    </xf>
    <xf numFmtId="3" fontId="9" fillId="3" borderId="23" xfId="0" applyNumberFormat="1" applyFont="1" applyFill="1" applyBorder="1" applyAlignment="1">
      <alignment horizontal="right" vertical="center"/>
    </xf>
    <xf numFmtId="49" fontId="0" fillId="3" borderId="1" xfId="0" applyNumberForma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3" fontId="9" fillId="3" borderId="24" xfId="0" applyNumberFormat="1" applyFont="1" applyFill="1" applyBorder="1" applyAlignment="1">
      <alignment horizontal="right" vertical="center"/>
    </xf>
    <xf numFmtId="0" fontId="6" fillId="3" borderId="14" xfId="0" applyFont="1" applyFill="1" applyBorder="1"/>
    <xf numFmtId="0" fontId="19" fillId="3" borderId="14" xfId="0" applyFont="1" applyFill="1" applyBorder="1" applyAlignment="1">
      <alignment horizontal="left" vertical="center"/>
    </xf>
    <xf numFmtId="3" fontId="14" fillId="3" borderId="21" xfId="0" applyNumberFormat="1" applyFont="1" applyFill="1" applyBorder="1" applyAlignment="1">
      <alignment horizontal="right" vertical="center"/>
    </xf>
    <xf numFmtId="3" fontId="14" fillId="3" borderId="23" xfId="0" applyNumberFormat="1" applyFont="1" applyFill="1" applyBorder="1" applyAlignment="1">
      <alignment horizontal="right" vertical="center"/>
    </xf>
    <xf numFmtId="3" fontId="14" fillId="3" borderId="24" xfId="0" applyNumberFormat="1" applyFont="1" applyFill="1" applyBorder="1" applyAlignment="1">
      <alignment horizontal="right" vertical="center"/>
    </xf>
    <xf numFmtId="49" fontId="0" fillId="3" borderId="14" xfId="0" applyNumberForma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left" vertical="center" wrapText="1"/>
    </xf>
    <xf numFmtId="3" fontId="14" fillId="3" borderId="27" xfId="0" applyNumberFormat="1" applyFont="1" applyFill="1" applyBorder="1" applyAlignment="1">
      <alignment horizontal="right" vertical="center"/>
    </xf>
    <xf numFmtId="49" fontId="0" fillId="3" borderId="5" xfId="0" applyNumberFormat="1" applyFill="1" applyBorder="1" applyAlignment="1">
      <alignment horizontal="center" vertical="center"/>
    </xf>
    <xf numFmtId="49" fontId="10" fillId="3" borderId="5" xfId="0" applyNumberFormat="1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left" vertical="center"/>
    </xf>
    <xf numFmtId="0" fontId="0" fillId="3" borderId="0" xfId="0" applyFill="1" applyAlignment="1">
      <alignment horizontal="center"/>
    </xf>
    <xf numFmtId="0" fontId="19" fillId="3" borderId="0" xfId="0" applyFont="1" applyFill="1"/>
    <xf numFmtId="49" fontId="6" fillId="3" borderId="7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left" vertical="center"/>
    </xf>
    <xf numFmtId="3" fontId="8" fillId="3" borderId="22" xfId="0" applyNumberFormat="1" applyFont="1" applyFill="1" applyBorder="1" applyAlignment="1">
      <alignment horizontal="center"/>
    </xf>
    <xf numFmtId="0" fontId="19" fillId="3" borderId="13" xfId="0" applyFont="1" applyFill="1" applyBorder="1" applyAlignment="1">
      <alignment horizontal="left" vertical="center"/>
    </xf>
    <xf numFmtId="0" fontId="19" fillId="3" borderId="2" xfId="0" applyFont="1" applyFill="1" applyBorder="1" applyAlignment="1">
      <alignment horizontal="left" indent="3"/>
    </xf>
    <xf numFmtId="3" fontId="9" fillId="3" borderId="27" xfId="0" applyNumberFormat="1" applyFont="1" applyFill="1" applyBorder="1" applyAlignment="1">
      <alignment horizontal="right" vertical="center"/>
    </xf>
    <xf numFmtId="0" fontId="25" fillId="3" borderId="2" xfId="0" applyFont="1" applyFill="1" applyBorder="1" applyAlignment="1">
      <alignment horizontal="left" vertical="center" wrapText="1"/>
    </xf>
    <xf numFmtId="0" fontId="25" fillId="3" borderId="8" xfId="0" applyFont="1" applyFill="1" applyBorder="1" applyAlignment="1">
      <alignment horizontal="left"/>
    </xf>
    <xf numFmtId="0" fontId="19" fillId="3" borderId="8" xfId="0" applyFont="1" applyFill="1" applyBorder="1" applyAlignment="1">
      <alignment horizontal="left" indent="3"/>
    </xf>
    <xf numFmtId="0" fontId="25" fillId="3" borderId="3" xfId="0" applyFont="1" applyFill="1" applyBorder="1" applyAlignment="1">
      <alignment horizontal="left"/>
    </xf>
    <xf numFmtId="0" fontId="19" fillId="3" borderId="3" xfId="0" applyFont="1" applyFill="1" applyBorder="1" applyAlignment="1">
      <alignment horizontal="left" indent="3"/>
    </xf>
    <xf numFmtId="0" fontId="19" fillId="3" borderId="1" xfId="0" applyFont="1" applyFill="1" applyBorder="1" applyAlignment="1">
      <alignment horizontal="left" indent="3"/>
    </xf>
    <xf numFmtId="0" fontId="19" fillId="3" borderId="3" xfId="0" applyFont="1" applyFill="1" applyBorder="1" applyAlignment="1">
      <alignment horizontal="left" vertical="center" wrapText="1"/>
    </xf>
    <xf numFmtId="0" fontId="24" fillId="3" borderId="3" xfId="0" applyFont="1" applyFill="1" applyBorder="1" applyAlignment="1">
      <alignment horizontal="left" vertical="center"/>
    </xf>
    <xf numFmtId="0" fontId="6" fillId="3" borderId="3" xfId="0" applyFont="1" applyFill="1" applyBorder="1"/>
    <xf numFmtId="0" fontId="19" fillId="3" borderId="1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/>
    <xf numFmtId="0" fontId="24" fillId="3" borderId="14" xfId="0" applyFont="1" applyFill="1" applyBorder="1" applyAlignment="1">
      <alignment horizontal="left" vertical="center" wrapText="1"/>
    </xf>
    <xf numFmtId="0" fontId="25" fillId="3" borderId="8" xfId="0" applyFont="1" applyFill="1" applyBorder="1" applyAlignment="1">
      <alignment horizontal="left" vertical="center" wrapText="1"/>
    </xf>
    <xf numFmtId="0" fontId="0" fillId="3" borderId="17" xfId="0" applyFill="1" applyBorder="1"/>
    <xf numFmtId="0" fontId="0" fillId="3" borderId="10" xfId="0" applyFill="1" applyBorder="1"/>
    <xf numFmtId="0" fontId="25" fillId="3" borderId="13" xfId="0" applyFont="1" applyFill="1" applyBorder="1" applyAlignment="1">
      <alignment horizontal="left"/>
    </xf>
    <xf numFmtId="0" fontId="0" fillId="3" borderId="15" xfId="0" applyFill="1" applyBorder="1"/>
    <xf numFmtId="0" fontId="25" fillId="3" borderId="3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8" xfId="0" applyFont="1" applyFill="1" applyBorder="1" applyAlignment="1">
      <alignment horizontal="left" indent="3"/>
    </xf>
    <xf numFmtId="49" fontId="10" fillId="3" borderId="3" xfId="0" applyNumberFormat="1" applyFont="1" applyFill="1" applyBorder="1" applyAlignment="1">
      <alignment vertical="center"/>
    </xf>
    <xf numFmtId="0" fontId="19" fillId="3" borderId="5" xfId="0" applyFont="1" applyFill="1" applyBorder="1" applyAlignment="1">
      <alignment horizontal="left" vertical="center" wrapText="1"/>
    </xf>
    <xf numFmtId="3" fontId="14" fillId="3" borderId="26" xfId="0" applyNumberFormat="1" applyFont="1" applyFill="1" applyBorder="1" applyAlignment="1">
      <alignment horizontal="right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3" fontId="8" fillId="3" borderId="21" xfId="0" applyNumberFormat="1" applyFont="1" applyFill="1" applyBorder="1" applyAlignment="1">
      <alignment horizontal="right"/>
    </xf>
    <xf numFmtId="0" fontId="19" fillId="3" borderId="7" xfId="0" applyFont="1" applyFill="1" applyBorder="1" applyAlignment="1">
      <alignment horizontal="left" vertical="center" wrapText="1"/>
    </xf>
    <xf numFmtId="0" fontId="0" fillId="3" borderId="7" xfId="0" applyFill="1" applyBorder="1"/>
    <xf numFmtId="3" fontId="8" fillId="3" borderId="22" xfId="0" applyNumberFormat="1" applyFont="1" applyFill="1" applyBorder="1" applyAlignment="1">
      <alignment horizontal="right"/>
    </xf>
    <xf numFmtId="0" fontId="19" fillId="3" borderId="2" xfId="0" applyFont="1" applyFill="1" applyBorder="1" applyAlignment="1">
      <alignment horizontal="left" vertical="center"/>
    </xf>
    <xf numFmtId="0" fontId="0" fillId="3" borderId="2" xfId="0" applyFill="1" applyBorder="1"/>
    <xf numFmtId="3" fontId="8" fillId="3" borderId="12" xfId="0" applyNumberFormat="1" applyFont="1" applyFill="1" applyBorder="1" applyAlignment="1">
      <alignment horizontal="right" vertical="center"/>
    </xf>
    <xf numFmtId="49" fontId="10" fillId="3" borderId="31" xfId="0" applyNumberFormat="1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left" vertical="center" wrapText="1"/>
    </xf>
    <xf numFmtId="0" fontId="0" fillId="3" borderId="31" xfId="0" applyFill="1" applyBorder="1"/>
    <xf numFmtId="3" fontId="9" fillId="3" borderId="33" xfId="0" applyNumberFormat="1" applyFont="1" applyFill="1" applyBorder="1" applyAlignment="1">
      <alignment horizontal="right" vertical="center"/>
    </xf>
    <xf numFmtId="3" fontId="9" fillId="3" borderId="21" xfId="0" applyNumberFormat="1" applyFont="1" applyFill="1" applyBorder="1" applyAlignment="1">
      <alignment horizontal="right" vertical="center"/>
    </xf>
    <xf numFmtId="3" fontId="8" fillId="3" borderId="23" xfId="0" applyNumberFormat="1" applyFont="1" applyFill="1" applyBorder="1" applyAlignment="1">
      <alignment vertical="center"/>
    </xf>
    <xf numFmtId="3" fontId="14" fillId="3" borderId="24" xfId="0" applyNumberFormat="1" applyFont="1" applyFill="1" applyBorder="1" applyAlignment="1">
      <alignment vertical="center"/>
    </xf>
    <xf numFmtId="0" fontId="19" fillId="3" borderId="8" xfId="0" applyFont="1" applyFill="1" applyBorder="1" applyAlignment="1">
      <alignment horizontal="left" indent="2"/>
    </xf>
    <xf numFmtId="3" fontId="14" fillId="3" borderId="27" xfId="0" applyNumberFormat="1" applyFont="1" applyFill="1" applyBorder="1" applyAlignment="1">
      <alignment vertical="center"/>
    </xf>
    <xf numFmtId="3" fontId="9" fillId="3" borderId="23" xfId="0" applyNumberFormat="1" applyFont="1" applyFill="1" applyBorder="1" applyAlignment="1">
      <alignment vertical="center"/>
    </xf>
    <xf numFmtId="3" fontId="9" fillId="3" borderId="24" xfId="0" applyNumberFormat="1" applyFont="1" applyFill="1" applyBorder="1" applyAlignment="1">
      <alignment vertical="center"/>
    </xf>
    <xf numFmtId="3" fontId="8" fillId="3" borderId="27" xfId="0" applyNumberFormat="1" applyFont="1" applyFill="1" applyBorder="1" applyAlignment="1">
      <alignment vertical="center"/>
    </xf>
    <xf numFmtId="3" fontId="9" fillId="3" borderId="23" xfId="0" applyNumberFormat="1" applyFont="1" applyFill="1" applyBorder="1"/>
    <xf numFmtId="3" fontId="9" fillId="3" borderId="24" xfId="0" applyNumberFormat="1" applyFont="1" applyFill="1" applyBorder="1"/>
    <xf numFmtId="3" fontId="9" fillId="3" borderId="26" xfId="0" applyNumberFormat="1" applyFont="1" applyFill="1" applyBorder="1"/>
    <xf numFmtId="3" fontId="8" fillId="3" borderId="23" xfId="0" applyNumberFormat="1" applyFont="1" applyFill="1" applyBorder="1"/>
    <xf numFmtId="3" fontId="8" fillId="3" borderId="24" xfId="0" applyNumberFormat="1" applyFont="1" applyFill="1" applyBorder="1"/>
    <xf numFmtId="3" fontId="8" fillId="3" borderId="26" xfId="0" applyNumberFormat="1" applyFont="1" applyFill="1" applyBorder="1"/>
    <xf numFmtId="0" fontId="19" fillId="3" borderId="18" xfId="0" applyFont="1" applyFill="1" applyBorder="1" applyAlignment="1">
      <alignment horizontal="left" vertical="center" wrapText="1"/>
    </xf>
    <xf numFmtId="3" fontId="8" fillId="3" borderId="19" xfId="0" applyNumberFormat="1" applyFont="1" applyFill="1" applyBorder="1" applyAlignment="1">
      <alignment horizontal="center"/>
    </xf>
    <xf numFmtId="3" fontId="8" fillId="3" borderId="29" xfId="0" applyNumberFormat="1" applyFont="1" applyFill="1" applyBorder="1" applyAlignment="1">
      <alignment horizontal="right"/>
    </xf>
    <xf numFmtId="3" fontId="9" fillId="3" borderId="27" xfId="0" applyNumberFormat="1" applyFont="1" applyFill="1" applyBorder="1" applyAlignment="1">
      <alignment horizontal="right"/>
    </xf>
    <xf numFmtId="0" fontId="25" fillId="3" borderId="31" xfId="0" applyFont="1" applyFill="1" applyBorder="1" applyAlignment="1">
      <alignment vertical="center" wrapText="1"/>
    </xf>
    <xf numFmtId="3" fontId="9" fillId="3" borderId="33" xfId="0" applyNumberFormat="1" applyFont="1" applyFill="1" applyBorder="1" applyAlignment="1">
      <alignment horizontal="right"/>
    </xf>
    <xf numFmtId="0" fontId="25" fillId="3" borderId="1" xfId="0" applyFont="1" applyFill="1" applyBorder="1" applyAlignment="1">
      <alignment vertical="center" wrapText="1"/>
    </xf>
    <xf numFmtId="0" fontId="25" fillId="3" borderId="13" xfId="0" applyFont="1" applyFill="1" applyBorder="1" applyAlignment="1">
      <alignment vertical="center" wrapText="1"/>
    </xf>
    <xf numFmtId="0" fontId="25" fillId="3" borderId="20" xfId="0" applyFont="1" applyFill="1" applyBorder="1" applyAlignment="1">
      <alignment vertical="center" wrapText="1"/>
    </xf>
    <xf numFmtId="3" fontId="14" fillId="3" borderId="33" xfId="0" applyNumberFormat="1" applyFont="1" applyFill="1" applyBorder="1" applyAlignment="1">
      <alignment horizontal="right"/>
    </xf>
    <xf numFmtId="0" fontId="25" fillId="3" borderId="2" xfId="0" applyFont="1" applyFill="1" applyBorder="1" applyAlignment="1">
      <alignment vertical="center" wrapText="1"/>
    </xf>
    <xf numFmtId="0" fontId="25" fillId="3" borderId="14" xfId="0" applyFont="1" applyFill="1" applyBorder="1" applyAlignment="1">
      <alignment vertical="center" wrapText="1"/>
    </xf>
    <xf numFmtId="3" fontId="14" fillId="3" borderId="27" xfId="0" applyNumberFormat="1" applyFont="1" applyFill="1" applyBorder="1" applyAlignment="1">
      <alignment horizontal="right"/>
    </xf>
    <xf numFmtId="0" fontId="25" fillId="3" borderId="8" xfId="0" applyFont="1" applyFill="1" applyBorder="1" applyAlignment="1">
      <alignment vertical="center" wrapText="1"/>
    </xf>
    <xf numFmtId="0" fontId="25" fillId="3" borderId="8" xfId="0" applyFont="1" applyFill="1" applyBorder="1" applyAlignment="1">
      <alignment horizontal="left" indent="1"/>
    </xf>
    <xf numFmtId="0" fontId="25" fillId="3" borderId="1" xfId="0" applyFont="1" applyFill="1" applyBorder="1" applyAlignment="1">
      <alignment horizontal="left"/>
    </xf>
    <xf numFmtId="0" fontId="25" fillId="3" borderId="1" xfId="0" applyFont="1" applyFill="1" applyBorder="1" applyAlignment="1">
      <alignment wrapText="1"/>
    </xf>
    <xf numFmtId="0" fontId="25" fillId="3" borderId="2" xfId="0" applyFont="1" applyFill="1" applyBorder="1" applyAlignment="1">
      <alignment wrapText="1"/>
    </xf>
    <xf numFmtId="0" fontId="0" fillId="3" borderId="3" xfId="0" applyFill="1" applyBorder="1" applyAlignment="1">
      <alignment wrapText="1"/>
    </xf>
    <xf numFmtId="0" fontId="19" fillId="3" borderId="19" xfId="0" applyFont="1" applyFill="1" applyBorder="1" applyAlignment="1">
      <alignment horizontal="left" vertical="center"/>
    </xf>
    <xf numFmtId="3" fontId="9" fillId="3" borderId="29" xfId="0" applyNumberFormat="1" applyFont="1" applyFill="1" applyBorder="1" applyAlignment="1">
      <alignment horizontal="right"/>
    </xf>
    <xf numFmtId="3" fontId="8" fillId="3" borderId="3" xfId="0" applyNumberFormat="1" applyFont="1" applyFill="1" applyBorder="1" applyAlignment="1">
      <alignment horizontal="center"/>
    </xf>
    <xf numFmtId="3" fontId="8" fillId="3" borderId="13" xfId="0" applyNumberFormat="1" applyFont="1" applyFill="1" applyBorder="1" applyAlignment="1">
      <alignment horizontal="center"/>
    </xf>
    <xf numFmtId="0" fontId="25" fillId="3" borderId="31" xfId="0" applyFont="1" applyFill="1" applyBorder="1" applyAlignment="1">
      <alignment horizontal="left" vertical="center"/>
    </xf>
    <xf numFmtId="3" fontId="14" fillId="3" borderId="21" xfId="0" applyNumberFormat="1" applyFont="1" applyFill="1" applyBorder="1" applyAlignment="1">
      <alignment horizontal="right"/>
    </xf>
    <xf numFmtId="3" fontId="8" fillId="3" borderId="27" xfId="0" applyNumberFormat="1" applyFont="1" applyFill="1" applyBorder="1" applyAlignment="1">
      <alignment horizontal="right"/>
    </xf>
    <xf numFmtId="0" fontId="19" fillId="3" borderId="31" xfId="0" applyFont="1" applyFill="1" applyBorder="1" applyAlignment="1">
      <alignment horizontal="left" vertical="center"/>
    </xf>
    <xf numFmtId="0" fontId="25" fillId="3" borderId="20" xfId="0" applyFont="1" applyFill="1" applyBorder="1" applyAlignment="1">
      <alignment horizontal="left" vertical="center" wrapText="1"/>
    </xf>
    <xf numFmtId="0" fontId="0" fillId="3" borderId="36" xfId="0" applyFill="1" applyBorder="1"/>
    <xf numFmtId="49" fontId="6" fillId="3" borderId="16" xfId="0" applyNumberFormat="1" applyFont="1" applyFill="1" applyBorder="1" applyAlignment="1">
      <alignment horizontal="center"/>
    </xf>
    <xf numFmtId="49" fontId="0" fillId="3" borderId="16" xfId="0" applyNumberFormat="1" applyFill="1" applyBorder="1"/>
    <xf numFmtId="49" fontId="0" fillId="3" borderId="16" xfId="0" applyNumberFormat="1" applyFill="1" applyBorder="1" applyAlignment="1">
      <alignment horizontal="center"/>
    </xf>
    <xf numFmtId="0" fontId="19" fillId="3" borderId="16" xfId="0" applyFont="1" applyFill="1" applyBorder="1"/>
    <xf numFmtId="49" fontId="10" fillId="3" borderId="19" xfId="0" applyNumberFormat="1" applyFont="1" applyFill="1" applyBorder="1" applyAlignment="1">
      <alignment horizontal="center"/>
    </xf>
    <xf numFmtId="0" fontId="19" fillId="3" borderId="19" xfId="0" applyFont="1" applyFill="1" applyBorder="1"/>
    <xf numFmtId="49" fontId="10" fillId="3" borderId="3" xfId="0" applyNumberFormat="1" applyFont="1" applyFill="1" applyBorder="1" applyAlignment="1">
      <alignment horizontal="center"/>
    </xf>
    <xf numFmtId="0" fontId="19" fillId="3" borderId="3" xfId="0" applyFont="1" applyFill="1" applyBorder="1"/>
    <xf numFmtId="49" fontId="10" fillId="3" borderId="13" xfId="0" applyNumberFormat="1" applyFont="1" applyFill="1" applyBorder="1" applyAlignment="1">
      <alignment horizontal="center"/>
    </xf>
    <xf numFmtId="0" fontId="19" fillId="3" borderId="13" xfId="0" applyFont="1" applyFill="1" applyBorder="1"/>
    <xf numFmtId="49" fontId="0" fillId="3" borderId="32" xfId="0" applyNumberFormat="1" applyFill="1" applyBorder="1" applyAlignment="1">
      <alignment horizontal="center"/>
    </xf>
    <xf numFmtId="49" fontId="10" fillId="3" borderId="32" xfId="0" applyNumberFormat="1" applyFont="1" applyFill="1" applyBorder="1" applyAlignment="1">
      <alignment horizontal="center" vertical="center"/>
    </xf>
    <xf numFmtId="49" fontId="10" fillId="3" borderId="32" xfId="0" applyNumberFormat="1" applyFont="1" applyFill="1" applyBorder="1" applyAlignment="1">
      <alignment horizontal="center"/>
    </xf>
    <xf numFmtId="0" fontId="19" fillId="3" borderId="32" xfId="0" applyFont="1" applyFill="1" applyBorder="1" applyAlignment="1">
      <alignment wrapText="1"/>
    </xf>
    <xf numFmtId="0" fontId="0" fillId="3" borderId="32" xfId="0" applyFill="1" applyBorder="1"/>
    <xf numFmtId="3" fontId="14" fillId="3" borderId="37" xfId="0" applyNumberFormat="1" applyFont="1" applyFill="1" applyBorder="1" applyAlignment="1">
      <alignment horizontal="right"/>
    </xf>
    <xf numFmtId="0" fontId="19" fillId="3" borderId="3" xfId="0" applyFont="1" applyFill="1" applyBorder="1" applyAlignment="1">
      <alignment wrapText="1"/>
    </xf>
    <xf numFmtId="3" fontId="14" fillId="3" borderId="23" xfId="0" applyNumberFormat="1" applyFont="1" applyFill="1" applyBorder="1" applyAlignment="1">
      <alignment horizontal="right"/>
    </xf>
    <xf numFmtId="49" fontId="10" fillId="3" borderId="14" xfId="0" applyNumberFormat="1" applyFont="1" applyFill="1" applyBorder="1" applyAlignment="1">
      <alignment horizontal="center"/>
    </xf>
    <xf numFmtId="49" fontId="10" fillId="3" borderId="7" xfId="0" applyNumberFormat="1" applyFont="1" applyFill="1" applyBorder="1" applyAlignment="1">
      <alignment horizontal="center"/>
    </xf>
    <xf numFmtId="0" fontId="19" fillId="3" borderId="7" xfId="0" applyFont="1" applyFill="1" applyBorder="1" applyAlignment="1">
      <alignment wrapText="1"/>
    </xf>
    <xf numFmtId="49" fontId="6" fillId="3" borderId="34" xfId="0" applyNumberFormat="1" applyFont="1" applyFill="1" applyBorder="1" applyAlignment="1">
      <alignment horizontal="center" vertical="center"/>
    </xf>
    <xf numFmtId="49" fontId="10" fillId="3" borderId="34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 wrapText="1"/>
    </xf>
    <xf numFmtId="3" fontId="8" fillId="3" borderId="34" xfId="0" applyNumberFormat="1" applyFont="1" applyFill="1" applyBorder="1" applyAlignment="1">
      <alignment horizontal="center"/>
    </xf>
    <xf numFmtId="3" fontId="8" fillId="3" borderId="38" xfId="0" applyNumberFormat="1" applyFont="1" applyFill="1" applyBorder="1" applyAlignment="1">
      <alignment horizontal="right" vertical="center"/>
    </xf>
    <xf numFmtId="0" fontId="19" fillId="3" borderId="3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49" fontId="0" fillId="3" borderId="32" xfId="0" applyNumberForma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center" vertical="center" wrapText="1"/>
    </xf>
    <xf numFmtId="3" fontId="14" fillId="3" borderId="37" xfId="0" applyNumberFormat="1" applyFont="1" applyFill="1" applyBorder="1" applyAlignment="1">
      <alignment horizontal="right" vertical="center"/>
    </xf>
    <xf numFmtId="0" fontId="19" fillId="3" borderId="8" xfId="0" applyFont="1" applyFill="1" applyBorder="1" applyAlignment="1">
      <alignment horizontal="center" vertical="center" wrapText="1"/>
    </xf>
    <xf numFmtId="49" fontId="6" fillId="3" borderId="32" xfId="0" applyNumberFormat="1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left" vertical="center" wrapText="1"/>
    </xf>
    <xf numFmtId="3" fontId="8" fillId="3" borderId="37" xfId="0" applyNumberFormat="1" applyFont="1" applyFill="1" applyBorder="1" applyAlignment="1">
      <alignment horizontal="right" vertical="center"/>
    </xf>
    <xf numFmtId="0" fontId="0" fillId="3" borderId="39" xfId="0" applyFill="1" applyBorder="1" applyAlignment="1">
      <alignment horizontal="center"/>
    </xf>
    <xf numFmtId="0" fontId="19" fillId="3" borderId="39" xfId="0" applyFont="1" applyFill="1" applyBorder="1"/>
    <xf numFmtId="0" fontId="19" fillId="3" borderId="2" xfId="0" applyFont="1" applyFill="1" applyBorder="1" applyAlignment="1">
      <alignment horizontal="left" vertical="center" wrapText="1"/>
    </xf>
    <xf numFmtId="0" fontId="25" fillId="3" borderId="8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/>
    </xf>
    <xf numFmtId="3" fontId="14" fillId="3" borderId="12" xfId="0" applyNumberFormat="1" applyFont="1" applyFill="1" applyBorder="1" applyAlignment="1">
      <alignment horizontal="right"/>
    </xf>
    <xf numFmtId="0" fontId="25" fillId="3" borderId="14" xfId="0" applyFont="1" applyFill="1" applyBorder="1" applyAlignment="1">
      <alignment horizontal="left" indent="8"/>
    </xf>
    <xf numFmtId="0" fontId="25" fillId="3" borderId="8" xfId="0" applyFont="1" applyFill="1" applyBorder="1" applyAlignment="1">
      <alignment horizontal="left" indent="2"/>
    </xf>
    <xf numFmtId="3" fontId="8" fillId="3" borderId="16" xfId="0" applyNumberFormat="1" applyFont="1" applyFill="1" applyBorder="1"/>
    <xf numFmtId="0" fontId="0" fillId="3" borderId="1" xfId="0" applyFill="1" applyBorder="1" applyAlignment="1">
      <alignment horizontal="center" wrapText="1"/>
    </xf>
    <xf numFmtId="4" fontId="14" fillId="3" borderId="1" xfId="0" applyNumberFormat="1" applyFont="1" applyFill="1" applyBorder="1" applyAlignment="1">
      <alignment horizontal="right"/>
    </xf>
    <xf numFmtId="4" fontId="8" fillId="3" borderId="1" xfId="0" applyNumberFormat="1" applyFont="1" applyFill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 vertical="center"/>
    </xf>
    <xf numFmtId="4" fontId="28" fillId="3" borderId="3" xfId="0" applyNumberFormat="1" applyFont="1" applyFill="1" applyBorder="1" applyAlignment="1">
      <alignment horizontal="right"/>
    </xf>
    <xf numFmtId="4" fontId="28" fillId="3" borderId="1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 vertical="center"/>
    </xf>
    <xf numFmtId="4" fontId="28" fillId="3" borderId="5" xfId="0" applyNumberFormat="1" applyFont="1" applyFill="1" applyBorder="1" applyAlignment="1">
      <alignment horizontal="right"/>
    </xf>
    <xf numFmtId="4" fontId="8" fillId="3" borderId="3" xfId="0" applyNumberFormat="1" applyFont="1" applyFill="1" applyBorder="1" applyAlignment="1">
      <alignment horizontal="right"/>
    </xf>
    <xf numFmtId="4" fontId="8" fillId="3" borderId="5" xfId="0" applyNumberFormat="1" applyFont="1" applyFill="1" applyBorder="1" applyAlignment="1">
      <alignment horizontal="right"/>
    </xf>
    <xf numFmtId="4" fontId="9" fillId="3" borderId="3" xfId="0" applyNumberFormat="1" applyFont="1" applyFill="1" applyBorder="1" applyAlignment="1">
      <alignment horizontal="right" vertical="center"/>
    </xf>
    <xf numFmtId="4" fontId="9" fillId="3" borderId="1" xfId="0" applyNumberFormat="1" applyFont="1" applyFill="1" applyBorder="1" applyAlignment="1">
      <alignment horizontal="right" vertical="center"/>
    </xf>
    <xf numFmtId="4" fontId="14" fillId="3" borderId="13" xfId="0" applyNumberFormat="1" applyFont="1" applyFill="1" applyBorder="1" applyAlignment="1">
      <alignment horizontal="right" vertical="center"/>
    </xf>
    <xf numFmtId="4" fontId="14" fillId="3" borderId="3" xfId="0" applyNumberFormat="1" applyFont="1" applyFill="1" applyBorder="1" applyAlignment="1">
      <alignment horizontal="right" vertical="center"/>
    </xf>
    <xf numFmtId="4" fontId="14" fillId="3" borderId="1" xfId="0" applyNumberFormat="1" applyFont="1" applyFill="1" applyBorder="1" applyAlignment="1">
      <alignment horizontal="right" vertical="center"/>
    </xf>
    <xf numFmtId="4" fontId="14" fillId="3" borderId="14" xfId="0" applyNumberFormat="1" applyFont="1" applyFill="1" applyBorder="1" applyAlignment="1">
      <alignment horizontal="right" vertical="center"/>
    </xf>
    <xf numFmtId="4" fontId="9" fillId="3" borderId="3" xfId="0" applyNumberFormat="1" applyFont="1" applyFill="1" applyBorder="1" applyAlignment="1">
      <alignment horizontal="right"/>
    </xf>
    <xf numFmtId="4" fontId="9" fillId="3" borderId="5" xfId="0" applyNumberFormat="1" applyFont="1" applyFill="1" applyBorder="1" applyAlignment="1">
      <alignment horizontal="right"/>
    </xf>
    <xf numFmtId="4" fontId="9" fillId="3" borderId="14" xfId="0" applyNumberFormat="1" applyFont="1" applyFill="1" applyBorder="1" applyAlignment="1">
      <alignment horizontal="right" vertical="center"/>
    </xf>
    <xf numFmtId="4" fontId="14" fillId="3" borderId="5" xfId="0" applyNumberFormat="1" applyFont="1" applyFill="1" applyBorder="1" applyAlignment="1">
      <alignment horizontal="right" vertical="center"/>
    </xf>
    <xf numFmtId="4" fontId="8" fillId="3" borderId="13" xfId="0" applyNumberFormat="1" applyFont="1" applyFill="1" applyBorder="1" applyAlignment="1">
      <alignment horizontal="right"/>
    </xf>
    <xf numFmtId="4" fontId="8" fillId="3" borderId="7" xfId="0" applyNumberFormat="1" applyFont="1" applyFill="1" applyBorder="1" applyAlignment="1">
      <alignment horizontal="right"/>
    </xf>
    <xf numFmtId="4" fontId="8" fillId="3" borderId="2" xfId="0" applyNumberFormat="1" applyFont="1" applyFill="1" applyBorder="1" applyAlignment="1">
      <alignment horizontal="right" vertical="center"/>
    </xf>
    <xf numFmtId="4" fontId="9" fillId="3" borderId="31" xfId="0" applyNumberFormat="1" applyFont="1" applyFill="1" applyBorder="1" applyAlignment="1">
      <alignment horizontal="right" vertical="center"/>
    </xf>
    <xf numFmtId="4" fontId="9" fillId="3" borderId="13" xfId="0" applyNumberFormat="1" applyFont="1" applyFill="1" applyBorder="1" applyAlignment="1">
      <alignment horizontal="right" vertical="center"/>
    </xf>
    <xf numFmtId="4" fontId="28" fillId="3" borderId="0" xfId="0" applyNumberFormat="1" applyFont="1" applyFill="1"/>
    <xf numFmtId="4" fontId="8" fillId="3" borderId="3" xfId="0" applyNumberFormat="1" applyFont="1" applyFill="1" applyBorder="1" applyAlignment="1">
      <alignment vertical="center"/>
    </xf>
    <xf numFmtId="4" fontId="14" fillId="3" borderId="1" xfId="0" applyNumberFormat="1" applyFont="1" applyFill="1" applyBorder="1" applyAlignment="1">
      <alignment vertical="center"/>
    </xf>
    <xf numFmtId="4" fontId="14" fillId="3" borderId="14" xfId="0" applyNumberFormat="1" applyFont="1" applyFill="1" applyBorder="1" applyAlignment="1">
      <alignment vertical="center"/>
    </xf>
    <xf numFmtId="4" fontId="9" fillId="3" borderId="3" xfId="0" applyNumberFormat="1" applyFont="1" applyFill="1" applyBorder="1" applyAlignment="1">
      <alignment vertical="center"/>
    </xf>
    <xf numFmtId="4" fontId="9" fillId="3" borderId="1" xfId="0" applyNumberFormat="1" applyFont="1" applyFill="1" applyBorder="1" applyAlignment="1">
      <alignment vertical="center"/>
    </xf>
    <xf numFmtId="4" fontId="8" fillId="3" borderId="14" xfId="0" applyNumberFormat="1" applyFont="1" applyFill="1" applyBorder="1" applyAlignment="1">
      <alignment vertical="center"/>
    </xf>
    <xf numFmtId="4" fontId="9" fillId="3" borderId="3" xfId="0" applyNumberFormat="1" applyFont="1" applyFill="1" applyBorder="1"/>
    <xf numFmtId="4" fontId="9" fillId="3" borderId="1" xfId="0" applyNumberFormat="1" applyFont="1" applyFill="1" applyBorder="1"/>
    <xf numFmtId="4" fontId="9" fillId="3" borderId="5" xfId="0" applyNumberFormat="1" applyFont="1" applyFill="1" applyBorder="1"/>
    <xf numFmtId="4" fontId="8" fillId="3" borderId="3" xfId="0" applyNumberFormat="1" applyFont="1" applyFill="1" applyBorder="1"/>
    <xf numFmtId="4" fontId="8" fillId="3" borderId="1" xfId="0" applyNumberFormat="1" applyFont="1" applyFill="1" applyBorder="1"/>
    <xf numFmtId="4" fontId="8" fillId="3" borderId="5" xfId="0" applyNumberFormat="1" applyFont="1" applyFill="1" applyBorder="1"/>
    <xf numFmtId="4" fontId="8" fillId="3" borderId="19" xfId="0" applyNumberFormat="1" applyFont="1" applyFill="1" applyBorder="1" applyAlignment="1">
      <alignment horizontal="right"/>
    </xf>
    <xf numFmtId="4" fontId="9" fillId="3" borderId="14" xfId="0" applyNumberFormat="1" applyFont="1" applyFill="1" applyBorder="1" applyAlignment="1">
      <alignment horizontal="right"/>
    </xf>
    <xf numFmtId="4" fontId="9" fillId="3" borderId="31" xfId="0" applyNumberFormat="1" applyFont="1" applyFill="1" applyBorder="1" applyAlignment="1">
      <alignment horizontal="right"/>
    </xf>
    <xf numFmtId="4" fontId="14" fillId="3" borderId="31" xfId="0" applyNumberFormat="1" applyFont="1" applyFill="1" applyBorder="1" applyAlignment="1">
      <alignment horizontal="right"/>
    </xf>
    <xf numFmtId="4" fontId="14" fillId="3" borderId="14" xfId="0" applyNumberFormat="1" applyFont="1" applyFill="1" applyBorder="1" applyAlignment="1">
      <alignment horizontal="right"/>
    </xf>
    <xf numFmtId="4" fontId="9" fillId="3" borderId="19" xfId="0" applyNumberFormat="1" applyFont="1" applyFill="1" applyBorder="1" applyAlignment="1">
      <alignment horizontal="right"/>
    </xf>
    <xf numFmtId="4" fontId="14" fillId="3" borderId="13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4" fontId="8" fillId="3" borderId="34" xfId="0" applyNumberFormat="1" applyFont="1" applyFill="1" applyBorder="1" applyAlignment="1">
      <alignment horizontal="right" vertical="center"/>
    </xf>
    <xf numFmtId="4" fontId="14" fillId="3" borderId="32" xfId="0" applyNumberFormat="1" applyFont="1" applyFill="1" applyBorder="1" applyAlignment="1">
      <alignment horizontal="right" vertical="center"/>
    </xf>
    <xf numFmtId="4" fontId="38" fillId="3" borderId="32" xfId="0" applyNumberFormat="1" applyFont="1" applyFill="1" applyBorder="1" applyAlignment="1">
      <alignment horizontal="right" vertical="center"/>
    </xf>
    <xf numFmtId="4" fontId="14" fillId="3" borderId="2" xfId="0" applyNumberFormat="1" applyFont="1" applyFill="1" applyBorder="1" applyAlignment="1">
      <alignment horizontal="right"/>
    </xf>
    <xf numFmtId="3" fontId="42" fillId="3" borderId="1" xfId="0" applyNumberFormat="1" applyFont="1" applyFill="1" applyBorder="1" applyAlignment="1">
      <alignment horizontal="right"/>
    </xf>
    <xf numFmtId="3" fontId="43" fillId="3" borderId="1" xfId="0" applyNumberFormat="1" applyFont="1" applyFill="1" applyBorder="1" applyAlignment="1">
      <alignment horizontal="right" vertical="center"/>
    </xf>
    <xf numFmtId="3" fontId="44" fillId="3" borderId="1" xfId="0" applyNumberFormat="1" applyFont="1" applyFill="1" applyBorder="1" applyAlignment="1">
      <alignment horizontal="right" vertical="center"/>
    </xf>
    <xf numFmtId="3" fontId="43" fillId="3" borderId="1" xfId="0" applyNumberFormat="1" applyFont="1" applyFill="1" applyBorder="1" applyAlignment="1">
      <alignment horizontal="right"/>
    </xf>
    <xf numFmtId="3" fontId="44" fillId="3" borderId="1" xfId="0" applyNumberFormat="1" applyFont="1" applyFill="1" applyBorder="1" applyAlignment="1">
      <alignment horizontal="right"/>
    </xf>
    <xf numFmtId="4" fontId="29" fillId="3" borderId="0" xfId="0" applyNumberFormat="1" applyFont="1" applyFill="1"/>
    <xf numFmtId="3" fontId="9" fillId="2" borderId="1" xfId="0" applyNumberFormat="1" applyFont="1" applyFill="1" applyBorder="1" applyAlignment="1">
      <alignment horizontal="right"/>
    </xf>
    <xf numFmtId="0" fontId="50" fillId="3" borderId="5" xfId="0" applyFont="1" applyFill="1" applyBorder="1" applyAlignment="1">
      <alignment horizontal="center"/>
    </xf>
    <xf numFmtId="10" fontId="31" fillId="3" borderId="5" xfId="0" applyNumberFormat="1" applyFont="1" applyFill="1" applyBorder="1" applyAlignment="1">
      <alignment horizontal="right"/>
    </xf>
    <xf numFmtId="3" fontId="51" fillId="3" borderId="5" xfId="0" applyNumberFormat="1" applyFont="1" applyFill="1" applyBorder="1" applyAlignment="1">
      <alignment horizontal="right"/>
    </xf>
    <xf numFmtId="10" fontId="14" fillId="3" borderId="13" xfId="0" applyNumberFormat="1" applyFont="1" applyFill="1" applyBorder="1" applyAlignment="1">
      <alignment horizontal="right" vertical="center"/>
    </xf>
    <xf numFmtId="3" fontId="50" fillId="3" borderId="13" xfId="0" applyNumberFormat="1" applyFont="1" applyFill="1" applyBorder="1" applyAlignment="1">
      <alignment horizontal="right" vertical="center"/>
    </xf>
    <xf numFmtId="4" fontId="50" fillId="3" borderId="13" xfId="0" applyNumberFormat="1" applyFont="1" applyFill="1" applyBorder="1" applyAlignment="1">
      <alignment horizontal="right" vertical="center"/>
    </xf>
    <xf numFmtId="10" fontId="14" fillId="3" borderId="3" xfId="0" applyNumberFormat="1" applyFont="1" applyFill="1" applyBorder="1" applyAlignment="1">
      <alignment horizontal="right"/>
    </xf>
    <xf numFmtId="3" fontId="51" fillId="3" borderId="3" xfId="0" applyNumberFormat="1" applyFont="1" applyFill="1" applyBorder="1" applyAlignment="1">
      <alignment horizontal="right"/>
    </xf>
    <xf numFmtId="4" fontId="51" fillId="3" borderId="3" xfId="0" applyNumberFormat="1" applyFont="1" applyFill="1" applyBorder="1" applyAlignment="1">
      <alignment horizontal="right"/>
    </xf>
    <xf numFmtId="10" fontId="14" fillId="3" borderId="1" xfId="0" applyNumberFormat="1" applyFont="1" applyFill="1" applyBorder="1" applyAlignment="1">
      <alignment horizontal="right"/>
    </xf>
    <xf numFmtId="3" fontId="51" fillId="3" borderId="1" xfId="0" applyNumberFormat="1" applyFont="1" applyFill="1" applyBorder="1" applyAlignment="1">
      <alignment horizontal="right"/>
    </xf>
    <xf numFmtId="4" fontId="51" fillId="3" borderId="1" xfId="0" applyNumberFormat="1" applyFont="1" applyFill="1" applyBorder="1" applyAlignment="1">
      <alignment horizontal="right"/>
    </xf>
    <xf numFmtId="10" fontId="14" fillId="3" borderId="14" xfId="0" applyNumberFormat="1" applyFont="1" applyFill="1" applyBorder="1" applyAlignment="1">
      <alignment horizontal="right" vertical="center"/>
    </xf>
    <xf numFmtId="3" fontId="50" fillId="3" borderId="14" xfId="0" applyNumberFormat="1" applyFont="1" applyFill="1" applyBorder="1" applyAlignment="1">
      <alignment horizontal="right" vertical="center"/>
    </xf>
    <xf numFmtId="4" fontId="50" fillId="3" borderId="14" xfId="0" applyNumberFormat="1" applyFont="1" applyFill="1" applyBorder="1" applyAlignment="1">
      <alignment horizontal="right" vertical="center"/>
    </xf>
    <xf numFmtId="10" fontId="14" fillId="3" borderId="5" xfId="0" applyNumberFormat="1" applyFont="1" applyFill="1" applyBorder="1" applyAlignment="1">
      <alignment horizontal="right"/>
    </xf>
    <xf numFmtId="4" fontId="51" fillId="3" borderId="5" xfId="0" applyNumberFormat="1" applyFont="1" applyFill="1" applyBorder="1" applyAlignment="1">
      <alignment horizontal="right"/>
    </xf>
    <xf numFmtId="3" fontId="50" fillId="3" borderId="3" xfId="0" applyNumberFormat="1" applyFont="1" applyFill="1" applyBorder="1" applyAlignment="1">
      <alignment horizontal="right"/>
    </xf>
    <xf numFmtId="4" fontId="50" fillId="3" borderId="3" xfId="0" applyNumberFormat="1" applyFont="1" applyFill="1" applyBorder="1" applyAlignment="1">
      <alignment horizontal="right"/>
    </xf>
    <xf numFmtId="3" fontId="50" fillId="3" borderId="1" xfId="0" applyNumberFormat="1" applyFont="1" applyFill="1" applyBorder="1" applyAlignment="1">
      <alignment horizontal="right"/>
    </xf>
    <xf numFmtId="4" fontId="50" fillId="3" borderId="1" xfId="0" applyNumberFormat="1" applyFont="1" applyFill="1" applyBorder="1" applyAlignment="1">
      <alignment horizontal="right"/>
    </xf>
    <xf numFmtId="3" fontId="50" fillId="3" borderId="5" xfId="0" applyNumberFormat="1" applyFont="1" applyFill="1" applyBorder="1" applyAlignment="1">
      <alignment horizontal="right"/>
    </xf>
    <xf numFmtId="4" fontId="50" fillId="3" borderId="5" xfId="0" applyNumberFormat="1" applyFont="1" applyFill="1" applyBorder="1" applyAlignment="1">
      <alignment horizontal="right"/>
    </xf>
    <xf numFmtId="10" fontId="31" fillId="3" borderId="39" xfId="0" applyNumberFormat="1" applyFont="1" applyFill="1" applyBorder="1"/>
    <xf numFmtId="0" fontId="51" fillId="3" borderId="0" xfId="0" applyFont="1" applyFill="1"/>
    <xf numFmtId="10" fontId="14" fillId="3" borderId="16" xfId="0" applyNumberFormat="1" applyFont="1" applyFill="1" applyBorder="1" applyAlignment="1">
      <alignment horizontal="center"/>
    </xf>
    <xf numFmtId="3" fontId="50" fillId="3" borderId="16" xfId="0" applyNumberFormat="1" applyFont="1" applyFill="1" applyBorder="1" applyAlignment="1">
      <alignment horizontal="center"/>
    </xf>
    <xf numFmtId="3" fontId="8" fillId="2" borderId="13" xfId="0" applyNumberFormat="1" applyFont="1" applyFill="1" applyBorder="1" applyAlignment="1">
      <alignment horizontal="right" vertical="center"/>
    </xf>
    <xf numFmtId="10" fontId="14" fillId="3" borderId="3" xfId="0" applyNumberFormat="1" applyFont="1" applyFill="1" applyBorder="1" applyAlignment="1">
      <alignment horizontal="right" vertical="center"/>
    </xf>
    <xf numFmtId="3" fontId="41" fillId="3" borderId="3" xfId="0" applyNumberFormat="1" applyFont="1" applyFill="1" applyBorder="1" applyAlignment="1">
      <alignment horizontal="right" vertical="center"/>
    </xf>
    <xf numFmtId="4" fontId="41" fillId="3" borderId="3" xfId="0" applyNumberFormat="1" applyFont="1" applyFill="1" applyBorder="1" applyAlignment="1">
      <alignment horizontal="right" vertical="center"/>
    </xf>
    <xf numFmtId="3" fontId="9" fillId="2" borderId="3" xfId="0" applyNumberFormat="1" applyFont="1" applyFill="1" applyBorder="1" applyAlignment="1">
      <alignment horizontal="right" vertical="center"/>
    </xf>
    <xf numFmtId="10" fontId="14" fillId="3" borderId="1" xfId="0" applyNumberFormat="1" applyFont="1" applyFill="1" applyBorder="1" applyAlignment="1">
      <alignment horizontal="right" vertical="center"/>
    </xf>
    <xf numFmtId="4" fontId="41" fillId="3" borderId="1" xfId="0" applyNumberFormat="1" applyFont="1" applyFill="1" applyBorder="1" applyAlignment="1">
      <alignment horizontal="right" vertical="center"/>
    </xf>
    <xf numFmtId="3" fontId="52" fillId="3" borderId="13" xfId="0" applyNumberFormat="1" applyFont="1" applyFill="1" applyBorder="1" applyAlignment="1">
      <alignment horizontal="right" vertical="center"/>
    </xf>
    <xf numFmtId="4" fontId="52" fillId="3" borderId="13" xfId="0" applyNumberFormat="1" applyFont="1" applyFill="1" applyBorder="1" applyAlignment="1">
      <alignment horizontal="right" vertical="center"/>
    </xf>
    <xf numFmtId="3" fontId="52" fillId="3" borderId="3" xfId="0" applyNumberFormat="1" applyFont="1" applyFill="1" applyBorder="1" applyAlignment="1">
      <alignment horizontal="right" vertical="center"/>
    </xf>
    <xf numFmtId="4" fontId="52" fillId="3" borderId="3" xfId="0" applyNumberFormat="1" applyFont="1" applyFill="1" applyBorder="1" applyAlignment="1">
      <alignment horizontal="right" vertical="center"/>
    </xf>
    <xf numFmtId="3" fontId="52" fillId="3" borderId="1" xfId="0" applyNumberFormat="1" applyFont="1" applyFill="1" applyBorder="1" applyAlignment="1">
      <alignment horizontal="right" vertical="center"/>
    </xf>
    <xf numFmtId="4" fontId="52" fillId="3" borderId="1" xfId="0" applyNumberFormat="1" applyFont="1" applyFill="1" applyBorder="1" applyAlignment="1">
      <alignment horizontal="right" vertical="center"/>
    </xf>
    <xf numFmtId="3" fontId="52" fillId="3" borderId="14" xfId="0" applyNumberFormat="1" applyFont="1" applyFill="1" applyBorder="1" applyAlignment="1">
      <alignment horizontal="right" vertical="center"/>
    </xf>
    <xf numFmtId="4" fontId="52" fillId="3" borderId="14" xfId="0" applyNumberFormat="1" applyFont="1" applyFill="1" applyBorder="1" applyAlignment="1">
      <alignment horizontal="right" vertical="center"/>
    </xf>
    <xf numFmtId="3" fontId="14" fillId="2" borderId="14" xfId="0" applyNumberFormat="1" applyFont="1" applyFill="1" applyBorder="1" applyAlignment="1">
      <alignment horizontal="right" vertical="center"/>
    </xf>
    <xf numFmtId="3" fontId="53" fillId="3" borderId="3" xfId="0" applyNumberFormat="1" applyFont="1" applyFill="1" applyBorder="1" applyAlignment="1">
      <alignment horizontal="right" vertical="center"/>
    </xf>
    <xf numFmtId="4" fontId="53" fillId="3" borderId="3" xfId="0" applyNumberFormat="1" applyFont="1" applyFill="1" applyBorder="1" applyAlignment="1">
      <alignment horizontal="right" vertical="center"/>
    </xf>
    <xf numFmtId="3" fontId="14" fillId="2" borderId="3" xfId="0" applyNumberFormat="1" applyFont="1" applyFill="1" applyBorder="1" applyAlignment="1">
      <alignment horizontal="right" vertical="center"/>
    </xf>
    <xf numFmtId="3" fontId="41" fillId="3" borderId="3" xfId="0" applyNumberFormat="1" applyFont="1" applyFill="1" applyBorder="1" applyAlignment="1">
      <alignment horizontal="right"/>
    </xf>
    <xf numFmtId="4" fontId="41" fillId="3" borderId="3" xfId="0" applyNumberFormat="1" applyFont="1" applyFill="1" applyBorder="1" applyAlignment="1">
      <alignment horizontal="right"/>
    </xf>
    <xf numFmtId="3" fontId="9" fillId="2" borderId="3" xfId="0" applyNumberFormat="1" applyFont="1" applyFill="1" applyBorder="1" applyAlignment="1">
      <alignment horizontal="right"/>
    </xf>
    <xf numFmtId="3" fontId="41" fillId="3" borderId="5" xfId="0" applyNumberFormat="1" applyFont="1" applyFill="1" applyBorder="1" applyAlignment="1">
      <alignment horizontal="right"/>
    </xf>
    <xf numFmtId="4" fontId="41" fillId="3" borderId="5" xfId="0" applyNumberFormat="1" applyFont="1" applyFill="1" applyBorder="1" applyAlignment="1">
      <alignment horizontal="right"/>
    </xf>
    <xf numFmtId="10" fontId="14" fillId="3" borderId="7" xfId="0" applyNumberFormat="1" applyFont="1" applyFill="1" applyBorder="1" applyAlignment="1">
      <alignment horizontal="center"/>
    </xf>
    <xf numFmtId="3" fontId="50" fillId="3" borderId="7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right" vertical="center"/>
    </xf>
    <xf numFmtId="3" fontId="14" fillId="2" borderId="1" xfId="0" applyNumberFormat="1" applyFont="1" applyFill="1" applyBorder="1" applyAlignment="1">
      <alignment horizontal="right" vertical="center"/>
    </xf>
    <xf numFmtId="3" fontId="41" fillId="3" borderId="14" xfId="0" applyNumberFormat="1" applyFont="1" applyFill="1" applyBorder="1" applyAlignment="1">
      <alignment horizontal="right" vertical="center"/>
    </xf>
    <xf numFmtId="4" fontId="41" fillId="3" borderId="14" xfId="0" applyNumberFormat="1" applyFont="1" applyFill="1" applyBorder="1" applyAlignment="1">
      <alignment horizontal="right" vertical="center"/>
    </xf>
    <xf numFmtId="3" fontId="41" fillId="3" borderId="1" xfId="0" applyNumberFormat="1" applyFont="1" applyFill="1" applyBorder="1" applyAlignment="1">
      <alignment horizontal="right"/>
    </xf>
    <xf numFmtId="4" fontId="41" fillId="3" borderId="1" xfId="0" applyNumberFormat="1" applyFont="1" applyFill="1" applyBorder="1" applyAlignment="1">
      <alignment horizontal="right"/>
    </xf>
    <xf numFmtId="10" fontId="31" fillId="3" borderId="4" xfId="0" applyNumberFormat="1" applyFont="1" applyFill="1" applyBorder="1"/>
    <xf numFmtId="3" fontId="53" fillId="3" borderId="1" xfId="0" applyNumberFormat="1" applyFont="1" applyFill="1" applyBorder="1" applyAlignment="1">
      <alignment horizontal="right" vertical="center"/>
    </xf>
    <xf numFmtId="4" fontId="53" fillId="3" borderId="1" xfId="0" applyNumberFormat="1" applyFont="1" applyFill="1" applyBorder="1" applyAlignment="1">
      <alignment horizontal="right" vertical="center"/>
    </xf>
    <xf numFmtId="10" fontId="14" fillId="3" borderId="5" xfId="0" applyNumberFormat="1" applyFont="1" applyFill="1" applyBorder="1" applyAlignment="1">
      <alignment horizontal="right" vertical="center"/>
    </xf>
    <xf numFmtId="3" fontId="52" fillId="3" borderId="5" xfId="0" applyNumberFormat="1" applyFont="1" applyFill="1" applyBorder="1" applyAlignment="1">
      <alignment horizontal="right" vertical="center"/>
    </xf>
    <xf numFmtId="4" fontId="52" fillId="3" borderId="5" xfId="0" applyNumberFormat="1" applyFont="1" applyFill="1" applyBorder="1" applyAlignment="1">
      <alignment horizontal="right" vertical="center"/>
    </xf>
    <xf numFmtId="10" fontId="14" fillId="3" borderId="13" xfId="0" applyNumberFormat="1" applyFont="1" applyFill="1" applyBorder="1" applyAlignment="1">
      <alignment horizontal="right"/>
    </xf>
    <xf numFmtId="3" fontId="50" fillId="3" borderId="13" xfId="0" applyNumberFormat="1" applyFont="1" applyFill="1" applyBorder="1" applyAlignment="1">
      <alignment horizontal="right"/>
    </xf>
    <xf numFmtId="4" fontId="50" fillId="3" borderId="13" xfId="0" applyNumberFormat="1" applyFont="1" applyFill="1" applyBorder="1" applyAlignment="1">
      <alignment horizontal="right"/>
    </xf>
    <xf numFmtId="3" fontId="8" fillId="2" borderId="13" xfId="0" applyNumberFormat="1" applyFont="1" applyFill="1" applyBorder="1" applyAlignment="1">
      <alignment horizontal="right"/>
    </xf>
    <xf numFmtId="10" fontId="14" fillId="3" borderId="30" xfId="0" applyNumberFormat="1" applyFont="1" applyFill="1" applyBorder="1" applyAlignment="1">
      <alignment horizontal="right"/>
    </xf>
    <xf numFmtId="3" fontId="50" fillId="3" borderId="7" xfId="0" applyNumberFormat="1" applyFont="1" applyFill="1" applyBorder="1" applyAlignment="1">
      <alignment horizontal="right"/>
    </xf>
    <xf numFmtId="4" fontId="50" fillId="3" borderId="7" xfId="0" applyNumberFormat="1" applyFont="1" applyFill="1" applyBorder="1" applyAlignment="1">
      <alignment horizontal="right"/>
    </xf>
    <xf numFmtId="10" fontId="14" fillId="3" borderId="7" xfId="0" applyNumberFormat="1" applyFont="1" applyFill="1" applyBorder="1" applyAlignment="1">
      <alignment horizontal="right"/>
    </xf>
    <xf numFmtId="10" fontId="14" fillId="3" borderId="2" xfId="0" applyNumberFormat="1" applyFont="1" applyFill="1" applyBorder="1" applyAlignment="1">
      <alignment horizontal="right" vertical="center"/>
    </xf>
    <xf numFmtId="3" fontId="50" fillId="3" borderId="2" xfId="0" applyNumberFormat="1" applyFont="1" applyFill="1" applyBorder="1" applyAlignment="1">
      <alignment horizontal="right" vertical="center"/>
    </xf>
    <xf numFmtId="4" fontId="50" fillId="3" borderId="2" xfId="0" applyNumberFormat="1" applyFont="1" applyFill="1" applyBorder="1" applyAlignment="1">
      <alignment horizontal="right" vertical="center"/>
    </xf>
    <xf numFmtId="3" fontId="50" fillId="3" borderId="1" xfId="0" applyNumberFormat="1" applyFont="1" applyFill="1" applyBorder="1" applyAlignment="1">
      <alignment horizontal="right" vertical="center"/>
    </xf>
    <xf numFmtId="4" fontId="50" fillId="3" borderId="1" xfId="0" applyNumberFormat="1" applyFont="1" applyFill="1" applyBorder="1" applyAlignment="1">
      <alignment horizontal="right" vertical="center"/>
    </xf>
    <xf numFmtId="10" fontId="14" fillId="3" borderId="31" xfId="0" applyNumberFormat="1" applyFont="1" applyFill="1" applyBorder="1" applyAlignment="1">
      <alignment horizontal="right" vertical="center"/>
    </xf>
    <xf numFmtId="3" fontId="41" fillId="3" borderId="31" xfId="0" applyNumberFormat="1" applyFont="1" applyFill="1" applyBorder="1" applyAlignment="1">
      <alignment horizontal="right" vertical="center"/>
    </xf>
    <xf numFmtId="4" fontId="41" fillId="3" borderId="31" xfId="0" applyNumberFormat="1" applyFont="1" applyFill="1" applyBorder="1" applyAlignment="1">
      <alignment horizontal="right" vertical="center"/>
    </xf>
    <xf numFmtId="3" fontId="50" fillId="3" borderId="3" xfId="0" applyNumberFormat="1" applyFont="1" applyFill="1" applyBorder="1" applyAlignment="1">
      <alignment horizontal="right" vertical="center"/>
    </xf>
    <xf numFmtId="4" fontId="50" fillId="3" borderId="3" xfId="0" applyNumberFormat="1" applyFont="1" applyFill="1" applyBorder="1" applyAlignment="1">
      <alignment horizontal="right" vertical="center"/>
    </xf>
    <xf numFmtId="10" fontId="54" fillId="3" borderId="14" xfId="0" applyNumberFormat="1" applyFont="1" applyFill="1" applyBorder="1" applyAlignment="1">
      <alignment horizontal="right" vertical="center"/>
    </xf>
    <xf numFmtId="3" fontId="41" fillId="3" borderId="13" xfId="0" applyNumberFormat="1" applyFont="1" applyFill="1" applyBorder="1" applyAlignment="1">
      <alignment horizontal="right" vertical="center"/>
    </xf>
    <xf numFmtId="4" fontId="41" fillId="3" borderId="13" xfId="0" applyNumberFormat="1" applyFont="1" applyFill="1" applyBorder="1" applyAlignment="1">
      <alignment horizontal="right" vertical="center"/>
    </xf>
    <xf numFmtId="3" fontId="53" fillId="3" borderId="1" xfId="0" applyNumberFormat="1" applyFont="1" applyFill="1" applyBorder="1" applyAlignment="1">
      <alignment horizontal="right"/>
    </xf>
    <xf numFmtId="4" fontId="53" fillId="3" borderId="1" xfId="0" applyNumberFormat="1" applyFont="1" applyFill="1" applyBorder="1" applyAlignment="1">
      <alignment horizontal="right"/>
    </xf>
    <xf numFmtId="10" fontId="14" fillId="3" borderId="3" xfId="0" applyNumberFormat="1" applyFont="1" applyFill="1" applyBorder="1" applyAlignment="1">
      <alignment vertical="center"/>
    </xf>
    <xf numFmtId="3" fontId="50" fillId="3" borderId="3" xfId="0" applyNumberFormat="1" applyFont="1" applyFill="1" applyBorder="1" applyAlignment="1">
      <alignment vertical="center"/>
    </xf>
    <xf numFmtId="4" fontId="50" fillId="3" borderId="3" xfId="0" applyNumberFormat="1" applyFont="1" applyFill="1" applyBorder="1" applyAlignment="1">
      <alignment vertical="center"/>
    </xf>
    <xf numFmtId="10" fontId="14" fillId="3" borderId="1" xfId="0" applyNumberFormat="1" applyFont="1" applyFill="1" applyBorder="1" applyAlignment="1">
      <alignment vertical="center"/>
    </xf>
    <xf numFmtId="3" fontId="52" fillId="3" borderId="1" xfId="0" applyNumberFormat="1" applyFont="1" applyFill="1" applyBorder="1" applyAlignment="1">
      <alignment vertical="center"/>
    </xf>
    <xf numFmtId="4" fontId="52" fillId="3" borderId="1" xfId="0" applyNumberFormat="1" applyFont="1" applyFill="1" applyBorder="1" applyAlignment="1">
      <alignment vertical="center"/>
    </xf>
    <xf numFmtId="10" fontId="14" fillId="3" borderId="14" xfId="0" applyNumberFormat="1" applyFont="1" applyFill="1" applyBorder="1" applyAlignment="1">
      <alignment vertical="center"/>
    </xf>
    <xf numFmtId="3" fontId="52" fillId="3" borderId="14" xfId="0" applyNumberFormat="1" applyFont="1" applyFill="1" applyBorder="1" applyAlignment="1">
      <alignment vertical="center"/>
    </xf>
    <xf numFmtId="4" fontId="52" fillId="3" borderId="14" xfId="0" applyNumberFormat="1" applyFont="1" applyFill="1" applyBorder="1" applyAlignment="1">
      <alignment vertical="center"/>
    </xf>
    <xf numFmtId="3" fontId="14" fillId="2" borderId="14" xfId="0" applyNumberFormat="1" applyFont="1" applyFill="1" applyBorder="1" applyAlignment="1">
      <alignment vertical="center"/>
    </xf>
    <xf numFmtId="3" fontId="41" fillId="3" borderId="3" xfId="0" applyNumberFormat="1" applyFont="1" applyFill="1" applyBorder="1" applyAlignment="1">
      <alignment vertical="center"/>
    </xf>
    <xf numFmtId="4" fontId="41" fillId="3" borderId="3" xfId="0" applyNumberFormat="1" applyFont="1" applyFill="1" applyBorder="1" applyAlignment="1">
      <alignment vertical="center"/>
    </xf>
    <xf numFmtId="3" fontId="9" fillId="2" borderId="3" xfId="0" applyNumberFormat="1" applyFont="1" applyFill="1" applyBorder="1" applyAlignment="1">
      <alignment vertical="center"/>
    </xf>
    <xf numFmtId="3" fontId="41" fillId="3" borderId="1" xfId="0" applyNumberFormat="1" applyFont="1" applyFill="1" applyBorder="1" applyAlignment="1">
      <alignment vertical="center"/>
    </xf>
    <xf numFmtId="4" fontId="41" fillId="3" borderId="1" xfId="0" applyNumberFormat="1" applyFont="1" applyFill="1" applyBorder="1" applyAlignment="1">
      <alignment vertical="center"/>
    </xf>
    <xf numFmtId="3" fontId="50" fillId="3" borderId="14" xfId="0" applyNumberFormat="1" applyFont="1" applyFill="1" applyBorder="1" applyAlignment="1">
      <alignment vertical="center"/>
    </xf>
    <xf numFmtId="4" fontId="50" fillId="3" borderId="14" xfId="0" applyNumberFormat="1" applyFont="1" applyFill="1" applyBorder="1" applyAlignment="1">
      <alignment vertical="center"/>
    </xf>
    <xf numFmtId="10" fontId="14" fillId="3" borderId="3" xfId="0" applyNumberFormat="1" applyFont="1" applyFill="1" applyBorder="1"/>
    <xf numFmtId="3" fontId="41" fillId="3" borderId="3" xfId="0" applyNumberFormat="1" applyFont="1" applyFill="1" applyBorder="1"/>
    <xf numFmtId="4" fontId="41" fillId="3" borderId="3" xfId="0" applyNumberFormat="1" applyFont="1" applyFill="1" applyBorder="1"/>
    <xf numFmtId="10" fontId="14" fillId="3" borderId="1" xfId="0" applyNumberFormat="1" applyFont="1" applyFill="1" applyBorder="1"/>
    <xf numFmtId="3" fontId="41" fillId="3" borderId="1" xfId="0" applyNumberFormat="1" applyFont="1" applyFill="1" applyBorder="1"/>
    <xf numFmtId="4" fontId="41" fillId="3" borderId="1" xfId="0" applyNumberFormat="1" applyFont="1" applyFill="1" applyBorder="1"/>
    <xf numFmtId="10" fontId="14" fillId="3" borderId="5" xfId="0" applyNumberFormat="1" applyFont="1" applyFill="1" applyBorder="1"/>
    <xf numFmtId="3" fontId="41" fillId="3" borderId="5" xfId="0" applyNumberFormat="1" applyFont="1" applyFill="1" applyBorder="1"/>
    <xf numFmtId="4" fontId="41" fillId="3" borderId="5" xfId="0" applyNumberFormat="1" applyFont="1" applyFill="1" applyBorder="1"/>
    <xf numFmtId="3" fontId="50" fillId="3" borderId="3" xfId="0" applyNumberFormat="1" applyFont="1" applyFill="1" applyBorder="1"/>
    <xf numFmtId="4" fontId="50" fillId="3" borderId="3" xfId="0" applyNumberFormat="1" applyFont="1" applyFill="1" applyBorder="1"/>
    <xf numFmtId="3" fontId="50" fillId="3" borderId="1" xfId="0" applyNumberFormat="1" applyFont="1" applyFill="1" applyBorder="1"/>
    <xf numFmtId="4" fontId="50" fillId="3" borderId="1" xfId="0" applyNumberFormat="1" applyFont="1" applyFill="1" applyBorder="1"/>
    <xf numFmtId="3" fontId="50" fillId="3" borderId="5" xfId="0" applyNumberFormat="1" applyFont="1" applyFill="1" applyBorder="1"/>
    <xf numFmtId="4" fontId="50" fillId="3" borderId="5" xfId="0" applyNumberFormat="1" applyFont="1" applyFill="1" applyBorder="1"/>
    <xf numFmtId="3" fontId="50" fillId="3" borderId="19" xfId="0" applyNumberFormat="1" applyFont="1" applyFill="1" applyBorder="1" applyAlignment="1">
      <alignment horizontal="right"/>
    </xf>
    <xf numFmtId="4" fontId="50" fillId="3" borderId="19" xfId="0" applyNumberFormat="1" applyFont="1" applyFill="1" applyBorder="1" applyAlignment="1">
      <alignment horizontal="right"/>
    </xf>
    <xf numFmtId="10" fontId="14" fillId="3" borderId="14" xfId="0" applyNumberFormat="1" applyFont="1" applyFill="1" applyBorder="1" applyAlignment="1">
      <alignment horizontal="right"/>
    </xf>
    <xf numFmtId="3" fontId="41" fillId="3" borderId="14" xfId="0" applyNumberFormat="1" applyFont="1" applyFill="1" applyBorder="1" applyAlignment="1">
      <alignment horizontal="right"/>
    </xf>
    <xf numFmtId="4" fontId="41" fillId="3" borderId="14" xfId="0" applyNumberFormat="1" applyFont="1" applyFill="1" applyBorder="1" applyAlignment="1">
      <alignment horizontal="right"/>
    </xf>
    <xf numFmtId="10" fontId="14" fillId="3" borderId="31" xfId="0" applyNumberFormat="1" applyFont="1" applyFill="1" applyBorder="1" applyAlignment="1">
      <alignment horizontal="right"/>
    </xf>
    <xf numFmtId="3" fontId="41" fillId="3" borderId="31" xfId="0" applyNumberFormat="1" applyFont="1" applyFill="1" applyBorder="1" applyAlignment="1">
      <alignment horizontal="right"/>
    </xf>
    <xf numFmtId="4" fontId="41" fillId="3" borderId="31" xfId="0" applyNumberFormat="1" applyFont="1" applyFill="1" applyBorder="1" applyAlignment="1">
      <alignment horizontal="right"/>
    </xf>
    <xf numFmtId="3" fontId="52" fillId="3" borderId="31" xfId="0" applyNumberFormat="1" applyFont="1" applyFill="1" applyBorder="1" applyAlignment="1">
      <alignment horizontal="right"/>
    </xf>
    <xf numFmtId="4" fontId="52" fillId="3" borderId="31" xfId="0" applyNumberFormat="1" applyFont="1" applyFill="1" applyBorder="1" applyAlignment="1">
      <alignment horizontal="right"/>
    </xf>
    <xf numFmtId="3" fontId="52" fillId="3" borderId="1" xfId="0" applyNumberFormat="1" applyFont="1" applyFill="1" applyBorder="1" applyAlignment="1">
      <alignment horizontal="right"/>
    </xf>
    <xf numFmtId="4" fontId="52" fillId="3" borderId="1" xfId="0" applyNumberFormat="1" applyFont="1" applyFill="1" applyBorder="1" applyAlignment="1">
      <alignment horizontal="right"/>
    </xf>
    <xf numFmtId="3" fontId="52" fillId="3" borderId="14" xfId="0" applyNumberFormat="1" applyFont="1" applyFill="1" applyBorder="1" applyAlignment="1">
      <alignment horizontal="right"/>
    </xf>
    <xf numFmtId="4" fontId="52" fillId="3" borderId="14" xfId="0" applyNumberFormat="1" applyFont="1" applyFill="1" applyBorder="1" applyAlignment="1">
      <alignment horizontal="right"/>
    </xf>
    <xf numFmtId="3" fontId="14" fillId="2" borderId="1" xfId="0" applyNumberFormat="1" applyFont="1" applyFill="1" applyBorder="1" applyAlignment="1">
      <alignment horizontal="right"/>
    </xf>
    <xf numFmtId="3" fontId="14" fillId="2" borderId="14" xfId="0" applyNumberFormat="1" applyFont="1" applyFill="1" applyBorder="1" applyAlignment="1">
      <alignment horizontal="right"/>
    </xf>
    <xf numFmtId="10" fontId="14" fillId="3" borderId="19" xfId="0" applyNumberFormat="1" applyFont="1" applyFill="1" applyBorder="1" applyAlignment="1">
      <alignment horizontal="right"/>
    </xf>
    <xf numFmtId="3" fontId="41" fillId="3" borderId="19" xfId="0" applyNumberFormat="1" applyFont="1" applyFill="1" applyBorder="1" applyAlignment="1">
      <alignment horizontal="right"/>
    </xf>
    <xf numFmtId="4" fontId="41" fillId="3" borderId="19" xfId="0" applyNumberFormat="1" applyFont="1" applyFill="1" applyBorder="1" applyAlignment="1">
      <alignment horizontal="right"/>
    </xf>
    <xf numFmtId="3" fontId="43" fillId="2" borderId="1" xfId="0" applyNumberFormat="1" applyFont="1" applyFill="1" applyBorder="1" applyAlignment="1">
      <alignment horizontal="right"/>
    </xf>
    <xf numFmtId="3" fontId="52" fillId="3" borderId="13" xfId="0" applyNumberFormat="1" applyFont="1" applyFill="1" applyBorder="1" applyAlignment="1">
      <alignment horizontal="right"/>
    </xf>
    <xf numFmtId="4" fontId="52" fillId="3" borderId="13" xfId="0" applyNumberFormat="1" applyFont="1" applyFill="1" applyBorder="1" applyAlignment="1">
      <alignment horizontal="right"/>
    </xf>
    <xf numFmtId="3" fontId="14" fillId="2" borderId="13" xfId="0" applyNumberFormat="1" applyFont="1" applyFill="1" applyBorder="1" applyAlignment="1">
      <alignment horizontal="right"/>
    </xf>
    <xf numFmtId="3" fontId="50" fillId="3" borderId="14" xfId="0" applyNumberFormat="1" applyFont="1" applyFill="1" applyBorder="1" applyAlignment="1">
      <alignment horizontal="right"/>
    </xf>
    <xf numFmtId="4" fontId="50" fillId="3" borderId="14" xfId="0" applyNumberFormat="1" applyFont="1" applyFill="1" applyBorder="1" applyAlignment="1">
      <alignment horizontal="right"/>
    </xf>
    <xf numFmtId="10" fontId="14" fillId="3" borderId="30" xfId="0" applyNumberFormat="1" applyFont="1" applyFill="1" applyBorder="1" applyAlignment="1">
      <alignment horizontal="right" vertical="center"/>
    </xf>
    <xf numFmtId="10" fontId="14" fillId="3" borderId="32" xfId="0" applyNumberFormat="1" applyFont="1" applyFill="1" applyBorder="1" applyAlignment="1">
      <alignment horizontal="right"/>
    </xf>
    <xf numFmtId="3" fontId="52" fillId="3" borderId="32" xfId="0" applyNumberFormat="1" applyFont="1" applyFill="1" applyBorder="1" applyAlignment="1">
      <alignment horizontal="right"/>
    </xf>
    <xf numFmtId="3" fontId="52" fillId="3" borderId="3" xfId="0" applyNumberFormat="1" applyFont="1" applyFill="1" applyBorder="1" applyAlignment="1">
      <alignment horizontal="right"/>
    </xf>
    <xf numFmtId="10" fontId="14" fillId="3" borderId="34" xfId="0" applyNumberFormat="1" applyFont="1" applyFill="1" applyBorder="1" applyAlignment="1">
      <alignment horizontal="right" vertical="center"/>
    </xf>
    <xf numFmtId="3" fontId="50" fillId="3" borderId="34" xfId="0" applyNumberFormat="1" applyFont="1" applyFill="1" applyBorder="1" applyAlignment="1">
      <alignment horizontal="right" vertical="center"/>
    </xf>
    <xf numFmtId="4" fontId="50" fillId="3" borderId="34" xfId="0" applyNumberFormat="1" applyFont="1" applyFill="1" applyBorder="1" applyAlignment="1">
      <alignment horizontal="right" vertical="center"/>
    </xf>
    <xf numFmtId="10" fontId="14" fillId="3" borderId="32" xfId="0" applyNumberFormat="1" applyFont="1" applyFill="1" applyBorder="1" applyAlignment="1">
      <alignment horizontal="right" vertical="center"/>
    </xf>
    <xf numFmtId="3" fontId="52" fillId="3" borderId="32" xfId="0" applyNumberFormat="1" applyFont="1" applyFill="1" applyBorder="1" applyAlignment="1">
      <alignment horizontal="right" vertical="center"/>
    </xf>
    <xf numFmtId="4" fontId="52" fillId="3" borderId="32" xfId="0" applyNumberFormat="1" applyFont="1" applyFill="1" applyBorder="1" applyAlignment="1">
      <alignment horizontal="right" vertical="center"/>
    </xf>
    <xf numFmtId="10" fontId="54" fillId="3" borderId="32" xfId="0" applyNumberFormat="1" applyFont="1" applyFill="1" applyBorder="1" applyAlignment="1">
      <alignment horizontal="right" vertical="center"/>
    </xf>
    <xf numFmtId="3" fontId="55" fillId="3" borderId="32" xfId="0" applyNumberFormat="1" applyFont="1" applyFill="1" applyBorder="1" applyAlignment="1">
      <alignment horizontal="right" vertical="center"/>
    </xf>
    <xf numFmtId="4" fontId="55" fillId="3" borderId="32" xfId="0" applyNumberFormat="1" applyFont="1" applyFill="1" applyBorder="1" applyAlignment="1">
      <alignment horizontal="right" vertical="center"/>
    </xf>
    <xf numFmtId="0" fontId="51" fillId="3" borderId="39" xfId="0" applyFont="1" applyFill="1" applyBorder="1"/>
    <xf numFmtId="10" fontId="14" fillId="3" borderId="2" xfId="0" applyNumberFormat="1" applyFont="1" applyFill="1" applyBorder="1" applyAlignment="1">
      <alignment horizontal="right"/>
    </xf>
    <xf numFmtId="3" fontId="52" fillId="3" borderId="2" xfId="0" applyNumberFormat="1" applyFont="1" applyFill="1" applyBorder="1" applyAlignment="1">
      <alignment horizontal="right"/>
    </xf>
    <xf numFmtId="4" fontId="52" fillId="3" borderId="2" xfId="0" applyNumberFormat="1" applyFont="1" applyFill="1" applyBorder="1" applyAlignment="1">
      <alignment horizontal="right"/>
    </xf>
    <xf numFmtId="10" fontId="54" fillId="3" borderId="14" xfId="0" applyNumberFormat="1" applyFont="1" applyFill="1" applyBorder="1" applyAlignment="1">
      <alignment horizontal="right"/>
    </xf>
    <xf numFmtId="10" fontId="14" fillId="3" borderId="39" xfId="0" applyNumberFormat="1" applyFont="1" applyFill="1" applyBorder="1" applyAlignment="1">
      <alignment horizontal="right"/>
    </xf>
    <xf numFmtId="3" fontId="8" fillId="2" borderId="1" xfId="0" applyNumberFormat="1" applyFont="1" applyFill="1" applyBorder="1"/>
    <xf numFmtId="10" fontId="31" fillId="3" borderId="1" xfId="0" applyNumberFormat="1" applyFont="1" applyFill="1" applyBorder="1"/>
    <xf numFmtId="4" fontId="51" fillId="3" borderId="0" xfId="0" applyNumberFormat="1" applyFont="1" applyFill="1"/>
    <xf numFmtId="10" fontId="31" fillId="3" borderId="25" xfId="0" applyNumberFormat="1" applyFont="1" applyFill="1" applyBorder="1"/>
    <xf numFmtId="3" fontId="56" fillId="3" borderId="1" xfId="0" applyNumberFormat="1" applyFont="1" applyFill="1" applyBorder="1" applyAlignment="1">
      <alignment horizontal="right" vertical="center"/>
    </xf>
    <xf numFmtId="3" fontId="57" fillId="3" borderId="1" xfId="0" applyNumberFormat="1" applyFont="1" applyFill="1" applyBorder="1" applyAlignment="1">
      <alignment horizontal="right"/>
    </xf>
    <xf numFmtId="3" fontId="56" fillId="3" borderId="1" xfId="0" applyNumberFormat="1" applyFont="1" applyFill="1" applyBorder="1" applyAlignment="1">
      <alignment horizontal="right"/>
    </xf>
    <xf numFmtId="0" fontId="23" fillId="9" borderId="5" xfId="0" applyFont="1" applyFill="1" applyBorder="1" applyAlignment="1">
      <alignment horizontal="center"/>
    </xf>
    <xf numFmtId="3" fontId="23" fillId="9" borderId="1" xfId="0" applyNumberFormat="1" applyFont="1" applyFill="1" applyBorder="1"/>
    <xf numFmtId="3" fontId="17" fillId="9" borderId="1" xfId="0" applyNumberFormat="1" applyFont="1" applyFill="1" applyBorder="1"/>
    <xf numFmtId="3" fontId="17" fillId="9" borderId="3" xfId="0" applyNumberFormat="1" applyFont="1" applyFill="1" applyBorder="1"/>
    <xf numFmtId="3" fontId="23" fillId="9" borderId="5" xfId="0" applyNumberFormat="1" applyFont="1" applyFill="1" applyBorder="1"/>
    <xf numFmtId="3" fontId="23" fillId="9" borderId="3" xfId="0" applyNumberFormat="1" applyFont="1" applyFill="1" applyBorder="1" applyAlignment="1">
      <alignment horizontal="right"/>
    </xf>
    <xf numFmtId="0" fontId="27" fillId="3" borderId="1" xfId="0" applyFont="1" applyFill="1" applyBorder="1" applyAlignment="1">
      <alignment horizontal="center" vertical="center" wrapText="1"/>
    </xf>
    <xf numFmtId="4" fontId="6" fillId="3" borderId="13" xfId="0" applyNumberFormat="1" applyFont="1" applyFill="1" applyBorder="1" applyAlignment="1">
      <alignment horizontal="right" vertical="center"/>
    </xf>
    <xf numFmtId="4" fontId="6" fillId="3" borderId="14" xfId="0" applyNumberFormat="1" applyFont="1" applyFill="1" applyBorder="1" applyAlignment="1">
      <alignment horizontal="right" vertical="center"/>
    </xf>
    <xf numFmtId="4" fontId="6" fillId="3" borderId="5" xfId="0" applyNumberFormat="1" applyFont="1" applyFill="1" applyBorder="1" applyAlignment="1">
      <alignment horizontal="right"/>
    </xf>
    <xf numFmtId="3" fontId="6" fillId="3" borderId="16" xfId="0" applyNumberFormat="1" applyFont="1" applyFill="1" applyBorder="1" applyAlignment="1">
      <alignment horizontal="center"/>
    </xf>
    <xf numFmtId="4" fontId="5" fillId="3" borderId="3" xfId="0" applyNumberFormat="1" applyFont="1" applyFill="1" applyBorder="1" applyAlignment="1">
      <alignment horizontal="right" vertical="center"/>
    </xf>
    <xf numFmtId="4" fontId="5" fillId="3" borderId="1" xfId="0" applyNumberFormat="1" applyFont="1" applyFill="1" applyBorder="1" applyAlignment="1">
      <alignment horizontal="right" vertical="center"/>
    </xf>
    <xf numFmtId="4" fontId="13" fillId="3" borderId="13" xfId="0" applyNumberFormat="1" applyFont="1" applyFill="1" applyBorder="1" applyAlignment="1">
      <alignment horizontal="right" vertical="center"/>
    </xf>
    <xf numFmtId="4" fontId="13" fillId="3" borderId="3" xfId="0" applyNumberFormat="1" applyFont="1" applyFill="1" applyBorder="1" applyAlignment="1">
      <alignment horizontal="right" vertical="center"/>
    </xf>
    <xf numFmtId="4" fontId="13" fillId="3" borderId="1" xfId="0" applyNumberFormat="1" applyFont="1" applyFill="1" applyBorder="1" applyAlignment="1">
      <alignment horizontal="right" vertical="center"/>
    </xf>
    <xf numFmtId="4" fontId="13" fillId="3" borderId="14" xfId="0" applyNumberFormat="1" applyFont="1" applyFill="1" applyBorder="1" applyAlignment="1">
      <alignment horizontal="right" vertical="center"/>
    </xf>
    <xf numFmtId="4" fontId="5" fillId="3" borderId="3" xfId="0" applyNumberFormat="1" applyFont="1" applyFill="1" applyBorder="1" applyAlignment="1">
      <alignment horizontal="right"/>
    </xf>
    <xf numFmtId="4" fontId="5" fillId="3" borderId="5" xfId="0" applyNumberFormat="1" applyFont="1" applyFill="1" applyBorder="1" applyAlignment="1">
      <alignment horizontal="right"/>
    </xf>
    <xf numFmtId="3" fontId="6" fillId="3" borderId="7" xfId="0" applyNumberFormat="1" applyFont="1" applyFill="1" applyBorder="1" applyAlignment="1">
      <alignment horizontal="center"/>
    </xf>
    <xf numFmtId="4" fontId="5" fillId="3" borderId="14" xfId="0" applyNumberFormat="1" applyFont="1" applyFill="1" applyBorder="1" applyAlignment="1">
      <alignment horizontal="right" vertical="center"/>
    </xf>
    <xf numFmtId="4" fontId="13" fillId="3" borderId="5" xfId="0" applyNumberFormat="1" applyFont="1" applyFill="1" applyBorder="1" applyAlignment="1">
      <alignment horizontal="right" vertical="center"/>
    </xf>
    <xf numFmtId="4" fontId="6" fillId="3" borderId="13" xfId="0" applyNumberFormat="1" applyFont="1" applyFill="1" applyBorder="1" applyAlignment="1">
      <alignment horizontal="right"/>
    </xf>
    <xf numFmtId="4" fontId="6" fillId="3" borderId="7" xfId="0" applyNumberFormat="1" applyFont="1" applyFill="1" applyBorder="1" applyAlignment="1">
      <alignment horizontal="right"/>
    </xf>
    <xf numFmtId="4" fontId="6" fillId="3" borderId="2" xfId="0" applyNumberFormat="1" applyFont="1" applyFill="1" applyBorder="1" applyAlignment="1">
      <alignment horizontal="right" vertical="center"/>
    </xf>
    <xf numFmtId="4" fontId="5" fillId="3" borderId="31" xfId="0" applyNumberFormat="1" applyFont="1" applyFill="1" applyBorder="1" applyAlignment="1">
      <alignment horizontal="right" vertical="center"/>
    </xf>
    <xf numFmtId="4" fontId="5" fillId="3" borderId="13" xfId="0" applyNumberFormat="1" applyFont="1" applyFill="1" applyBorder="1" applyAlignment="1">
      <alignment horizontal="right" vertical="center"/>
    </xf>
    <xf numFmtId="4" fontId="6" fillId="3" borderId="3" xfId="0" applyNumberFormat="1" applyFont="1" applyFill="1" applyBorder="1" applyAlignment="1">
      <alignment vertical="center"/>
    </xf>
    <xf numFmtId="4" fontId="13" fillId="3" borderId="1" xfId="0" applyNumberFormat="1" applyFont="1" applyFill="1" applyBorder="1" applyAlignment="1">
      <alignment vertical="center"/>
    </xf>
    <xf numFmtId="4" fontId="13" fillId="3" borderId="14" xfId="0" applyNumberFormat="1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4" fontId="5" fillId="3" borderId="1" xfId="0" applyNumberFormat="1" applyFont="1" applyFill="1" applyBorder="1" applyAlignment="1">
      <alignment vertical="center"/>
    </xf>
    <xf numFmtId="4" fontId="6" fillId="3" borderId="14" xfId="0" applyNumberFormat="1" applyFont="1" applyFill="1" applyBorder="1" applyAlignment="1">
      <alignment vertical="center"/>
    </xf>
    <xf numFmtId="4" fontId="5" fillId="3" borderId="5" xfId="0" applyNumberFormat="1" applyFont="1" applyFill="1" applyBorder="1"/>
    <xf numFmtId="4" fontId="6" fillId="3" borderId="3" xfId="0" applyNumberFormat="1" applyFont="1" applyFill="1" applyBorder="1"/>
    <xf numFmtId="4" fontId="6" fillId="3" borderId="19" xfId="0" applyNumberFormat="1" applyFont="1" applyFill="1" applyBorder="1" applyAlignment="1">
      <alignment horizontal="right"/>
    </xf>
    <xf numFmtId="4" fontId="5" fillId="3" borderId="14" xfId="0" applyNumberFormat="1" applyFont="1" applyFill="1" applyBorder="1" applyAlignment="1">
      <alignment horizontal="right"/>
    </xf>
    <xf numFmtId="4" fontId="5" fillId="3" borderId="31" xfId="0" applyNumberFormat="1" applyFont="1" applyFill="1" applyBorder="1" applyAlignment="1">
      <alignment horizontal="right"/>
    </xf>
    <xf numFmtId="4" fontId="13" fillId="3" borderId="3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4" fontId="5" fillId="3" borderId="19" xfId="0" applyNumberFormat="1" applyFont="1" applyFill="1" applyBorder="1" applyAlignment="1">
      <alignment horizontal="right"/>
    </xf>
    <xf numFmtId="4" fontId="13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3" fontId="6" fillId="3" borderId="19" xfId="0" applyNumberFormat="1" applyFont="1" applyFill="1" applyBorder="1" applyAlignment="1">
      <alignment horizontal="right"/>
    </xf>
    <xf numFmtId="3" fontId="5" fillId="3" borderId="3" xfId="0" applyNumberFormat="1" applyFont="1" applyFill="1" applyBorder="1" applyAlignment="1">
      <alignment horizontal="right"/>
    </xf>
    <xf numFmtId="3" fontId="6" fillId="3" borderId="13" xfId="0" applyNumberFormat="1" applyFont="1" applyFill="1" applyBorder="1" applyAlignment="1">
      <alignment horizontal="right"/>
    </xf>
    <xf numFmtId="3" fontId="13" fillId="3" borderId="32" xfId="0" applyNumberFormat="1" applyFont="1" applyFill="1" applyBorder="1" applyAlignment="1">
      <alignment horizontal="right"/>
    </xf>
    <xf numFmtId="3" fontId="13" fillId="3" borderId="3" xfId="0" applyNumberFormat="1" applyFont="1" applyFill="1" applyBorder="1" applyAlignment="1">
      <alignment horizontal="right"/>
    </xf>
    <xf numFmtId="3" fontId="13" fillId="3" borderId="14" xfId="0" applyNumberFormat="1" applyFont="1" applyFill="1" applyBorder="1" applyAlignment="1">
      <alignment horizontal="right"/>
    </xf>
    <xf numFmtId="3" fontId="6" fillId="3" borderId="7" xfId="0" applyNumberFormat="1" applyFont="1" applyFill="1" applyBorder="1" applyAlignment="1">
      <alignment horizontal="right"/>
    </xf>
    <xf numFmtId="3" fontId="6" fillId="3" borderId="5" xfId="0" applyNumberFormat="1" applyFont="1" applyFill="1" applyBorder="1" applyAlignment="1">
      <alignment horizontal="right"/>
    </xf>
    <xf numFmtId="4" fontId="6" fillId="3" borderId="34" xfId="0" applyNumberFormat="1" applyFont="1" applyFill="1" applyBorder="1" applyAlignment="1">
      <alignment horizontal="right" vertical="center"/>
    </xf>
    <xf numFmtId="4" fontId="13" fillId="3" borderId="32" xfId="0" applyNumberFormat="1" applyFont="1" applyFill="1" applyBorder="1" applyAlignment="1">
      <alignment horizontal="right" vertical="center"/>
    </xf>
    <xf numFmtId="4" fontId="27" fillId="3" borderId="32" xfId="0" applyNumberFormat="1" applyFont="1" applyFill="1" applyBorder="1" applyAlignment="1">
      <alignment horizontal="right" vertical="center"/>
    </xf>
    <xf numFmtId="4" fontId="13" fillId="3" borderId="2" xfId="0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9" fillId="3" borderId="5" xfId="0" applyNumberFormat="1" applyFont="1" applyFill="1" applyBorder="1" applyAlignment="1">
      <alignment horizontal="right"/>
    </xf>
    <xf numFmtId="4" fontId="70" fillId="3" borderId="13" xfId="0" applyNumberFormat="1" applyFont="1" applyFill="1" applyBorder="1" applyAlignment="1">
      <alignment horizontal="right" vertical="center"/>
    </xf>
    <xf numFmtId="4" fontId="69" fillId="3" borderId="3" xfId="0" applyNumberFormat="1" applyFont="1" applyFill="1" applyBorder="1" applyAlignment="1">
      <alignment horizontal="right"/>
    </xf>
    <xf numFmtId="4" fontId="69" fillId="3" borderId="1" xfId="0" applyNumberFormat="1" applyFont="1" applyFill="1" applyBorder="1" applyAlignment="1">
      <alignment horizontal="right"/>
    </xf>
    <xf numFmtId="4" fontId="70" fillId="3" borderId="14" xfId="0" applyNumberFormat="1" applyFont="1" applyFill="1" applyBorder="1" applyAlignment="1">
      <alignment horizontal="right" vertical="center"/>
    </xf>
    <xf numFmtId="4" fontId="69" fillId="3" borderId="5" xfId="0" applyNumberFormat="1" applyFont="1" applyFill="1" applyBorder="1" applyAlignment="1">
      <alignment horizontal="right"/>
    </xf>
    <xf numFmtId="4" fontId="70" fillId="3" borderId="3" xfId="0" applyNumberFormat="1" applyFont="1" applyFill="1" applyBorder="1" applyAlignment="1">
      <alignment horizontal="right"/>
    </xf>
    <xf numFmtId="4" fontId="70" fillId="3" borderId="1" xfId="0" applyNumberFormat="1" applyFont="1" applyFill="1" applyBorder="1" applyAlignment="1">
      <alignment horizontal="right"/>
    </xf>
    <xf numFmtId="4" fontId="70" fillId="3" borderId="5" xfId="0" applyNumberFormat="1" applyFont="1" applyFill="1" applyBorder="1" applyAlignment="1">
      <alignment horizontal="right"/>
    </xf>
    <xf numFmtId="0" fontId="69" fillId="3" borderId="0" xfId="0" applyFont="1" applyFill="1"/>
    <xf numFmtId="3" fontId="70" fillId="3" borderId="16" xfId="0" applyNumberFormat="1" applyFont="1" applyFill="1" applyBorder="1" applyAlignment="1">
      <alignment horizontal="center"/>
    </xf>
    <xf numFmtId="4" fontId="71" fillId="3" borderId="3" xfId="0" applyNumberFormat="1" applyFont="1" applyFill="1" applyBorder="1" applyAlignment="1">
      <alignment horizontal="right" vertical="center"/>
    </xf>
    <xf numFmtId="4" fontId="71" fillId="3" borderId="1" xfId="0" applyNumberFormat="1" applyFont="1" applyFill="1" applyBorder="1" applyAlignment="1">
      <alignment horizontal="right" vertical="center"/>
    </xf>
    <xf numFmtId="4" fontId="72" fillId="3" borderId="13" xfId="0" applyNumberFormat="1" applyFont="1" applyFill="1" applyBorder="1" applyAlignment="1">
      <alignment horizontal="right" vertical="center"/>
    </xf>
    <xf numFmtId="4" fontId="72" fillId="3" borderId="3" xfId="0" applyNumberFormat="1" applyFont="1" applyFill="1" applyBorder="1" applyAlignment="1">
      <alignment horizontal="right" vertical="center"/>
    </xf>
    <xf numFmtId="4" fontId="72" fillId="3" borderId="1" xfId="0" applyNumberFormat="1" applyFont="1" applyFill="1" applyBorder="1" applyAlignment="1">
      <alignment horizontal="right" vertical="center"/>
    </xf>
    <xf numFmtId="4" fontId="72" fillId="3" borderId="14" xfId="0" applyNumberFormat="1" applyFont="1" applyFill="1" applyBorder="1" applyAlignment="1">
      <alignment horizontal="right" vertical="center"/>
    </xf>
    <xf numFmtId="4" fontId="71" fillId="3" borderId="3" xfId="0" applyNumberFormat="1" applyFont="1" applyFill="1" applyBorder="1" applyAlignment="1">
      <alignment horizontal="right"/>
    </xf>
    <xf numFmtId="4" fontId="71" fillId="3" borderId="5" xfId="0" applyNumberFormat="1" applyFont="1" applyFill="1" applyBorder="1" applyAlignment="1">
      <alignment horizontal="right"/>
    </xf>
    <xf numFmtId="3" fontId="70" fillId="3" borderId="7" xfId="0" applyNumberFormat="1" applyFont="1" applyFill="1" applyBorder="1" applyAlignment="1">
      <alignment horizontal="center"/>
    </xf>
    <xf numFmtId="4" fontId="71" fillId="3" borderId="14" xfId="0" applyNumberFormat="1" applyFont="1" applyFill="1" applyBorder="1" applyAlignment="1">
      <alignment horizontal="right" vertical="center"/>
    </xf>
    <xf numFmtId="4" fontId="71" fillId="3" borderId="1" xfId="0" applyNumberFormat="1" applyFont="1" applyFill="1" applyBorder="1" applyAlignment="1">
      <alignment horizontal="right"/>
    </xf>
    <xf numFmtId="4" fontId="72" fillId="3" borderId="5" xfId="0" applyNumberFormat="1" applyFont="1" applyFill="1" applyBorder="1" applyAlignment="1">
      <alignment horizontal="right" vertical="center"/>
    </xf>
    <xf numFmtId="4" fontId="70" fillId="3" borderId="13" xfId="0" applyNumberFormat="1" applyFont="1" applyFill="1" applyBorder="1" applyAlignment="1">
      <alignment horizontal="right"/>
    </xf>
    <xf numFmtId="4" fontId="70" fillId="3" borderId="7" xfId="0" applyNumberFormat="1" applyFont="1" applyFill="1" applyBorder="1" applyAlignment="1">
      <alignment horizontal="right"/>
    </xf>
    <xf numFmtId="4" fontId="70" fillId="3" borderId="2" xfId="0" applyNumberFormat="1" applyFont="1" applyFill="1" applyBorder="1" applyAlignment="1">
      <alignment horizontal="right" vertical="center"/>
    </xf>
    <xf numFmtId="4" fontId="71" fillId="3" borderId="31" xfId="0" applyNumberFormat="1" applyFont="1" applyFill="1" applyBorder="1" applyAlignment="1">
      <alignment horizontal="right" vertical="center"/>
    </xf>
    <xf numFmtId="4" fontId="70" fillId="3" borderId="3" xfId="0" applyNumberFormat="1" applyFont="1" applyFill="1" applyBorder="1" applyAlignment="1">
      <alignment horizontal="right" vertical="center"/>
    </xf>
    <xf numFmtId="4" fontId="71" fillId="3" borderId="13" xfId="0" applyNumberFormat="1" applyFont="1" applyFill="1" applyBorder="1" applyAlignment="1">
      <alignment horizontal="right" vertical="center"/>
    </xf>
    <xf numFmtId="4" fontId="73" fillId="3" borderId="1" xfId="0" applyNumberFormat="1" applyFont="1" applyFill="1" applyBorder="1" applyAlignment="1">
      <alignment horizontal="right"/>
    </xf>
    <xf numFmtId="4" fontId="70" fillId="3" borderId="3" xfId="0" applyNumberFormat="1" applyFont="1" applyFill="1" applyBorder="1" applyAlignment="1">
      <alignment vertical="center"/>
    </xf>
    <xf numFmtId="4" fontId="72" fillId="3" borderId="1" xfId="0" applyNumberFormat="1" applyFont="1" applyFill="1" applyBorder="1" applyAlignment="1">
      <alignment vertical="center"/>
    </xf>
    <xf numFmtId="4" fontId="72" fillId="3" borderId="14" xfId="0" applyNumberFormat="1" applyFont="1" applyFill="1" applyBorder="1" applyAlignment="1">
      <alignment vertical="center"/>
    </xf>
    <xf numFmtId="4" fontId="71" fillId="3" borderId="3" xfId="0" applyNumberFormat="1" applyFont="1" applyFill="1" applyBorder="1" applyAlignment="1">
      <alignment vertical="center"/>
    </xf>
    <xf numFmtId="4" fontId="71" fillId="3" borderId="1" xfId="0" applyNumberFormat="1" applyFont="1" applyFill="1" applyBorder="1" applyAlignment="1">
      <alignment vertical="center"/>
    </xf>
    <xf numFmtId="4" fontId="70" fillId="3" borderId="14" xfId="0" applyNumberFormat="1" applyFont="1" applyFill="1" applyBorder="1" applyAlignment="1">
      <alignment vertical="center"/>
    </xf>
    <xf numFmtId="4" fontId="71" fillId="3" borderId="3" xfId="0" applyNumberFormat="1" applyFont="1" applyFill="1" applyBorder="1"/>
    <xf numFmtId="4" fontId="71" fillId="3" borderId="1" xfId="0" applyNumberFormat="1" applyFont="1" applyFill="1" applyBorder="1"/>
    <xf numFmtId="4" fontId="71" fillId="3" borderId="5" xfId="0" applyNumberFormat="1" applyFont="1" applyFill="1" applyBorder="1"/>
    <xf numFmtId="4" fontId="70" fillId="3" borderId="3" xfId="0" applyNumberFormat="1" applyFont="1" applyFill="1" applyBorder="1"/>
    <xf numFmtId="4" fontId="70" fillId="3" borderId="1" xfId="0" applyNumberFormat="1" applyFont="1" applyFill="1" applyBorder="1"/>
    <xf numFmtId="4" fontId="70" fillId="3" borderId="5" xfId="0" applyNumberFormat="1" applyFont="1" applyFill="1" applyBorder="1"/>
    <xf numFmtId="4" fontId="70" fillId="3" borderId="19" xfId="0" applyNumberFormat="1" applyFont="1" applyFill="1" applyBorder="1" applyAlignment="1">
      <alignment horizontal="right"/>
    </xf>
    <xf numFmtId="4" fontId="71" fillId="3" borderId="14" xfId="0" applyNumberFormat="1" applyFont="1" applyFill="1" applyBorder="1" applyAlignment="1">
      <alignment horizontal="right"/>
    </xf>
    <xf numFmtId="4" fontId="71" fillId="3" borderId="31" xfId="0" applyNumberFormat="1" applyFont="1" applyFill="1" applyBorder="1" applyAlignment="1">
      <alignment horizontal="right"/>
    </xf>
    <xf numFmtId="4" fontId="72" fillId="3" borderId="31" xfId="0" applyNumberFormat="1" applyFont="1" applyFill="1" applyBorder="1" applyAlignment="1">
      <alignment horizontal="right"/>
    </xf>
    <xf numFmtId="4" fontId="72" fillId="3" borderId="1" xfId="0" applyNumberFormat="1" applyFont="1" applyFill="1" applyBorder="1" applyAlignment="1">
      <alignment horizontal="right"/>
    </xf>
    <xf numFmtId="4" fontId="72" fillId="3" borderId="14" xfId="0" applyNumberFormat="1" applyFont="1" applyFill="1" applyBorder="1" applyAlignment="1">
      <alignment horizontal="right"/>
    </xf>
    <xf numFmtId="4" fontId="71" fillId="3" borderId="19" xfId="0" applyNumberFormat="1" applyFont="1" applyFill="1" applyBorder="1" applyAlignment="1">
      <alignment horizontal="right"/>
    </xf>
    <xf numFmtId="4" fontId="72" fillId="3" borderId="13" xfId="0" applyNumberFormat="1" applyFont="1" applyFill="1" applyBorder="1" applyAlignment="1">
      <alignment horizontal="right"/>
    </xf>
    <xf numFmtId="4" fontId="70" fillId="3" borderId="14" xfId="0" applyNumberFormat="1" applyFont="1" applyFill="1" applyBorder="1" applyAlignment="1">
      <alignment horizontal="right"/>
    </xf>
    <xf numFmtId="3" fontId="70" fillId="3" borderId="19" xfId="0" applyNumberFormat="1" applyFont="1" applyFill="1" applyBorder="1" applyAlignment="1">
      <alignment horizontal="right"/>
    </xf>
    <xf numFmtId="3" fontId="71" fillId="3" borderId="3" xfId="0" applyNumberFormat="1" applyFont="1" applyFill="1" applyBorder="1" applyAlignment="1">
      <alignment horizontal="right"/>
    </xf>
    <xf numFmtId="3" fontId="70" fillId="3" borderId="13" xfId="0" applyNumberFormat="1" applyFont="1" applyFill="1" applyBorder="1" applyAlignment="1">
      <alignment horizontal="right"/>
    </xf>
    <xf numFmtId="3" fontId="72" fillId="3" borderId="32" xfId="0" applyNumberFormat="1" applyFont="1" applyFill="1" applyBorder="1" applyAlignment="1">
      <alignment horizontal="right"/>
    </xf>
    <xf numFmtId="3" fontId="72" fillId="3" borderId="3" xfId="0" applyNumberFormat="1" applyFont="1" applyFill="1" applyBorder="1" applyAlignment="1">
      <alignment horizontal="right"/>
    </xf>
    <xf numFmtId="3" fontId="72" fillId="3" borderId="14" xfId="0" applyNumberFormat="1" applyFont="1" applyFill="1" applyBorder="1" applyAlignment="1">
      <alignment horizontal="right"/>
    </xf>
    <xf numFmtId="3" fontId="70" fillId="3" borderId="7" xfId="0" applyNumberFormat="1" applyFont="1" applyFill="1" applyBorder="1" applyAlignment="1">
      <alignment horizontal="right"/>
    </xf>
    <xf numFmtId="3" fontId="70" fillId="3" borderId="3" xfId="0" applyNumberFormat="1" applyFont="1" applyFill="1" applyBorder="1" applyAlignment="1">
      <alignment horizontal="right"/>
    </xf>
    <xf numFmtId="3" fontId="70" fillId="3" borderId="1" xfId="0" applyNumberFormat="1" applyFont="1" applyFill="1" applyBorder="1" applyAlignment="1">
      <alignment horizontal="right"/>
    </xf>
    <xf numFmtId="3" fontId="70" fillId="3" borderId="5" xfId="0" applyNumberFormat="1" applyFont="1" applyFill="1" applyBorder="1" applyAlignment="1">
      <alignment horizontal="right"/>
    </xf>
    <xf numFmtId="4" fontId="70" fillId="3" borderId="34" xfId="0" applyNumberFormat="1" applyFont="1" applyFill="1" applyBorder="1" applyAlignment="1">
      <alignment horizontal="right" vertical="center"/>
    </xf>
    <xf numFmtId="4" fontId="72" fillId="3" borderId="32" xfId="0" applyNumberFormat="1" applyFont="1" applyFill="1" applyBorder="1" applyAlignment="1">
      <alignment horizontal="right" vertical="center"/>
    </xf>
    <xf numFmtId="4" fontId="74" fillId="3" borderId="32" xfId="0" applyNumberFormat="1" applyFont="1" applyFill="1" applyBorder="1" applyAlignment="1">
      <alignment horizontal="right" vertical="center"/>
    </xf>
    <xf numFmtId="0" fontId="69" fillId="3" borderId="39" xfId="0" applyFont="1" applyFill="1" applyBorder="1"/>
    <xf numFmtId="4" fontId="72" fillId="3" borderId="2" xfId="0" applyNumberFormat="1" applyFont="1" applyFill="1" applyBorder="1" applyAlignment="1">
      <alignment horizontal="right"/>
    </xf>
    <xf numFmtId="3" fontId="70" fillId="3" borderId="0" xfId="0" applyNumberFormat="1" applyFont="1" applyFill="1" applyAlignment="1">
      <alignment horizontal="right"/>
    </xf>
    <xf numFmtId="4" fontId="69" fillId="3" borderId="0" xfId="0" applyNumberFormat="1" applyFont="1" applyFill="1"/>
    <xf numFmtId="0" fontId="35" fillId="3" borderId="1" xfId="0" applyFont="1" applyFill="1" applyBorder="1" applyAlignment="1">
      <alignment horizontal="center" vertical="center" wrapText="1"/>
    </xf>
    <xf numFmtId="3" fontId="29" fillId="3" borderId="5" xfId="0" applyNumberFormat="1" applyFont="1" applyFill="1" applyBorder="1" applyAlignment="1">
      <alignment horizontal="right"/>
    </xf>
    <xf numFmtId="3" fontId="23" fillId="3" borderId="13" xfId="0" applyNumberFormat="1" applyFont="1" applyFill="1" applyBorder="1" applyAlignment="1">
      <alignment horizontal="right" vertical="center"/>
    </xf>
    <xf numFmtId="3" fontId="29" fillId="3" borderId="3" xfId="0" applyNumberFormat="1" applyFont="1" applyFill="1" applyBorder="1" applyAlignment="1">
      <alignment horizontal="right"/>
    </xf>
    <xf numFmtId="3" fontId="29" fillId="3" borderId="1" xfId="0" applyNumberFormat="1" applyFont="1" applyFill="1" applyBorder="1" applyAlignment="1">
      <alignment horizontal="right"/>
    </xf>
    <xf numFmtId="3" fontId="23" fillId="3" borderId="14" xfId="0" applyNumberFormat="1" applyFont="1" applyFill="1" applyBorder="1" applyAlignment="1">
      <alignment horizontal="right" vertical="center"/>
    </xf>
    <xf numFmtId="3" fontId="23" fillId="3" borderId="1" xfId="0" applyNumberFormat="1" applyFont="1" applyFill="1" applyBorder="1" applyAlignment="1">
      <alignment horizontal="right"/>
    </xf>
    <xf numFmtId="3" fontId="23" fillId="3" borderId="5" xfId="0" applyNumberFormat="1" applyFont="1" applyFill="1" applyBorder="1" applyAlignment="1">
      <alignment horizontal="right"/>
    </xf>
    <xf numFmtId="3" fontId="23" fillId="3" borderId="16" xfId="0" applyNumberFormat="1" applyFont="1" applyFill="1" applyBorder="1" applyAlignment="1">
      <alignment horizontal="center"/>
    </xf>
    <xf numFmtId="3" fontId="17" fillId="3" borderId="3" xfId="0" applyNumberFormat="1" applyFont="1" applyFill="1" applyBorder="1" applyAlignment="1">
      <alignment horizontal="right" vertical="center"/>
    </xf>
    <xf numFmtId="3" fontId="17" fillId="3" borderId="1" xfId="0" applyNumberFormat="1" applyFont="1" applyFill="1" applyBorder="1" applyAlignment="1">
      <alignment horizontal="right" vertical="center"/>
    </xf>
    <xf numFmtId="3" fontId="22" fillId="3" borderId="13" xfId="0" applyNumberFormat="1" applyFont="1" applyFill="1" applyBorder="1" applyAlignment="1">
      <alignment horizontal="right" vertical="center"/>
    </xf>
    <xf numFmtId="3" fontId="22" fillId="3" borderId="3" xfId="0" applyNumberFormat="1" applyFont="1" applyFill="1" applyBorder="1" applyAlignment="1">
      <alignment horizontal="right" vertical="center"/>
    </xf>
    <xf numFmtId="3" fontId="22" fillId="3" borderId="1" xfId="0" applyNumberFormat="1" applyFont="1" applyFill="1" applyBorder="1" applyAlignment="1">
      <alignment horizontal="right" vertical="center"/>
    </xf>
    <xf numFmtId="3" fontId="22" fillId="3" borderId="14" xfId="0" applyNumberFormat="1" applyFont="1" applyFill="1" applyBorder="1" applyAlignment="1">
      <alignment horizontal="right" vertical="center"/>
    </xf>
    <xf numFmtId="3" fontId="17" fillId="3" borderId="3" xfId="0" applyNumberFormat="1" applyFont="1" applyFill="1" applyBorder="1" applyAlignment="1">
      <alignment horizontal="right"/>
    </xf>
    <xf numFmtId="3" fontId="17" fillId="3" borderId="5" xfId="0" applyNumberFormat="1" applyFont="1" applyFill="1" applyBorder="1" applyAlignment="1">
      <alignment horizontal="right"/>
    </xf>
    <xf numFmtId="3" fontId="23" fillId="3" borderId="7" xfId="0" applyNumberFormat="1" applyFont="1" applyFill="1" applyBorder="1" applyAlignment="1">
      <alignment horizontal="center"/>
    </xf>
    <xf numFmtId="3" fontId="17" fillId="3" borderId="14" xfId="0" applyNumberFormat="1" applyFont="1" applyFill="1" applyBorder="1" applyAlignment="1">
      <alignment horizontal="right" vertical="center"/>
    </xf>
    <xf numFmtId="3" fontId="17" fillId="3" borderId="1" xfId="0" applyNumberFormat="1" applyFont="1" applyFill="1" applyBorder="1" applyAlignment="1">
      <alignment horizontal="right"/>
    </xf>
    <xf numFmtId="3" fontId="22" fillId="3" borderId="5" xfId="0" applyNumberFormat="1" applyFont="1" applyFill="1" applyBorder="1" applyAlignment="1">
      <alignment horizontal="right" vertical="center"/>
    </xf>
    <xf numFmtId="3" fontId="23" fillId="3" borderId="13" xfId="0" applyNumberFormat="1" applyFont="1" applyFill="1" applyBorder="1" applyAlignment="1">
      <alignment horizontal="right"/>
    </xf>
    <xf numFmtId="3" fontId="23" fillId="3" borderId="7" xfId="0" applyNumberFormat="1" applyFont="1" applyFill="1" applyBorder="1" applyAlignment="1">
      <alignment horizontal="right"/>
    </xf>
    <xf numFmtId="3" fontId="23" fillId="3" borderId="2" xfId="0" applyNumberFormat="1" applyFont="1" applyFill="1" applyBorder="1" applyAlignment="1">
      <alignment horizontal="right" vertical="center"/>
    </xf>
    <xf numFmtId="3" fontId="17" fillId="3" borderId="31" xfId="0" applyNumberFormat="1" applyFont="1" applyFill="1" applyBorder="1" applyAlignment="1">
      <alignment horizontal="right" vertical="center"/>
    </xf>
    <xf numFmtId="3" fontId="17" fillId="3" borderId="13" xfId="0" applyNumberFormat="1" applyFont="1" applyFill="1" applyBorder="1" applyAlignment="1">
      <alignment horizontal="right" vertical="center"/>
    </xf>
    <xf numFmtId="3" fontId="23" fillId="3" borderId="3" xfId="0" applyNumberFormat="1" applyFont="1" applyFill="1" applyBorder="1" applyAlignment="1">
      <alignment vertical="center"/>
    </xf>
    <xf numFmtId="3" fontId="22" fillId="3" borderId="1" xfId="0" applyNumberFormat="1" applyFont="1" applyFill="1" applyBorder="1" applyAlignment="1">
      <alignment vertical="center"/>
    </xf>
    <xf numFmtId="3" fontId="22" fillId="3" borderId="14" xfId="0" applyNumberFormat="1" applyFont="1" applyFill="1" applyBorder="1" applyAlignment="1">
      <alignment vertical="center"/>
    </xf>
    <xf numFmtId="3" fontId="17" fillId="3" borderId="3" xfId="0" applyNumberFormat="1" applyFont="1" applyFill="1" applyBorder="1" applyAlignment="1">
      <alignment vertical="center"/>
    </xf>
    <xf numFmtId="3" fontId="17" fillId="3" borderId="1" xfId="0" applyNumberFormat="1" applyFont="1" applyFill="1" applyBorder="1" applyAlignment="1">
      <alignment vertical="center"/>
    </xf>
    <xf numFmtId="3" fontId="23" fillId="3" borderId="14" xfId="0" applyNumberFormat="1" applyFont="1" applyFill="1" applyBorder="1" applyAlignment="1">
      <alignment vertical="center"/>
    </xf>
    <xf numFmtId="3" fontId="17" fillId="3" borderId="5" xfId="0" applyNumberFormat="1" applyFont="1" applyFill="1" applyBorder="1"/>
    <xf numFmtId="3" fontId="23" fillId="3" borderId="3" xfId="0" applyNumberFormat="1" applyFont="1" applyFill="1" applyBorder="1"/>
    <xf numFmtId="3" fontId="23" fillId="3" borderId="19" xfId="0" applyNumberFormat="1" applyFont="1" applyFill="1" applyBorder="1" applyAlignment="1">
      <alignment horizontal="right"/>
    </xf>
    <xf numFmtId="3" fontId="17" fillId="3" borderId="14" xfId="0" applyNumberFormat="1" applyFont="1" applyFill="1" applyBorder="1" applyAlignment="1">
      <alignment horizontal="right"/>
    </xf>
    <xf numFmtId="3" fontId="17" fillId="3" borderId="31" xfId="0" applyNumberFormat="1" applyFont="1" applyFill="1" applyBorder="1" applyAlignment="1">
      <alignment horizontal="right"/>
    </xf>
    <xf numFmtId="3" fontId="22" fillId="3" borderId="31" xfId="0" applyNumberFormat="1" applyFont="1" applyFill="1" applyBorder="1" applyAlignment="1">
      <alignment horizontal="right"/>
    </xf>
    <xf numFmtId="3" fontId="22" fillId="3" borderId="1" xfId="0" applyNumberFormat="1" applyFont="1" applyFill="1" applyBorder="1" applyAlignment="1">
      <alignment horizontal="right"/>
    </xf>
    <xf numFmtId="3" fontId="22" fillId="3" borderId="14" xfId="0" applyNumberFormat="1" applyFont="1" applyFill="1" applyBorder="1" applyAlignment="1">
      <alignment horizontal="right"/>
    </xf>
    <xf numFmtId="3" fontId="17" fillId="3" borderId="19" xfId="0" applyNumberFormat="1" applyFont="1" applyFill="1" applyBorder="1" applyAlignment="1">
      <alignment horizontal="right"/>
    </xf>
    <xf numFmtId="3" fontId="22" fillId="3" borderId="13" xfId="0" applyNumberFormat="1" applyFont="1" applyFill="1" applyBorder="1" applyAlignment="1">
      <alignment horizontal="right"/>
    </xf>
    <xf numFmtId="3" fontId="23" fillId="3" borderId="14" xfId="0" applyNumberFormat="1" applyFont="1" applyFill="1" applyBorder="1" applyAlignment="1">
      <alignment horizontal="right"/>
    </xf>
    <xf numFmtId="3" fontId="22" fillId="3" borderId="32" xfId="0" applyNumberFormat="1" applyFont="1" applyFill="1" applyBorder="1" applyAlignment="1">
      <alignment horizontal="right"/>
    </xf>
    <xf numFmtId="3" fontId="22" fillId="3" borderId="3" xfId="0" applyNumberFormat="1" applyFont="1" applyFill="1" applyBorder="1" applyAlignment="1">
      <alignment horizontal="right"/>
    </xf>
    <xf numFmtId="3" fontId="23" fillId="3" borderId="34" xfId="0" applyNumberFormat="1" applyFont="1" applyFill="1" applyBorder="1" applyAlignment="1">
      <alignment horizontal="right" vertical="center"/>
    </xf>
    <xf numFmtId="3" fontId="22" fillId="3" borderId="32" xfId="0" applyNumberFormat="1" applyFont="1" applyFill="1" applyBorder="1" applyAlignment="1">
      <alignment horizontal="right" vertical="center"/>
    </xf>
    <xf numFmtId="3" fontId="35" fillId="3" borderId="32" xfId="0" applyNumberFormat="1" applyFont="1" applyFill="1" applyBorder="1" applyAlignment="1">
      <alignment horizontal="right" vertical="center"/>
    </xf>
    <xf numFmtId="0" fontId="29" fillId="3" borderId="39" xfId="0" applyFont="1" applyFill="1" applyBorder="1"/>
    <xf numFmtId="3" fontId="22" fillId="3" borderId="2" xfId="0" applyNumberFormat="1" applyFont="1" applyFill="1" applyBorder="1" applyAlignment="1">
      <alignment horizontal="right"/>
    </xf>
    <xf numFmtId="3" fontId="23" fillId="3" borderId="0" xfId="0" applyNumberFormat="1" applyFont="1" applyFill="1" applyAlignment="1">
      <alignment horizontal="right"/>
    </xf>
    <xf numFmtId="3" fontId="29" fillId="3" borderId="0" xfId="0" applyNumberFormat="1" applyFont="1" applyFill="1"/>
    <xf numFmtId="0" fontId="36" fillId="0" borderId="1" xfId="0" applyFont="1" applyBorder="1" applyAlignment="1">
      <alignment horizontal="center" vertical="center" wrapText="1"/>
    </xf>
    <xf numFmtId="3" fontId="75" fillId="0" borderId="5" xfId="0" applyNumberFormat="1" applyFont="1" applyBorder="1" applyAlignment="1">
      <alignment horizontal="right"/>
    </xf>
    <xf numFmtId="4" fontId="76" fillId="0" borderId="13" xfId="0" applyNumberFormat="1" applyFont="1" applyBorder="1" applyAlignment="1">
      <alignment horizontal="right" vertical="center"/>
    </xf>
    <xf numFmtId="4" fontId="75" fillId="0" borderId="3" xfId="0" applyNumberFormat="1" applyFont="1" applyBorder="1" applyAlignment="1">
      <alignment horizontal="right"/>
    </xf>
    <xf numFmtId="4" fontId="75" fillId="0" borderId="1" xfId="0" applyNumberFormat="1" applyFont="1" applyBorder="1" applyAlignment="1">
      <alignment horizontal="right"/>
    </xf>
    <xf numFmtId="4" fontId="76" fillId="0" borderId="14" xfId="0" applyNumberFormat="1" applyFont="1" applyBorder="1" applyAlignment="1">
      <alignment horizontal="right" vertical="center"/>
    </xf>
    <xf numFmtId="4" fontId="75" fillId="0" borderId="5" xfId="0" applyNumberFormat="1" applyFont="1" applyBorder="1" applyAlignment="1">
      <alignment horizontal="right"/>
    </xf>
    <xf numFmtId="4" fontId="76" fillId="0" borderId="3" xfId="0" applyNumberFormat="1" applyFont="1" applyBorder="1" applyAlignment="1">
      <alignment horizontal="right"/>
    </xf>
    <xf numFmtId="4" fontId="76" fillId="0" borderId="1" xfId="0" applyNumberFormat="1" applyFont="1" applyBorder="1" applyAlignment="1">
      <alignment horizontal="right"/>
    </xf>
    <xf numFmtId="4" fontId="76" fillId="0" borderId="5" xfId="0" applyNumberFormat="1" applyFont="1" applyBorder="1" applyAlignment="1">
      <alignment horizontal="right"/>
    </xf>
    <xf numFmtId="0" fontId="75" fillId="0" borderId="0" xfId="0" applyFont="1"/>
    <xf numFmtId="3" fontId="76" fillId="0" borderId="16" xfId="0" applyNumberFormat="1" applyFont="1" applyBorder="1" applyAlignment="1">
      <alignment horizontal="center"/>
    </xf>
    <xf numFmtId="4" fontId="77" fillId="0" borderId="3" xfId="0" applyNumberFormat="1" applyFont="1" applyBorder="1" applyAlignment="1">
      <alignment horizontal="right" vertical="center"/>
    </xf>
    <xf numFmtId="4" fontId="77" fillId="0" borderId="1" xfId="0" applyNumberFormat="1" applyFont="1" applyBorder="1" applyAlignment="1">
      <alignment horizontal="right" vertical="center"/>
    </xf>
    <xf numFmtId="4" fontId="78" fillId="0" borderId="13" xfId="0" applyNumberFormat="1" applyFont="1" applyBorder="1" applyAlignment="1">
      <alignment horizontal="right" vertical="center"/>
    </xf>
    <xf numFmtId="4" fontId="78" fillId="0" borderId="3" xfId="0" applyNumberFormat="1" applyFont="1" applyBorder="1" applyAlignment="1">
      <alignment horizontal="right" vertical="center"/>
    </xf>
    <xf numFmtId="4" fontId="78" fillId="0" borderId="1" xfId="0" applyNumberFormat="1" applyFont="1" applyBorder="1" applyAlignment="1">
      <alignment horizontal="right" vertical="center"/>
    </xf>
    <xf numFmtId="4" fontId="78" fillId="0" borderId="14" xfId="0" applyNumberFormat="1" applyFont="1" applyBorder="1" applyAlignment="1">
      <alignment horizontal="right" vertical="center"/>
    </xf>
    <xf numFmtId="4" fontId="77" fillId="0" borderId="3" xfId="0" applyNumberFormat="1" applyFont="1" applyBorder="1" applyAlignment="1">
      <alignment horizontal="right"/>
    </xf>
    <xf numFmtId="4" fontId="77" fillId="0" borderId="5" xfId="0" applyNumberFormat="1" applyFont="1" applyBorder="1" applyAlignment="1">
      <alignment horizontal="right"/>
    </xf>
    <xf numFmtId="3" fontId="76" fillId="0" borderId="7" xfId="0" applyNumberFormat="1" applyFont="1" applyBorder="1" applyAlignment="1">
      <alignment horizontal="center"/>
    </xf>
    <xf numFmtId="4" fontId="77" fillId="0" borderId="14" xfId="0" applyNumberFormat="1" applyFont="1" applyBorder="1" applyAlignment="1">
      <alignment horizontal="right" vertical="center"/>
    </xf>
    <xf numFmtId="4" fontId="77" fillId="0" borderId="1" xfId="0" applyNumberFormat="1" applyFont="1" applyBorder="1" applyAlignment="1">
      <alignment horizontal="right"/>
    </xf>
    <xf numFmtId="4" fontId="79" fillId="0" borderId="1" xfId="0" applyNumberFormat="1" applyFont="1" applyBorder="1" applyAlignment="1">
      <alignment horizontal="right" vertical="center"/>
    </xf>
    <xf numFmtId="4" fontId="78" fillId="0" borderId="5" xfId="0" applyNumberFormat="1" applyFont="1" applyBorder="1" applyAlignment="1">
      <alignment horizontal="right" vertical="center"/>
    </xf>
    <xf numFmtId="4" fontId="76" fillId="0" borderId="13" xfId="0" applyNumberFormat="1" applyFont="1" applyBorder="1" applyAlignment="1">
      <alignment horizontal="right"/>
    </xf>
    <xf numFmtId="4" fontId="76" fillId="0" borderId="7" xfId="0" applyNumberFormat="1" applyFont="1" applyBorder="1" applyAlignment="1">
      <alignment horizontal="right"/>
    </xf>
    <xf numFmtId="4" fontId="76" fillId="0" borderId="2" xfId="0" applyNumberFormat="1" applyFont="1" applyBorder="1" applyAlignment="1">
      <alignment horizontal="right" vertical="center"/>
    </xf>
    <xf numFmtId="4" fontId="77" fillId="0" borderId="31" xfId="0" applyNumberFormat="1" applyFont="1" applyBorder="1" applyAlignment="1">
      <alignment horizontal="right" vertical="center"/>
    </xf>
    <xf numFmtId="4" fontId="76" fillId="0" borderId="3" xfId="0" applyNumberFormat="1" applyFont="1" applyBorder="1" applyAlignment="1">
      <alignment horizontal="right" vertical="center"/>
    </xf>
    <xf numFmtId="4" fontId="77" fillId="0" borderId="13" xfId="0" applyNumberFormat="1" applyFont="1" applyBorder="1" applyAlignment="1">
      <alignment horizontal="right" vertical="center"/>
    </xf>
    <xf numFmtId="4" fontId="79" fillId="0" borderId="1" xfId="0" applyNumberFormat="1" applyFont="1" applyBorder="1" applyAlignment="1">
      <alignment horizontal="right"/>
    </xf>
    <xf numFmtId="4" fontId="76" fillId="0" borderId="3" xfId="0" applyNumberFormat="1" applyFont="1" applyBorder="1" applyAlignment="1">
      <alignment vertical="center"/>
    </xf>
    <xf numFmtId="4" fontId="78" fillId="0" borderId="1" xfId="0" applyNumberFormat="1" applyFont="1" applyBorder="1" applyAlignment="1">
      <alignment vertical="center"/>
    </xf>
    <xf numFmtId="4" fontId="78" fillId="0" borderId="14" xfId="0" applyNumberFormat="1" applyFont="1" applyBorder="1" applyAlignment="1">
      <alignment vertical="center"/>
    </xf>
    <xf numFmtId="4" fontId="77" fillId="0" borderId="3" xfId="0" applyNumberFormat="1" applyFont="1" applyBorder="1" applyAlignment="1">
      <alignment vertical="center"/>
    </xf>
    <xf numFmtId="4" fontId="77" fillId="0" borderId="1" xfId="0" applyNumberFormat="1" applyFont="1" applyBorder="1" applyAlignment="1">
      <alignment vertical="center"/>
    </xf>
    <xf numFmtId="4" fontId="76" fillId="0" borderId="14" xfId="0" applyNumberFormat="1" applyFont="1" applyBorder="1" applyAlignment="1">
      <alignment vertical="center"/>
    </xf>
    <xf numFmtId="4" fontId="77" fillId="0" borderId="3" xfId="0" applyNumberFormat="1" applyFont="1" applyBorder="1"/>
    <xf numFmtId="4" fontId="77" fillId="0" borderId="1" xfId="0" applyNumberFormat="1" applyFont="1" applyBorder="1"/>
    <xf numFmtId="4" fontId="77" fillId="0" borderId="5" xfId="0" applyNumberFormat="1" applyFont="1" applyBorder="1"/>
    <xf numFmtId="4" fontId="76" fillId="0" borderId="3" xfId="0" applyNumberFormat="1" applyFont="1" applyBorder="1"/>
    <xf numFmtId="4" fontId="76" fillId="0" borderId="1" xfId="0" applyNumberFormat="1" applyFont="1" applyBorder="1"/>
    <xf numFmtId="4" fontId="76" fillId="0" borderId="5" xfId="0" applyNumberFormat="1" applyFont="1" applyBorder="1"/>
    <xf numFmtId="4" fontId="76" fillId="0" borderId="19" xfId="0" applyNumberFormat="1" applyFont="1" applyBorder="1" applyAlignment="1">
      <alignment horizontal="right"/>
    </xf>
    <xf numFmtId="4" fontId="77" fillId="0" borderId="14" xfId="0" applyNumberFormat="1" applyFont="1" applyBorder="1" applyAlignment="1">
      <alignment horizontal="right"/>
    </xf>
    <xf numFmtId="4" fontId="77" fillId="0" borderId="31" xfId="0" applyNumberFormat="1" applyFont="1" applyBorder="1" applyAlignment="1">
      <alignment horizontal="right"/>
    </xf>
    <xf numFmtId="4" fontId="78" fillId="0" borderId="31" xfId="0" applyNumberFormat="1" applyFont="1" applyBorder="1" applyAlignment="1">
      <alignment horizontal="right"/>
    </xf>
    <xf numFmtId="4" fontId="78" fillId="0" borderId="1" xfId="0" applyNumberFormat="1" applyFont="1" applyBorder="1" applyAlignment="1">
      <alignment horizontal="right"/>
    </xf>
    <xf numFmtId="4" fontId="78" fillId="0" borderId="14" xfId="0" applyNumberFormat="1" applyFont="1" applyBorder="1" applyAlignment="1">
      <alignment horizontal="right"/>
    </xf>
    <xf numFmtId="4" fontId="77" fillId="0" borderId="19" xfId="0" applyNumberFormat="1" applyFont="1" applyBorder="1" applyAlignment="1">
      <alignment horizontal="right"/>
    </xf>
    <xf numFmtId="4" fontId="78" fillId="0" borderId="13" xfId="0" applyNumberFormat="1" applyFont="1" applyBorder="1" applyAlignment="1">
      <alignment horizontal="right"/>
    </xf>
    <xf numFmtId="4" fontId="76" fillId="0" borderId="14" xfId="0" applyNumberFormat="1" applyFont="1" applyBorder="1" applyAlignment="1">
      <alignment horizontal="right"/>
    </xf>
    <xf numFmtId="3" fontId="76" fillId="0" borderId="19" xfId="0" applyNumberFormat="1" applyFont="1" applyBorder="1" applyAlignment="1">
      <alignment horizontal="right"/>
    </xf>
    <xf numFmtId="3" fontId="77" fillId="0" borderId="3" xfId="0" applyNumberFormat="1" applyFont="1" applyBorder="1" applyAlignment="1">
      <alignment horizontal="right"/>
    </xf>
    <xf numFmtId="3" fontId="76" fillId="0" borderId="13" xfId="0" applyNumberFormat="1" applyFont="1" applyBorder="1" applyAlignment="1">
      <alignment horizontal="right"/>
    </xf>
    <xf numFmtId="3" fontId="78" fillId="0" borderId="32" xfId="0" applyNumberFormat="1" applyFont="1" applyBorder="1" applyAlignment="1">
      <alignment horizontal="right"/>
    </xf>
    <xf numFmtId="3" fontId="78" fillId="0" borderId="3" xfId="0" applyNumberFormat="1" applyFont="1" applyBorder="1" applyAlignment="1">
      <alignment horizontal="right"/>
    </xf>
    <xf numFmtId="3" fontId="78" fillId="0" borderId="14" xfId="0" applyNumberFormat="1" applyFont="1" applyBorder="1" applyAlignment="1">
      <alignment horizontal="right"/>
    </xf>
    <xf numFmtId="3" fontId="76" fillId="0" borderId="7" xfId="0" applyNumberFormat="1" applyFont="1" applyBorder="1" applyAlignment="1">
      <alignment horizontal="right"/>
    </xf>
    <xf numFmtId="3" fontId="76" fillId="0" borderId="3" xfId="0" applyNumberFormat="1" applyFont="1" applyBorder="1" applyAlignment="1">
      <alignment horizontal="right"/>
    </xf>
    <xf numFmtId="3" fontId="76" fillId="0" borderId="1" xfId="0" applyNumberFormat="1" applyFont="1" applyBorder="1" applyAlignment="1">
      <alignment horizontal="right"/>
    </xf>
    <xf numFmtId="3" fontId="76" fillId="0" borderId="5" xfId="0" applyNumberFormat="1" applyFont="1" applyBorder="1" applyAlignment="1">
      <alignment horizontal="right"/>
    </xf>
    <xf numFmtId="4" fontId="76" fillId="0" borderId="34" xfId="0" applyNumberFormat="1" applyFont="1" applyBorder="1" applyAlignment="1">
      <alignment horizontal="right" vertical="center"/>
    </xf>
    <xf numFmtId="4" fontId="78" fillId="0" borderId="32" xfId="0" applyNumberFormat="1" applyFont="1" applyBorder="1" applyAlignment="1">
      <alignment horizontal="right" vertical="center"/>
    </xf>
    <xf numFmtId="4" fontId="80" fillId="0" borderId="32" xfId="0" applyNumberFormat="1" applyFont="1" applyBorder="1" applyAlignment="1">
      <alignment horizontal="right" vertical="center"/>
    </xf>
    <xf numFmtId="0" fontId="75" fillId="0" borderId="39" xfId="0" applyFont="1" applyBorder="1"/>
    <xf numFmtId="4" fontId="78" fillId="0" borderId="2" xfId="0" applyNumberFormat="1" applyFont="1" applyBorder="1" applyAlignment="1">
      <alignment horizontal="right"/>
    </xf>
    <xf numFmtId="3" fontId="76" fillId="0" borderId="0" xfId="0" applyNumberFormat="1" applyFont="1" applyAlignment="1">
      <alignment horizontal="right"/>
    </xf>
    <xf numFmtId="4" fontId="75" fillId="0" borderId="0" xfId="0" applyNumberFormat="1" applyFont="1"/>
    <xf numFmtId="3" fontId="29" fillId="9" borderId="5" xfId="0" applyNumberFormat="1" applyFont="1" applyFill="1" applyBorder="1" applyAlignment="1">
      <alignment horizontal="right"/>
    </xf>
    <xf numFmtId="3" fontId="23" fillId="9" borderId="13" xfId="0" applyNumberFormat="1" applyFont="1" applyFill="1" applyBorder="1" applyAlignment="1">
      <alignment horizontal="right" vertical="center"/>
    </xf>
    <xf numFmtId="3" fontId="29" fillId="9" borderId="3" xfId="0" applyNumberFormat="1" applyFont="1" applyFill="1" applyBorder="1" applyAlignment="1">
      <alignment horizontal="right"/>
    </xf>
    <xf numFmtId="3" fontId="29" fillId="9" borderId="1" xfId="0" applyNumberFormat="1" applyFont="1" applyFill="1" applyBorder="1" applyAlignment="1">
      <alignment horizontal="right"/>
    </xf>
    <xf numFmtId="3" fontId="23" fillId="9" borderId="14" xfId="0" applyNumberFormat="1" applyFont="1" applyFill="1" applyBorder="1" applyAlignment="1">
      <alignment horizontal="right" vertical="center"/>
    </xf>
    <xf numFmtId="3" fontId="23" fillId="9" borderId="1" xfId="0" applyNumberFormat="1" applyFont="1" applyFill="1" applyBorder="1" applyAlignment="1">
      <alignment horizontal="right"/>
    </xf>
    <xf numFmtId="3" fontId="23" fillId="9" borderId="5" xfId="0" applyNumberFormat="1" applyFont="1" applyFill="1" applyBorder="1" applyAlignment="1">
      <alignment horizontal="right"/>
    </xf>
    <xf numFmtId="3" fontId="23" fillId="9" borderId="16" xfId="0" applyNumberFormat="1" applyFont="1" applyFill="1" applyBorder="1" applyAlignment="1">
      <alignment horizontal="center"/>
    </xf>
    <xf numFmtId="3" fontId="17" fillId="9" borderId="3" xfId="0" applyNumberFormat="1" applyFont="1" applyFill="1" applyBorder="1" applyAlignment="1">
      <alignment horizontal="right" vertical="center"/>
    </xf>
    <xf numFmtId="3" fontId="17" fillId="9" borderId="1" xfId="0" applyNumberFormat="1" applyFont="1" applyFill="1" applyBorder="1" applyAlignment="1">
      <alignment horizontal="right" vertical="center"/>
    </xf>
    <xf numFmtId="3" fontId="22" fillId="9" borderId="13" xfId="0" applyNumberFormat="1" applyFont="1" applyFill="1" applyBorder="1" applyAlignment="1">
      <alignment horizontal="right" vertical="center"/>
    </xf>
    <xf numFmtId="3" fontId="22" fillId="9" borderId="3" xfId="0" applyNumberFormat="1" applyFont="1" applyFill="1" applyBorder="1" applyAlignment="1">
      <alignment horizontal="right" vertical="center"/>
    </xf>
    <xf numFmtId="3" fontId="22" fillId="9" borderId="1" xfId="0" applyNumberFormat="1" applyFont="1" applyFill="1" applyBorder="1" applyAlignment="1">
      <alignment horizontal="right" vertical="center"/>
    </xf>
    <xf numFmtId="3" fontId="22" fillId="9" borderId="14" xfId="0" applyNumberFormat="1" applyFont="1" applyFill="1" applyBorder="1" applyAlignment="1">
      <alignment horizontal="right" vertical="center"/>
    </xf>
    <xf numFmtId="3" fontId="17" fillId="9" borderId="3" xfId="0" applyNumberFormat="1" applyFont="1" applyFill="1" applyBorder="1" applyAlignment="1">
      <alignment horizontal="right"/>
    </xf>
    <xf numFmtId="3" fontId="17" fillId="9" borderId="5" xfId="0" applyNumberFormat="1" applyFont="1" applyFill="1" applyBorder="1" applyAlignment="1">
      <alignment horizontal="right"/>
    </xf>
    <xf numFmtId="3" fontId="23" fillId="9" borderId="7" xfId="0" applyNumberFormat="1" applyFont="1" applyFill="1" applyBorder="1" applyAlignment="1">
      <alignment horizontal="center"/>
    </xf>
    <xf numFmtId="3" fontId="17" fillId="9" borderId="14" xfId="0" applyNumberFormat="1" applyFont="1" applyFill="1" applyBorder="1" applyAlignment="1">
      <alignment horizontal="right" vertical="center"/>
    </xf>
    <xf numFmtId="3" fontId="17" fillId="9" borderId="1" xfId="0" applyNumberFormat="1" applyFont="1" applyFill="1" applyBorder="1" applyAlignment="1">
      <alignment horizontal="right"/>
    </xf>
    <xf numFmtId="3" fontId="82" fillId="9" borderId="1" xfId="0" applyNumberFormat="1" applyFont="1" applyFill="1" applyBorder="1" applyAlignment="1">
      <alignment horizontal="right" vertical="center"/>
    </xf>
    <xf numFmtId="3" fontId="83" fillId="9" borderId="1" xfId="0" applyNumberFormat="1" applyFont="1" applyFill="1" applyBorder="1" applyAlignment="1">
      <alignment horizontal="right" vertical="center"/>
    </xf>
    <xf numFmtId="3" fontId="22" fillId="9" borderId="5" xfId="0" applyNumberFormat="1" applyFont="1" applyFill="1" applyBorder="1" applyAlignment="1">
      <alignment horizontal="right" vertical="center"/>
    </xf>
    <xf numFmtId="3" fontId="23" fillId="9" borderId="13" xfId="0" applyNumberFormat="1" applyFont="1" applyFill="1" applyBorder="1" applyAlignment="1">
      <alignment horizontal="right"/>
    </xf>
    <xf numFmtId="3" fontId="23" fillId="9" borderId="7" xfId="0" applyNumberFormat="1" applyFont="1" applyFill="1" applyBorder="1" applyAlignment="1">
      <alignment horizontal="right"/>
    </xf>
    <xf numFmtId="3" fontId="23" fillId="9" borderId="2" xfId="0" applyNumberFormat="1" applyFont="1" applyFill="1" applyBorder="1" applyAlignment="1">
      <alignment horizontal="right" vertical="center"/>
    </xf>
    <xf numFmtId="3" fontId="17" fillId="9" borderId="31" xfId="0" applyNumberFormat="1" applyFont="1" applyFill="1" applyBorder="1" applyAlignment="1">
      <alignment horizontal="right" vertical="center"/>
    </xf>
    <xf numFmtId="3" fontId="17" fillId="9" borderId="13" xfId="0" applyNumberFormat="1" applyFont="1" applyFill="1" applyBorder="1" applyAlignment="1">
      <alignment horizontal="right" vertical="center"/>
    </xf>
    <xf numFmtId="3" fontId="83" fillId="9" borderId="1" xfId="0" applyNumberFormat="1" applyFont="1" applyFill="1" applyBorder="1" applyAlignment="1">
      <alignment horizontal="right"/>
    </xf>
    <xf numFmtId="3" fontId="84" fillId="9" borderId="1" xfId="0" applyNumberFormat="1" applyFont="1" applyFill="1" applyBorder="1" applyAlignment="1">
      <alignment horizontal="right"/>
    </xf>
    <xf numFmtId="3" fontId="23" fillId="9" borderId="3" xfId="0" applyNumberFormat="1" applyFont="1" applyFill="1" applyBorder="1" applyAlignment="1">
      <alignment vertical="center"/>
    </xf>
    <xf numFmtId="3" fontId="22" fillId="9" borderId="1" xfId="0" applyNumberFormat="1" applyFont="1" applyFill="1" applyBorder="1" applyAlignment="1">
      <alignment vertical="center"/>
    </xf>
    <xf numFmtId="3" fontId="22" fillId="9" borderId="14" xfId="0" applyNumberFormat="1" applyFont="1" applyFill="1" applyBorder="1" applyAlignment="1">
      <alignment vertical="center"/>
    </xf>
    <xf numFmtId="3" fontId="17" fillId="9" borderId="3" xfId="0" applyNumberFormat="1" applyFont="1" applyFill="1" applyBorder="1" applyAlignment="1">
      <alignment vertical="center"/>
    </xf>
    <xf numFmtId="3" fontId="17" fillId="9" borderId="1" xfId="0" applyNumberFormat="1" applyFont="1" applyFill="1" applyBorder="1" applyAlignment="1">
      <alignment vertical="center"/>
    </xf>
    <xf numFmtId="3" fontId="23" fillId="9" borderId="14" xfId="0" applyNumberFormat="1" applyFont="1" applyFill="1" applyBorder="1" applyAlignment="1">
      <alignment vertical="center"/>
    </xf>
    <xf numFmtId="3" fontId="17" fillId="9" borderId="5" xfId="0" applyNumberFormat="1" applyFont="1" applyFill="1" applyBorder="1"/>
    <xf numFmtId="3" fontId="23" fillId="9" borderId="3" xfId="0" applyNumberFormat="1" applyFont="1" applyFill="1" applyBorder="1"/>
    <xf numFmtId="3" fontId="23" fillId="9" borderId="19" xfId="0" applyNumberFormat="1" applyFont="1" applyFill="1" applyBorder="1" applyAlignment="1">
      <alignment horizontal="right"/>
    </xf>
    <xf numFmtId="3" fontId="17" fillId="9" borderId="14" xfId="0" applyNumberFormat="1" applyFont="1" applyFill="1" applyBorder="1" applyAlignment="1">
      <alignment horizontal="right"/>
    </xf>
    <xf numFmtId="3" fontId="17" fillId="9" borderId="31" xfId="0" applyNumberFormat="1" applyFont="1" applyFill="1" applyBorder="1" applyAlignment="1">
      <alignment horizontal="right"/>
    </xf>
    <xf numFmtId="3" fontId="22" fillId="9" borderId="31" xfId="0" applyNumberFormat="1" applyFont="1" applyFill="1" applyBorder="1" applyAlignment="1">
      <alignment horizontal="right"/>
    </xf>
    <xf numFmtId="3" fontId="22" fillId="9" borderId="1" xfId="0" applyNumberFormat="1" applyFont="1" applyFill="1" applyBorder="1" applyAlignment="1">
      <alignment horizontal="right"/>
    </xf>
    <xf numFmtId="3" fontId="22" fillId="9" borderId="14" xfId="0" applyNumberFormat="1" applyFont="1" applyFill="1" applyBorder="1" applyAlignment="1">
      <alignment horizontal="right"/>
    </xf>
    <xf numFmtId="3" fontId="17" fillId="9" borderId="19" xfId="0" applyNumberFormat="1" applyFont="1" applyFill="1" applyBorder="1" applyAlignment="1">
      <alignment horizontal="right"/>
    </xf>
    <xf numFmtId="3" fontId="85" fillId="9" borderId="1" xfId="0" applyNumberFormat="1" applyFont="1" applyFill="1" applyBorder="1" applyAlignment="1">
      <alignment horizontal="right"/>
    </xf>
    <xf numFmtId="3" fontId="22" fillId="9" borderId="13" xfId="0" applyNumberFormat="1" applyFont="1" applyFill="1" applyBorder="1" applyAlignment="1">
      <alignment horizontal="right"/>
    </xf>
    <xf numFmtId="3" fontId="23" fillId="9" borderId="14" xfId="0" applyNumberFormat="1" applyFont="1" applyFill="1" applyBorder="1" applyAlignment="1">
      <alignment horizontal="right"/>
    </xf>
    <xf numFmtId="3" fontId="86" fillId="9" borderId="1" xfId="0" applyNumberFormat="1" applyFont="1" applyFill="1" applyBorder="1" applyAlignment="1">
      <alignment horizontal="right"/>
    </xf>
    <xf numFmtId="3" fontId="22" fillId="9" borderId="32" xfId="0" applyNumberFormat="1" applyFont="1" applyFill="1" applyBorder="1" applyAlignment="1">
      <alignment horizontal="right"/>
    </xf>
    <xf numFmtId="3" fontId="22" fillId="9" borderId="3" xfId="0" applyNumberFormat="1" applyFont="1" applyFill="1" applyBorder="1" applyAlignment="1">
      <alignment horizontal="right"/>
    </xf>
    <xf numFmtId="3" fontId="23" fillId="9" borderId="34" xfId="0" applyNumberFormat="1" applyFont="1" applyFill="1" applyBorder="1" applyAlignment="1">
      <alignment horizontal="right" vertical="center"/>
    </xf>
    <xf numFmtId="3" fontId="22" fillId="9" borderId="32" xfId="0" applyNumberFormat="1" applyFont="1" applyFill="1" applyBorder="1" applyAlignment="1">
      <alignment horizontal="right" vertical="center"/>
    </xf>
    <xf numFmtId="3" fontId="35" fillId="9" borderId="32" xfId="0" applyNumberFormat="1" applyFont="1" applyFill="1" applyBorder="1" applyAlignment="1">
      <alignment horizontal="right" vertical="center"/>
    </xf>
    <xf numFmtId="3" fontId="82" fillId="9" borderId="1" xfId="0" applyNumberFormat="1" applyFont="1" applyFill="1" applyBorder="1" applyAlignment="1">
      <alignment horizontal="right"/>
    </xf>
    <xf numFmtId="3" fontId="22" fillId="9" borderId="2" xfId="0" applyNumberFormat="1" applyFont="1" applyFill="1" applyBorder="1" applyAlignment="1">
      <alignment horizontal="right"/>
    </xf>
    <xf numFmtId="3" fontId="81" fillId="9" borderId="1" xfId="0" applyNumberFormat="1" applyFont="1" applyFill="1" applyBorder="1" applyAlignment="1">
      <alignment horizontal="right"/>
    </xf>
    <xf numFmtId="0" fontId="0" fillId="2" borderId="0" xfId="0" applyFill="1"/>
    <xf numFmtId="3" fontId="87" fillId="3" borderId="1" xfId="0" applyNumberFormat="1" applyFont="1" applyFill="1" applyBorder="1" applyAlignment="1">
      <alignment horizontal="right"/>
    </xf>
    <xf numFmtId="3" fontId="16" fillId="3" borderId="1" xfId="0" applyNumberFormat="1" applyFont="1" applyFill="1" applyBorder="1" applyAlignment="1">
      <alignment horizontal="right"/>
    </xf>
    <xf numFmtId="3" fontId="32" fillId="3" borderId="1" xfId="0" applyNumberFormat="1" applyFont="1" applyFill="1" applyBorder="1" applyAlignment="1">
      <alignment horizontal="right"/>
    </xf>
    <xf numFmtId="3" fontId="7" fillId="3" borderId="1" xfId="0" applyNumberFormat="1" applyFont="1" applyFill="1" applyBorder="1" applyAlignment="1">
      <alignment horizontal="right"/>
    </xf>
    <xf numFmtId="4" fontId="77" fillId="3" borderId="1" xfId="0" applyNumberFormat="1" applyFont="1" applyFill="1" applyBorder="1" applyAlignment="1">
      <alignment horizontal="right"/>
    </xf>
    <xf numFmtId="4" fontId="23" fillId="3" borderId="19" xfId="0" applyNumberFormat="1" applyFont="1" applyFill="1" applyBorder="1" applyAlignment="1">
      <alignment horizontal="center"/>
    </xf>
    <xf numFmtId="4" fontId="65" fillId="3" borderId="1" xfId="0" applyNumberFormat="1" applyFont="1" applyFill="1" applyBorder="1" applyAlignment="1">
      <alignment horizontal="right"/>
    </xf>
    <xf numFmtId="4" fontId="92" fillId="0" borderId="1" xfId="0" applyNumberFormat="1" applyFont="1" applyBorder="1" applyAlignment="1">
      <alignment horizontal="right"/>
    </xf>
    <xf numFmtId="0" fontId="29" fillId="5" borderId="0" xfId="0" applyFont="1" applyFill="1"/>
    <xf numFmtId="0" fontId="23" fillId="5" borderId="5" xfId="0" applyFont="1" applyFill="1" applyBorder="1" applyAlignment="1">
      <alignment horizontal="center"/>
    </xf>
    <xf numFmtId="3" fontId="23" fillId="5" borderId="3" xfId="0" applyNumberFormat="1" applyFont="1" applyFill="1" applyBorder="1" applyAlignment="1">
      <alignment horizontal="right"/>
    </xf>
    <xf numFmtId="3" fontId="17" fillId="5" borderId="3" xfId="0" applyNumberFormat="1" applyFont="1" applyFill="1" applyBorder="1"/>
    <xf numFmtId="3" fontId="17" fillId="5" borderId="1" xfId="0" applyNumberFormat="1" applyFont="1" applyFill="1" applyBorder="1"/>
    <xf numFmtId="3" fontId="23" fillId="5" borderId="1" xfId="0" applyNumberFormat="1" applyFont="1" applyFill="1" applyBorder="1"/>
    <xf numFmtId="3" fontId="23" fillId="5" borderId="5" xfId="0" applyNumberFormat="1" applyFont="1" applyFill="1" applyBorder="1"/>
    <xf numFmtId="0" fontId="88" fillId="0" borderId="1" xfId="0" applyFont="1" applyBorder="1" applyAlignment="1">
      <alignment horizontal="center" vertical="center" wrapText="1"/>
    </xf>
    <xf numFmtId="0" fontId="87" fillId="0" borderId="5" xfId="0" applyFont="1" applyBorder="1" applyAlignment="1">
      <alignment horizontal="center"/>
    </xf>
    <xf numFmtId="3" fontId="93" fillId="0" borderId="5" xfId="0" applyNumberFormat="1" applyFont="1" applyBorder="1" applyAlignment="1">
      <alignment horizontal="right"/>
    </xf>
    <xf numFmtId="4" fontId="94" fillId="0" borderId="13" xfId="0" applyNumberFormat="1" applyFont="1" applyBorder="1" applyAlignment="1">
      <alignment horizontal="right" vertical="center"/>
    </xf>
    <xf numFmtId="4" fontId="93" fillId="0" borderId="3" xfId="0" applyNumberFormat="1" applyFont="1" applyBorder="1" applyAlignment="1">
      <alignment horizontal="right"/>
    </xf>
    <xf numFmtId="4" fontId="93" fillId="0" borderId="1" xfId="0" applyNumberFormat="1" applyFont="1" applyBorder="1" applyAlignment="1">
      <alignment horizontal="right"/>
    </xf>
    <xf numFmtId="4" fontId="94" fillId="0" borderId="14" xfId="0" applyNumberFormat="1" applyFont="1" applyBorder="1" applyAlignment="1">
      <alignment horizontal="right" vertical="center"/>
    </xf>
    <xf numFmtId="4" fontId="93" fillId="0" borderId="5" xfId="0" applyNumberFormat="1" applyFont="1" applyBorder="1" applyAlignment="1">
      <alignment horizontal="right"/>
    </xf>
    <xf numFmtId="4" fontId="94" fillId="0" borderId="3" xfId="0" applyNumberFormat="1" applyFont="1" applyBorder="1" applyAlignment="1">
      <alignment horizontal="right"/>
    </xf>
    <xf numFmtId="4" fontId="94" fillId="0" borderId="1" xfId="0" applyNumberFormat="1" applyFont="1" applyBorder="1" applyAlignment="1">
      <alignment horizontal="right"/>
    </xf>
    <xf numFmtId="4" fontId="94" fillId="0" borderId="5" xfId="0" applyNumberFormat="1" applyFont="1" applyBorder="1" applyAlignment="1">
      <alignment horizontal="right"/>
    </xf>
    <xf numFmtId="0" fontId="93" fillId="0" borderId="0" xfId="0" applyFont="1"/>
    <xf numFmtId="3" fontId="94" fillId="0" borderId="16" xfId="0" applyNumberFormat="1" applyFont="1" applyBorder="1" applyAlignment="1">
      <alignment horizontal="center"/>
    </xf>
    <xf numFmtId="4" fontId="95" fillId="0" borderId="3" xfId="0" applyNumberFormat="1" applyFont="1" applyBorder="1" applyAlignment="1">
      <alignment horizontal="right" vertical="center"/>
    </xf>
    <xf numFmtId="4" fontId="95" fillId="0" borderId="1" xfId="0" applyNumberFormat="1" applyFont="1" applyBorder="1" applyAlignment="1">
      <alignment horizontal="right" vertical="center"/>
    </xf>
    <xf numFmtId="4" fontId="96" fillId="0" borderId="13" xfId="0" applyNumberFormat="1" applyFont="1" applyBorder="1" applyAlignment="1">
      <alignment horizontal="right" vertical="center"/>
    </xf>
    <xf numFmtId="4" fontId="96" fillId="0" borderId="3" xfId="0" applyNumberFormat="1" applyFont="1" applyBorder="1" applyAlignment="1">
      <alignment horizontal="right" vertical="center"/>
    </xf>
    <xf numFmtId="4" fontId="96" fillId="0" borderId="1" xfId="0" applyNumberFormat="1" applyFont="1" applyBorder="1" applyAlignment="1">
      <alignment horizontal="right" vertical="center"/>
    </xf>
    <xf numFmtId="4" fontId="96" fillId="0" borderId="14" xfId="0" applyNumberFormat="1" applyFont="1" applyBorder="1" applyAlignment="1">
      <alignment horizontal="right" vertical="center"/>
    </xf>
    <xf numFmtId="4" fontId="95" fillId="0" borderId="3" xfId="0" applyNumberFormat="1" applyFont="1" applyBorder="1" applyAlignment="1">
      <alignment horizontal="right"/>
    </xf>
    <xf numFmtId="4" fontId="95" fillId="0" borderId="5" xfId="0" applyNumberFormat="1" applyFont="1" applyBorder="1" applyAlignment="1">
      <alignment horizontal="right"/>
    </xf>
    <xf numFmtId="3" fontId="94" fillId="0" borderId="7" xfId="0" applyNumberFormat="1" applyFont="1" applyBorder="1" applyAlignment="1">
      <alignment horizontal="center"/>
    </xf>
    <xf numFmtId="4" fontId="95" fillId="0" borderId="14" xfId="0" applyNumberFormat="1" applyFont="1" applyBorder="1" applyAlignment="1">
      <alignment horizontal="right" vertical="center"/>
    </xf>
    <xf numFmtId="4" fontId="95" fillId="0" borderId="1" xfId="0" applyNumberFormat="1" applyFont="1" applyBorder="1" applyAlignment="1">
      <alignment horizontal="right"/>
    </xf>
    <xf numFmtId="4" fontId="97" fillId="0" borderId="1" xfId="0" applyNumberFormat="1" applyFont="1" applyBorder="1" applyAlignment="1">
      <alignment horizontal="right" vertical="center"/>
    </xf>
    <xf numFmtId="4" fontId="96" fillId="0" borderId="5" xfId="0" applyNumberFormat="1" applyFont="1" applyBorder="1" applyAlignment="1">
      <alignment horizontal="right" vertical="center"/>
    </xf>
    <xf numFmtId="4" fontId="94" fillId="0" borderId="13" xfId="0" applyNumberFormat="1" applyFont="1" applyBorder="1" applyAlignment="1">
      <alignment horizontal="right"/>
    </xf>
    <xf numFmtId="4" fontId="94" fillId="0" borderId="7" xfId="0" applyNumberFormat="1" applyFont="1" applyBorder="1" applyAlignment="1">
      <alignment horizontal="right"/>
    </xf>
    <xf numFmtId="4" fontId="94" fillId="0" borderId="2" xfId="0" applyNumberFormat="1" applyFont="1" applyBorder="1" applyAlignment="1">
      <alignment horizontal="right" vertical="center"/>
    </xf>
    <xf numFmtId="4" fontId="95" fillId="0" borderId="31" xfId="0" applyNumberFormat="1" applyFont="1" applyBorder="1" applyAlignment="1">
      <alignment horizontal="right" vertical="center"/>
    </xf>
    <xf numFmtId="4" fontId="94" fillId="0" borderId="3" xfId="0" applyNumberFormat="1" applyFont="1" applyBorder="1" applyAlignment="1">
      <alignment horizontal="right" vertical="center"/>
    </xf>
    <xf numFmtId="4" fontId="95" fillId="0" borderId="13" xfId="0" applyNumberFormat="1" applyFont="1" applyBorder="1" applyAlignment="1">
      <alignment horizontal="right" vertical="center"/>
    </xf>
    <xf numFmtId="4" fontId="97" fillId="0" borderId="1" xfId="0" applyNumberFormat="1" applyFont="1" applyBorder="1" applyAlignment="1">
      <alignment horizontal="right"/>
    </xf>
    <xf numFmtId="4" fontId="94" fillId="0" borderId="3" xfId="0" applyNumberFormat="1" applyFont="1" applyBorder="1" applyAlignment="1">
      <alignment vertical="center"/>
    </xf>
    <xf numFmtId="4" fontId="96" fillId="0" borderId="1" xfId="0" applyNumberFormat="1" applyFont="1" applyBorder="1" applyAlignment="1">
      <alignment vertical="center"/>
    </xf>
    <xf numFmtId="4" fontId="96" fillId="0" borderId="14" xfId="0" applyNumberFormat="1" applyFont="1" applyBorder="1" applyAlignment="1">
      <alignment vertical="center"/>
    </xf>
    <xf numFmtId="4" fontId="95" fillId="0" borderId="3" xfId="0" applyNumberFormat="1" applyFont="1" applyBorder="1" applyAlignment="1">
      <alignment vertical="center"/>
    </xf>
    <xf numFmtId="4" fontId="95" fillId="0" borderId="1" xfId="0" applyNumberFormat="1" applyFont="1" applyBorder="1" applyAlignment="1">
      <alignment vertical="center"/>
    </xf>
    <xf numFmtId="4" fontId="94" fillId="0" borderId="14" xfId="0" applyNumberFormat="1" applyFont="1" applyBorder="1" applyAlignment="1">
      <alignment vertical="center"/>
    </xf>
    <xf numFmtId="4" fontId="95" fillId="0" borderId="3" xfId="0" applyNumberFormat="1" applyFont="1" applyBorder="1"/>
    <xf numFmtId="4" fontId="95" fillId="0" borderId="1" xfId="0" applyNumberFormat="1" applyFont="1" applyBorder="1"/>
    <xf numFmtId="4" fontId="95" fillId="0" borderId="5" xfId="0" applyNumberFormat="1" applyFont="1" applyBorder="1"/>
    <xf numFmtId="4" fontId="94" fillId="0" borderId="3" xfId="0" applyNumberFormat="1" applyFont="1" applyBorder="1"/>
    <xf numFmtId="4" fontId="94" fillId="0" borderId="1" xfId="0" applyNumberFormat="1" applyFont="1" applyBorder="1"/>
    <xf numFmtId="4" fontId="94" fillId="0" borderId="5" xfId="0" applyNumberFormat="1" applyFont="1" applyBorder="1"/>
    <xf numFmtId="4" fontId="94" fillId="0" borderId="19" xfId="0" applyNumberFormat="1" applyFont="1" applyBorder="1" applyAlignment="1">
      <alignment horizontal="right"/>
    </xf>
    <xf numFmtId="4" fontId="95" fillId="0" borderId="14" xfId="0" applyNumberFormat="1" applyFont="1" applyBorder="1" applyAlignment="1">
      <alignment horizontal="right"/>
    </xf>
    <xf numFmtId="4" fontId="95" fillId="0" borderId="31" xfId="0" applyNumberFormat="1" applyFont="1" applyBorder="1" applyAlignment="1">
      <alignment horizontal="right"/>
    </xf>
    <xf numFmtId="4" fontId="96" fillId="0" borderId="31" xfId="0" applyNumberFormat="1" applyFont="1" applyBorder="1" applyAlignment="1">
      <alignment horizontal="right"/>
    </xf>
    <xf numFmtId="4" fontId="96" fillId="0" borderId="1" xfId="0" applyNumberFormat="1" applyFont="1" applyBorder="1" applyAlignment="1">
      <alignment horizontal="right"/>
    </xf>
    <xf numFmtId="4" fontId="96" fillId="0" borderId="14" xfId="0" applyNumberFormat="1" applyFont="1" applyBorder="1" applyAlignment="1">
      <alignment horizontal="right"/>
    </xf>
    <xf numFmtId="4" fontId="95" fillId="0" borderId="19" xfId="0" applyNumberFormat="1" applyFont="1" applyBorder="1" applyAlignment="1">
      <alignment horizontal="right"/>
    </xf>
    <xf numFmtId="4" fontId="96" fillId="0" borderId="13" xfId="0" applyNumberFormat="1" applyFont="1" applyBorder="1" applyAlignment="1">
      <alignment horizontal="right"/>
    </xf>
    <xf numFmtId="4" fontId="94" fillId="0" borderId="14" xfId="0" applyNumberFormat="1" applyFont="1" applyBorder="1" applyAlignment="1">
      <alignment horizontal="right"/>
    </xf>
    <xf numFmtId="3" fontId="94" fillId="0" borderId="19" xfId="0" applyNumberFormat="1" applyFont="1" applyBorder="1" applyAlignment="1">
      <alignment horizontal="right"/>
    </xf>
    <xf numFmtId="3" fontId="95" fillId="0" borderId="3" xfId="0" applyNumberFormat="1" applyFont="1" applyBorder="1" applyAlignment="1">
      <alignment horizontal="right"/>
    </xf>
    <xf numFmtId="3" fontId="94" fillId="0" borderId="13" xfId="0" applyNumberFormat="1" applyFont="1" applyBorder="1" applyAlignment="1">
      <alignment horizontal="right"/>
    </xf>
    <xf numFmtId="3" fontId="96" fillId="0" borderId="32" xfId="0" applyNumberFormat="1" applyFont="1" applyBorder="1" applyAlignment="1">
      <alignment horizontal="right"/>
    </xf>
    <xf numFmtId="3" fontId="96" fillId="0" borderId="3" xfId="0" applyNumberFormat="1" applyFont="1" applyBorder="1" applyAlignment="1">
      <alignment horizontal="right"/>
    </xf>
    <xf numFmtId="3" fontId="96" fillId="0" borderId="14" xfId="0" applyNumberFormat="1" applyFont="1" applyBorder="1" applyAlignment="1">
      <alignment horizontal="right"/>
    </xf>
    <xf numFmtId="3" fontId="94" fillId="0" borderId="7" xfId="0" applyNumberFormat="1" applyFont="1" applyBorder="1" applyAlignment="1">
      <alignment horizontal="right"/>
    </xf>
    <xf numFmtId="3" fontId="94" fillId="0" borderId="3" xfId="0" applyNumberFormat="1" applyFont="1" applyBorder="1" applyAlignment="1">
      <alignment horizontal="right"/>
    </xf>
    <xf numFmtId="3" fontId="94" fillId="0" borderId="1" xfId="0" applyNumberFormat="1" applyFont="1" applyBorder="1" applyAlignment="1">
      <alignment horizontal="right"/>
    </xf>
    <xf numFmtId="3" fontId="94" fillId="0" borderId="5" xfId="0" applyNumberFormat="1" applyFont="1" applyBorder="1" applyAlignment="1">
      <alignment horizontal="right"/>
    </xf>
    <xf numFmtId="4" fontId="94" fillId="0" borderId="34" xfId="0" applyNumberFormat="1" applyFont="1" applyBorder="1" applyAlignment="1">
      <alignment horizontal="right" vertical="center"/>
    </xf>
    <xf numFmtId="4" fontId="96" fillId="0" borderId="32" xfId="0" applyNumberFormat="1" applyFont="1" applyBorder="1" applyAlignment="1">
      <alignment horizontal="right" vertical="center"/>
    </xf>
    <xf numFmtId="4" fontId="98" fillId="0" borderId="32" xfId="0" applyNumberFormat="1" applyFont="1" applyBorder="1" applyAlignment="1">
      <alignment horizontal="right" vertical="center"/>
    </xf>
    <xf numFmtId="0" fontId="93" fillId="0" borderId="39" xfId="0" applyFont="1" applyBorder="1"/>
    <xf numFmtId="4" fontId="96" fillId="0" borderId="2" xfId="0" applyNumberFormat="1" applyFont="1" applyBorder="1" applyAlignment="1">
      <alignment horizontal="right"/>
    </xf>
    <xf numFmtId="4" fontId="95" fillId="3" borderId="1" xfId="0" applyNumberFormat="1" applyFont="1" applyFill="1" applyBorder="1" applyAlignment="1">
      <alignment horizontal="right"/>
    </xf>
    <xf numFmtId="3" fontId="94" fillId="0" borderId="0" xfId="0" applyNumberFormat="1" applyFont="1" applyAlignment="1">
      <alignment horizontal="right"/>
    </xf>
    <xf numFmtId="4" fontId="93" fillId="0" borderId="0" xfId="0" applyNumberFormat="1" applyFont="1"/>
    <xf numFmtId="3" fontId="23" fillId="5" borderId="19" xfId="0" applyNumberFormat="1" applyFont="1" applyFill="1" applyBorder="1" applyAlignment="1">
      <alignment horizontal="center"/>
    </xf>
    <xf numFmtId="3" fontId="22" fillId="5" borderId="1" xfId="0" applyNumberFormat="1" applyFont="1" applyFill="1" applyBorder="1"/>
    <xf numFmtId="3" fontId="17" fillId="5" borderId="2" xfId="0" applyNumberFormat="1" applyFont="1" applyFill="1" applyBorder="1"/>
    <xf numFmtId="3" fontId="17" fillId="5" borderId="0" xfId="0" applyNumberFormat="1" applyFont="1" applyFill="1"/>
    <xf numFmtId="0" fontId="23" fillId="5" borderId="19" xfId="0" applyFont="1" applyFill="1" applyBorder="1" applyAlignment="1">
      <alignment horizontal="center"/>
    </xf>
    <xf numFmtId="3" fontId="23" fillId="5" borderId="4" xfId="0" applyNumberFormat="1" applyFont="1" applyFill="1" applyBorder="1"/>
    <xf numFmtId="0" fontId="23" fillId="5" borderId="8" xfId="0" applyFont="1" applyFill="1" applyBorder="1" applyAlignment="1">
      <alignment horizontal="center"/>
    </xf>
    <xf numFmtId="3" fontId="23" fillId="5" borderId="7" xfId="0" applyNumberFormat="1" applyFont="1" applyFill="1" applyBorder="1"/>
    <xf numFmtId="3" fontId="87" fillId="0" borderId="19" xfId="0" applyNumberFormat="1" applyFont="1" applyBorder="1" applyAlignment="1">
      <alignment horizontal="center"/>
    </xf>
    <xf numFmtId="4" fontId="87" fillId="0" borderId="1" xfId="0" applyNumberFormat="1" applyFont="1" applyBorder="1"/>
    <xf numFmtId="4" fontId="32" fillId="0" borderId="1" xfId="0" applyNumberFormat="1" applyFont="1" applyBorder="1"/>
    <xf numFmtId="3" fontId="87" fillId="0" borderId="1" xfId="0" applyNumberFormat="1" applyFont="1" applyBorder="1"/>
    <xf numFmtId="4" fontId="37" fillId="0" borderId="1" xfId="0" applyNumberFormat="1" applyFont="1" applyBorder="1"/>
    <xf numFmtId="4" fontId="32" fillId="0" borderId="3" xfId="0" applyNumberFormat="1" applyFont="1" applyBorder="1"/>
    <xf numFmtId="4" fontId="32" fillId="0" borderId="2" xfId="0" applyNumberFormat="1" applyFont="1" applyBorder="1"/>
    <xf numFmtId="4" fontId="87" fillId="0" borderId="5" xfId="0" applyNumberFormat="1" applyFont="1" applyBorder="1"/>
    <xf numFmtId="3" fontId="32" fillId="0" borderId="0" xfId="0" applyNumberFormat="1" applyFont="1"/>
    <xf numFmtId="0" fontId="87" fillId="0" borderId="19" xfId="0" applyFont="1" applyBorder="1" applyAlignment="1">
      <alignment horizontal="center"/>
    </xf>
    <xf numFmtId="4" fontId="87" fillId="0" borderId="3" xfId="0" applyNumberFormat="1" applyFont="1" applyBorder="1" applyAlignment="1">
      <alignment horizontal="right"/>
    </xf>
    <xf numFmtId="4" fontId="0" fillId="0" borderId="0" xfId="0" applyNumberFormat="1"/>
    <xf numFmtId="3" fontId="87" fillId="0" borderId="4" xfId="0" applyNumberFormat="1" applyFont="1" applyBorder="1"/>
    <xf numFmtId="0" fontId="87" fillId="0" borderId="8" xfId="0" applyFont="1" applyBorder="1" applyAlignment="1">
      <alignment horizontal="center"/>
    </xf>
    <xf numFmtId="3" fontId="32" fillId="0" borderId="1" xfId="0" applyNumberFormat="1" applyFont="1" applyBorder="1"/>
    <xf numFmtId="4" fontId="32" fillId="0" borderId="0" xfId="0" applyNumberFormat="1" applyFont="1"/>
    <xf numFmtId="4" fontId="87" fillId="0" borderId="7" xfId="0" applyNumberFormat="1" applyFont="1" applyBorder="1"/>
    <xf numFmtId="0" fontId="36" fillId="3" borderId="24" xfId="0" applyFont="1" applyFill="1" applyBorder="1" applyAlignment="1">
      <alignment horizontal="center" wrapText="1"/>
    </xf>
    <xf numFmtId="0" fontId="16" fillId="3" borderId="19" xfId="0" applyFont="1" applyFill="1" applyBorder="1" applyAlignment="1">
      <alignment horizontal="right"/>
    </xf>
    <xf numFmtId="0" fontId="105" fillId="3" borderId="19" xfId="0" applyFont="1" applyFill="1" applyBorder="1"/>
    <xf numFmtId="10" fontId="89" fillId="3" borderId="1" xfId="0" applyNumberFormat="1" applyFont="1" applyFill="1" applyBorder="1" applyAlignment="1">
      <alignment horizontal="right"/>
    </xf>
    <xf numFmtId="10" fontId="89" fillId="3" borderId="5" xfId="0" applyNumberFormat="1" applyFont="1" applyFill="1" applyBorder="1" applyAlignment="1">
      <alignment horizontal="right"/>
    </xf>
    <xf numFmtId="10" fontId="20" fillId="3" borderId="41" xfId="0" applyNumberFormat="1" applyFont="1" applyFill="1" applyBorder="1" applyAlignment="1">
      <alignment horizontal="center"/>
    </xf>
    <xf numFmtId="0" fontId="89" fillId="3" borderId="19" xfId="0" applyFont="1" applyFill="1" applyBorder="1" applyAlignment="1">
      <alignment horizontal="center" vertical="center" wrapText="1"/>
    </xf>
    <xf numFmtId="10" fontId="89" fillId="3" borderId="3" xfId="0" applyNumberFormat="1" applyFont="1" applyFill="1" applyBorder="1" applyAlignment="1">
      <alignment horizontal="right"/>
    </xf>
    <xf numFmtId="10" fontId="20" fillId="3" borderId="0" xfId="0" applyNumberFormat="1" applyFont="1" applyFill="1" applyAlignment="1">
      <alignment horizontal="right"/>
    </xf>
    <xf numFmtId="10" fontId="20" fillId="3" borderId="0" xfId="0" applyNumberFormat="1" applyFont="1" applyFill="1" applyAlignment="1">
      <alignment horizontal="center"/>
    </xf>
    <xf numFmtId="10" fontId="20" fillId="3" borderId="3" xfId="0" applyNumberFormat="1" applyFont="1" applyFill="1" applyBorder="1" applyAlignment="1">
      <alignment horizontal="right"/>
    </xf>
    <xf numFmtId="10" fontId="20" fillId="3" borderId="1" xfId="0" applyNumberFormat="1" applyFont="1" applyFill="1" applyBorder="1" applyAlignment="1">
      <alignment horizontal="right"/>
    </xf>
    <xf numFmtId="10" fontId="20" fillId="3" borderId="2" xfId="0" applyNumberFormat="1" applyFont="1" applyFill="1" applyBorder="1" applyAlignment="1">
      <alignment horizontal="right"/>
    </xf>
    <xf numFmtId="10" fontId="20" fillId="3" borderId="5" xfId="0" applyNumberFormat="1" applyFont="1" applyFill="1" applyBorder="1" applyAlignment="1">
      <alignment horizontal="right"/>
    </xf>
    <xf numFmtId="10" fontId="89" fillId="3" borderId="16" xfId="0" applyNumberFormat="1" applyFont="1" applyFill="1" applyBorder="1" applyAlignment="1">
      <alignment horizontal="right"/>
    </xf>
    <xf numFmtId="3" fontId="17" fillId="2" borderId="1" xfId="0" applyNumberFormat="1" applyFont="1" applyFill="1" applyBorder="1"/>
    <xf numFmtId="3" fontId="33" fillId="3" borderId="5" xfId="0" applyNumberFormat="1" applyFont="1" applyFill="1" applyBorder="1" applyAlignment="1">
      <alignment horizontal="right"/>
    </xf>
    <xf numFmtId="3" fontId="16" fillId="3" borderId="13" xfId="0" applyNumberFormat="1" applyFont="1" applyFill="1" applyBorder="1" applyAlignment="1">
      <alignment horizontal="right" vertical="center"/>
    </xf>
    <xf numFmtId="3" fontId="33" fillId="3" borderId="3" xfId="0" applyNumberFormat="1" applyFont="1" applyFill="1" applyBorder="1" applyAlignment="1">
      <alignment horizontal="right"/>
    </xf>
    <xf numFmtId="3" fontId="33" fillId="3" borderId="1" xfId="0" applyNumberFormat="1" applyFont="1" applyFill="1" applyBorder="1" applyAlignment="1">
      <alignment horizontal="right"/>
    </xf>
    <xf numFmtId="3" fontId="16" fillId="3" borderId="14" xfId="0" applyNumberFormat="1" applyFont="1" applyFill="1" applyBorder="1" applyAlignment="1">
      <alignment horizontal="right" vertical="center"/>
    </xf>
    <xf numFmtId="3" fontId="16" fillId="3" borderId="5" xfId="0" applyNumberFormat="1" applyFont="1" applyFill="1" applyBorder="1" applyAlignment="1">
      <alignment horizontal="right"/>
    </xf>
    <xf numFmtId="3" fontId="16" fillId="3" borderId="16" xfId="0" applyNumberFormat="1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right" vertical="center"/>
    </xf>
    <xf numFmtId="3" fontId="7" fillId="3" borderId="1" xfId="0" applyNumberFormat="1" applyFont="1" applyFill="1" applyBorder="1" applyAlignment="1">
      <alignment horizontal="right" vertical="center"/>
    </xf>
    <xf numFmtId="3" fontId="34" fillId="3" borderId="13" xfId="0" applyNumberFormat="1" applyFont="1" applyFill="1" applyBorder="1" applyAlignment="1">
      <alignment horizontal="right" vertical="center"/>
    </xf>
    <xf numFmtId="3" fontId="34" fillId="3" borderId="3" xfId="0" applyNumberFormat="1" applyFont="1" applyFill="1" applyBorder="1" applyAlignment="1">
      <alignment horizontal="right" vertical="center"/>
    </xf>
    <xf numFmtId="3" fontId="34" fillId="3" borderId="1" xfId="0" applyNumberFormat="1" applyFont="1" applyFill="1" applyBorder="1" applyAlignment="1">
      <alignment horizontal="right" vertical="center"/>
    </xf>
    <xf numFmtId="3" fontId="34" fillId="3" borderId="14" xfId="0" applyNumberFormat="1" applyFont="1" applyFill="1" applyBorder="1" applyAlignment="1">
      <alignment horizontal="right" vertical="center"/>
    </xf>
    <xf numFmtId="3" fontId="7" fillId="3" borderId="3" xfId="0" applyNumberFormat="1" applyFont="1" applyFill="1" applyBorder="1" applyAlignment="1">
      <alignment horizontal="right"/>
    </xf>
    <xf numFmtId="3" fontId="7" fillId="3" borderId="5" xfId="0" applyNumberFormat="1" applyFont="1" applyFill="1" applyBorder="1" applyAlignment="1">
      <alignment horizontal="right"/>
    </xf>
    <xf numFmtId="3" fontId="16" fillId="3" borderId="7" xfId="0" applyNumberFormat="1" applyFont="1" applyFill="1" applyBorder="1" applyAlignment="1">
      <alignment horizontal="center"/>
    </xf>
    <xf numFmtId="3" fontId="7" fillId="3" borderId="14" xfId="0" applyNumberFormat="1" applyFont="1" applyFill="1" applyBorder="1" applyAlignment="1">
      <alignment horizontal="right" vertical="center"/>
    </xf>
    <xf numFmtId="3" fontId="34" fillId="3" borderId="5" xfId="0" applyNumberFormat="1" applyFont="1" applyFill="1" applyBorder="1" applyAlignment="1">
      <alignment horizontal="right" vertical="center"/>
    </xf>
    <xf numFmtId="3" fontId="16" fillId="3" borderId="13" xfId="0" applyNumberFormat="1" applyFont="1" applyFill="1" applyBorder="1" applyAlignment="1">
      <alignment horizontal="right"/>
    </xf>
    <xf numFmtId="3" fontId="16" fillId="3" borderId="7" xfId="0" applyNumberFormat="1" applyFont="1" applyFill="1" applyBorder="1" applyAlignment="1">
      <alignment horizontal="right"/>
    </xf>
    <xf numFmtId="3" fontId="16" fillId="3" borderId="2" xfId="0" applyNumberFormat="1" applyFont="1" applyFill="1" applyBorder="1" applyAlignment="1">
      <alignment horizontal="right" vertical="center"/>
    </xf>
    <xf numFmtId="3" fontId="7" fillId="3" borderId="31" xfId="0" applyNumberFormat="1" applyFont="1" applyFill="1" applyBorder="1" applyAlignment="1">
      <alignment horizontal="right" vertical="center"/>
    </xf>
    <xf numFmtId="3" fontId="7" fillId="3" borderId="13" xfId="0" applyNumberFormat="1" applyFont="1" applyFill="1" applyBorder="1" applyAlignment="1">
      <alignment horizontal="right" vertical="center"/>
    </xf>
    <xf numFmtId="3" fontId="16" fillId="3" borderId="3" xfId="0" applyNumberFormat="1" applyFont="1" applyFill="1" applyBorder="1" applyAlignment="1">
      <alignment vertical="center"/>
    </xf>
    <xf numFmtId="3" fontId="34" fillId="3" borderId="1" xfId="0" applyNumberFormat="1" applyFont="1" applyFill="1" applyBorder="1" applyAlignment="1">
      <alignment vertical="center"/>
    </xf>
    <xf numFmtId="3" fontId="34" fillId="3" borderId="14" xfId="0" applyNumberFormat="1" applyFont="1" applyFill="1" applyBorder="1" applyAlignment="1">
      <alignment vertical="center"/>
    </xf>
    <xf numFmtId="3" fontId="7" fillId="3" borderId="3" xfId="0" applyNumberFormat="1" applyFont="1" applyFill="1" applyBorder="1" applyAlignment="1">
      <alignment vertical="center"/>
    </xf>
    <xf numFmtId="3" fontId="7" fillId="3" borderId="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7" fillId="3" borderId="5" xfId="0" applyNumberFormat="1" applyFont="1" applyFill="1" applyBorder="1"/>
    <xf numFmtId="3" fontId="16" fillId="3" borderId="3" xfId="0" applyNumberFormat="1" applyFont="1" applyFill="1" applyBorder="1"/>
    <xf numFmtId="3" fontId="16" fillId="3" borderId="19" xfId="0" applyNumberFormat="1" applyFont="1" applyFill="1" applyBorder="1" applyAlignment="1">
      <alignment horizontal="right"/>
    </xf>
    <xf numFmtId="3" fontId="7" fillId="3" borderId="14" xfId="0" applyNumberFormat="1" applyFont="1" applyFill="1" applyBorder="1" applyAlignment="1">
      <alignment horizontal="right"/>
    </xf>
    <xf numFmtId="3" fontId="7" fillId="3" borderId="31" xfId="0" applyNumberFormat="1" applyFont="1" applyFill="1" applyBorder="1" applyAlignment="1">
      <alignment horizontal="right"/>
    </xf>
    <xf numFmtId="3" fontId="34" fillId="3" borderId="31" xfId="0" applyNumberFormat="1" applyFont="1" applyFill="1" applyBorder="1" applyAlignment="1">
      <alignment horizontal="right"/>
    </xf>
    <xf numFmtId="3" fontId="34" fillId="3" borderId="1" xfId="0" applyNumberFormat="1" applyFont="1" applyFill="1" applyBorder="1" applyAlignment="1">
      <alignment horizontal="right"/>
    </xf>
    <xf numFmtId="3" fontId="34" fillId="3" borderId="14" xfId="0" applyNumberFormat="1" applyFont="1" applyFill="1" applyBorder="1" applyAlignment="1">
      <alignment horizontal="right"/>
    </xf>
    <xf numFmtId="3" fontId="7" fillId="3" borderId="19" xfId="0" applyNumberFormat="1" applyFont="1" applyFill="1" applyBorder="1" applyAlignment="1">
      <alignment horizontal="right"/>
    </xf>
    <xf numFmtId="3" fontId="34" fillId="3" borderId="13" xfId="0" applyNumberFormat="1" applyFont="1" applyFill="1" applyBorder="1" applyAlignment="1">
      <alignment horizontal="right"/>
    </xf>
    <xf numFmtId="3" fontId="16" fillId="3" borderId="14" xfId="0" applyNumberFormat="1" applyFont="1" applyFill="1" applyBorder="1" applyAlignment="1">
      <alignment horizontal="right"/>
    </xf>
    <xf numFmtId="3" fontId="34" fillId="3" borderId="32" xfId="0" applyNumberFormat="1" applyFont="1" applyFill="1" applyBorder="1" applyAlignment="1">
      <alignment horizontal="right"/>
    </xf>
    <xf numFmtId="3" fontId="34" fillId="3" borderId="3" xfId="0" applyNumberFormat="1" applyFont="1" applyFill="1" applyBorder="1" applyAlignment="1">
      <alignment horizontal="right"/>
    </xf>
    <xf numFmtId="3" fontId="16" fillId="3" borderId="34" xfId="0" applyNumberFormat="1" applyFont="1" applyFill="1" applyBorder="1" applyAlignment="1">
      <alignment horizontal="right" vertical="center"/>
    </xf>
    <xf numFmtId="3" fontId="34" fillId="3" borderId="32" xfId="0" applyNumberFormat="1" applyFont="1" applyFill="1" applyBorder="1" applyAlignment="1">
      <alignment horizontal="right" vertical="center"/>
    </xf>
    <xf numFmtId="3" fontId="36" fillId="3" borderId="32" xfId="0" applyNumberFormat="1" applyFont="1" applyFill="1" applyBorder="1" applyAlignment="1">
      <alignment horizontal="right" vertical="center"/>
    </xf>
    <xf numFmtId="0" fontId="33" fillId="3" borderId="39" xfId="0" applyFont="1" applyFill="1" applyBorder="1"/>
    <xf numFmtId="3" fontId="34" fillId="3" borderId="2" xfId="0" applyNumberFormat="1" applyFont="1" applyFill="1" applyBorder="1" applyAlignment="1">
      <alignment horizontal="right"/>
    </xf>
    <xf numFmtId="3" fontId="16" fillId="3" borderId="0" xfId="0" applyNumberFormat="1" applyFont="1" applyFill="1" applyAlignment="1">
      <alignment horizontal="right"/>
    </xf>
    <xf numFmtId="3" fontId="33" fillId="3" borderId="0" xfId="0" applyNumberFormat="1" applyFont="1" applyFill="1"/>
    <xf numFmtId="3" fontId="22" fillId="2" borderId="1" xfId="0" applyNumberFormat="1" applyFont="1" applyFill="1" applyBorder="1" applyAlignment="1">
      <alignment horizontal="right" vertical="center"/>
    </xf>
    <xf numFmtId="3" fontId="17" fillId="2" borderId="1" xfId="0" applyNumberFormat="1" applyFont="1" applyFill="1" applyBorder="1" applyAlignment="1">
      <alignment horizontal="right" vertical="center"/>
    </xf>
    <xf numFmtId="3" fontId="17" fillId="2" borderId="1" xfId="0" applyNumberFormat="1" applyFont="1" applyFill="1" applyBorder="1" applyAlignment="1">
      <alignment horizontal="right"/>
    </xf>
    <xf numFmtId="3" fontId="22" fillId="2" borderId="1" xfId="0" applyNumberFormat="1" applyFont="1" applyFill="1" applyBorder="1" applyAlignment="1">
      <alignment vertical="center"/>
    </xf>
    <xf numFmtId="3" fontId="22" fillId="2" borderId="1" xfId="0" applyNumberFormat="1" applyFont="1" applyFill="1" applyBorder="1" applyAlignment="1">
      <alignment horizontal="right"/>
    </xf>
    <xf numFmtId="3" fontId="17" fillId="2" borderId="3" xfId="0" applyNumberFormat="1" applyFont="1" applyFill="1" applyBorder="1" applyAlignment="1">
      <alignment horizontal="right" vertical="center"/>
    </xf>
    <xf numFmtId="0" fontId="36" fillId="0" borderId="25" xfId="0" applyFont="1" applyBorder="1" applyAlignment="1">
      <alignment horizontal="center" vertical="center" wrapText="1"/>
    </xf>
    <xf numFmtId="3" fontId="17" fillId="2" borderId="2" xfId="0" applyNumberFormat="1" applyFont="1" applyFill="1" applyBorder="1"/>
    <xf numFmtId="0" fontId="16" fillId="3" borderId="2" xfId="0" applyFont="1" applyFill="1" applyBorder="1" applyAlignment="1">
      <alignment horizontal="center"/>
    </xf>
    <xf numFmtId="0" fontId="89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10" fontId="89" fillId="3" borderId="19" xfId="0" applyNumberFormat="1" applyFont="1" applyFill="1" applyBorder="1" applyAlignment="1">
      <alignment horizontal="right"/>
    </xf>
    <xf numFmtId="10" fontId="26" fillId="3" borderId="43" xfId="0" applyNumberFormat="1" applyFont="1" applyFill="1" applyBorder="1"/>
    <xf numFmtId="3" fontId="100" fillId="3" borderId="1" xfId="0" applyNumberFormat="1" applyFont="1" applyFill="1" applyBorder="1" applyAlignment="1">
      <alignment horizontal="right" vertical="center"/>
    </xf>
    <xf numFmtId="3" fontId="101" fillId="3" borderId="1" xfId="0" applyNumberFormat="1" applyFont="1" applyFill="1" applyBorder="1" applyAlignment="1">
      <alignment horizontal="right" vertical="center"/>
    </xf>
    <xf numFmtId="3" fontId="77" fillId="3" borderId="1" xfId="0" applyNumberFormat="1" applyFont="1" applyFill="1" applyBorder="1" applyAlignment="1">
      <alignment horizontal="right" vertical="center"/>
    </xf>
    <xf numFmtId="3" fontId="101" fillId="3" borderId="1" xfId="0" applyNumberFormat="1" applyFont="1" applyFill="1" applyBorder="1" applyAlignment="1">
      <alignment horizontal="right"/>
    </xf>
    <xf numFmtId="3" fontId="102" fillId="3" borderId="1" xfId="0" applyNumberFormat="1" applyFont="1" applyFill="1" applyBorder="1" applyAlignment="1">
      <alignment horizontal="right"/>
    </xf>
    <xf numFmtId="3" fontId="103" fillId="3" borderId="1" xfId="0" applyNumberFormat="1" applyFont="1" applyFill="1" applyBorder="1" applyAlignment="1">
      <alignment horizontal="right"/>
    </xf>
    <xf numFmtId="3" fontId="104" fillId="3" borderId="1" xfId="0" applyNumberFormat="1" applyFont="1" applyFill="1" applyBorder="1" applyAlignment="1">
      <alignment horizontal="right"/>
    </xf>
    <xf numFmtId="3" fontId="100" fillId="3" borderId="1" xfId="0" applyNumberFormat="1" applyFont="1" applyFill="1" applyBorder="1" applyAlignment="1">
      <alignment horizontal="right"/>
    </xf>
    <xf numFmtId="3" fontId="99" fillId="3" borderId="1" xfId="0" applyNumberFormat="1" applyFont="1" applyFill="1" applyBorder="1" applyAlignment="1">
      <alignment horizontal="right"/>
    </xf>
    <xf numFmtId="3" fontId="17" fillId="2" borderId="31" xfId="0" applyNumberFormat="1" applyFont="1" applyFill="1" applyBorder="1" applyAlignment="1">
      <alignment horizontal="right" vertical="center"/>
    </xf>
    <xf numFmtId="0" fontId="10" fillId="3" borderId="1" xfId="0" applyFont="1" applyFill="1" applyBorder="1"/>
    <xf numFmtId="49" fontId="0" fillId="3" borderId="1" xfId="0" applyNumberFormat="1" applyFill="1" applyBorder="1"/>
    <xf numFmtId="4" fontId="32" fillId="3" borderId="1" xfId="0" applyNumberFormat="1" applyFont="1" applyFill="1" applyBorder="1"/>
    <xf numFmtId="3" fontId="23" fillId="2" borderId="13" xfId="0" applyNumberFormat="1" applyFont="1" applyFill="1" applyBorder="1" applyAlignment="1">
      <alignment horizontal="right"/>
    </xf>
    <xf numFmtId="3" fontId="29" fillId="10" borderId="3" xfId="0" applyNumberFormat="1" applyFont="1" applyFill="1" applyBorder="1" applyAlignment="1">
      <alignment horizontal="right"/>
    </xf>
    <xf numFmtId="3" fontId="29" fillId="10" borderId="1" xfId="0" applyNumberFormat="1" applyFont="1" applyFill="1" applyBorder="1" applyAlignment="1">
      <alignment horizontal="right"/>
    </xf>
    <xf numFmtId="3" fontId="22" fillId="10" borderId="1" xfId="0" applyNumberFormat="1" applyFont="1" applyFill="1" applyBorder="1" applyAlignment="1">
      <alignment horizontal="right" vertical="center"/>
    </xf>
    <xf numFmtId="3" fontId="17" fillId="10" borderId="1" xfId="0" applyNumberFormat="1" applyFont="1" applyFill="1" applyBorder="1" applyAlignment="1">
      <alignment horizontal="right"/>
    </xf>
    <xf numFmtId="3" fontId="22" fillId="5" borderId="1" xfId="0" applyNumberFormat="1" applyFont="1" applyFill="1" applyBorder="1" applyAlignment="1">
      <alignment horizontal="right"/>
    </xf>
    <xf numFmtId="3" fontId="22" fillId="5" borderId="1" xfId="0" applyNumberFormat="1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right"/>
    </xf>
    <xf numFmtId="3" fontId="23" fillId="2" borderId="13" xfId="0" applyNumberFormat="1" applyFont="1" applyFill="1" applyBorder="1" applyAlignment="1">
      <alignment horizontal="right" vertical="center"/>
    </xf>
    <xf numFmtId="3" fontId="22" fillId="5" borderId="1" xfId="0" applyNumberFormat="1" applyFont="1" applyFill="1" applyBorder="1" applyAlignment="1">
      <alignment horizontal="right" vertical="center"/>
    </xf>
    <xf numFmtId="3" fontId="17" fillId="5" borderId="1" xfId="0" applyNumberFormat="1" applyFont="1" applyFill="1" applyBorder="1" applyAlignment="1">
      <alignment horizontal="right" vertical="center"/>
    </xf>
    <xf numFmtId="3" fontId="23" fillId="2" borderId="14" xfId="0" applyNumberFormat="1" applyFont="1" applyFill="1" applyBorder="1" applyAlignment="1">
      <alignment horizontal="right" vertical="center"/>
    </xf>
    <xf numFmtId="3" fontId="75" fillId="3" borderId="5" xfId="0" applyNumberFormat="1" applyFont="1" applyFill="1" applyBorder="1" applyAlignment="1">
      <alignment horizontal="right"/>
    </xf>
    <xf numFmtId="4" fontId="76" fillId="3" borderId="13" xfId="0" applyNumberFormat="1" applyFont="1" applyFill="1" applyBorder="1" applyAlignment="1">
      <alignment horizontal="right" vertical="center"/>
    </xf>
    <xf numFmtId="4" fontId="75" fillId="3" borderId="3" xfId="0" applyNumberFormat="1" applyFont="1" applyFill="1" applyBorder="1" applyAlignment="1">
      <alignment horizontal="right"/>
    </xf>
    <xf numFmtId="4" fontId="75" fillId="3" borderId="1" xfId="0" applyNumberFormat="1" applyFont="1" applyFill="1" applyBorder="1" applyAlignment="1">
      <alignment horizontal="right"/>
    </xf>
    <xf numFmtId="4" fontId="76" fillId="3" borderId="14" xfId="0" applyNumberFormat="1" applyFont="1" applyFill="1" applyBorder="1" applyAlignment="1">
      <alignment horizontal="right" vertical="center"/>
    </xf>
    <xf numFmtId="4" fontId="75" fillId="3" borderId="5" xfId="0" applyNumberFormat="1" applyFont="1" applyFill="1" applyBorder="1" applyAlignment="1">
      <alignment horizontal="right"/>
    </xf>
    <xf numFmtId="4" fontId="76" fillId="3" borderId="3" xfId="0" applyNumberFormat="1" applyFont="1" applyFill="1" applyBorder="1" applyAlignment="1">
      <alignment horizontal="right"/>
    </xf>
    <xf numFmtId="4" fontId="76" fillId="3" borderId="1" xfId="0" applyNumberFormat="1" applyFont="1" applyFill="1" applyBorder="1" applyAlignment="1">
      <alignment horizontal="right"/>
    </xf>
    <xf numFmtId="4" fontId="76" fillId="3" borderId="5" xfId="0" applyNumberFormat="1" applyFont="1" applyFill="1" applyBorder="1" applyAlignment="1">
      <alignment horizontal="right"/>
    </xf>
    <xf numFmtId="0" fontId="75" fillId="3" borderId="0" xfId="0" applyFont="1" applyFill="1"/>
    <xf numFmtId="3" fontId="76" fillId="3" borderId="16" xfId="0" applyNumberFormat="1" applyFont="1" applyFill="1" applyBorder="1" applyAlignment="1">
      <alignment horizontal="center"/>
    </xf>
    <xf numFmtId="4" fontId="77" fillId="3" borderId="3" xfId="0" applyNumberFormat="1" applyFont="1" applyFill="1" applyBorder="1" applyAlignment="1">
      <alignment horizontal="right" vertical="center"/>
    </xf>
    <xf numFmtId="4" fontId="77" fillId="3" borderId="1" xfId="0" applyNumberFormat="1" applyFont="1" applyFill="1" applyBorder="1" applyAlignment="1">
      <alignment horizontal="right" vertical="center"/>
    </xf>
    <xf numFmtId="4" fontId="78" fillId="3" borderId="13" xfId="0" applyNumberFormat="1" applyFont="1" applyFill="1" applyBorder="1" applyAlignment="1">
      <alignment horizontal="right" vertical="center"/>
    </xf>
    <xf numFmtId="4" fontId="78" fillId="3" borderId="3" xfId="0" applyNumberFormat="1" applyFont="1" applyFill="1" applyBorder="1" applyAlignment="1">
      <alignment horizontal="right" vertical="center"/>
    </xf>
    <xf numFmtId="4" fontId="78" fillId="3" borderId="1" xfId="0" applyNumberFormat="1" applyFont="1" applyFill="1" applyBorder="1" applyAlignment="1">
      <alignment horizontal="right" vertical="center"/>
    </xf>
    <xf numFmtId="4" fontId="78" fillId="3" borderId="14" xfId="0" applyNumberFormat="1" applyFont="1" applyFill="1" applyBorder="1" applyAlignment="1">
      <alignment horizontal="right" vertical="center"/>
    </xf>
    <xf numFmtId="4" fontId="77" fillId="3" borderId="3" xfId="0" applyNumberFormat="1" applyFont="1" applyFill="1" applyBorder="1" applyAlignment="1">
      <alignment horizontal="right"/>
    </xf>
    <xf numFmtId="4" fontId="77" fillId="3" borderId="5" xfId="0" applyNumberFormat="1" applyFont="1" applyFill="1" applyBorder="1" applyAlignment="1">
      <alignment horizontal="right"/>
    </xf>
    <xf numFmtId="3" fontId="76" fillId="3" borderId="7" xfId="0" applyNumberFormat="1" applyFont="1" applyFill="1" applyBorder="1" applyAlignment="1">
      <alignment horizontal="center"/>
    </xf>
    <xf numFmtId="4" fontId="77" fillId="3" borderId="14" xfId="0" applyNumberFormat="1" applyFont="1" applyFill="1" applyBorder="1" applyAlignment="1">
      <alignment horizontal="right" vertical="center"/>
    </xf>
    <xf numFmtId="4" fontId="79" fillId="3" borderId="1" xfId="0" applyNumberFormat="1" applyFont="1" applyFill="1" applyBorder="1" applyAlignment="1">
      <alignment horizontal="right" vertical="center"/>
    </xf>
    <xf numFmtId="4" fontId="78" fillId="3" borderId="5" xfId="0" applyNumberFormat="1" applyFont="1" applyFill="1" applyBorder="1" applyAlignment="1">
      <alignment horizontal="right" vertical="center"/>
    </xf>
    <xf numFmtId="4" fontId="76" fillId="3" borderId="13" xfId="0" applyNumberFormat="1" applyFont="1" applyFill="1" applyBorder="1" applyAlignment="1">
      <alignment horizontal="right"/>
    </xf>
    <xf numFmtId="4" fontId="76" fillId="3" borderId="7" xfId="0" applyNumberFormat="1" applyFont="1" applyFill="1" applyBorder="1" applyAlignment="1">
      <alignment horizontal="right"/>
    </xf>
    <xf numFmtId="4" fontId="76" fillId="3" borderId="2" xfId="0" applyNumberFormat="1" applyFont="1" applyFill="1" applyBorder="1" applyAlignment="1">
      <alignment horizontal="right" vertical="center"/>
    </xf>
    <xf numFmtId="4" fontId="76" fillId="3" borderId="1" xfId="0" applyNumberFormat="1" applyFont="1" applyFill="1" applyBorder="1" applyAlignment="1">
      <alignment horizontal="right" vertical="center"/>
    </xf>
    <xf numFmtId="4" fontId="77" fillId="3" borderId="31" xfId="0" applyNumberFormat="1" applyFont="1" applyFill="1" applyBorder="1" applyAlignment="1">
      <alignment horizontal="right" vertical="center"/>
    </xf>
    <xf numFmtId="4" fontId="76" fillId="3" borderId="3" xfId="0" applyNumberFormat="1" applyFont="1" applyFill="1" applyBorder="1" applyAlignment="1">
      <alignment horizontal="right" vertical="center"/>
    </xf>
    <xf numFmtId="4" fontId="77" fillId="3" borderId="13" xfId="0" applyNumberFormat="1" applyFont="1" applyFill="1" applyBorder="1" applyAlignment="1">
      <alignment horizontal="right" vertical="center"/>
    </xf>
    <xf numFmtId="4" fontId="76" fillId="3" borderId="3" xfId="0" applyNumberFormat="1" applyFont="1" applyFill="1" applyBorder="1" applyAlignment="1">
      <alignment vertical="center"/>
    </xf>
    <xf numFmtId="4" fontId="78" fillId="3" borderId="1" xfId="0" applyNumberFormat="1" applyFont="1" applyFill="1" applyBorder="1" applyAlignment="1">
      <alignment vertical="center"/>
    </xf>
    <xf numFmtId="4" fontId="78" fillId="3" borderId="14" xfId="0" applyNumberFormat="1" applyFont="1" applyFill="1" applyBorder="1" applyAlignment="1">
      <alignment vertical="center"/>
    </xf>
    <xf numFmtId="4" fontId="77" fillId="3" borderId="3" xfId="0" applyNumberFormat="1" applyFont="1" applyFill="1" applyBorder="1" applyAlignment="1">
      <alignment vertical="center"/>
    </xf>
    <xf numFmtId="4" fontId="77" fillId="3" borderId="1" xfId="0" applyNumberFormat="1" applyFont="1" applyFill="1" applyBorder="1" applyAlignment="1">
      <alignment vertical="center"/>
    </xf>
    <xf numFmtId="4" fontId="76" fillId="3" borderId="14" xfId="0" applyNumberFormat="1" applyFont="1" applyFill="1" applyBorder="1" applyAlignment="1">
      <alignment vertical="center"/>
    </xf>
    <xf numFmtId="4" fontId="77" fillId="3" borderId="3" xfId="0" applyNumberFormat="1" applyFont="1" applyFill="1" applyBorder="1"/>
    <xf numFmtId="4" fontId="77" fillId="3" borderId="1" xfId="0" applyNumberFormat="1" applyFont="1" applyFill="1" applyBorder="1"/>
    <xf numFmtId="4" fontId="77" fillId="3" borderId="5" xfId="0" applyNumberFormat="1" applyFont="1" applyFill="1" applyBorder="1"/>
    <xf numFmtId="4" fontId="76" fillId="3" borderId="3" xfId="0" applyNumberFormat="1" applyFont="1" applyFill="1" applyBorder="1"/>
    <xf numFmtId="4" fontId="76" fillId="3" borderId="1" xfId="0" applyNumberFormat="1" applyFont="1" applyFill="1" applyBorder="1"/>
    <xf numFmtId="4" fontId="76" fillId="3" borderId="5" xfId="0" applyNumberFormat="1" applyFont="1" applyFill="1" applyBorder="1"/>
    <xf numFmtId="4" fontId="76" fillId="3" borderId="19" xfId="0" applyNumberFormat="1" applyFont="1" applyFill="1" applyBorder="1" applyAlignment="1">
      <alignment horizontal="right"/>
    </xf>
    <xf numFmtId="4" fontId="77" fillId="3" borderId="14" xfId="0" applyNumberFormat="1" applyFont="1" applyFill="1" applyBorder="1" applyAlignment="1">
      <alignment horizontal="right"/>
    </xf>
    <xf numFmtId="4" fontId="77" fillId="3" borderId="31" xfId="0" applyNumberFormat="1" applyFont="1" applyFill="1" applyBorder="1" applyAlignment="1">
      <alignment horizontal="right"/>
    </xf>
    <xf numFmtId="4" fontId="78" fillId="3" borderId="31" xfId="0" applyNumberFormat="1" applyFont="1" applyFill="1" applyBorder="1" applyAlignment="1">
      <alignment horizontal="right"/>
    </xf>
    <xf numFmtId="4" fontId="78" fillId="3" borderId="1" xfId="0" applyNumberFormat="1" applyFont="1" applyFill="1" applyBorder="1" applyAlignment="1">
      <alignment horizontal="right"/>
    </xf>
    <xf numFmtId="4" fontId="78" fillId="3" borderId="14" xfId="0" applyNumberFormat="1" applyFont="1" applyFill="1" applyBorder="1" applyAlignment="1">
      <alignment horizontal="right"/>
    </xf>
    <xf numFmtId="4" fontId="77" fillId="3" borderId="19" xfId="0" applyNumberFormat="1" applyFont="1" applyFill="1" applyBorder="1" applyAlignment="1">
      <alignment horizontal="right"/>
    </xf>
    <xf numFmtId="4" fontId="78" fillId="3" borderId="13" xfId="0" applyNumberFormat="1" applyFont="1" applyFill="1" applyBorder="1" applyAlignment="1">
      <alignment horizontal="right"/>
    </xf>
    <xf numFmtId="4" fontId="76" fillId="3" borderId="14" xfId="0" applyNumberFormat="1" applyFont="1" applyFill="1" applyBorder="1" applyAlignment="1">
      <alignment horizontal="right"/>
    </xf>
    <xf numFmtId="3" fontId="76" fillId="3" borderId="19" xfId="0" applyNumberFormat="1" applyFont="1" applyFill="1" applyBorder="1" applyAlignment="1">
      <alignment horizontal="right"/>
    </xf>
    <xf numFmtId="3" fontId="77" fillId="3" borderId="3" xfId="0" applyNumberFormat="1" applyFont="1" applyFill="1" applyBorder="1" applyAlignment="1">
      <alignment horizontal="right"/>
    </xf>
    <xf numFmtId="3" fontId="76" fillId="3" borderId="13" xfId="0" applyNumberFormat="1" applyFont="1" applyFill="1" applyBorder="1" applyAlignment="1">
      <alignment horizontal="right"/>
    </xf>
    <xf numFmtId="3" fontId="78" fillId="3" borderId="32" xfId="0" applyNumberFormat="1" applyFont="1" applyFill="1" applyBorder="1" applyAlignment="1">
      <alignment horizontal="right"/>
    </xf>
    <xf numFmtId="3" fontId="78" fillId="3" borderId="3" xfId="0" applyNumberFormat="1" applyFont="1" applyFill="1" applyBorder="1" applyAlignment="1">
      <alignment horizontal="right"/>
    </xf>
    <xf numFmtId="3" fontId="78" fillId="3" borderId="14" xfId="0" applyNumberFormat="1" applyFont="1" applyFill="1" applyBorder="1" applyAlignment="1">
      <alignment horizontal="right"/>
    </xf>
    <xf numFmtId="3" fontId="76" fillId="3" borderId="7" xfId="0" applyNumberFormat="1" applyFont="1" applyFill="1" applyBorder="1" applyAlignment="1">
      <alignment horizontal="right"/>
    </xf>
    <xf numFmtId="3" fontId="76" fillId="3" borderId="3" xfId="0" applyNumberFormat="1" applyFont="1" applyFill="1" applyBorder="1" applyAlignment="1">
      <alignment horizontal="right"/>
    </xf>
    <xf numFmtId="3" fontId="76" fillId="3" borderId="1" xfId="0" applyNumberFormat="1" applyFont="1" applyFill="1" applyBorder="1" applyAlignment="1">
      <alignment horizontal="right"/>
    </xf>
    <xf numFmtId="3" fontId="76" fillId="3" borderId="5" xfId="0" applyNumberFormat="1" applyFont="1" applyFill="1" applyBorder="1" applyAlignment="1">
      <alignment horizontal="right"/>
    </xf>
    <xf numFmtId="4" fontId="76" fillId="3" borderId="34" xfId="0" applyNumberFormat="1" applyFont="1" applyFill="1" applyBorder="1" applyAlignment="1">
      <alignment horizontal="right" vertical="center"/>
    </xf>
    <xf numFmtId="4" fontId="78" fillId="3" borderId="32" xfId="0" applyNumberFormat="1" applyFont="1" applyFill="1" applyBorder="1" applyAlignment="1">
      <alignment horizontal="right" vertical="center"/>
    </xf>
    <xf numFmtId="4" fontId="80" fillId="3" borderId="32" xfId="0" applyNumberFormat="1" applyFont="1" applyFill="1" applyBorder="1" applyAlignment="1">
      <alignment horizontal="right" vertical="center"/>
    </xf>
    <xf numFmtId="0" fontId="75" fillId="3" borderId="39" xfId="0" applyFont="1" applyFill="1" applyBorder="1"/>
    <xf numFmtId="4" fontId="78" fillId="3" borderId="2" xfId="0" applyNumberFormat="1" applyFont="1" applyFill="1" applyBorder="1" applyAlignment="1">
      <alignment horizontal="right"/>
    </xf>
    <xf numFmtId="3" fontId="76" fillId="3" borderId="0" xfId="0" applyNumberFormat="1" applyFont="1" applyFill="1" applyAlignment="1">
      <alignment horizontal="right"/>
    </xf>
    <xf numFmtId="4" fontId="75" fillId="3" borderId="0" xfId="0" applyNumberFormat="1" applyFont="1" applyFill="1"/>
    <xf numFmtId="10" fontId="13" fillId="3" borderId="19" xfId="0" applyNumberFormat="1" applyFont="1" applyFill="1" applyBorder="1" applyAlignment="1">
      <alignment horizontal="right" vertical="center"/>
    </xf>
    <xf numFmtId="10" fontId="13" fillId="3" borderId="8" xfId="0" applyNumberFormat="1" applyFont="1" applyFill="1" applyBorder="1" applyAlignment="1">
      <alignment horizontal="right" vertical="center"/>
    </xf>
    <xf numFmtId="10" fontId="13" fillId="3" borderId="7" xfId="0" applyNumberFormat="1" applyFont="1" applyFill="1" applyBorder="1" applyAlignment="1">
      <alignment horizontal="right" vertical="center"/>
    </xf>
    <xf numFmtId="0" fontId="0" fillId="3" borderId="31" xfId="0" applyFill="1" applyBorder="1" applyAlignment="1">
      <alignment wrapText="1"/>
    </xf>
    <xf numFmtId="3" fontId="14" fillId="3" borderId="33" xfId="0" applyNumberFormat="1" applyFont="1" applyFill="1" applyBorder="1" applyAlignment="1">
      <alignment horizontal="right" vertical="center"/>
    </xf>
    <xf numFmtId="3" fontId="14" fillId="3" borderId="31" xfId="0" applyNumberFormat="1" applyFont="1" applyFill="1" applyBorder="1" applyAlignment="1">
      <alignment horizontal="right" vertical="center"/>
    </xf>
    <xf numFmtId="3" fontId="15" fillId="3" borderId="31" xfId="0" applyNumberFormat="1" applyFont="1" applyFill="1" applyBorder="1" applyAlignment="1">
      <alignment horizontal="right" vertical="center"/>
    </xf>
    <xf numFmtId="4" fontId="14" fillId="3" borderId="31" xfId="0" applyNumberFormat="1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right" vertical="center"/>
    </xf>
    <xf numFmtId="3" fontId="52" fillId="3" borderId="31" xfId="0" applyNumberFormat="1" applyFont="1" applyFill="1" applyBorder="1" applyAlignment="1">
      <alignment horizontal="right" vertical="center"/>
    </xf>
    <xf numFmtId="4" fontId="52" fillId="3" borderId="31" xfId="0" applyNumberFormat="1" applyFont="1" applyFill="1" applyBorder="1" applyAlignment="1">
      <alignment horizontal="right" vertical="center"/>
    </xf>
    <xf numFmtId="3" fontId="14" fillId="2" borderId="31" xfId="0" applyNumberFormat="1" applyFont="1" applyFill="1" applyBorder="1" applyAlignment="1">
      <alignment horizontal="right" vertical="center"/>
    </xf>
    <xf numFmtId="3" fontId="14" fillId="0" borderId="31" xfId="0" applyNumberFormat="1" applyFont="1" applyBorder="1" applyAlignment="1">
      <alignment horizontal="right" vertical="center"/>
    </xf>
    <xf numFmtId="4" fontId="72" fillId="3" borderId="31" xfId="0" applyNumberFormat="1" applyFont="1" applyFill="1" applyBorder="1" applyAlignment="1">
      <alignment horizontal="right" vertical="center"/>
    </xf>
    <xf numFmtId="3" fontId="62" fillId="3" borderId="31" xfId="0" applyNumberFormat="1" applyFont="1" applyFill="1" applyBorder="1" applyAlignment="1">
      <alignment horizontal="right" vertical="center"/>
    </xf>
    <xf numFmtId="3" fontId="15" fillId="0" borderId="31" xfId="0" applyNumberFormat="1" applyFont="1" applyBorder="1" applyAlignment="1">
      <alignment horizontal="right" vertical="center"/>
    </xf>
    <xf numFmtId="4" fontId="66" fillId="0" borderId="31" xfId="0" applyNumberFormat="1" applyFont="1" applyBorder="1" applyAlignment="1">
      <alignment horizontal="right" vertical="center"/>
    </xf>
    <xf numFmtId="3" fontId="62" fillId="2" borderId="31" xfId="0" applyNumberFormat="1" applyFont="1" applyFill="1" applyBorder="1" applyAlignment="1">
      <alignment horizontal="right" vertical="center"/>
    </xf>
    <xf numFmtId="3" fontId="22" fillId="0" borderId="31" xfId="0" applyNumberFormat="1" applyFont="1" applyBorder="1" applyAlignment="1">
      <alignment horizontal="right" vertical="center"/>
    </xf>
    <xf numFmtId="4" fontId="78" fillId="0" borderId="31" xfId="0" applyNumberFormat="1" applyFont="1" applyBorder="1" applyAlignment="1">
      <alignment horizontal="right" vertical="center"/>
    </xf>
    <xf numFmtId="3" fontId="22" fillId="9" borderId="31" xfId="0" applyNumberFormat="1" applyFont="1" applyFill="1" applyBorder="1" applyAlignment="1">
      <alignment horizontal="right" vertical="center"/>
    </xf>
    <xf numFmtId="4" fontId="96" fillId="0" borderId="31" xfId="0" applyNumberFormat="1" applyFont="1" applyBorder="1" applyAlignment="1">
      <alignment horizontal="right" vertical="center"/>
    </xf>
    <xf numFmtId="3" fontId="34" fillId="3" borderId="31" xfId="0" applyNumberFormat="1" applyFont="1" applyFill="1" applyBorder="1" applyAlignment="1">
      <alignment horizontal="right" vertical="center"/>
    </xf>
    <xf numFmtId="3" fontId="22" fillId="3" borderId="31" xfId="0" applyNumberFormat="1" applyFont="1" applyFill="1" applyBorder="1" applyAlignment="1">
      <alignment horizontal="right" vertical="center"/>
    </xf>
    <xf numFmtId="4" fontId="78" fillId="3" borderId="31" xfId="0" applyNumberFormat="1" applyFont="1" applyFill="1" applyBorder="1" applyAlignment="1">
      <alignment horizontal="right" vertical="center"/>
    </xf>
    <xf numFmtId="0" fontId="25" fillId="3" borderId="14" xfId="0" applyFont="1" applyFill="1" applyBorder="1" applyAlignment="1">
      <alignment horizontal="left" vertical="center"/>
    </xf>
    <xf numFmtId="3" fontId="53" fillId="3" borderId="14" xfId="0" applyNumberFormat="1" applyFont="1" applyFill="1" applyBorder="1" applyAlignment="1">
      <alignment horizontal="right" vertical="center"/>
    </xf>
    <xf numFmtId="3" fontId="43" fillId="3" borderId="14" xfId="0" applyNumberFormat="1" applyFont="1" applyFill="1" applyBorder="1" applyAlignment="1">
      <alignment horizontal="right" vertical="center"/>
    </xf>
    <xf numFmtId="4" fontId="53" fillId="3" borderId="14" xfId="0" applyNumberFormat="1" applyFont="1" applyFill="1" applyBorder="1" applyAlignment="1">
      <alignment horizontal="right" vertical="center"/>
    </xf>
    <xf numFmtId="0" fontId="25" fillId="3" borderId="14" xfId="0" applyFont="1" applyFill="1" applyBorder="1" applyAlignment="1">
      <alignment horizontal="left"/>
    </xf>
    <xf numFmtId="4" fontId="14" fillId="3" borderId="3" xfId="0" applyNumberFormat="1" applyFont="1" applyFill="1" applyBorder="1" applyAlignment="1">
      <alignment horizontal="right"/>
    </xf>
    <xf numFmtId="4" fontId="13" fillId="3" borderId="3" xfId="0" applyNumberFormat="1" applyFont="1" applyFill="1" applyBorder="1" applyAlignment="1">
      <alignment horizontal="right"/>
    </xf>
    <xf numFmtId="4" fontId="52" fillId="3" borderId="3" xfId="0" applyNumberFormat="1" applyFont="1" applyFill="1" applyBorder="1" applyAlignment="1">
      <alignment horizontal="right"/>
    </xf>
    <xf numFmtId="4" fontId="72" fillId="3" borderId="3" xfId="0" applyNumberFormat="1" applyFont="1" applyFill="1" applyBorder="1" applyAlignment="1">
      <alignment horizontal="right"/>
    </xf>
    <xf numFmtId="4" fontId="66" fillId="0" borderId="3" xfId="0" applyNumberFormat="1" applyFont="1" applyBorder="1" applyAlignment="1">
      <alignment horizontal="right"/>
    </xf>
    <xf numFmtId="4" fontId="78" fillId="0" borderId="3" xfId="0" applyNumberFormat="1" applyFont="1" applyBorder="1" applyAlignment="1">
      <alignment horizontal="right"/>
    </xf>
    <xf numFmtId="4" fontId="96" fillId="0" borderId="3" xfId="0" applyNumberFormat="1" applyFont="1" applyBorder="1" applyAlignment="1">
      <alignment horizontal="right"/>
    </xf>
    <xf numFmtId="4" fontId="78" fillId="3" borderId="3" xfId="0" applyNumberFormat="1" applyFont="1" applyFill="1" applyBorder="1" applyAlignment="1">
      <alignment horizontal="right"/>
    </xf>
    <xf numFmtId="3" fontId="17" fillId="10" borderId="31" xfId="0" applyNumberFormat="1" applyFont="1" applyFill="1" applyBorder="1" applyAlignment="1">
      <alignment horizontal="right"/>
    </xf>
    <xf numFmtId="3" fontId="22" fillId="2" borderId="14" xfId="0" applyNumberFormat="1" applyFont="1" applyFill="1" applyBorder="1" applyAlignment="1">
      <alignment horizontal="right"/>
    </xf>
    <xf numFmtId="3" fontId="22" fillId="2" borderId="31" xfId="0" applyNumberFormat="1" applyFont="1" applyFill="1" applyBorder="1" applyAlignment="1">
      <alignment horizontal="right" vertical="center"/>
    </xf>
    <xf numFmtId="4" fontId="66" fillId="3" borderId="3" xfId="0" applyNumberFormat="1" applyFont="1" applyFill="1" applyBorder="1" applyAlignment="1">
      <alignment horizontal="right" vertical="center"/>
    </xf>
    <xf numFmtId="4" fontId="96" fillId="3" borderId="3" xfId="0" applyNumberFormat="1" applyFont="1" applyFill="1" applyBorder="1" applyAlignment="1">
      <alignment horizontal="right" vertical="center"/>
    </xf>
    <xf numFmtId="4" fontId="66" fillId="3" borderId="1" xfId="0" applyNumberFormat="1" applyFont="1" applyFill="1" applyBorder="1" applyAlignment="1">
      <alignment horizontal="right" vertical="center"/>
    </xf>
    <xf numFmtId="4" fontId="96" fillId="3" borderId="1" xfId="0" applyNumberFormat="1" applyFont="1" applyFill="1" applyBorder="1" applyAlignment="1">
      <alignment horizontal="right" vertical="center"/>
    </xf>
    <xf numFmtId="4" fontId="63" fillId="3" borderId="1" xfId="0" applyNumberFormat="1" applyFont="1" applyFill="1" applyBorder="1" applyAlignment="1">
      <alignment horizontal="right"/>
    </xf>
    <xf numFmtId="4" fontId="93" fillId="3" borderId="1" xfId="0" applyNumberFormat="1" applyFont="1" applyFill="1" applyBorder="1" applyAlignment="1">
      <alignment horizontal="right"/>
    </xf>
    <xf numFmtId="3" fontId="83" fillId="3" borderId="1" xfId="0" applyNumberFormat="1" applyFont="1" applyFill="1" applyBorder="1" applyAlignment="1">
      <alignment horizontal="right" vertical="center"/>
    </xf>
    <xf numFmtId="4" fontId="67" fillId="3" borderId="1" xfId="0" applyNumberFormat="1" applyFont="1" applyFill="1" applyBorder="1" applyAlignment="1">
      <alignment horizontal="right" vertical="center"/>
    </xf>
    <xf numFmtId="4" fontId="97" fillId="3" borderId="1" xfId="0" applyNumberFormat="1" applyFont="1" applyFill="1" applyBorder="1" applyAlignment="1">
      <alignment horizontal="right" vertical="center"/>
    </xf>
    <xf numFmtId="3" fontId="82" fillId="3" borderId="1" xfId="0" applyNumberFormat="1" applyFont="1" applyFill="1" applyBorder="1" applyAlignment="1">
      <alignment horizontal="right" vertical="center"/>
    </xf>
    <xf numFmtId="4" fontId="64" fillId="3" borderId="1" xfId="0" applyNumberFormat="1" applyFont="1" applyFill="1" applyBorder="1" applyAlignment="1">
      <alignment horizontal="right" vertical="center"/>
    </xf>
    <xf numFmtId="4" fontId="65" fillId="3" borderId="1" xfId="0" applyNumberFormat="1" applyFont="1" applyFill="1" applyBorder="1" applyAlignment="1">
      <alignment horizontal="right" vertical="center"/>
    </xf>
    <xf numFmtId="4" fontId="95" fillId="3" borderId="1" xfId="0" applyNumberFormat="1" applyFont="1" applyFill="1" applyBorder="1" applyAlignment="1">
      <alignment horizontal="right" vertical="center"/>
    </xf>
    <xf numFmtId="3" fontId="91" fillId="3" borderId="1" xfId="0" applyNumberFormat="1" applyFont="1" applyFill="1" applyBorder="1" applyAlignment="1">
      <alignment horizontal="right" vertical="center"/>
    </xf>
    <xf numFmtId="4" fontId="65" fillId="3" borderId="14" xfId="0" applyNumberFormat="1" applyFont="1" applyFill="1" applyBorder="1" applyAlignment="1">
      <alignment horizontal="right"/>
    </xf>
    <xf numFmtId="4" fontId="95" fillId="3" borderId="14" xfId="0" applyNumberFormat="1" applyFont="1" applyFill="1" applyBorder="1" applyAlignment="1">
      <alignment horizontal="right"/>
    </xf>
    <xf numFmtId="4" fontId="66" fillId="3" borderId="1" xfId="0" applyNumberFormat="1" applyFont="1" applyFill="1" applyBorder="1" applyAlignment="1">
      <alignment horizontal="right"/>
    </xf>
    <xf numFmtId="4" fontId="96" fillId="3" borderId="1" xfId="0" applyNumberFormat="1" applyFont="1" applyFill="1" applyBorder="1" applyAlignment="1">
      <alignment horizontal="right"/>
    </xf>
    <xf numFmtId="4" fontId="66" fillId="3" borderId="13" xfId="0" applyNumberFormat="1" applyFont="1" applyFill="1" applyBorder="1" applyAlignment="1">
      <alignment horizontal="right"/>
    </xf>
    <xf numFmtId="4" fontId="96" fillId="3" borderId="13" xfId="0" applyNumberFormat="1" applyFont="1" applyFill="1" applyBorder="1" applyAlignment="1">
      <alignment horizontal="right"/>
    </xf>
    <xf numFmtId="4" fontId="66" fillId="3" borderId="31" xfId="0" applyNumberFormat="1" applyFont="1" applyFill="1" applyBorder="1" applyAlignment="1">
      <alignment horizontal="right"/>
    </xf>
    <xf numFmtId="4" fontId="96" fillId="3" borderId="31" xfId="0" applyNumberFormat="1" applyFont="1" applyFill="1" applyBorder="1" applyAlignment="1">
      <alignment horizontal="right"/>
    </xf>
    <xf numFmtId="4" fontId="94" fillId="3" borderId="5" xfId="0" applyNumberFormat="1" applyFont="1" applyFill="1" applyBorder="1" applyAlignment="1">
      <alignment horizontal="right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left" indent="1"/>
    </xf>
    <xf numFmtId="0" fontId="5" fillId="0" borderId="1" xfId="0" applyFont="1" applyBorder="1" applyAlignment="1">
      <alignment horizontal="left" indent="1"/>
    </xf>
    <xf numFmtId="3" fontId="76" fillId="3" borderId="1" xfId="0" applyNumberFormat="1" applyFont="1" applyFill="1" applyBorder="1"/>
    <xf numFmtId="3" fontId="77" fillId="3" borderId="1" xfId="0" applyNumberFormat="1" applyFont="1" applyFill="1" applyBorder="1"/>
    <xf numFmtId="4" fontId="92" fillId="0" borderId="13" xfId="0" applyNumberFormat="1" applyFont="1" applyBorder="1" applyAlignment="1">
      <alignment horizontal="right" vertical="center"/>
    </xf>
    <xf numFmtId="4" fontId="52" fillId="0" borderId="13" xfId="0" applyNumberFormat="1" applyFont="1" applyBorder="1" applyAlignment="1">
      <alignment horizontal="right" vertical="center"/>
    </xf>
    <xf numFmtId="3" fontId="15" fillId="9" borderId="13" xfId="0" applyNumberFormat="1" applyFont="1" applyFill="1" applyBorder="1" applyAlignment="1">
      <alignment horizontal="right" vertical="center"/>
    </xf>
    <xf numFmtId="4" fontId="72" fillId="0" borderId="13" xfId="0" applyNumberFormat="1" applyFont="1" applyBorder="1" applyAlignment="1">
      <alignment horizontal="right" vertical="center"/>
    </xf>
    <xf numFmtId="4" fontId="92" fillId="0" borderId="3" xfId="0" applyNumberFormat="1" applyFont="1" applyBorder="1" applyAlignment="1">
      <alignment horizontal="right" vertical="center"/>
    </xf>
    <xf numFmtId="4" fontId="52" fillId="0" borderId="3" xfId="0" applyNumberFormat="1" applyFont="1" applyBorder="1" applyAlignment="1">
      <alignment horizontal="right" vertical="center"/>
    </xf>
    <xf numFmtId="3" fontId="15" fillId="9" borderId="3" xfId="0" applyNumberFormat="1" applyFont="1" applyFill="1" applyBorder="1" applyAlignment="1">
      <alignment horizontal="right" vertical="center"/>
    </xf>
    <xf numFmtId="4" fontId="72" fillId="0" borderId="3" xfId="0" applyNumberFormat="1" applyFont="1" applyBorder="1" applyAlignment="1">
      <alignment horizontal="right" vertical="center"/>
    </xf>
    <xf numFmtId="4" fontId="92" fillId="0" borderId="1" xfId="0" applyNumberFormat="1" applyFont="1" applyBorder="1" applyAlignment="1">
      <alignment horizontal="right" vertical="center"/>
    </xf>
    <xf numFmtId="4" fontId="52" fillId="0" borderId="1" xfId="0" applyNumberFormat="1" applyFont="1" applyBorder="1" applyAlignment="1">
      <alignment horizontal="right" vertical="center"/>
    </xf>
    <xf numFmtId="3" fontId="15" fillId="9" borderId="1" xfId="0" applyNumberFormat="1" applyFont="1" applyFill="1" applyBorder="1" applyAlignment="1">
      <alignment horizontal="right" vertical="center"/>
    </xf>
    <xf numFmtId="4" fontId="72" fillId="0" borderId="1" xfId="0" applyNumberFormat="1" applyFont="1" applyBorder="1" applyAlignment="1">
      <alignment horizontal="right" vertical="center"/>
    </xf>
    <xf numFmtId="3" fontId="106" fillId="3" borderId="1" xfId="0" applyNumberFormat="1" applyFont="1" applyFill="1" applyBorder="1" applyAlignment="1">
      <alignment horizontal="right" vertical="center"/>
    </xf>
    <xf numFmtId="3" fontId="107" fillId="3" borderId="1" xfId="0" applyNumberFormat="1" applyFont="1" applyFill="1" applyBorder="1" applyAlignment="1">
      <alignment horizontal="right" vertical="center"/>
    </xf>
    <xf numFmtId="3" fontId="108" fillId="9" borderId="1" xfId="0" applyNumberFormat="1" applyFont="1" applyFill="1" applyBorder="1" applyAlignment="1">
      <alignment horizontal="right" vertical="center"/>
    </xf>
    <xf numFmtId="3" fontId="106" fillId="9" borderId="1" xfId="0" applyNumberFormat="1" applyFont="1" applyFill="1" applyBorder="1" applyAlignment="1">
      <alignment horizontal="right" vertical="center"/>
    </xf>
    <xf numFmtId="4" fontId="92" fillId="0" borderId="14" xfId="0" applyNumberFormat="1" applyFont="1" applyBorder="1" applyAlignment="1">
      <alignment horizontal="right" vertical="center"/>
    </xf>
    <xf numFmtId="4" fontId="52" fillId="0" borderId="14" xfId="0" applyNumberFormat="1" applyFont="1" applyBorder="1" applyAlignment="1">
      <alignment horizontal="right" vertical="center"/>
    </xf>
    <xf numFmtId="3" fontId="15" fillId="9" borderId="14" xfId="0" applyNumberFormat="1" applyFont="1" applyFill="1" applyBorder="1" applyAlignment="1">
      <alignment horizontal="right" vertical="center"/>
    </xf>
    <xf numFmtId="4" fontId="72" fillId="0" borderId="14" xfId="0" applyNumberFormat="1" applyFont="1" applyBorder="1" applyAlignment="1">
      <alignment horizontal="right" vertical="center"/>
    </xf>
    <xf numFmtId="3" fontId="15" fillId="2" borderId="14" xfId="0" applyNumberFormat="1" applyFont="1" applyFill="1" applyBorder="1" applyAlignment="1">
      <alignment horizontal="right" vertical="center"/>
    </xf>
    <xf numFmtId="3" fontId="107" fillId="3" borderId="3" xfId="0" applyNumberFormat="1" applyFont="1" applyFill="1" applyBorder="1" applyAlignment="1">
      <alignment horizontal="right" vertical="center"/>
    </xf>
    <xf numFmtId="3" fontId="106" fillId="3" borderId="3" xfId="0" applyNumberFormat="1" applyFont="1" applyFill="1" applyBorder="1" applyAlignment="1">
      <alignment horizontal="right" vertical="center"/>
    </xf>
    <xf numFmtId="3" fontId="109" fillId="9" borderId="3" xfId="0" applyNumberFormat="1" applyFont="1" applyFill="1" applyBorder="1" applyAlignment="1">
      <alignment horizontal="right" vertical="center"/>
    </xf>
    <xf numFmtId="3" fontId="106" fillId="9" borderId="3" xfId="0" applyNumberFormat="1" applyFont="1" applyFill="1" applyBorder="1" applyAlignment="1">
      <alignment horizontal="right" vertical="center"/>
    </xf>
    <xf numFmtId="3" fontId="15" fillId="2" borderId="3" xfId="0" applyNumberFormat="1" applyFont="1" applyFill="1" applyBorder="1" applyAlignment="1">
      <alignment horizontal="right" vertical="center"/>
    </xf>
    <xf numFmtId="3" fontId="15" fillId="10" borderId="1" xfId="0" applyNumberFormat="1" applyFont="1" applyFill="1" applyBorder="1" applyAlignment="1">
      <alignment horizontal="right" vertical="center"/>
    </xf>
    <xf numFmtId="3" fontId="15" fillId="2" borderId="1" xfId="0" applyNumberFormat="1" applyFont="1" applyFill="1" applyBorder="1" applyAlignment="1">
      <alignment horizontal="right" vertical="center"/>
    </xf>
    <xf numFmtId="4" fontId="92" fillId="3" borderId="1" xfId="0" applyNumberFormat="1" applyFont="1" applyFill="1" applyBorder="1" applyAlignment="1">
      <alignment horizontal="right" vertical="center"/>
    </xf>
    <xf numFmtId="3" fontId="109" fillId="3" borderId="1" xfId="0" applyNumberFormat="1" applyFont="1" applyFill="1" applyBorder="1" applyAlignment="1">
      <alignment horizontal="right" vertical="center"/>
    </xf>
    <xf numFmtId="4" fontId="79" fillId="3" borderId="1" xfId="0" applyNumberFormat="1" applyFont="1" applyFill="1" applyBorder="1" applyAlignment="1">
      <alignment horizontal="right"/>
    </xf>
    <xf numFmtId="0" fontId="23" fillId="3" borderId="3" xfId="0" applyFont="1" applyFill="1" applyBorder="1" applyAlignment="1">
      <alignment horizontal="center"/>
    </xf>
    <xf numFmtId="3" fontId="28" fillId="3" borderId="0" xfId="0" applyNumberFormat="1" applyFont="1" applyFill="1"/>
    <xf numFmtId="3" fontId="6" fillId="3" borderId="1" xfId="0" applyNumberFormat="1" applyFont="1" applyFill="1" applyBorder="1" applyAlignment="1">
      <alignment horizontal="right"/>
    </xf>
    <xf numFmtId="0" fontId="0" fillId="0" borderId="1" xfId="0" applyBorder="1"/>
    <xf numFmtId="0" fontId="87" fillId="3" borderId="5" xfId="0" applyFont="1" applyFill="1" applyBorder="1" applyAlignment="1">
      <alignment horizontal="center"/>
    </xf>
    <xf numFmtId="3" fontId="87" fillId="3" borderId="1" xfId="0" applyNumberFormat="1" applyFont="1" applyFill="1" applyBorder="1"/>
    <xf numFmtId="3" fontId="32" fillId="3" borderId="1" xfId="0" applyNumberFormat="1" applyFont="1" applyFill="1" applyBorder="1"/>
    <xf numFmtId="3" fontId="32" fillId="3" borderId="3" xfId="0" applyNumberFormat="1" applyFont="1" applyFill="1" applyBorder="1"/>
    <xf numFmtId="3" fontId="87" fillId="3" borderId="5" xfId="0" applyNumberFormat="1" applyFont="1" applyFill="1" applyBorder="1"/>
    <xf numFmtId="3" fontId="87" fillId="3" borderId="3" xfId="0" applyNumberFormat="1" applyFont="1" applyFill="1" applyBorder="1" applyAlignment="1">
      <alignment horizontal="right"/>
    </xf>
    <xf numFmtId="0" fontId="88" fillId="3" borderId="1" xfId="0" applyFont="1" applyFill="1" applyBorder="1" applyAlignment="1">
      <alignment horizontal="center" vertical="center" wrapText="1"/>
    </xf>
    <xf numFmtId="3" fontId="87" fillId="3" borderId="13" xfId="0" applyNumberFormat="1" applyFont="1" applyFill="1" applyBorder="1" applyAlignment="1">
      <alignment horizontal="right" vertical="center"/>
    </xf>
    <xf numFmtId="3" fontId="87" fillId="3" borderId="14" xfId="0" applyNumberFormat="1" applyFont="1" applyFill="1" applyBorder="1" applyAlignment="1">
      <alignment horizontal="right" vertical="center"/>
    </xf>
    <xf numFmtId="3" fontId="87" fillId="3" borderId="5" xfId="0" applyNumberFormat="1" applyFont="1" applyFill="1" applyBorder="1" applyAlignment="1">
      <alignment horizontal="right"/>
    </xf>
    <xf numFmtId="3" fontId="87" fillId="3" borderId="16" xfId="0" applyNumberFormat="1" applyFont="1" applyFill="1" applyBorder="1" applyAlignment="1">
      <alignment horizontal="center"/>
    </xf>
    <xf numFmtId="3" fontId="32" fillId="3" borderId="3" xfId="0" applyNumberFormat="1" applyFont="1" applyFill="1" applyBorder="1" applyAlignment="1">
      <alignment horizontal="right" vertical="center"/>
    </xf>
    <xf numFmtId="3" fontId="32" fillId="3" borderId="1" xfId="0" applyNumberFormat="1" applyFont="1" applyFill="1" applyBorder="1" applyAlignment="1">
      <alignment horizontal="right" vertical="center"/>
    </xf>
    <xf numFmtId="3" fontId="37" fillId="3" borderId="13" xfId="0" applyNumberFormat="1" applyFont="1" applyFill="1" applyBorder="1" applyAlignment="1">
      <alignment horizontal="right" vertical="center"/>
    </xf>
    <xf numFmtId="3" fontId="37" fillId="3" borderId="3" xfId="0" applyNumberFormat="1" applyFont="1" applyFill="1" applyBorder="1" applyAlignment="1">
      <alignment horizontal="right" vertical="center"/>
    </xf>
    <xf numFmtId="3" fontId="37" fillId="3" borderId="1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horizontal="right" vertical="center"/>
    </xf>
    <xf numFmtId="3" fontId="32" fillId="3" borderId="3" xfId="0" applyNumberFormat="1" applyFont="1" applyFill="1" applyBorder="1" applyAlignment="1">
      <alignment horizontal="right"/>
    </xf>
    <xf numFmtId="3" fontId="32" fillId="3" borderId="5" xfId="0" applyNumberFormat="1" applyFont="1" applyFill="1" applyBorder="1" applyAlignment="1">
      <alignment horizontal="right"/>
    </xf>
    <xf numFmtId="3" fontId="87" fillId="3" borderId="7" xfId="0" applyNumberFormat="1" applyFont="1" applyFill="1" applyBorder="1" applyAlignment="1">
      <alignment horizontal="center"/>
    </xf>
    <xf numFmtId="3" fontId="37" fillId="3" borderId="31" xfId="0" applyNumberFormat="1" applyFont="1" applyFill="1" applyBorder="1" applyAlignment="1">
      <alignment horizontal="right" vertical="center"/>
    </xf>
    <xf numFmtId="3" fontId="32" fillId="3" borderId="14" xfId="0" applyNumberFormat="1" applyFont="1" applyFill="1" applyBorder="1" applyAlignment="1">
      <alignment horizontal="right" vertical="center"/>
    </xf>
    <xf numFmtId="3" fontId="37" fillId="3" borderId="5" xfId="0" applyNumberFormat="1" applyFont="1" applyFill="1" applyBorder="1" applyAlignment="1">
      <alignment horizontal="right" vertical="center"/>
    </xf>
    <xf numFmtId="3" fontId="87" fillId="3" borderId="13" xfId="0" applyNumberFormat="1" applyFont="1" applyFill="1" applyBorder="1" applyAlignment="1">
      <alignment horizontal="right"/>
    </xf>
    <xf numFmtId="3" fontId="87" fillId="3" borderId="7" xfId="0" applyNumberFormat="1" applyFont="1" applyFill="1" applyBorder="1" applyAlignment="1">
      <alignment horizontal="right"/>
    </xf>
    <xf numFmtId="3" fontId="87" fillId="3" borderId="2" xfId="0" applyNumberFormat="1" applyFont="1" applyFill="1" applyBorder="1" applyAlignment="1">
      <alignment horizontal="right" vertical="center"/>
    </xf>
    <xf numFmtId="3" fontId="32" fillId="3" borderId="31" xfId="0" applyNumberFormat="1" applyFont="1" applyFill="1" applyBorder="1" applyAlignment="1">
      <alignment horizontal="right" vertical="center"/>
    </xf>
    <xf numFmtId="3" fontId="32" fillId="3" borderId="13" xfId="0" applyNumberFormat="1" applyFont="1" applyFill="1" applyBorder="1" applyAlignment="1">
      <alignment horizontal="right" vertical="center"/>
    </xf>
    <xf numFmtId="3" fontId="87" fillId="3" borderId="3" xfId="0" applyNumberFormat="1" applyFont="1" applyFill="1" applyBorder="1" applyAlignment="1">
      <alignment vertical="center"/>
    </xf>
    <xf numFmtId="3" fontId="37" fillId="3" borderId="1" xfId="0" applyNumberFormat="1" applyFont="1" applyFill="1" applyBorder="1" applyAlignment="1">
      <alignment vertical="center"/>
    </xf>
    <xf numFmtId="3" fontId="37" fillId="3" borderId="14" xfId="0" applyNumberFormat="1" applyFont="1" applyFill="1" applyBorder="1" applyAlignment="1">
      <alignment vertical="center"/>
    </xf>
    <xf numFmtId="3" fontId="32" fillId="3" borderId="3" xfId="0" applyNumberFormat="1" applyFont="1" applyFill="1" applyBorder="1" applyAlignment="1">
      <alignment vertical="center"/>
    </xf>
    <xf numFmtId="3" fontId="32" fillId="3" borderId="1" xfId="0" applyNumberFormat="1" applyFont="1" applyFill="1" applyBorder="1" applyAlignment="1">
      <alignment vertical="center"/>
    </xf>
    <xf numFmtId="3" fontId="87" fillId="3" borderId="14" xfId="0" applyNumberFormat="1" applyFont="1" applyFill="1" applyBorder="1" applyAlignment="1">
      <alignment vertical="center"/>
    </xf>
    <xf numFmtId="3" fontId="32" fillId="3" borderId="5" xfId="0" applyNumberFormat="1" applyFont="1" applyFill="1" applyBorder="1"/>
    <xf numFmtId="3" fontId="87" fillId="3" borderId="3" xfId="0" applyNumberFormat="1" applyFont="1" applyFill="1" applyBorder="1"/>
    <xf numFmtId="3" fontId="87" fillId="3" borderId="19" xfId="0" applyNumberFormat="1" applyFont="1" applyFill="1" applyBorder="1" applyAlignment="1">
      <alignment horizontal="right"/>
    </xf>
    <xf numFmtId="3" fontId="32" fillId="3" borderId="14" xfId="0" applyNumberFormat="1" applyFont="1" applyFill="1" applyBorder="1" applyAlignment="1">
      <alignment horizontal="right"/>
    </xf>
    <xf numFmtId="3" fontId="32" fillId="3" borderId="31" xfId="0" applyNumberFormat="1" applyFont="1" applyFill="1" applyBorder="1" applyAlignment="1">
      <alignment horizontal="right"/>
    </xf>
    <xf numFmtId="3" fontId="37" fillId="3" borderId="31" xfId="0" applyNumberFormat="1" applyFont="1" applyFill="1" applyBorder="1" applyAlignment="1">
      <alignment horizontal="right"/>
    </xf>
    <xf numFmtId="3" fontId="37" fillId="3" borderId="1" xfId="0" applyNumberFormat="1" applyFont="1" applyFill="1" applyBorder="1" applyAlignment="1">
      <alignment horizontal="right"/>
    </xf>
    <xf numFmtId="3" fontId="37" fillId="3" borderId="14" xfId="0" applyNumberFormat="1" applyFont="1" applyFill="1" applyBorder="1" applyAlignment="1">
      <alignment horizontal="right"/>
    </xf>
    <xf numFmtId="3" fontId="37" fillId="3" borderId="13" xfId="0" applyNumberFormat="1" applyFont="1" applyFill="1" applyBorder="1" applyAlignment="1">
      <alignment horizontal="right"/>
    </xf>
    <xf numFmtId="3" fontId="32" fillId="3" borderId="19" xfId="0" applyNumberFormat="1" applyFont="1" applyFill="1" applyBorder="1" applyAlignment="1">
      <alignment horizontal="right"/>
    </xf>
    <xf numFmtId="3" fontId="87" fillId="3" borderId="14" xfId="0" applyNumberFormat="1" applyFont="1" applyFill="1" applyBorder="1" applyAlignment="1">
      <alignment horizontal="right"/>
    </xf>
    <xf numFmtId="3" fontId="37" fillId="3" borderId="32" xfId="0" applyNumberFormat="1" applyFont="1" applyFill="1" applyBorder="1" applyAlignment="1">
      <alignment horizontal="right"/>
    </xf>
    <xf numFmtId="3" fontId="37" fillId="3" borderId="3" xfId="0" applyNumberFormat="1" applyFont="1" applyFill="1" applyBorder="1" applyAlignment="1">
      <alignment horizontal="right"/>
    </xf>
    <xf numFmtId="3" fontId="87" fillId="3" borderId="34" xfId="0" applyNumberFormat="1" applyFont="1" applyFill="1" applyBorder="1" applyAlignment="1">
      <alignment horizontal="right" vertical="center"/>
    </xf>
    <xf numFmtId="3" fontId="37" fillId="3" borderId="32" xfId="0" applyNumberFormat="1" applyFont="1" applyFill="1" applyBorder="1" applyAlignment="1">
      <alignment horizontal="right" vertical="center"/>
    </xf>
    <xf numFmtId="3" fontId="88" fillId="3" borderId="32" xfId="0" applyNumberFormat="1" applyFont="1" applyFill="1" applyBorder="1" applyAlignment="1">
      <alignment horizontal="right" vertical="center"/>
    </xf>
    <xf numFmtId="3" fontId="37" fillId="3" borderId="2" xfId="0" applyNumberFormat="1" applyFont="1" applyFill="1" applyBorder="1" applyAlignment="1">
      <alignment horizontal="right"/>
    </xf>
    <xf numFmtId="3" fontId="87" fillId="3" borderId="0" xfId="0" applyNumberFormat="1" applyFont="1" applyFill="1" applyAlignment="1">
      <alignment horizontal="right"/>
    </xf>
    <xf numFmtId="0" fontId="38" fillId="3" borderId="24" xfId="0" applyFont="1" applyFill="1" applyBorder="1" applyAlignment="1">
      <alignment horizontal="center" vertical="center" wrapText="1"/>
    </xf>
    <xf numFmtId="10" fontId="14" fillId="3" borderId="2" xfId="0" applyNumberFormat="1" applyFont="1" applyFill="1" applyBorder="1" applyAlignment="1">
      <alignment horizontal="center" vertical="center" wrapText="1"/>
    </xf>
    <xf numFmtId="10" fontId="14" fillId="3" borderId="7" xfId="0" applyNumberFormat="1" applyFont="1" applyFill="1" applyBorder="1" applyAlignment="1">
      <alignment horizontal="center" vertical="center" wrapText="1"/>
    </xf>
    <xf numFmtId="49" fontId="6" fillId="3" borderId="13" xfId="0" applyNumberFormat="1" applyFont="1" applyFill="1" applyBorder="1" applyAlignment="1">
      <alignment horizontal="center" vertical="center"/>
    </xf>
    <xf numFmtId="49" fontId="10" fillId="3" borderId="2" xfId="0" applyNumberFormat="1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horizontal="center" vertical="center"/>
    </xf>
    <xf numFmtId="49" fontId="10" fillId="3" borderId="13" xfId="0" applyNumberFormat="1" applyFont="1" applyFill="1" applyBorder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/>
    </xf>
    <xf numFmtId="0" fontId="35" fillId="3" borderId="2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36" fillId="3" borderId="24" xfId="0" applyFont="1" applyFill="1" applyBorder="1" applyAlignment="1">
      <alignment horizontal="center" vertical="center" wrapText="1"/>
    </xf>
    <xf numFmtId="0" fontId="16" fillId="3" borderId="5" xfId="0" applyFont="1" applyFill="1" applyBorder="1"/>
    <xf numFmtId="0" fontId="87" fillId="3" borderId="5" xfId="0" applyFont="1" applyFill="1" applyBorder="1"/>
    <xf numFmtId="3" fontId="4" fillId="3" borderId="5" xfId="0" applyNumberFormat="1" applyFont="1" applyFill="1" applyBorder="1" applyAlignment="1">
      <alignment horizontal="right"/>
    </xf>
    <xf numFmtId="3" fontId="0" fillId="3" borderId="5" xfId="0" applyNumberFormat="1" applyFill="1" applyBorder="1" applyAlignment="1">
      <alignment horizontal="right"/>
    </xf>
    <xf numFmtId="0" fontId="16" fillId="3" borderId="13" xfId="0" applyFont="1" applyFill="1" applyBorder="1" applyAlignment="1">
      <alignment vertical="center"/>
    </xf>
    <xf numFmtId="49" fontId="32" fillId="3" borderId="13" xfId="0" applyNumberFormat="1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vertical="center" wrapText="1"/>
    </xf>
    <xf numFmtId="0" fontId="33" fillId="3" borderId="3" xfId="0" applyFont="1" applyFill="1" applyBorder="1" applyAlignment="1">
      <alignment horizontal="left" indent="1"/>
    </xf>
    <xf numFmtId="0" fontId="32" fillId="3" borderId="8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horizontal="right"/>
    </xf>
    <xf numFmtId="3" fontId="0" fillId="3" borderId="3" xfId="0" applyNumberFormat="1" applyFill="1" applyBorder="1" applyAlignment="1">
      <alignment horizontal="right"/>
    </xf>
    <xf numFmtId="0" fontId="33" fillId="3" borderId="1" xfId="0" applyFont="1" applyFill="1" applyBorder="1" applyAlignment="1">
      <alignment horizontal="left" indent="1"/>
    </xf>
    <xf numFmtId="4" fontId="4" fillId="3" borderId="1" xfId="0" applyNumberFormat="1" applyFont="1" applyFill="1" applyBorder="1" applyAlignment="1">
      <alignment horizontal="right"/>
    </xf>
    <xf numFmtId="3" fontId="0" fillId="3" borderId="1" xfId="0" applyNumberFormat="1" applyFill="1" applyBorder="1" applyAlignment="1">
      <alignment horizontal="right"/>
    </xf>
    <xf numFmtId="0" fontId="32" fillId="3" borderId="3" xfId="0" applyFont="1" applyFill="1" applyBorder="1" applyAlignment="1">
      <alignment vertical="center" wrapText="1"/>
    </xf>
    <xf numFmtId="0" fontId="16" fillId="3" borderId="14" xfId="0" applyFont="1" applyFill="1" applyBorder="1" applyAlignment="1">
      <alignment vertical="center" wrapText="1"/>
    </xf>
    <xf numFmtId="49" fontId="32" fillId="3" borderId="14" xfId="0" applyNumberFormat="1" applyFont="1" applyFill="1" applyBorder="1" applyAlignment="1">
      <alignment horizontal="center" vertical="center"/>
    </xf>
    <xf numFmtId="0" fontId="32" fillId="3" borderId="14" xfId="0" applyFont="1" applyFill="1" applyBorder="1" applyAlignment="1">
      <alignment vertical="center" wrapText="1"/>
    </xf>
    <xf numFmtId="0" fontId="0" fillId="3" borderId="3" xfId="0" applyFill="1" applyBorder="1" applyAlignment="1">
      <alignment horizontal="left" vertical="center"/>
    </xf>
    <xf numFmtId="0" fontId="33" fillId="3" borderId="1" xfId="0" applyFont="1" applyFill="1" applyBorder="1" applyAlignment="1">
      <alignment horizontal="left" indent="2"/>
    </xf>
    <xf numFmtId="0" fontId="0" fillId="3" borderId="0" xfId="0" applyFill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16" fillId="3" borderId="14" xfId="0" applyFont="1" applyFill="1" applyBorder="1" applyAlignment="1">
      <alignment vertical="center"/>
    </xf>
    <xf numFmtId="0" fontId="0" fillId="3" borderId="3" xfId="0" applyFill="1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0" fontId="33" fillId="3" borderId="5" xfId="0" applyFont="1" applyFill="1" applyBorder="1"/>
    <xf numFmtId="4" fontId="4" fillId="3" borderId="5" xfId="0" applyNumberFormat="1" applyFont="1" applyFill="1" applyBorder="1" applyAlignment="1">
      <alignment horizontal="right"/>
    </xf>
    <xf numFmtId="0" fontId="16" fillId="3" borderId="3" xfId="0" applyFont="1" applyFill="1" applyBorder="1" applyAlignment="1">
      <alignment horizontal="left"/>
    </xf>
    <xf numFmtId="0" fontId="87" fillId="3" borderId="3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left"/>
    </xf>
    <xf numFmtId="0" fontId="87" fillId="3" borderId="1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87" fillId="3" borderId="5" xfId="0" applyFont="1" applyFill="1" applyBorder="1" applyAlignment="1">
      <alignment horizontal="left"/>
    </xf>
    <xf numFmtId="0" fontId="4" fillId="3" borderId="0" xfId="0" applyFont="1" applyFill="1"/>
    <xf numFmtId="0" fontId="16" fillId="3" borderId="16" xfId="0" applyFont="1" applyFill="1" applyBorder="1"/>
    <xf numFmtId="0" fontId="32" fillId="3" borderId="16" xfId="0" applyFont="1" applyFill="1" applyBorder="1" applyAlignment="1">
      <alignment horizontal="left" vertical="center"/>
    </xf>
    <xf numFmtId="0" fontId="16" fillId="3" borderId="13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33" fillId="3" borderId="3" xfId="0" applyFont="1" applyFill="1" applyBorder="1"/>
    <xf numFmtId="49" fontId="32" fillId="3" borderId="3" xfId="0" applyNumberFormat="1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left" vertical="center"/>
    </xf>
    <xf numFmtId="0" fontId="33" fillId="3" borderId="1" xfId="0" applyFont="1" applyFill="1" applyBorder="1"/>
    <xf numFmtId="49" fontId="32" fillId="3" borderId="1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left" vertical="center"/>
    </xf>
    <xf numFmtId="0" fontId="16" fillId="3" borderId="14" xfId="0" applyFont="1" applyFill="1" applyBorder="1"/>
    <xf numFmtId="0" fontId="32" fillId="3" borderId="14" xfId="0" applyFont="1" applyFill="1" applyBorder="1" applyAlignment="1">
      <alignment horizontal="left" vertical="center"/>
    </xf>
    <xf numFmtId="0" fontId="111" fillId="3" borderId="13" xfId="0" applyFont="1" applyFill="1" applyBorder="1" applyAlignment="1">
      <alignment horizontal="left" vertical="center" indent="2"/>
    </xf>
    <xf numFmtId="0" fontId="34" fillId="3" borderId="3" xfId="0" applyFont="1" applyFill="1" applyBorder="1" applyAlignment="1">
      <alignment horizontal="left" vertical="center" indent="2"/>
    </xf>
    <xf numFmtId="0" fontId="34" fillId="3" borderId="1" xfId="0" applyFont="1" applyFill="1" applyBorder="1" applyAlignment="1">
      <alignment horizontal="left" vertical="center" indent="2"/>
    </xf>
    <xf numFmtId="0" fontId="111" fillId="3" borderId="14" xfId="0" applyFont="1" applyFill="1" applyBorder="1" applyAlignment="1">
      <alignment horizontal="left" vertical="center" indent="2"/>
    </xf>
    <xf numFmtId="0" fontId="32" fillId="3" borderId="14" xfId="0" applyFont="1" applyFill="1" applyBorder="1" applyAlignment="1">
      <alignment horizontal="left" vertical="center" wrapText="1"/>
    </xf>
    <xf numFmtId="0" fontId="33" fillId="3" borderId="3" xfId="0" applyFont="1" applyFill="1" applyBorder="1" applyAlignment="1">
      <alignment horizontal="left" indent="2"/>
    </xf>
    <xf numFmtId="0" fontId="33" fillId="3" borderId="5" xfId="0" applyFont="1" applyFill="1" applyBorder="1" applyAlignment="1">
      <alignment horizontal="left" indent="2"/>
    </xf>
    <xf numFmtId="49" fontId="32" fillId="3" borderId="5" xfId="0" applyNumberFormat="1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left" vertical="center"/>
    </xf>
    <xf numFmtId="0" fontId="16" fillId="3" borderId="7" xfId="0" applyFont="1" applyFill="1" applyBorder="1"/>
    <xf numFmtId="0" fontId="32" fillId="3" borderId="7" xfId="0" applyFont="1" applyFill="1" applyBorder="1" applyAlignment="1">
      <alignment horizontal="left" vertical="center"/>
    </xf>
    <xf numFmtId="0" fontId="16" fillId="3" borderId="13" xfId="0" applyFont="1" applyFill="1" applyBorder="1"/>
    <xf numFmtId="0" fontId="32" fillId="3" borderId="13" xfId="0" applyFont="1" applyFill="1" applyBorder="1" applyAlignment="1">
      <alignment horizontal="left" vertical="center"/>
    </xf>
    <xf numFmtId="0" fontId="34" fillId="3" borderId="3" xfId="0" applyFont="1" applyFill="1" applyBorder="1" applyAlignment="1">
      <alignment horizontal="left" indent="2"/>
    </xf>
    <xf numFmtId="0" fontId="34" fillId="3" borderId="1" xfId="0" applyFont="1" applyFill="1" applyBorder="1" applyAlignment="1">
      <alignment horizontal="left" indent="2"/>
    </xf>
    <xf numFmtId="0" fontId="111" fillId="0" borderId="14" xfId="0" applyFont="1" applyBorder="1" applyAlignment="1">
      <alignment horizontal="left" vertical="center" wrapText="1" indent="2"/>
    </xf>
    <xf numFmtId="49" fontId="32" fillId="0" borderId="14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left" vertical="center" wrapText="1"/>
    </xf>
    <xf numFmtId="0" fontId="33" fillId="3" borderId="8" xfId="0" applyFont="1" applyFill="1" applyBorder="1" applyAlignment="1">
      <alignment horizontal="left" indent="2"/>
    </xf>
    <xf numFmtId="49" fontId="32" fillId="3" borderId="31" xfId="0" applyNumberFormat="1" applyFont="1" applyFill="1" applyBorder="1" applyAlignment="1">
      <alignment horizontal="center" vertical="center"/>
    </xf>
    <xf numFmtId="0" fontId="32" fillId="3" borderId="31" xfId="0" applyFont="1" applyFill="1" applyBorder="1" applyAlignment="1">
      <alignment horizontal="left" vertical="center" wrapText="1"/>
    </xf>
    <xf numFmtId="49" fontId="32" fillId="3" borderId="2" xfId="0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32" fillId="3" borderId="1" xfId="0" applyFont="1" applyFill="1" applyBorder="1" applyAlignment="1">
      <alignment horizontal="left" vertical="center" wrapText="1"/>
    </xf>
    <xf numFmtId="0" fontId="32" fillId="3" borderId="3" xfId="0" applyFont="1" applyFill="1" applyBorder="1" applyAlignment="1">
      <alignment horizontal="left" vertical="center" wrapText="1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/>
    </xf>
    <xf numFmtId="49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left" vertical="center" wrapText="1"/>
    </xf>
    <xf numFmtId="0" fontId="0" fillId="3" borderId="3" xfId="0" applyFill="1" applyBorder="1" applyAlignment="1">
      <alignment horizontal="left" indent="2"/>
    </xf>
    <xf numFmtId="0" fontId="0" fillId="3" borderId="1" xfId="0" applyFill="1" applyBorder="1" applyAlignment="1">
      <alignment horizontal="left" indent="2"/>
    </xf>
    <xf numFmtId="0" fontId="33" fillId="3" borderId="1" xfId="0" applyFont="1" applyFill="1" applyBorder="1" applyAlignment="1">
      <alignment horizontal="left" indent="3"/>
    </xf>
    <xf numFmtId="0" fontId="33" fillId="3" borderId="1" xfId="0" applyFont="1" applyFill="1" applyBorder="1" applyAlignment="1">
      <alignment horizontal="left" indent="4"/>
    </xf>
    <xf numFmtId="0" fontId="7" fillId="3" borderId="1" xfId="0" applyFont="1" applyFill="1" applyBorder="1" applyAlignment="1">
      <alignment horizontal="left" vertical="center" indent="3"/>
    </xf>
    <xf numFmtId="0" fontId="7" fillId="3" borderId="1" xfId="0" applyFont="1" applyFill="1" applyBorder="1" applyAlignment="1">
      <alignment horizontal="left" vertical="center" indent="4"/>
    </xf>
    <xf numFmtId="0" fontId="32" fillId="3" borderId="5" xfId="0" applyFont="1" applyFill="1" applyBorder="1" applyAlignment="1">
      <alignment horizontal="left" vertical="center" wrapText="1"/>
    </xf>
    <xf numFmtId="0" fontId="16" fillId="0" borderId="13" xfId="0" applyFont="1" applyBorder="1" applyAlignment="1">
      <alignment vertical="center"/>
    </xf>
    <xf numFmtId="0" fontId="16" fillId="3" borderId="7" xfId="0" applyFont="1" applyFill="1" applyBorder="1" applyAlignment="1">
      <alignment vertical="center"/>
    </xf>
    <xf numFmtId="0" fontId="32" fillId="3" borderId="7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/>
    </xf>
    <xf numFmtId="0" fontId="34" fillId="3" borderId="3" xfId="0" applyFont="1" applyFill="1" applyBorder="1"/>
    <xf numFmtId="0" fontId="34" fillId="3" borderId="1" xfId="0" applyFont="1" applyFill="1" applyBorder="1"/>
    <xf numFmtId="4" fontId="0" fillId="3" borderId="0" xfId="0" applyNumberFormat="1" applyFill="1"/>
    <xf numFmtId="0" fontId="7" fillId="3" borderId="31" xfId="0" applyFont="1" applyFill="1" applyBorder="1" applyAlignment="1">
      <alignment horizontal="left" vertical="center" wrapText="1" indent="1"/>
    </xf>
    <xf numFmtId="0" fontId="32" fillId="3" borderId="18" xfId="0" applyFont="1" applyFill="1" applyBorder="1" applyAlignment="1">
      <alignment vertical="center" wrapText="1"/>
    </xf>
    <xf numFmtId="0" fontId="32" fillId="3" borderId="1" xfId="0" applyFont="1" applyFill="1" applyBorder="1" applyAlignment="1">
      <alignment vertical="center" wrapText="1"/>
    </xf>
    <xf numFmtId="0" fontId="32" fillId="3" borderId="3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27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left" indent="10"/>
    </xf>
    <xf numFmtId="0" fontId="33" fillId="3" borderId="31" xfId="0" applyFont="1" applyFill="1" applyBorder="1" applyAlignment="1">
      <alignment horizontal="left" indent="2"/>
    </xf>
    <xf numFmtId="0" fontId="32" fillId="3" borderId="31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indent="2"/>
    </xf>
    <xf numFmtId="0" fontId="111" fillId="3" borderId="13" xfId="0" applyFont="1" applyFill="1" applyBorder="1" applyAlignment="1">
      <alignment horizontal="left" vertical="center" indent="3"/>
    </xf>
    <xf numFmtId="49" fontId="32" fillId="3" borderId="19" xfId="0" applyNumberFormat="1" applyFont="1" applyFill="1" applyBorder="1" applyAlignment="1">
      <alignment horizontal="center" vertical="center"/>
    </xf>
    <xf numFmtId="0" fontId="32" fillId="3" borderId="19" xfId="0" applyFont="1" applyFill="1" applyBorder="1" applyAlignment="1">
      <alignment horizontal="left" vertical="center"/>
    </xf>
    <xf numFmtId="0" fontId="32" fillId="3" borderId="1" xfId="0" applyFont="1" applyFill="1" applyBorder="1"/>
    <xf numFmtId="0" fontId="111" fillId="3" borderId="13" xfId="0" applyFont="1" applyFill="1" applyBorder="1" applyAlignment="1">
      <alignment horizontal="left" vertical="center" indent="1"/>
    </xf>
    <xf numFmtId="0" fontId="33" fillId="3" borderId="1" xfId="0" applyFont="1" applyFill="1" applyBorder="1" applyAlignment="1">
      <alignment horizontal="left"/>
    </xf>
    <xf numFmtId="0" fontId="7" fillId="3" borderId="3" xfId="0" applyFont="1" applyFill="1" applyBorder="1" applyAlignment="1">
      <alignment horizontal="left"/>
    </xf>
    <xf numFmtId="0" fontId="4" fillId="0" borderId="0" xfId="0" applyFont="1"/>
    <xf numFmtId="0" fontId="0" fillId="3" borderId="16" xfId="0" applyFill="1" applyBorder="1"/>
    <xf numFmtId="0" fontId="32" fillId="3" borderId="19" xfId="0" applyFont="1" applyFill="1" applyBorder="1"/>
    <xf numFmtId="0" fontId="32" fillId="3" borderId="3" xfId="0" applyFont="1" applyFill="1" applyBorder="1"/>
    <xf numFmtId="0" fontId="32" fillId="3" borderId="13" xfId="0" applyFont="1" applyFill="1" applyBorder="1"/>
    <xf numFmtId="0" fontId="111" fillId="3" borderId="32" xfId="0" applyFont="1" applyFill="1" applyBorder="1" applyAlignment="1">
      <alignment horizontal="left" indent="1"/>
    </xf>
    <xf numFmtId="0" fontId="32" fillId="3" borderId="32" xfId="0" applyFont="1" applyFill="1" applyBorder="1" applyAlignment="1">
      <alignment wrapText="1"/>
    </xf>
    <xf numFmtId="0" fontId="32" fillId="3" borderId="3" xfId="0" applyFont="1" applyFill="1" applyBorder="1" applyAlignment="1">
      <alignment wrapText="1"/>
    </xf>
    <xf numFmtId="0" fontId="32" fillId="3" borderId="14" xfId="0" applyFont="1" applyFill="1" applyBorder="1" applyAlignment="1">
      <alignment wrapText="1"/>
    </xf>
    <xf numFmtId="10" fontId="89" fillId="3" borderId="2" xfId="0" applyNumberFormat="1" applyFont="1" applyFill="1" applyBorder="1" applyAlignment="1">
      <alignment horizontal="right"/>
    </xf>
    <xf numFmtId="0" fontId="16" fillId="3" borderId="34" xfId="0" applyFont="1" applyFill="1" applyBorder="1" applyAlignment="1">
      <alignment vertical="center"/>
    </xf>
    <xf numFmtId="0" fontId="32" fillId="3" borderId="34" xfId="0" applyFont="1" applyFill="1" applyBorder="1" applyAlignment="1">
      <alignment vertical="center" wrapText="1"/>
    </xf>
    <xf numFmtId="0" fontId="111" fillId="3" borderId="32" xfId="0" applyFont="1" applyFill="1" applyBorder="1" applyAlignment="1">
      <alignment horizontal="left" vertical="center" indent="2"/>
    </xf>
    <xf numFmtId="0" fontId="32" fillId="3" borderId="32" xfId="0" applyFont="1" applyFill="1" applyBorder="1" applyAlignment="1">
      <alignment vertical="center" wrapText="1"/>
    </xf>
    <xf numFmtId="0" fontId="34" fillId="3" borderId="1" xfId="0" applyFont="1" applyFill="1" applyBorder="1" applyAlignment="1">
      <alignment horizontal="left" vertical="center" indent="3"/>
    </xf>
    <xf numFmtId="0" fontId="16" fillId="3" borderId="32" xfId="0" applyFont="1" applyFill="1" applyBorder="1" applyAlignment="1">
      <alignment vertical="center" wrapText="1"/>
    </xf>
    <xf numFmtId="49" fontId="32" fillId="3" borderId="32" xfId="0" applyNumberFormat="1" applyFont="1" applyFill="1" applyBorder="1" applyAlignment="1">
      <alignment horizontal="center" vertical="center"/>
    </xf>
    <xf numFmtId="0" fontId="32" fillId="3" borderId="32" xfId="0" applyFont="1" applyFill="1" applyBorder="1" applyAlignment="1">
      <alignment horizontal="left" vertical="center" wrapText="1"/>
    </xf>
    <xf numFmtId="0" fontId="4" fillId="3" borderId="39" xfId="0" applyFont="1" applyFill="1" applyBorder="1"/>
    <xf numFmtId="0" fontId="32" fillId="3" borderId="19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49" fontId="32" fillId="3" borderId="14" xfId="0" applyNumberFormat="1" applyFont="1" applyFill="1" applyBorder="1" applyAlignment="1">
      <alignment horizontal="center" vertical="center" wrapText="1"/>
    </xf>
    <xf numFmtId="0" fontId="32" fillId="3" borderId="27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vertical="center" wrapText="1"/>
    </xf>
    <xf numFmtId="0" fontId="16" fillId="3" borderId="0" xfId="0" applyFont="1" applyFill="1" applyAlignment="1">
      <alignment horizontal="left"/>
    </xf>
    <xf numFmtId="0" fontId="87" fillId="3" borderId="0" xfId="0" applyFont="1" applyFill="1" applyAlignment="1">
      <alignment horizontal="left"/>
    </xf>
    <xf numFmtId="4" fontId="4" fillId="3" borderId="0" xfId="0" applyNumberFormat="1" applyFont="1" applyFill="1"/>
    <xf numFmtId="3" fontId="0" fillId="3" borderId="0" xfId="0" applyNumberFormat="1" applyFill="1"/>
    <xf numFmtId="0" fontId="4" fillId="3" borderId="19" xfId="0" applyFont="1" applyFill="1" applyBorder="1"/>
    <xf numFmtId="4" fontId="16" fillId="0" borderId="19" xfId="0" applyNumberFormat="1" applyFont="1" applyBorder="1" applyAlignment="1">
      <alignment horizontal="center"/>
    </xf>
    <xf numFmtId="4" fontId="16" fillId="0" borderId="1" xfId="0" applyNumberFormat="1" applyFont="1" applyBorder="1"/>
    <xf numFmtId="4" fontId="7" fillId="0" borderId="1" xfId="0" applyNumberFormat="1" applyFont="1" applyBorder="1"/>
    <xf numFmtId="4" fontId="34" fillId="0" borderId="1" xfId="0" applyNumberFormat="1" applyFont="1" applyBorder="1"/>
    <xf numFmtId="4" fontId="7" fillId="0" borderId="3" xfId="0" applyNumberFormat="1" applyFont="1" applyBorder="1"/>
    <xf numFmtId="4" fontId="7" fillId="0" borderId="2" xfId="0" applyNumberFormat="1" applyFont="1" applyBorder="1"/>
    <xf numFmtId="4" fontId="16" fillId="0" borderId="5" xfId="0" applyNumberFormat="1" applyFont="1" applyBorder="1"/>
    <xf numFmtId="4" fontId="16" fillId="0" borderId="3" xfId="0" applyNumberFormat="1" applyFont="1" applyBorder="1" applyAlignment="1">
      <alignment horizontal="right"/>
    </xf>
    <xf numFmtId="4" fontId="33" fillId="0" borderId="0" xfId="0" applyNumberFormat="1" applyFont="1"/>
    <xf numFmtId="4" fontId="7" fillId="0" borderId="0" xfId="0" applyNumberFormat="1" applyFont="1"/>
    <xf numFmtId="4" fontId="16" fillId="0" borderId="7" xfId="0" applyNumberFormat="1" applyFont="1" applyBorder="1"/>
    <xf numFmtId="3" fontId="17" fillId="3" borderId="8" xfId="0" applyNumberFormat="1" applyFont="1" applyFill="1" applyBorder="1" applyAlignment="1">
      <alignment horizontal="right"/>
    </xf>
    <xf numFmtId="4" fontId="6" fillId="3" borderId="19" xfId="0" applyNumberFormat="1" applyFont="1" applyFill="1" applyBorder="1" applyAlignment="1">
      <alignment horizontal="center"/>
    </xf>
    <xf numFmtId="4" fontId="3" fillId="3" borderId="0" xfId="0" applyNumberFormat="1" applyFont="1" applyFill="1"/>
    <xf numFmtId="0" fontId="3" fillId="3" borderId="0" xfId="0" applyFont="1" applyFill="1"/>
    <xf numFmtId="0" fontId="8" fillId="3" borderId="19" xfId="0" applyFont="1" applyFill="1" applyBorder="1" applyAlignment="1">
      <alignment horizontal="center"/>
    </xf>
    <xf numFmtId="0" fontId="33" fillId="3" borderId="19" xfId="0" applyFont="1" applyFill="1" applyBorder="1"/>
    <xf numFmtId="10" fontId="34" fillId="3" borderId="1" xfId="0" applyNumberFormat="1" applyFont="1" applyFill="1" applyBorder="1" applyAlignment="1">
      <alignment horizontal="right"/>
    </xf>
    <xf numFmtId="10" fontId="34" fillId="3" borderId="5" xfId="0" applyNumberFormat="1" applyFont="1" applyFill="1" applyBorder="1" applyAlignment="1">
      <alignment horizontal="right"/>
    </xf>
    <xf numFmtId="10" fontId="7" fillId="3" borderId="41" xfId="0" applyNumberFormat="1" applyFont="1" applyFill="1" applyBorder="1" applyAlignment="1">
      <alignment horizontal="center"/>
    </xf>
    <xf numFmtId="10" fontId="34" fillId="3" borderId="19" xfId="0" applyNumberFormat="1" applyFont="1" applyFill="1" applyBorder="1" applyAlignment="1">
      <alignment horizontal="right"/>
    </xf>
    <xf numFmtId="10" fontId="7" fillId="3" borderId="0" xfId="0" applyNumberFormat="1" applyFont="1" applyFill="1" applyAlignment="1">
      <alignment horizontal="right"/>
    </xf>
    <xf numFmtId="10" fontId="7" fillId="3" borderId="0" xfId="0" applyNumberFormat="1" applyFont="1" applyFill="1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10" fontId="7" fillId="3" borderId="3" xfId="0" applyNumberFormat="1" applyFont="1" applyFill="1" applyBorder="1" applyAlignment="1">
      <alignment horizontal="right"/>
    </xf>
    <xf numFmtId="10" fontId="34" fillId="3" borderId="3" xfId="0" applyNumberFormat="1" applyFont="1" applyFill="1" applyBorder="1" applyAlignment="1">
      <alignment horizontal="right"/>
    </xf>
    <xf numFmtId="10" fontId="34" fillId="3" borderId="16" xfId="0" applyNumberFormat="1" applyFont="1" applyFill="1" applyBorder="1" applyAlignment="1">
      <alignment horizontal="right"/>
    </xf>
    <xf numFmtId="3" fontId="93" fillId="3" borderId="5" xfId="0" applyNumberFormat="1" applyFont="1" applyFill="1" applyBorder="1" applyAlignment="1">
      <alignment horizontal="right"/>
    </xf>
    <xf numFmtId="4" fontId="94" fillId="3" borderId="13" xfId="0" applyNumberFormat="1" applyFont="1" applyFill="1" applyBorder="1" applyAlignment="1">
      <alignment horizontal="right" vertical="center"/>
    </xf>
    <xf numFmtId="4" fontId="93" fillId="3" borderId="3" xfId="0" applyNumberFormat="1" applyFont="1" applyFill="1" applyBorder="1" applyAlignment="1">
      <alignment horizontal="right"/>
    </xf>
    <xf numFmtId="4" fontId="94" fillId="3" borderId="14" xfId="0" applyNumberFormat="1" applyFont="1" applyFill="1" applyBorder="1" applyAlignment="1">
      <alignment horizontal="right" vertical="center"/>
    </xf>
    <xf numFmtId="4" fontId="93" fillId="3" borderId="5" xfId="0" applyNumberFormat="1" applyFont="1" applyFill="1" applyBorder="1" applyAlignment="1">
      <alignment horizontal="right"/>
    </xf>
    <xf numFmtId="4" fontId="94" fillId="3" borderId="3" xfId="0" applyNumberFormat="1" applyFont="1" applyFill="1" applyBorder="1" applyAlignment="1">
      <alignment horizontal="right"/>
    </xf>
    <xf numFmtId="4" fontId="94" fillId="3" borderId="1" xfId="0" applyNumberFormat="1" applyFont="1" applyFill="1" applyBorder="1" applyAlignment="1">
      <alignment horizontal="right"/>
    </xf>
    <xf numFmtId="0" fontId="93" fillId="3" borderId="0" xfId="0" applyFont="1" applyFill="1"/>
    <xf numFmtId="3" fontId="94" fillId="3" borderId="16" xfId="0" applyNumberFormat="1" applyFont="1" applyFill="1" applyBorder="1" applyAlignment="1">
      <alignment horizontal="center"/>
    </xf>
    <xf numFmtId="4" fontId="95" fillId="3" borderId="3" xfId="0" applyNumberFormat="1" applyFont="1" applyFill="1" applyBorder="1" applyAlignment="1">
      <alignment horizontal="right" vertical="center"/>
    </xf>
    <xf numFmtId="4" fontId="96" fillId="3" borderId="13" xfId="0" applyNumberFormat="1" applyFont="1" applyFill="1" applyBorder="1" applyAlignment="1">
      <alignment horizontal="right" vertical="center"/>
    </xf>
    <xf numFmtId="4" fontId="96" fillId="3" borderId="14" xfId="0" applyNumberFormat="1" applyFont="1" applyFill="1" applyBorder="1" applyAlignment="1">
      <alignment horizontal="right" vertical="center"/>
    </xf>
    <xf numFmtId="4" fontId="95" fillId="3" borderId="3" xfId="0" applyNumberFormat="1" applyFont="1" applyFill="1" applyBorder="1" applyAlignment="1">
      <alignment horizontal="right"/>
    </xf>
    <xf numFmtId="4" fontId="95" fillId="3" borderId="5" xfId="0" applyNumberFormat="1" applyFont="1" applyFill="1" applyBorder="1" applyAlignment="1">
      <alignment horizontal="right"/>
    </xf>
    <xf numFmtId="3" fontId="94" fillId="3" borderId="7" xfId="0" applyNumberFormat="1" applyFont="1" applyFill="1" applyBorder="1" applyAlignment="1">
      <alignment horizontal="center"/>
    </xf>
    <xf numFmtId="4" fontId="96" fillId="3" borderId="31" xfId="0" applyNumberFormat="1" applyFont="1" applyFill="1" applyBorder="1" applyAlignment="1">
      <alignment horizontal="right" vertical="center"/>
    </xf>
    <xf numFmtId="4" fontId="95" fillId="3" borderId="14" xfId="0" applyNumberFormat="1" applyFont="1" applyFill="1" applyBorder="1" applyAlignment="1">
      <alignment horizontal="right" vertical="center"/>
    </xf>
    <xf numFmtId="4" fontId="96" fillId="3" borderId="5" xfId="0" applyNumberFormat="1" applyFont="1" applyFill="1" applyBorder="1" applyAlignment="1">
      <alignment horizontal="right" vertical="center"/>
    </xf>
    <xf numFmtId="4" fontId="94" fillId="3" borderId="13" xfId="0" applyNumberFormat="1" applyFont="1" applyFill="1" applyBorder="1" applyAlignment="1">
      <alignment horizontal="right"/>
    </xf>
    <xf numFmtId="4" fontId="94" fillId="3" borderId="7" xfId="0" applyNumberFormat="1" applyFont="1" applyFill="1" applyBorder="1" applyAlignment="1">
      <alignment horizontal="right"/>
    </xf>
    <xf numFmtId="4" fontId="94" fillId="3" borderId="2" xfId="0" applyNumberFormat="1" applyFont="1" applyFill="1" applyBorder="1" applyAlignment="1">
      <alignment horizontal="right" vertical="center"/>
    </xf>
    <xf numFmtId="4" fontId="95" fillId="3" borderId="31" xfId="0" applyNumberFormat="1" applyFont="1" applyFill="1" applyBorder="1" applyAlignment="1">
      <alignment horizontal="right" vertical="center"/>
    </xf>
    <xf numFmtId="4" fontId="94" fillId="3" borderId="3" xfId="0" applyNumberFormat="1" applyFont="1" applyFill="1" applyBorder="1" applyAlignment="1">
      <alignment horizontal="right" vertical="center"/>
    </xf>
    <xf numFmtId="4" fontId="95" fillId="3" borderId="13" xfId="0" applyNumberFormat="1" applyFont="1" applyFill="1" applyBorder="1" applyAlignment="1">
      <alignment horizontal="right" vertical="center"/>
    </xf>
    <xf numFmtId="4" fontId="94" fillId="3" borderId="3" xfId="0" applyNumberFormat="1" applyFont="1" applyFill="1" applyBorder="1" applyAlignment="1">
      <alignment vertical="center"/>
    </xf>
    <xf numFmtId="4" fontId="96" fillId="3" borderId="1" xfId="0" applyNumberFormat="1" applyFont="1" applyFill="1" applyBorder="1" applyAlignment="1">
      <alignment vertical="center"/>
    </xf>
    <xf numFmtId="4" fontId="96" fillId="3" borderId="14" xfId="0" applyNumberFormat="1" applyFont="1" applyFill="1" applyBorder="1" applyAlignment="1">
      <alignment vertical="center"/>
    </xf>
    <xf numFmtId="4" fontId="95" fillId="3" borderId="3" xfId="0" applyNumberFormat="1" applyFont="1" applyFill="1" applyBorder="1" applyAlignment="1">
      <alignment vertical="center"/>
    </xf>
    <xf numFmtId="4" fontId="95" fillId="3" borderId="1" xfId="0" applyNumberFormat="1" applyFont="1" applyFill="1" applyBorder="1" applyAlignment="1">
      <alignment vertical="center"/>
    </xf>
    <xf numFmtId="4" fontId="94" fillId="3" borderId="14" xfId="0" applyNumberFormat="1" applyFont="1" applyFill="1" applyBorder="1" applyAlignment="1">
      <alignment vertical="center"/>
    </xf>
    <xf numFmtId="4" fontId="95" fillId="3" borderId="3" xfId="0" applyNumberFormat="1" applyFont="1" applyFill="1" applyBorder="1"/>
    <xf numFmtId="4" fontId="95" fillId="3" borderId="1" xfId="0" applyNumberFormat="1" applyFont="1" applyFill="1" applyBorder="1"/>
    <xf numFmtId="4" fontId="95" fillId="3" borderId="5" xfId="0" applyNumberFormat="1" applyFont="1" applyFill="1" applyBorder="1"/>
    <xf numFmtId="4" fontId="94" fillId="3" borderId="3" xfId="0" applyNumberFormat="1" applyFont="1" applyFill="1" applyBorder="1"/>
    <xf numFmtId="4" fontId="94" fillId="3" borderId="1" xfId="0" applyNumberFormat="1" applyFont="1" applyFill="1" applyBorder="1"/>
    <xf numFmtId="4" fontId="94" fillId="3" borderId="5" xfId="0" applyNumberFormat="1" applyFont="1" applyFill="1" applyBorder="1"/>
    <xf numFmtId="4" fontId="94" fillId="3" borderId="19" xfId="0" applyNumberFormat="1" applyFont="1" applyFill="1" applyBorder="1" applyAlignment="1">
      <alignment horizontal="right"/>
    </xf>
    <xf numFmtId="4" fontId="95" fillId="3" borderId="31" xfId="0" applyNumberFormat="1" applyFont="1" applyFill="1" applyBorder="1" applyAlignment="1">
      <alignment horizontal="right"/>
    </xf>
    <xf numFmtId="4" fontId="96" fillId="3" borderId="14" xfId="0" applyNumberFormat="1" applyFont="1" applyFill="1" applyBorder="1" applyAlignment="1">
      <alignment horizontal="right"/>
    </xf>
    <xf numFmtId="4" fontId="95" fillId="3" borderId="19" xfId="0" applyNumberFormat="1" applyFont="1" applyFill="1" applyBorder="1" applyAlignment="1">
      <alignment horizontal="right"/>
    </xf>
    <xf numFmtId="4" fontId="94" fillId="3" borderId="14" xfId="0" applyNumberFormat="1" applyFont="1" applyFill="1" applyBorder="1" applyAlignment="1">
      <alignment horizontal="right"/>
    </xf>
    <xf numFmtId="3" fontId="94" fillId="3" borderId="19" xfId="0" applyNumberFormat="1" applyFont="1" applyFill="1" applyBorder="1" applyAlignment="1">
      <alignment horizontal="right"/>
    </xf>
    <xf numFmtId="3" fontId="95" fillId="3" borderId="3" xfId="0" applyNumberFormat="1" applyFont="1" applyFill="1" applyBorder="1" applyAlignment="1">
      <alignment horizontal="right"/>
    </xf>
    <xf numFmtId="3" fontId="94" fillId="3" borderId="13" xfId="0" applyNumberFormat="1" applyFont="1" applyFill="1" applyBorder="1" applyAlignment="1">
      <alignment horizontal="right"/>
    </xf>
    <xf numFmtId="3" fontId="96" fillId="3" borderId="32" xfId="0" applyNumberFormat="1" applyFont="1" applyFill="1" applyBorder="1" applyAlignment="1">
      <alignment horizontal="right"/>
    </xf>
    <xf numFmtId="3" fontId="96" fillId="3" borderId="3" xfId="0" applyNumberFormat="1" applyFont="1" applyFill="1" applyBorder="1" applyAlignment="1">
      <alignment horizontal="right"/>
    </xf>
    <xf numFmtId="3" fontId="96" fillId="3" borderId="14" xfId="0" applyNumberFormat="1" applyFont="1" applyFill="1" applyBorder="1" applyAlignment="1">
      <alignment horizontal="right"/>
    </xf>
    <xf numFmtId="3" fontId="94" fillId="3" borderId="7" xfId="0" applyNumberFormat="1" applyFont="1" applyFill="1" applyBorder="1" applyAlignment="1">
      <alignment horizontal="right"/>
    </xf>
    <xf numFmtId="3" fontId="94" fillId="3" borderId="3" xfId="0" applyNumberFormat="1" applyFont="1" applyFill="1" applyBorder="1" applyAlignment="1">
      <alignment horizontal="right"/>
    </xf>
    <xf numFmtId="3" fontId="94" fillId="3" borderId="1" xfId="0" applyNumberFormat="1" applyFont="1" applyFill="1" applyBorder="1" applyAlignment="1">
      <alignment horizontal="right"/>
    </xf>
    <xf numFmtId="3" fontId="94" fillId="3" borderId="5" xfId="0" applyNumberFormat="1" applyFont="1" applyFill="1" applyBorder="1" applyAlignment="1">
      <alignment horizontal="right"/>
    </xf>
    <xf numFmtId="4" fontId="94" fillId="3" borderId="34" xfId="0" applyNumberFormat="1" applyFont="1" applyFill="1" applyBorder="1" applyAlignment="1">
      <alignment horizontal="right" vertical="center"/>
    </xf>
    <xf numFmtId="4" fontId="96" fillId="3" borderId="32" xfId="0" applyNumberFormat="1" applyFont="1" applyFill="1" applyBorder="1" applyAlignment="1">
      <alignment horizontal="right" vertical="center"/>
    </xf>
    <xf numFmtId="4" fontId="98" fillId="3" borderId="32" xfId="0" applyNumberFormat="1" applyFont="1" applyFill="1" applyBorder="1" applyAlignment="1">
      <alignment horizontal="right" vertical="center"/>
    </xf>
    <xf numFmtId="0" fontId="93" fillId="3" borderId="39" xfId="0" applyFont="1" applyFill="1" applyBorder="1"/>
    <xf numFmtId="4" fontId="96" fillId="3" borderId="3" xfId="0" applyNumberFormat="1" applyFont="1" applyFill="1" applyBorder="1" applyAlignment="1">
      <alignment horizontal="right"/>
    </xf>
    <xf numFmtId="4" fontId="96" fillId="3" borderId="2" xfId="0" applyNumberFormat="1" applyFont="1" applyFill="1" applyBorder="1" applyAlignment="1">
      <alignment horizontal="right"/>
    </xf>
    <xf numFmtId="3" fontId="94" fillId="3" borderId="0" xfId="0" applyNumberFormat="1" applyFont="1" applyFill="1" applyAlignment="1">
      <alignment horizontal="right"/>
    </xf>
    <xf numFmtId="4" fontId="93" fillId="3" borderId="0" xfId="0" applyNumberFormat="1" applyFont="1" applyFill="1"/>
    <xf numFmtId="49" fontId="0" fillId="3" borderId="2" xfId="0" applyNumberForma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left" vertical="center" wrapText="1"/>
    </xf>
    <xf numFmtId="0" fontId="33" fillId="3" borderId="2" xfId="0" applyFont="1" applyFill="1" applyBorder="1"/>
    <xf numFmtId="3" fontId="9" fillId="3" borderId="1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4" fontId="9" fillId="3" borderId="2" xfId="0" applyNumberFormat="1" applyFont="1" applyFill="1" applyBorder="1" applyAlignment="1">
      <alignment horizontal="right"/>
    </xf>
    <xf numFmtId="4" fontId="5" fillId="3" borderId="2" xfId="0" applyNumberFormat="1" applyFont="1" applyFill="1" applyBorder="1" applyAlignment="1">
      <alignment horizontal="right"/>
    </xf>
    <xf numFmtId="3" fontId="41" fillId="3" borderId="2" xfId="0" applyNumberFormat="1" applyFont="1" applyFill="1" applyBorder="1" applyAlignment="1">
      <alignment horizontal="right"/>
    </xf>
    <xf numFmtId="4" fontId="41" fillId="3" borderId="2" xfId="0" applyNumberFormat="1" applyFont="1" applyFill="1" applyBorder="1" applyAlignment="1">
      <alignment horizontal="right"/>
    </xf>
    <xf numFmtId="4" fontId="71" fillId="3" borderId="2" xfId="0" applyNumberFormat="1" applyFont="1" applyFill="1" applyBorder="1" applyAlignment="1">
      <alignment horizontal="right"/>
    </xf>
    <xf numFmtId="3" fontId="44" fillId="3" borderId="2" xfId="0" applyNumberFormat="1" applyFont="1" applyFill="1" applyBorder="1" applyAlignment="1">
      <alignment horizontal="right"/>
    </xf>
    <xf numFmtId="3" fontId="61" fillId="3" borderId="2" xfId="0" applyNumberFormat="1" applyFont="1" applyFill="1" applyBorder="1" applyAlignment="1">
      <alignment horizontal="right"/>
    </xf>
    <xf numFmtId="4" fontId="65" fillId="0" borderId="2" xfId="0" applyNumberFormat="1" applyFont="1" applyBorder="1" applyAlignment="1">
      <alignment horizontal="right"/>
    </xf>
    <xf numFmtId="3" fontId="61" fillId="6" borderId="2" xfId="0" applyNumberFormat="1" applyFont="1" applyFill="1" applyBorder="1" applyAlignment="1">
      <alignment horizontal="right"/>
    </xf>
    <xf numFmtId="3" fontId="17" fillId="3" borderId="2" xfId="0" applyNumberFormat="1" applyFont="1" applyFill="1" applyBorder="1" applyAlignment="1">
      <alignment horizontal="right"/>
    </xf>
    <xf numFmtId="4" fontId="77" fillId="0" borderId="2" xfId="0" applyNumberFormat="1" applyFont="1" applyBorder="1" applyAlignment="1">
      <alignment horizontal="right"/>
    </xf>
    <xf numFmtId="3" fontId="83" fillId="9" borderId="2" xfId="0" applyNumberFormat="1" applyFont="1" applyFill="1" applyBorder="1" applyAlignment="1">
      <alignment horizontal="right"/>
    </xf>
    <xf numFmtId="3" fontId="44" fillId="8" borderId="2" xfId="0" applyNumberFormat="1" applyFont="1" applyFill="1" applyBorder="1" applyAlignment="1">
      <alignment horizontal="right"/>
    </xf>
    <xf numFmtId="4" fontId="95" fillId="0" borderId="2" xfId="0" applyNumberFormat="1" applyFont="1" applyBorder="1" applyAlignment="1">
      <alignment horizontal="right"/>
    </xf>
    <xf numFmtId="3" fontId="101" fillId="3" borderId="2" xfId="0" applyNumberFormat="1" applyFont="1" applyFill="1" applyBorder="1" applyAlignment="1">
      <alignment horizontal="right"/>
    </xf>
    <xf numFmtId="3" fontId="7" fillId="3" borderId="2" xfId="0" applyNumberFormat="1" applyFont="1" applyFill="1" applyBorder="1" applyAlignment="1">
      <alignment horizontal="right"/>
    </xf>
    <xf numFmtId="3" fontId="17" fillId="2" borderId="2" xfId="0" applyNumberFormat="1" applyFont="1" applyFill="1" applyBorder="1" applyAlignment="1">
      <alignment horizontal="right"/>
    </xf>
    <xf numFmtId="4" fontId="77" fillId="3" borderId="2" xfId="0" applyNumberFormat="1" applyFont="1" applyFill="1" applyBorder="1" applyAlignment="1">
      <alignment horizontal="right"/>
    </xf>
    <xf numFmtId="3" fontId="17" fillId="10" borderId="2" xfId="0" applyNumberFormat="1" applyFont="1" applyFill="1" applyBorder="1" applyAlignment="1">
      <alignment horizontal="right"/>
    </xf>
    <xf numFmtId="4" fontId="95" fillId="3" borderId="2" xfId="0" applyNumberFormat="1" applyFont="1" applyFill="1" applyBorder="1" applyAlignment="1">
      <alignment horizontal="right"/>
    </xf>
    <xf numFmtId="3" fontId="32" fillId="3" borderId="2" xfId="0" applyNumberFormat="1" applyFont="1" applyFill="1" applyBorder="1" applyAlignment="1">
      <alignment horizontal="right"/>
    </xf>
    <xf numFmtId="0" fontId="32" fillId="3" borderId="8" xfId="0" applyFont="1" applyFill="1" applyBorder="1" applyAlignment="1">
      <alignment horizontal="left" vertical="center"/>
    </xf>
    <xf numFmtId="0" fontId="19" fillId="3" borderId="8" xfId="0" applyFont="1" applyFill="1" applyBorder="1" applyAlignment="1">
      <alignment horizontal="left" vertical="center"/>
    </xf>
    <xf numFmtId="3" fontId="8" fillId="3" borderId="11" xfId="0" applyNumberFormat="1" applyFont="1" applyFill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3" fontId="11" fillId="3" borderId="8" xfId="0" applyNumberFormat="1" applyFont="1" applyFill="1" applyBorder="1" applyAlignment="1">
      <alignment horizontal="right"/>
    </xf>
    <xf numFmtId="10" fontId="21" fillId="3" borderId="8" xfId="0" applyNumberFormat="1" applyFont="1" applyFill="1" applyBorder="1" applyAlignment="1">
      <alignment horizontal="right"/>
    </xf>
    <xf numFmtId="4" fontId="8" fillId="3" borderId="8" xfId="0" applyNumberFormat="1" applyFont="1" applyFill="1" applyBorder="1" applyAlignment="1">
      <alignment horizontal="right"/>
    </xf>
    <xf numFmtId="10" fontId="54" fillId="3" borderId="8" xfId="0" applyNumberFormat="1" applyFont="1" applyFill="1" applyBorder="1" applyAlignment="1">
      <alignment horizontal="right"/>
    </xf>
    <xf numFmtId="4" fontId="6" fillId="3" borderId="8" xfId="0" applyNumberFormat="1" applyFont="1" applyFill="1" applyBorder="1" applyAlignment="1">
      <alignment horizontal="right"/>
    </xf>
    <xf numFmtId="3" fontId="50" fillId="3" borderId="8" xfId="0" applyNumberFormat="1" applyFont="1" applyFill="1" applyBorder="1" applyAlignment="1">
      <alignment horizontal="right"/>
    </xf>
    <xf numFmtId="4" fontId="50" fillId="3" borderId="8" xfId="0" applyNumberFormat="1" applyFont="1" applyFill="1" applyBorder="1" applyAlignment="1">
      <alignment horizontal="right"/>
    </xf>
    <xf numFmtId="4" fontId="70" fillId="3" borderId="8" xfId="0" applyNumberFormat="1" applyFont="1" applyFill="1" applyBorder="1" applyAlignment="1">
      <alignment horizontal="right"/>
    </xf>
    <xf numFmtId="3" fontId="59" fillId="3" borderId="8" xfId="0" applyNumberFormat="1" applyFont="1" applyFill="1" applyBorder="1" applyAlignment="1">
      <alignment horizontal="right"/>
    </xf>
    <xf numFmtId="4" fontId="64" fillId="0" borderId="8" xfId="0" applyNumberFormat="1" applyFont="1" applyBorder="1" applyAlignment="1">
      <alignment horizontal="right"/>
    </xf>
    <xf numFmtId="3" fontId="23" fillId="3" borderId="8" xfId="0" applyNumberFormat="1" applyFont="1" applyFill="1" applyBorder="1" applyAlignment="1">
      <alignment horizontal="right"/>
    </xf>
    <xf numFmtId="4" fontId="76" fillId="0" borderId="8" xfId="0" applyNumberFormat="1" applyFont="1" applyBorder="1" applyAlignment="1">
      <alignment horizontal="right"/>
    </xf>
    <xf numFmtId="3" fontId="23" fillId="9" borderId="8" xfId="0" applyNumberFormat="1" applyFont="1" applyFill="1" applyBorder="1" applyAlignment="1">
      <alignment horizontal="right"/>
    </xf>
    <xf numFmtId="4" fontId="94" fillId="0" borderId="8" xfId="0" applyNumberFormat="1" applyFont="1" applyBorder="1" applyAlignment="1">
      <alignment horizontal="right"/>
    </xf>
    <xf numFmtId="3" fontId="16" fillId="3" borderId="8" xfId="0" applyNumberFormat="1" applyFont="1" applyFill="1" applyBorder="1" applyAlignment="1">
      <alignment horizontal="right"/>
    </xf>
    <xf numFmtId="4" fontId="76" fillId="3" borderId="8" xfId="0" applyNumberFormat="1" applyFont="1" applyFill="1" applyBorder="1" applyAlignment="1">
      <alignment horizontal="right"/>
    </xf>
    <xf numFmtId="4" fontId="94" fillId="3" borderId="8" xfId="0" applyNumberFormat="1" applyFont="1" applyFill="1" applyBorder="1" applyAlignment="1">
      <alignment horizontal="right"/>
    </xf>
    <xf numFmtId="3" fontId="87" fillId="3" borderId="8" xfId="0" applyNumberFormat="1" applyFont="1" applyFill="1" applyBorder="1" applyAlignment="1">
      <alignment horizontal="right"/>
    </xf>
    <xf numFmtId="3" fontId="9" fillId="3" borderId="11" xfId="0" applyNumberFormat="1" applyFont="1" applyFill="1" applyBorder="1" applyAlignment="1">
      <alignment horizontal="right"/>
    </xf>
    <xf numFmtId="3" fontId="9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 applyAlignment="1">
      <alignment horizontal="right"/>
    </xf>
    <xf numFmtId="10" fontId="13" fillId="3" borderId="8" xfId="0" applyNumberFormat="1" applyFont="1" applyFill="1" applyBorder="1" applyAlignment="1">
      <alignment horizontal="right"/>
    </xf>
    <xf numFmtId="4" fontId="9" fillId="3" borderId="8" xfId="0" applyNumberFormat="1" applyFont="1" applyFill="1" applyBorder="1" applyAlignment="1">
      <alignment horizontal="right"/>
    </xf>
    <xf numFmtId="10" fontId="14" fillId="3" borderId="8" xfId="0" applyNumberFormat="1" applyFont="1" applyFill="1" applyBorder="1" applyAlignment="1">
      <alignment horizontal="right"/>
    </xf>
    <xf numFmtId="4" fontId="5" fillId="3" borderId="8" xfId="0" applyNumberFormat="1" applyFont="1" applyFill="1" applyBorder="1" applyAlignment="1">
      <alignment horizontal="right"/>
    </xf>
    <xf numFmtId="3" fontId="41" fillId="3" borderId="8" xfId="0" applyNumberFormat="1" applyFont="1" applyFill="1" applyBorder="1" applyAlignment="1">
      <alignment horizontal="right"/>
    </xf>
    <xf numFmtId="4" fontId="41" fillId="3" borderId="8" xfId="0" applyNumberFormat="1" applyFont="1" applyFill="1" applyBorder="1" applyAlignment="1">
      <alignment horizontal="right"/>
    </xf>
    <xf numFmtId="4" fontId="71" fillId="3" borderId="8" xfId="0" applyNumberFormat="1" applyFont="1" applyFill="1" applyBorder="1" applyAlignment="1">
      <alignment horizontal="right"/>
    </xf>
    <xf numFmtId="3" fontId="44" fillId="3" borderId="8" xfId="0" applyNumberFormat="1" applyFont="1" applyFill="1" applyBorder="1" applyAlignment="1">
      <alignment horizontal="right"/>
    </xf>
    <xf numFmtId="3" fontId="61" fillId="3" borderId="8" xfId="0" applyNumberFormat="1" applyFont="1" applyFill="1" applyBorder="1" applyAlignment="1">
      <alignment horizontal="right"/>
    </xf>
    <xf numFmtId="4" fontId="65" fillId="0" borderId="8" xfId="0" applyNumberFormat="1" applyFont="1" applyBorder="1" applyAlignment="1">
      <alignment horizontal="right"/>
    </xf>
    <xf numFmtId="3" fontId="61" fillId="6" borderId="8" xfId="0" applyNumberFormat="1" applyFont="1" applyFill="1" applyBorder="1" applyAlignment="1">
      <alignment horizontal="right"/>
    </xf>
    <xf numFmtId="4" fontId="77" fillId="0" borderId="8" xfId="0" applyNumberFormat="1" applyFont="1" applyBorder="1" applyAlignment="1">
      <alignment horizontal="right"/>
    </xf>
    <xf numFmtId="3" fontId="83" fillId="9" borderId="8" xfId="0" applyNumberFormat="1" applyFont="1" applyFill="1" applyBorder="1" applyAlignment="1">
      <alignment horizontal="right"/>
    </xf>
    <xf numFmtId="3" fontId="44" fillId="8" borderId="8" xfId="0" applyNumberFormat="1" applyFont="1" applyFill="1" applyBorder="1" applyAlignment="1">
      <alignment horizontal="right"/>
    </xf>
    <xf numFmtId="4" fontId="95" fillId="0" borderId="8" xfId="0" applyNumberFormat="1" applyFont="1" applyBorder="1" applyAlignment="1">
      <alignment horizontal="right"/>
    </xf>
    <xf numFmtId="3" fontId="101" fillId="3" borderId="8" xfId="0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3" fontId="17" fillId="2" borderId="8" xfId="0" applyNumberFormat="1" applyFont="1" applyFill="1" applyBorder="1" applyAlignment="1">
      <alignment horizontal="right"/>
    </xf>
    <xf numFmtId="4" fontId="77" fillId="3" borderId="8" xfId="0" applyNumberFormat="1" applyFont="1" applyFill="1" applyBorder="1" applyAlignment="1">
      <alignment horizontal="right"/>
    </xf>
    <xf numFmtId="3" fontId="17" fillId="10" borderId="8" xfId="0" applyNumberFormat="1" applyFont="1" applyFill="1" applyBorder="1" applyAlignment="1">
      <alignment horizontal="right"/>
    </xf>
    <xf numFmtId="4" fontId="95" fillId="3" borderId="8" xfId="0" applyNumberFormat="1" applyFont="1" applyFill="1" applyBorder="1" applyAlignment="1">
      <alignment horizontal="right"/>
    </xf>
    <xf numFmtId="3" fontId="32" fillId="3" borderId="8" xfId="0" applyNumberFormat="1" applyFont="1" applyFill="1" applyBorder="1" applyAlignment="1">
      <alignment horizontal="right"/>
    </xf>
    <xf numFmtId="3" fontId="44" fillId="3" borderId="14" xfId="0" applyNumberFormat="1" applyFont="1" applyFill="1" applyBorder="1" applyAlignment="1">
      <alignment horizontal="right"/>
    </xf>
    <xf numFmtId="3" fontId="61" fillId="6" borderId="14" xfId="0" applyNumberFormat="1" applyFont="1" applyFill="1" applyBorder="1" applyAlignment="1">
      <alignment horizontal="right"/>
    </xf>
    <xf numFmtId="3" fontId="83" fillId="9" borderId="14" xfId="0" applyNumberFormat="1" applyFont="1" applyFill="1" applyBorder="1" applyAlignment="1">
      <alignment horizontal="right"/>
    </xf>
    <xf numFmtId="3" fontId="44" fillId="8" borderId="14" xfId="0" applyNumberFormat="1" applyFont="1" applyFill="1" applyBorder="1" applyAlignment="1">
      <alignment horizontal="right"/>
    </xf>
    <xf numFmtId="3" fontId="101" fillId="3" borderId="14" xfId="0" applyNumberFormat="1" applyFont="1" applyFill="1" applyBorder="1" applyAlignment="1">
      <alignment horizontal="right"/>
    </xf>
    <xf numFmtId="3" fontId="17" fillId="2" borderId="14" xfId="0" applyNumberFormat="1" applyFont="1" applyFill="1" applyBorder="1" applyAlignment="1">
      <alignment horizontal="right"/>
    </xf>
    <xf numFmtId="3" fontId="17" fillId="10" borderId="14" xfId="0" applyNumberFormat="1" applyFont="1" applyFill="1" applyBorder="1" applyAlignment="1">
      <alignment horizontal="right"/>
    </xf>
    <xf numFmtId="3" fontId="42" fillId="3" borderId="1" xfId="0" applyNumberFormat="1" applyFont="1" applyFill="1" applyBorder="1" applyAlignment="1">
      <alignment horizontal="right" vertical="center"/>
    </xf>
    <xf numFmtId="4" fontId="91" fillId="3" borderId="1" xfId="0" applyNumberFormat="1" applyFont="1" applyFill="1" applyBorder="1" applyAlignment="1">
      <alignment horizontal="right" vertical="center"/>
    </xf>
    <xf numFmtId="3" fontId="12" fillId="2" borderId="1" xfId="0" applyNumberFormat="1" applyFont="1" applyFill="1" applyBorder="1" applyAlignment="1">
      <alignment horizontal="right" vertical="center"/>
    </xf>
    <xf numFmtId="3" fontId="106" fillId="3" borderId="1" xfId="0" applyNumberFormat="1" applyFont="1" applyFill="1" applyBorder="1" applyAlignment="1">
      <alignment horizontal="right"/>
    </xf>
    <xf numFmtId="3" fontId="102" fillId="3" borderId="1" xfId="0" applyNumberFormat="1" applyFont="1" applyFill="1" applyBorder="1" applyAlignment="1">
      <alignment horizontal="right" vertical="center"/>
    </xf>
    <xf numFmtId="3" fontId="77" fillId="3" borderId="1" xfId="0" applyNumberFormat="1" applyFont="1" applyFill="1" applyBorder="1" applyAlignment="1">
      <alignment horizontal="right"/>
    </xf>
    <xf numFmtId="3" fontId="77" fillId="3" borderId="14" xfId="0" applyNumberFormat="1" applyFont="1" applyFill="1" applyBorder="1" applyAlignment="1">
      <alignment horizontal="right"/>
    </xf>
    <xf numFmtId="3" fontId="76" fillId="3" borderId="14" xfId="0" applyNumberFormat="1" applyFont="1" applyFill="1" applyBorder="1" applyAlignment="1">
      <alignment horizontal="right"/>
    </xf>
    <xf numFmtId="3" fontId="78" fillId="3" borderId="13" xfId="0" applyNumberFormat="1" applyFont="1" applyFill="1" applyBorder="1" applyAlignment="1">
      <alignment horizontal="right"/>
    </xf>
    <xf numFmtId="3" fontId="78" fillId="3" borderId="31" xfId="0" applyNumberFormat="1" applyFont="1" applyFill="1" applyBorder="1" applyAlignment="1">
      <alignment horizontal="right"/>
    </xf>
    <xf numFmtId="49" fontId="36" fillId="3" borderId="1" xfId="0" applyNumberFormat="1" applyFont="1" applyFill="1" applyBorder="1" applyAlignment="1">
      <alignment horizontal="center" wrapText="1"/>
    </xf>
    <xf numFmtId="4" fontId="32" fillId="3" borderId="2" xfId="0" applyNumberFormat="1" applyFont="1" applyFill="1" applyBorder="1"/>
    <xf numFmtId="3" fontId="78" fillId="3" borderId="1" xfId="0" applyNumberFormat="1" applyFont="1" applyFill="1" applyBorder="1" applyAlignment="1">
      <alignment horizontal="right" vertical="center"/>
    </xf>
    <xf numFmtId="3" fontId="77" fillId="3" borderId="3" xfId="0" applyNumberFormat="1" applyFont="1" applyFill="1" applyBorder="1" applyAlignment="1">
      <alignment vertical="center"/>
    </xf>
    <xf numFmtId="3" fontId="78" fillId="3" borderId="1" xfId="0" applyNumberFormat="1" applyFont="1" applyFill="1" applyBorder="1" applyAlignment="1">
      <alignment horizontal="right"/>
    </xf>
    <xf numFmtId="3" fontId="102" fillId="3" borderId="2" xfId="0" applyNumberFormat="1" applyFont="1" applyFill="1" applyBorder="1" applyAlignment="1">
      <alignment horizontal="right"/>
    </xf>
    <xf numFmtId="3" fontId="76" fillId="3" borderId="2" xfId="0" applyNumberFormat="1" applyFont="1" applyFill="1" applyBorder="1" applyAlignment="1">
      <alignment horizontal="right"/>
    </xf>
    <xf numFmtId="3" fontId="102" fillId="3" borderId="8" xfId="0" applyNumberFormat="1" applyFont="1" applyFill="1" applyBorder="1" applyAlignment="1">
      <alignment horizontal="right"/>
    </xf>
    <xf numFmtId="3" fontId="102" fillId="3" borderId="5" xfId="0" applyNumberFormat="1" applyFont="1" applyFill="1" applyBorder="1" applyAlignment="1">
      <alignment horizontal="right"/>
    </xf>
    <xf numFmtId="0" fontId="105" fillId="0" borderId="0" xfId="0" applyFont="1"/>
    <xf numFmtId="3" fontId="7" fillId="0" borderId="8" xfId="0" applyNumberFormat="1" applyFont="1" applyBorder="1"/>
    <xf numFmtId="10" fontId="37" fillId="0" borderId="2" xfId="0" applyNumberFormat="1" applyFont="1" applyBorder="1" applyAlignment="1">
      <alignment horizontal="right"/>
    </xf>
    <xf numFmtId="10" fontId="37" fillId="3" borderId="2" xfId="0" applyNumberFormat="1" applyFont="1" applyFill="1" applyBorder="1" applyAlignment="1">
      <alignment horizontal="right"/>
    </xf>
    <xf numFmtId="10" fontId="34" fillId="3" borderId="2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3" fontId="33" fillId="13" borderId="1" xfId="0" applyNumberFormat="1" applyFont="1" applyFill="1" applyBorder="1" applyAlignment="1">
      <alignment horizontal="right"/>
    </xf>
    <xf numFmtId="3" fontId="7" fillId="13" borderId="1" xfId="0" applyNumberFormat="1" applyFont="1" applyFill="1" applyBorder="1" applyAlignment="1">
      <alignment horizontal="right" vertical="center"/>
    </xf>
    <xf numFmtId="3" fontId="78" fillId="13" borderId="3" xfId="0" applyNumberFormat="1" applyFont="1" applyFill="1" applyBorder="1" applyAlignment="1">
      <alignment horizontal="right" vertical="center"/>
    </xf>
    <xf numFmtId="3" fontId="34" fillId="13" borderId="1" xfId="0" applyNumberFormat="1" applyFont="1" applyFill="1" applyBorder="1" applyAlignment="1">
      <alignment horizontal="right" vertical="center"/>
    </xf>
    <xf numFmtId="3" fontId="34" fillId="13" borderId="3" xfId="0" applyNumberFormat="1" applyFont="1" applyFill="1" applyBorder="1" applyAlignment="1">
      <alignment horizontal="right" vertical="center"/>
    </xf>
    <xf numFmtId="3" fontId="78" fillId="13" borderId="1" xfId="0" applyNumberFormat="1" applyFont="1" applyFill="1" applyBorder="1" applyAlignment="1">
      <alignment horizontal="right" vertical="center"/>
    </xf>
    <xf numFmtId="3" fontId="7" fillId="13" borderId="3" xfId="0" applyNumberFormat="1" applyFont="1" applyFill="1" applyBorder="1" applyAlignment="1">
      <alignment horizontal="right" vertical="center"/>
    </xf>
    <xf numFmtId="3" fontId="7" fillId="13" borderId="3" xfId="0" applyNumberFormat="1" applyFont="1" applyFill="1" applyBorder="1" applyAlignment="1">
      <alignment vertical="center"/>
    </xf>
    <xf numFmtId="3" fontId="7" fillId="13" borderId="1" xfId="0" applyNumberFormat="1" applyFont="1" applyFill="1" applyBorder="1" applyAlignment="1">
      <alignment horizontal="right"/>
    </xf>
    <xf numFmtId="3" fontId="77" fillId="13" borderId="1" xfId="0" applyNumberFormat="1" applyFont="1" applyFill="1" applyBorder="1" applyAlignment="1">
      <alignment horizontal="right"/>
    </xf>
    <xf numFmtId="3" fontId="7" fillId="13" borderId="3" xfId="0" applyNumberFormat="1" applyFont="1" applyFill="1" applyBorder="1" applyAlignment="1">
      <alignment horizontal="right"/>
    </xf>
    <xf numFmtId="3" fontId="78" fillId="13" borderId="1" xfId="0" applyNumberFormat="1" applyFont="1" applyFill="1" applyBorder="1" applyAlignment="1">
      <alignment horizontal="right"/>
    </xf>
    <xf numFmtId="3" fontId="34" fillId="13" borderId="1" xfId="0" applyNumberFormat="1" applyFont="1" applyFill="1" applyBorder="1" applyAlignment="1">
      <alignment horizontal="right"/>
    </xf>
    <xf numFmtId="3" fontId="7" fillId="13" borderId="1" xfId="0" applyNumberFormat="1" applyFont="1" applyFill="1" applyBorder="1"/>
    <xf numFmtId="3" fontId="7" fillId="13" borderId="2" xfId="0" applyNumberFormat="1" applyFont="1" applyFill="1" applyBorder="1"/>
    <xf numFmtId="3" fontId="34" fillId="13" borderId="1" xfId="0" applyNumberFormat="1" applyFont="1" applyFill="1" applyBorder="1"/>
    <xf numFmtId="4" fontId="94" fillId="3" borderId="1" xfId="0" applyNumberFormat="1" applyFont="1" applyFill="1" applyBorder="1" applyAlignment="1">
      <alignment horizontal="right" vertical="center"/>
    </xf>
    <xf numFmtId="49" fontId="27" fillId="3" borderId="1" xfId="0" applyNumberFormat="1" applyFont="1" applyFill="1" applyBorder="1" applyAlignment="1">
      <alignment horizontal="center" wrapText="1"/>
    </xf>
    <xf numFmtId="0" fontId="2" fillId="3" borderId="19" xfId="0" applyFont="1" applyFill="1" applyBorder="1"/>
    <xf numFmtId="0" fontId="6" fillId="3" borderId="19" xfId="0" applyFont="1" applyFill="1" applyBorder="1" applyAlignment="1">
      <alignment horizontal="right"/>
    </xf>
    <xf numFmtId="0" fontId="2" fillId="3" borderId="0" xfId="0" applyFont="1" applyFill="1"/>
    <xf numFmtId="4" fontId="2" fillId="3" borderId="0" xfId="0" applyNumberFormat="1" applyFont="1" applyFill="1"/>
    <xf numFmtId="0" fontId="6" fillId="3" borderId="1" xfId="0" applyFont="1" applyFill="1" applyBorder="1" applyAlignment="1">
      <alignment horizontal="center"/>
    </xf>
    <xf numFmtId="0" fontId="0" fillId="11" borderId="0" xfId="0" applyFill="1"/>
    <xf numFmtId="0" fontId="88" fillId="11" borderId="1" xfId="0" applyFont="1" applyFill="1" applyBorder="1" applyAlignment="1">
      <alignment horizontal="center" vertical="center" wrapText="1"/>
    </xf>
    <xf numFmtId="0" fontId="88" fillId="4" borderId="1" xfId="0" applyFont="1" applyFill="1" applyBorder="1" applyAlignment="1">
      <alignment horizontal="center" vertical="center" wrapText="1"/>
    </xf>
    <xf numFmtId="3" fontId="88" fillId="3" borderId="1" xfId="0" applyNumberFormat="1" applyFont="1" applyFill="1" applyBorder="1" applyAlignment="1">
      <alignment horizontal="center" vertical="center" wrapText="1"/>
    </xf>
    <xf numFmtId="0" fontId="87" fillId="11" borderId="5" xfId="0" applyFont="1" applyFill="1" applyBorder="1" applyAlignment="1">
      <alignment horizontal="center"/>
    </xf>
    <xf numFmtId="0" fontId="87" fillId="4" borderId="5" xfId="0" applyFont="1" applyFill="1" applyBorder="1" applyAlignment="1">
      <alignment horizontal="center"/>
    </xf>
    <xf numFmtId="3" fontId="87" fillId="3" borderId="5" xfId="0" applyNumberFormat="1" applyFont="1" applyFill="1" applyBorder="1" applyAlignment="1">
      <alignment horizontal="center"/>
    </xf>
    <xf numFmtId="10" fontId="90" fillId="3" borderId="5" xfId="0" applyNumberFormat="1" applyFont="1" applyFill="1" applyBorder="1" applyAlignment="1">
      <alignment horizontal="right"/>
    </xf>
    <xf numFmtId="3" fontId="93" fillId="11" borderId="5" xfId="0" applyNumberFormat="1" applyFont="1" applyFill="1" applyBorder="1" applyAlignment="1">
      <alignment horizontal="right"/>
    </xf>
    <xf numFmtId="10" fontId="37" fillId="3" borderId="13" xfId="0" applyNumberFormat="1" applyFont="1" applyFill="1" applyBorder="1" applyAlignment="1">
      <alignment horizontal="right" vertical="center"/>
    </xf>
    <xf numFmtId="4" fontId="94" fillId="11" borderId="13" xfId="0" applyNumberFormat="1" applyFont="1" applyFill="1" applyBorder="1" applyAlignment="1">
      <alignment horizontal="right" vertical="center"/>
    </xf>
    <xf numFmtId="3" fontId="87" fillId="4" borderId="13" xfId="0" applyNumberFormat="1" applyFont="1" applyFill="1" applyBorder="1" applyAlignment="1">
      <alignment horizontal="right" vertical="center"/>
    </xf>
    <xf numFmtId="3" fontId="94" fillId="3" borderId="13" xfId="0" applyNumberFormat="1" applyFont="1" applyFill="1" applyBorder="1" applyAlignment="1">
      <alignment horizontal="right" vertical="center"/>
    </xf>
    <xf numFmtId="4" fontId="93" fillId="11" borderId="3" xfId="0" applyNumberFormat="1" applyFont="1" applyFill="1" applyBorder="1" applyAlignment="1">
      <alignment horizontal="right"/>
    </xf>
    <xf numFmtId="3" fontId="93" fillId="3" borderId="3" xfId="0" applyNumberFormat="1" applyFont="1" applyFill="1" applyBorder="1" applyAlignment="1">
      <alignment horizontal="right"/>
    </xf>
    <xf numFmtId="4" fontId="93" fillId="11" borderId="1" xfId="0" applyNumberFormat="1" applyFont="1" applyFill="1" applyBorder="1" applyAlignment="1">
      <alignment horizontal="right"/>
    </xf>
    <xf numFmtId="3" fontId="93" fillId="3" borderId="1" xfId="0" applyNumberFormat="1" applyFont="1" applyFill="1" applyBorder="1" applyAlignment="1">
      <alignment horizontal="right"/>
    </xf>
    <xf numFmtId="10" fontId="37" fillId="3" borderId="14" xfId="0" applyNumberFormat="1" applyFont="1" applyFill="1" applyBorder="1" applyAlignment="1">
      <alignment horizontal="right" vertical="center"/>
    </xf>
    <xf numFmtId="4" fontId="94" fillId="11" borderId="14" xfId="0" applyNumberFormat="1" applyFont="1" applyFill="1" applyBorder="1" applyAlignment="1">
      <alignment horizontal="right" vertical="center"/>
    </xf>
    <xf numFmtId="3" fontId="87" fillId="4" borderId="14" xfId="0" applyNumberFormat="1" applyFont="1" applyFill="1" applyBorder="1" applyAlignment="1">
      <alignment horizontal="right" vertical="center"/>
    </xf>
    <xf numFmtId="3" fontId="94" fillId="3" borderId="14" xfId="0" applyNumberFormat="1" applyFont="1" applyFill="1" applyBorder="1" applyAlignment="1">
      <alignment horizontal="right" vertical="center"/>
    </xf>
    <xf numFmtId="4" fontId="93" fillId="11" borderId="5" xfId="0" applyNumberFormat="1" applyFont="1" applyFill="1" applyBorder="1" applyAlignment="1">
      <alignment horizontal="right"/>
    </xf>
    <xf numFmtId="4" fontId="94" fillId="11" borderId="3" xfId="0" applyNumberFormat="1" applyFont="1" applyFill="1" applyBorder="1" applyAlignment="1">
      <alignment horizontal="right"/>
    </xf>
    <xf numFmtId="3" fontId="87" fillId="4" borderId="3" xfId="0" applyNumberFormat="1" applyFont="1" applyFill="1" applyBorder="1" applyAlignment="1">
      <alignment horizontal="right"/>
    </xf>
    <xf numFmtId="4" fontId="94" fillId="11" borderId="1" xfId="0" applyNumberFormat="1" applyFont="1" applyFill="1" applyBorder="1" applyAlignment="1">
      <alignment horizontal="right"/>
    </xf>
    <xf numFmtId="3" fontId="87" fillId="4" borderId="1" xfId="0" applyNumberFormat="1" applyFont="1" applyFill="1" applyBorder="1" applyAlignment="1">
      <alignment horizontal="right"/>
    </xf>
    <xf numFmtId="4" fontId="94" fillId="11" borderId="5" xfId="0" applyNumberFormat="1" applyFont="1" applyFill="1" applyBorder="1" applyAlignment="1">
      <alignment horizontal="right"/>
    </xf>
    <xf numFmtId="3" fontId="87" fillId="4" borderId="5" xfId="0" applyNumberFormat="1" applyFont="1" applyFill="1" applyBorder="1" applyAlignment="1">
      <alignment horizontal="right"/>
    </xf>
    <xf numFmtId="10" fontId="90" fillId="3" borderId="39" xfId="0" applyNumberFormat="1" applyFont="1" applyFill="1" applyBorder="1"/>
    <xf numFmtId="0" fontId="93" fillId="11" borderId="0" xfId="0" applyFont="1" applyFill="1"/>
    <xf numFmtId="3" fontId="93" fillId="3" borderId="0" xfId="0" applyNumberFormat="1" applyFont="1" applyFill="1"/>
    <xf numFmtId="10" fontId="37" fillId="3" borderId="16" xfId="0" applyNumberFormat="1" applyFont="1" applyFill="1" applyBorder="1" applyAlignment="1">
      <alignment horizontal="center"/>
    </xf>
    <xf numFmtId="3" fontId="94" fillId="11" borderId="16" xfId="0" applyNumberFormat="1" applyFont="1" applyFill="1" applyBorder="1" applyAlignment="1">
      <alignment horizontal="center"/>
    </xf>
    <xf numFmtId="3" fontId="87" fillId="4" borderId="16" xfId="0" applyNumberFormat="1" applyFont="1" applyFill="1" applyBorder="1" applyAlignment="1">
      <alignment horizontal="center"/>
    </xf>
    <xf numFmtId="10" fontId="37" fillId="3" borderId="3" xfId="0" applyNumberFormat="1" applyFont="1" applyFill="1" applyBorder="1" applyAlignment="1">
      <alignment horizontal="right" vertical="center"/>
    </xf>
    <xf numFmtId="4" fontId="95" fillId="11" borderId="3" xfId="0" applyNumberFormat="1" applyFont="1" applyFill="1" applyBorder="1" applyAlignment="1">
      <alignment horizontal="right" vertical="center"/>
    </xf>
    <xf numFmtId="3" fontId="95" fillId="3" borderId="3" xfId="0" applyNumberFormat="1" applyFont="1" applyFill="1" applyBorder="1" applyAlignment="1">
      <alignment horizontal="right" vertical="center"/>
    </xf>
    <xf numFmtId="3" fontId="32" fillId="4" borderId="3" xfId="0" applyNumberFormat="1" applyFont="1" applyFill="1" applyBorder="1" applyAlignment="1">
      <alignment horizontal="right" vertical="center"/>
    </xf>
    <xf numFmtId="10" fontId="37" fillId="3" borderId="1" xfId="0" applyNumberFormat="1" applyFont="1" applyFill="1" applyBorder="1" applyAlignment="1">
      <alignment horizontal="right" vertical="center"/>
    </xf>
    <xf numFmtId="4" fontId="95" fillId="11" borderId="1" xfId="0" applyNumberFormat="1" applyFont="1" applyFill="1" applyBorder="1" applyAlignment="1">
      <alignment horizontal="right" vertical="center"/>
    </xf>
    <xf numFmtId="3" fontId="32" fillId="4" borderId="1" xfId="0" applyNumberFormat="1" applyFont="1" applyFill="1" applyBorder="1" applyAlignment="1">
      <alignment horizontal="right" vertical="center"/>
    </xf>
    <xf numFmtId="3" fontId="95" fillId="3" borderId="1" xfId="0" applyNumberFormat="1" applyFont="1" applyFill="1" applyBorder="1" applyAlignment="1">
      <alignment horizontal="right" vertical="center"/>
    </xf>
    <xf numFmtId="4" fontId="96" fillId="11" borderId="13" xfId="0" applyNumberFormat="1" applyFont="1" applyFill="1" applyBorder="1" applyAlignment="1">
      <alignment horizontal="right" vertical="center"/>
    </xf>
    <xf numFmtId="3" fontId="37" fillId="4" borderId="13" xfId="0" applyNumberFormat="1" applyFont="1" applyFill="1" applyBorder="1" applyAlignment="1">
      <alignment horizontal="right" vertical="center"/>
    </xf>
    <xf numFmtId="3" fontId="96" fillId="3" borderId="13" xfId="0" applyNumberFormat="1" applyFont="1" applyFill="1" applyBorder="1" applyAlignment="1">
      <alignment horizontal="right" vertical="center"/>
    </xf>
    <xf numFmtId="4" fontId="96" fillId="11" borderId="3" xfId="0" applyNumberFormat="1" applyFont="1" applyFill="1" applyBorder="1" applyAlignment="1">
      <alignment horizontal="right" vertical="center"/>
    </xf>
    <xf numFmtId="3" fontId="37" fillId="4" borderId="3" xfId="0" applyNumberFormat="1" applyFont="1" applyFill="1" applyBorder="1" applyAlignment="1">
      <alignment horizontal="right" vertical="center"/>
    </xf>
    <xf numFmtId="3" fontId="96" fillId="3" borderId="3" xfId="0" applyNumberFormat="1" applyFont="1" applyFill="1" applyBorder="1" applyAlignment="1">
      <alignment horizontal="right" vertical="center"/>
    </xf>
    <xf numFmtId="4" fontId="96" fillId="11" borderId="1" xfId="0" applyNumberFormat="1" applyFont="1" applyFill="1" applyBorder="1" applyAlignment="1">
      <alignment horizontal="right" vertical="center"/>
    </xf>
    <xf numFmtId="3" fontId="37" fillId="4" borderId="1" xfId="0" applyNumberFormat="1" applyFont="1" applyFill="1" applyBorder="1" applyAlignment="1">
      <alignment horizontal="right" vertical="center"/>
    </xf>
    <xf numFmtId="3" fontId="96" fillId="3" borderId="1" xfId="0" applyNumberFormat="1" applyFont="1" applyFill="1" applyBorder="1" applyAlignment="1">
      <alignment horizontal="right" vertical="center"/>
    </xf>
    <xf numFmtId="3" fontId="113" fillId="3" borderId="1" xfId="0" applyNumberFormat="1" applyFont="1" applyFill="1" applyBorder="1" applyAlignment="1">
      <alignment horizontal="right" vertical="center"/>
    </xf>
    <xf numFmtId="3" fontId="96" fillId="4" borderId="1" xfId="0" applyNumberFormat="1" applyFont="1" applyFill="1" applyBorder="1" applyAlignment="1">
      <alignment horizontal="right" vertical="center"/>
    </xf>
    <xf numFmtId="4" fontId="96" fillId="11" borderId="14" xfId="0" applyNumberFormat="1" applyFont="1" applyFill="1" applyBorder="1" applyAlignment="1">
      <alignment horizontal="right" vertical="center"/>
    </xf>
    <xf numFmtId="3" fontId="37" fillId="4" borderId="14" xfId="0" applyNumberFormat="1" applyFont="1" applyFill="1" applyBorder="1" applyAlignment="1">
      <alignment horizontal="right" vertical="center"/>
    </xf>
    <xf numFmtId="3" fontId="96" fillId="3" borderId="14" xfId="0" applyNumberFormat="1" applyFont="1" applyFill="1" applyBorder="1" applyAlignment="1">
      <alignment horizontal="right" vertical="center"/>
    </xf>
    <xf numFmtId="3" fontId="113" fillId="3" borderId="3" xfId="0" applyNumberFormat="1" applyFont="1" applyFill="1" applyBorder="1" applyAlignment="1">
      <alignment horizontal="right" vertical="center"/>
    </xf>
    <xf numFmtId="3" fontId="96" fillId="4" borderId="3" xfId="0" applyNumberFormat="1" applyFont="1" applyFill="1" applyBorder="1" applyAlignment="1">
      <alignment horizontal="right" vertical="center"/>
    </xf>
    <xf numFmtId="4" fontId="95" fillId="11" borderId="3" xfId="0" applyNumberFormat="1" applyFont="1" applyFill="1" applyBorder="1" applyAlignment="1">
      <alignment horizontal="right"/>
    </xf>
    <xf numFmtId="3" fontId="32" fillId="4" borderId="3" xfId="0" applyNumberFormat="1" applyFont="1" applyFill="1" applyBorder="1" applyAlignment="1">
      <alignment horizontal="right"/>
    </xf>
    <xf numFmtId="4" fontId="95" fillId="11" borderId="5" xfId="0" applyNumberFormat="1" applyFont="1" applyFill="1" applyBorder="1" applyAlignment="1">
      <alignment horizontal="right"/>
    </xf>
    <xf numFmtId="3" fontId="32" fillId="4" borderId="5" xfId="0" applyNumberFormat="1" applyFont="1" applyFill="1" applyBorder="1" applyAlignment="1">
      <alignment horizontal="right"/>
    </xf>
    <xf numFmtId="3" fontId="95" fillId="3" borderId="5" xfId="0" applyNumberFormat="1" applyFont="1" applyFill="1" applyBorder="1" applyAlignment="1">
      <alignment horizontal="right"/>
    </xf>
    <xf numFmtId="10" fontId="37" fillId="3" borderId="7" xfId="0" applyNumberFormat="1" applyFont="1" applyFill="1" applyBorder="1" applyAlignment="1">
      <alignment horizontal="center"/>
    </xf>
    <xf numFmtId="3" fontId="94" fillId="11" borderId="7" xfId="0" applyNumberFormat="1" applyFont="1" applyFill="1" applyBorder="1" applyAlignment="1">
      <alignment horizontal="center"/>
    </xf>
    <xf numFmtId="3" fontId="87" fillId="4" borderId="7" xfId="0" applyNumberFormat="1" applyFont="1" applyFill="1" applyBorder="1" applyAlignment="1">
      <alignment horizontal="center"/>
    </xf>
    <xf numFmtId="10" fontId="37" fillId="3" borderId="31" xfId="0" applyNumberFormat="1" applyFont="1" applyFill="1" applyBorder="1" applyAlignment="1">
      <alignment horizontal="right" vertical="center"/>
    </xf>
    <xf numFmtId="4" fontId="96" fillId="11" borderId="31" xfId="0" applyNumberFormat="1" applyFont="1" applyFill="1" applyBorder="1" applyAlignment="1">
      <alignment horizontal="right" vertical="center"/>
    </xf>
    <xf numFmtId="3" fontId="37" fillId="4" borderId="31" xfId="0" applyNumberFormat="1" applyFont="1" applyFill="1" applyBorder="1" applyAlignment="1">
      <alignment horizontal="right" vertical="center"/>
    </xf>
    <xf numFmtId="3" fontId="96" fillId="3" borderId="31" xfId="0" applyNumberFormat="1" applyFont="1" applyFill="1" applyBorder="1" applyAlignment="1">
      <alignment horizontal="right" vertical="center"/>
    </xf>
    <xf numFmtId="4" fontId="95" fillId="11" borderId="14" xfId="0" applyNumberFormat="1" applyFont="1" applyFill="1" applyBorder="1" applyAlignment="1">
      <alignment horizontal="right" vertical="center"/>
    </xf>
    <xf numFmtId="3" fontId="32" fillId="4" borderId="14" xfId="0" applyNumberFormat="1" applyFont="1" applyFill="1" applyBorder="1" applyAlignment="1">
      <alignment horizontal="right" vertical="center"/>
    </xf>
    <xf numFmtId="3" fontId="95" fillId="3" borderId="14" xfId="0" applyNumberFormat="1" applyFont="1" applyFill="1" applyBorder="1" applyAlignment="1">
      <alignment horizontal="right" vertical="center"/>
    </xf>
    <xf numFmtId="4" fontId="95" fillId="11" borderId="1" xfId="0" applyNumberFormat="1" applyFont="1" applyFill="1" applyBorder="1" applyAlignment="1">
      <alignment horizontal="right"/>
    </xf>
    <xf numFmtId="3" fontId="32" fillId="4" borderId="1" xfId="0" applyNumberFormat="1" applyFont="1" applyFill="1" applyBorder="1" applyAlignment="1">
      <alignment horizontal="right"/>
    </xf>
    <xf numFmtId="3" fontId="95" fillId="3" borderId="1" xfId="0" applyNumberFormat="1" applyFont="1" applyFill="1" applyBorder="1" applyAlignment="1">
      <alignment horizontal="right"/>
    </xf>
    <xf numFmtId="10" fontId="90" fillId="3" borderId="4" xfId="0" applyNumberFormat="1" applyFont="1" applyFill="1" applyBorder="1"/>
    <xf numFmtId="3" fontId="114" fillId="3" borderId="1" xfId="0" applyNumberFormat="1" applyFont="1" applyFill="1" applyBorder="1" applyAlignment="1">
      <alignment horizontal="right" vertical="center"/>
    </xf>
    <xf numFmtId="3" fontId="97" fillId="4" borderId="1" xfId="0" applyNumberFormat="1" applyFont="1" applyFill="1" applyBorder="1" applyAlignment="1">
      <alignment horizontal="right" vertical="center"/>
    </xf>
    <xf numFmtId="3" fontId="114" fillId="4" borderId="1" xfId="0" applyNumberFormat="1" applyFont="1" applyFill="1" applyBorder="1" applyAlignment="1">
      <alignment horizontal="right" vertical="center"/>
    </xf>
    <xf numFmtId="10" fontId="37" fillId="3" borderId="5" xfId="0" applyNumberFormat="1" applyFont="1" applyFill="1" applyBorder="1" applyAlignment="1">
      <alignment horizontal="right" vertical="center"/>
    </xf>
    <xf numFmtId="4" fontId="96" fillId="11" borderId="5" xfId="0" applyNumberFormat="1" applyFont="1" applyFill="1" applyBorder="1" applyAlignment="1">
      <alignment horizontal="right" vertical="center"/>
    </xf>
    <xf numFmtId="3" fontId="37" fillId="4" borderId="5" xfId="0" applyNumberFormat="1" applyFont="1" applyFill="1" applyBorder="1" applyAlignment="1">
      <alignment horizontal="right" vertical="center"/>
    </xf>
    <xf numFmtId="3" fontId="96" fillId="3" borderId="5" xfId="0" applyNumberFormat="1" applyFont="1" applyFill="1" applyBorder="1" applyAlignment="1">
      <alignment horizontal="right" vertical="center"/>
    </xf>
    <xf numFmtId="10" fontId="37" fillId="3" borderId="13" xfId="0" applyNumberFormat="1" applyFont="1" applyFill="1" applyBorder="1" applyAlignment="1">
      <alignment horizontal="right"/>
    </xf>
    <xf numFmtId="4" fontId="94" fillId="11" borderId="13" xfId="0" applyNumberFormat="1" applyFont="1" applyFill="1" applyBorder="1" applyAlignment="1">
      <alignment horizontal="right"/>
    </xf>
    <xf numFmtId="3" fontId="87" fillId="4" borderId="13" xfId="0" applyNumberFormat="1" applyFont="1" applyFill="1" applyBorder="1" applyAlignment="1">
      <alignment horizontal="right"/>
    </xf>
    <xf numFmtId="10" fontId="37" fillId="3" borderId="30" xfId="0" applyNumberFormat="1" applyFont="1" applyFill="1" applyBorder="1" applyAlignment="1">
      <alignment horizontal="right"/>
    </xf>
    <xf numFmtId="4" fontId="94" fillId="11" borderId="7" xfId="0" applyNumberFormat="1" applyFont="1" applyFill="1" applyBorder="1" applyAlignment="1">
      <alignment horizontal="right"/>
    </xf>
    <xf numFmtId="3" fontId="87" fillId="4" borderId="7" xfId="0" applyNumberFormat="1" applyFont="1" applyFill="1" applyBorder="1" applyAlignment="1">
      <alignment horizontal="right"/>
    </xf>
    <xf numFmtId="10" fontId="37" fillId="3" borderId="2" xfId="0" applyNumberFormat="1" applyFont="1" applyFill="1" applyBorder="1" applyAlignment="1">
      <alignment horizontal="right" vertical="center"/>
    </xf>
    <xf numFmtId="4" fontId="94" fillId="11" borderId="2" xfId="0" applyNumberFormat="1" applyFont="1" applyFill="1" applyBorder="1" applyAlignment="1">
      <alignment horizontal="right" vertical="center"/>
    </xf>
    <xf numFmtId="3" fontId="87" fillId="4" borderId="2" xfId="0" applyNumberFormat="1" applyFont="1" applyFill="1" applyBorder="1" applyAlignment="1">
      <alignment horizontal="right" vertical="center"/>
    </xf>
    <xf numFmtId="3" fontId="94" fillId="3" borderId="2" xfId="0" applyNumberFormat="1" applyFont="1" applyFill="1" applyBorder="1" applyAlignment="1">
      <alignment horizontal="right" vertical="center"/>
    </xf>
    <xf numFmtId="4" fontId="97" fillId="11" borderId="1" xfId="0" applyNumberFormat="1" applyFont="1" applyFill="1" applyBorder="1" applyAlignment="1">
      <alignment horizontal="right" vertical="center"/>
    </xf>
    <xf numFmtId="3" fontId="37" fillId="2" borderId="1" xfId="0" applyNumberFormat="1" applyFont="1" applyFill="1" applyBorder="1" applyAlignment="1">
      <alignment horizontal="right" vertical="center"/>
    </xf>
    <xf numFmtId="3" fontId="115" fillId="3" borderId="1" xfId="0" applyNumberFormat="1" applyFont="1" applyFill="1" applyBorder="1" applyAlignment="1">
      <alignment horizontal="right" vertical="center"/>
    </xf>
    <xf numFmtId="3" fontId="115" fillId="4" borderId="1" xfId="0" applyNumberFormat="1" applyFont="1" applyFill="1" applyBorder="1" applyAlignment="1">
      <alignment horizontal="right" vertical="center"/>
    </xf>
    <xf numFmtId="3" fontId="94" fillId="3" borderId="1" xfId="0" applyNumberFormat="1" applyFont="1" applyFill="1" applyBorder="1" applyAlignment="1">
      <alignment horizontal="right" vertical="center"/>
    </xf>
    <xf numFmtId="3" fontId="97" fillId="3" borderId="1" xfId="0" applyNumberFormat="1" applyFont="1" applyFill="1" applyBorder="1" applyAlignment="1">
      <alignment horizontal="right" vertical="center"/>
    </xf>
    <xf numFmtId="4" fontId="95" fillId="11" borderId="31" xfId="0" applyNumberFormat="1" applyFont="1" applyFill="1" applyBorder="1" applyAlignment="1">
      <alignment horizontal="right" vertical="center"/>
    </xf>
    <xf numFmtId="3" fontId="32" fillId="4" borderId="31" xfId="0" applyNumberFormat="1" applyFont="1" applyFill="1" applyBorder="1" applyAlignment="1">
      <alignment horizontal="right" vertical="center"/>
    </xf>
    <xf numFmtId="3" fontId="95" fillId="3" borderId="31" xfId="0" applyNumberFormat="1" applyFont="1" applyFill="1" applyBorder="1" applyAlignment="1">
      <alignment horizontal="right" vertical="center"/>
    </xf>
    <xf numFmtId="3" fontId="116" fillId="3" borderId="1" xfId="0" applyNumberFormat="1" applyFont="1" applyFill="1" applyBorder="1" applyAlignment="1">
      <alignment horizontal="right" vertical="center"/>
    </xf>
    <xf numFmtId="3" fontId="116" fillId="4" borderId="1" xfId="0" applyNumberFormat="1" applyFont="1" applyFill="1" applyBorder="1" applyAlignment="1">
      <alignment horizontal="right" vertical="center"/>
    </xf>
    <xf numFmtId="3" fontId="95" fillId="4" borderId="1" xfId="0" applyNumberFormat="1" applyFont="1" applyFill="1" applyBorder="1" applyAlignment="1">
      <alignment horizontal="right" vertical="center"/>
    </xf>
    <xf numFmtId="10" fontId="117" fillId="3" borderId="14" xfId="0" applyNumberFormat="1" applyFont="1" applyFill="1" applyBorder="1" applyAlignment="1">
      <alignment horizontal="right" vertical="center"/>
    </xf>
    <xf numFmtId="4" fontId="94" fillId="11" borderId="3" xfId="0" applyNumberFormat="1" applyFont="1" applyFill="1" applyBorder="1" applyAlignment="1">
      <alignment horizontal="right" vertical="center"/>
    </xf>
    <xf numFmtId="3" fontId="94" fillId="3" borderId="3" xfId="0" applyNumberFormat="1" applyFont="1" applyFill="1" applyBorder="1" applyAlignment="1">
      <alignment horizontal="right" vertical="center"/>
    </xf>
    <xf numFmtId="4" fontId="95" fillId="11" borderId="13" xfId="0" applyNumberFormat="1" applyFont="1" applyFill="1" applyBorder="1" applyAlignment="1">
      <alignment horizontal="right" vertical="center"/>
    </xf>
    <xf numFmtId="3" fontId="32" fillId="4" borderId="13" xfId="0" applyNumberFormat="1" applyFont="1" applyFill="1" applyBorder="1" applyAlignment="1">
      <alignment horizontal="right" vertical="center"/>
    </xf>
    <xf numFmtId="3" fontId="95" fillId="3" borderId="13" xfId="0" applyNumberFormat="1" applyFont="1" applyFill="1" applyBorder="1" applyAlignment="1">
      <alignment horizontal="right" vertical="center"/>
    </xf>
    <xf numFmtId="3" fontId="116" fillId="3" borderId="1" xfId="0" applyNumberFormat="1" applyFont="1" applyFill="1" applyBorder="1" applyAlignment="1">
      <alignment horizontal="right"/>
    </xf>
    <xf numFmtId="3" fontId="116" fillId="4" borderId="1" xfId="0" applyNumberFormat="1" applyFont="1" applyFill="1" applyBorder="1" applyAlignment="1">
      <alignment horizontal="right"/>
    </xf>
    <xf numFmtId="3" fontId="95" fillId="4" borderId="1" xfId="0" applyNumberFormat="1" applyFont="1" applyFill="1" applyBorder="1" applyAlignment="1">
      <alignment horizontal="right"/>
    </xf>
    <xf numFmtId="10" fontId="37" fillId="3" borderId="3" xfId="0" applyNumberFormat="1" applyFont="1" applyFill="1" applyBorder="1" applyAlignment="1">
      <alignment vertical="center"/>
    </xf>
    <xf numFmtId="4" fontId="94" fillId="11" borderId="3" xfId="0" applyNumberFormat="1" applyFont="1" applyFill="1" applyBorder="1" applyAlignment="1">
      <alignment vertical="center"/>
    </xf>
    <xf numFmtId="3" fontId="87" fillId="4" borderId="3" xfId="0" applyNumberFormat="1" applyFont="1" applyFill="1" applyBorder="1" applyAlignment="1">
      <alignment vertical="center"/>
    </xf>
    <xf numFmtId="3" fontId="94" fillId="3" borderId="3" xfId="0" applyNumberFormat="1" applyFont="1" applyFill="1" applyBorder="1" applyAlignment="1">
      <alignment vertical="center"/>
    </xf>
    <xf numFmtId="10" fontId="37" fillId="3" borderId="1" xfId="0" applyNumberFormat="1" applyFont="1" applyFill="1" applyBorder="1" applyAlignment="1">
      <alignment vertical="center"/>
    </xf>
    <xf numFmtId="4" fontId="96" fillId="11" borderId="1" xfId="0" applyNumberFormat="1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vertical="center"/>
    </xf>
    <xf numFmtId="3" fontId="96" fillId="3" borderId="1" xfId="0" applyNumberFormat="1" applyFont="1" applyFill="1" applyBorder="1" applyAlignment="1">
      <alignment vertical="center"/>
    </xf>
    <xf numFmtId="10" fontId="37" fillId="3" borderId="14" xfId="0" applyNumberFormat="1" applyFont="1" applyFill="1" applyBorder="1" applyAlignment="1">
      <alignment vertical="center"/>
    </xf>
    <xf numFmtId="4" fontId="96" fillId="11" borderId="14" xfId="0" applyNumberFormat="1" applyFont="1" applyFill="1" applyBorder="1" applyAlignment="1">
      <alignment vertical="center"/>
    </xf>
    <xf numFmtId="3" fontId="37" fillId="4" borderId="14" xfId="0" applyNumberFormat="1" applyFont="1" applyFill="1" applyBorder="1" applyAlignment="1">
      <alignment vertical="center"/>
    </xf>
    <xf numFmtId="3" fontId="96" fillId="3" borderId="14" xfId="0" applyNumberFormat="1" applyFont="1" applyFill="1" applyBorder="1" applyAlignment="1">
      <alignment vertical="center"/>
    </xf>
    <xf numFmtId="4" fontId="95" fillId="11" borderId="3" xfId="0" applyNumberFormat="1" applyFont="1" applyFill="1" applyBorder="1" applyAlignment="1">
      <alignment vertical="center"/>
    </xf>
    <xf numFmtId="3" fontId="32" fillId="4" borderId="3" xfId="0" applyNumberFormat="1" applyFont="1" applyFill="1" applyBorder="1" applyAlignment="1">
      <alignment vertical="center"/>
    </xf>
    <xf numFmtId="3" fontId="95" fillId="3" borderId="3" xfId="0" applyNumberFormat="1" applyFont="1" applyFill="1" applyBorder="1" applyAlignment="1">
      <alignment vertical="center"/>
    </xf>
    <xf numFmtId="3" fontId="116" fillId="3" borderId="3" xfId="0" applyNumberFormat="1" applyFont="1" applyFill="1" applyBorder="1" applyAlignment="1">
      <alignment vertical="center"/>
    </xf>
    <xf numFmtId="3" fontId="95" fillId="4" borderId="3" xfId="0" applyNumberFormat="1" applyFont="1" applyFill="1" applyBorder="1" applyAlignment="1">
      <alignment vertical="center"/>
    </xf>
    <xf numFmtId="4" fontId="95" fillId="11" borderId="1" xfId="0" applyNumberFormat="1" applyFont="1" applyFill="1" applyBorder="1" applyAlignment="1">
      <alignment vertical="center"/>
    </xf>
    <xf numFmtId="3" fontId="32" fillId="4" borderId="1" xfId="0" applyNumberFormat="1" applyFont="1" applyFill="1" applyBorder="1" applyAlignment="1">
      <alignment vertical="center"/>
    </xf>
    <xf numFmtId="3" fontId="95" fillId="3" borderId="1" xfId="0" applyNumberFormat="1" applyFont="1" applyFill="1" applyBorder="1" applyAlignment="1">
      <alignment vertical="center"/>
    </xf>
    <xf numFmtId="4" fontId="94" fillId="11" borderId="14" xfId="0" applyNumberFormat="1" applyFont="1" applyFill="1" applyBorder="1" applyAlignment="1">
      <alignment vertical="center"/>
    </xf>
    <xf numFmtId="3" fontId="87" fillId="4" borderId="14" xfId="0" applyNumberFormat="1" applyFont="1" applyFill="1" applyBorder="1" applyAlignment="1">
      <alignment vertical="center"/>
    </xf>
    <xf numFmtId="3" fontId="94" fillId="3" borderId="14" xfId="0" applyNumberFormat="1" applyFont="1" applyFill="1" applyBorder="1" applyAlignment="1">
      <alignment vertical="center"/>
    </xf>
    <xf numFmtId="10" fontId="37" fillId="3" borderId="3" xfId="0" applyNumberFormat="1" applyFont="1" applyFill="1" applyBorder="1"/>
    <xf numFmtId="4" fontId="95" fillId="11" borderId="3" xfId="0" applyNumberFormat="1" applyFont="1" applyFill="1" applyBorder="1"/>
    <xf numFmtId="3" fontId="32" fillId="4" borderId="3" xfId="0" applyNumberFormat="1" applyFont="1" applyFill="1" applyBorder="1"/>
    <xf numFmtId="3" fontId="95" fillId="3" borderId="3" xfId="0" applyNumberFormat="1" applyFont="1" applyFill="1" applyBorder="1"/>
    <xf numFmtId="10" fontId="37" fillId="3" borderId="1" xfId="0" applyNumberFormat="1" applyFont="1" applyFill="1" applyBorder="1"/>
    <xf numFmtId="4" fontId="95" fillId="11" borderId="1" xfId="0" applyNumberFormat="1" applyFont="1" applyFill="1" applyBorder="1"/>
    <xf numFmtId="3" fontId="32" fillId="4" borderId="1" xfId="0" applyNumberFormat="1" applyFont="1" applyFill="1" applyBorder="1"/>
    <xf numFmtId="3" fontId="95" fillId="3" borderId="1" xfId="0" applyNumberFormat="1" applyFont="1" applyFill="1" applyBorder="1"/>
    <xf numFmtId="10" fontId="37" fillId="3" borderId="5" xfId="0" applyNumberFormat="1" applyFont="1" applyFill="1" applyBorder="1"/>
    <xf numFmtId="4" fontId="95" fillId="11" borderId="5" xfId="0" applyNumberFormat="1" applyFont="1" applyFill="1" applyBorder="1"/>
    <xf numFmtId="3" fontId="32" fillId="4" borderId="5" xfId="0" applyNumberFormat="1" applyFont="1" applyFill="1" applyBorder="1"/>
    <xf numFmtId="3" fontId="95" fillId="3" borderId="5" xfId="0" applyNumberFormat="1" applyFont="1" applyFill="1" applyBorder="1"/>
    <xf numFmtId="4" fontId="94" fillId="11" borderId="3" xfId="0" applyNumberFormat="1" applyFont="1" applyFill="1" applyBorder="1"/>
    <xf numFmtId="3" fontId="87" fillId="4" borderId="3" xfId="0" applyNumberFormat="1" applyFont="1" applyFill="1" applyBorder="1"/>
    <xf numFmtId="3" fontId="94" fillId="3" borderId="3" xfId="0" applyNumberFormat="1" applyFont="1" applyFill="1" applyBorder="1"/>
    <xf numFmtId="4" fontId="94" fillId="11" borderId="1" xfId="0" applyNumberFormat="1" applyFont="1" applyFill="1" applyBorder="1"/>
    <xf numFmtId="3" fontId="87" fillId="4" borderId="1" xfId="0" applyNumberFormat="1" applyFont="1" applyFill="1" applyBorder="1"/>
    <xf numFmtId="3" fontId="94" fillId="3" borderId="1" xfId="0" applyNumberFormat="1" applyFont="1" applyFill="1" applyBorder="1"/>
    <xf numFmtId="4" fontId="94" fillId="11" borderId="5" xfId="0" applyNumberFormat="1" applyFont="1" applyFill="1" applyBorder="1"/>
    <xf numFmtId="3" fontId="87" fillId="4" borderId="5" xfId="0" applyNumberFormat="1" applyFont="1" applyFill="1" applyBorder="1"/>
    <xf numFmtId="3" fontId="94" fillId="3" borderId="5" xfId="0" applyNumberFormat="1" applyFont="1" applyFill="1" applyBorder="1"/>
    <xf numFmtId="4" fontId="94" fillId="11" borderId="19" xfId="0" applyNumberFormat="1" applyFont="1" applyFill="1" applyBorder="1" applyAlignment="1">
      <alignment horizontal="right"/>
    </xf>
    <xf numFmtId="3" fontId="87" fillId="4" borderId="19" xfId="0" applyNumberFormat="1" applyFont="1" applyFill="1" applyBorder="1" applyAlignment="1">
      <alignment horizontal="right"/>
    </xf>
    <xf numFmtId="10" fontId="37" fillId="3" borderId="14" xfId="0" applyNumberFormat="1" applyFont="1" applyFill="1" applyBorder="1" applyAlignment="1">
      <alignment horizontal="right"/>
    </xf>
    <xf numFmtId="3" fontId="95" fillId="3" borderId="14" xfId="0" applyNumberFormat="1" applyFont="1" applyFill="1" applyBorder="1" applyAlignment="1">
      <alignment horizontal="right"/>
    </xf>
    <xf numFmtId="4" fontId="95" fillId="11" borderId="14" xfId="0" applyNumberFormat="1" applyFont="1" applyFill="1" applyBorder="1" applyAlignment="1">
      <alignment horizontal="right"/>
    </xf>
    <xf numFmtId="3" fontId="95" fillId="4" borderId="14" xfId="0" applyNumberFormat="1" applyFont="1" applyFill="1" applyBorder="1" applyAlignment="1">
      <alignment horizontal="right"/>
    </xf>
    <xf numFmtId="10" fontId="37" fillId="3" borderId="31" xfId="0" applyNumberFormat="1" applyFont="1" applyFill="1" applyBorder="1" applyAlignment="1">
      <alignment horizontal="right"/>
    </xf>
    <xf numFmtId="4" fontId="95" fillId="11" borderId="31" xfId="0" applyNumberFormat="1" applyFont="1" applyFill="1" applyBorder="1" applyAlignment="1">
      <alignment horizontal="right"/>
    </xf>
    <xf numFmtId="3" fontId="32" fillId="4" borderId="31" xfId="0" applyNumberFormat="1" applyFont="1" applyFill="1" applyBorder="1" applyAlignment="1">
      <alignment horizontal="right"/>
    </xf>
    <xf numFmtId="3" fontId="95" fillId="3" borderId="31" xfId="0" applyNumberFormat="1" applyFont="1" applyFill="1" applyBorder="1" applyAlignment="1">
      <alignment horizontal="right"/>
    </xf>
    <xf numFmtId="4" fontId="96" fillId="11" borderId="31" xfId="0" applyNumberFormat="1" applyFont="1" applyFill="1" applyBorder="1" applyAlignment="1">
      <alignment horizontal="right"/>
    </xf>
    <xf numFmtId="3" fontId="37" fillId="4" borderId="31" xfId="0" applyNumberFormat="1" applyFont="1" applyFill="1" applyBorder="1" applyAlignment="1">
      <alignment horizontal="right"/>
    </xf>
    <xf numFmtId="3" fontId="96" fillId="3" borderId="31" xfId="0" applyNumberFormat="1" applyFont="1" applyFill="1" applyBorder="1" applyAlignment="1">
      <alignment horizontal="right"/>
    </xf>
    <xf numFmtId="4" fontId="96" fillId="11" borderId="1" xfId="0" applyNumberFormat="1" applyFont="1" applyFill="1" applyBorder="1" applyAlignment="1">
      <alignment horizontal="right"/>
    </xf>
    <xf numFmtId="3" fontId="37" fillId="4" borderId="1" xfId="0" applyNumberFormat="1" applyFont="1" applyFill="1" applyBorder="1" applyAlignment="1">
      <alignment horizontal="right"/>
    </xf>
    <xf numFmtId="3" fontId="96" fillId="3" borderId="1" xfId="0" applyNumberFormat="1" applyFont="1" applyFill="1" applyBorder="1" applyAlignment="1">
      <alignment horizontal="right"/>
    </xf>
    <xf numFmtId="4" fontId="96" fillId="11" borderId="14" xfId="0" applyNumberFormat="1" applyFont="1" applyFill="1" applyBorder="1" applyAlignment="1">
      <alignment horizontal="right"/>
    </xf>
    <xf numFmtId="3" fontId="37" fillId="4" borderId="14" xfId="0" applyNumberFormat="1" applyFont="1" applyFill="1" applyBorder="1" applyAlignment="1">
      <alignment horizontal="right"/>
    </xf>
    <xf numFmtId="3" fontId="32" fillId="4" borderId="14" xfId="0" applyNumberFormat="1" applyFont="1" applyFill="1" applyBorder="1" applyAlignment="1">
      <alignment horizontal="right"/>
    </xf>
    <xf numFmtId="4" fontId="96" fillId="11" borderId="13" xfId="0" applyNumberFormat="1" applyFont="1" applyFill="1" applyBorder="1" applyAlignment="1">
      <alignment horizontal="right"/>
    </xf>
    <xf numFmtId="3" fontId="37" fillId="4" borderId="13" xfId="0" applyNumberFormat="1" applyFont="1" applyFill="1" applyBorder="1" applyAlignment="1">
      <alignment horizontal="right"/>
    </xf>
    <xf numFmtId="3" fontId="96" fillId="3" borderId="13" xfId="0" applyNumberFormat="1" applyFont="1" applyFill="1" applyBorder="1" applyAlignment="1">
      <alignment horizontal="right"/>
    </xf>
    <xf numFmtId="3" fontId="94" fillId="4" borderId="3" xfId="0" applyNumberFormat="1" applyFont="1" applyFill="1" applyBorder="1" applyAlignment="1">
      <alignment horizontal="right"/>
    </xf>
    <xf numFmtId="10" fontId="37" fillId="3" borderId="19" xfId="0" applyNumberFormat="1" applyFont="1" applyFill="1" applyBorder="1" applyAlignment="1">
      <alignment horizontal="right" vertical="center"/>
    </xf>
    <xf numFmtId="4" fontId="95" fillId="11" borderId="19" xfId="0" applyNumberFormat="1" applyFont="1" applyFill="1" applyBorder="1" applyAlignment="1">
      <alignment horizontal="right"/>
    </xf>
    <xf numFmtId="3" fontId="32" fillId="4" borderId="19" xfId="0" applyNumberFormat="1" applyFont="1" applyFill="1" applyBorder="1" applyAlignment="1">
      <alignment horizontal="right"/>
    </xf>
    <xf numFmtId="3" fontId="95" fillId="3" borderId="19" xfId="0" applyNumberFormat="1" applyFont="1" applyFill="1" applyBorder="1" applyAlignment="1">
      <alignment horizontal="right"/>
    </xf>
    <xf numFmtId="10" fontId="37" fillId="3" borderId="8" xfId="0" applyNumberFormat="1" applyFont="1" applyFill="1" applyBorder="1" applyAlignment="1">
      <alignment horizontal="right" vertical="center"/>
    </xf>
    <xf numFmtId="3" fontId="94" fillId="3" borderId="14" xfId="0" applyNumberFormat="1" applyFont="1" applyFill="1" applyBorder="1" applyAlignment="1">
      <alignment horizontal="right"/>
    </xf>
    <xf numFmtId="4" fontId="94" fillId="11" borderId="14" xfId="0" applyNumberFormat="1" applyFont="1" applyFill="1" applyBorder="1" applyAlignment="1">
      <alignment horizontal="right"/>
    </xf>
    <xf numFmtId="3" fontId="94" fillId="4" borderId="14" xfId="0" applyNumberFormat="1" applyFont="1" applyFill="1" applyBorder="1" applyAlignment="1">
      <alignment horizontal="right"/>
    </xf>
    <xf numFmtId="3" fontId="96" fillId="4" borderId="13" xfId="0" applyNumberFormat="1" applyFont="1" applyFill="1" applyBorder="1" applyAlignment="1">
      <alignment horizontal="right"/>
    </xf>
    <xf numFmtId="3" fontId="96" fillId="4" borderId="31" xfId="0" applyNumberFormat="1" applyFont="1" applyFill="1" applyBorder="1" applyAlignment="1">
      <alignment horizontal="right"/>
    </xf>
    <xf numFmtId="10" fontId="37" fillId="3" borderId="7" xfId="0" applyNumberFormat="1" applyFont="1" applyFill="1" applyBorder="1" applyAlignment="1">
      <alignment horizontal="right" vertical="center"/>
    </xf>
    <xf numFmtId="10" fontId="90" fillId="3" borderId="43" xfId="0" applyNumberFormat="1" applyFont="1" applyFill="1" applyBorder="1"/>
    <xf numFmtId="3" fontId="94" fillId="11" borderId="19" xfId="0" applyNumberFormat="1" applyFont="1" applyFill="1" applyBorder="1" applyAlignment="1">
      <alignment horizontal="right"/>
    </xf>
    <xf numFmtId="3" fontId="95" fillId="11" borderId="3" xfId="0" applyNumberFormat="1" applyFont="1" applyFill="1" applyBorder="1" applyAlignment="1">
      <alignment horizontal="right"/>
    </xf>
    <xf numFmtId="3" fontId="94" fillId="11" borderId="13" xfId="0" applyNumberFormat="1" applyFont="1" applyFill="1" applyBorder="1" applyAlignment="1">
      <alignment horizontal="right"/>
    </xf>
    <xf numFmtId="10" fontId="37" fillId="3" borderId="32" xfId="0" applyNumberFormat="1" applyFont="1" applyFill="1" applyBorder="1" applyAlignment="1">
      <alignment horizontal="right"/>
    </xf>
    <xf numFmtId="3" fontId="96" fillId="11" borderId="32" xfId="0" applyNumberFormat="1" applyFont="1" applyFill="1" applyBorder="1" applyAlignment="1">
      <alignment horizontal="right"/>
    </xf>
    <xf numFmtId="3" fontId="37" fillId="4" borderId="32" xfId="0" applyNumberFormat="1" applyFont="1" applyFill="1" applyBorder="1" applyAlignment="1">
      <alignment horizontal="right"/>
    </xf>
    <xf numFmtId="3" fontId="96" fillId="11" borderId="3" xfId="0" applyNumberFormat="1" applyFont="1" applyFill="1" applyBorder="1" applyAlignment="1">
      <alignment horizontal="right"/>
    </xf>
    <xf numFmtId="3" fontId="37" fillId="4" borderId="3" xfId="0" applyNumberFormat="1" applyFont="1" applyFill="1" applyBorder="1" applyAlignment="1">
      <alignment horizontal="right"/>
    </xf>
    <xf numFmtId="3" fontId="96" fillId="11" borderId="14" xfId="0" applyNumberFormat="1" applyFont="1" applyFill="1" applyBorder="1" applyAlignment="1">
      <alignment horizontal="right"/>
    </xf>
    <xf numFmtId="10" fontId="37" fillId="3" borderId="7" xfId="0" applyNumberFormat="1" applyFont="1" applyFill="1" applyBorder="1" applyAlignment="1">
      <alignment horizontal="right"/>
    </xf>
    <xf numFmtId="3" fontId="94" fillId="11" borderId="7" xfId="0" applyNumberFormat="1" applyFont="1" applyFill="1" applyBorder="1" applyAlignment="1">
      <alignment horizontal="right"/>
    </xf>
    <xf numFmtId="3" fontId="94" fillId="11" borderId="3" xfId="0" applyNumberFormat="1" applyFont="1" applyFill="1" applyBorder="1" applyAlignment="1">
      <alignment horizontal="right"/>
    </xf>
    <xf numFmtId="3" fontId="94" fillId="11" borderId="1" xfId="0" applyNumberFormat="1" applyFont="1" applyFill="1" applyBorder="1" applyAlignment="1">
      <alignment horizontal="right"/>
    </xf>
    <xf numFmtId="3" fontId="94" fillId="11" borderId="5" xfId="0" applyNumberFormat="1" applyFont="1" applyFill="1" applyBorder="1" applyAlignment="1">
      <alignment horizontal="right"/>
    </xf>
    <xf numFmtId="4" fontId="94" fillId="11" borderId="34" xfId="0" applyNumberFormat="1" applyFont="1" applyFill="1" applyBorder="1" applyAlignment="1">
      <alignment horizontal="right" vertical="center"/>
    </xf>
    <xf numFmtId="3" fontId="87" fillId="4" borderId="34" xfId="0" applyNumberFormat="1" applyFont="1" applyFill="1" applyBorder="1" applyAlignment="1">
      <alignment horizontal="right" vertical="center"/>
    </xf>
    <xf numFmtId="3" fontId="94" fillId="3" borderId="34" xfId="0" applyNumberFormat="1" applyFont="1" applyFill="1" applyBorder="1" applyAlignment="1">
      <alignment horizontal="right" vertical="center"/>
    </xf>
    <xf numFmtId="4" fontId="96" fillId="11" borderId="32" xfId="0" applyNumberFormat="1" applyFont="1" applyFill="1" applyBorder="1" applyAlignment="1">
      <alignment horizontal="right" vertical="center"/>
    </xf>
    <xf numFmtId="3" fontId="37" fillId="4" borderId="32" xfId="0" applyNumberFormat="1" applyFont="1" applyFill="1" applyBorder="1" applyAlignment="1">
      <alignment horizontal="right" vertical="center"/>
    </xf>
    <xf numFmtId="3" fontId="96" fillId="3" borderId="32" xfId="0" applyNumberFormat="1" applyFont="1" applyFill="1" applyBorder="1" applyAlignment="1">
      <alignment horizontal="right" vertical="center"/>
    </xf>
    <xf numFmtId="4" fontId="98" fillId="11" borderId="32" xfId="0" applyNumberFormat="1" applyFont="1" applyFill="1" applyBorder="1" applyAlignment="1">
      <alignment horizontal="right" vertical="center"/>
    </xf>
    <xf numFmtId="3" fontId="88" fillId="4" borderId="32" xfId="0" applyNumberFormat="1" applyFont="1" applyFill="1" applyBorder="1" applyAlignment="1">
      <alignment horizontal="right" vertical="center"/>
    </xf>
    <xf numFmtId="3" fontId="98" fillId="3" borderId="32" xfId="0" applyNumberFormat="1" applyFont="1" applyFill="1" applyBorder="1" applyAlignment="1">
      <alignment horizontal="right" vertical="center"/>
    </xf>
    <xf numFmtId="0" fontId="93" fillId="11" borderId="39" xfId="0" applyFont="1" applyFill="1" applyBorder="1"/>
    <xf numFmtId="3" fontId="93" fillId="3" borderId="39" xfId="0" applyNumberFormat="1" applyFont="1" applyFill="1" applyBorder="1"/>
    <xf numFmtId="10" fontId="117" fillId="3" borderId="14" xfId="0" applyNumberFormat="1" applyFont="1" applyFill="1" applyBorder="1" applyAlignment="1">
      <alignment horizontal="right"/>
    </xf>
    <xf numFmtId="3" fontId="87" fillId="4" borderId="14" xfId="0" applyNumberFormat="1" applyFont="1" applyFill="1" applyBorder="1" applyAlignment="1">
      <alignment horizontal="right"/>
    </xf>
    <xf numFmtId="4" fontId="96" fillId="11" borderId="3" xfId="0" applyNumberFormat="1" applyFont="1" applyFill="1" applyBorder="1" applyAlignment="1">
      <alignment horizontal="right"/>
    </xf>
    <xf numFmtId="3" fontId="113" fillId="3" borderId="1" xfId="0" applyNumberFormat="1" applyFont="1" applyFill="1" applyBorder="1" applyAlignment="1">
      <alignment horizontal="right"/>
    </xf>
    <xf numFmtId="3" fontId="96" fillId="4" borderId="1" xfId="0" applyNumberFormat="1" applyFont="1" applyFill="1" applyBorder="1" applyAlignment="1">
      <alignment horizontal="right"/>
    </xf>
    <xf numFmtId="4" fontId="96" fillId="11" borderId="2" xfId="0" applyNumberFormat="1" applyFont="1" applyFill="1" applyBorder="1" applyAlignment="1">
      <alignment horizontal="right"/>
    </xf>
    <xf numFmtId="3" fontId="37" fillId="4" borderId="2" xfId="0" applyNumberFormat="1" applyFont="1" applyFill="1" applyBorder="1" applyAlignment="1">
      <alignment horizontal="right"/>
    </xf>
    <xf numFmtId="3" fontId="96" fillId="3" borderId="2" xfId="0" applyNumberFormat="1" applyFont="1" applyFill="1" applyBorder="1" applyAlignment="1">
      <alignment horizontal="right"/>
    </xf>
    <xf numFmtId="3" fontId="37" fillId="12" borderId="1" xfId="0" applyNumberFormat="1" applyFont="1" applyFill="1" applyBorder="1" applyAlignment="1">
      <alignment horizontal="right"/>
    </xf>
    <xf numFmtId="4" fontId="94" fillId="11" borderId="8" xfId="0" applyNumberFormat="1" applyFont="1" applyFill="1" applyBorder="1" applyAlignment="1">
      <alignment horizontal="right"/>
    </xf>
    <xf numFmtId="3" fontId="94" fillId="3" borderId="8" xfId="0" applyNumberFormat="1" applyFont="1" applyFill="1" applyBorder="1" applyAlignment="1">
      <alignment horizontal="right"/>
    </xf>
    <xf numFmtId="10" fontId="117" fillId="3" borderId="8" xfId="0" applyNumberFormat="1" applyFont="1" applyFill="1" applyBorder="1" applyAlignment="1">
      <alignment horizontal="right"/>
    </xf>
    <xf numFmtId="3" fontId="32" fillId="4" borderId="8" xfId="0" applyNumberFormat="1" applyFont="1" applyFill="1" applyBorder="1" applyAlignment="1">
      <alignment horizontal="right"/>
    </xf>
    <xf numFmtId="3" fontId="115" fillId="3" borderId="3" xfId="0" applyNumberFormat="1" applyFont="1" applyFill="1" applyBorder="1" applyAlignment="1">
      <alignment horizontal="right"/>
    </xf>
    <xf numFmtId="3" fontId="115" fillId="3" borderId="1" xfId="0" applyNumberFormat="1" applyFont="1" applyFill="1" applyBorder="1" applyAlignment="1">
      <alignment horizontal="right"/>
    </xf>
    <xf numFmtId="3" fontId="115" fillId="4" borderId="1" xfId="0" applyNumberFormat="1" applyFont="1" applyFill="1" applyBorder="1" applyAlignment="1">
      <alignment horizontal="right"/>
    </xf>
    <xf numFmtId="3" fontId="116" fillId="3" borderId="2" xfId="0" applyNumberFormat="1" applyFont="1" applyFill="1" applyBorder="1" applyAlignment="1">
      <alignment horizontal="right"/>
    </xf>
    <xf numFmtId="4" fontId="95" fillId="11" borderId="2" xfId="0" applyNumberFormat="1" applyFont="1" applyFill="1" applyBorder="1" applyAlignment="1">
      <alignment horizontal="right"/>
    </xf>
    <xf numFmtId="3" fontId="115" fillId="3" borderId="2" xfId="0" applyNumberFormat="1" applyFont="1" applyFill="1" applyBorder="1" applyAlignment="1">
      <alignment horizontal="right"/>
    </xf>
    <xf numFmtId="3" fontId="115" fillId="4" borderId="2" xfId="0" applyNumberFormat="1" applyFont="1" applyFill="1" applyBorder="1" applyAlignment="1">
      <alignment horizontal="right"/>
    </xf>
    <xf numFmtId="3" fontId="95" fillId="3" borderId="2" xfId="0" applyNumberFormat="1" applyFont="1" applyFill="1" applyBorder="1" applyAlignment="1">
      <alignment horizontal="right"/>
    </xf>
    <xf numFmtId="3" fontId="94" fillId="3" borderId="2" xfId="0" applyNumberFormat="1" applyFont="1" applyFill="1" applyBorder="1" applyAlignment="1">
      <alignment horizontal="right"/>
    </xf>
    <xf numFmtId="3" fontId="94" fillId="4" borderId="2" xfId="0" applyNumberFormat="1" applyFont="1" applyFill="1" applyBorder="1" applyAlignment="1">
      <alignment horizontal="right"/>
    </xf>
    <xf numFmtId="3" fontId="116" fillId="3" borderId="14" xfId="0" applyNumberFormat="1" applyFont="1" applyFill="1" applyBorder="1" applyAlignment="1">
      <alignment horizontal="right"/>
    </xf>
    <xf numFmtId="10" fontId="37" fillId="3" borderId="8" xfId="0" applyNumberFormat="1" applyFont="1" applyFill="1" applyBorder="1" applyAlignment="1">
      <alignment horizontal="right"/>
    </xf>
    <xf numFmtId="3" fontId="116" fillId="3" borderId="8" xfId="0" applyNumberFormat="1" applyFont="1" applyFill="1" applyBorder="1" applyAlignment="1">
      <alignment horizontal="right"/>
    </xf>
    <xf numFmtId="4" fontId="95" fillId="11" borderId="8" xfId="0" applyNumberFormat="1" applyFont="1" applyFill="1" applyBorder="1" applyAlignment="1">
      <alignment horizontal="right"/>
    </xf>
    <xf numFmtId="3" fontId="115" fillId="3" borderId="8" xfId="0" applyNumberFormat="1" applyFont="1" applyFill="1" applyBorder="1" applyAlignment="1">
      <alignment horizontal="right"/>
    </xf>
    <xf numFmtId="3" fontId="115" fillId="4" borderId="8" xfId="0" applyNumberFormat="1" applyFont="1" applyFill="1" applyBorder="1" applyAlignment="1">
      <alignment horizontal="right"/>
    </xf>
    <xf numFmtId="3" fontId="95" fillId="3" borderId="8" xfId="0" applyNumberFormat="1" applyFont="1" applyFill="1" applyBorder="1" applyAlignment="1">
      <alignment horizontal="right"/>
    </xf>
    <xf numFmtId="3" fontId="115" fillId="3" borderId="5" xfId="0" applyNumberFormat="1" applyFont="1" applyFill="1" applyBorder="1" applyAlignment="1">
      <alignment horizontal="right"/>
    </xf>
    <xf numFmtId="3" fontId="115" fillId="4" borderId="5" xfId="0" applyNumberFormat="1" applyFont="1" applyFill="1" applyBorder="1" applyAlignment="1">
      <alignment horizontal="right"/>
    </xf>
    <xf numFmtId="10" fontId="37" fillId="3" borderId="39" xfId="0" applyNumberFormat="1" applyFont="1" applyFill="1" applyBorder="1" applyAlignment="1">
      <alignment horizontal="right"/>
    </xf>
    <xf numFmtId="3" fontId="94" fillId="11" borderId="0" xfId="0" applyNumberFormat="1" applyFont="1" applyFill="1" applyAlignment="1">
      <alignment horizontal="right"/>
    </xf>
    <xf numFmtId="3" fontId="87" fillId="4" borderId="0" xfId="0" applyNumberFormat="1" applyFont="1" applyFill="1" applyAlignment="1">
      <alignment horizontal="right"/>
    </xf>
    <xf numFmtId="10" fontId="90" fillId="3" borderId="1" xfId="0" applyNumberFormat="1" applyFont="1" applyFill="1" applyBorder="1"/>
    <xf numFmtId="4" fontId="93" fillId="11" borderId="0" xfId="0" applyNumberFormat="1" applyFont="1" applyFill="1"/>
    <xf numFmtId="10" fontId="90" fillId="3" borderId="25" xfId="0" applyNumberFormat="1" applyFont="1" applyFill="1" applyBorder="1"/>
    <xf numFmtId="3" fontId="102" fillId="13" borderId="1" xfId="0" applyNumberFormat="1" applyFont="1" applyFill="1" applyBorder="1" applyAlignment="1">
      <alignment horizontal="right" vertical="center"/>
    </xf>
    <xf numFmtId="3" fontId="102" fillId="13" borderId="1" xfId="0" applyNumberFormat="1" applyFont="1" applyFill="1" applyBorder="1" applyAlignment="1">
      <alignment horizontal="right"/>
    </xf>
    <xf numFmtId="0" fontId="32" fillId="3" borderId="7" xfId="0" applyFont="1" applyFill="1" applyBorder="1" applyAlignment="1">
      <alignment vertical="center" wrapText="1"/>
    </xf>
    <xf numFmtId="4" fontId="88" fillId="14" borderId="1" xfId="0" applyNumberFormat="1" applyFont="1" applyFill="1" applyBorder="1" applyAlignment="1">
      <alignment horizontal="center" vertical="center" wrapText="1"/>
    </xf>
    <xf numFmtId="4" fontId="6" fillId="14" borderId="19" xfId="0" applyNumberFormat="1" applyFont="1" applyFill="1" applyBorder="1" applyAlignment="1">
      <alignment horizontal="center"/>
    </xf>
    <xf numFmtId="4" fontId="6" fillId="14" borderId="1" xfId="0" applyNumberFormat="1" applyFont="1" applyFill="1" applyBorder="1"/>
    <xf numFmtId="4" fontId="5" fillId="14" borderId="1" xfId="0" applyNumberFormat="1" applyFont="1" applyFill="1" applyBorder="1"/>
    <xf numFmtId="4" fontId="13" fillId="14" borderId="1" xfId="0" applyNumberFormat="1" applyFont="1" applyFill="1" applyBorder="1"/>
    <xf numFmtId="4" fontId="5" fillId="14" borderId="3" xfId="0" applyNumberFormat="1" applyFont="1" applyFill="1" applyBorder="1"/>
    <xf numFmtId="4" fontId="5" fillId="14" borderId="2" xfId="0" applyNumberFormat="1" applyFont="1" applyFill="1" applyBorder="1"/>
    <xf numFmtId="4" fontId="6" fillId="14" borderId="5" xfId="0" applyNumberFormat="1" applyFont="1" applyFill="1" applyBorder="1"/>
    <xf numFmtId="4" fontId="5" fillId="14" borderId="0" xfId="0" applyNumberFormat="1" applyFont="1" applyFill="1"/>
    <xf numFmtId="4" fontId="6" fillId="14" borderId="3" xfId="0" applyNumberFormat="1" applyFont="1" applyFill="1" applyBorder="1" applyAlignment="1">
      <alignment horizontal="right"/>
    </xf>
    <xf numFmtId="4" fontId="2" fillId="14" borderId="0" xfId="0" applyNumberFormat="1" applyFont="1" applyFill="1"/>
    <xf numFmtId="4" fontId="6" fillId="14" borderId="4" xfId="0" applyNumberFormat="1" applyFont="1" applyFill="1" applyBorder="1"/>
    <xf numFmtId="4" fontId="6" fillId="14" borderId="8" xfId="0" applyNumberFormat="1" applyFont="1" applyFill="1" applyBorder="1" applyAlignment="1">
      <alignment horizontal="center"/>
    </xf>
    <xf numFmtId="4" fontId="6" fillId="14" borderId="7" xfId="0" applyNumberFormat="1" applyFont="1" applyFill="1" applyBorder="1"/>
    <xf numFmtId="3" fontId="33" fillId="3" borderId="23" xfId="0" applyNumberFormat="1" applyFont="1" applyFill="1" applyBorder="1" applyAlignment="1">
      <alignment horizontal="right"/>
    </xf>
    <xf numFmtId="3" fontId="33" fillId="3" borderId="24" xfId="0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left" vertical="center"/>
    </xf>
    <xf numFmtId="14" fontId="6" fillId="14" borderId="5" xfId="0" applyNumberFormat="1" applyFont="1" applyFill="1" applyBorder="1" applyAlignment="1">
      <alignment horizontal="center"/>
    </xf>
    <xf numFmtId="0" fontId="1" fillId="3" borderId="0" xfId="0" applyFont="1" applyFill="1"/>
    <xf numFmtId="0" fontId="105" fillId="3" borderId="0" xfId="0" applyFont="1" applyFill="1"/>
    <xf numFmtId="3" fontId="7" fillId="2" borderId="3" xfId="0" applyNumberFormat="1" applyFont="1" applyFill="1" applyBorder="1" applyAlignment="1">
      <alignment horizontal="right" vertical="center"/>
    </xf>
    <xf numFmtId="3" fontId="7" fillId="2" borderId="3" xfId="0" applyNumberFormat="1" applyFont="1" applyFill="1" applyBorder="1" applyAlignment="1">
      <alignment horizontal="right"/>
    </xf>
    <xf numFmtId="3" fontId="34" fillId="2" borderId="13" xfId="0" applyNumberFormat="1" applyFont="1" applyFill="1" applyBorder="1" applyAlignment="1">
      <alignment horizontal="right" vertical="center"/>
    </xf>
    <xf numFmtId="3" fontId="34" fillId="2" borderId="3" xfId="0" applyNumberFormat="1" applyFont="1" applyFill="1" applyBorder="1" applyAlignment="1">
      <alignment horizontal="right" vertical="center"/>
    </xf>
    <xf numFmtId="3" fontId="34" fillId="2" borderId="1" xfId="0" applyNumberFormat="1" applyFont="1" applyFill="1" applyBorder="1" applyAlignment="1">
      <alignment horizontal="right" vertical="center"/>
    </xf>
    <xf numFmtId="3" fontId="7" fillId="2" borderId="1" xfId="0" applyNumberFormat="1" applyFont="1" applyFill="1" applyBorder="1" applyAlignment="1">
      <alignment horizontal="right" vertical="center"/>
    </xf>
    <xf numFmtId="3" fontId="34" fillId="2" borderId="1" xfId="0" applyNumberFormat="1" applyFont="1" applyFill="1" applyBorder="1" applyAlignment="1">
      <alignment horizontal="right"/>
    </xf>
    <xf numFmtId="3" fontId="7" fillId="2" borderId="2" xfId="0" applyNumberFormat="1" applyFont="1" applyFill="1" applyBorder="1" applyAlignment="1">
      <alignment horizontal="right"/>
    </xf>
    <xf numFmtId="3" fontId="16" fillId="2" borderId="13" xfId="0" applyNumberFormat="1" applyFont="1" applyFill="1" applyBorder="1" applyAlignment="1">
      <alignment horizontal="right" vertical="center"/>
    </xf>
    <xf numFmtId="3" fontId="7" fillId="2" borderId="19" xfId="0" applyNumberFormat="1" applyFont="1" applyFill="1" applyBorder="1" applyAlignment="1">
      <alignment horizontal="right"/>
    </xf>
    <xf numFmtId="3" fontId="7" fillId="2" borderId="31" xfId="0" applyNumberFormat="1" applyFont="1" applyFill="1" applyBorder="1" applyAlignment="1">
      <alignment horizontal="right" vertical="center"/>
    </xf>
    <xf numFmtId="3" fontId="7" fillId="2" borderId="1" xfId="0" applyNumberFormat="1" applyFont="1" applyFill="1" applyBorder="1" applyAlignment="1">
      <alignment horizontal="right"/>
    </xf>
    <xf numFmtId="3" fontId="7" fillId="2" borderId="5" xfId="0" applyNumberFormat="1" applyFont="1" applyFill="1" applyBorder="1" applyAlignment="1">
      <alignment horizontal="right"/>
    </xf>
    <xf numFmtId="10" fontId="21" fillId="3" borderId="3" xfId="0" applyNumberFormat="1" applyFont="1" applyFill="1" applyBorder="1" applyAlignment="1">
      <alignment horizontal="right"/>
    </xf>
    <xf numFmtId="10" fontId="54" fillId="3" borderId="3" xfId="0" applyNumberFormat="1" applyFont="1" applyFill="1" applyBorder="1" applyAlignment="1">
      <alignment horizontal="right"/>
    </xf>
    <xf numFmtId="10" fontId="117" fillId="3" borderId="3" xfId="0" applyNumberFormat="1" applyFont="1" applyFill="1" applyBorder="1" applyAlignment="1">
      <alignment horizontal="right"/>
    </xf>
    <xf numFmtId="10" fontId="54" fillId="3" borderId="13" xfId="0" applyNumberFormat="1" applyFont="1" applyFill="1" applyBorder="1" applyAlignment="1">
      <alignment horizontal="right"/>
    </xf>
    <xf numFmtId="3" fontId="54" fillId="3" borderId="14" xfId="0" applyNumberFormat="1" applyFont="1" applyFill="1" applyBorder="1" applyAlignment="1">
      <alignment horizontal="right" vertical="center"/>
    </xf>
    <xf numFmtId="3" fontId="54" fillId="3" borderId="32" xfId="0" applyNumberFormat="1" applyFont="1" applyFill="1" applyBorder="1" applyAlignment="1">
      <alignment horizontal="right" vertical="center"/>
    </xf>
    <xf numFmtId="3" fontId="54" fillId="3" borderId="13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horizontal="right"/>
    </xf>
    <xf numFmtId="10" fontId="25" fillId="3" borderId="3" xfId="0" applyNumberFormat="1" applyFont="1" applyFill="1" applyBorder="1" applyAlignment="1">
      <alignment horizontal="right"/>
    </xf>
    <xf numFmtId="4" fontId="88" fillId="3" borderId="1" xfId="0" applyNumberFormat="1" applyFont="1" applyFill="1" applyBorder="1" applyAlignment="1">
      <alignment horizontal="center" vertical="center" wrapText="1"/>
    </xf>
    <xf numFmtId="14" fontId="6" fillId="3" borderId="5" xfId="0" applyNumberFormat="1" applyFont="1" applyFill="1" applyBorder="1" applyAlignment="1">
      <alignment horizontal="center"/>
    </xf>
    <xf numFmtId="4" fontId="6" fillId="3" borderId="4" xfId="0" applyNumberFormat="1" applyFont="1" applyFill="1" applyBorder="1"/>
    <xf numFmtId="4" fontId="6" fillId="3" borderId="8" xfId="0" applyNumberFormat="1" applyFont="1" applyFill="1" applyBorder="1" applyAlignment="1">
      <alignment horizontal="center"/>
    </xf>
    <xf numFmtId="3" fontId="34" fillId="2" borderId="14" xfId="0" applyNumberFormat="1" applyFont="1" applyFill="1" applyBorder="1" applyAlignment="1">
      <alignment horizontal="right" vertical="center"/>
    </xf>
    <xf numFmtId="0" fontId="10" fillId="3" borderId="2" xfId="0" applyFont="1" applyFill="1" applyBorder="1"/>
    <xf numFmtId="3" fontId="7" fillId="3" borderId="8" xfId="0" applyNumberFormat="1" applyFont="1" applyFill="1" applyBorder="1"/>
    <xf numFmtId="0" fontId="0" fillId="14" borderId="0" xfId="0" applyFill="1"/>
    <xf numFmtId="3" fontId="6" fillId="0" borderId="1" xfId="0" applyNumberFormat="1" applyFont="1" applyBorder="1"/>
    <xf numFmtId="3" fontId="47" fillId="0" borderId="1" xfId="0" applyNumberFormat="1" applyFont="1" applyBorder="1"/>
    <xf numFmtId="3" fontId="8" fillId="0" borderId="1" xfId="0" applyNumberFormat="1" applyFont="1" applyBorder="1"/>
    <xf numFmtId="10" fontId="89" fillId="0" borderId="1" xfId="0" applyNumberFormat="1" applyFont="1" applyBorder="1" applyAlignment="1">
      <alignment horizontal="right"/>
    </xf>
    <xf numFmtId="10" fontId="34" fillId="0" borderId="1" xfId="0" applyNumberFormat="1" applyFont="1" applyBorder="1" applyAlignment="1">
      <alignment horizontal="right"/>
    </xf>
    <xf numFmtId="3" fontId="5" fillId="0" borderId="1" xfId="0" applyNumberFormat="1" applyFont="1" applyBorder="1"/>
    <xf numFmtId="3" fontId="48" fillId="0" borderId="1" xfId="0" applyNumberFormat="1" applyFont="1" applyBorder="1"/>
    <xf numFmtId="3" fontId="78" fillId="3" borderId="3" xfId="0" applyNumberFormat="1" applyFont="1" applyFill="1" applyBorder="1" applyAlignment="1">
      <alignment horizontal="right" vertical="center"/>
    </xf>
    <xf numFmtId="3" fontId="33" fillId="3" borderId="31" xfId="0" applyNumberFormat="1" applyFont="1" applyFill="1" applyBorder="1" applyAlignment="1">
      <alignment horizontal="right"/>
    </xf>
    <xf numFmtId="4" fontId="87" fillId="3" borderId="5" xfId="0" applyNumberFormat="1" applyFont="1" applyFill="1" applyBorder="1" applyAlignment="1">
      <alignment horizontal="center"/>
    </xf>
    <xf numFmtId="4" fontId="94" fillId="3" borderId="16" xfId="0" applyNumberFormat="1" applyFont="1" applyFill="1" applyBorder="1" applyAlignment="1">
      <alignment horizontal="center"/>
    </xf>
    <xf numFmtId="4" fontId="94" fillId="3" borderId="7" xfId="0" applyNumberFormat="1" applyFont="1" applyFill="1" applyBorder="1" applyAlignment="1">
      <alignment horizontal="center"/>
    </xf>
    <xf numFmtId="4" fontId="96" fillId="3" borderId="32" xfId="0" applyNumberFormat="1" applyFont="1" applyFill="1" applyBorder="1" applyAlignment="1">
      <alignment horizontal="right"/>
    </xf>
    <xf numFmtId="4" fontId="93" fillId="3" borderId="39" xfId="0" applyNumberFormat="1" applyFont="1" applyFill="1" applyBorder="1"/>
    <xf numFmtId="4" fontId="94" fillId="3" borderId="0" xfId="0" applyNumberFormat="1" applyFont="1" applyFill="1" applyAlignment="1">
      <alignment horizontal="right"/>
    </xf>
    <xf numFmtId="3" fontId="100" fillId="2" borderId="1" xfId="0" applyNumberFormat="1" applyFont="1" applyFill="1" applyBorder="1" applyAlignment="1">
      <alignment horizontal="right" vertical="center"/>
    </xf>
    <xf numFmtId="3" fontId="78" fillId="2" borderId="1" xfId="0" applyNumberFormat="1" applyFont="1" applyFill="1" applyBorder="1" applyAlignment="1">
      <alignment horizontal="right" vertical="center"/>
    </xf>
    <xf numFmtId="3" fontId="102" fillId="2" borderId="1" xfId="0" applyNumberFormat="1" applyFont="1" applyFill="1" applyBorder="1" applyAlignment="1">
      <alignment horizontal="right" vertical="center"/>
    </xf>
    <xf numFmtId="3" fontId="101" fillId="13" borderId="1" xfId="0" applyNumberFormat="1" applyFont="1" applyFill="1" applyBorder="1" applyAlignment="1">
      <alignment horizontal="right"/>
    </xf>
    <xf numFmtId="0" fontId="0" fillId="13" borderId="0" xfId="0" applyFill="1"/>
    <xf numFmtId="3" fontId="101" fillId="2" borderId="1" xfId="0" applyNumberFormat="1" applyFont="1" applyFill="1" applyBorder="1" applyAlignment="1">
      <alignment horizontal="right"/>
    </xf>
    <xf numFmtId="3" fontId="34" fillId="2" borderId="11" xfId="0" applyNumberFormat="1" applyFont="1" applyFill="1" applyBorder="1" applyAlignment="1">
      <alignment horizontal="right"/>
    </xf>
    <xf numFmtId="0" fontId="0" fillId="13" borderId="0" xfId="0" applyFill="1" applyAlignment="1">
      <alignment wrapText="1"/>
    </xf>
    <xf numFmtId="3" fontId="34" fillId="13" borderId="11" xfId="0" applyNumberFormat="1" applyFont="1" applyFill="1" applyBorder="1" applyAlignment="1">
      <alignment horizontal="right" vertical="center"/>
    </xf>
    <xf numFmtId="3" fontId="9" fillId="3" borderId="21" xfId="0" applyNumberFormat="1" applyFont="1" applyFill="1" applyBorder="1" applyAlignment="1">
      <alignment horizontal="right"/>
    </xf>
    <xf numFmtId="3" fontId="9" fillId="3" borderId="13" xfId="0" applyNumberFormat="1" applyFont="1" applyFill="1" applyBorder="1" applyAlignment="1">
      <alignment horizontal="right"/>
    </xf>
    <xf numFmtId="3" fontId="12" fillId="3" borderId="13" xfId="0" applyNumberFormat="1" applyFont="1" applyFill="1" applyBorder="1" applyAlignment="1">
      <alignment horizontal="right"/>
    </xf>
    <xf numFmtId="4" fontId="9" fillId="3" borderId="13" xfId="0" applyNumberFormat="1" applyFont="1" applyFill="1" applyBorder="1" applyAlignment="1">
      <alignment horizontal="right"/>
    </xf>
    <xf numFmtId="4" fontId="5" fillId="3" borderId="13" xfId="0" applyNumberFormat="1" applyFont="1" applyFill="1" applyBorder="1" applyAlignment="1">
      <alignment horizontal="right"/>
    </xf>
    <xf numFmtId="3" fontId="41" fillId="3" borderId="13" xfId="0" applyNumberFormat="1" applyFont="1" applyFill="1" applyBorder="1" applyAlignment="1">
      <alignment horizontal="right"/>
    </xf>
    <xf numFmtId="4" fontId="41" fillId="3" borderId="13" xfId="0" applyNumberFormat="1" applyFont="1" applyFill="1" applyBorder="1" applyAlignment="1">
      <alignment horizontal="right"/>
    </xf>
    <xf numFmtId="4" fontId="71" fillId="3" borderId="13" xfId="0" applyNumberFormat="1" applyFont="1" applyFill="1" applyBorder="1" applyAlignment="1">
      <alignment horizontal="right"/>
    </xf>
    <xf numFmtId="3" fontId="61" fillId="3" borderId="13" xfId="0" applyNumberFormat="1" applyFont="1" applyFill="1" applyBorder="1" applyAlignment="1">
      <alignment horizontal="right"/>
    </xf>
    <xf numFmtId="4" fontId="65" fillId="0" borderId="13" xfId="0" applyNumberFormat="1" applyFont="1" applyBorder="1" applyAlignment="1">
      <alignment horizontal="right"/>
    </xf>
    <xf numFmtId="3" fontId="17" fillId="3" borderId="13" xfId="0" applyNumberFormat="1" applyFont="1" applyFill="1" applyBorder="1" applyAlignment="1">
      <alignment horizontal="right"/>
    </xf>
    <xf numFmtId="4" fontId="77" fillId="0" borderId="13" xfId="0" applyNumberFormat="1" applyFont="1" applyBorder="1" applyAlignment="1">
      <alignment horizontal="right"/>
    </xf>
    <xf numFmtId="3" fontId="17" fillId="9" borderId="13" xfId="0" applyNumberFormat="1" applyFont="1" applyFill="1" applyBorder="1" applyAlignment="1">
      <alignment horizontal="right"/>
    </xf>
    <xf numFmtId="4" fontId="95" fillId="0" borderId="13" xfId="0" applyNumberFormat="1" applyFont="1" applyBorder="1" applyAlignment="1">
      <alignment horizontal="right"/>
    </xf>
    <xf numFmtId="3" fontId="7" fillId="3" borderId="13" xfId="0" applyNumberFormat="1" applyFont="1" applyFill="1" applyBorder="1" applyAlignment="1">
      <alignment horizontal="right"/>
    </xf>
    <xf numFmtId="4" fontId="77" fillId="3" borderId="13" xfId="0" applyNumberFormat="1" applyFont="1" applyFill="1" applyBorder="1" applyAlignment="1">
      <alignment horizontal="right"/>
    </xf>
    <xf numFmtId="4" fontId="95" fillId="3" borderId="13" xfId="0" applyNumberFormat="1" applyFont="1" applyFill="1" applyBorder="1" applyAlignment="1">
      <alignment horizontal="right"/>
    </xf>
    <xf numFmtId="3" fontId="32" fillId="3" borderId="13" xfId="0" applyNumberFormat="1" applyFont="1" applyFill="1" applyBorder="1" applyAlignment="1">
      <alignment horizontal="right"/>
    </xf>
    <xf numFmtId="4" fontId="95" fillId="11" borderId="13" xfId="0" applyNumberFormat="1" applyFont="1" applyFill="1" applyBorder="1" applyAlignment="1">
      <alignment horizontal="right"/>
    </xf>
    <xf numFmtId="3" fontId="32" fillId="4" borderId="13" xfId="0" applyNumberFormat="1" applyFont="1" applyFill="1" applyBorder="1" applyAlignment="1">
      <alignment horizontal="right"/>
    </xf>
    <xf numFmtId="3" fontId="95" fillId="3" borderId="13" xfId="0" applyNumberFormat="1" applyFont="1" applyFill="1" applyBorder="1" applyAlignment="1">
      <alignment horizontal="right"/>
    </xf>
    <xf numFmtId="3" fontId="57" fillId="3" borderId="3" xfId="0" applyNumberFormat="1" applyFont="1" applyFill="1" applyBorder="1" applyAlignment="1">
      <alignment horizontal="right"/>
    </xf>
    <xf numFmtId="3" fontId="44" fillId="3" borderId="3" xfId="0" applyNumberFormat="1" applyFont="1" applyFill="1" applyBorder="1" applyAlignment="1">
      <alignment horizontal="right"/>
    </xf>
    <xf numFmtId="4" fontId="64" fillId="3" borderId="3" xfId="0" applyNumberFormat="1" applyFont="1" applyFill="1" applyBorder="1" applyAlignment="1">
      <alignment horizontal="right"/>
    </xf>
    <xf numFmtId="3" fontId="65" fillId="3" borderId="3" xfId="0" applyNumberFormat="1" applyFont="1" applyFill="1" applyBorder="1" applyAlignment="1">
      <alignment horizontal="right"/>
    </xf>
    <xf numFmtId="3" fontId="116" fillId="3" borderId="3" xfId="0" applyNumberFormat="1" applyFont="1" applyFill="1" applyBorder="1" applyAlignment="1">
      <alignment horizontal="right"/>
    </xf>
    <xf numFmtId="3" fontId="116" fillId="4" borderId="3" xfId="0" applyNumberFormat="1" applyFont="1" applyFill="1" applyBorder="1" applyAlignment="1">
      <alignment horizontal="right"/>
    </xf>
    <xf numFmtId="3" fontId="101" fillId="3" borderId="3" xfId="0" applyNumberFormat="1" applyFont="1" applyFill="1" applyBorder="1" applyAlignment="1">
      <alignment horizontal="right"/>
    </xf>
    <xf numFmtId="3" fontId="101" fillId="2" borderId="3" xfId="0" applyNumberFormat="1" applyFont="1" applyFill="1" applyBorder="1" applyAlignment="1">
      <alignment horizontal="right"/>
    </xf>
    <xf numFmtId="0" fontId="32" fillId="0" borderId="3" xfId="0" applyFont="1" applyBorder="1" applyAlignment="1">
      <alignment horizontal="left" vertical="center" wrapText="1"/>
    </xf>
    <xf numFmtId="4" fontId="64" fillId="3" borderId="1" xfId="0" applyNumberFormat="1" applyFont="1" applyFill="1" applyBorder="1" applyAlignment="1">
      <alignment horizontal="right"/>
    </xf>
    <xf numFmtId="3" fontId="65" fillId="3" borderId="1" xfId="0" applyNumberFormat="1" applyFont="1" applyFill="1" applyBorder="1" applyAlignment="1">
      <alignment horizontal="right"/>
    </xf>
    <xf numFmtId="0" fontId="112" fillId="3" borderId="1" xfId="0" applyFont="1" applyFill="1" applyBorder="1" applyAlignment="1">
      <alignment horizontal="center" vertical="center" wrapText="1"/>
    </xf>
    <xf numFmtId="49" fontId="112" fillId="3" borderId="1" xfId="0" applyNumberFormat="1" applyFont="1" applyFill="1" applyBorder="1" applyAlignment="1">
      <alignment horizontal="center" wrapText="1"/>
    </xf>
    <xf numFmtId="0" fontId="112" fillId="3" borderId="24" xfId="0" applyFont="1" applyFill="1" applyBorder="1" applyAlignment="1">
      <alignment horizontal="center" vertical="center" wrapText="1"/>
    </xf>
    <xf numFmtId="4" fontId="112" fillId="3" borderId="1" xfId="0" applyNumberFormat="1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/>
    </xf>
    <xf numFmtId="4" fontId="24" fillId="3" borderId="5" xfId="0" applyNumberFormat="1" applyFont="1" applyFill="1" applyBorder="1" applyAlignment="1">
      <alignment horizontal="center"/>
    </xf>
    <xf numFmtId="4" fontId="24" fillId="3" borderId="19" xfId="0" applyNumberFormat="1" applyFont="1" applyFill="1" applyBorder="1" applyAlignment="1">
      <alignment horizontal="center"/>
    </xf>
    <xf numFmtId="0" fontId="110" fillId="3" borderId="19" xfId="0" applyFont="1" applyFill="1" applyBorder="1"/>
    <xf numFmtId="3" fontId="24" fillId="3" borderId="19" xfId="0" applyNumberFormat="1" applyFont="1" applyFill="1" applyBorder="1" applyAlignment="1">
      <alignment horizontal="center"/>
    </xf>
    <xf numFmtId="4" fontId="24" fillId="3" borderId="1" xfId="0" applyNumberFormat="1" applyFont="1" applyFill="1" applyBorder="1"/>
    <xf numFmtId="10" fontId="25" fillId="3" borderId="1" xfId="0" applyNumberFormat="1" applyFont="1" applyFill="1" applyBorder="1" applyAlignment="1">
      <alignment horizontal="right"/>
    </xf>
    <xf numFmtId="3" fontId="24" fillId="3" borderId="1" xfId="0" applyNumberFormat="1" applyFont="1" applyFill="1" applyBorder="1"/>
    <xf numFmtId="4" fontId="19" fillId="3" borderId="1" xfId="0" applyNumberFormat="1" applyFont="1" applyFill="1" applyBorder="1"/>
    <xf numFmtId="3" fontId="19" fillId="3" borderId="1" xfId="0" applyNumberFormat="1" applyFont="1" applyFill="1" applyBorder="1"/>
    <xf numFmtId="4" fontId="25" fillId="3" borderId="1" xfId="0" applyNumberFormat="1" applyFont="1" applyFill="1" applyBorder="1"/>
    <xf numFmtId="3" fontId="25" fillId="3" borderId="1" xfId="0" applyNumberFormat="1" applyFont="1" applyFill="1" applyBorder="1"/>
    <xf numFmtId="4" fontId="19" fillId="3" borderId="3" xfId="0" applyNumberFormat="1" applyFont="1" applyFill="1" applyBorder="1"/>
    <xf numFmtId="3" fontId="19" fillId="3" borderId="3" xfId="0" applyNumberFormat="1" applyFont="1" applyFill="1" applyBorder="1"/>
    <xf numFmtId="4" fontId="19" fillId="3" borderId="2" xfId="0" applyNumberFormat="1" applyFont="1" applyFill="1" applyBorder="1"/>
    <xf numFmtId="3" fontId="19" fillId="3" borderId="2" xfId="0" applyNumberFormat="1" applyFont="1" applyFill="1" applyBorder="1"/>
    <xf numFmtId="3" fontId="19" fillId="2" borderId="1" xfId="0" applyNumberFormat="1" applyFont="1" applyFill="1" applyBorder="1"/>
    <xf numFmtId="10" fontId="25" fillId="3" borderId="2" xfId="0" applyNumberFormat="1" applyFont="1" applyFill="1" applyBorder="1" applyAlignment="1">
      <alignment horizontal="right"/>
    </xf>
    <xf numFmtId="3" fontId="19" fillId="2" borderId="2" xfId="0" applyNumberFormat="1" applyFont="1" applyFill="1" applyBorder="1"/>
    <xf numFmtId="4" fontId="24" fillId="3" borderId="5" xfId="0" applyNumberFormat="1" applyFont="1" applyFill="1" applyBorder="1"/>
    <xf numFmtId="10" fontId="25" fillId="3" borderId="5" xfId="0" applyNumberFormat="1" applyFont="1" applyFill="1" applyBorder="1" applyAlignment="1">
      <alignment horizontal="right"/>
    </xf>
    <xf numFmtId="3" fontId="24" fillId="3" borderId="5" xfId="0" applyNumberFormat="1" applyFont="1" applyFill="1" applyBorder="1"/>
    <xf numFmtId="3" fontId="19" fillId="3" borderId="0" xfId="0" applyNumberFormat="1" applyFont="1" applyFill="1"/>
    <xf numFmtId="10" fontId="19" fillId="3" borderId="41" xfId="0" applyNumberFormat="1" applyFont="1" applyFill="1" applyBorder="1" applyAlignment="1">
      <alignment horizontal="center"/>
    </xf>
    <xf numFmtId="4" fontId="19" fillId="3" borderId="0" xfId="0" applyNumberFormat="1" applyFont="1" applyFill="1"/>
    <xf numFmtId="0" fontId="24" fillId="3" borderId="19" xfId="0" applyFont="1" applyFill="1" applyBorder="1" applyAlignment="1">
      <alignment horizontal="center"/>
    </xf>
    <xf numFmtId="10" fontId="25" fillId="3" borderId="19" xfId="0" applyNumberFormat="1" applyFont="1" applyFill="1" applyBorder="1" applyAlignment="1">
      <alignment horizontal="right"/>
    </xf>
    <xf numFmtId="0" fontId="24" fillId="3" borderId="19" xfId="0" applyFont="1" applyFill="1" applyBorder="1" applyAlignment="1">
      <alignment horizontal="right"/>
    </xf>
    <xf numFmtId="4" fontId="24" fillId="3" borderId="3" xfId="0" applyNumberFormat="1" applyFont="1" applyFill="1" applyBorder="1" applyAlignment="1">
      <alignment horizontal="right"/>
    </xf>
    <xf numFmtId="3" fontId="24" fillId="3" borderId="3" xfId="0" applyNumberFormat="1" applyFont="1" applyFill="1" applyBorder="1" applyAlignment="1">
      <alignment horizontal="right"/>
    </xf>
    <xf numFmtId="4" fontId="24" fillId="0" borderId="1" xfId="0" applyNumberFormat="1" applyFont="1" applyBorder="1"/>
    <xf numFmtId="10" fontId="25" fillId="0" borderId="1" xfId="0" applyNumberFormat="1" applyFont="1" applyBorder="1" applyAlignment="1">
      <alignment horizontal="right"/>
    </xf>
    <xf numFmtId="3" fontId="24" fillId="0" borderId="1" xfId="0" applyNumberFormat="1" applyFont="1" applyBorder="1"/>
    <xf numFmtId="4" fontId="19" fillId="0" borderId="1" xfId="0" applyNumberFormat="1" applyFont="1" applyBorder="1"/>
    <xf numFmtId="3" fontId="19" fillId="0" borderId="1" xfId="0" applyNumberFormat="1" applyFont="1" applyBorder="1"/>
    <xf numFmtId="4" fontId="24" fillId="3" borderId="7" xfId="0" applyNumberFormat="1" applyFont="1" applyFill="1" applyBorder="1"/>
    <xf numFmtId="4" fontId="110" fillId="3" borderId="0" xfId="0" applyNumberFormat="1" applyFont="1" applyFill="1"/>
    <xf numFmtId="0" fontId="110" fillId="3" borderId="0" xfId="0" applyFont="1" applyFill="1"/>
    <xf numFmtId="10" fontId="19" fillId="3" borderId="0" xfId="0" applyNumberFormat="1" applyFont="1" applyFill="1" applyAlignment="1">
      <alignment horizontal="right"/>
    </xf>
    <xf numFmtId="3" fontId="24" fillId="3" borderId="4" xfId="0" applyNumberFormat="1" applyFont="1" applyFill="1" applyBorder="1"/>
    <xf numFmtId="10" fontId="19" fillId="3" borderId="0" xfId="0" applyNumberFormat="1" applyFont="1" applyFill="1" applyAlignment="1">
      <alignment horizontal="center"/>
    </xf>
    <xf numFmtId="4" fontId="24" fillId="3" borderId="4" xfId="0" applyNumberFormat="1" applyFont="1" applyFill="1" applyBorder="1"/>
    <xf numFmtId="0" fontId="24" fillId="3" borderId="8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/>
    </xf>
    <xf numFmtId="4" fontId="24" fillId="3" borderId="8" xfId="0" applyNumberFormat="1" applyFont="1" applyFill="1" applyBorder="1" applyAlignment="1">
      <alignment horizontal="center"/>
    </xf>
    <xf numFmtId="10" fontId="19" fillId="3" borderId="3" xfId="0" applyNumberFormat="1" applyFont="1" applyFill="1" applyBorder="1" applyAlignment="1">
      <alignment horizontal="right"/>
    </xf>
    <xf numFmtId="10" fontId="25" fillId="3" borderId="16" xfId="0" applyNumberFormat="1" applyFont="1" applyFill="1" applyBorder="1" applyAlignment="1">
      <alignment horizontal="right"/>
    </xf>
    <xf numFmtId="3" fontId="24" fillId="3" borderId="7" xfId="0" applyNumberFormat="1" applyFont="1" applyFill="1" applyBorder="1"/>
    <xf numFmtId="4" fontId="7" fillId="3" borderId="12" xfId="0" applyNumberFormat="1" applyFont="1" applyFill="1" applyBorder="1"/>
    <xf numFmtId="10" fontId="25" fillId="3" borderId="9" xfId="0" applyNumberFormat="1" applyFont="1" applyFill="1" applyBorder="1" applyAlignment="1">
      <alignment horizontal="right"/>
    </xf>
    <xf numFmtId="4" fontId="24" fillId="3" borderId="2" xfId="0" applyNumberFormat="1" applyFont="1" applyFill="1" applyBorder="1"/>
    <xf numFmtId="0" fontId="0" fillId="3" borderId="0" xfId="0" applyFont="1" applyFill="1"/>
    <xf numFmtId="3" fontId="0" fillId="3" borderId="5" xfId="0" applyNumberFormat="1" applyFont="1" applyFill="1" applyBorder="1" applyAlignment="1">
      <alignment horizontal="right"/>
    </xf>
    <xf numFmtId="3" fontId="0" fillId="3" borderId="3" xfId="0" applyNumberFormat="1" applyFont="1" applyFill="1" applyBorder="1" applyAlignment="1">
      <alignment horizontal="right"/>
    </xf>
    <xf numFmtId="3" fontId="0" fillId="3" borderId="1" xfId="0" applyNumberFormat="1" applyFont="1" applyFill="1" applyBorder="1" applyAlignment="1">
      <alignment horizontal="right"/>
    </xf>
    <xf numFmtId="0" fontId="0" fillId="3" borderId="39" xfId="0" applyFont="1" applyFill="1" applyBorder="1"/>
    <xf numFmtId="0" fontId="29" fillId="14" borderId="0" xfId="0" applyFont="1" applyFill="1"/>
    <xf numFmtId="0" fontId="35" fillId="14" borderId="1" xfId="0" applyFont="1" applyFill="1" applyBorder="1" applyAlignment="1">
      <alignment horizontal="center" vertical="center" wrapText="1"/>
    </xf>
    <xf numFmtId="0" fontId="23" fillId="14" borderId="5" xfId="0" applyFont="1" applyFill="1" applyBorder="1" applyAlignment="1">
      <alignment horizontal="center"/>
    </xf>
    <xf numFmtId="3" fontId="29" fillId="14" borderId="5" xfId="0" applyNumberFormat="1" applyFont="1" applyFill="1" applyBorder="1" applyAlignment="1">
      <alignment horizontal="right"/>
    </xf>
    <xf numFmtId="3" fontId="23" fillId="14" borderId="13" xfId="0" applyNumberFormat="1" applyFont="1" applyFill="1" applyBorder="1" applyAlignment="1">
      <alignment horizontal="right" vertical="center"/>
    </xf>
    <xf numFmtId="3" fontId="29" fillId="14" borderId="3" xfId="0" applyNumberFormat="1" applyFont="1" applyFill="1" applyBorder="1" applyAlignment="1">
      <alignment horizontal="right"/>
    </xf>
    <xf numFmtId="3" fontId="29" fillId="14" borderId="1" xfId="0" applyNumberFormat="1" applyFont="1" applyFill="1" applyBorder="1" applyAlignment="1">
      <alignment horizontal="right"/>
    </xf>
    <xf numFmtId="3" fontId="23" fillId="14" borderId="14" xfId="0" applyNumberFormat="1" applyFont="1" applyFill="1" applyBorder="1" applyAlignment="1">
      <alignment horizontal="right" vertical="center"/>
    </xf>
    <xf numFmtId="3" fontId="23" fillId="14" borderId="3" xfId="0" applyNumberFormat="1" applyFont="1" applyFill="1" applyBorder="1" applyAlignment="1">
      <alignment horizontal="right"/>
    </xf>
    <xf numFmtId="3" fontId="23" fillId="14" borderId="1" xfId="0" applyNumberFormat="1" applyFont="1" applyFill="1" applyBorder="1" applyAlignment="1">
      <alignment horizontal="right"/>
    </xf>
    <xf numFmtId="3" fontId="23" fillId="14" borderId="5" xfId="0" applyNumberFormat="1" applyFont="1" applyFill="1" applyBorder="1" applyAlignment="1">
      <alignment horizontal="right"/>
    </xf>
    <xf numFmtId="3" fontId="23" fillId="14" borderId="16" xfId="0" applyNumberFormat="1" applyFont="1" applyFill="1" applyBorder="1" applyAlignment="1">
      <alignment horizontal="center"/>
    </xf>
    <xf numFmtId="3" fontId="17" fillId="14" borderId="3" xfId="0" applyNumberFormat="1" applyFont="1" applyFill="1" applyBorder="1" applyAlignment="1">
      <alignment horizontal="right" vertical="center"/>
    </xf>
    <xf numFmtId="3" fontId="17" fillId="14" borderId="1" xfId="0" applyNumberFormat="1" applyFont="1" applyFill="1" applyBorder="1" applyAlignment="1">
      <alignment horizontal="right" vertical="center"/>
    </xf>
    <xf numFmtId="3" fontId="22" fillId="14" borderId="13" xfId="0" applyNumberFormat="1" applyFont="1" applyFill="1" applyBorder="1" applyAlignment="1">
      <alignment horizontal="right" vertical="center"/>
    </xf>
    <xf numFmtId="3" fontId="22" fillId="14" borderId="3" xfId="0" applyNumberFormat="1" applyFont="1" applyFill="1" applyBorder="1" applyAlignment="1">
      <alignment horizontal="right" vertical="center"/>
    </xf>
    <xf numFmtId="3" fontId="22" fillId="14" borderId="1" xfId="0" applyNumberFormat="1" applyFont="1" applyFill="1" applyBorder="1" applyAlignment="1">
      <alignment horizontal="right" vertical="center"/>
    </xf>
    <xf numFmtId="3" fontId="66" fillId="14" borderId="1" xfId="0" applyNumberFormat="1" applyFont="1" applyFill="1" applyBorder="1" applyAlignment="1">
      <alignment horizontal="right" vertical="center"/>
    </xf>
    <xf numFmtId="3" fontId="22" fillId="14" borderId="14" xfId="0" applyNumberFormat="1" applyFont="1" applyFill="1" applyBorder="1" applyAlignment="1">
      <alignment horizontal="right" vertical="center"/>
    </xf>
    <xf numFmtId="3" fontId="66" fillId="14" borderId="3" xfId="0" applyNumberFormat="1" applyFont="1" applyFill="1" applyBorder="1" applyAlignment="1">
      <alignment horizontal="right" vertical="center"/>
    </xf>
    <xf numFmtId="3" fontId="17" fillId="14" borderId="3" xfId="0" applyNumberFormat="1" applyFont="1" applyFill="1" applyBorder="1" applyAlignment="1">
      <alignment horizontal="right"/>
    </xf>
    <xf numFmtId="3" fontId="17" fillId="14" borderId="5" xfId="0" applyNumberFormat="1" applyFont="1" applyFill="1" applyBorder="1" applyAlignment="1">
      <alignment horizontal="right"/>
    </xf>
    <xf numFmtId="3" fontId="23" fillId="14" borderId="7" xfId="0" applyNumberFormat="1" applyFont="1" applyFill="1" applyBorder="1" applyAlignment="1">
      <alignment horizontal="center"/>
    </xf>
    <xf numFmtId="3" fontId="22" fillId="14" borderId="31" xfId="0" applyNumberFormat="1" applyFont="1" applyFill="1" applyBorder="1" applyAlignment="1">
      <alignment horizontal="right" vertical="center"/>
    </xf>
    <xf numFmtId="3" fontId="17" fillId="14" borderId="14" xfId="0" applyNumberFormat="1" applyFont="1" applyFill="1" applyBorder="1" applyAlignment="1">
      <alignment horizontal="right" vertical="center"/>
    </xf>
    <xf numFmtId="3" fontId="17" fillId="14" borderId="1" xfId="0" applyNumberFormat="1" applyFont="1" applyFill="1" applyBorder="1" applyAlignment="1">
      <alignment horizontal="right"/>
    </xf>
    <xf numFmtId="3" fontId="82" fillId="14" borderId="1" xfId="0" applyNumberFormat="1" applyFont="1" applyFill="1" applyBorder="1" applyAlignment="1">
      <alignment horizontal="right" vertical="center"/>
    </xf>
    <xf numFmtId="3" fontId="22" fillId="14" borderId="5" xfId="0" applyNumberFormat="1" applyFont="1" applyFill="1" applyBorder="1" applyAlignment="1">
      <alignment horizontal="right" vertical="center"/>
    </xf>
    <xf numFmtId="3" fontId="23" fillId="14" borderId="13" xfId="0" applyNumberFormat="1" applyFont="1" applyFill="1" applyBorder="1" applyAlignment="1">
      <alignment horizontal="right"/>
    </xf>
    <xf numFmtId="3" fontId="23" fillId="14" borderId="7" xfId="0" applyNumberFormat="1" applyFont="1" applyFill="1" applyBorder="1" applyAlignment="1">
      <alignment horizontal="right"/>
    </xf>
    <xf numFmtId="3" fontId="23" fillId="14" borderId="2" xfId="0" applyNumberFormat="1" applyFont="1" applyFill="1" applyBorder="1" applyAlignment="1">
      <alignment horizontal="right" vertical="center"/>
    </xf>
    <xf numFmtId="3" fontId="84" fillId="14" borderId="1" xfId="0" applyNumberFormat="1" applyFont="1" applyFill="1" applyBorder="1" applyAlignment="1">
      <alignment horizontal="right" vertical="center"/>
    </xf>
    <xf numFmtId="3" fontId="17" fillId="14" borderId="31" xfId="0" applyNumberFormat="1" applyFont="1" applyFill="1" applyBorder="1" applyAlignment="1">
      <alignment horizontal="right" vertical="center"/>
    </xf>
    <xf numFmtId="3" fontId="83" fillId="14" borderId="1" xfId="0" applyNumberFormat="1" applyFont="1" applyFill="1" applyBorder="1" applyAlignment="1">
      <alignment horizontal="right" vertical="center"/>
    </xf>
    <xf numFmtId="3" fontId="65" fillId="14" borderId="1" xfId="0" applyNumberFormat="1" applyFont="1" applyFill="1" applyBorder="1" applyAlignment="1">
      <alignment horizontal="right" vertical="center"/>
    </xf>
    <xf numFmtId="3" fontId="17" fillId="14" borderId="13" xfId="0" applyNumberFormat="1" applyFont="1" applyFill="1" applyBorder="1" applyAlignment="1">
      <alignment horizontal="right" vertical="center"/>
    </xf>
    <xf numFmtId="3" fontId="83" fillId="14" borderId="1" xfId="0" applyNumberFormat="1" applyFont="1" applyFill="1" applyBorder="1" applyAlignment="1">
      <alignment horizontal="right"/>
    </xf>
    <xf numFmtId="3" fontId="65" fillId="14" borderId="1" xfId="0" applyNumberFormat="1" applyFont="1" applyFill="1" applyBorder="1" applyAlignment="1">
      <alignment horizontal="right"/>
    </xf>
    <xf numFmtId="3" fontId="23" fillId="14" borderId="3" xfId="0" applyNumberFormat="1" applyFont="1" applyFill="1" applyBorder="1" applyAlignment="1">
      <alignment vertical="center"/>
    </xf>
    <xf numFmtId="3" fontId="22" fillId="14" borderId="1" xfId="0" applyNumberFormat="1" applyFont="1" applyFill="1" applyBorder="1" applyAlignment="1">
      <alignment vertical="center"/>
    </xf>
    <xf numFmtId="3" fontId="22" fillId="14" borderId="14" xfId="0" applyNumberFormat="1" applyFont="1" applyFill="1" applyBorder="1" applyAlignment="1">
      <alignment vertical="center"/>
    </xf>
    <xf numFmtId="3" fontId="17" fillId="14" borderId="3" xfId="0" applyNumberFormat="1" applyFont="1" applyFill="1" applyBorder="1" applyAlignment="1">
      <alignment vertical="center"/>
    </xf>
    <xf numFmtId="3" fontId="65" fillId="14" borderId="3" xfId="0" applyNumberFormat="1" applyFont="1" applyFill="1" applyBorder="1" applyAlignment="1">
      <alignment vertical="center"/>
    </xf>
    <xf numFmtId="3" fontId="17" fillId="14" borderId="1" xfId="0" applyNumberFormat="1" applyFont="1" applyFill="1" applyBorder="1" applyAlignment="1">
      <alignment vertical="center"/>
    </xf>
    <xf numFmtId="3" fontId="23" fillId="14" borderId="14" xfId="0" applyNumberFormat="1" applyFont="1" applyFill="1" applyBorder="1" applyAlignment="1">
      <alignment vertical="center"/>
    </xf>
    <xf numFmtId="3" fontId="17" fillId="14" borderId="3" xfId="0" applyNumberFormat="1" applyFont="1" applyFill="1" applyBorder="1"/>
    <xf numFmtId="3" fontId="17" fillId="14" borderId="1" xfId="0" applyNumberFormat="1" applyFont="1" applyFill="1" applyBorder="1"/>
    <xf numFmtId="3" fontId="17" fillId="14" borderId="5" xfId="0" applyNumberFormat="1" applyFont="1" applyFill="1" applyBorder="1"/>
    <xf numFmtId="3" fontId="23" fillId="14" borderId="3" xfId="0" applyNumberFormat="1" applyFont="1" applyFill="1" applyBorder="1"/>
    <xf numFmtId="3" fontId="23" fillId="14" borderId="1" xfId="0" applyNumberFormat="1" applyFont="1" applyFill="1" applyBorder="1"/>
    <xf numFmtId="3" fontId="23" fillId="14" borderId="5" xfId="0" applyNumberFormat="1" applyFont="1" applyFill="1" applyBorder="1"/>
    <xf numFmtId="3" fontId="23" fillId="14" borderId="19" xfId="0" applyNumberFormat="1" applyFont="1" applyFill="1" applyBorder="1" applyAlignment="1">
      <alignment horizontal="right"/>
    </xf>
    <xf numFmtId="3" fontId="65" fillId="14" borderId="14" xfId="0" applyNumberFormat="1" applyFont="1" applyFill="1" applyBorder="1" applyAlignment="1">
      <alignment horizontal="right"/>
    </xf>
    <xf numFmtId="3" fontId="17" fillId="14" borderId="31" xfId="0" applyNumberFormat="1" applyFont="1" applyFill="1" applyBorder="1" applyAlignment="1">
      <alignment horizontal="right"/>
    </xf>
    <xf numFmtId="3" fontId="22" fillId="14" borderId="31" xfId="0" applyNumberFormat="1" applyFont="1" applyFill="1" applyBorder="1" applyAlignment="1">
      <alignment horizontal="right"/>
    </xf>
    <xf numFmtId="3" fontId="22" fillId="14" borderId="1" xfId="0" applyNumberFormat="1" applyFont="1" applyFill="1" applyBorder="1" applyAlignment="1">
      <alignment horizontal="right"/>
    </xf>
    <xf numFmtId="3" fontId="22" fillId="14" borderId="14" xfId="0" applyNumberFormat="1" applyFont="1" applyFill="1" applyBorder="1" applyAlignment="1">
      <alignment horizontal="right"/>
    </xf>
    <xf numFmtId="3" fontId="17" fillId="14" borderId="14" xfId="0" applyNumberFormat="1" applyFont="1" applyFill="1" applyBorder="1" applyAlignment="1">
      <alignment horizontal="right"/>
    </xf>
    <xf numFmtId="3" fontId="22" fillId="14" borderId="13" xfId="0" applyNumberFormat="1" applyFont="1" applyFill="1" applyBorder="1" applyAlignment="1">
      <alignment horizontal="right"/>
    </xf>
    <xf numFmtId="3" fontId="64" fillId="14" borderId="3" xfId="0" applyNumberFormat="1" applyFont="1" applyFill="1" applyBorder="1" applyAlignment="1">
      <alignment horizontal="right"/>
    </xf>
    <xf numFmtId="3" fontId="17" fillId="14" borderId="19" xfId="0" applyNumberFormat="1" applyFont="1" applyFill="1" applyBorder="1" applyAlignment="1">
      <alignment horizontal="right"/>
    </xf>
    <xf numFmtId="3" fontId="64" fillId="14" borderId="14" xfId="0" applyNumberFormat="1" applyFont="1" applyFill="1" applyBorder="1" applyAlignment="1">
      <alignment horizontal="right"/>
    </xf>
    <xf numFmtId="3" fontId="66" fillId="14" borderId="13" xfId="0" applyNumberFormat="1" applyFont="1" applyFill="1" applyBorder="1" applyAlignment="1">
      <alignment horizontal="right"/>
    </xf>
    <xf numFmtId="3" fontId="66" fillId="14" borderId="31" xfId="0" applyNumberFormat="1" applyFont="1" applyFill="1" applyBorder="1" applyAlignment="1">
      <alignment horizontal="right"/>
    </xf>
    <xf numFmtId="3" fontId="83" fillId="14" borderId="3" xfId="0" applyNumberFormat="1" applyFont="1" applyFill="1" applyBorder="1" applyAlignment="1">
      <alignment horizontal="right"/>
    </xf>
    <xf numFmtId="3" fontId="17" fillId="14" borderId="13" xfId="0" applyNumberFormat="1" applyFont="1" applyFill="1" applyBorder="1" applyAlignment="1">
      <alignment horizontal="right"/>
    </xf>
    <xf numFmtId="3" fontId="22" fillId="14" borderId="32" xfId="0" applyNumberFormat="1" applyFont="1" applyFill="1" applyBorder="1" applyAlignment="1">
      <alignment horizontal="right"/>
    </xf>
    <xf numFmtId="3" fontId="22" fillId="14" borderId="3" xfId="0" applyNumberFormat="1" applyFont="1" applyFill="1" applyBorder="1" applyAlignment="1">
      <alignment horizontal="right"/>
    </xf>
    <xf numFmtId="3" fontId="23" fillId="14" borderId="34" xfId="0" applyNumberFormat="1" applyFont="1" applyFill="1" applyBorder="1" applyAlignment="1">
      <alignment horizontal="right" vertical="center"/>
    </xf>
    <xf numFmtId="3" fontId="22" fillId="14" borderId="32" xfId="0" applyNumberFormat="1" applyFont="1" applyFill="1" applyBorder="1" applyAlignment="1">
      <alignment horizontal="right" vertical="center"/>
    </xf>
    <xf numFmtId="3" fontId="118" fillId="14" borderId="14" xfId="0" applyNumberFormat="1" applyFont="1" applyFill="1" applyBorder="1" applyAlignment="1">
      <alignment horizontal="right" vertical="center"/>
    </xf>
    <xf numFmtId="3" fontId="118" fillId="14" borderId="32" xfId="0" applyNumberFormat="1" applyFont="1" applyFill="1" applyBorder="1" applyAlignment="1">
      <alignment horizontal="right" vertical="center"/>
    </xf>
    <xf numFmtId="3" fontId="118" fillId="14" borderId="13" xfId="0" applyNumberFormat="1" applyFont="1" applyFill="1" applyBorder="1" applyAlignment="1">
      <alignment horizontal="right" vertical="center"/>
    </xf>
    <xf numFmtId="3" fontId="35" fillId="14" borderId="32" xfId="0" applyNumberFormat="1" applyFont="1" applyFill="1" applyBorder="1" applyAlignment="1">
      <alignment horizontal="right" vertical="center"/>
    </xf>
    <xf numFmtId="0" fontId="29" fillId="14" borderId="39" xfId="0" applyFont="1" applyFill="1" applyBorder="1"/>
    <xf numFmtId="3" fontId="66" fillId="14" borderId="1" xfId="0" applyNumberFormat="1" applyFont="1" applyFill="1" applyBorder="1" applyAlignment="1">
      <alignment horizontal="right"/>
    </xf>
    <xf numFmtId="3" fontId="23" fillId="14" borderId="0" xfId="0" applyNumberFormat="1" applyFont="1" applyFill="1" applyAlignment="1">
      <alignment horizontal="right"/>
    </xf>
    <xf numFmtId="49" fontId="35" fillId="14" borderId="1" xfId="0" applyNumberFormat="1" applyFont="1" applyFill="1" applyBorder="1" applyAlignment="1">
      <alignment horizontal="center" wrapText="1"/>
    </xf>
    <xf numFmtId="3" fontId="23" fillId="14" borderId="19" xfId="0" applyNumberFormat="1" applyFont="1" applyFill="1" applyBorder="1" applyAlignment="1">
      <alignment horizontal="center"/>
    </xf>
    <xf numFmtId="3" fontId="22" fillId="14" borderId="1" xfId="0" applyNumberFormat="1" applyFont="1" applyFill="1" applyBorder="1"/>
    <xf numFmtId="3" fontId="17" fillId="14" borderId="2" xfId="0" applyNumberFormat="1" applyFont="1" applyFill="1" applyBorder="1"/>
    <xf numFmtId="3" fontId="17" fillId="14" borderId="0" xfId="0" applyNumberFormat="1" applyFont="1" applyFill="1"/>
    <xf numFmtId="0" fontId="23" fillId="14" borderId="19" xfId="0" applyFont="1" applyFill="1" applyBorder="1" applyAlignment="1">
      <alignment horizontal="center"/>
    </xf>
    <xf numFmtId="3" fontId="23" fillId="14" borderId="4" xfId="0" applyNumberFormat="1" applyFont="1" applyFill="1" applyBorder="1"/>
    <xf numFmtId="0" fontId="23" fillId="14" borderId="8" xfId="0" applyFont="1" applyFill="1" applyBorder="1" applyAlignment="1">
      <alignment horizontal="center"/>
    </xf>
    <xf numFmtId="3" fontId="23" fillId="14" borderId="7" xfId="0" applyNumberFormat="1" applyFont="1" applyFill="1" applyBorder="1"/>
    <xf numFmtId="0" fontId="0" fillId="11" borderId="0" xfId="0" applyFont="1" applyFill="1"/>
    <xf numFmtId="0" fontId="0" fillId="4" borderId="0" xfId="0" applyFont="1" applyFill="1"/>
    <xf numFmtId="3" fontId="0" fillId="3" borderId="0" xfId="0" applyNumberFormat="1" applyFont="1" applyFill="1"/>
    <xf numFmtId="4" fontId="0" fillId="3" borderId="0" xfId="0" applyNumberFormat="1" applyFont="1" applyFill="1"/>
    <xf numFmtId="3" fontId="0" fillId="4" borderId="5" xfId="0" applyNumberFormat="1" applyFont="1" applyFill="1" applyBorder="1" applyAlignment="1">
      <alignment horizontal="right"/>
    </xf>
    <xf numFmtId="3" fontId="0" fillId="4" borderId="3" xfId="0" applyNumberFormat="1" applyFont="1" applyFill="1" applyBorder="1" applyAlignment="1">
      <alignment horizontal="right"/>
    </xf>
    <xf numFmtId="3" fontId="0" fillId="4" borderId="1" xfId="0" applyNumberFormat="1" applyFont="1" applyFill="1" applyBorder="1" applyAlignment="1">
      <alignment horizontal="right"/>
    </xf>
    <xf numFmtId="0" fontId="0" fillId="4" borderId="39" xfId="0" applyFont="1" applyFill="1" applyBorder="1"/>
    <xf numFmtId="4" fontId="33" fillId="14" borderId="0" xfId="0" applyNumberFormat="1" applyFont="1" applyFill="1"/>
    <xf numFmtId="4" fontId="36" fillId="14" borderId="1" xfId="0" applyNumberFormat="1" applyFont="1" applyFill="1" applyBorder="1" applyAlignment="1">
      <alignment horizontal="center" vertical="center" wrapText="1"/>
    </xf>
    <xf numFmtId="0" fontId="80" fillId="3" borderId="1" xfId="0" applyFont="1" applyFill="1" applyBorder="1" applyAlignment="1">
      <alignment horizontal="center" vertical="center" wrapText="1"/>
    </xf>
    <xf numFmtId="4" fontId="16" fillId="14" borderId="5" xfId="0" applyNumberFormat="1" applyFont="1" applyFill="1" applyBorder="1" applyAlignment="1">
      <alignment horizontal="center"/>
    </xf>
    <xf numFmtId="0" fontId="76" fillId="3" borderId="5" xfId="0" applyFont="1" applyFill="1" applyBorder="1" applyAlignment="1">
      <alignment horizontal="center"/>
    </xf>
    <xf numFmtId="4" fontId="75" fillId="14" borderId="5" xfId="0" applyNumberFormat="1" applyFont="1" applyFill="1" applyBorder="1" applyAlignment="1">
      <alignment horizontal="right"/>
    </xf>
    <xf numFmtId="10" fontId="119" fillId="3" borderId="5" xfId="0" applyNumberFormat="1" applyFont="1" applyFill="1" applyBorder="1" applyAlignment="1">
      <alignment horizontal="right"/>
    </xf>
    <xf numFmtId="4" fontId="76" fillId="14" borderId="13" xfId="0" applyNumberFormat="1" applyFont="1" applyFill="1" applyBorder="1" applyAlignment="1">
      <alignment horizontal="right" vertical="center"/>
    </xf>
    <xf numFmtId="10" fontId="34" fillId="3" borderId="13" xfId="0" applyNumberFormat="1" applyFont="1" applyFill="1" applyBorder="1" applyAlignment="1">
      <alignment horizontal="right" vertical="center"/>
    </xf>
    <xf numFmtId="3" fontId="76" fillId="3" borderId="13" xfId="0" applyNumberFormat="1" applyFont="1" applyFill="1" applyBorder="1" applyAlignment="1">
      <alignment horizontal="right" vertical="center"/>
    </xf>
    <xf numFmtId="4" fontId="75" fillId="14" borderId="3" xfId="0" applyNumberFormat="1" applyFont="1" applyFill="1" applyBorder="1" applyAlignment="1">
      <alignment horizontal="right"/>
    </xf>
    <xf numFmtId="3" fontId="75" fillId="3" borderId="3" xfId="0" applyNumberFormat="1" applyFont="1" applyFill="1" applyBorder="1" applyAlignment="1">
      <alignment horizontal="right"/>
    </xf>
    <xf numFmtId="4" fontId="75" fillId="14" borderId="1" xfId="0" applyNumberFormat="1" applyFont="1" applyFill="1" applyBorder="1" applyAlignment="1">
      <alignment horizontal="right"/>
    </xf>
    <xf numFmtId="3" fontId="75" fillId="3" borderId="1" xfId="0" applyNumberFormat="1" applyFont="1" applyFill="1" applyBorder="1" applyAlignment="1">
      <alignment horizontal="right"/>
    </xf>
    <xf numFmtId="10" fontId="34" fillId="2" borderId="1" xfId="0" applyNumberFormat="1" applyFont="1" applyFill="1" applyBorder="1" applyAlignment="1">
      <alignment horizontal="right"/>
    </xf>
    <xf numFmtId="4" fontId="76" fillId="14" borderId="14" xfId="0" applyNumberFormat="1" applyFont="1" applyFill="1" applyBorder="1" applyAlignment="1">
      <alignment horizontal="right" vertical="center"/>
    </xf>
    <xf numFmtId="10" fontId="34" fillId="3" borderId="14" xfId="0" applyNumberFormat="1" applyFont="1" applyFill="1" applyBorder="1" applyAlignment="1">
      <alignment horizontal="right" vertical="center"/>
    </xf>
    <xf numFmtId="3" fontId="76" fillId="3" borderId="14" xfId="0" applyNumberFormat="1" applyFont="1" applyFill="1" applyBorder="1" applyAlignment="1">
      <alignment horizontal="right" vertical="center"/>
    </xf>
    <xf numFmtId="4" fontId="76" fillId="14" borderId="3" xfId="0" applyNumberFormat="1" applyFont="1" applyFill="1" applyBorder="1" applyAlignment="1">
      <alignment horizontal="right"/>
    </xf>
    <xf numFmtId="4" fontId="76" fillId="14" borderId="1" xfId="0" applyNumberFormat="1" applyFont="1" applyFill="1" applyBorder="1" applyAlignment="1">
      <alignment horizontal="right"/>
    </xf>
    <xf numFmtId="4" fontId="76" fillId="14" borderId="5" xfId="0" applyNumberFormat="1" applyFont="1" applyFill="1" applyBorder="1" applyAlignment="1">
      <alignment horizontal="right"/>
    </xf>
    <xf numFmtId="4" fontId="75" fillId="14" borderId="0" xfId="0" applyNumberFormat="1" applyFont="1" applyFill="1"/>
    <xf numFmtId="10" fontId="119" fillId="3" borderId="39" xfId="0" applyNumberFormat="1" applyFont="1" applyFill="1" applyBorder="1"/>
    <xf numFmtId="4" fontId="76" fillId="14" borderId="16" xfId="0" applyNumberFormat="1" applyFont="1" applyFill="1" applyBorder="1" applyAlignment="1">
      <alignment horizontal="center"/>
    </xf>
    <xf numFmtId="10" fontId="34" fillId="3" borderId="16" xfId="0" applyNumberFormat="1" applyFont="1" applyFill="1" applyBorder="1" applyAlignment="1">
      <alignment horizontal="center"/>
    </xf>
    <xf numFmtId="4" fontId="77" fillId="14" borderId="3" xfId="0" applyNumberFormat="1" applyFont="1" applyFill="1" applyBorder="1" applyAlignment="1">
      <alignment horizontal="right" vertical="center"/>
    </xf>
    <xf numFmtId="10" fontId="34" fillId="3" borderId="3" xfId="0" applyNumberFormat="1" applyFont="1" applyFill="1" applyBorder="1" applyAlignment="1">
      <alignment horizontal="right" vertical="center"/>
    </xf>
    <xf numFmtId="3" fontId="77" fillId="3" borderId="3" xfId="0" applyNumberFormat="1" applyFont="1" applyFill="1" applyBorder="1" applyAlignment="1">
      <alignment horizontal="right" vertical="center"/>
    </xf>
    <xf numFmtId="4" fontId="77" fillId="14" borderId="1" xfId="0" applyNumberFormat="1" applyFont="1" applyFill="1" applyBorder="1" applyAlignment="1">
      <alignment horizontal="right" vertical="center"/>
    </xf>
    <xf numFmtId="10" fontId="34" fillId="3" borderId="1" xfId="0" applyNumberFormat="1" applyFont="1" applyFill="1" applyBorder="1" applyAlignment="1">
      <alignment horizontal="right" vertical="center"/>
    </xf>
    <xf numFmtId="4" fontId="78" fillId="14" borderId="13" xfId="0" applyNumberFormat="1" applyFont="1" applyFill="1" applyBorder="1" applyAlignment="1">
      <alignment horizontal="right" vertical="center"/>
    </xf>
    <xf numFmtId="3" fontId="78" fillId="3" borderId="13" xfId="0" applyNumberFormat="1" applyFont="1" applyFill="1" applyBorder="1" applyAlignment="1">
      <alignment horizontal="right" vertical="center"/>
    </xf>
    <xf numFmtId="4" fontId="78" fillId="14" borderId="3" xfId="0" applyNumberFormat="1" applyFont="1" applyFill="1" applyBorder="1" applyAlignment="1">
      <alignment horizontal="right" vertical="center"/>
    </xf>
    <xf numFmtId="4" fontId="78" fillId="14" borderId="1" xfId="0" applyNumberFormat="1" applyFont="1" applyFill="1" applyBorder="1" applyAlignment="1">
      <alignment horizontal="right" vertical="center"/>
    </xf>
    <xf numFmtId="4" fontId="78" fillId="14" borderId="14" xfId="0" applyNumberFormat="1" applyFont="1" applyFill="1" applyBorder="1" applyAlignment="1">
      <alignment horizontal="right" vertical="center"/>
    </xf>
    <xf numFmtId="3" fontId="78" fillId="3" borderId="14" xfId="0" applyNumberFormat="1" applyFont="1" applyFill="1" applyBorder="1" applyAlignment="1">
      <alignment horizontal="right" vertical="center"/>
    </xf>
    <xf numFmtId="4" fontId="77" fillId="14" borderId="3" xfId="0" applyNumberFormat="1" applyFont="1" applyFill="1" applyBorder="1" applyAlignment="1">
      <alignment horizontal="right"/>
    </xf>
    <xf numFmtId="4" fontId="77" fillId="14" borderId="5" xfId="0" applyNumberFormat="1" applyFont="1" applyFill="1" applyBorder="1" applyAlignment="1">
      <alignment horizontal="right"/>
    </xf>
    <xf numFmtId="3" fontId="77" fillId="3" borderId="5" xfId="0" applyNumberFormat="1" applyFont="1" applyFill="1" applyBorder="1" applyAlignment="1">
      <alignment horizontal="right"/>
    </xf>
    <xf numFmtId="4" fontId="76" fillId="14" borderId="7" xfId="0" applyNumberFormat="1" applyFont="1" applyFill="1" applyBorder="1" applyAlignment="1">
      <alignment horizontal="center"/>
    </xf>
    <xf numFmtId="10" fontId="34" fillId="3" borderId="7" xfId="0" applyNumberFormat="1" applyFont="1" applyFill="1" applyBorder="1" applyAlignment="1">
      <alignment horizontal="center"/>
    </xf>
    <xf numFmtId="4" fontId="78" fillId="14" borderId="31" xfId="0" applyNumberFormat="1" applyFont="1" applyFill="1" applyBorder="1" applyAlignment="1">
      <alignment horizontal="right" vertical="center"/>
    </xf>
    <xf numFmtId="10" fontId="34" fillId="3" borderId="31" xfId="0" applyNumberFormat="1" applyFont="1" applyFill="1" applyBorder="1" applyAlignment="1">
      <alignment horizontal="right" vertical="center"/>
    </xf>
    <xf numFmtId="3" fontId="78" fillId="3" borderId="31" xfId="0" applyNumberFormat="1" applyFont="1" applyFill="1" applyBorder="1" applyAlignment="1">
      <alignment horizontal="right" vertical="center"/>
    </xf>
    <xf numFmtId="10" fontId="34" fillId="2" borderId="1" xfId="0" applyNumberFormat="1" applyFont="1" applyFill="1" applyBorder="1" applyAlignment="1">
      <alignment horizontal="right" vertical="center"/>
    </xf>
    <xf numFmtId="4" fontId="77" fillId="14" borderId="14" xfId="0" applyNumberFormat="1" applyFont="1" applyFill="1" applyBorder="1" applyAlignment="1">
      <alignment horizontal="right" vertical="center"/>
    </xf>
    <xf numFmtId="3" fontId="77" fillId="3" borderId="14" xfId="0" applyNumberFormat="1" applyFont="1" applyFill="1" applyBorder="1" applyAlignment="1">
      <alignment horizontal="right" vertical="center"/>
    </xf>
    <xf numFmtId="4" fontId="77" fillId="2" borderId="1" xfId="0" applyNumberFormat="1" applyFont="1" applyFill="1" applyBorder="1" applyAlignment="1">
      <alignment horizontal="right" vertical="center"/>
    </xf>
    <xf numFmtId="4" fontId="77" fillId="14" borderId="1" xfId="0" applyNumberFormat="1" applyFont="1" applyFill="1" applyBorder="1" applyAlignment="1">
      <alignment horizontal="right"/>
    </xf>
    <xf numFmtId="10" fontId="119" fillId="3" borderId="4" xfId="0" applyNumberFormat="1" applyFont="1" applyFill="1" applyBorder="1"/>
    <xf numFmtId="3" fontId="79" fillId="3" borderId="1" xfId="0" applyNumberFormat="1" applyFont="1" applyFill="1" applyBorder="1" applyAlignment="1">
      <alignment horizontal="right" vertical="center"/>
    </xf>
    <xf numFmtId="4" fontId="78" fillId="14" borderId="5" xfId="0" applyNumberFormat="1" applyFont="1" applyFill="1" applyBorder="1" applyAlignment="1">
      <alignment horizontal="right" vertical="center"/>
    </xf>
    <xf numFmtId="10" fontId="34" fillId="3" borderId="5" xfId="0" applyNumberFormat="1" applyFont="1" applyFill="1" applyBorder="1" applyAlignment="1">
      <alignment horizontal="right" vertical="center"/>
    </xf>
    <xf numFmtId="3" fontId="78" fillId="3" borderId="5" xfId="0" applyNumberFormat="1" applyFont="1" applyFill="1" applyBorder="1" applyAlignment="1">
      <alignment horizontal="right" vertical="center"/>
    </xf>
    <xf numFmtId="4" fontId="76" fillId="14" borderId="13" xfId="0" applyNumberFormat="1" applyFont="1" applyFill="1" applyBorder="1" applyAlignment="1">
      <alignment horizontal="right"/>
    </xf>
    <xf numFmtId="10" fontId="34" fillId="3" borderId="13" xfId="0" applyNumberFormat="1" applyFont="1" applyFill="1" applyBorder="1" applyAlignment="1">
      <alignment horizontal="right"/>
    </xf>
    <xf numFmtId="4" fontId="76" fillId="14" borderId="7" xfId="0" applyNumberFormat="1" applyFont="1" applyFill="1" applyBorder="1" applyAlignment="1">
      <alignment horizontal="right"/>
    </xf>
    <xf numFmtId="10" fontId="34" fillId="3" borderId="30" xfId="0" applyNumberFormat="1" applyFont="1" applyFill="1" applyBorder="1" applyAlignment="1">
      <alignment horizontal="right"/>
    </xf>
    <xf numFmtId="4" fontId="76" fillId="14" borderId="2" xfId="0" applyNumberFormat="1" applyFont="1" applyFill="1" applyBorder="1" applyAlignment="1">
      <alignment horizontal="right" vertical="center"/>
    </xf>
    <xf numFmtId="10" fontId="34" fillId="3" borderId="2" xfId="0" applyNumberFormat="1" applyFont="1" applyFill="1" applyBorder="1" applyAlignment="1">
      <alignment horizontal="right" vertical="center"/>
    </xf>
    <xf numFmtId="3" fontId="76" fillId="3" borderId="2" xfId="0" applyNumberFormat="1" applyFont="1" applyFill="1" applyBorder="1" applyAlignment="1">
      <alignment horizontal="right" vertical="center"/>
    </xf>
    <xf numFmtId="4" fontId="76" fillId="14" borderId="1" xfId="0" applyNumberFormat="1" applyFont="1" applyFill="1" applyBorder="1" applyAlignment="1">
      <alignment horizontal="right" vertical="center"/>
    </xf>
    <xf numFmtId="4" fontId="79" fillId="14" borderId="1" xfId="0" applyNumberFormat="1" applyFont="1" applyFill="1" applyBorder="1" applyAlignment="1">
      <alignment horizontal="right" vertical="center"/>
    </xf>
    <xf numFmtId="4" fontId="77" fillId="14" borderId="31" xfId="0" applyNumberFormat="1" applyFont="1" applyFill="1" applyBorder="1" applyAlignment="1">
      <alignment horizontal="right" vertical="center"/>
    </xf>
    <xf numFmtId="3" fontId="77" fillId="3" borderId="31" xfId="0" applyNumberFormat="1" applyFont="1" applyFill="1" applyBorder="1" applyAlignment="1">
      <alignment horizontal="right" vertical="center"/>
    </xf>
    <xf numFmtId="10" fontId="111" fillId="3" borderId="14" xfId="0" applyNumberFormat="1" applyFont="1" applyFill="1" applyBorder="1" applyAlignment="1">
      <alignment horizontal="right" vertical="center"/>
    </xf>
    <xf numFmtId="4" fontId="76" fillId="14" borderId="3" xfId="0" applyNumberFormat="1" applyFont="1" applyFill="1" applyBorder="1" applyAlignment="1">
      <alignment horizontal="right" vertical="center"/>
    </xf>
    <xf numFmtId="4" fontId="77" fillId="14" borderId="13" xfId="0" applyNumberFormat="1" applyFont="1" applyFill="1" applyBorder="1" applyAlignment="1">
      <alignment horizontal="right" vertical="center"/>
    </xf>
    <xf numFmtId="3" fontId="77" fillId="3" borderId="13" xfId="0" applyNumberFormat="1" applyFont="1" applyFill="1" applyBorder="1" applyAlignment="1">
      <alignment horizontal="right" vertical="center"/>
    </xf>
    <xf numFmtId="4" fontId="76" fillId="14" borderId="3" xfId="0" applyNumberFormat="1" applyFont="1" applyFill="1" applyBorder="1" applyAlignment="1">
      <alignment vertical="center"/>
    </xf>
    <xf numFmtId="10" fontId="34" fillId="3" borderId="3" xfId="0" applyNumberFormat="1" applyFont="1" applyFill="1" applyBorder="1" applyAlignment="1">
      <alignment vertical="center"/>
    </xf>
    <xf numFmtId="3" fontId="76" fillId="3" borderId="3" xfId="0" applyNumberFormat="1" applyFont="1" applyFill="1" applyBorder="1" applyAlignment="1">
      <alignment vertical="center"/>
    </xf>
    <xf numFmtId="4" fontId="78" fillId="14" borderId="1" xfId="0" applyNumberFormat="1" applyFont="1" applyFill="1" applyBorder="1" applyAlignment="1">
      <alignment vertical="center"/>
    </xf>
    <xf numFmtId="10" fontId="34" fillId="3" borderId="1" xfId="0" applyNumberFormat="1" applyFont="1" applyFill="1" applyBorder="1" applyAlignment="1">
      <alignment vertical="center"/>
    </xf>
    <xf numFmtId="3" fontId="78" fillId="3" borderId="1" xfId="0" applyNumberFormat="1" applyFont="1" applyFill="1" applyBorder="1" applyAlignment="1">
      <alignment vertical="center"/>
    </xf>
    <xf numFmtId="4" fontId="78" fillId="14" borderId="14" xfId="0" applyNumberFormat="1" applyFont="1" applyFill="1" applyBorder="1" applyAlignment="1">
      <alignment vertical="center"/>
    </xf>
    <xf numFmtId="10" fontId="34" fillId="3" borderId="14" xfId="0" applyNumberFormat="1" applyFont="1" applyFill="1" applyBorder="1" applyAlignment="1">
      <alignment vertical="center"/>
    </xf>
    <xf numFmtId="3" fontId="78" fillId="3" borderId="14" xfId="0" applyNumberFormat="1" applyFont="1" applyFill="1" applyBorder="1" applyAlignment="1">
      <alignment vertical="center"/>
    </xf>
    <xf numFmtId="4" fontId="77" fillId="14" borderId="3" xfId="0" applyNumberFormat="1" applyFont="1" applyFill="1" applyBorder="1" applyAlignment="1">
      <alignment vertical="center"/>
    </xf>
    <xf numFmtId="4" fontId="77" fillId="14" borderId="1" xfId="0" applyNumberFormat="1" applyFont="1" applyFill="1" applyBorder="1" applyAlignment="1">
      <alignment vertical="center"/>
    </xf>
    <xf numFmtId="3" fontId="77" fillId="3" borderId="1" xfId="0" applyNumberFormat="1" applyFont="1" applyFill="1" applyBorder="1" applyAlignment="1">
      <alignment vertical="center"/>
    </xf>
    <xf numFmtId="4" fontId="76" fillId="14" borderId="14" xfId="0" applyNumberFormat="1" applyFont="1" applyFill="1" applyBorder="1" applyAlignment="1">
      <alignment vertical="center"/>
    </xf>
    <xf numFmtId="3" fontId="76" fillId="3" borderId="14" xfId="0" applyNumberFormat="1" applyFont="1" applyFill="1" applyBorder="1" applyAlignment="1">
      <alignment vertical="center"/>
    </xf>
    <xf numFmtId="4" fontId="77" fillId="14" borderId="3" xfId="0" applyNumberFormat="1" applyFont="1" applyFill="1" applyBorder="1"/>
    <xf numFmtId="10" fontId="34" fillId="3" borderId="3" xfId="0" applyNumberFormat="1" applyFont="1" applyFill="1" applyBorder="1"/>
    <xf numFmtId="3" fontId="77" fillId="3" borderId="3" xfId="0" applyNumberFormat="1" applyFont="1" applyFill="1" applyBorder="1"/>
    <xf numFmtId="4" fontId="77" fillId="14" borderId="1" xfId="0" applyNumberFormat="1" applyFont="1" applyFill="1" applyBorder="1"/>
    <xf numFmtId="10" fontId="34" fillId="3" borderId="1" xfId="0" applyNumberFormat="1" applyFont="1" applyFill="1" applyBorder="1"/>
    <xf numFmtId="4" fontId="77" fillId="14" borderId="5" xfId="0" applyNumberFormat="1" applyFont="1" applyFill="1" applyBorder="1"/>
    <xf numFmtId="10" fontId="34" fillId="3" borderId="5" xfId="0" applyNumberFormat="1" applyFont="1" applyFill="1" applyBorder="1"/>
    <xf numFmtId="3" fontId="77" fillId="3" borderId="5" xfId="0" applyNumberFormat="1" applyFont="1" applyFill="1" applyBorder="1"/>
    <xf numFmtId="4" fontId="76" fillId="14" borderId="3" xfId="0" applyNumberFormat="1" applyFont="1" applyFill="1" applyBorder="1"/>
    <xf numFmtId="3" fontId="76" fillId="3" borderId="3" xfId="0" applyNumberFormat="1" applyFont="1" applyFill="1" applyBorder="1"/>
    <xf numFmtId="4" fontId="76" fillId="14" borderId="1" xfId="0" applyNumberFormat="1" applyFont="1" applyFill="1" applyBorder="1"/>
    <xf numFmtId="4" fontId="76" fillId="14" borderId="5" xfId="0" applyNumberFormat="1" applyFont="1" applyFill="1" applyBorder="1"/>
    <xf numFmtId="3" fontId="76" fillId="3" borderId="5" xfId="0" applyNumberFormat="1" applyFont="1" applyFill="1" applyBorder="1"/>
    <xf numFmtId="4" fontId="76" fillId="14" borderId="19" xfId="0" applyNumberFormat="1" applyFont="1" applyFill="1" applyBorder="1" applyAlignment="1">
      <alignment horizontal="right"/>
    </xf>
    <xf numFmtId="4" fontId="77" fillId="14" borderId="14" xfId="0" applyNumberFormat="1" applyFont="1" applyFill="1" applyBorder="1" applyAlignment="1">
      <alignment horizontal="right"/>
    </xf>
    <xf numFmtId="10" fontId="34" fillId="3" borderId="14" xfId="0" applyNumberFormat="1" applyFont="1" applyFill="1" applyBorder="1" applyAlignment="1">
      <alignment horizontal="right"/>
    </xf>
    <xf numFmtId="4" fontId="77" fillId="14" borderId="31" xfId="0" applyNumberFormat="1" applyFont="1" applyFill="1" applyBorder="1" applyAlignment="1">
      <alignment horizontal="right"/>
    </xf>
    <xf numFmtId="10" fontId="34" fillId="3" borderId="31" xfId="0" applyNumberFormat="1" applyFont="1" applyFill="1" applyBorder="1" applyAlignment="1">
      <alignment horizontal="right"/>
    </xf>
    <xf numFmtId="3" fontId="77" fillId="3" borderId="31" xfId="0" applyNumberFormat="1" applyFont="1" applyFill="1" applyBorder="1" applyAlignment="1">
      <alignment horizontal="right"/>
    </xf>
    <xf numFmtId="4" fontId="78" fillId="14" borderId="31" xfId="0" applyNumberFormat="1" applyFont="1" applyFill="1" applyBorder="1" applyAlignment="1">
      <alignment horizontal="right"/>
    </xf>
    <xf numFmtId="4" fontId="78" fillId="14" borderId="1" xfId="0" applyNumberFormat="1" applyFont="1" applyFill="1" applyBorder="1" applyAlignment="1">
      <alignment horizontal="right"/>
    </xf>
    <xf numFmtId="4" fontId="78" fillId="14" borderId="14" xfId="0" applyNumberFormat="1" applyFont="1" applyFill="1" applyBorder="1" applyAlignment="1">
      <alignment horizontal="right"/>
    </xf>
    <xf numFmtId="4" fontId="78" fillId="14" borderId="13" xfId="0" applyNumberFormat="1" applyFont="1" applyFill="1" applyBorder="1" applyAlignment="1">
      <alignment horizontal="right"/>
    </xf>
    <xf numFmtId="4" fontId="77" fillId="14" borderId="19" xfId="0" applyNumberFormat="1" applyFont="1" applyFill="1" applyBorder="1" applyAlignment="1">
      <alignment horizontal="right"/>
    </xf>
    <xf numFmtId="10" fontId="34" fillId="3" borderId="19" xfId="0" applyNumberFormat="1" applyFont="1" applyFill="1" applyBorder="1" applyAlignment="1">
      <alignment horizontal="right" vertical="center"/>
    </xf>
    <xf numFmtId="3" fontId="77" fillId="3" borderId="19" xfId="0" applyNumberFormat="1" applyFont="1" applyFill="1" applyBorder="1" applyAlignment="1">
      <alignment horizontal="right"/>
    </xf>
    <xf numFmtId="10" fontId="34" fillId="3" borderId="8" xfId="0" applyNumberFormat="1" applyFont="1" applyFill="1" applyBorder="1" applyAlignment="1">
      <alignment horizontal="right" vertical="center"/>
    </xf>
    <xf numFmtId="4" fontId="76" fillId="14" borderId="14" xfId="0" applyNumberFormat="1" applyFont="1" applyFill="1" applyBorder="1" applyAlignment="1">
      <alignment horizontal="right"/>
    </xf>
    <xf numFmtId="4" fontId="77" fillId="14" borderId="13" xfId="0" applyNumberFormat="1" applyFont="1" applyFill="1" applyBorder="1" applyAlignment="1">
      <alignment horizontal="right"/>
    </xf>
    <xf numFmtId="3" fontId="77" fillId="3" borderId="13" xfId="0" applyNumberFormat="1" applyFont="1" applyFill="1" applyBorder="1" applyAlignment="1">
      <alignment horizontal="right"/>
    </xf>
    <xf numFmtId="10" fontId="34" fillId="3" borderId="7" xfId="0" applyNumberFormat="1" applyFont="1" applyFill="1" applyBorder="1" applyAlignment="1">
      <alignment horizontal="right" vertical="center"/>
    </xf>
    <xf numFmtId="10" fontId="119" fillId="3" borderId="43" xfId="0" applyNumberFormat="1" applyFont="1" applyFill="1" applyBorder="1"/>
    <xf numFmtId="4" fontId="78" fillId="14" borderId="32" xfId="0" applyNumberFormat="1" applyFont="1" applyFill="1" applyBorder="1" applyAlignment="1">
      <alignment horizontal="right"/>
    </xf>
    <xf numFmtId="10" fontId="34" fillId="3" borderId="32" xfId="0" applyNumberFormat="1" applyFont="1" applyFill="1" applyBorder="1" applyAlignment="1">
      <alignment horizontal="right"/>
    </xf>
    <xf numFmtId="4" fontId="78" fillId="14" borderId="3" xfId="0" applyNumberFormat="1" applyFont="1" applyFill="1" applyBorder="1" applyAlignment="1">
      <alignment horizontal="right"/>
    </xf>
    <xf numFmtId="10" fontId="34" fillId="3" borderId="7" xfId="0" applyNumberFormat="1" applyFont="1" applyFill="1" applyBorder="1" applyAlignment="1">
      <alignment horizontal="right"/>
    </xf>
    <xf numFmtId="4" fontId="76" fillId="14" borderId="34" xfId="0" applyNumberFormat="1" applyFont="1" applyFill="1" applyBorder="1" applyAlignment="1">
      <alignment horizontal="right" vertical="center"/>
    </xf>
    <xf numFmtId="3" fontId="76" fillId="3" borderId="34" xfId="0" applyNumberFormat="1" applyFont="1" applyFill="1" applyBorder="1" applyAlignment="1">
      <alignment horizontal="right" vertical="center"/>
    </xf>
    <xf numFmtId="4" fontId="78" fillId="14" borderId="32" xfId="0" applyNumberFormat="1" applyFont="1" applyFill="1" applyBorder="1" applyAlignment="1">
      <alignment horizontal="right" vertical="center"/>
    </xf>
    <xf numFmtId="3" fontId="78" fillId="3" borderId="32" xfId="0" applyNumberFormat="1" applyFont="1" applyFill="1" applyBorder="1" applyAlignment="1">
      <alignment horizontal="right" vertical="center"/>
    </xf>
    <xf numFmtId="3" fontId="111" fillId="3" borderId="14" xfId="0" applyNumberFormat="1" applyFont="1" applyFill="1" applyBorder="1" applyAlignment="1">
      <alignment horizontal="right" vertical="center"/>
    </xf>
    <xf numFmtId="4" fontId="79" fillId="14" borderId="14" xfId="0" applyNumberFormat="1" applyFont="1" applyFill="1" applyBorder="1" applyAlignment="1">
      <alignment horizontal="right" vertical="center"/>
    </xf>
    <xf numFmtId="3" fontId="79" fillId="3" borderId="14" xfId="0" applyNumberFormat="1" applyFont="1" applyFill="1" applyBorder="1" applyAlignment="1">
      <alignment horizontal="right" vertical="center"/>
    </xf>
    <xf numFmtId="3" fontId="111" fillId="3" borderId="32" xfId="0" applyNumberFormat="1" applyFont="1" applyFill="1" applyBorder="1" applyAlignment="1">
      <alignment horizontal="right" vertical="center"/>
    </xf>
    <xf numFmtId="4" fontId="79" fillId="14" borderId="32" xfId="0" applyNumberFormat="1" applyFont="1" applyFill="1" applyBorder="1" applyAlignment="1">
      <alignment horizontal="right" vertical="center"/>
    </xf>
    <xf numFmtId="3" fontId="79" fillId="3" borderId="32" xfId="0" applyNumberFormat="1" applyFont="1" applyFill="1" applyBorder="1" applyAlignment="1">
      <alignment horizontal="right" vertical="center"/>
    </xf>
    <xf numFmtId="3" fontId="111" fillId="3" borderId="13" xfId="0" applyNumberFormat="1" applyFont="1" applyFill="1" applyBorder="1" applyAlignment="1">
      <alignment horizontal="right" vertical="center"/>
    </xf>
    <xf numFmtId="4" fontId="79" fillId="14" borderId="13" xfId="0" applyNumberFormat="1" applyFont="1" applyFill="1" applyBorder="1" applyAlignment="1">
      <alignment horizontal="right" vertical="center"/>
    </xf>
    <xf numFmtId="3" fontId="79" fillId="3" borderId="13" xfId="0" applyNumberFormat="1" applyFont="1" applyFill="1" applyBorder="1" applyAlignment="1">
      <alignment horizontal="right" vertical="center"/>
    </xf>
    <xf numFmtId="4" fontId="80" fillId="14" borderId="32" xfId="0" applyNumberFormat="1" applyFont="1" applyFill="1" applyBorder="1" applyAlignment="1">
      <alignment horizontal="right" vertical="center"/>
    </xf>
    <xf numFmtId="3" fontId="80" fillId="3" borderId="32" xfId="0" applyNumberFormat="1" applyFont="1" applyFill="1" applyBorder="1" applyAlignment="1">
      <alignment horizontal="right" vertical="center"/>
    </xf>
    <xf numFmtId="4" fontId="75" fillId="14" borderId="39" xfId="0" applyNumberFormat="1" applyFont="1" applyFill="1" applyBorder="1"/>
    <xf numFmtId="10" fontId="111" fillId="3" borderId="14" xfId="0" applyNumberFormat="1" applyFont="1" applyFill="1" applyBorder="1" applyAlignment="1">
      <alignment horizontal="right"/>
    </xf>
    <xf numFmtId="4" fontId="78" fillId="14" borderId="2" xfId="0" applyNumberFormat="1" applyFont="1" applyFill="1" applyBorder="1" applyAlignment="1">
      <alignment horizontal="right"/>
    </xf>
    <xf numFmtId="3" fontId="78" fillId="3" borderId="2" xfId="0" applyNumberFormat="1" applyFont="1" applyFill="1" applyBorder="1" applyAlignment="1">
      <alignment horizontal="right"/>
    </xf>
    <xf numFmtId="3" fontId="111" fillId="3" borderId="14" xfId="0" applyNumberFormat="1" applyFont="1" applyFill="1" applyBorder="1" applyAlignment="1">
      <alignment horizontal="right"/>
    </xf>
    <xf numFmtId="4" fontId="79" fillId="14" borderId="14" xfId="0" applyNumberFormat="1" applyFont="1" applyFill="1" applyBorder="1" applyAlignment="1">
      <alignment horizontal="right"/>
    </xf>
    <xf numFmtId="3" fontId="79" fillId="3" borderId="14" xfId="0" applyNumberFormat="1" applyFont="1" applyFill="1" applyBorder="1" applyAlignment="1">
      <alignment horizontal="right"/>
    </xf>
    <xf numFmtId="4" fontId="77" fillId="14" borderId="8" xfId="0" applyNumberFormat="1" applyFont="1" applyFill="1" applyBorder="1" applyAlignment="1">
      <alignment horizontal="right"/>
    </xf>
    <xf numFmtId="10" fontId="34" fillId="3" borderId="8" xfId="0" applyNumberFormat="1" applyFont="1" applyFill="1" applyBorder="1" applyAlignment="1">
      <alignment horizontal="right"/>
    </xf>
    <xf numFmtId="3" fontId="77" fillId="3" borderId="8" xfId="0" applyNumberFormat="1" applyFont="1" applyFill="1" applyBorder="1" applyAlignment="1">
      <alignment horizontal="right"/>
    </xf>
    <xf numFmtId="4" fontId="77" fillId="14" borderId="2" xfId="0" applyNumberFormat="1" applyFont="1" applyFill="1" applyBorder="1" applyAlignment="1">
      <alignment horizontal="right"/>
    </xf>
    <xf numFmtId="3" fontId="77" fillId="3" borderId="2" xfId="0" applyNumberFormat="1" applyFont="1" applyFill="1" applyBorder="1" applyAlignment="1">
      <alignment horizontal="right"/>
    </xf>
    <xf numFmtId="4" fontId="76" fillId="14" borderId="0" xfId="0" applyNumberFormat="1" applyFont="1" applyFill="1" applyAlignment="1">
      <alignment horizontal="right"/>
    </xf>
    <xf numFmtId="10" fontId="34" fillId="3" borderId="39" xfId="0" applyNumberFormat="1" applyFont="1" applyFill="1" applyBorder="1" applyAlignment="1">
      <alignment horizontal="right"/>
    </xf>
    <xf numFmtId="10" fontId="119" fillId="3" borderId="1" xfId="0" applyNumberFormat="1" applyFont="1" applyFill="1" applyBorder="1"/>
    <xf numFmtId="10" fontId="119" fillId="3" borderId="25" xfId="0" applyNumberFormat="1" applyFont="1" applyFill="1" applyBorder="1"/>
    <xf numFmtId="3" fontId="17" fillId="14" borderId="19" xfId="0" applyNumberFormat="1" applyFont="1" applyFill="1" applyBorder="1" applyAlignment="1">
      <alignment horizontal="right" vertical="center"/>
    </xf>
    <xf numFmtId="3" fontId="22" fillId="14" borderId="2" xfId="0" applyNumberFormat="1" applyFont="1" applyFill="1" applyBorder="1" applyAlignment="1">
      <alignment horizontal="right" vertical="center"/>
    </xf>
    <xf numFmtId="3" fontId="17" fillId="14" borderId="8" xfId="0" applyNumberFormat="1" applyFont="1" applyFill="1" applyBorder="1" applyAlignment="1">
      <alignment horizontal="right" vertical="center"/>
    </xf>
    <xf numFmtId="3" fontId="84" fillId="14" borderId="2" xfId="0" applyNumberFormat="1" applyFont="1" applyFill="1" applyBorder="1" applyAlignment="1">
      <alignment horizontal="right" vertical="center"/>
    </xf>
    <xf numFmtId="3" fontId="64" fillId="14" borderId="2" xfId="0" applyNumberFormat="1" applyFont="1" applyFill="1" applyBorder="1" applyAlignment="1">
      <alignment horizontal="right" vertical="center"/>
    </xf>
    <xf numFmtId="3" fontId="64" fillId="14" borderId="14" xfId="0" applyNumberFormat="1" applyFont="1" applyFill="1" applyBorder="1" applyAlignment="1">
      <alignment horizontal="right" vertical="center"/>
    </xf>
    <xf numFmtId="3" fontId="84" fillId="14" borderId="8" xfId="0" applyNumberFormat="1" applyFont="1" applyFill="1" applyBorder="1" applyAlignment="1">
      <alignment horizontal="right" vertical="center"/>
    </xf>
    <xf numFmtId="3" fontId="84" fillId="14" borderId="5" xfId="0" applyNumberFormat="1" applyFont="1" applyFill="1" applyBorder="1" applyAlignment="1">
      <alignment horizontal="right" vertical="center"/>
    </xf>
    <xf numFmtId="3" fontId="23" fillId="14" borderId="3" xfId="0" applyNumberFormat="1" applyFont="1" applyFill="1" applyBorder="1" applyAlignment="1">
      <alignment horizontal="right" vertical="center"/>
    </xf>
    <xf numFmtId="3" fontId="23" fillId="14" borderId="1" xfId="0" applyNumberFormat="1" applyFont="1" applyFill="1" applyBorder="1" applyAlignment="1">
      <alignment horizontal="right" vertical="center"/>
    </xf>
    <xf numFmtId="3" fontId="23" fillId="14" borderId="5" xfId="0" applyNumberFormat="1" applyFont="1" applyFill="1" applyBorder="1" applyAlignment="1">
      <alignment horizontal="right" vertical="center"/>
    </xf>
    <xf numFmtId="10" fontId="34" fillId="3" borderId="2" xfId="0" applyNumberFormat="1" applyFont="1" applyFill="1" applyBorder="1" applyAlignment="1">
      <alignment horizontal="center" vertical="center" wrapText="1"/>
    </xf>
    <xf numFmtId="10" fontId="34" fillId="3" borderId="7" xfId="0" applyNumberFormat="1" applyFont="1" applyFill="1" applyBorder="1" applyAlignment="1">
      <alignment horizontal="center" vertical="center" wrapText="1"/>
    </xf>
    <xf numFmtId="10" fontId="37" fillId="3" borderId="2" xfId="0" applyNumberFormat="1" applyFont="1" applyFill="1" applyBorder="1" applyAlignment="1">
      <alignment horizontal="center" vertical="center" wrapText="1"/>
    </xf>
    <xf numFmtId="10" fontId="37" fillId="3" borderId="7" xfId="0" applyNumberFormat="1" applyFont="1" applyFill="1" applyBorder="1" applyAlignment="1">
      <alignment horizontal="center" vertical="center" wrapText="1"/>
    </xf>
    <xf numFmtId="10" fontId="13" fillId="3" borderId="2" xfId="0" applyNumberFormat="1" applyFont="1" applyFill="1" applyBorder="1" applyAlignment="1">
      <alignment horizontal="center" vertical="center" wrapText="1"/>
    </xf>
    <xf numFmtId="10" fontId="13" fillId="3" borderId="7" xfId="0" applyNumberFormat="1" applyFont="1" applyFill="1" applyBorder="1" applyAlignment="1">
      <alignment horizontal="center" vertical="center" wrapText="1"/>
    </xf>
    <xf numFmtId="0" fontId="88" fillId="3" borderId="24" xfId="0" applyFont="1" applyFill="1" applyBorder="1" applyAlignment="1">
      <alignment horizontal="center" vertical="center" wrapText="1"/>
    </xf>
    <xf numFmtId="0" fontId="88" fillId="3" borderId="25" xfId="0" applyFont="1" applyFill="1" applyBorder="1" applyAlignment="1">
      <alignment horizontal="center" vertical="center" wrapText="1"/>
    </xf>
    <xf numFmtId="0" fontId="88" fillId="3" borderId="10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10" fontId="14" fillId="3" borderId="2" xfId="0" applyNumberFormat="1" applyFont="1" applyFill="1" applyBorder="1" applyAlignment="1">
      <alignment horizontal="center" vertical="center" wrapText="1"/>
    </xf>
    <xf numFmtId="10" fontId="14" fillId="3" borderId="7" xfId="0" applyNumberFormat="1" applyFont="1" applyFill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3" borderId="24" xfId="0" applyFont="1" applyFill="1" applyBorder="1" applyAlignment="1">
      <alignment horizontal="center" vertical="center" wrapText="1"/>
    </xf>
    <xf numFmtId="0" fontId="38" fillId="3" borderId="25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87" fillId="3" borderId="2" xfId="0" applyFont="1" applyFill="1" applyBorder="1" applyAlignment="1">
      <alignment horizontal="center" vertical="center" wrapText="1"/>
    </xf>
    <xf numFmtId="0" fontId="87" fillId="3" borderId="7" xfId="0" applyFont="1" applyFill="1" applyBorder="1" applyAlignment="1">
      <alignment horizontal="center" vertical="center" wrapText="1"/>
    </xf>
    <xf numFmtId="10" fontId="13" fillId="3" borderId="1" xfId="0" applyNumberFormat="1" applyFont="1" applyFill="1" applyBorder="1" applyAlignment="1">
      <alignment horizontal="center" vertical="center"/>
    </xf>
    <xf numFmtId="10" fontId="13" fillId="3" borderId="5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49" fontId="5" fillId="3" borderId="13" xfId="0" applyNumberFormat="1" applyFont="1" applyFill="1" applyBorder="1" applyAlignment="1">
      <alignment horizontal="center" vertical="center"/>
    </xf>
    <xf numFmtId="49" fontId="10" fillId="3" borderId="2" xfId="0" applyNumberFormat="1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horizontal="center" vertical="center"/>
    </xf>
    <xf numFmtId="49" fontId="10" fillId="3" borderId="13" xfId="0" applyNumberFormat="1" applyFont="1" applyFill="1" applyBorder="1" applyAlignment="1">
      <alignment horizontal="center" vertical="center"/>
    </xf>
    <xf numFmtId="0" fontId="111" fillId="3" borderId="2" xfId="0" applyFont="1" applyFill="1" applyBorder="1" applyAlignment="1">
      <alignment horizontal="left" vertical="center" indent="2"/>
    </xf>
    <xf numFmtId="0" fontId="111" fillId="3" borderId="8" xfId="0" applyFont="1" applyFill="1" applyBorder="1" applyAlignment="1">
      <alignment horizontal="left" vertical="center" indent="2"/>
    </xf>
    <xf numFmtId="0" fontId="111" fillId="3" borderId="13" xfId="0" applyFont="1" applyFill="1" applyBorder="1" applyAlignment="1">
      <alignment horizontal="left" vertical="center" indent="2"/>
    </xf>
    <xf numFmtId="0" fontId="18" fillId="3" borderId="1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3" xfId="0" applyNumberFormat="1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left" vertical="center" wrapText="1"/>
    </xf>
    <xf numFmtId="0" fontId="16" fillId="3" borderId="13" xfId="0" applyFont="1" applyFill="1" applyBorder="1" applyAlignment="1">
      <alignment horizontal="left" vertical="center" wrapText="1"/>
    </xf>
    <xf numFmtId="49" fontId="32" fillId="3" borderId="2" xfId="0" applyNumberFormat="1" applyFont="1" applyFill="1" applyBorder="1" applyAlignment="1">
      <alignment horizontal="center" vertical="center"/>
    </xf>
    <xf numFmtId="49" fontId="32" fillId="3" borderId="3" xfId="0" applyNumberFormat="1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horizontal="center" vertical="center"/>
    </xf>
    <xf numFmtId="49" fontId="10" fillId="3" borderId="20" xfId="0" applyNumberFormat="1" applyFont="1" applyFill="1" applyBorder="1" applyAlignment="1">
      <alignment horizontal="center" vertical="center"/>
    </xf>
    <xf numFmtId="0" fontId="111" fillId="3" borderId="20" xfId="0" applyFont="1" applyFill="1" applyBorder="1" applyAlignment="1">
      <alignment horizontal="left" vertical="center" indent="3"/>
    </xf>
    <xf numFmtId="0" fontId="111" fillId="3" borderId="8" xfId="0" applyFont="1" applyFill="1" applyBorder="1" applyAlignment="1">
      <alignment horizontal="left" vertical="center" indent="3"/>
    </xf>
    <xf numFmtId="0" fontId="111" fillId="3" borderId="13" xfId="0" applyFont="1" applyFill="1" applyBorder="1" applyAlignment="1">
      <alignment horizontal="left" vertical="center" indent="3"/>
    </xf>
    <xf numFmtId="49" fontId="32" fillId="3" borderId="20" xfId="0" applyNumberFormat="1" applyFont="1" applyFill="1" applyBorder="1" applyAlignment="1">
      <alignment horizontal="center" vertical="center"/>
    </xf>
    <xf numFmtId="49" fontId="32" fillId="3" borderId="8" xfId="0" applyNumberFormat="1" applyFont="1" applyFill="1" applyBorder="1" applyAlignment="1">
      <alignment horizontal="center" vertical="center"/>
    </xf>
    <xf numFmtId="0" fontId="32" fillId="3" borderId="20" xfId="0" applyFont="1" applyFill="1" applyBorder="1" applyAlignment="1">
      <alignment horizontal="left" vertical="center" wrapText="1"/>
    </xf>
    <xf numFmtId="0" fontId="32" fillId="3" borderId="8" xfId="0" applyFont="1" applyFill="1" applyBorder="1" applyAlignment="1">
      <alignment horizontal="left" vertical="center" wrapText="1"/>
    </xf>
    <xf numFmtId="0" fontId="32" fillId="3" borderId="3" xfId="0" applyFont="1" applyFill="1" applyBorder="1" applyAlignment="1">
      <alignment horizontal="left" vertical="center" wrapText="1"/>
    </xf>
    <xf numFmtId="0" fontId="16" fillId="3" borderId="18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left" vertic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32" fillId="3" borderId="18" xfId="0" applyNumberFormat="1" applyFont="1" applyFill="1" applyBorder="1" applyAlignment="1">
      <alignment horizontal="center" vertical="center"/>
    </xf>
    <xf numFmtId="49" fontId="32" fillId="3" borderId="13" xfId="0" applyNumberFormat="1" applyFont="1" applyFill="1" applyBorder="1" applyAlignment="1">
      <alignment horizontal="center" vertical="center"/>
    </xf>
    <xf numFmtId="49" fontId="0" fillId="3" borderId="20" xfId="0" applyNumberFormat="1" applyFill="1" applyBorder="1" applyAlignment="1">
      <alignment horizontal="center" vertical="center"/>
    </xf>
    <xf numFmtId="0" fontId="111" fillId="3" borderId="20" xfId="0" applyFont="1" applyFill="1" applyBorder="1" applyAlignment="1">
      <alignment horizontal="left" vertical="center" indent="2"/>
    </xf>
    <xf numFmtId="49" fontId="6" fillId="3" borderId="18" xfId="0" applyNumberFormat="1" applyFont="1" applyFill="1" applyBorder="1" applyAlignment="1">
      <alignment horizontal="center" vertical="center"/>
    </xf>
    <xf numFmtId="49" fontId="10" fillId="3" borderId="18" xfId="0" applyNumberFormat="1" applyFont="1" applyFill="1" applyBorder="1" applyAlignment="1">
      <alignment horizontal="center" vertical="center"/>
    </xf>
    <xf numFmtId="0" fontId="111" fillId="3" borderId="8" xfId="0" applyFont="1" applyFill="1" applyBorder="1" applyAlignment="1">
      <alignment horizontal="center" vertical="center" wrapText="1"/>
    </xf>
    <xf numFmtId="0" fontId="111" fillId="3" borderId="13" xfId="0" applyFont="1" applyFill="1" applyBorder="1" applyAlignment="1">
      <alignment horizontal="center" vertical="center" wrapText="1"/>
    </xf>
    <xf numFmtId="10" fontId="13" fillId="3" borderId="8" xfId="0" applyNumberFormat="1" applyFont="1" applyFill="1" applyBorder="1" applyAlignment="1">
      <alignment horizontal="center" vertical="center" wrapText="1"/>
    </xf>
    <xf numFmtId="0" fontId="35" fillId="3" borderId="24" xfId="0" applyFont="1" applyFill="1" applyBorder="1" applyAlignment="1">
      <alignment horizontal="center" vertical="center" wrapText="1"/>
    </xf>
    <xf numFmtId="0" fontId="35" fillId="3" borderId="25" xfId="0" applyFont="1" applyFill="1" applyBorder="1" applyAlignment="1">
      <alignment horizontal="center" vertical="center" wrapText="1"/>
    </xf>
    <xf numFmtId="0" fontId="35" fillId="3" borderId="10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wrapText="1"/>
    </xf>
    <xf numFmtId="0" fontId="18" fillId="3" borderId="5" xfId="0" applyFont="1" applyFill="1" applyBorder="1" applyAlignment="1">
      <alignment horizontal="center" wrapText="1"/>
    </xf>
    <xf numFmtId="0" fontId="18" fillId="3" borderId="2" xfId="0" applyFont="1" applyFill="1" applyBorder="1" applyAlignment="1">
      <alignment horizontal="center" wrapText="1"/>
    </xf>
    <xf numFmtId="0" fontId="18" fillId="3" borderId="7" xfId="0" applyFont="1" applyFill="1" applyBorder="1" applyAlignment="1">
      <alignment horizontal="center" wrapText="1"/>
    </xf>
    <xf numFmtId="0" fontId="32" fillId="3" borderId="35" xfId="0" applyFont="1" applyFill="1" applyBorder="1" applyAlignment="1">
      <alignment horizontal="left" vertical="center" wrapText="1"/>
    </xf>
    <xf numFmtId="0" fontId="32" fillId="3" borderId="11" xfId="0" applyFont="1" applyFill="1" applyBorder="1" applyAlignment="1">
      <alignment horizontal="left" vertical="center" wrapText="1"/>
    </xf>
    <xf numFmtId="0" fontId="32" fillId="3" borderId="23" xfId="0" applyFont="1" applyFill="1" applyBorder="1" applyAlignment="1">
      <alignment horizontal="left" vertical="center" wrapText="1"/>
    </xf>
    <xf numFmtId="0" fontId="111" fillId="3" borderId="20" xfId="0" applyFont="1" applyFill="1" applyBorder="1" applyAlignment="1">
      <alignment horizontal="center" vertical="center"/>
    </xf>
    <xf numFmtId="0" fontId="111" fillId="3" borderId="8" xfId="0" applyFont="1" applyFill="1" applyBorder="1" applyAlignment="1">
      <alignment horizontal="center" vertical="center"/>
    </xf>
    <xf numFmtId="0" fontId="111" fillId="3" borderId="13" xfId="0" applyFon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/>
    </xf>
    <xf numFmtId="0" fontId="111" fillId="3" borderId="20" xfId="0" applyFont="1" applyFill="1" applyBorder="1" applyAlignment="1">
      <alignment horizontal="center" vertical="center" wrapText="1"/>
    </xf>
    <xf numFmtId="0" fontId="111" fillId="3" borderId="2" xfId="0" applyFont="1" applyFill="1" applyBorder="1" applyAlignment="1">
      <alignment horizontal="left" vertical="center" wrapText="1" indent="1"/>
    </xf>
    <xf numFmtId="0" fontId="111" fillId="3" borderId="8" xfId="0" applyFont="1" applyFill="1" applyBorder="1" applyAlignment="1">
      <alignment horizontal="left" vertical="center" wrapText="1" indent="1"/>
    </xf>
    <xf numFmtId="0" fontId="111" fillId="3" borderId="13" xfId="0" applyFont="1" applyFill="1" applyBorder="1" applyAlignment="1">
      <alignment horizontal="left" vertical="center" wrapText="1" indent="1"/>
    </xf>
    <xf numFmtId="0" fontId="16" fillId="3" borderId="2" xfId="0" applyFont="1" applyFill="1" applyBorder="1" applyAlignment="1">
      <alignment horizontal="left" vertical="center" wrapText="1"/>
    </xf>
    <xf numFmtId="0" fontId="111" fillId="0" borderId="20" xfId="0" applyFont="1" applyBorder="1" applyAlignment="1">
      <alignment horizontal="left" vertical="center" indent="2"/>
    </xf>
    <xf numFmtId="0" fontId="111" fillId="0" borderId="8" xfId="0" applyFont="1" applyBorder="1" applyAlignment="1">
      <alignment horizontal="left" vertical="center" indent="2"/>
    </xf>
    <xf numFmtId="0" fontId="111" fillId="0" borderId="13" xfId="0" applyFont="1" applyBorder="1" applyAlignment="1">
      <alignment horizontal="left" vertical="center" indent="2"/>
    </xf>
    <xf numFmtId="0" fontId="33" fillId="3" borderId="2" xfId="0" applyFont="1" applyFill="1" applyBorder="1" applyAlignment="1">
      <alignment horizontal="left" vertical="center" indent="7"/>
    </xf>
    <xf numFmtId="0" fontId="33" fillId="3" borderId="13" xfId="0" applyFont="1" applyFill="1" applyBorder="1" applyAlignment="1">
      <alignment horizontal="left" vertical="center" indent="7"/>
    </xf>
    <xf numFmtId="0" fontId="32" fillId="3" borderId="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49" fontId="0" fillId="3" borderId="3" xfId="0" applyNumberFormat="1" applyFill="1" applyBorder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left" vertical="center" indent="7"/>
    </xf>
    <xf numFmtId="0" fontId="33" fillId="3" borderId="3" xfId="0" applyFont="1" applyFill="1" applyBorder="1" applyAlignment="1">
      <alignment horizontal="left" vertical="center" indent="7"/>
    </xf>
    <xf numFmtId="0" fontId="16" fillId="3" borderId="18" xfId="0" applyFont="1" applyFill="1" applyBorder="1" applyAlignment="1">
      <alignment horizontal="left" vertical="center" wrapText="1"/>
    </xf>
    <xf numFmtId="49" fontId="6" fillId="3" borderId="20" xfId="0" applyNumberFormat="1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left" vertical="center"/>
    </xf>
    <xf numFmtId="49" fontId="10" fillId="3" borderId="18" xfId="0" applyNumberFormat="1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49" fontId="10" fillId="3" borderId="13" xfId="0" applyNumberFormat="1" applyFont="1" applyFill="1" applyBorder="1" applyAlignment="1">
      <alignment horizontal="center" vertical="center" wrapText="1"/>
    </xf>
    <xf numFmtId="0" fontId="32" fillId="3" borderId="21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0" fontId="111" fillId="0" borderId="2" xfId="0" applyFont="1" applyBorder="1" applyAlignment="1">
      <alignment horizontal="left" vertical="center" wrapText="1" indent="2"/>
    </xf>
    <xf numFmtId="0" fontId="111" fillId="0" borderId="8" xfId="0" applyFont="1" applyBorder="1" applyAlignment="1">
      <alignment horizontal="left" vertical="center" wrapText="1" indent="2"/>
    </xf>
    <xf numFmtId="0" fontId="111" fillId="0" borderId="3" xfId="0" applyFont="1" applyBorder="1" applyAlignment="1">
      <alignment horizontal="left" vertical="center" wrapText="1" indent="2"/>
    </xf>
    <xf numFmtId="0" fontId="111" fillId="0" borderId="2" xfId="0" applyFont="1" applyBorder="1" applyAlignment="1">
      <alignment horizontal="left" vertical="center" indent="2"/>
    </xf>
    <xf numFmtId="0" fontId="16" fillId="3" borderId="3" xfId="0" applyFont="1" applyFill="1" applyBorder="1" applyAlignment="1">
      <alignment horizontal="left" vertical="center"/>
    </xf>
    <xf numFmtId="0" fontId="87" fillId="3" borderId="2" xfId="0" applyFont="1" applyFill="1" applyBorder="1" applyAlignment="1">
      <alignment horizontal="center" vertical="center"/>
    </xf>
    <xf numFmtId="0" fontId="87" fillId="3" borderId="7" xfId="0" applyFont="1" applyFill="1" applyBorder="1" applyAlignment="1">
      <alignment horizontal="center" vertical="center"/>
    </xf>
    <xf numFmtId="0" fontId="111" fillId="3" borderId="7" xfId="0" applyFont="1" applyFill="1" applyBorder="1" applyAlignment="1">
      <alignment horizontal="left" vertical="center" indent="2"/>
    </xf>
    <xf numFmtId="0" fontId="16" fillId="3" borderId="2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9" fontId="18" fillId="3" borderId="8" xfId="0" applyNumberFormat="1" applyFont="1" applyFill="1" applyBorder="1" applyAlignment="1">
      <alignment horizontal="center" vertical="center"/>
    </xf>
    <xf numFmtId="49" fontId="18" fillId="3" borderId="13" xfId="0" applyNumberFormat="1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11" fillId="3" borderId="3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top"/>
    </xf>
    <xf numFmtId="0" fontId="89" fillId="3" borderId="2" xfId="0" applyFont="1" applyFill="1" applyBorder="1" applyAlignment="1">
      <alignment horizontal="center" vertical="center" wrapText="1"/>
    </xf>
    <xf numFmtId="0" fontId="89" fillId="3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36" fillId="3" borderId="24" xfId="0" applyFont="1" applyFill="1" applyBorder="1" applyAlignment="1">
      <alignment horizontal="center" vertical="center" wrapText="1"/>
    </xf>
    <xf numFmtId="0" fontId="36" fillId="3" borderId="25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7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89" fillId="3" borderId="8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Medium9"/>
  <colors>
    <mruColors>
      <color rgb="FFE3FFC1"/>
      <color rgb="FFFFFF66"/>
      <color rgb="FFCCFF8F"/>
      <color rgb="FFFF7C80"/>
      <color rgb="FFFC9936"/>
      <color rgb="FFFF7C5D"/>
      <color rgb="FFFFE5FF"/>
      <color rgb="FFCCFFCC"/>
      <color rgb="FFD4FF8F"/>
      <color rgb="FFCFFF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Viazaná kniha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Y563"/>
  <sheetViews>
    <sheetView tabSelected="1" topLeftCell="A484" zoomScaleNormal="100" workbookViewId="0">
      <selection activeCell="C518" sqref="C518:C532"/>
    </sheetView>
  </sheetViews>
  <sheetFormatPr defaultRowHeight="18.75" x14ac:dyDescent="0.3"/>
  <cols>
    <col min="1" max="1" width="6" customWidth="1"/>
    <col min="2" max="2" width="6.42578125" customWidth="1"/>
    <col min="3" max="3" width="44.28515625" customWidth="1"/>
    <col min="4" max="4" width="8.140625" customWidth="1"/>
    <col min="5" max="5" width="42" customWidth="1"/>
    <col min="6" max="6" width="18.28515625" customWidth="1"/>
    <col min="7" max="100" width="9.140625" hidden="1" customWidth="1"/>
    <col min="101" max="101" width="11.85546875" hidden="1" customWidth="1"/>
    <col min="102" max="119" width="9.140625" hidden="1" customWidth="1"/>
    <col min="120" max="120" width="11.85546875" style="465" hidden="1" customWidth="1"/>
    <col min="121" max="122" width="9.140625" style="211" hidden="1" customWidth="1"/>
    <col min="123" max="123" width="11.85546875" style="211" hidden="1" customWidth="1"/>
    <col min="124" max="124" width="9.140625" style="211" hidden="1" customWidth="1"/>
    <col min="125" max="125" width="11.42578125" style="211" hidden="1" customWidth="1"/>
    <col min="126" max="130" width="9.140625" style="211" hidden="1" customWidth="1"/>
    <col min="131" max="131" width="14.7109375" style="211" hidden="1" customWidth="1"/>
    <col min="132" max="132" width="15.42578125" style="211" hidden="1" customWidth="1"/>
    <col min="133" max="133" width="12.140625" style="211" hidden="1" customWidth="1"/>
    <col min="134" max="134" width="17.28515625" style="211" hidden="1" customWidth="1"/>
    <col min="135" max="135" width="13.140625" style="211" hidden="1" customWidth="1"/>
    <col min="136" max="136" width="11.140625" style="211" hidden="1" customWidth="1"/>
    <col min="137" max="137" width="13" style="211" hidden="1" customWidth="1"/>
    <col min="138" max="138" width="12" style="211" hidden="1" customWidth="1"/>
    <col min="139" max="139" width="14.42578125" style="2167" hidden="1" customWidth="1"/>
    <col min="140" max="140" width="13.7109375" style="2589" customWidth="1"/>
    <col min="141" max="141" width="14.42578125" style="2680" hidden="1" customWidth="1"/>
    <col min="142" max="142" width="11.5703125" style="2589" hidden="1" customWidth="1"/>
    <col min="143" max="143" width="11.7109375" style="2681" hidden="1" customWidth="1"/>
    <col min="144" max="144" width="11.28515625" style="2681" hidden="1" customWidth="1"/>
    <col min="145" max="145" width="13.7109375" style="2589" hidden="1" customWidth="1"/>
    <col min="146" max="146" width="11.42578125" style="2589" hidden="1" customWidth="1"/>
    <col min="147" max="147" width="12.140625" style="2589" hidden="1" customWidth="1"/>
    <col min="148" max="148" width="10.28515625" style="2589" hidden="1" customWidth="1"/>
    <col min="149" max="149" width="14.28515625" style="2589" hidden="1" customWidth="1"/>
    <col min="150" max="150" width="11.7109375" style="2589" hidden="1" customWidth="1"/>
    <col min="151" max="151" width="11.140625" style="2589" hidden="1" customWidth="1"/>
    <col min="152" max="152" width="10.85546875" style="2589" hidden="1" customWidth="1"/>
    <col min="153" max="153" width="10.7109375" style="2589" hidden="1" customWidth="1"/>
    <col min="154" max="154" width="12.140625" style="2589" hidden="1" customWidth="1"/>
    <col min="155" max="155" width="11.140625" style="2589" hidden="1" customWidth="1"/>
    <col min="156" max="156" width="11.7109375" style="2682" hidden="1" customWidth="1"/>
    <col min="157" max="157" width="13.85546875" style="2683" customWidth="1"/>
    <col min="158" max="158" width="11.140625" style="211" hidden="1" customWidth="1"/>
    <col min="159" max="159" width="11.85546875" style="339" customWidth="1"/>
    <col min="160" max="161" width="11.28515625" style="339" hidden="1" customWidth="1"/>
    <col min="162" max="162" width="12.140625" style="339" hidden="1" customWidth="1"/>
    <col min="163" max="163" width="10.28515625" style="339" hidden="1" customWidth="1"/>
    <col min="164" max="164" width="11.7109375" style="2688" hidden="1" customWidth="1"/>
    <col min="165" max="165" width="16.28515625" style="339" hidden="1" customWidth="1"/>
    <col min="166" max="166" width="11.7109375" style="339" hidden="1" customWidth="1"/>
    <col min="167" max="167" width="11.140625" style="339" hidden="1" customWidth="1"/>
    <col min="168" max="168" width="11.7109375" style="2688" hidden="1" customWidth="1"/>
    <col min="169" max="169" width="11.140625" style="339" hidden="1" customWidth="1"/>
    <col min="170" max="170" width="12.140625" style="339" hidden="1" customWidth="1"/>
    <col min="171" max="171" width="10.28515625" style="339" hidden="1" customWidth="1"/>
    <col min="172" max="172" width="12.7109375" style="1585" customWidth="1"/>
    <col min="173" max="173" width="13" style="2594" customWidth="1"/>
    <col min="174" max="175" width="11.28515625" style="339" customWidth="1"/>
    <col min="180" max="180" width="14.7109375" customWidth="1"/>
  </cols>
  <sheetData>
    <row r="1" spans="1:177" x14ac:dyDescent="0.3">
      <c r="A1" s="2978" t="s">
        <v>923</v>
      </c>
      <c r="B1" s="2978"/>
      <c r="C1" s="2978"/>
      <c r="D1" s="2978"/>
      <c r="E1" s="2978"/>
      <c r="F1" s="2978"/>
      <c r="G1" s="2978"/>
      <c r="H1" s="2978"/>
      <c r="I1" s="2978"/>
      <c r="J1" s="2978"/>
      <c r="K1" s="2978"/>
      <c r="L1" s="2978"/>
      <c r="M1" s="2978"/>
      <c r="N1" s="2978"/>
      <c r="O1" s="2978"/>
      <c r="P1" s="2978"/>
      <c r="Q1" s="2978"/>
      <c r="R1" s="2978"/>
      <c r="S1" s="2978"/>
      <c r="T1" s="2978"/>
      <c r="U1" s="2978"/>
      <c r="V1" s="2978"/>
      <c r="W1" s="2978"/>
      <c r="X1" s="2978"/>
      <c r="Y1" s="2978"/>
      <c r="Z1" s="2978"/>
      <c r="AA1" s="2978"/>
      <c r="AB1" s="2978"/>
      <c r="AC1" s="2978"/>
      <c r="AD1" s="2978"/>
      <c r="AE1" s="2978"/>
      <c r="AF1" s="2978"/>
      <c r="AG1" s="2978"/>
      <c r="AH1" s="2978"/>
      <c r="AI1" s="2978"/>
      <c r="AJ1" s="2978"/>
      <c r="AK1" s="2978"/>
      <c r="AL1" s="2978"/>
      <c r="AM1" s="2978"/>
      <c r="AN1" s="2978"/>
      <c r="AO1" s="2978"/>
      <c r="AP1" s="2978"/>
      <c r="AQ1" s="2978"/>
      <c r="AR1" s="2978"/>
      <c r="AS1" s="2978"/>
      <c r="AT1" s="2978"/>
      <c r="AU1" s="2978"/>
      <c r="AV1" s="2978"/>
      <c r="AW1" s="2978"/>
      <c r="AX1" s="2978"/>
      <c r="AY1" s="2978"/>
      <c r="AZ1" s="2978"/>
      <c r="BA1" s="2978"/>
      <c r="BB1" s="2978"/>
      <c r="BC1" s="2978"/>
      <c r="BD1" s="2978"/>
      <c r="BE1" s="2978"/>
      <c r="BF1" s="2978"/>
      <c r="BG1" s="2978"/>
      <c r="BH1" s="2978"/>
      <c r="BI1" s="2978"/>
      <c r="BJ1" s="2978"/>
      <c r="BK1" s="2978"/>
      <c r="BL1" s="2978"/>
      <c r="BM1" s="2978"/>
      <c r="BN1" s="2978"/>
      <c r="BO1" s="2978"/>
      <c r="BP1" s="2978"/>
      <c r="BQ1" s="2978"/>
      <c r="BR1" s="2978"/>
      <c r="BS1" s="2978"/>
      <c r="BT1" s="2978"/>
      <c r="BU1" s="2978"/>
      <c r="BV1" s="2978"/>
      <c r="BW1" s="2978"/>
      <c r="BX1" s="2978"/>
      <c r="BY1" s="2978"/>
      <c r="BZ1" s="2978"/>
      <c r="CA1" s="2978"/>
      <c r="CB1" s="2978"/>
      <c r="CC1" s="2978"/>
      <c r="CD1" s="2978"/>
      <c r="CE1" s="2978"/>
      <c r="CF1" s="2978"/>
      <c r="CG1" s="2978"/>
      <c r="CH1" s="2978"/>
      <c r="CI1" s="2978"/>
      <c r="CJ1" s="2978"/>
      <c r="CK1" s="2978"/>
      <c r="CL1" s="2978"/>
      <c r="CM1" s="2978"/>
      <c r="CN1" s="2978"/>
      <c r="CO1" s="2978"/>
      <c r="CP1" s="2978"/>
      <c r="CQ1" s="2978"/>
      <c r="CR1" s="2978"/>
      <c r="CS1" s="2978"/>
      <c r="CT1" s="2978"/>
      <c r="CU1" s="2978"/>
      <c r="CV1" s="2978"/>
      <c r="CW1" s="2978"/>
      <c r="CX1" s="2978"/>
      <c r="CY1" s="2978"/>
      <c r="CZ1" s="2978"/>
      <c r="DA1" s="2978"/>
      <c r="DB1" s="2978"/>
      <c r="DC1" s="2978"/>
      <c r="DD1" s="2978"/>
      <c r="DE1" s="2978"/>
      <c r="DF1" s="2978"/>
      <c r="DG1" s="2978"/>
      <c r="DH1" s="2978"/>
      <c r="DI1" s="2978"/>
      <c r="DJ1" s="2978"/>
      <c r="DK1" s="2978"/>
      <c r="DL1" s="2978"/>
      <c r="DM1" s="2978"/>
      <c r="DN1" s="2978"/>
      <c r="DO1" s="2978"/>
      <c r="DP1" s="2978"/>
      <c r="DQ1" s="2978"/>
      <c r="DR1" s="2978"/>
    </row>
    <row r="2" spans="1:177" ht="46.5" customHeight="1" x14ac:dyDescent="0.25">
      <c r="A2" s="2884" t="s">
        <v>612</v>
      </c>
      <c r="B2" s="2869" t="s">
        <v>209</v>
      </c>
      <c r="C2" s="2886" t="s">
        <v>213</v>
      </c>
      <c r="D2" s="2869" t="s">
        <v>397</v>
      </c>
      <c r="E2" s="2871" t="s">
        <v>214</v>
      </c>
      <c r="F2" s="631"/>
      <c r="G2" s="632" t="s">
        <v>519</v>
      </c>
      <c r="H2" s="633" t="s">
        <v>141</v>
      </c>
      <c r="I2" s="524" t="s">
        <v>140</v>
      </c>
      <c r="J2" s="524" t="s">
        <v>142</v>
      </c>
      <c r="K2" s="528" t="s">
        <v>140</v>
      </c>
      <c r="L2" s="2873" t="s">
        <v>474</v>
      </c>
      <c r="M2" s="524" t="s">
        <v>142</v>
      </c>
      <c r="N2" s="524" t="s">
        <v>710</v>
      </c>
      <c r="O2" s="591" t="s">
        <v>648</v>
      </c>
      <c r="P2" s="528" t="s">
        <v>502</v>
      </c>
      <c r="Q2" s="2853" t="s">
        <v>478</v>
      </c>
      <c r="R2" s="524" t="s">
        <v>0</v>
      </c>
      <c r="S2" s="528" t="s">
        <v>140</v>
      </c>
      <c r="T2" s="2853" t="s">
        <v>614</v>
      </c>
      <c r="U2" s="524" t="s">
        <v>0</v>
      </c>
      <c r="V2" s="524" t="s">
        <v>650</v>
      </c>
      <c r="W2" s="591" t="s">
        <v>653</v>
      </c>
      <c r="X2" s="528" t="s">
        <v>504</v>
      </c>
      <c r="Y2" s="2853" t="s">
        <v>652</v>
      </c>
      <c r="Z2" s="524" t="s">
        <v>655</v>
      </c>
      <c r="AA2" s="528" t="s">
        <v>656</v>
      </c>
      <c r="AB2" s="528" t="s">
        <v>140</v>
      </c>
      <c r="AC2" s="2853" t="s">
        <v>614</v>
      </c>
      <c r="AD2" s="528" t="s">
        <v>140</v>
      </c>
      <c r="AE2" s="524" t="s">
        <v>657</v>
      </c>
      <c r="AF2" s="2853" t="s">
        <v>658</v>
      </c>
      <c r="AG2" s="524" t="s">
        <v>0</v>
      </c>
      <c r="AH2" s="2866" t="s">
        <v>142</v>
      </c>
      <c r="AI2" s="2867"/>
      <c r="AJ2" s="2868"/>
      <c r="AK2" s="524" t="s">
        <v>709</v>
      </c>
      <c r="AL2" s="528" t="s">
        <v>714</v>
      </c>
      <c r="AM2" s="524" t="s">
        <v>140</v>
      </c>
      <c r="AN2" s="2861" t="s">
        <v>711</v>
      </c>
      <c r="AO2" s="524" t="s">
        <v>140</v>
      </c>
      <c r="AP2" s="2861" t="s">
        <v>614</v>
      </c>
      <c r="AQ2" s="524" t="s">
        <v>722</v>
      </c>
      <c r="AR2" s="524" t="s">
        <v>589</v>
      </c>
      <c r="AS2" s="524" t="s">
        <v>720</v>
      </c>
      <c r="AT2" s="2861" t="s">
        <v>478</v>
      </c>
      <c r="AU2" s="524" t="s">
        <v>723</v>
      </c>
      <c r="AV2" s="524" t="s">
        <v>720</v>
      </c>
      <c r="AW2" s="524" t="s">
        <v>142</v>
      </c>
      <c r="AX2" s="524" t="s">
        <v>140</v>
      </c>
      <c r="AY2" s="524" t="s">
        <v>0</v>
      </c>
      <c r="AZ2" s="1062" t="s">
        <v>140</v>
      </c>
      <c r="BA2" s="2866" t="s">
        <v>728</v>
      </c>
      <c r="BB2" s="2867"/>
      <c r="BC2" s="2868"/>
      <c r="BD2" s="2866" t="s">
        <v>142</v>
      </c>
      <c r="BE2" s="2867"/>
      <c r="BF2" s="2868"/>
      <c r="BG2" s="524" t="s">
        <v>734</v>
      </c>
      <c r="BH2" s="524" t="s">
        <v>735</v>
      </c>
      <c r="BI2" s="524" t="s">
        <v>140</v>
      </c>
      <c r="BJ2" s="2861" t="s">
        <v>614</v>
      </c>
      <c r="BK2" s="524" t="s">
        <v>723</v>
      </c>
      <c r="BL2" s="524" t="s">
        <v>720</v>
      </c>
      <c r="BM2" s="2861" t="s">
        <v>478</v>
      </c>
      <c r="BN2" s="1801"/>
      <c r="BO2" s="1801"/>
      <c r="BP2" s="524" t="s">
        <v>140</v>
      </c>
      <c r="BQ2" s="2861" t="s">
        <v>614</v>
      </c>
      <c r="BR2" s="524" t="s">
        <v>741</v>
      </c>
      <c r="BS2" s="524" t="s">
        <v>714</v>
      </c>
      <c r="BT2" s="524" t="s">
        <v>140</v>
      </c>
      <c r="BU2" s="2861" t="s">
        <v>748</v>
      </c>
      <c r="BV2" s="524" t="s">
        <v>503</v>
      </c>
      <c r="BW2" s="524" t="s">
        <v>504</v>
      </c>
      <c r="BX2" s="2861" t="s">
        <v>749</v>
      </c>
      <c r="BY2" s="524" t="s">
        <v>0</v>
      </c>
      <c r="BZ2" s="1062" t="s">
        <v>140</v>
      </c>
      <c r="CA2" s="2863" t="s">
        <v>142</v>
      </c>
      <c r="CB2" s="2864"/>
      <c r="CC2" s="2865"/>
      <c r="CD2" s="524" t="s">
        <v>140</v>
      </c>
      <c r="CE2" s="528" t="s">
        <v>589</v>
      </c>
      <c r="CF2" s="528" t="s">
        <v>502</v>
      </c>
      <c r="CG2" s="2853" t="s">
        <v>748</v>
      </c>
      <c r="CH2" s="524" t="s">
        <v>140</v>
      </c>
      <c r="CI2" s="2853" t="s">
        <v>474</v>
      </c>
      <c r="CJ2" s="524" t="s">
        <v>766</v>
      </c>
      <c r="CK2" s="524" t="s">
        <v>767</v>
      </c>
      <c r="CL2" s="110" t="s">
        <v>140</v>
      </c>
      <c r="CM2" s="2853" t="s">
        <v>474</v>
      </c>
      <c r="CN2" s="528" t="s">
        <v>503</v>
      </c>
      <c r="CO2" s="1181" t="s">
        <v>504</v>
      </c>
      <c r="CP2" s="2853" t="s">
        <v>474</v>
      </c>
      <c r="CQ2" s="528" t="s">
        <v>781</v>
      </c>
      <c r="CR2" s="1181" t="s">
        <v>714</v>
      </c>
      <c r="CS2" s="1233" t="s">
        <v>0</v>
      </c>
      <c r="CT2" s="1181" t="s">
        <v>142</v>
      </c>
      <c r="CU2" s="1181"/>
      <c r="CV2" s="1181"/>
      <c r="CW2" s="1375" t="s">
        <v>141</v>
      </c>
      <c r="CX2" s="2853" t="s">
        <v>474</v>
      </c>
      <c r="CY2" s="108" t="s">
        <v>142</v>
      </c>
      <c r="CZ2" s="524" t="s">
        <v>783</v>
      </c>
      <c r="DA2" s="108" t="s">
        <v>767</v>
      </c>
      <c r="DB2" s="110" t="s">
        <v>141</v>
      </c>
      <c r="DC2" s="2853" t="s">
        <v>474</v>
      </c>
      <c r="DD2" s="1181" t="s">
        <v>589</v>
      </c>
      <c r="DE2" s="108" t="s">
        <v>502</v>
      </c>
      <c r="DF2" s="2853" t="s">
        <v>478</v>
      </c>
      <c r="DG2" s="1181" t="s">
        <v>723</v>
      </c>
      <c r="DH2" s="108" t="s">
        <v>502</v>
      </c>
      <c r="DI2" s="2853" t="s">
        <v>478</v>
      </c>
      <c r="DJ2" s="108" t="s">
        <v>141</v>
      </c>
      <c r="DK2" s="2853" t="s">
        <v>474</v>
      </c>
      <c r="DL2" s="1181" t="s">
        <v>788</v>
      </c>
      <c r="DM2" s="108" t="s">
        <v>714</v>
      </c>
      <c r="DN2" s="2853" t="s">
        <v>478</v>
      </c>
      <c r="DO2" s="108" t="s">
        <v>0</v>
      </c>
      <c r="DP2" s="2855" t="s">
        <v>142</v>
      </c>
      <c r="DQ2" s="2856"/>
      <c r="DR2" s="2857"/>
      <c r="DS2" s="1754" t="s">
        <v>800</v>
      </c>
      <c r="DT2" s="2851" t="s">
        <v>614</v>
      </c>
      <c r="DU2" s="1754" t="s">
        <v>142</v>
      </c>
      <c r="DV2" s="1754" t="s">
        <v>811</v>
      </c>
      <c r="DW2" s="1754" t="s">
        <v>767</v>
      </c>
      <c r="DX2" s="1754" t="s">
        <v>589</v>
      </c>
      <c r="DY2" s="1754" t="s">
        <v>502</v>
      </c>
      <c r="DZ2" s="1754" t="s">
        <v>723</v>
      </c>
      <c r="EA2" s="1754" t="s">
        <v>816</v>
      </c>
      <c r="EB2" s="1754" t="s">
        <v>800</v>
      </c>
      <c r="EC2" s="2851" t="s">
        <v>614</v>
      </c>
      <c r="ED2" s="1754" t="s">
        <v>503</v>
      </c>
      <c r="EE2" s="1754" t="s">
        <v>504</v>
      </c>
      <c r="EF2" s="2851" t="s">
        <v>478</v>
      </c>
      <c r="EG2" s="1754" t="s">
        <v>832</v>
      </c>
      <c r="EH2" s="1754" t="s">
        <v>714</v>
      </c>
      <c r="EI2" s="2168" t="s">
        <v>0</v>
      </c>
      <c r="EJ2" s="1754" t="s">
        <v>141</v>
      </c>
      <c r="EK2" s="2851" t="s">
        <v>478</v>
      </c>
      <c r="EL2" s="1754" t="s">
        <v>142</v>
      </c>
      <c r="EM2" s="2169" t="s">
        <v>776</v>
      </c>
      <c r="EN2" s="2169" t="s">
        <v>776</v>
      </c>
      <c r="EO2" s="1754" t="s">
        <v>141</v>
      </c>
      <c r="EP2" s="2851" t="s">
        <v>614</v>
      </c>
      <c r="EQ2" s="1754" t="s">
        <v>857</v>
      </c>
      <c r="ER2" s="1754" t="s">
        <v>714</v>
      </c>
      <c r="ES2" s="1754" t="s">
        <v>589</v>
      </c>
      <c r="ET2" s="1754" t="s">
        <v>720</v>
      </c>
      <c r="EU2" s="2851" t="s">
        <v>478</v>
      </c>
      <c r="EV2" s="1754" t="s">
        <v>861</v>
      </c>
      <c r="EW2" s="1754" t="s">
        <v>714</v>
      </c>
      <c r="EX2" s="1754" t="s">
        <v>141</v>
      </c>
      <c r="EY2" s="2851" t="s">
        <v>478</v>
      </c>
      <c r="EZ2" s="2170" t="s">
        <v>0</v>
      </c>
      <c r="FA2" s="2469" t="s">
        <v>141</v>
      </c>
      <c r="FB2" s="2851" t="s">
        <v>478</v>
      </c>
      <c r="FC2" s="108" t="s">
        <v>142</v>
      </c>
      <c r="FD2" s="108" t="s">
        <v>142</v>
      </c>
      <c r="FE2" s="108" t="s">
        <v>142</v>
      </c>
      <c r="FF2" s="108" t="s">
        <v>885</v>
      </c>
      <c r="FG2" s="108" t="s">
        <v>714</v>
      </c>
      <c r="FH2" s="2689" t="s">
        <v>141</v>
      </c>
      <c r="FI2" s="108" t="s">
        <v>723</v>
      </c>
      <c r="FJ2" s="108" t="s">
        <v>720</v>
      </c>
      <c r="FK2" s="2849" t="s">
        <v>478</v>
      </c>
      <c r="FL2" s="2689" t="s">
        <v>141</v>
      </c>
      <c r="FM2" s="2849" t="s">
        <v>478</v>
      </c>
      <c r="FN2" s="108" t="s">
        <v>892</v>
      </c>
      <c r="FO2" s="108" t="s">
        <v>714</v>
      </c>
      <c r="FP2" s="2690" t="s">
        <v>0</v>
      </c>
      <c r="FQ2" s="2595" t="s">
        <v>728</v>
      </c>
      <c r="FR2" s="108" t="s">
        <v>728</v>
      </c>
      <c r="FS2" s="108" t="s">
        <v>728</v>
      </c>
    </row>
    <row r="3" spans="1:177" ht="19.5" thickBot="1" x14ac:dyDescent="0.35">
      <c r="A3" s="2885"/>
      <c r="B3" s="2870"/>
      <c r="C3" s="2887"/>
      <c r="D3" s="2870"/>
      <c r="E3" s="2872"/>
      <c r="F3" s="634"/>
      <c r="G3" s="635"/>
      <c r="H3" s="636" t="s">
        <v>635</v>
      </c>
      <c r="I3" s="472" t="s">
        <v>615</v>
      </c>
      <c r="J3" s="532">
        <v>2018</v>
      </c>
      <c r="K3" s="532" t="s">
        <v>640</v>
      </c>
      <c r="L3" s="2874"/>
      <c r="M3" s="472">
        <v>2018</v>
      </c>
      <c r="N3" s="472">
        <v>2018</v>
      </c>
      <c r="O3" s="472">
        <v>2018</v>
      </c>
      <c r="P3" s="532">
        <v>2018</v>
      </c>
      <c r="Q3" s="2854"/>
      <c r="R3" s="472">
        <v>2018</v>
      </c>
      <c r="S3" s="532" t="s">
        <v>649</v>
      </c>
      <c r="T3" s="2854"/>
      <c r="U3" s="472">
        <v>2018</v>
      </c>
      <c r="V3" s="472">
        <v>2018</v>
      </c>
      <c r="W3" s="472">
        <v>2018</v>
      </c>
      <c r="X3" s="532">
        <v>2018</v>
      </c>
      <c r="Y3" s="2854"/>
      <c r="Z3" s="472">
        <v>2018</v>
      </c>
      <c r="AA3" s="532">
        <v>2018</v>
      </c>
      <c r="AB3" s="532" t="s">
        <v>654</v>
      </c>
      <c r="AC3" s="2854"/>
      <c r="AD3" s="532" t="s">
        <v>694</v>
      </c>
      <c r="AE3" s="472">
        <v>2018</v>
      </c>
      <c r="AF3" s="2854"/>
      <c r="AG3" s="472">
        <v>2018</v>
      </c>
      <c r="AH3" s="472">
        <v>2019</v>
      </c>
      <c r="AI3" s="472">
        <v>2020</v>
      </c>
      <c r="AJ3" s="472">
        <v>2021</v>
      </c>
      <c r="AK3" s="472">
        <v>2018</v>
      </c>
      <c r="AL3" s="532">
        <v>2018</v>
      </c>
      <c r="AM3" s="472" t="s">
        <v>708</v>
      </c>
      <c r="AN3" s="2862"/>
      <c r="AO3" s="472" t="s">
        <v>717</v>
      </c>
      <c r="AP3" s="2862"/>
      <c r="AQ3" s="472">
        <v>2019</v>
      </c>
      <c r="AR3" s="472">
        <v>2019</v>
      </c>
      <c r="AS3" s="472">
        <v>2019</v>
      </c>
      <c r="AT3" s="2862"/>
      <c r="AU3" s="472">
        <v>2019</v>
      </c>
      <c r="AV3" s="472">
        <v>2019</v>
      </c>
      <c r="AW3" s="472">
        <v>2019</v>
      </c>
      <c r="AX3" s="472" t="s">
        <v>729</v>
      </c>
      <c r="AY3" s="472">
        <v>2019</v>
      </c>
      <c r="AZ3" s="420" t="s">
        <v>753</v>
      </c>
      <c r="BA3" s="885">
        <v>2020</v>
      </c>
      <c r="BB3" s="472">
        <v>2021</v>
      </c>
      <c r="BC3" s="472">
        <v>2022</v>
      </c>
      <c r="BD3" s="885">
        <v>2020</v>
      </c>
      <c r="BE3" s="472">
        <v>2021</v>
      </c>
      <c r="BF3" s="472">
        <v>2022</v>
      </c>
      <c r="BG3" s="472">
        <v>2020</v>
      </c>
      <c r="BH3" s="472">
        <v>2020</v>
      </c>
      <c r="BI3" s="472" t="s">
        <v>733</v>
      </c>
      <c r="BJ3" s="2862"/>
      <c r="BK3" s="472">
        <v>2020</v>
      </c>
      <c r="BL3" s="472">
        <v>2020</v>
      </c>
      <c r="BM3" s="2862"/>
      <c r="BN3" s="1802"/>
      <c r="BO3" s="1802"/>
      <c r="BP3" s="472" t="s">
        <v>736</v>
      </c>
      <c r="BQ3" s="2862"/>
      <c r="BR3" s="472">
        <v>2020</v>
      </c>
      <c r="BS3" s="472">
        <v>2020</v>
      </c>
      <c r="BT3" s="472" t="s">
        <v>739</v>
      </c>
      <c r="BU3" s="2862"/>
      <c r="BV3" s="472">
        <v>2020</v>
      </c>
      <c r="BW3" s="472">
        <v>2020</v>
      </c>
      <c r="BX3" s="2862"/>
      <c r="BY3" s="472" t="s">
        <v>752</v>
      </c>
      <c r="BZ3" s="420" t="s">
        <v>752</v>
      </c>
      <c r="CA3" s="472">
        <v>2021</v>
      </c>
      <c r="CB3" s="472">
        <v>2022</v>
      </c>
      <c r="CC3" s="472">
        <v>2023</v>
      </c>
      <c r="CD3" s="472" t="s">
        <v>761</v>
      </c>
      <c r="CE3" s="532">
        <v>2021</v>
      </c>
      <c r="CF3" s="532">
        <v>2021</v>
      </c>
      <c r="CG3" s="2854"/>
      <c r="CH3" s="472" t="s">
        <v>763</v>
      </c>
      <c r="CI3" s="2854"/>
      <c r="CJ3" s="472">
        <v>2021</v>
      </c>
      <c r="CK3" s="472">
        <v>2021</v>
      </c>
      <c r="CL3" s="111" t="s">
        <v>764</v>
      </c>
      <c r="CM3" s="2854"/>
      <c r="CN3" s="532">
        <v>2021</v>
      </c>
      <c r="CO3" s="579">
        <v>2021</v>
      </c>
      <c r="CP3" s="2854"/>
      <c r="CQ3" s="532">
        <v>2021</v>
      </c>
      <c r="CR3" s="579">
        <v>2021</v>
      </c>
      <c r="CS3" s="238">
        <v>2021</v>
      </c>
      <c r="CT3" s="1056">
        <v>2022</v>
      </c>
      <c r="CU3" s="472">
        <v>2023</v>
      </c>
      <c r="CV3" s="472">
        <v>2024</v>
      </c>
      <c r="CW3" s="1376" t="s">
        <v>777</v>
      </c>
      <c r="CX3" s="2854"/>
      <c r="CY3" s="340">
        <v>2022</v>
      </c>
      <c r="CZ3" s="472">
        <v>2022</v>
      </c>
      <c r="DA3" s="340">
        <v>2022</v>
      </c>
      <c r="DB3" s="111" t="s">
        <v>782</v>
      </c>
      <c r="DC3" s="2854"/>
      <c r="DD3" s="579">
        <v>2022</v>
      </c>
      <c r="DE3" s="340">
        <v>2022</v>
      </c>
      <c r="DF3" s="2854"/>
      <c r="DG3" s="579">
        <v>2022</v>
      </c>
      <c r="DH3" s="340">
        <v>2022</v>
      </c>
      <c r="DI3" s="2854"/>
      <c r="DJ3" s="340" t="s">
        <v>784</v>
      </c>
      <c r="DK3" s="2854"/>
      <c r="DL3" s="579">
        <v>2022</v>
      </c>
      <c r="DM3" s="340">
        <v>2022</v>
      </c>
      <c r="DN3" s="2854"/>
      <c r="DO3" s="340" t="s">
        <v>789</v>
      </c>
      <c r="DP3" s="472">
        <v>2023</v>
      </c>
      <c r="DQ3" s="472">
        <v>2024</v>
      </c>
      <c r="DR3" s="472">
        <v>2025</v>
      </c>
      <c r="DS3" s="1748" t="s">
        <v>789</v>
      </c>
      <c r="DT3" s="2852"/>
      <c r="DU3" s="1748">
        <v>2023</v>
      </c>
      <c r="DV3" s="1748">
        <v>2023</v>
      </c>
      <c r="DW3" s="1748">
        <v>2023</v>
      </c>
      <c r="DX3" s="1748">
        <v>2023</v>
      </c>
      <c r="DY3" s="1748">
        <v>2023</v>
      </c>
      <c r="DZ3" s="1748">
        <v>2023</v>
      </c>
      <c r="EA3" s="1748">
        <v>2023</v>
      </c>
      <c r="EB3" s="1748" t="s">
        <v>812</v>
      </c>
      <c r="EC3" s="2852"/>
      <c r="ED3" s="1748">
        <v>2023</v>
      </c>
      <c r="EE3" s="1748">
        <v>2023</v>
      </c>
      <c r="EF3" s="2852"/>
      <c r="EG3" s="1748">
        <v>2023</v>
      </c>
      <c r="EH3" s="1748">
        <v>2023</v>
      </c>
      <c r="EI3" s="2171" t="s">
        <v>820</v>
      </c>
      <c r="EJ3" s="1748" t="s">
        <v>820</v>
      </c>
      <c r="EK3" s="2852"/>
      <c r="EL3" s="1748">
        <v>2024</v>
      </c>
      <c r="EM3" s="2172">
        <v>2025</v>
      </c>
      <c r="EN3" s="2172">
        <v>2026</v>
      </c>
      <c r="EO3" s="1748" t="s">
        <v>854</v>
      </c>
      <c r="EP3" s="2852"/>
      <c r="EQ3" s="1748">
        <v>2024</v>
      </c>
      <c r="ER3" s="1748">
        <v>2024</v>
      </c>
      <c r="ES3" s="1748">
        <v>2024</v>
      </c>
      <c r="ET3" s="1748">
        <v>2024</v>
      </c>
      <c r="EU3" s="2852"/>
      <c r="EV3" s="1748">
        <v>2024</v>
      </c>
      <c r="EW3" s="1748">
        <v>2024</v>
      </c>
      <c r="EX3" s="1748" t="s">
        <v>860</v>
      </c>
      <c r="EY3" s="2852"/>
      <c r="EZ3" s="2173">
        <v>2024</v>
      </c>
      <c r="FA3" s="2486" t="s">
        <v>878</v>
      </c>
      <c r="FB3" s="2852"/>
      <c r="FC3" s="340">
        <v>2025</v>
      </c>
      <c r="FD3" s="340">
        <v>2026</v>
      </c>
      <c r="FE3" s="340">
        <v>2027</v>
      </c>
      <c r="FF3" s="340">
        <v>2025</v>
      </c>
      <c r="FG3" s="340">
        <v>2025</v>
      </c>
      <c r="FH3" s="2691" t="s">
        <v>886</v>
      </c>
      <c r="FI3" s="340">
        <v>2025</v>
      </c>
      <c r="FJ3" s="340">
        <v>2025</v>
      </c>
      <c r="FK3" s="2850"/>
      <c r="FL3" s="2691" t="s">
        <v>891</v>
      </c>
      <c r="FM3" s="2850"/>
      <c r="FN3" s="340">
        <v>2025</v>
      </c>
      <c r="FO3" s="340">
        <v>2025</v>
      </c>
      <c r="FP3" s="2692">
        <v>2025</v>
      </c>
      <c r="FQ3" s="2596">
        <v>2026</v>
      </c>
      <c r="FR3" s="340">
        <v>2027</v>
      </c>
      <c r="FS3" s="340">
        <v>2028</v>
      </c>
    </row>
    <row r="4" spans="1:177" ht="22.5" thickTop="1" thickBot="1" x14ac:dyDescent="0.4">
      <c r="A4" s="637">
        <v>1</v>
      </c>
      <c r="B4" s="635"/>
      <c r="C4" s="1816" t="s">
        <v>204</v>
      </c>
      <c r="D4" s="638"/>
      <c r="E4" s="1817"/>
      <c r="F4" s="639"/>
      <c r="G4" s="635"/>
      <c r="H4" s="640"/>
      <c r="I4" s="473"/>
      <c r="J4" s="583"/>
      <c r="K4" s="583"/>
      <c r="L4" s="602"/>
      <c r="M4" s="473"/>
      <c r="N4" s="488"/>
      <c r="O4" s="488"/>
      <c r="P4" s="533"/>
      <c r="Q4" s="602"/>
      <c r="R4" s="473"/>
      <c r="S4" s="583"/>
      <c r="T4" s="602"/>
      <c r="U4" s="473"/>
      <c r="V4" s="488"/>
      <c r="W4" s="488"/>
      <c r="X4" s="533"/>
      <c r="Y4" s="602"/>
      <c r="Z4" s="488"/>
      <c r="AA4" s="533"/>
      <c r="AB4" s="583"/>
      <c r="AC4" s="602"/>
      <c r="AD4" s="583"/>
      <c r="AE4" s="473"/>
      <c r="AF4" s="602"/>
      <c r="AG4" s="473"/>
      <c r="AH4" s="473"/>
      <c r="AI4" s="473"/>
      <c r="AJ4" s="473"/>
      <c r="AK4" s="488"/>
      <c r="AL4" s="533"/>
      <c r="AM4" s="473"/>
      <c r="AN4" s="886"/>
      <c r="AO4" s="473"/>
      <c r="AP4" s="886"/>
      <c r="AQ4" s="473"/>
      <c r="AR4" s="473"/>
      <c r="AS4" s="473"/>
      <c r="AT4" s="886"/>
      <c r="AU4" s="473"/>
      <c r="AV4" s="473"/>
      <c r="AW4" s="473"/>
      <c r="AX4" s="473"/>
      <c r="AY4" s="473"/>
      <c r="AZ4" s="1818"/>
      <c r="BA4" s="887"/>
      <c r="BB4" s="473"/>
      <c r="BC4" s="473"/>
      <c r="BD4" s="887"/>
      <c r="BE4" s="473"/>
      <c r="BF4" s="473"/>
      <c r="BG4" s="473"/>
      <c r="BH4" s="473"/>
      <c r="BI4" s="887"/>
      <c r="BJ4" s="886"/>
      <c r="BK4" s="473"/>
      <c r="BL4" s="473"/>
      <c r="BM4" s="886"/>
      <c r="BN4" s="886"/>
      <c r="BO4" s="886"/>
      <c r="BP4" s="887"/>
      <c r="BQ4" s="886"/>
      <c r="BR4" s="473"/>
      <c r="BS4" s="473"/>
      <c r="BT4" s="887"/>
      <c r="BU4" s="886"/>
      <c r="BV4" s="473"/>
      <c r="BW4" s="473"/>
      <c r="BX4" s="886"/>
      <c r="BY4" s="887"/>
      <c r="BZ4" s="1113"/>
      <c r="CA4" s="473"/>
      <c r="CB4" s="473"/>
      <c r="CC4" s="473"/>
      <c r="CD4" s="887"/>
      <c r="CE4" s="14"/>
      <c r="CF4" s="583"/>
      <c r="CG4" s="602"/>
      <c r="CH4" s="887"/>
      <c r="CI4" s="602"/>
      <c r="CJ4" s="473"/>
      <c r="CK4" s="473"/>
      <c r="CL4" s="112"/>
      <c r="CM4" s="602"/>
      <c r="CN4" s="14"/>
      <c r="CO4" s="1182"/>
      <c r="CP4" s="602"/>
      <c r="CQ4" s="14"/>
      <c r="CR4" s="1182"/>
      <c r="CS4" s="1234"/>
      <c r="CT4" s="1303"/>
      <c r="CU4" s="473"/>
      <c r="CV4" s="473"/>
      <c r="CW4" s="1377"/>
      <c r="CX4" s="602"/>
      <c r="CY4" s="1488"/>
      <c r="CZ4" s="473"/>
      <c r="DA4" s="1488"/>
      <c r="DB4" s="112"/>
      <c r="DC4" s="602"/>
      <c r="DD4" s="1182"/>
      <c r="DE4" s="1488"/>
      <c r="DF4" s="602"/>
      <c r="DG4" s="1182"/>
      <c r="DH4" s="1488"/>
      <c r="DI4" s="602"/>
      <c r="DJ4" s="1576"/>
      <c r="DK4" s="602"/>
      <c r="DL4" s="1182"/>
      <c r="DM4" s="1488"/>
      <c r="DN4" s="602"/>
      <c r="DO4" s="1576"/>
      <c r="DP4" s="473"/>
      <c r="DQ4" s="473"/>
      <c r="DR4" s="473"/>
      <c r="DS4" s="1979"/>
      <c r="DT4" s="2174"/>
      <c r="DU4" s="1819"/>
      <c r="DV4" s="1819"/>
      <c r="DW4" s="1819"/>
      <c r="DX4" s="1819"/>
      <c r="DY4" s="1819"/>
      <c r="DZ4" s="1819"/>
      <c r="EA4" s="1819"/>
      <c r="EB4" s="1979"/>
      <c r="EC4" s="2174"/>
      <c r="ED4" s="1819"/>
      <c r="EE4" s="1819"/>
      <c r="EF4" s="2174"/>
      <c r="EG4" s="1819"/>
      <c r="EH4" s="1819"/>
      <c r="EI4" s="2175"/>
      <c r="EJ4" s="1979"/>
      <c r="EK4" s="2174"/>
      <c r="EL4" s="2590"/>
      <c r="EM4" s="2684"/>
      <c r="EN4" s="2684"/>
      <c r="EO4" s="1979"/>
      <c r="EP4" s="2174"/>
      <c r="EQ4" s="2590"/>
      <c r="ER4" s="2590"/>
      <c r="ES4" s="2590"/>
      <c r="ET4" s="2590"/>
      <c r="EU4" s="2174"/>
      <c r="EV4" s="2590"/>
      <c r="EW4" s="2590"/>
      <c r="EX4" s="1979"/>
      <c r="EY4" s="2174"/>
      <c r="EZ4" s="1979"/>
      <c r="FA4" s="1983"/>
      <c r="FB4" s="2174"/>
      <c r="FC4" s="1488"/>
      <c r="FD4" s="1488"/>
      <c r="FE4" s="1488"/>
      <c r="FF4" s="1488"/>
      <c r="FG4" s="1488"/>
      <c r="FH4" s="2693"/>
      <c r="FI4" s="1488"/>
      <c r="FJ4" s="1488"/>
      <c r="FK4" s="2694"/>
      <c r="FL4" s="2693"/>
      <c r="FM4" s="2694"/>
      <c r="FN4" s="1488"/>
      <c r="FO4" s="1488"/>
      <c r="FP4" s="1576"/>
      <c r="FQ4" s="2597"/>
      <c r="FR4" s="1488"/>
      <c r="FS4" s="1488"/>
    </row>
    <row r="5" spans="1:177" ht="39" customHeight="1" thickTop="1" thickBot="1" x14ac:dyDescent="0.3">
      <c r="A5" s="1803" t="s">
        <v>210</v>
      </c>
      <c r="B5" s="1806" t="s">
        <v>491</v>
      </c>
      <c r="C5" s="1820" t="s">
        <v>201</v>
      </c>
      <c r="D5" s="1821" t="s">
        <v>398</v>
      </c>
      <c r="E5" s="1822" t="s">
        <v>637</v>
      </c>
      <c r="F5" s="641"/>
      <c r="G5" s="642"/>
      <c r="H5" s="643">
        <f t="shared" ref="H5:K5" si="0">SUM(H6:H12)</f>
        <v>41129</v>
      </c>
      <c r="I5" s="474">
        <f t="shared" si="0"/>
        <v>41047</v>
      </c>
      <c r="J5" s="534">
        <f t="shared" si="0"/>
        <v>60682</v>
      </c>
      <c r="K5" s="534">
        <f t="shared" si="0"/>
        <v>15147</v>
      </c>
      <c r="L5" s="593">
        <f t="shared" ref="L5:L32" si="1">K5/J5</f>
        <v>0.24961273524274086</v>
      </c>
      <c r="M5" s="474">
        <f t="shared" ref="M5" si="2">SUM(M6:M12)</f>
        <v>60682</v>
      </c>
      <c r="N5" s="474">
        <f>SUM(N6:N12)</f>
        <v>0</v>
      </c>
      <c r="O5" s="474">
        <f>SUM(O6:O12)</f>
        <v>0</v>
      </c>
      <c r="P5" s="534">
        <f t="shared" ref="P5:P34" si="3">J5+N5+O5</f>
        <v>60682</v>
      </c>
      <c r="Q5" s="593">
        <f t="shared" ref="Q5:Q13" si="4">K5/P5</f>
        <v>0.24961273524274086</v>
      </c>
      <c r="R5" s="474">
        <f t="shared" ref="R5:S5" si="5">SUM(R6:R12)</f>
        <v>60682</v>
      </c>
      <c r="S5" s="534">
        <f t="shared" si="5"/>
        <v>22738</v>
      </c>
      <c r="T5" s="593">
        <f t="shared" ref="T5:T34" si="6">S5/P5</f>
        <v>0.37470749151313404</v>
      </c>
      <c r="U5" s="474">
        <f t="shared" ref="U5" si="7">SUM(U6:U12)</f>
        <v>58682</v>
      </c>
      <c r="V5" s="474">
        <f>SUM(V6:V12)</f>
        <v>-2000</v>
      </c>
      <c r="W5" s="474">
        <f>SUM(W6:W12)</f>
        <v>0</v>
      </c>
      <c r="X5" s="534">
        <f t="shared" ref="X5:X34" si="8">P5+V5+W5</f>
        <v>58682</v>
      </c>
      <c r="Y5" s="593">
        <f>S5/X5</f>
        <v>0.38747827272417434</v>
      </c>
      <c r="Z5" s="474">
        <f>SUM(Z6:Z12)</f>
        <v>-9656</v>
      </c>
      <c r="AA5" s="534">
        <f>X5+Z5</f>
        <v>49026</v>
      </c>
      <c r="AB5" s="534">
        <f t="shared" ref="AB5:AE5" si="9">SUM(AB6:AB12)</f>
        <v>37957</v>
      </c>
      <c r="AC5" s="593">
        <f>AB5/AA5</f>
        <v>0.77422184147187212</v>
      </c>
      <c r="AD5" s="534">
        <f t="shared" si="9"/>
        <v>41840</v>
      </c>
      <c r="AE5" s="534">
        <f t="shared" si="9"/>
        <v>45502</v>
      </c>
      <c r="AF5" s="593">
        <f>AE5/AA5</f>
        <v>0.92811977318157712</v>
      </c>
      <c r="AG5" s="474">
        <f t="shared" ref="AG5:AM5" si="10">SUM(AG6:AG12)</f>
        <v>46026</v>
      </c>
      <c r="AH5" s="474">
        <f t="shared" si="10"/>
        <v>50729</v>
      </c>
      <c r="AI5" s="474">
        <f t="shared" si="10"/>
        <v>50833</v>
      </c>
      <c r="AJ5" s="474">
        <f t="shared" si="10"/>
        <v>50837</v>
      </c>
      <c r="AK5" s="474">
        <f>SUM(AK6:AK12)</f>
        <v>-3000</v>
      </c>
      <c r="AL5" s="534">
        <f>AA5+AK5</f>
        <v>46026</v>
      </c>
      <c r="AM5" s="831">
        <f t="shared" si="10"/>
        <v>45562.02</v>
      </c>
      <c r="AN5" s="888">
        <f>AM5/AL5</f>
        <v>0.98991917611784641</v>
      </c>
      <c r="AO5" s="831">
        <f t="shared" ref="AO5:AR5" si="11">SUM(AO6:AO12)</f>
        <v>26009.090000000004</v>
      </c>
      <c r="AP5" s="888">
        <f>AO5/AH5</f>
        <v>0.51270653866624616</v>
      </c>
      <c r="AQ5" s="831">
        <f t="shared" ref="AQ5" si="12">SUM(AQ6:AQ12)</f>
        <v>0</v>
      </c>
      <c r="AR5" s="831">
        <f t="shared" si="11"/>
        <v>0</v>
      </c>
      <c r="AS5" s="831">
        <f>AH5+AQ5+AR5</f>
        <v>50729</v>
      </c>
      <c r="AT5" s="888">
        <f>AO5/AS5</f>
        <v>0.51270653866624616</v>
      </c>
      <c r="AU5" s="831">
        <f t="shared" ref="AU5" si="13">SUM(AU6:AU12)</f>
        <v>0</v>
      </c>
      <c r="AV5" s="831">
        <f>AH5+AQ5+AU5</f>
        <v>50729</v>
      </c>
      <c r="AW5" s="474">
        <f t="shared" ref="AW5" si="14">SUM(AW6:AW12)</f>
        <v>50729</v>
      </c>
      <c r="AX5" s="831">
        <f t="shared" ref="AX5:BG5" si="15">SUM(AX6:AX12)</f>
        <v>43699.299999999996</v>
      </c>
      <c r="AY5" s="474">
        <f t="shared" si="15"/>
        <v>50729</v>
      </c>
      <c r="AZ5" s="1063">
        <f t="shared" si="15"/>
        <v>52264.18</v>
      </c>
      <c r="BA5" s="889">
        <f t="shared" si="15"/>
        <v>53837.5</v>
      </c>
      <c r="BB5" s="474">
        <f t="shared" si="15"/>
        <v>53838</v>
      </c>
      <c r="BC5" s="474">
        <f t="shared" si="15"/>
        <v>53834</v>
      </c>
      <c r="BD5" s="889">
        <f t="shared" si="15"/>
        <v>53837.5</v>
      </c>
      <c r="BE5" s="474">
        <f t="shared" si="15"/>
        <v>53838</v>
      </c>
      <c r="BF5" s="474">
        <f t="shared" si="15"/>
        <v>53834</v>
      </c>
      <c r="BG5" s="831">
        <f t="shared" si="15"/>
        <v>0</v>
      </c>
      <c r="BH5" s="474">
        <f>BD5+BG5</f>
        <v>53837.5</v>
      </c>
      <c r="BI5" s="890">
        <f t="shared" ref="BI5" si="16">SUM(BI6:BI12)</f>
        <v>12957.880000000001</v>
      </c>
      <c r="BJ5" s="888">
        <f>BI5/BH5</f>
        <v>0.24068502437891806</v>
      </c>
      <c r="BK5" s="474">
        <f t="shared" ref="BK5" si="17">SUM(BK6:BK12)</f>
        <v>-3164.89</v>
      </c>
      <c r="BL5" s="474">
        <f>BD5+BG5+BK5</f>
        <v>50672.61</v>
      </c>
      <c r="BM5" s="888">
        <f>BI5/BL5</f>
        <v>0.25571763522739405</v>
      </c>
      <c r="BN5" s="888"/>
      <c r="BO5" s="888"/>
      <c r="BP5" s="890">
        <f t="shared" ref="BP5:BT5" si="18">SUM(BP6:BP12)</f>
        <v>27493.110000000004</v>
      </c>
      <c r="BQ5" s="888">
        <f>BP5/BL5</f>
        <v>0.54256352692312482</v>
      </c>
      <c r="BR5" s="831">
        <f t="shared" ref="BR5" si="19">SUM(BR6:BR12)</f>
        <v>0</v>
      </c>
      <c r="BS5" s="474">
        <f>BL5+BR5</f>
        <v>50672.61</v>
      </c>
      <c r="BT5" s="890">
        <f t="shared" si="18"/>
        <v>42591.360000000001</v>
      </c>
      <c r="BU5" s="888">
        <f>BT5/BS5</f>
        <v>0.84052035211922183</v>
      </c>
      <c r="BV5" s="474">
        <f t="shared" ref="BV5" si="20">SUM(BV6:BV12)</f>
        <v>0</v>
      </c>
      <c r="BW5" s="474">
        <f>BS5+BV5</f>
        <v>50672.61</v>
      </c>
      <c r="BX5" s="888">
        <f>BT5/BW5</f>
        <v>0.84052035211922183</v>
      </c>
      <c r="BY5" s="890">
        <f t="shared" ref="BY5:CE5" si="21">SUM(BY6:BY12)</f>
        <v>49988.29</v>
      </c>
      <c r="BZ5" s="1114">
        <f t="shared" si="21"/>
        <v>49988.29</v>
      </c>
      <c r="CA5" s="474">
        <f t="shared" si="21"/>
        <v>44932</v>
      </c>
      <c r="CB5" s="474">
        <f t="shared" si="21"/>
        <v>44928</v>
      </c>
      <c r="CC5" s="474">
        <f t="shared" si="21"/>
        <v>44914</v>
      </c>
      <c r="CD5" s="890">
        <f t="shared" si="21"/>
        <v>14515.119999999999</v>
      </c>
      <c r="CE5" s="15">
        <f t="shared" si="21"/>
        <v>0</v>
      </c>
      <c r="CF5" s="534">
        <f>CA5+CE5</f>
        <v>44932</v>
      </c>
      <c r="CG5" s="593">
        <f>CD5/CF5</f>
        <v>0.32304638119825513</v>
      </c>
      <c r="CH5" s="890">
        <f t="shared" ref="CH5:CL5" si="22">SUM(CH6:CH12)</f>
        <v>22384.989999999998</v>
      </c>
      <c r="CI5" s="593">
        <f>CH5/CF5</f>
        <v>0.49819705332502445</v>
      </c>
      <c r="CJ5" s="474">
        <f t="shared" ref="CJ5" si="23">SUM(CJ6:CJ12)</f>
        <v>0</v>
      </c>
      <c r="CK5" s="474">
        <f>CF5+CJ5</f>
        <v>44932</v>
      </c>
      <c r="CL5" s="113">
        <f t="shared" si="22"/>
        <v>37557.129999999997</v>
      </c>
      <c r="CM5" s="593">
        <f>CL5/CK5</f>
        <v>0.83586597525149109</v>
      </c>
      <c r="CN5" s="15">
        <f t="shared" ref="CN5" si="24">SUM(CN6:CN12)</f>
        <v>0</v>
      </c>
      <c r="CO5" s="1183">
        <f>CK5+CN5</f>
        <v>44932</v>
      </c>
      <c r="CP5" s="593">
        <f>CL5/CO5</f>
        <v>0.83586597525149109</v>
      </c>
      <c r="CQ5" s="15">
        <f t="shared" ref="CQ5" si="25">SUM(CQ6:CQ12)</f>
        <v>0</v>
      </c>
      <c r="CR5" s="1183">
        <f>CO5+CQ5</f>
        <v>44932</v>
      </c>
      <c r="CS5" s="1235">
        <f t="shared" ref="CS5:DB5" si="26">SUM(CS6:CS12)</f>
        <v>44932</v>
      </c>
      <c r="CT5" s="1304">
        <f t="shared" si="26"/>
        <v>64594</v>
      </c>
      <c r="CU5" s="474">
        <f t="shared" si="26"/>
        <v>46494</v>
      </c>
      <c r="CV5" s="474">
        <f t="shared" si="26"/>
        <v>46512</v>
      </c>
      <c r="CW5" s="1378">
        <f t="shared" si="26"/>
        <v>44928.66</v>
      </c>
      <c r="CX5" s="593">
        <f>CW5/CR5</f>
        <v>0.99992566545001338</v>
      </c>
      <c r="CY5" s="1489">
        <f t="shared" ref="CY5:CZ5" si="27">SUM(CY6:CY12)</f>
        <v>64594</v>
      </c>
      <c r="CZ5" s="474">
        <f t="shared" si="27"/>
        <v>0</v>
      </c>
      <c r="DA5" s="1489">
        <f>CT5+CZ5</f>
        <v>64594</v>
      </c>
      <c r="DB5" s="113">
        <f t="shared" si="26"/>
        <v>16505.41</v>
      </c>
      <c r="DC5" s="593">
        <f>DB5/DA5</f>
        <v>0.25552543579899062</v>
      </c>
      <c r="DD5" s="1183">
        <f t="shared" ref="DD5" si="28">SUM(DD6:DD12)</f>
        <v>0</v>
      </c>
      <c r="DE5" s="1489">
        <f>DA5+DD5</f>
        <v>64594</v>
      </c>
      <c r="DF5" s="593">
        <f>DB5/DE5</f>
        <v>0.25552543579899062</v>
      </c>
      <c r="DG5" s="1183">
        <f t="shared" ref="DG5" si="29">SUM(DG6:DG12)</f>
        <v>0</v>
      </c>
      <c r="DH5" s="1489">
        <f>DA5+DG5</f>
        <v>64594</v>
      </c>
      <c r="DI5" s="593">
        <f>DB5/DH5</f>
        <v>0.25552543579899062</v>
      </c>
      <c r="DJ5" s="1577">
        <f t="shared" ref="DJ5" si="30">SUM(DJ6:DJ12)</f>
        <v>24669.08</v>
      </c>
      <c r="DK5" s="593">
        <f>DJ5/DH5</f>
        <v>0.3819097749016937</v>
      </c>
      <c r="DL5" s="1183">
        <f t="shared" ref="DL5" si="31">SUM(DL6:DL12)</f>
        <v>0</v>
      </c>
      <c r="DM5" s="1489">
        <f>DH5+DL5</f>
        <v>64594</v>
      </c>
      <c r="DN5" s="593">
        <f>DJ5/DM5</f>
        <v>0.3819097749016937</v>
      </c>
      <c r="DO5" s="1577">
        <f t="shared" ref="DO5:DS5" si="32">SUM(DO6:DO12)</f>
        <v>66076.25</v>
      </c>
      <c r="DP5" s="474">
        <f t="shared" si="32"/>
        <v>55210</v>
      </c>
      <c r="DQ5" s="474">
        <f t="shared" si="32"/>
        <v>55710</v>
      </c>
      <c r="DR5" s="474">
        <f t="shared" si="32"/>
        <v>55710</v>
      </c>
      <c r="DS5" s="1980">
        <f t="shared" si="32"/>
        <v>66076.25</v>
      </c>
      <c r="DT5" s="2176">
        <f>DS5/DM5</f>
        <v>1.0229471777564481</v>
      </c>
      <c r="DU5" s="1755">
        <f t="shared" ref="DU5:DV5" si="33">SUM(DU6:DU12)</f>
        <v>55210</v>
      </c>
      <c r="DV5" s="1755">
        <f t="shared" si="33"/>
        <v>-2000</v>
      </c>
      <c r="DW5" s="1755">
        <f>DP5+DV5</f>
        <v>53210</v>
      </c>
      <c r="DX5" s="1755">
        <f t="shared" ref="DX5:DZ5" si="34">SUM(DX6:DX12)</f>
        <v>0</v>
      </c>
      <c r="DY5" s="1755">
        <f>DW5+DX5</f>
        <v>53210</v>
      </c>
      <c r="DZ5" s="1755">
        <f t="shared" si="34"/>
        <v>0</v>
      </c>
      <c r="EA5" s="1755">
        <f>DW5+DZ5</f>
        <v>53210</v>
      </c>
      <c r="EB5" s="1980">
        <f t="shared" ref="EB5" si="35">SUM(EB6:EB12)</f>
        <v>27672.07</v>
      </c>
      <c r="EC5" s="2176">
        <f>EB5/EA5</f>
        <v>0.52005393722984405</v>
      </c>
      <c r="ED5" s="1755">
        <v>2000</v>
      </c>
      <c r="EE5" s="1755">
        <f>EA5+ED5</f>
        <v>55210</v>
      </c>
      <c r="EF5" s="2176">
        <f>EB5/EE5</f>
        <v>0.50121481615649344</v>
      </c>
      <c r="EG5" s="1755"/>
      <c r="EH5" s="1755">
        <f>EE5+EG5</f>
        <v>55210</v>
      </c>
      <c r="EI5" s="2177">
        <f t="shared" ref="EI5:EO5" si="36">SUM(EI6:EI12)</f>
        <v>57996.280000000006</v>
      </c>
      <c r="EJ5" s="1980">
        <f t="shared" si="36"/>
        <v>57996.280000000006</v>
      </c>
      <c r="EK5" s="2176">
        <f>EJ5/EI5</f>
        <v>1</v>
      </c>
      <c r="EL5" s="1755">
        <f t="shared" si="36"/>
        <v>59929</v>
      </c>
      <c r="EM5" s="2178">
        <f t="shared" si="36"/>
        <v>65578</v>
      </c>
      <c r="EN5" s="2178">
        <f t="shared" si="36"/>
        <v>89267</v>
      </c>
      <c r="EO5" s="1980">
        <f t="shared" si="36"/>
        <v>30415.97</v>
      </c>
      <c r="EP5" s="2176">
        <f>EO5/EL5</f>
        <v>0.50753341454053968</v>
      </c>
      <c r="EQ5" s="1755">
        <f t="shared" ref="EQ5:ES5" si="37">SUM(EQ6:EQ12)</f>
        <v>500</v>
      </c>
      <c r="ER5" s="1755">
        <f>EL5+EQ5</f>
        <v>60429</v>
      </c>
      <c r="ES5" s="1755">
        <f t="shared" si="37"/>
        <v>0</v>
      </c>
      <c r="ET5" s="1755">
        <f>ER5+ES5</f>
        <v>60429</v>
      </c>
      <c r="EU5" s="2176">
        <f>EO5/ET5</f>
        <v>0.50333399526717304</v>
      </c>
      <c r="EV5" s="1755">
        <f t="shared" ref="EV5" si="38">SUM(EV6:EV12)</f>
        <v>0</v>
      </c>
      <c r="EW5" s="1755">
        <f>ET5+EV5</f>
        <v>60429</v>
      </c>
      <c r="EX5" s="1980">
        <f t="shared" ref="EX5" si="39">SUM(EX6:EX12)</f>
        <v>46794.61</v>
      </c>
      <c r="EY5" s="2176">
        <f>EX5/ET5</f>
        <v>0.77437339687898199</v>
      </c>
      <c r="EZ5" s="2179">
        <f t="shared" ref="EZ5:FF5" si="40">SUM(EZ6:EZ12)</f>
        <v>60429</v>
      </c>
      <c r="FA5" s="1980">
        <f t="shared" ref="FA5" si="41">SUM(FA6:FA12)</f>
        <v>62894.99</v>
      </c>
      <c r="FB5" s="2176">
        <f>FA5/EW5</f>
        <v>1.0408080557348294</v>
      </c>
      <c r="FC5" s="1489">
        <f t="shared" si="40"/>
        <v>68280</v>
      </c>
      <c r="FD5" s="1489">
        <f t="shared" si="40"/>
        <v>91532</v>
      </c>
      <c r="FE5" s="1489">
        <f t="shared" si="40"/>
        <v>81213</v>
      </c>
      <c r="FF5" s="1489">
        <f t="shared" si="40"/>
        <v>0</v>
      </c>
      <c r="FG5" s="1489">
        <f>FC5+FF5</f>
        <v>68280</v>
      </c>
      <c r="FH5" s="2695">
        <f t="shared" ref="FH5:FI5" si="42">SUM(FH6:FH12)</f>
        <v>24870.889999999996</v>
      </c>
      <c r="FI5" s="1489">
        <f t="shared" si="42"/>
        <v>0</v>
      </c>
      <c r="FJ5" s="1489">
        <f>FG5+FI5</f>
        <v>68280</v>
      </c>
      <c r="FK5" s="2696">
        <f>FH5/FJ5</f>
        <v>0.36424853544229635</v>
      </c>
      <c r="FL5" s="2695">
        <f t="shared" ref="FL5" si="43">SUM(FL6:FL12)</f>
        <v>36752.81</v>
      </c>
      <c r="FM5" s="2696">
        <f>FL5/FJ5</f>
        <v>0.53826611013473924</v>
      </c>
      <c r="FN5" s="1489">
        <f t="shared" ref="FN5" si="44">SUM(FN6:FN12)</f>
        <v>0</v>
      </c>
      <c r="FO5" s="1489">
        <f>FJ5+FN5</f>
        <v>68280</v>
      </c>
      <c r="FP5" s="2697">
        <f t="shared" ref="FP5" si="45">SUM(FP6:FP12)</f>
        <v>68280</v>
      </c>
      <c r="FQ5" s="2598">
        <f t="shared" ref="FQ5:FR5" si="46">SUM(FQ6:FQ12)</f>
        <v>88273</v>
      </c>
      <c r="FR5" s="1489">
        <f t="shared" si="46"/>
        <v>75956</v>
      </c>
      <c r="FS5" s="1489">
        <f t="shared" ref="FS5" si="47">SUM(FS6:FS12)</f>
        <v>80687</v>
      </c>
    </row>
    <row r="6" spans="1:177" ht="21.75" hidden="1" thickBot="1" x14ac:dyDescent="0.4">
      <c r="A6" s="644"/>
      <c r="B6" s="645"/>
      <c r="C6" s="1823" t="s">
        <v>55</v>
      </c>
      <c r="D6" s="646"/>
      <c r="E6" s="1824"/>
      <c r="F6" s="647"/>
      <c r="G6" s="645" t="s">
        <v>660</v>
      </c>
      <c r="H6" s="648">
        <v>25205</v>
      </c>
      <c r="I6" s="475">
        <v>30759</v>
      </c>
      <c r="J6" s="584">
        <v>43503</v>
      </c>
      <c r="K6" s="584">
        <v>9567</v>
      </c>
      <c r="L6" s="603">
        <f t="shared" si="1"/>
        <v>0.21991586787118131</v>
      </c>
      <c r="M6" s="475">
        <v>43503</v>
      </c>
      <c r="N6" s="487"/>
      <c r="O6" s="487"/>
      <c r="P6" s="535">
        <f t="shared" si="3"/>
        <v>43503</v>
      </c>
      <c r="Q6" s="603">
        <f t="shared" si="4"/>
        <v>0.21991586787118131</v>
      </c>
      <c r="R6" s="475">
        <v>43503</v>
      </c>
      <c r="S6" s="584">
        <v>14450</v>
      </c>
      <c r="T6" s="603">
        <f t="shared" si="6"/>
        <v>0.33216100039077767</v>
      </c>
      <c r="U6" s="475">
        <v>41503</v>
      </c>
      <c r="V6" s="487">
        <v>-2000</v>
      </c>
      <c r="W6" s="487"/>
      <c r="X6" s="535">
        <f t="shared" si="8"/>
        <v>41503</v>
      </c>
      <c r="Y6" s="603">
        <f t="shared" ref="Y6:Y34" si="48">S6/X6</f>
        <v>0.34816760234199939</v>
      </c>
      <c r="Z6" s="487">
        <v>-9656</v>
      </c>
      <c r="AA6" s="535">
        <f t="shared" ref="AA6:AA34" si="49">X6+Z6</f>
        <v>31847</v>
      </c>
      <c r="AB6" s="584">
        <v>24156</v>
      </c>
      <c r="AC6" s="603">
        <f t="shared" ref="AC6:AC34" si="50">AB6/AA6</f>
        <v>0.75850158570665993</v>
      </c>
      <c r="AD6" s="584">
        <v>26594</v>
      </c>
      <c r="AE6" s="584">
        <v>29533</v>
      </c>
      <c r="AF6" s="603">
        <f t="shared" ref="AF6:AF34" si="51">AE6/AA6</f>
        <v>0.9273400948283983</v>
      </c>
      <c r="AG6" s="475">
        <v>29847</v>
      </c>
      <c r="AH6" s="475">
        <v>35880</v>
      </c>
      <c r="AI6" s="475">
        <v>35880</v>
      </c>
      <c r="AJ6" s="475">
        <v>35880</v>
      </c>
      <c r="AK6" s="487">
        <v>-2000</v>
      </c>
      <c r="AL6" s="535">
        <f>AA6+AK6</f>
        <v>29847</v>
      </c>
      <c r="AM6" s="832">
        <v>32292.82</v>
      </c>
      <c r="AN6" s="891">
        <f t="shared" ref="AN6:AN34" si="52">AM6/AL6</f>
        <v>1.0819452541293932</v>
      </c>
      <c r="AO6" s="832">
        <v>17052.73</v>
      </c>
      <c r="AP6" s="891">
        <f t="shared" ref="AP6:AP34" si="53">AO6/AH6</f>
        <v>0.47527118171683386</v>
      </c>
      <c r="AQ6" s="832"/>
      <c r="AR6" s="832"/>
      <c r="AS6" s="832">
        <f t="shared" ref="AS6:AS34" si="54">AH6+AQ6+AR6</f>
        <v>35880</v>
      </c>
      <c r="AT6" s="891">
        <f t="shared" ref="AT6:AT34" si="55">AO6/AS6</f>
        <v>0.47527118171683386</v>
      </c>
      <c r="AU6" s="832"/>
      <c r="AV6" s="832">
        <f t="shared" ref="AV6:AV34" si="56">AH6+AQ6+AU6</f>
        <v>35880</v>
      </c>
      <c r="AW6" s="475">
        <v>35880</v>
      </c>
      <c r="AX6" s="832">
        <v>28641.06</v>
      </c>
      <c r="AY6" s="475">
        <v>35880</v>
      </c>
      <c r="AZ6" s="1825">
        <v>34404.68</v>
      </c>
      <c r="BA6" s="892">
        <v>38088</v>
      </c>
      <c r="BB6" s="475">
        <v>38088</v>
      </c>
      <c r="BC6" s="475">
        <v>38088</v>
      </c>
      <c r="BD6" s="892">
        <v>38088</v>
      </c>
      <c r="BE6" s="475">
        <v>38088</v>
      </c>
      <c r="BF6" s="475">
        <v>38088</v>
      </c>
      <c r="BG6" s="832"/>
      <c r="BH6" s="475">
        <f t="shared" ref="BH6:BH34" si="57">BD6+BG6</f>
        <v>38088</v>
      </c>
      <c r="BI6" s="893">
        <v>8611.27</v>
      </c>
      <c r="BJ6" s="891">
        <f t="shared" ref="BJ6:BJ34" si="58">BI6/BH6</f>
        <v>0.22608879437093049</v>
      </c>
      <c r="BK6" s="475">
        <v>-2012</v>
      </c>
      <c r="BL6" s="475">
        <f t="shared" ref="BL6:BL34" si="59">BD6+BG6+BK6</f>
        <v>36076</v>
      </c>
      <c r="BM6" s="891">
        <f t="shared" ref="BM6:BM34" si="60">BI6/BL6</f>
        <v>0.23869802638873491</v>
      </c>
      <c r="BN6" s="891"/>
      <c r="BO6" s="891"/>
      <c r="BP6" s="893">
        <v>18318.84</v>
      </c>
      <c r="BQ6" s="891">
        <f t="shared" ref="BQ6:BQ34" si="61">BP6/BL6</f>
        <v>0.50778467679343608</v>
      </c>
      <c r="BR6" s="832"/>
      <c r="BS6" s="475">
        <f t="shared" ref="BS6:BS34" si="62">BL6+BR6</f>
        <v>36076</v>
      </c>
      <c r="BT6" s="893">
        <v>28150.47</v>
      </c>
      <c r="BU6" s="891">
        <f t="shared" ref="BU6:BU34" si="63">BT6/BS6</f>
        <v>0.78031017851203022</v>
      </c>
      <c r="BV6" s="475"/>
      <c r="BW6" s="475">
        <f t="shared" ref="BW6:BW34" si="64">BS6+BV6</f>
        <v>36076</v>
      </c>
      <c r="BX6" s="891">
        <f t="shared" ref="BX6:BX32" si="65">BT6/BW6</f>
        <v>0.78031017851203022</v>
      </c>
      <c r="BY6" s="893">
        <v>32892.06</v>
      </c>
      <c r="BZ6" s="1115">
        <v>32892.06</v>
      </c>
      <c r="CA6" s="475">
        <v>31584</v>
      </c>
      <c r="CB6" s="475">
        <v>31584</v>
      </c>
      <c r="CC6" s="475">
        <v>31584</v>
      </c>
      <c r="CD6" s="893">
        <v>9543.52</v>
      </c>
      <c r="CE6" s="16"/>
      <c r="CF6" s="584">
        <f t="shared" ref="CF6:CF34" si="66">CA6+CE6</f>
        <v>31584</v>
      </c>
      <c r="CG6" s="603">
        <f t="shared" ref="CG6:CG34" si="67">CD6/CF6</f>
        <v>0.30216312056737588</v>
      </c>
      <c r="CH6" s="893">
        <v>16266.12</v>
      </c>
      <c r="CI6" s="603">
        <f t="shared" ref="CI6:CI34" si="68">CH6/CF6</f>
        <v>0.51501139817629182</v>
      </c>
      <c r="CJ6" s="475"/>
      <c r="CK6" s="475">
        <f t="shared" ref="CK6:CK34" si="69">CF6+CJ6</f>
        <v>31584</v>
      </c>
      <c r="CL6" s="114">
        <v>24698.18</v>
      </c>
      <c r="CM6" s="603">
        <f t="shared" ref="CM6:CM34" si="70">CL6/CK6</f>
        <v>0.78198391590678828</v>
      </c>
      <c r="CN6" s="16"/>
      <c r="CO6" s="1184">
        <f t="shared" ref="CO6:CO34" si="71">CK6+CN6</f>
        <v>31584</v>
      </c>
      <c r="CP6" s="603">
        <f t="shared" ref="CP6:CP34" si="72">CL6/CO6</f>
        <v>0.78198391590678828</v>
      </c>
      <c r="CQ6" s="16"/>
      <c r="CR6" s="1184">
        <f t="shared" ref="CR6:CR34" si="73">CO6+CQ6</f>
        <v>31584</v>
      </c>
      <c r="CS6" s="1236">
        <v>31584</v>
      </c>
      <c r="CT6" s="1305">
        <v>46427</v>
      </c>
      <c r="CU6" s="475">
        <v>32772</v>
      </c>
      <c r="CV6" s="475">
        <v>32772</v>
      </c>
      <c r="CW6" s="1379">
        <v>32720.23</v>
      </c>
      <c r="CX6" s="603">
        <f t="shared" ref="CX6:CX34" si="74">CW6/CR6</f>
        <v>1.0359748606889565</v>
      </c>
      <c r="CY6" s="1490">
        <v>46427</v>
      </c>
      <c r="CZ6" s="475"/>
      <c r="DA6" s="1490">
        <f t="shared" ref="DA6:DA34" si="75">CT6+CZ6</f>
        <v>46427</v>
      </c>
      <c r="DB6" s="114">
        <v>10348.91</v>
      </c>
      <c r="DC6" s="603">
        <f t="shared" ref="DC6:DC34" si="76">DB6/DA6</f>
        <v>0.22290714454950783</v>
      </c>
      <c r="DD6" s="1184"/>
      <c r="DE6" s="1490">
        <f t="shared" ref="DE6:DE34" si="77">DA6+DD6</f>
        <v>46427</v>
      </c>
      <c r="DF6" s="603">
        <f t="shared" ref="DF6:DF34" si="78">DB6/DE6</f>
        <v>0.22290714454950783</v>
      </c>
      <c r="DG6" s="1184"/>
      <c r="DH6" s="1490">
        <f t="shared" ref="DH6:DH34" si="79">DA6+DG6</f>
        <v>46427</v>
      </c>
      <c r="DI6" s="603">
        <f t="shared" ref="DI6:DI34" si="80">DB6/DH6</f>
        <v>0.22290714454950783</v>
      </c>
      <c r="DJ6" s="1578">
        <v>17221.689999999999</v>
      </c>
      <c r="DK6" s="603">
        <f t="shared" ref="DK6:DK34" si="81">DJ6/DH6</f>
        <v>0.37094126262735044</v>
      </c>
      <c r="DL6" s="1184"/>
      <c r="DM6" s="1490">
        <f t="shared" ref="DM6:DM34" si="82">DH6+DL6</f>
        <v>46427</v>
      </c>
      <c r="DN6" s="603">
        <f t="shared" ref="DN6:DN34" si="83">DJ6/DM6</f>
        <v>0.37094126262735044</v>
      </c>
      <c r="DO6" s="1578">
        <v>45240.5</v>
      </c>
      <c r="DP6" s="475">
        <v>38531</v>
      </c>
      <c r="DQ6" s="475">
        <v>38531</v>
      </c>
      <c r="DR6" s="475">
        <v>38531</v>
      </c>
      <c r="DS6" s="1981">
        <v>49376.49</v>
      </c>
      <c r="DT6" s="327">
        <f t="shared" ref="DT6:DT34" si="84">DS6/DM6</f>
        <v>1.0635296271566115</v>
      </c>
      <c r="DU6" s="1826">
        <v>38531</v>
      </c>
      <c r="DV6" s="1826">
        <v>-2000</v>
      </c>
      <c r="DW6" s="1826">
        <f t="shared" ref="DW6:DW34" si="85">DP6+DV6</f>
        <v>36531</v>
      </c>
      <c r="DX6" s="1826"/>
      <c r="DY6" s="1826">
        <f t="shared" ref="DY6:DY34" si="86">DW6+DX6</f>
        <v>36531</v>
      </c>
      <c r="DZ6" s="1826"/>
      <c r="EA6" s="1826">
        <f t="shared" ref="EA6:EA34" si="87">DW6+DZ6</f>
        <v>36531</v>
      </c>
      <c r="EB6" s="1981">
        <v>18287.32</v>
      </c>
      <c r="EC6" s="327">
        <f t="shared" ref="EC6:EC34" si="88">EB6/EA6</f>
        <v>0.50059730092250421</v>
      </c>
      <c r="ED6" s="1826"/>
      <c r="EE6" s="1826">
        <f t="shared" ref="EE6:EE34" si="89">EA6+ED6</f>
        <v>36531</v>
      </c>
      <c r="EF6" s="327">
        <f t="shared" ref="EF6:EF34" si="90">EB6/EE6</f>
        <v>0.50059730092250421</v>
      </c>
      <c r="EG6" s="1826"/>
      <c r="EH6" s="1826">
        <f t="shared" ref="EH6:EH34" si="91">EE6+EG6</f>
        <v>36531</v>
      </c>
      <c r="EI6" s="2180">
        <v>36956.25</v>
      </c>
      <c r="EJ6" s="1981">
        <v>36956.25</v>
      </c>
      <c r="EK6" s="327">
        <f t="shared" ref="EK6:EK34" si="92">EJ6/EI6</f>
        <v>1</v>
      </c>
      <c r="EL6" s="2591">
        <v>41364</v>
      </c>
      <c r="EM6" s="2685">
        <v>45500</v>
      </c>
      <c r="EN6" s="2685">
        <v>62563</v>
      </c>
      <c r="EO6" s="1981">
        <v>20243.46</v>
      </c>
      <c r="EP6" s="2176">
        <f t="shared" ref="EP6:EP34" si="93">EO6/EL6</f>
        <v>0.48939802727008991</v>
      </c>
      <c r="EQ6" s="2591"/>
      <c r="ER6" s="2591">
        <f t="shared" ref="ER6:ER34" si="94">EL6+EQ6</f>
        <v>41364</v>
      </c>
      <c r="ES6" s="2591"/>
      <c r="ET6" s="2591">
        <f t="shared" ref="ET6:ET34" si="95">ER6+ES6</f>
        <v>41364</v>
      </c>
      <c r="EU6" s="327">
        <f t="shared" ref="EU6:EU34" si="96">EO6/ET6</f>
        <v>0.48939802727008991</v>
      </c>
      <c r="EV6" s="2591"/>
      <c r="EW6" s="2591">
        <f t="shared" ref="EW6:EW34" si="97">ET6+EV6</f>
        <v>41364</v>
      </c>
      <c r="EX6" s="1981">
        <v>23621.08</v>
      </c>
      <c r="EY6" s="327">
        <f t="shared" ref="EY6:EY34" si="98">EX6/ET6</f>
        <v>0.57105405666763376</v>
      </c>
      <c r="EZ6" s="2181">
        <v>41364</v>
      </c>
      <c r="FA6" s="1981">
        <v>40812.1</v>
      </c>
      <c r="FB6" s="327">
        <f t="shared" ref="FB6:FB34" si="99">FA6/EW6</f>
        <v>0.98665747993424235</v>
      </c>
      <c r="FC6" s="1490">
        <v>45500</v>
      </c>
      <c r="FD6" s="1490">
        <v>62563</v>
      </c>
      <c r="FE6" s="1490">
        <v>55055</v>
      </c>
      <c r="FF6" s="1490"/>
      <c r="FG6" s="1490">
        <f t="shared" ref="FG6:FG34" si="100">FC6+FF6</f>
        <v>45500</v>
      </c>
      <c r="FH6" s="2698">
        <v>12479.96</v>
      </c>
      <c r="FI6" s="1490"/>
      <c r="FJ6" s="1490">
        <f t="shared" ref="FJ6:FJ34" si="101">FG6+FI6</f>
        <v>45500</v>
      </c>
      <c r="FK6" s="1977">
        <f t="shared" ref="FK6:FK34" si="102">FH6/FJ6</f>
        <v>0.27428483516483515</v>
      </c>
      <c r="FL6" s="2698">
        <v>21749.37</v>
      </c>
      <c r="FM6" s="1977">
        <f t="shared" ref="FM6:FM34" si="103">FL6/FJ6</f>
        <v>0.47800813186813185</v>
      </c>
      <c r="FN6" s="1490"/>
      <c r="FO6" s="1490">
        <f t="shared" ref="FO6:FO34" si="104">FJ6+FN6</f>
        <v>45500</v>
      </c>
      <c r="FP6" s="2699">
        <v>45500</v>
      </c>
      <c r="FQ6" s="2599">
        <v>58897</v>
      </c>
      <c r="FR6" s="1490">
        <v>50368</v>
      </c>
      <c r="FS6" s="1490">
        <v>53844</v>
      </c>
    </row>
    <row r="7" spans="1:177" ht="21.75" hidden="1" thickBot="1" x14ac:dyDescent="0.4">
      <c r="A7" s="649"/>
      <c r="B7" s="650"/>
      <c r="C7" s="1827" t="s">
        <v>86</v>
      </c>
      <c r="D7" s="651"/>
      <c r="E7" s="1824"/>
      <c r="F7" s="647"/>
      <c r="G7" s="650" t="s">
        <v>592</v>
      </c>
      <c r="H7" s="589">
        <v>13252</v>
      </c>
      <c r="I7" s="476">
        <v>7867</v>
      </c>
      <c r="J7" s="585">
        <v>13776</v>
      </c>
      <c r="K7" s="585">
        <v>4360</v>
      </c>
      <c r="L7" s="587">
        <f t="shared" si="1"/>
        <v>0.31649245063879211</v>
      </c>
      <c r="M7" s="476">
        <v>13776</v>
      </c>
      <c r="N7" s="470"/>
      <c r="O7" s="470"/>
      <c r="P7" s="525">
        <f t="shared" si="3"/>
        <v>13776</v>
      </c>
      <c r="Q7" s="587">
        <f t="shared" si="4"/>
        <v>0.31649245063879211</v>
      </c>
      <c r="R7" s="476">
        <v>13776</v>
      </c>
      <c r="S7" s="585">
        <v>6585</v>
      </c>
      <c r="T7" s="587">
        <f t="shared" si="6"/>
        <v>0.47800522648083621</v>
      </c>
      <c r="U7" s="476">
        <v>13776</v>
      </c>
      <c r="V7" s="470"/>
      <c r="W7" s="470"/>
      <c r="X7" s="525">
        <f t="shared" si="8"/>
        <v>13776</v>
      </c>
      <c r="Y7" s="587">
        <f t="shared" si="48"/>
        <v>0.47800522648083621</v>
      </c>
      <c r="Z7" s="470"/>
      <c r="AA7" s="525">
        <f t="shared" si="49"/>
        <v>13776</v>
      </c>
      <c r="AB7" s="585">
        <v>11008</v>
      </c>
      <c r="AC7" s="587">
        <f t="shared" si="50"/>
        <v>0.79907084785133564</v>
      </c>
      <c r="AD7" s="585">
        <v>12119</v>
      </c>
      <c r="AE7" s="585">
        <v>12720</v>
      </c>
      <c r="AF7" s="587">
        <f t="shared" si="51"/>
        <v>0.9233449477351916</v>
      </c>
      <c r="AG7" s="476">
        <v>12776</v>
      </c>
      <c r="AH7" s="476">
        <v>11369</v>
      </c>
      <c r="AI7" s="476">
        <v>11369</v>
      </c>
      <c r="AJ7" s="476">
        <v>11369</v>
      </c>
      <c r="AK7" s="470">
        <v>-1000</v>
      </c>
      <c r="AL7" s="525">
        <f t="shared" ref="AL7:AL34" si="105">AA7+AK7</f>
        <v>12776</v>
      </c>
      <c r="AM7" s="833">
        <v>9958.7099999999991</v>
      </c>
      <c r="AN7" s="894">
        <f t="shared" si="52"/>
        <v>0.77948575453976199</v>
      </c>
      <c r="AO7" s="833">
        <v>7744.31</v>
      </c>
      <c r="AP7" s="894">
        <f t="shared" si="53"/>
        <v>0.68117776409534703</v>
      </c>
      <c r="AQ7" s="833"/>
      <c r="AR7" s="833"/>
      <c r="AS7" s="833">
        <f t="shared" si="54"/>
        <v>11369</v>
      </c>
      <c r="AT7" s="894">
        <f t="shared" si="55"/>
        <v>0.68117776409534703</v>
      </c>
      <c r="AU7" s="833"/>
      <c r="AV7" s="833">
        <f t="shared" si="56"/>
        <v>11369</v>
      </c>
      <c r="AW7" s="476">
        <v>11369</v>
      </c>
      <c r="AX7" s="833">
        <v>13005.1</v>
      </c>
      <c r="AY7" s="476">
        <v>11369</v>
      </c>
      <c r="AZ7" s="1828">
        <v>15621.9</v>
      </c>
      <c r="BA7" s="895">
        <v>12048</v>
      </c>
      <c r="BB7" s="476">
        <v>12048</v>
      </c>
      <c r="BC7" s="476">
        <v>12048</v>
      </c>
      <c r="BD7" s="895">
        <v>12048</v>
      </c>
      <c r="BE7" s="476">
        <v>12048</v>
      </c>
      <c r="BF7" s="476">
        <v>12048</v>
      </c>
      <c r="BG7" s="833"/>
      <c r="BH7" s="476">
        <f t="shared" si="57"/>
        <v>12048</v>
      </c>
      <c r="BI7" s="896">
        <v>3909.92</v>
      </c>
      <c r="BJ7" s="894">
        <f t="shared" si="58"/>
        <v>0.32452855245683931</v>
      </c>
      <c r="BK7" s="476">
        <v>-622.71</v>
      </c>
      <c r="BL7" s="476">
        <f t="shared" si="59"/>
        <v>11425.29</v>
      </c>
      <c r="BM7" s="894">
        <f t="shared" si="60"/>
        <v>0.34221625884332035</v>
      </c>
      <c r="BN7" s="894"/>
      <c r="BO7" s="894"/>
      <c r="BP7" s="896">
        <v>8308.17</v>
      </c>
      <c r="BQ7" s="894">
        <f t="shared" si="61"/>
        <v>0.72717366473848799</v>
      </c>
      <c r="BR7" s="833"/>
      <c r="BS7" s="476">
        <f t="shared" si="62"/>
        <v>11425.29</v>
      </c>
      <c r="BT7" s="896">
        <v>12786.59</v>
      </c>
      <c r="BU7" s="894">
        <f t="shared" si="63"/>
        <v>1.1191479603581178</v>
      </c>
      <c r="BV7" s="476"/>
      <c r="BW7" s="476">
        <f t="shared" si="64"/>
        <v>11425.29</v>
      </c>
      <c r="BX7" s="894">
        <f t="shared" si="65"/>
        <v>1.1191479603581178</v>
      </c>
      <c r="BY7" s="896">
        <v>14948.19</v>
      </c>
      <c r="BZ7" s="1116">
        <v>14948.19</v>
      </c>
      <c r="CA7" s="476">
        <v>10034</v>
      </c>
      <c r="CB7" s="476">
        <v>10034</v>
      </c>
      <c r="CC7" s="476">
        <v>10034</v>
      </c>
      <c r="CD7" s="896">
        <v>4350.03</v>
      </c>
      <c r="CE7" s="17"/>
      <c r="CF7" s="585">
        <f t="shared" si="66"/>
        <v>10034</v>
      </c>
      <c r="CG7" s="587">
        <f t="shared" si="67"/>
        <v>0.43352900139525613</v>
      </c>
      <c r="CH7" s="896">
        <v>5176.67</v>
      </c>
      <c r="CI7" s="587">
        <f t="shared" si="68"/>
        <v>0.51591289615307956</v>
      </c>
      <c r="CJ7" s="476"/>
      <c r="CK7" s="476">
        <f t="shared" si="69"/>
        <v>10034</v>
      </c>
      <c r="CL7" s="115">
        <v>11249.13</v>
      </c>
      <c r="CM7" s="587">
        <f t="shared" si="70"/>
        <v>1.1211012557305162</v>
      </c>
      <c r="CN7" s="17"/>
      <c r="CO7" s="1185">
        <f t="shared" si="71"/>
        <v>10034</v>
      </c>
      <c r="CP7" s="587">
        <f t="shared" si="72"/>
        <v>1.1211012557305162</v>
      </c>
      <c r="CQ7" s="17"/>
      <c r="CR7" s="1185">
        <f t="shared" si="73"/>
        <v>10034</v>
      </c>
      <c r="CS7" s="1237">
        <v>10034</v>
      </c>
      <c r="CT7" s="1306">
        <v>14634</v>
      </c>
      <c r="CU7" s="476">
        <v>10407</v>
      </c>
      <c r="CV7" s="476">
        <v>10407</v>
      </c>
      <c r="CW7" s="1380">
        <v>10411.709999999999</v>
      </c>
      <c r="CX7" s="587">
        <f t="shared" si="74"/>
        <v>1.0376430137532389</v>
      </c>
      <c r="CY7" s="1491">
        <v>14634</v>
      </c>
      <c r="CZ7" s="476"/>
      <c r="DA7" s="1491">
        <f t="shared" si="75"/>
        <v>14634</v>
      </c>
      <c r="DB7" s="115">
        <v>4708.79</v>
      </c>
      <c r="DC7" s="587">
        <f t="shared" si="76"/>
        <v>0.32177053437201036</v>
      </c>
      <c r="DD7" s="1185"/>
      <c r="DE7" s="1491">
        <f t="shared" si="77"/>
        <v>14634</v>
      </c>
      <c r="DF7" s="587">
        <f t="shared" si="78"/>
        <v>0.32177053437201036</v>
      </c>
      <c r="DG7" s="1185"/>
      <c r="DH7" s="1491">
        <f t="shared" si="79"/>
        <v>14634</v>
      </c>
      <c r="DI7" s="587">
        <f t="shared" si="80"/>
        <v>0.32177053437201036</v>
      </c>
      <c r="DJ7" s="1579">
        <v>5463.25</v>
      </c>
      <c r="DK7" s="587">
        <f t="shared" si="81"/>
        <v>0.37332581659149927</v>
      </c>
      <c r="DL7" s="1185"/>
      <c r="DM7" s="1491">
        <f t="shared" si="82"/>
        <v>14634</v>
      </c>
      <c r="DN7" s="587">
        <f t="shared" si="83"/>
        <v>0.37332581659149927</v>
      </c>
      <c r="DO7" s="1579">
        <v>17726.09</v>
      </c>
      <c r="DP7" s="476">
        <v>13467</v>
      </c>
      <c r="DQ7" s="476">
        <v>13467</v>
      </c>
      <c r="DR7" s="476">
        <v>13467</v>
      </c>
      <c r="DS7" s="1690">
        <v>13590.1</v>
      </c>
      <c r="DT7" s="323">
        <f t="shared" si="84"/>
        <v>0.9286661199945333</v>
      </c>
      <c r="DU7" s="1829">
        <v>13467</v>
      </c>
      <c r="DV7" s="1829"/>
      <c r="DW7" s="1829">
        <f t="shared" si="85"/>
        <v>13467</v>
      </c>
      <c r="DX7" s="1829"/>
      <c r="DY7" s="1829">
        <f t="shared" si="86"/>
        <v>13467</v>
      </c>
      <c r="DZ7" s="1829"/>
      <c r="EA7" s="1829">
        <f t="shared" si="87"/>
        <v>13467</v>
      </c>
      <c r="EB7" s="1690">
        <v>7851.74</v>
      </c>
      <c r="EC7" s="323">
        <f t="shared" si="88"/>
        <v>0.58303556842652404</v>
      </c>
      <c r="ED7" s="1829"/>
      <c r="EE7" s="1829">
        <f t="shared" si="89"/>
        <v>13467</v>
      </c>
      <c r="EF7" s="323">
        <f t="shared" si="90"/>
        <v>0.58303556842652404</v>
      </c>
      <c r="EG7" s="1829"/>
      <c r="EH7" s="1829">
        <f t="shared" si="91"/>
        <v>13467</v>
      </c>
      <c r="EI7" s="2182">
        <v>17585.22</v>
      </c>
      <c r="EJ7" s="1690">
        <v>17585.22</v>
      </c>
      <c r="EK7" s="323">
        <f t="shared" si="92"/>
        <v>1</v>
      </c>
      <c r="EL7" s="2592">
        <v>14664</v>
      </c>
      <c r="EM7" s="2686">
        <v>16130</v>
      </c>
      <c r="EN7" s="2686">
        <v>22491</v>
      </c>
      <c r="EO7" s="1690">
        <v>7575.3</v>
      </c>
      <c r="EP7" s="2176">
        <f t="shared" si="93"/>
        <v>0.51659165302782328</v>
      </c>
      <c r="EQ7" s="2592"/>
      <c r="ER7" s="2592">
        <f t="shared" si="94"/>
        <v>14664</v>
      </c>
      <c r="ES7" s="2592"/>
      <c r="ET7" s="2592">
        <f t="shared" si="95"/>
        <v>14664</v>
      </c>
      <c r="EU7" s="323">
        <f t="shared" si="96"/>
        <v>0.51659165302782328</v>
      </c>
      <c r="EV7" s="2592"/>
      <c r="EW7" s="2592">
        <f t="shared" si="97"/>
        <v>14664</v>
      </c>
      <c r="EX7" s="1690">
        <v>19463.98</v>
      </c>
      <c r="EY7" s="323">
        <f t="shared" si="98"/>
        <v>1.3273308783415165</v>
      </c>
      <c r="EZ7" s="2183">
        <v>14664</v>
      </c>
      <c r="FA7" s="1690">
        <v>17877.3</v>
      </c>
      <c r="FB7" s="323">
        <f t="shared" si="99"/>
        <v>1.2191284779050735</v>
      </c>
      <c r="FC7" s="1491">
        <v>16357</v>
      </c>
      <c r="FD7" s="1491">
        <v>22491</v>
      </c>
      <c r="FE7" s="1491">
        <v>19792</v>
      </c>
      <c r="FF7" s="1491"/>
      <c r="FG7" s="1491">
        <f t="shared" si="100"/>
        <v>16357</v>
      </c>
      <c r="FH7" s="2700">
        <v>8914.0499999999993</v>
      </c>
      <c r="FI7" s="1491"/>
      <c r="FJ7" s="1491">
        <f t="shared" si="101"/>
        <v>16357</v>
      </c>
      <c r="FK7" s="1969">
        <f t="shared" si="102"/>
        <v>0.54496851500886467</v>
      </c>
      <c r="FL7" s="2700">
        <v>11001.88</v>
      </c>
      <c r="FM7" s="1969">
        <f t="shared" si="103"/>
        <v>0.67260989178944786</v>
      </c>
      <c r="FN7" s="1491"/>
      <c r="FO7" s="1491">
        <f t="shared" si="104"/>
        <v>16357</v>
      </c>
      <c r="FP7" s="2701">
        <v>16357</v>
      </c>
      <c r="FQ7" s="2600">
        <v>21174</v>
      </c>
      <c r="FR7" s="1491">
        <v>18108</v>
      </c>
      <c r="FS7" s="1491">
        <v>19357</v>
      </c>
    </row>
    <row r="8" spans="1:177" ht="21.75" hidden="1" thickBot="1" x14ac:dyDescent="0.4">
      <c r="A8" s="649"/>
      <c r="B8" s="650"/>
      <c r="C8" s="1827" t="s">
        <v>108</v>
      </c>
      <c r="D8" s="651"/>
      <c r="E8" s="1824"/>
      <c r="F8" s="647"/>
      <c r="G8" s="650" t="s">
        <v>661</v>
      </c>
      <c r="H8" s="589">
        <v>954</v>
      </c>
      <c r="I8" s="476">
        <v>988</v>
      </c>
      <c r="J8" s="585">
        <v>1000</v>
      </c>
      <c r="K8" s="585">
        <v>416</v>
      </c>
      <c r="L8" s="587">
        <f t="shared" si="1"/>
        <v>0.41599999999999998</v>
      </c>
      <c r="M8" s="476">
        <v>1000</v>
      </c>
      <c r="N8" s="470"/>
      <c r="O8" s="470"/>
      <c r="P8" s="525">
        <f t="shared" si="3"/>
        <v>1000</v>
      </c>
      <c r="Q8" s="587">
        <f t="shared" si="4"/>
        <v>0.41599999999999998</v>
      </c>
      <c r="R8" s="476">
        <v>1000</v>
      </c>
      <c r="S8" s="585">
        <v>592</v>
      </c>
      <c r="T8" s="587">
        <f t="shared" si="6"/>
        <v>0.59199999999999997</v>
      </c>
      <c r="U8" s="476">
        <v>1000</v>
      </c>
      <c r="V8" s="470"/>
      <c r="W8" s="470"/>
      <c r="X8" s="525">
        <f t="shared" si="8"/>
        <v>1000</v>
      </c>
      <c r="Y8" s="587">
        <f t="shared" si="48"/>
        <v>0.59199999999999997</v>
      </c>
      <c r="Z8" s="470"/>
      <c r="AA8" s="525">
        <f t="shared" si="49"/>
        <v>1000</v>
      </c>
      <c r="AB8" s="585">
        <v>954</v>
      </c>
      <c r="AC8" s="587">
        <f t="shared" si="50"/>
        <v>0.95399999999999996</v>
      </c>
      <c r="AD8" s="585">
        <v>1033</v>
      </c>
      <c r="AE8" s="585">
        <v>1034</v>
      </c>
      <c r="AF8" s="587">
        <f t="shared" si="51"/>
        <v>1.034</v>
      </c>
      <c r="AG8" s="476">
        <v>1000</v>
      </c>
      <c r="AH8" s="476">
        <v>1042</v>
      </c>
      <c r="AI8" s="476">
        <v>1046</v>
      </c>
      <c r="AJ8" s="476">
        <v>1050</v>
      </c>
      <c r="AK8" s="470"/>
      <c r="AL8" s="525">
        <f t="shared" si="105"/>
        <v>1000</v>
      </c>
      <c r="AM8" s="833">
        <v>1033.4000000000001</v>
      </c>
      <c r="AN8" s="894">
        <f t="shared" si="52"/>
        <v>1.0334000000000001</v>
      </c>
      <c r="AO8" s="833">
        <v>637.20000000000005</v>
      </c>
      <c r="AP8" s="894">
        <f t="shared" si="53"/>
        <v>0.61151631477927071</v>
      </c>
      <c r="AQ8" s="833"/>
      <c r="AR8" s="833"/>
      <c r="AS8" s="833">
        <f t="shared" si="54"/>
        <v>1042</v>
      </c>
      <c r="AT8" s="894">
        <f t="shared" si="55"/>
        <v>0.61151631477927071</v>
      </c>
      <c r="AU8" s="833"/>
      <c r="AV8" s="833">
        <f t="shared" si="56"/>
        <v>1042</v>
      </c>
      <c r="AW8" s="476">
        <v>1042</v>
      </c>
      <c r="AX8" s="833">
        <v>1024.2</v>
      </c>
      <c r="AY8" s="476">
        <v>1042</v>
      </c>
      <c r="AZ8" s="1828">
        <v>1109.7</v>
      </c>
      <c r="BA8" s="895">
        <v>1129.5</v>
      </c>
      <c r="BB8" s="476">
        <v>1130</v>
      </c>
      <c r="BC8" s="476">
        <v>1126</v>
      </c>
      <c r="BD8" s="895">
        <v>1129.5</v>
      </c>
      <c r="BE8" s="476">
        <v>1130</v>
      </c>
      <c r="BF8" s="476">
        <v>1126</v>
      </c>
      <c r="BG8" s="833"/>
      <c r="BH8" s="476">
        <f t="shared" si="57"/>
        <v>1129.5</v>
      </c>
      <c r="BI8" s="896">
        <v>292.5</v>
      </c>
      <c r="BJ8" s="894">
        <f t="shared" si="58"/>
        <v>0.25896414342629481</v>
      </c>
      <c r="BK8" s="476"/>
      <c r="BL8" s="476">
        <f t="shared" si="59"/>
        <v>1129.5</v>
      </c>
      <c r="BM8" s="894">
        <f t="shared" si="60"/>
        <v>0.25896414342629481</v>
      </c>
      <c r="BN8" s="894"/>
      <c r="BO8" s="894"/>
      <c r="BP8" s="896">
        <v>571.5</v>
      </c>
      <c r="BQ8" s="894">
        <f t="shared" si="61"/>
        <v>0.50597609561752988</v>
      </c>
      <c r="BR8" s="833"/>
      <c r="BS8" s="476">
        <f t="shared" si="62"/>
        <v>1129.5</v>
      </c>
      <c r="BT8" s="896">
        <v>967</v>
      </c>
      <c r="BU8" s="894">
        <f t="shared" si="63"/>
        <v>0.85613103142983626</v>
      </c>
      <c r="BV8" s="476"/>
      <c r="BW8" s="476">
        <f t="shared" si="64"/>
        <v>1129.5</v>
      </c>
      <c r="BX8" s="894">
        <f t="shared" si="65"/>
        <v>0.85613103142983626</v>
      </c>
      <c r="BY8" s="896">
        <v>1151.5</v>
      </c>
      <c r="BZ8" s="1116">
        <v>1151.5</v>
      </c>
      <c r="CA8" s="476">
        <v>1130</v>
      </c>
      <c r="CB8" s="476">
        <v>1126</v>
      </c>
      <c r="CC8" s="476">
        <v>1112</v>
      </c>
      <c r="CD8" s="896">
        <v>463.6</v>
      </c>
      <c r="CE8" s="17"/>
      <c r="CF8" s="585">
        <f t="shared" si="66"/>
        <v>1130</v>
      </c>
      <c r="CG8" s="587">
        <f t="shared" si="67"/>
        <v>0.41026548672566376</v>
      </c>
      <c r="CH8" s="896">
        <v>657</v>
      </c>
      <c r="CI8" s="587">
        <f t="shared" si="68"/>
        <v>0.58141592920353979</v>
      </c>
      <c r="CJ8" s="476"/>
      <c r="CK8" s="476">
        <f t="shared" si="69"/>
        <v>1130</v>
      </c>
      <c r="CL8" s="115">
        <v>1030.5</v>
      </c>
      <c r="CM8" s="587">
        <f t="shared" si="70"/>
        <v>0.91194690265486722</v>
      </c>
      <c r="CN8" s="17"/>
      <c r="CO8" s="1185">
        <f t="shared" si="71"/>
        <v>1130</v>
      </c>
      <c r="CP8" s="587">
        <f t="shared" si="72"/>
        <v>0.91194690265486722</v>
      </c>
      <c r="CQ8" s="17"/>
      <c r="CR8" s="1185">
        <f t="shared" si="73"/>
        <v>1130</v>
      </c>
      <c r="CS8" s="1237">
        <v>1130</v>
      </c>
      <c r="CT8" s="1306">
        <v>1126</v>
      </c>
      <c r="CU8" s="476">
        <v>1113</v>
      </c>
      <c r="CV8" s="476">
        <v>1131</v>
      </c>
      <c r="CW8" s="1380">
        <v>1129.5</v>
      </c>
      <c r="CX8" s="587">
        <f t="shared" si="74"/>
        <v>0.99955752212389382</v>
      </c>
      <c r="CY8" s="1491">
        <v>1126</v>
      </c>
      <c r="CZ8" s="476"/>
      <c r="DA8" s="1491">
        <f t="shared" si="75"/>
        <v>1126</v>
      </c>
      <c r="DB8" s="115">
        <v>293.82</v>
      </c>
      <c r="DC8" s="587">
        <f t="shared" si="76"/>
        <v>0.26094138543516876</v>
      </c>
      <c r="DD8" s="1185"/>
      <c r="DE8" s="1491">
        <f t="shared" si="77"/>
        <v>1126</v>
      </c>
      <c r="DF8" s="587">
        <f t="shared" si="78"/>
        <v>0.26094138543516876</v>
      </c>
      <c r="DG8" s="1185"/>
      <c r="DH8" s="1491">
        <f t="shared" si="79"/>
        <v>1126</v>
      </c>
      <c r="DI8" s="587">
        <f t="shared" si="80"/>
        <v>0.26094138543516876</v>
      </c>
      <c r="DJ8" s="1579">
        <v>555.77</v>
      </c>
      <c r="DK8" s="587">
        <f t="shared" si="81"/>
        <v>0.49357904085257548</v>
      </c>
      <c r="DL8" s="1185"/>
      <c r="DM8" s="1491">
        <f t="shared" si="82"/>
        <v>1126</v>
      </c>
      <c r="DN8" s="587">
        <f t="shared" si="83"/>
        <v>0.49357904085257548</v>
      </c>
      <c r="DO8" s="1579">
        <v>1100.18</v>
      </c>
      <c r="DP8" s="476">
        <v>1134</v>
      </c>
      <c r="DQ8" s="476">
        <v>1134</v>
      </c>
      <c r="DR8" s="476">
        <v>1134</v>
      </c>
      <c r="DS8" s="1690">
        <v>1100.18</v>
      </c>
      <c r="DT8" s="323">
        <f t="shared" si="84"/>
        <v>0.97706927175843705</v>
      </c>
      <c r="DU8" s="1829">
        <v>1134</v>
      </c>
      <c r="DV8" s="1829"/>
      <c r="DW8" s="1829">
        <f t="shared" si="85"/>
        <v>1134</v>
      </c>
      <c r="DX8" s="1829"/>
      <c r="DY8" s="1829">
        <f t="shared" si="86"/>
        <v>1134</v>
      </c>
      <c r="DZ8" s="1829"/>
      <c r="EA8" s="1829">
        <f t="shared" si="87"/>
        <v>1134</v>
      </c>
      <c r="EB8" s="1690">
        <v>584.4</v>
      </c>
      <c r="EC8" s="323">
        <f t="shared" si="88"/>
        <v>0.51534391534391533</v>
      </c>
      <c r="ED8" s="1829"/>
      <c r="EE8" s="1829">
        <f t="shared" si="89"/>
        <v>1134</v>
      </c>
      <c r="EF8" s="323">
        <f t="shared" si="90"/>
        <v>0.51534391534391533</v>
      </c>
      <c r="EG8" s="1829"/>
      <c r="EH8" s="1829">
        <f t="shared" si="91"/>
        <v>1134</v>
      </c>
      <c r="EI8" s="2182">
        <v>1214.4000000000001</v>
      </c>
      <c r="EJ8" s="1690">
        <v>1214.4000000000001</v>
      </c>
      <c r="EK8" s="323">
        <f t="shared" si="92"/>
        <v>1</v>
      </c>
      <c r="EL8" s="2592">
        <v>1280</v>
      </c>
      <c r="EM8" s="2686">
        <v>1265</v>
      </c>
      <c r="EN8" s="2686">
        <v>1275</v>
      </c>
      <c r="EO8" s="1690">
        <v>647.70000000000005</v>
      </c>
      <c r="EP8" s="2176">
        <f t="shared" si="93"/>
        <v>0.50601562500000008</v>
      </c>
      <c r="EQ8" s="2592"/>
      <c r="ER8" s="2592">
        <f t="shared" si="94"/>
        <v>1280</v>
      </c>
      <c r="ES8" s="2592"/>
      <c r="ET8" s="2592">
        <f t="shared" si="95"/>
        <v>1280</v>
      </c>
      <c r="EU8" s="323">
        <f t="shared" si="96"/>
        <v>0.50601562500000008</v>
      </c>
      <c r="EV8" s="2592"/>
      <c r="EW8" s="2592">
        <f t="shared" si="97"/>
        <v>1280</v>
      </c>
      <c r="EX8" s="1690">
        <v>997.8</v>
      </c>
      <c r="EY8" s="323">
        <f t="shared" si="98"/>
        <v>0.77953125000000001</v>
      </c>
      <c r="EZ8" s="2183">
        <v>1280</v>
      </c>
      <c r="FA8" s="1690">
        <v>1213.8</v>
      </c>
      <c r="FB8" s="323">
        <f t="shared" si="99"/>
        <v>0.94828124999999996</v>
      </c>
      <c r="FC8" s="1491">
        <v>1340</v>
      </c>
      <c r="FD8" s="1491">
        <v>1340</v>
      </c>
      <c r="FE8" s="1491">
        <v>1340</v>
      </c>
      <c r="FF8" s="1491"/>
      <c r="FG8" s="1491">
        <f t="shared" si="100"/>
        <v>1340</v>
      </c>
      <c r="FH8" s="2700">
        <v>573.9</v>
      </c>
      <c r="FI8" s="1491"/>
      <c r="FJ8" s="1491">
        <f t="shared" si="101"/>
        <v>1340</v>
      </c>
      <c r="FK8" s="1969">
        <f t="shared" si="102"/>
        <v>0.42828358208955219</v>
      </c>
      <c r="FL8" s="2700">
        <v>830.4</v>
      </c>
      <c r="FM8" s="1969">
        <f t="shared" si="103"/>
        <v>0.61970149253731344</v>
      </c>
      <c r="FN8" s="1491"/>
      <c r="FO8" s="1491">
        <f t="shared" si="104"/>
        <v>1340</v>
      </c>
      <c r="FP8" s="2701">
        <v>1340</v>
      </c>
      <c r="FQ8" s="2600">
        <v>1448</v>
      </c>
      <c r="FR8" s="1491">
        <v>1454</v>
      </c>
      <c r="FS8" s="1491">
        <v>1408</v>
      </c>
    </row>
    <row r="9" spans="1:177" ht="21.75" hidden="1" thickBot="1" x14ac:dyDescent="0.4">
      <c r="A9" s="649"/>
      <c r="B9" s="650"/>
      <c r="C9" s="1827" t="s">
        <v>593</v>
      </c>
      <c r="D9" s="651"/>
      <c r="E9" s="1824"/>
      <c r="F9" s="647"/>
      <c r="G9" s="650" t="s">
        <v>378</v>
      </c>
      <c r="H9" s="589">
        <v>368</v>
      </c>
      <c r="I9" s="476">
        <v>405</v>
      </c>
      <c r="J9" s="585">
        <v>653</v>
      </c>
      <c r="K9" s="585">
        <v>143</v>
      </c>
      <c r="L9" s="587">
        <f t="shared" si="1"/>
        <v>0.21898928024502298</v>
      </c>
      <c r="M9" s="476">
        <v>653</v>
      </c>
      <c r="N9" s="470"/>
      <c r="O9" s="470"/>
      <c r="P9" s="525">
        <f t="shared" si="3"/>
        <v>653</v>
      </c>
      <c r="Q9" s="587">
        <f t="shared" si="4"/>
        <v>0.21898928024502298</v>
      </c>
      <c r="R9" s="476">
        <v>653</v>
      </c>
      <c r="S9" s="585">
        <v>209</v>
      </c>
      <c r="T9" s="587">
        <f t="shared" si="6"/>
        <v>0.32006125574272587</v>
      </c>
      <c r="U9" s="476">
        <v>653</v>
      </c>
      <c r="V9" s="470"/>
      <c r="W9" s="470"/>
      <c r="X9" s="525">
        <f t="shared" si="8"/>
        <v>653</v>
      </c>
      <c r="Y9" s="587">
        <f t="shared" si="48"/>
        <v>0.32006125574272587</v>
      </c>
      <c r="Z9" s="470"/>
      <c r="AA9" s="525">
        <f t="shared" si="49"/>
        <v>653</v>
      </c>
      <c r="AB9" s="585">
        <v>353</v>
      </c>
      <c r="AC9" s="587">
        <f t="shared" si="50"/>
        <v>0.5405819295558959</v>
      </c>
      <c r="AD9" s="585">
        <v>390</v>
      </c>
      <c r="AE9" s="585">
        <v>423</v>
      </c>
      <c r="AF9" s="587">
        <f t="shared" si="51"/>
        <v>0.64777947932618685</v>
      </c>
      <c r="AG9" s="476">
        <v>653</v>
      </c>
      <c r="AH9" s="476">
        <v>538</v>
      </c>
      <c r="AI9" s="476">
        <v>538</v>
      </c>
      <c r="AJ9" s="476">
        <v>538</v>
      </c>
      <c r="AK9" s="470"/>
      <c r="AL9" s="525">
        <f t="shared" si="105"/>
        <v>653</v>
      </c>
      <c r="AM9" s="833">
        <v>424.81</v>
      </c>
      <c r="AN9" s="894">
        <f t="shared" si="52"/>
        <v>0.6505513016845329</v>
      </c>
      <c r="AO9" s="833">
        <v>246.2</v>
      </c>
      <c r="AP9" s="894">
        <f t="shared" si="53"/>
        <v>0.45762081784386616</v>
      </c>
      <c r="AQ9" s="833"/>
      <c r="AR9" s="833"/>
      <c r="AS9" s="833">
        <f t="shared" si="54"/>
        <v>538</v>
      </c>
      <c r="AT9" s="894">
        <f t="shared" si="55"/>
        <v>0.45762081784386616</v>
      </c>
      <c r="AU9" s="833"/>
      <c r="AV9" s="833">
        <f t="shared" si="56"/>
        <v>538</v>
      </c>
      <c r="AW9" s="476">
        <v>538</v>
      </c>
      <c r="AX9" s="833">
        <v>409.09</v>
      </c>
      <c r="AY9" s="476">
        <v>538</v>
      </c>
      <c r="AZ9" s="1828">
        <v>499.15</v>
      </c>
      <c r="BA9" s="895">
        <v>572</v>
      </c>
      <c r="BB9" s="476">
        <v>572</v>
      </c>
      <c r="BC9" s="476">
        <v>572</v>
      </c>
      <c r="BD9" s="895">
        <v>572</v>
      </c>
      <c r="BE9" s="476">
        <v>572</v>
      </c>
      <c r="BF9" s="476">
        <v>572</v>
      </c>
      <c r="BG9" s="833"/>
      <c r="BH9" s="476">
        <f t="shared" si="57"/>
        <v>572</v>
      </c>
      <c r="BI9" s="896">
        <v>131.79</v>
      </c>
      <c r="BJ9" s="894">
        <f t="shared" si="58"/>
        <v>0.2304020979020979</v>
      </c>
      <c r="BK9" s="476">
        <v>-30.18</v>
      </c>
      <c r="BL9" s="476">
        <f t="shared" si="59"/>
        <v>541.82000000000005</v>
      </c>
      <c r="BM9" s="894">
        <f t="shared" si="60"/>
        <v>0.24323576095382227</v>
      </c>
      <c r="BN9" s="894"/>
      <c r="BO9" s="894"/>
      <c r="BP9" s="896">
        <v>282.2</v>
      </c>
      <c r="BQ9" s="894">
        <f t="shared" si="61"/>
        <v>0.52083717839873012</v>
      </c>
      <c r="BR9" s="833"/>
      <c r="BS9" s="476">
        <f t="shared" si="62"/>
        <v>541.82000000000005</v>
      </c>
      <c r="BT9" s="896">
        <v>422.16</v>
      </c>
      <c r="BU9" s="894">
        <f t="shared" si="63"/>
        <v>0.77915174781292673</v>
      </c>
      <c r="BV9" s="476"/>
      <c r="BW9" s="476">
        <f t="shared" si="64"/>
        <v>541.82000000000005</v>
      </c>
      <c r="BX9" s="894">
        <f t="shared" si="65"/>
        <v>0.77915174781292673</v>
      </c>
      <c r="BY9" s="896">
        <v>489.93</v>
      </c>
      <c r="BZ9" s="1116">
        <v>489.93</v>
      </c>
      <c r="CA9" s="476">
        <v>474</v>
      </c>
      <c r="CB9" s="476">
        <v>474</v>
      </c>
      <c r="CC9" s="476">
        <v>474</v>
      </c>
      <c r="CD9" s="896">
        <v>142.82</v>
      </c>
      <c r="CE9" s="17"/>
      <c r="CF9" s="585">
        <f t="shared" si="66"/>
        <v>474</v>
      </c>
      <c r="CG9" s="587">
        <f t="shared" si="67"/>
        <v>0.30130801687763714</v>
      </c>
      <c r="CH9" s="896">
        <v>221.35</v>
      </c>
      <c r="CI9" s="587">
        <f t="shared" si="68"/>
        <v>0.46698312236286921</v>
      </c>
      <c r="CJ9" s="476"/>
      <c r="CK9" s="476">
        <f t="shared" si="69"/>
        <v>474</v>
      </c>
      <c r="CL9" s="115">
        <v>355.43</v>
      </c>
      <c r="CM9" s="587">
        <f t="shared" si="70"/>
        <v>0.74985232067510554</v>
      </c>
      <c r="CN9" s="17"/>
      <c r="CO9" s="1185">
        <f t="shared" si="71"/>
        <v>474</v>
      </c>
      <c r="CP9" s="587">
        <f t="shared" si="72"/>
        <v>0.74985232067510554</v>
      </c>
      <c r="CQ9" s="17"/>
      <c r="CR9" s="1185">
        <f t="shared" si="73"/>
        <v>474</v>
      </c>
      <c r="CS9" s="1237">
        <v>474</v>
      </c>
      <c r="CT9" s="1306">
        <v>697</v>
      </c>
      <c r="CU9" s="476">
        <v>492</v>
      </c>
      <c r="CV9" s="476">
        <v>492</v>
      </c>
      <c r="CW9" s="1380">
        <v>431.6</v>
      </c>
      <c r="CX9" s="587">
        <f t="shared" si="74"/>
        <v>0.91054852320675106</v>
      </c>
      <c r="CY9" s="1491">
        <v>697</v>
      </c>
      <c r="CZ9" s="476"/>
      <c r="DA9" s="1491">
        <f t="shared" si="75"/>
        <v>697</v>
      </c>
      <c r="DB9" s="115">
        <v>157.02000000000001</v>
      </c>
      <c r="DC9" s="587">
        <f t="shared" si="76"/>
        <v>0.22527977044476327</v>
      </c>
      <c r="DD9" s="1185"/>
      <c r="DE9" s="1491">
        <f t="shared" si="77"/>
        <v>697</v>
      </c>
      <c r="DF9" s="587">
        <f t="shared" si="78"/>
        <v>0.22527977044476327</v>
      </c>
      <c r="DG9" s="1185"/>
      <c r="DH9" s="1491">
        <f t="shared" si="79"/>
        <v>697</v>
      </c>
      <c r="DI9" s="587">
        <f t="shared" si="80"/>
        <v>0.22527977044476327</v>
      </c>
      <c r="DJ9" s="1579">
        <v>225.08</v>
      </c>
      <c r="DK9" s="587">
        <f t="shared" si="81"/>
        <v>0.32292682926829269</v>
      </c>
      <c r="DL9" s="1185"/>
      <c r="DM9" s="1491">
        <f t="shared" si="82"/>
        <v>697</v>
      </c>
      <c r="DN9" s="587">
        <f t="shared" si="83"/>
        <v>0.32292682926829269</v>
      </c>
      <c r="DO9" s="1579">
        <v>444.41</v>
      </c>
      <c r="DP9" s="476">
        <v>578</v>
      </c>
      <c r="DQ9" s="476">
        <v>578</v>
      </c>
      <c r="DR9" s="476">
        <v>578</v>
      </c>
      <c r="DS9" s="1690">
        <v>444.41</v>
      </c>
      <c r="DT9" s="323">
        <f t="shared" si="84"/>
        <v>0.63760401721664284</v>
      </c>
      <c r="DU9" s="1829">
        <v>578</v>
      </c>
      <c r="DV9" s="1829"/>
      <c r="DW9" s="1829">
        <f t="shared" si="85"/>
        <v>578</v>
      </c>
      <c r="DX9" s="1829"/>
      <c r="DY9" s="1829">
        <f t="shared" si="86"/>
        <v>578</v>
      </c>
      <c r="DZ9" s="1829"/>
      <c r="EA9" s="1829">
        <f t="shared" si="87"/>
        <v>578</v>
      </c>
      <c r="EB9" s="1690">
        <v>261.99</v>
      </c>
      <c r="EC9" s="323">
        <f t="shared" si="88"/>
        <v>0.45326989619377162</v>
      </c>
      <c r="ED9" s="1829"/>
      <c r="EE9" s="1829">
        <f t="shared" si="89"/>
        <v>578</v>
      </c>
      <c r="EF9" s="323">
        <f t="shared" si="90"/>
        <v>0.45326989619377162</v>
      </c>
      <c r="EG9" s="1829"/>
      <c r="EH9" s="1829">
        <f t="shared" si="91"/>
        <v>578</v>
      </c>
      <c r="EI9" s="2182">
        <v>523.04999999999995</v>
      </c>
      <c r="EJ9" s="1690">
        <v>523.04999999999995</v>
      </c>
      <c r="EK9" s="323">
        <f t="shared" si="92"/>
        <v>1</v>
      </c>
      <c r="EL9" s="2592">
        <v>621</v>
      </c>
      <c r="EM9" s="2686">
        <v>683</v>
      </c>
      <c r="EN9" s="2686">
        <v>938</v>
      </c>
      <c r="EO9" s="1690">
        <v>275.5</v>
      </c>
      <c r="EP9" s="2176">
        <f t="shared" si="93"/>
        <v>0.44363929146537845</v>
      </c>
      <c r="EQ9" s="2592"/>
      <c r="ER9" s="2592">
        <f t="shared" si="94"/>
        <v>621</v>
      </c>
      <c r="ES9" s="2592"/>
      <c r="ET9" s="2592">
        <f t="shared" si="95"/>
        <v>621</v>
      </c>
      <c r="EU9" s="323">
        <f t="shared" si="96"/>
        <v>0.44363929146537845</v>
      </c>
      <c r="EV9" s="2592"/>
      <c r="EW9" s="2592">
        <f t="shared" si="97"/>
        <v>621</v>
      </c>
      <c r="EX9" s="1690">
        <v>398.3</v>
      </c>
      <c r="EY9" s="323">
        <f t="shared" si="98"/>
        <v>0.64138486312399356</v>
      </c>
      <c r="EZ9" s="2183">
        <v>621</v>
      </c>
      <c r="FA9" s="1690">
        <v>499.46</v>
      </c>
      <c r="FB9" s="323">
        <f t="shared" si="99"/>
        <v>0.80428341384863122</v>
      </c>
      <c r="FC9" s="1491">
        <v>683</v>
      </c>
      <c r="FD9" s="1491">
        <v>938</v>
      </c>
      <c r="FE9" s="1491">
        <v>826</v>
      </c>
      <c r="FF9" s="1491"/>
      <c r="FG9" s="1491">
        <f t="shared" si="100"/>
        <v>683</v>
      </c>
      <c r="FH9" s="2700">
        <v>250.6</v>
      </c>
      <c r="FI9" s="1491"/>
      <c r="FJ9" s="1491">
        <f t="shared" si="101"/>
        <v>683</v>
      </c>
      <c r="FK9" s="1969">
        <f t="shared" si="102"/>
        <v>0.36691068814055638</v>
      </c>
      <c r="FL9" s="2700">
        <v>358.28</v>
      </c>
      <c r="FM9" s="1969">
        <f t="shared" si="103"/>
        <v>0.52456808199121518</v>
      </c>
      <c r="FN9" s="1491"/>
      <c r="FO9" s="1491">
        <f t="shared" si="104"/>
        <v>683</v>
      </c>
      <c r="FP9" s="2701">
        <v>683</v>
      </c>
      <c r="FQ9" s="2600">
        <v>884</v>
      </c>
      <c r="FR9" s="1491">
        <v>756</v>
      </c>
      <c r="FS9" s="1491">
        <v>808</v>
      </c>
    </row>
    <row r="10" spans="1:177" ht="21.75" hidden="1" thickBot="1" x14ac:dyDescent="0.4">
      <c r="A10" s="649"/>
      <c r="B10" s="650"/>
      <c r="C10" s="1827" t="s">
        <v>110</v>
      </c>
      <c r="D10" s="651"/>
      <c r="E10" s="1824"/>
      <c r="F10" s="647"/>
      <c r="G10" s="650" t="s">
        <v>510</v>
      </c>
      <c r="H10" s="589">
        <v>759</v>
      </c>
      <c r="I10" s="476">
        <v>199</v>
      </c>
      <c r="J10" s="585">
        <v>750</v>
      </c>
      <c r="K10" s="585">
        <v>359</v>
      </c>
      <c r="L10" s="587">
        <f t="shared" si="1"/>
        <v>0.47866666666666668</v>
      </c>
      <c r="M10" s="476">
        <v>750</v>
      </c>
      <c r="N10" s="470"/>
      <c r="O10" s="470"/>
      <c r="P10" s="525">
        <f t="shared" si="3"/>
        <v>750</v>
      </c>
      <c r="Q10" s="587">
        <f t="shared" si="4"/>
        <v>0.47866666666666668</v>
      </c>
      <c r="R10" s="476">
        <v>750</v>
      </c>
      <c r="S10" s="585">
        <v>435</v>
      </c>
      <c r="T10" s="587">
        <f t="shared" si="6"/>
        <v>0.57999999999999996</v>
      </c>
      <c r="U10" s="476">
        <v>750</v>
      </c>
      <c r="V10" s="470"/>
      <c r="W10" s="470"/>
      <c r="X10" s="525">
        <f t="shared" si="8"/>
        <v>750</v>
      </c>
      <c r="Y10" s="587">
        <f t="shared" si="48"/>
        <v>0.57999999999999996</v>
      </c>
      <c r="Z10" s="470"/>
      <c r="AA10" s="525">
        <f t="shared" si="49"/>
        <v>750</v>
      </c>
      <c r="AB10" s="585">
        <v>943</v>
      </c>
      <c r="AC10" s="587">
        <f t="shared" si="50"/>
        <v>1.2573333333333334</v>
      </c>
      <c r="AD10" s="585">
        <v>943</v>
      </c>
      <c r="AE10" s="585">
        <v>1082</v>
      </c>
      <c r="AF10" s="587">
        <f t="shared" si="51"/>
        <v>1.4426666666666668</v>
      </c>
      <c r="AG10" s="476">
        <v>750</v>
      </c>
      <c r="AH10" s="476">
        <v>1000</v>
      </c>
      <c r="AI10" s="476">
        <v>1000</v>
      </c>
      <c r="AJ10" s="476">
        <v>1000</v>
      </c>
      <c r="AK10" s="470"/>
      <c r="AL10" s="525">
        <f t="shared" si="105"/>
        <v>750</v>
      </c>
      <c r="AM10" s="833">
        <v>942.9</v>
      </c>
      <c r="AN10" s="894">
        <f t="shared" si="52"/>
        <v>1.2571999999999999</v>
      </c>
      <c r="AO10" s="833">
        <v>215</v>
      </c>
      <c r="AP10" s="894">
        <f t="shared" si="53"/>
        <v>0.215</v>
      </c>
      <c r="AQ10" s="833"/>
      <c r="AR10" s="833"/>
      <c r="AS10" s="833">
        <f t="shared" si="54"/>
        <v>1000</v>
      </c>
      <c r="AT10" s="894">
        <f t="shared" si="55"/>
        <v>0.215</v>
      </c>
      <c r="AU10" s="833"/>
      <c r="AV10" s="833">
        <f t="shared" si="56"/>
        <v>1000</v>
      </c>
      <c r="AW10" s="476">
        <v>1000</v>
      </c>
      <c r="AX10" s="833">
        <v>430</v>
      </c>
      <c r="AY10" s="476">
        <v>1000</v>
      </c>
      <c r="AZ10" s="1828">
        <v>430</v>
      </c>
      <c r="BA10" s="895">
        <v>1000</v>
      </c>
      <c r="BB10" s="476">
        <v>1000</v>
      </c>
      <c r="BC10" s="476">
        <v>1000</v>
      </c>
      <c r="BD10" s="895">
        <v>1000</v>
      </c>
      <c r="BE10" s="476">
        <v>1000</v>
      </c>
      <c r="BF10" s="476">
        <v>1000</v>
      </c>
      <c r="BG10" s="833"/>
      <c r="BH10" s="476">
        <f t="shared" si="57"/>
        <v>1000</v>
      </c>
      <c r="BI10" s="896">
        <v>0</v>
      </c>
      <c r="BJ10" s="894">
        <f t="shared" si="58"/>
        <v>0</v>
      </c>
      <c r="BK10" s="476">
        <v>-500</v>
      </c>
      <c r="BL10" s="476">
        <f t="shared" si="59"/>
        <v>500</v>
      </c>
      <c r="BM10" s="894">
        <f t="shared" si="60"/>
        <v>0</v>
      </c>
      <c r="BN10" s="894"/>
      <c r="BO10" s="894"/>
      <c r="BP10" s="896">
        <v>0</v>
      </c>
      <c r="BQ10" s="894">
        <f t="shared" si="61"/>
        <v>0</v>
      </c>
      <c r="BR10" s="833"/>
      <c r="BS10" s="476">
        <f t="shared" si="62"/>
        <v>500</v>
      </c>
      <c r="BT10" s="896">
        <v>73</v>
      </c>
      <c r="BU10" s="894">
        <f t="shared" si="63"/>
        <v>0.14599999999999999</v>
      </c>
      <c r="BV10" s="476"/>
      <c r="BW10" s="476">
        <f t="shared" si="64"/>
        <v>500</v>
      </c>
      <c r="BX10" s="894">
        <f t="shared" si="65"/>
        <v>0.14599999999999999</v>
      </c>
      <c r="BY10" s="896">
        <v>73</v>
      </c>
      <c r="BZ10" s="1116">
        <v>73</v>
      </c>
      <c r="CA10" s="476">
        <v>710</v>
      </c>
      <c r="CB10" s="476">
        <v>710</v>
      </c>
      <c r="CC10" s="476">
        <v>710</v>
      </c>
      <c r="CD10" s="896">
        <v>0</v>
      </c>
      <c r="CE10" s="17"/>
      <c r="CF10" s="585">
        <f t="shared" si="66"/>
        <v>710</v>
      </c>
      <c r="CG10" s="587">
        <f t="shared" si="67"/>
        <v>0</v>
      </c>
      <c r="CH10" s="896">
        <v>0</v>
      </c>
      <c r="CI10" s="587">
        <f t="shared" si="68"/>
        <v>0</v>
      </c>
      <c r="CJ10" s="476"/>
      <c r="CK10" s="476">
        <f t="shared" si="69"/>
        <v>710</v>
      </c>
      <c r="CL10" s="115">
        <v>0</v>
      </c>
      <c r="CM10" s="587">
        <f t="shared" si="70"/>
        <v>0</v>
      </c>
      <c r="CN10" s="17"/>
      <c r="CO10" s="1185">
        <f t="shared" si="71"/>
        <v>710</v>
      </c>
      <c r="CP10" s="587">
        <f t="shared" si="72"/>
        <v>0</v>
      </c>
      <c r="CQ10" s="17"/>
      <c r="CR10" s="1185">
        <f t="shared" si="73"/>
        <v>710</v>
      </c>
      <c r="CS10" s="1237">
        <v>710</v>
      </c>
      <c r="CT10" s="1306">
        <v>710</v>
      </c>
      <c r="CU10" s="476">
        <v>710</v>
      </c>
      <c r="CV10" s="476">
        <v>710</v>
      </c>
      <c r="CW10" s="1380">
        <v>0</v>
      </c>
      <c r="CX10" s="587">
        <f t="shared" si="74"/>
        <v>0</v>
      </c>
      <c r="CY10" s="1491">
        <v>710</v>
      </c>
      <c r="CZ10" s="476"/>
      <c r="DA10" s="1491">
        <f t="shared" si="75"/>
        <v>710</v>
      </c>
      <c r="DB10" s="115">
        <v>630</v>
      </c>
      <c r="DC10" s="587">
        <f t="shared" si="76"/>
        <v>0.88732394366197187</v>
      </c>
      <c r="DD10" s="1185"/>
      <c r="DE10" s="1491">
        <f t="shared" si="77"/>
        <v>710</v>
      </c>
      <c r="DF10" s="587">
        <f t="shared" si="78"/>
        <v>0.88732394366197187</v>
      </c>
      <c r="DG10" s="1185"/>
      <c r="DH10" s="1491">
        <f t="shared" si="79"/>
        <v>710</v>
      </c>
      <c r="DI10" s="587">
        <f t="shared" si="80"/>
        <v>0.88732394366197187</v>
      </c>
      <c r="DJ10" s="1579">
        <v>630</v>
      </c>
      <c r="DK10" s="587">
        <f t="shared" si="81"/>
        <v>0.88732394366197187</v>
      </c>
      <c r="DL10" s="1185"/>
      <c r="DM10" s="1491">
        <f t="shared" si="82"/>
        <v>710</v>
      </c>
      <c r="DN10" s="587">
        <f t="shared" si="83"/>
        <v>0.88732394366197187</v>
      </c>
      <c r="DO10" s="1579">
        <v>630</v>
      </c>
      <c r="DP10" s="476">
        <v>1000</v>
      </c>
      <c r="DQ10" s="476">
        <v>1000</v>
      </c>
      <c r="DR10" s="476">
        <v>1000</v>
      </c>
      <c r="DS10" s="1690">
        <v>630</v>
      </c>
      <c r="DT10" s="323">
        <f t="shared" si="84"/>
        <v>0.88732394366197187</v>
      </c>
      <c r="DU10" s="1829">
        <v>1000</v>
      </c>
      <c r="DV10" s="1829"/>
      <c r="DW10" s="1829">
        <f t="shared" si="85"/>
        <v>1000</v>
      </c>
      <c r="DX10" s="1829"/>
      <c r="DY10" s="1829">
        <f t="shared" si="86"/>
        <v>1000</v>
      </c>
      <c r="DZ10" s="1829"/>
      <c r="EA10" s="1829">
        <f t="shared" si="87"/>
        <v>1000</v>
      </c>
      <c r="EB10" s="1690">
        <v>339</v>
      </c>
      <c r="EC10" s="323">
        <f t="shared" si="88"/>
        <v>0.33900000000000002</v>
      </c>
      <c r="ED10" s="1829"/>
      <c r="EE10" s="1829">
        <f t="shared" si="89"/>
        <v>1000</v>
      </c>
      <c r="EF10" s="323">
        <f t="shared" si="90"/>
        <v>0.33900000000000002</v>
      </c>
      <c r="EG10" s="1829"/>
      <c r="EH10" s="1829">
        <f t="shared" si="91"/>
        <v>1000</v>
      </c>
      <c r="EI10" s="2182">
        <v>1013.35</v>
      </c>
      <c r="EJ10" s="1690">
        <v>1013.35</v>
      </c>
      <c r="EK10" s="323">
        <f t="shared" si="92"/>
        <v>1</v>
      </c>
      <c r="EL10" s="2592">
        <v>1000</v>
      </c>
      <c r="EM10" s="2686">
        <v>1000</v>
      </c>
      <c r="EN10" s="2686">
        <v>1000</v>
      </c>
      <c r="EO10" s="1690">
        <v>658.93</v>
      </c>
      <c r="EP10" s="2176">
        <f t="shared" si="93"/>
        <v>0.6589299999999999</v>
      </c>
      <c r="EQ10" s="2592"/>
      <c r="ER10" s="2592">
        <f t="shared" si="94"/>
        <v>1000</v>
      </c>
      <c r="ES10" s="2592"/>
      <c r="ET10" s="2592">
        <f t="shared" si="95"/>
        <v>1000</v>
      </c>
      <c r="EU10" s="323">
        <f t="shared" si="96"/>
        <v>0.6589299999999999</v>
      </c>
      <c r="EV10" s="2592"/>
      <c r="EW10" s="2592">
        <f t="shared" si="97"/>
        <v>1000</v>
      </c>
      <c r="EX10" s="1690">
        <v>998.93</v>
      </c>
      <c r="EY10" s="323">
        <f t="shared" si="98"/>
        <v>0.99892999999999998</v>
      </c>
      <c r="EZ10" s="2183">
        <v>1000</v>
      </c>
      <c r="FA10" s="1690">
        <v>998.93</v>
      </c>
      <c r="FB10" s="323">
        <f t="shared" si="99"/>
        <v>0.99892999999999998</v>
      </c>
      <c r="FC10" s="1491">
        <v>1000</v>
      </c>
      <c r="FD10" s="1491">
        <v>1000</v>
      </c>
      <c r="FE10" s="1491">
        <v>1000</v>
      </c>
      <c r="FF10" s="1491"/>
      <c r="FG10" s="1491">
        <f t="shared" si="100"/>
        <v>1000</v>
      </c>
      <c r="FH10" s="2700">
        <v>460</v>
      </c>
      <c r="FI10" s="1491"/>
      <c r="FJ10" s="1491">
        <f t="shared" si="101"/>
        <v>1000</v>
      </c>
      <c r="FK10" s="1969">
        <f t="shared" si="102"/>
        <v>0.46</v>
      </c>
      <c r="FL10" s="2700">
        <v>598.5</v>
      </c>
      <c r="FM10" s="1969">
        <f t="shared" si="103"/>
        <v>0.59850000000000003</v>
      </c>
      <c r="FN10" s="1491"/>
      <c r="FO10" s="1491">
        <f t="shared" si="104"/>
        <v>1000</v>
      </c>
      <c r="FP10" s="2701">
        <v>1000</v>
      </c>
      <c r="FQ10" s="2600">
        <v>1000</v>
      </c>
      <c r="FR10" s="1491">
        <v>1000</v>
      </c>
      <c r="FS10" s="1491">
        <v>1000</v>
      </c>
    </row>
    <row r="11" spans="1:177" ht="21.75" hidden="1" thickBot="1" x14ac:dyDescent="0.4">
      <c r="A11" s="649"/>
      <c r="B11" s="650"/>
      <c r="C11" s="1827" t="s">
        <v>864</v>
      </c>
      <c r="D11" s="651"/>
      <c r="E11" s="1824"/>
      <c r="F11" s="647"/>
      <c r="G11" s="650"/>
      <c r="H11" s="589"/>
      <c r="I11" s="476"/>
      <c r="J11" s="585"/>
      <c r="K11" s="585"/>
      <c r="L11" s="587"/>
      <c r="M11" s="476"/>
      <c r="N11" s="470"/>
      <c r="O11" s="470"/>
      <c r="P11" s="525"/>
      <c r="Q11" s="587"/>
      <c r="R11" s="476"/>
      <c r="S11" s="585"/>
      <c r="T11" s="587"/>
      <c r="U11" s="476"/>
      <c r="V11" s="470"/>
      <c r="W11" s="470"/>
      <c r="X11" s="525"/>
      <c r="Y11" s="587"/>
      <c r="Z11" s="470"/>
      <c r="AA11" s="525"/>
      <c r="AB11" s="585"/>
      <c r="AC11" s="587"/>
      <c r="AD11" s="585"/>
      <c r="AE11" s="585"/>
      <c r="AF11" s="587"/>
      <c r="AG11" s="476"/>
      <c r="AH11" s="476"/>
      <c r="AI11" s="476"/>
      <c r="AJ11" s="476"/>
      <c r="AK11" s="470"/>
      <c r="AL11" s="525"/>
      <c r="AM11" s="833"/>
      <c r="AN11" s="894"/>
      <c r="AO11" s="833"/>
      <c r="AP11" s="894"/>
      <c r="AQ11" s="833"/>
      <c r="AR11" s="833"/>
      <c r="AS11" s="833"/>
      <c r="AT11" s="894"/>
      <c r="AU11" s="833"/>
      <c r="AV11" s="833"/>
      <c r="AW11" s="476"/>
      <c r="AX11" s="833"/>
      <c r="AY11" s="476"/>
      <c r="AZ11" s="1828"/>
      <c r="BA11" s="895"/>
      <c r="BB11" s="476"/>
      <c r="BC11" s="476"/>
      <c r="BD11" s="895"/>
      <c r="BE11" s="476"/>
      <c r="BF11" s="476"/>
      <c r="BG11" s="833"/>
      <c r="BH11" s="476"/>
      <c r="BI11" s="896"/>
      <c r="BJ11" s="894"/>
      <c r="BK11" s="476"/>
      <c r="BL11" s="476"/>
      <c r="BM11" s="894"/>
      <c r="BN11" s="894"/>
      <c r="BO11" s="894"/>
      <c r="BP11" s="896"/>
      <c r="BQ11" s="894"/>
      <c r="BR11" s="833"/>
      <c r="BS11" s="476"/>
      <c r="BT11" s="896"/>
      <c r="BU11" s="894"/>
      <c r="BV11" s="476"/>
      <c r="BW11" s="476"/>
      <c r="BX11" s="894"/>
      <c r="BY11" s="896"/>
      <c r="BZ11" s="1116"/>
      <c r="CA11" s="476"/>
      <c r="CB11" s="476"/>
      <c r="CC11" s="476"/>
      <c r="CD11" s="896"/>
      <c r="CE11" s="17"/>
      <c r="CF11" s="585"/>
      <c r="CG11" s="587"/>
      <c r="CH11" s="896"/>
      <c r="CI11" s="587"/>
      <c r="CJ11" s="476"/>
      <c r="CK11" s="476"/>
      <c r="CL11" s="115"/>
      <c r="CM11" s="587"/>
      <c r="CN11" s="17"/>
      <c r="CO11" s="1185"/>
      <c r="CP11" s="587"/>
      <c r="CQ11" s="17"/>
      <c r="CR11" s="1185"/>
      <c r="CS11" s="1237"/>
      <c r="CT11" s="1306"/>
      <c r="CU11" s="476"/>
      <c r="CV11" s="476"/>
      <c r="CW11" s="1380"/>
      <c r="CX11" s="587"/>
      <c r="CY11" s="1491"/>
      <c r="CZ11" s="476"/>
      <c r="DA11" s="1491"/>
      <c r="DB11" s="115"/>
      <c r="DC11" s="587"/>
      <c r="DD11" s="1185"/>
      <c r="DE11" s="1491"/>
      <c r="DF11" s="587"/>
      <c r="DG11" s="1185"/>
      <c r="DH11" s="1491"/>
      <c r="DI11" s="587"/>
      <c r="DJ11" s="1579"/>
      <c r="DK11" s="587"/>
      <c r="DL11" s="1185"/>
      <c r="DM11" s="1491"/>
      <c r="DN11" s="587"/>
      <c r="DO11" s="1579"/>
      <c r="DP11" s="476"/>
      <c r="DQ11" s="476"/>
      <c r="DR11" s="476"/>
      <c r="DS11" s="1690"/>
      <c r="DT11" s="323"/>
      <c r="DU11" s="1829"/>
      <c r="DV11" s="1829"/>
      <c r="DW11" s="1829"/>
      <c r="DX11" s="1829"/>
      <c r="DY11" s="1829"/>
      <c r="DZ11" s="1829"/>
      <c r="EA11" s="1829"/>
      <c r="EB11" s="1690"/>
      <c r="EC11" s="323"/>
      <c r="ED11" s="1829"/>
      <c r="EE11" s="1829"/>
      <c r="EF11" s="323"/>
      <c r="EG11" s="1829"/>
      <c r="EH11" s="1829"/>
      <c r="EI11" s="2182"/>
      <c r="EJ11" s="1690"/>
      <c r="EK11" s="323"/>
      <c r="EL11" s="2592"/>
      <c r="EM11" s="2686"/>
      <c r="EN11" s="2686"/>
      <c r="EO11" s="1690"/>
      <c r="EP11" s="2176"/>
      <c r="EQ11" s="2592"/>
      <c r="ER11" s="2592"/>
      <c r="ES11" s="2592"/>
      <c r="ET11" s="2592"/>
      <c r="EU11" s="323"/>
      <c r="EV11" s="2592"/>
      <c r="EW11" s="2592"/>
      <c r="EX11" s="1690"/>
      <c r="EY11" s="323"/>
      <c r="EZ11" s="2183"/>
      <c r="FA11" s="1690"/>
      <c r="FB11" s="323"/>
      <c r="FC11" s="1491">
        <v>2000</v>
      </c>
      <c r="FD11" s="2144">
        <v>2000</v>
      </c>
      <c r="FE11" s="2144">
        <v>2000</v>
      </c>
      <c r="FF11" s="1491"/>
      <c r="FG11" s="1491">
        <f t="shared" si="100"/>
        <v>2000</v>
      </c>
      <c r="FH11" s="2700">
        <v>1017.1</v>
      </c>
      <c r="FI11" s="1491"/>
      <c r="FJ11" s="1491">
        <f t="shared" si="101"/>
        <v>2000</v>
      </c>
      <c r="FK11" s="1969">
        <f t="shared" si="102"/>
        <v>0.50855000000000006</v>
      </c>
      <c r="FL11" s="2700">
        <v>1017.1</v>
      </c>
      <c r="FM11" s="1969">
        <f t="shared" si="103"/>
        <v>0.50855000000000006</v>
      </c>
      <c r="FN11" s="1491"/>
      <c r="FO11" s="1491">
        <f t="shared" si="104"/>
        <v>2000</v>
      </c>
      <c r="FP11" s="2701">
        <v>2000</v>
      </c>
      <c r="FQ11" s="2600">
        <v>2270</v>
      </c>
      <c r="FR11" s="1491">
        <v>2270</v>
      </c>
      <c r="FS11" s="1491">
        <v>2270</v>
      </c>
    </row>
    <row r="12" spans="1:177" ht="21.75" hidden="1" thickBot="1" x14ac:dyDescent="0.4">
      <c r="A12" s="649"/>
      <c r="B12" s="650"/>
      <c r="C12" s="1827" t="s">
        <v>501</v>
      </c>
      <c r="D12" s="651"/>
      <c r="E12" s="1830"/>
      <c r="F12" s="652"/>
      <c r="G12" s="650" t="s">
        <v>517</v>
      </c>
      <c r="H12" s="589">
        <v>591</v>
      </c>
      <c r="I12" s="476">
        <v>829</v>
      </c>
      <c r="J12" s="585">
        <v>1000</v>
      </c>
      <c r="K12" s="585">
        <v>302</v>
      </c>
      <c r="L12" s="587">
        <f t="shared" si="1"/>
        <v>0.30199999999999999</v>
      </c>
      <c r="M12" s="476">
        <v>1000</v>
      </c>
      <c r="N12" s="470"/>
      <c r="O12" s="470"/>
      <c r="P12" s="525">
        <f t="shared" si="3"/>
        <v>1000</v>
      </c>
      <c r="Q12" s="587">
        <f t="shared" si="4"/>
        <v>0.30199999999999999</v>
      </c>
      <c r="R12" s="476">
        <v>1000</v>
      </c>
      <c r="S12" s="585">
        <v>467</v>
      </c>
      <c r="T12" s="587">
        <f t="shared" si="6"/>
        <v>0.46700000000000003</v>
      </c>
      <c r="U12" s="476">
        <v>1000</v>
      </c>
      <c r="V12" s="470"/>
      <c r="W12" s="470"/>
      <c r="X12" s="525">
        <f t="shared" si="8"/>
        <v>1000</v>
      </c>
      <c r="Y12" s="587">
        <f t="shared" si="48"/>
        <v>0.46700000000000003</v>
      </c>
      <c r="Z12" s="470"/>
      <c r="AA12" s="525">
        <f t="shared" si="49"/>
        <v>1000</v>
      </c>
      <c r="AB12" s="585">
        <v>543</v>
      </c>
      <c r="AC12" s="587">
        <f t="shared" si="50"/>
        <v>0.54300000000000004</v>
      </c>
      <c r="AD12" s="585">
        <v>761</v>
      </c>
      <c r="AE12" s="585">
        <v>710</v>
      </c>
      <c r="AF12" s="587">
        <f t="shared" si="51"/>
        <v>0.71</v>
      </c>
      <c r="AG12" s="476">
        <v>1000</v>
      </c>
      <c r="AH12" s="476">
        <v>900</v>
      </c>
      <c r="AI12" s="476">
        <v>1000</v>
      </c>
      <c r="AJ12" s="476">
        <v>1000</v>
      </c>
      <c r="AK12" s="470"/>
      <c r="AL12" s="525">
        <f t="shared" si="105"/>
        <v>1000</v>
      </c>
      <c r="AM12" s="833">
        <v>909.38</v>
      </c>
      <c r="AN12" s="894">
        <f t="shared" si="52"/>
        <v>0.90937999999999997</v>
      </c>
      <c r="AO12" s="833">
        <v>113.65</v>
      </c>
      <c r="AP12" s="894">
        <f t="shared" si="53"/>
        <v>0.12627777777777779</v>
      </c>
      <c r="AQ12" s="833"/>
      <c r="AR12" s="833"/>
      <c r="AS12" s="833">
        <f t="shared" si="54"/>
        <v>900</v>
      </c>
      <c r="AT12" s="894">
        <f t="shared" si="55"/>
        <v>0.12627777777777779</v>
      </c>
      <c r="AU12" s="833"/>
      <c r="AV12" s="833">
        <f t="shared" si="56"/>
        <v>900</v>
      </c>
      <c r="AW12" s="476">
        <v>900</v>
      </c>
      <c r="AX12" s="833">
        <v>189.85</v>
      </c>
      <c r="AY12" s="476">
        <v>900</v>
      </c>
      <c r="AZ12" s="1828">
        <v>198.75</v>
      </c>
      <c r="BA12" s="895">
        <v>1000</v>
      </c>
      <c r="BB12" s="476">
        <v>1000</v>
      </c>
      <c r="BC12" s="476">
        <v>1000</v>
      </c>
      <c r="BD12" s="895">
        <v>1000</v>
      </c>
      <c r="BE12" s="476">
        <v>1000</v>
      </c>
      <c r="BF12" s="476">
        <v>1000</v>
      </c>
      <c r="BG12" s="833"/>
      <c r="BH12" s="476">
        <f t="shared" si="57"/>
        <v>1000</v>
      </c>
      <c r="BI12" s="896">
        <v>12.4</v>
      </c>
      <c r="BJ12" s="894">
        <f t="shared" si="58"/>
        <v>1.24E-2</v>
      </c>
      <c r="BK12" s="476"/>
      <c r="BL12" s="476">
        <f t="shared" si="59"/>
        <v>1000</v>
      </c>
      <c r="BM12" s="894">
        <f t="shared" si="60"/>
        <v>1.24E-2</v>
      </c>
      <c r="BN12" s="894"/>
      <c r="BO12" s="894"/>
      <c r="BP12" s="896">
        <v>12.4</v>
      </c>
      <c r="BQ12" s="894">
        <f t="shared" si="61"/>
        <v>1.24E-2</v>
      </c>
      <c r="BR12" s="833"/>
      <c r="BS12" s="476">
        <f t="shared" si="62"/>
        <v>1000</v>
      </c>
      <c r="BT12" s="896">
        <v>192.14</v>
      </c>
      <c r="BU12" s="894">
        <f t="shared" si="63"/>
        <v>0.19213999999999998</v>
      </c>
      <c r="BV12" s="476"/>
      <c r="BW12" s="476">
        <f t="shared" si="64"/>
        <v>1000</v>
      </c>
      <c r="BX12" s="894">
        <f t="shared" si="65"/>
        <v>0.19213999999999998</v>
      </c>
      <c r="BY12" s="896">
        <v>433.61</v>
      </c>
      <c r="BZ12" s="1116">
        <v>433.61</v>
      </c>
      <c r="CA12" s="476">
        <v>1000</v>
      </c>
      <c r="CB12" s="476">
        <v>1000</v>
      </c>
      <c r="CC12" s="476">
        <v>1000</v>
      </c>
      <c r="CD12" s="896">
        <v>15.15</v>
      </c>
      <c r="CE12" s="17"/>
      <c r="CF12" s="585">
        <f t="shared" si="66"/>
        <v>1000</v>
      </c>
      <c r="CG12" s="587">
        <f t="shared" si="67"/>
        <v>1.515E-2</v>
      </c>
      <c r="CH12" s="896">
        <v>63.85</v>
      </c>
      <c r="CI12" s="587">
        <f t="shared" si="68"/>
        <v>6.3850000000000004E-2</v>
      </c>
      <c r="CJ12" s="476"/>
      <c r="CK12" s="476">
        <f t="shared" si="69"/>
        <v>1000</v>
      </c>
      <c r="CL12" s="1689">
        <v>223.89</v>
      </c>
      <c r="CM12" s="587">
        <f t="shared" si="70"/>
        <v>0.22388999999999998</v>
      </c>
      <c r="CN12" s="17"/>
      <c r="CO12" s="1185">
        <f t="shared" si="71"/>
        <v>1000</v>
      </c>
      <c r="CP12" s="587">
        <f t="shared" si="72"/>
        <v>0.22388999999999998</v>
      </c>
      <c r="CQ12" s="17"/>
      <c r="CR12" s="1185">
        <f t="shared" si="73"/>
        <v>1000</v>
      </c>
      <c r="CS12" s="1579">
        <v>1000</v>
      </c>
      <c r="CT12" s="1185">
        <v>1000</v>
      </c>
      <c r="CU12" s="476">
        <v>1000</v>
      </c>
      <c r="CV12" s="476">
        <v>1000</v>
      </c>
      <c r="CW12" s="1690">
        <v>235.62</v>
      </c>
      <c r="CX12" s="587">
        <f t="shared" si="74"/>
        <v>0.23562</v>
      </c>
      <c r="CY12" s="1491">
        <v>1000</v>
      </c>
      <c r="CZ12" s="476"/>
      <c r="DA12" s="1491">
        <f t="shared" si="75"/>
        <v>1000</v>
      </c>
      <c r="DB12" s="1689">
        <v>366.87</v>
      </c>
      <c r="DC12" s="587">
        <f t="shared" si="76"/>
        <v>0.36687000000000003</v>
      </c>
      <c r="DD12" s="1185"/>
      <c r="DE12" s="1491">
        <f t="shared" si="77"/>
        <v>1000</v>
      </c>
      <c r="DF12" s="587">
        <f t="shared" si="78"/>
        <v>0.36687000000000003</v>
      </c>
      <c r="DG12" s="1185"/>
      <c r="DH12" s="1491">
        <f t="shared" si="79"/>
        <v>1000</v>
      </c>
      <c r="DI12" s="587">
        <f t="shared" si="80"/>
        <v>0.36687000000000003</v>
      </c>
      <c r="DJ12" s="1579">
        <v>573.29</v>
      </c>
      <c r="DK12" s="587">
        <f t="shared" si="81"/>
        <v>0.57328999999999997</v>
      </c>
      <c r="DL12" s="1185"/>
      <c r="DM12" s="1491">
        <f t="shared" si="82"/>
        <v>1000</v>
      </c>
      <c r="DN12" s="587">
        <f t="shared" si="83"/>
        <v>0.57328999999999997</v>
      </c>
      <c r="DO12" s="1579">
        <v>935.07</v>
      </c>
      <c r="DP12" s="476">
        <v>500</v>
      </c>
      <c r="DQ12" s="476">
        <v>1000</v>
      </c>
      <c r="DR12" s="476">
        <v>1000</v>
      </c>
      <c r="DS12" s="1690">
        <v>935.07</v>
      </c>
      <c r="DT12" s="323">
        <f t="shared" si="84"/>
        <v>0.93507000000000007</v>
      </c>
      <c r="DU12" s="1829">
        <v>500</v>
      </c>
      <c r="DV12" s="1829"/>
      <c r="DW12" s="1829">
        <f t="shared" si="85"/>
        <v>500</v>
      </c>
      <c r="DX12" s="1829"/>
      <c r="DY12" s="1829">
        <f t="shared" si="86"/>
        <v>500</v>
      </c>
      <c r="DZ12" s="1829"/>
      <c r="EA12" s="1829">
        <f t="shared" si="87"/>
        <v>500</v>
      </c>
      <c r="EB12" s="1690">
        <v>347.62</v>
      </c>
      <c r="EC12" s="323">
        <f t="shared" si="88"/>
        <v>0.69523999999999997</v>
      </c>
      <c r="ED12" s="1829"/>
      <c r="EE12" s="1829">
        <f t="shared" si="89"/>
        <v>500</v>
      </c>
      <c r="EF12" s="323">
        <f t="shared" si="90"/>
        <v>0.69523999999999997</v>
      </c>
      <c r="EG12" s="1829"/>
      <c r="EH12" s="1829">
        <f t="shared" si="91"/>
        <v>500</v>
      </c>
      <c r="EI12" s="2182">
        <v>704.01</v>
      </c>
      <c r="EJ12" s="1690">
        <v>704.01</v>
      </c>
      <c r="EK12" s="323">
        <f t="shared" si="92"/>
        <v>1</v>
      </c>
      <c r="EL12" s="2592">
        <v>1000</v>
      </c>
      <c r="EM12" s="2686">
        <v>1000</v>
      </c>
      <c r="EN12" s="2686">
        <v>1000</v>
      </c>
      <c r="EO12" s="1690">
        <v>1015.08</v>
      </c>
      <c r="EP12" s="2176">
        <f t="shared" si="93"/>
        <v>1.01508</v>
      </c>
      <c r="EQ12" s="2592">
        <v>500</v>
      </c>
      <c r="ER12" s="2592">
        <f t="shared" si="94"/>
        <v>1500</v>
      </c>
      <c r="ES12" s="2592"/>
      <c r="ET12" s="2592">
        <f t="shared" si="95"/>
        <v>1500</v>
      </c>
      <c r="EU12" s="323">
        <f t="shared" si="96"/>
        <v>0.67671999999999999</v>
      </c>
      <c r="EV12" s="2592"/>
      <c r="EW12" s="2592">
        <f t="shared" si="97"/>
        <v>1500</v>
      </c>
      <c r="EX12" s="1690">
        <v>1314.52</v>
      </c>
      <c r="EY12" s="323">
        <f t="shared" si="98"/>
        <v>0.87634666666666661</v>
      </c>
      <c r="EZ12" s="2183">
        <v>1500</v>
      </c>
      <c r="FA12" s="1690">
        <v>1493.4</v>
      </c>
      <c r="FB12" s="323">
        <f t="shared" si="99"/>
        <v>0.99560000000000004</v>
      </c>
      <c r="FC12" s="1491">
        <v>1400</v>
      </c>
      <c r="FD12" s="2144">
        <v>1200</v>
      </c>
      <c r="FE12" s="2144">
        <v>1200</v>
      </c>
      <c r="FF12" s="1491"/>
      <c r="FG12" s="1491">
        <f t="shared" si="100"/>
        <v>1400</v>
      </c>
      <c r="FH12" s="2700">
        <v>1175.28</v>
      </c>
      <c r="FI12" s="1491"/>
      <c r="FJ12" s="1491">
        <f t="shared" si="101"/>
        <v>1400</v>
      </c>
      <c r="FK12" s="2702">
        <f t="shared" si="102"/>
        <v>0.83948571428571428</v>
      </c>
      <c r="FL12" s="2700">
        <v>1197.28</v>
      </c>
      <c r="FM12" s="2702">
        <f t="shared" si="103"/>
        <v>0.85519999999999996</v>
      </c>
      <c r="FN12" s="1491"/>
      <c r="FO12" s="1491">
        <f t="shared" si="104"/>
        <v>1400</v>
      </c>
      <c r="FP12" s="2701">
        <v>1400</v>
      </c>
      <c r="FQ12" s="2600">
        <v>2600</v>
      </c>
      <c r="FR12" s="1491">
        <v>2000</v>
      </c>
      <c r="FS12" s="1491">
        <v>2000</v>
      </c>
      <c r="FU12" s="1359" t="s">
        <v>897</v>
      </c>
    </row>
    <row r="13" spans="1:177" ht="51.75" customHeight="1" thickBot="1" x14ac:dyDescent="0.3">
      <c r="A13" s="653" t="s">
        <v>211</v>
      </c>
      <c r="B13" s="1806" t="s">
        <v>491</v>
      </c>
      <c r="C13" s="1831" t="s">
        <v>202</v>
      </c>
      <c r="D13" s="1832" t="s">
        <v>398</v>
      </c>
      <c r="E13" s="1833" t="s">
        <v>817</v>
      </c>
      <c r="F13" s="655"/>
      <c r="G13" s="656"/>
      <c r="H13" s="657">
        <f t="shared" ref="H13:K13" si="106">SUM(H14:H24)</f>
        <v>13542</v>
      </c>
      <c r="I13" s="477">
        <f t="shared" si="106"/>
        <v>13837</v>
      </c>
      <c r="J13" s="536">
        <f t="shared" si="106"/>
        <v>14689</v>
      </c>
      <c r="K13" s="536">
        <f t="shared" si="106"/>
        <v>7068</v>
      </c>
      <c r="L13" s="597">
        <f t="shared" si="1"/>
        <v>0.48117639049628974</v>
      </c>
      <c r="M13" s="477">
        <f t="shared" ref="M13" si="107">SUM(M14:M24)</f>
        <v>14689</v>
      </c>
      <c r="N13" s="477">
        <f>SUM(N14:N24)</f>
        <v>0</v>
      </c>
      <c r="O13" s="477">
        <f>SUM(O14:O24)</f>
        <v>0</v>
      </c>
      <c r="P13" s="536">
        <f t="shared" si="3"/>
        <v>14689</v>
      </c>
      <c r="Q13" s="597">
        <f t="shared" si="4"/>
        <v>0.48117639049628974</v>
      </c>
      <c r="R13" s="477">
        <f t="shared" ref="R13:S13" si="108">SUM(R14:R24)</f>
        <v>14689</v>
      </c>
      <c r="S13" s="536">
        <f t="shared" si="108"/>
        <v>7592</v>
      </c>
      <c r="T13" s="597">
        <f t="shared" si="6"/>
        <v>0.51684934304581664</v>
      </c>
      <c r="U13" s="477">
        <f t="shared" ref="U13" si="109">SUM(U14:U24)</f>
        <v>14689</v>
      </c>
      <c r="V13" s="477">
        <f>SUM(V14:V24)</f>
        <v>0</v>
      </c>
      <c r="W13" s="477">
        <f>SUM(W14:W24)</f>
        <v>0</v>
      </c>
      <c r="X13" s="536">
        <f t="shared" si="8"/>
        <v>14689</v>
      </c>
      <c r="Y13" s="597">
        <f t="shared" si="48"/>
        <v>0.51684934304581664</v>
      </c>
      <c r="Z13" s="477">
        <f>SUM(Z14:Z24)</f>
        <v>0</v>
      </c>
      <c r="AA13" s="536">
        <f t="shared" si="49"/>
        <v>14689</v>
      </c>
      <c r="AB13" s="536">
        <f t="shared" ref="AB13:AE13" si="110">SUM(AB14:AB24)</f>
        <v>10761</v>
      </c>
      <c r="AC13" s="597">
        <f t="shared" si="50"/>
        <v>0.73258901218598949</v>
      </c>
      <c r="AD13" s="536">
        <f t="shared" si="110"/>
        <v>11089</v>
      </c>
      <c r="AE13" s="536">
        <f t="shared" si="110"/>
        <v>11294</v>
      </c>
      <c r="AF13" s="597">
        <f t="shared" si="51"/>
        <v>0.76887466811900063</v>
      </c>
      <c r="AG13" s="477">
        <f t="shared" ref="AG13:AM13" si="111">SUM(AG14:AG24)</f>
        <v>12689</v>
      </c>
      <c r="AH13" s="477">
        <f t="shared" si="111"/>
        <v>13962</v>
      </c>
      <c r="AI13" s="477">
        <f t="shared" si="111"/>
        <v>13962</v>
      </c>
      <c r="AJ13" s="477">
        <f t="shared" si="111"/>
        <v>13962</v>
      </c>
      <c r="AK13" s="477">
        <f>SUM(AK14:AK24)</f>
        <v>-2000</v>
      </c>
      <c r="AL13" s="536">
        <f t="shared" si="105"/>
        <v>12689</v>
      </c>
      <c r="AM13" s="834">
        <f t="shared" si="111"/>
        <v>11320.470000000001</v>
      </c>
      <c r="AN13" s="897">
        <f t="shared" si="52"/>
        <v>0.89214831744030276</v>
      </c>
      <c r="AO13" s="834">
        <f t="shared" ref="AO13:AR13" si="112">SUM(AO14:AO24)</f>
        <v>5857.1500000000005</v>
      </c>
      <c r="AP13" s="897">
        <f t="shared" si="53"/>
        <v>0.41950651769087527</v>
      </c>
      <c r="AQ13" s="834">
        <f t="shared" ref="AQ13" si="113">SUM(AQ14:AQ24)</f>
        <v>0</v>
      </c>
      <c r="AR13" s="834">
        <f t="shared" si="112"/>
        <v>0</v>
      </c>
      <c r="AS13" s="834">
        <f t="shared" si="54"/>
        <v>13962</v>
      </c>
      <c r="AT13" s="897">
        <f t="shared" si="55"/>
        <v>0.41950651769087527</v>
      </c>
      <c r="AU13" s="834">
        <f t="shared" ref="AU13" si="114">SUM(AU14:AU24)</f>
        <v>0</v>
      </c>
      <c r="AV13" s="834">
        <f t="shared" si="56"/>
        <v>13962</v>
      </c>
      <c r="AW13" s="477">
        <f t="shared" ref="AW13:BG13" si="115">SUM(AW14:AW24)</f>
        <v>13962</v>
      </c>
      <c r="AX13" s="834">
        <f t="shared" si="115"/>
        <v>10732.310000000001</v>
      </c>
      <c r="AY13" s="477">
        <f t="shared" si="115"/>
        <v>13962</v>
      </c>
      <c r="AZ13" s="1064">
        <f t="shared" si="115"/>
        <v>11307.36</v>
      </c>
      <c r="BA13" s="898">
        <f t="shared" si="115"/>
        <v>13962</v>
      </c>
      <c r="BB13" s="477">
        <f t="shared" si="115"/>
        <v>13962</v>
      </c>
      <c r="BC13" s="477">
        <f t="shared" si="115"/>
        <v>13962</v>
      </c>
      <c r="BD13" s="898">
        <f t="shared" si="115"/>
        <v>13962</v>
      </c>
      <c r="BE13" s="477">
        <f t="shared" si="115"/>
        <v>13962</v>
      </c>
      <c r="BF13" s="477">
        <f t="shared" si="115"/>
        <v>13962</v>
      </c>
      <c r="BG13" s="834">
        <f t="shared" si="115"/>
        <v>0</v>
      </c>
      <c r="BH13" s="477">
        <f t="shared" si="57"/>
        <v>13962</v>
      </c>
      <c r="BI13" s="899">
        <f t="shared" ref="BI13" si="116">SUM(BI14:BI24)</f>
        <v>7170.7000000000007</v>
      </c>
      <c r="BJ13" s="897">
        <f t="shared" si="58"/>
        <v>0.51358687867067765</v>
      </c>
      <c r="BK13" s="477">
        <f t="shared" ref="BK13" si="117">SUM(BK14:BK24)</f>
        <v>0</v>
      </c>
      <c r="BL13" s="477">
        <f t="shared" si="59"/>
        <v>13962</v>
      </c>
      <c r="BM13" s="897">
        <f t="shared" si="60"/>
        <v>0.51358687867067765</v>
      </c>
      <c r="BN13" s="897"/>
      <c r="BO13" s="897"/>
      <c r="BP13" s="899">
        <f t="shared" ref="BP13:BT13" si="118">SUM(BP14:BP24)</f>
        <v>8129.88</v>
      </c>
      <c r="BQ13" s="897">
        <f t="shared" si="61"/>
        <v>0.582286205414697</v>
      </c>
      <c r="BR13" s="834">
        <f t="shared" ref="BR13" si="119">SUM(BR14:BR24)</f>
        <v>0</v>
      </c>
      <c r="BS13" s="477">
        <f t="shared" si="62"/>
        <v>13962</v>
      </c>
      <c r="BT13" s="899">
        <f t="shared" si="118"/>
        <v>12409.32</v>
      </c>
      <c r="BU13" s="897">
        <f t="shared" si="63"/>
        <v>0.88879243661366569</v>
      </c>
      <c r="BV13" s="477">
        <f t="shared" ref="BV13" si="120">SUM(BV14:BV24)</f>
        <v>0</v>
      </c>
      <c r="BW13" s="477">
        <f t="shared" si="64"/>
        <v>13962</v>
      </c>
      <c r="BX13" s="897">
        <f t="shared" si="65"/>
        <v>0.88879243661366569</v>
      </c>
      <c r="BY13" s="899">
        <f t="shared" ref="BY13:CE13" si="121">SUM(BY14:BY24)</f>
        <v>12997.68</v>
      </c>
      <c r="BZ13" s="1117">
        <f t="shared" si="121"/>
        <v>12997.68</v>
      </c>
      <c r="CA13" s="477">
        <f t="shared" si="121"/>
        <v>13962</v>
      </c>
      <c r="CB13" s="477">
        <f t="shared" si="121"/>
        <v>13962</v>
      </c>
      <c r="CC13" s="477">
        <f t="shared" si="121"/>
        <v>13962</v>
      </c>
      <c r="CD13" s="899">
        <f t="shared" si="121"/>
        <v>2823.27</v>
      </c>
      <c r="CE13" s="18">
        <f t="shared" si="121"/>
        <v>0</v>
      </c>
      <c r="CF13" s="536">
        <f t="shared" si="66"/>
        <v>13962</v>
      </c>
      <c r="CG13" s="597">
        <f t="shared" si="67"/>
        <v>0.20221100128921357</v>
      </c>
      <c r="CH13" s="899">
        <f t="shared" ref="CH13:CL13" si="122">SUM(CH14:CH24)</f>
        <v>3466.83</v>
      </c>
      <c r="CI13" s="597">
        <f t="shared" si="68"/>
        <v>0.24830468414267295</v>
      </c>
      <c r="CJ13" s="477">
        <f t="shared" ref="CJ13" si="123">SUM(CJ14:CJ24)</f>
        <v>0</v>
      </c>
      <c r="CK13" s="477">
        <f t="shared" si="69"/>
        <v>13962</v>
      </c>
      <c r="CL13" s="116">
        <f t="shared" si="122"/>
        <v>7163.69</v>
      </c>
      <c r="CM13" s="597">
        <f t="shared" si="70"/>
        <v>0.51308480160435466</v>
      </c>
      <c r="CN13" s="18">
        <f t="shared" ref="CN13" si="124">SUM(CN14:CN24)</f>
        <v>0</v>
      </c>
      <c r="CO13" s="1186">
        <f t="shared" si="71"/>
        <v>13962</v>
      </c>
      <c r="CP13" s="597">
        <f t="shared" si="72"/>
        <v>0.51308480160435466</v>
      </c>
      <c r="CQ13" s="18">
        <f t="shared" ref="CQ13" si="125">SUM(CQ14:CQ24)</f>
        <v>0</v>
      </c>
      <c r="CR13" s="1186">
        <f t="shared" si="73"/>
        <v>13962</v>
      </c>
      <c r="CS13" s="1238">
        <f t="shared" ref="CS13:DB13" si="126">SUM(CS14:CS24)</f>
        <v>13962</v>
      </c>
      <c r="CT13" s="1307">
        <f t="shared" si="126"/>
        <v>16424</v>
      </c>
      <c r="CU13" s="477">
        <f t="shared" si="126"/>
        <v>14096</v>
      </c>
      <c r="CV13" s="477">
        <f t="shared" si="126"/>
        <v>14096</v>
      </c>
      <c r="CW13" s="1381">
        <f t="shared" si="126"/>
        <v>7774.11</v>
      </c>
      <c r="CX13" s="597">
        <f t="shared" si="74"/>
        <v>0.55680489901160291</v>
      </c>
      <c r="CY13" s="1492">
        <f t="shared" ref="CY13:CZ13" si="127">SUM(CY14:CY24)</f>
        <v>16424</v>
      </c>
      <c r="CZ13" s="477">
        <f t="shared" si="127"/>
        <v>0</v>
      </c>
      <c r="DA13" s="1492">
        <f t="shared" si="75"/>
        <v>16424</v>
      </c>
      <c r="DB13" s="116">
        <f t="shared" si="126"/>
        <v>2817.89</v>
      </c>
      <c r="DC13" s="597">
        <f t="shared" si="76"/>
        <v>0.17157148075986361</v>
      </c>
      <c r="DD13" s="1186">
        <f t="shared" ref="DD13" si="128">SUM(DD14:DD24)</f>
        <v>0</v>
      </c>
      <c r="DE13" s="1492">
        <f t="shared" si="77"/>
        <v>16424</v>
      </c>
      <c r="DF13" s="597">
        <f t="shared" si="78"/>
        <v>0.17157148075986361</v>
      </c>
      <c r="DG13" s="1186">
        <f t="shared" ref="DG13" si="129">SUM(DG14:DG24)</f>
        <v>0</v>
      </c>
      <c r="DH13" s="1492">
        <f t="shared" si="79"/>
        <v>16424</v>
      </c>
      <c r="DI13" s="597">
        <f t="shared" si="80"/>
        <v>0.17157148075986361</v>
      </c>
      <c r="DJ13" s="1580">
        <f t="shared" ref="DJ13" si="130">SUM(DJ14:DJ24)</f>
        <v>3507.15</v>
      </c>
      <c r="DK13" s="597">
        <f t="shared" si="81"/>
        <v>0.21353811495372627</v>
      </c>
      <c r="DL13" s="1575">
        <f t="shared" ref="DL13" si="131">SUM(DL14:DL24)</f>
        <v>-6700</v>
      </c>
      <c r="DM13" s="1492">
        <f t="shared" si="82"/>
        <v>9724</v>
      </c>
      <c r="DN13" s="597">
        <f t="shared" si="83"/>
        <v>0.36066947758124229</v>
      </c>
      <c r="DO13" s="1580">
        <f t="shared" ref="DO13:DS13" si="132">SUM(DO14:DO24)</f>
        <v>10634.38</v>
      </c>
      <c r="DP13" s="477">
        <f t="shared" si="132"/>
        <v>8733</v>
      </c>
      <c r="DQ13" s="477">
        <f t="shared" si="132"/>
        <v>8733</v>
      </c>
      <c r="DR13" s="477">
        <f t="shared" si="132"/>
        <v>8733</v>
      </c>
      <c r="DS13" s="1982">
        <f t="shared" si="132"/>
        <v>10634.38</v>
      </c>
      <c r="DT13" s="2184">
        <f t="shared" si="84"/>
        <v>1.093621966269025</v>
      </c>
      <c r="DU13" s="1756">
        <f t="shared" ref="DU13:DV13" si="133">SUM(DU14:DU24)</f>
        <v>8733</v>
      </c>
      <c r="DV13" s="1756">
        <f t="shared" si="133"/>
        <v>0</v>
      </c>
      <c r="DW13" s="1756">
        <f t="shared" si="85"/>
        <v>8733</v>
      </c>
      <c r="DX13" s="1756">
        <f t="shared" ref="DX13:DZ13" si="134">SUM(DX14:DX24)</f>
        <v>0</v>
      </c>
      <c r="DY13" s="1756">
        <f t="shared" si="86"/>
        <v>8733</v>
      </c>
      <c r="DZ13" s="1756">
        <f t="shared" si="134"/>
        <v>0</v>
      </c>
      <c r="EA13" s="1756">
        <f t="shared" si="87"/>
        <v>8733</v>
      </c>
      <c r="EB13" s="1982">
        <f t="shared" ref="EB13" si="135">SUM(EB14:EB24)</f>
        <v>4889.12</v>
      </c>
      <c r="EC13" s="2184">
        <f t="shared" si="88"/>
        <v>0.55984426886522387</v>
      </c>
      <c r="ED13" s="1756">
        <f t="shared" ref="ED13" si="136">SUM(ED14:ED24)</f>
        <v>1500</v>
      </c>
      <c r="EE13" s="1756">
        <f t="shared" si="89"/>
        <v>10233</v>
      </c>
      <c r="EF13" s="2184">
        <f t="shared" si="90"/>
        <v>0.47777973223883513</v>
      </c>
      <c r="EG13" s="1756">
        <f t="shared" ref="EG13" si="137">SUM(EG14:EG24)</f>
        <v>0</v>
      </c>
      <c r="EH13" s="1756">
        <f t="shared" si="91"/>
        <v>10233</v>
      </c>
      <c r="EI13" s="2185">
        <f t="shared" ref="EI13:EO13" si="138">SUM(EI14:EI24)</f>
        <v>10687.449999999999</v>
      </c>
      <c r="EJ13" s="1982">
        <f t="shared" si="138"/>
        <v>10687.449999999999</v>
      </c>
      <c r="EK13" s="2184">
        <f t="shared" si="92"/>
        <v>1</v>
      </c>
      <c r="EL13" s="1756">
        <f t="shared" si="138"/>
        <v>11262</v>
      </c>
      <c r="EM13" s="2186">
        <f t="shared" si="138"/>
        <v>11726</v>
      </c>
      <c r="EN13" s="2186">
        <f t="shared" si="138"/>
        <v>12236</v>
      </c>
      <c r="EO13" s="1982">
        <f t="shared" si="138"/>
        <v>4078.04</v>
      </c>
      <c r="EP13" s="2176">
        <f t="shared" si="93"/>
        <v>0.36210619783342213</v>
      </c>
      <c r="EQ13" s="1756">
        <f t="shared" ref="EQ13" si="139">SUM(EQ14:EQ24)</f>
        <v>0</v>
      </c>
      <c r="ER13" s="1756">
        <f t="shared" si="94"/>
        <v>11262</v>
      </c>
      <c r="ES13" s="1756">
        <f t="shared" ref="ES13" si="140">SUM(ES14:ES24)</f>
        <v>0</v>
      </c>
      <c r="ET13" s="1756">
        <f t="shared" si="95"/>
        <v>11262</v>
      </c>
      <c r="EU13" s="2184">
        <f t="shared" si="96"/>
        <v>0.36210619783342213</v>
      </c>
      <c r="EV13" s="1756">
        <f t="shared" ref="EV13" si="141">SUM(EV14:EV24)</f>
        <v>0</v>
      </c>
      <c r="EW13" s="1756">
        <f t="shared" si="97"/>
        <v>11262</v>
      </c>
      <c r="EX13" s="1982">
        <f t="shared" ref="EX13" si="142">SUM(EX14:EX24)</f>
        <v>8201.27</v>
      </c>
      <c r="EY13" s="2184">
        <f t="shared" si="98"/>
        <v>0.72822500443970883</v>
      </c>
      <c r="EZ13" s="2187">
        <f t="shared" ref="EZ13:FF13" si="143">SUM(EZ14:EZ24)</f>
        <v>11262</v>
      </c>
      <c r="FA13" s="1982">
        <f t="shared" ref="FA13" si="144">SUM(FA14:FA24)</f>
        <v>9333.1700000000019</v>
      </c>
      <c r="FB13" s="2184">
        <f t="shared" si="99"/>
        <v>0.82873113123779096</v>
      </c>
      <c r="FC13" s="1492">
        <f t="shared" si="143"/>
        <v>11726</v>
      </c>
      <c r="FD13" s="1492">
        <f t="shared" si="143"/>
        <v>12236</v>
      </c>
      <c r="FE13" s="1492">
        <f t="shared" si="143"/>
        <v>12812</v>
      </c>
      <c r="FF13" s="1492">
        <f t="shared" si="143"/>
        <v>0</v>
      </c>
      <c r="FG13" s="1492">
        <f t="shared" si="100"/>
        <v>11726</v>
      </c>
      <c r="FH13" s="2703">
        <f t="shared" ref="FH13:FI13" si="145">SUM(FH14:FH24)</f>
        <v>3514.99</v>
      </c>
      <c r="FI13" s="1492">
        <f t="shared" si="145"/>
        <v>0</v>
      </c>
      <c r="FJ13" s="1492">
        <f t="shared" si="101"/>
        <v>11726</v>
      </c>
      <c r="FK13" s="2704">
        <f t="shared" si="102"/>
        <v>0.29976036158962988</v>
      </c>
      <c r="FL13" s="2703">
        <f t="shared" ref="FL13" si="146">SUM(FL14:FL24)</f>
        <v>4414.3600000000006</v>
      </c>
      <c r="FM13" s="2704">
        <f t="shared" si="103"/>
        <v>0.37645915060549212</v>
      </c>
      <c r="FN13" s="1492">
        <f t="shared" ref="FN13" si="147">SUM(FN14:FN24)</f>
        <v>0</v>
      </c>
      <c r="FO13" s="1492">
        <f t="shared" si="104"/>
        <v>11726</v>
      </c>
      <c r="FP13" s="2705">
        <f t="shared" ref="FP13" si="148">SUM(FP14:FP24)</f>
        <v>11726</v>
      </c>
      <c r="FQ13" s="2601">
        <f t="shared" ref="FQ13:FR13" si="149">SUM(FQ14:FQ24)</f>
        <v>15159</v>
      </c>
      <c r="FR13" s="1492">
        <f t="shared" si="149"/>
        <v>12343</v>
      </c>
      <c r="FS13" s="1492">
        <f t="shared" ref="FS13" si="150">SUM(FS14:FS24)</f>
        <v>12736</v>
      </c>
    </row>
    <row r="14" spans="1:177" ht="21.75" hidden="1" thickBot="1" x14ac:dyDescent="0.4">
      <c r="A14" s="644"/>
      <c r="B14" s="645"/>
      <c r="C14" s="1823" t="s">
        <v>134</v>
      </c>
      <c r="D14" s="646"/>
      <c r="E14" s="1834"/>
      <c r="F14" s="658"/>
      <c r="G14" s="645"/>
      <c r="H14" s="648"/>
      <c r="I14" s="475"/>
      <c r="J14" s="584"/>
      <c r="K14" s="584"/>
      <c r="L14" s="603" t="e">
        <f t="shared" si="1"/>
        <v>#DIV/0!</v>
      </c>
      <c r="M14" s="475"/>
      <c r="N14" s="487"/>
      <c r="O14" s="487"/>
      <c r="P14" s="535">
        <f t="shared" si="3"/>
        <v>0</v>
      </c>
      <c r="Q14" s="603"/>
      <c r="R14" s="475"/>
      <c r="S14" s="584"/>
      <c r="T14" s="603" t="e">
        <f t="shared" si="6"/>
        <v>#DIV/0!</v>
      </c>
      <c r="U14" s="475"/>
      <c r="V14" s="487"/>
      <c r="W14" s="487"/>
      <c r="X14" s="535">
        <f t="shared" si="8"/>
        <v>0</v>
      </c>
      <c r="Y14" s="603" t="e">
        <f t="shared" si="48"/>
        <v>#DIV/0!</v>
      </c>
      <c r="Z14" s="487"/>
      <c r="AA14" s="535"/>
      <c r="AB14" s="584"/>
      <c r="AC14" s="603" t="e">
        <f t="shared" si="50"/>
        <v>#DIV/0!</v>
      </c>
      <c r="AD14" s="584"/>
      <c r="AE14" s="584"/>
      <c r="AF14" s="603" t="e">
        <f t="shared" si="51"/>
        <v>#DIV/0!</v>
      </c>
      <c r="AG14" s="475"/>
      <c r="AH14" s="475"/>
      <c r="AI14" s="475"/>
      <c r="AJ14" s="475"/>
      <c r="AK14" s="487"/>
      <c r="AL14" s="535">
        <f t="shared" si="105"/>
        <v>0</v>
      </c>
      <c r="AM14" s="832"/>
      <c r="AN14" s="891" t="e">
        <f t="shared" si="52"/>
        <v>#DIV/0!</v>
      </c>
      <c r="AO14" s="832"/>
      <c r="AP14" s="891" t="e">
        <f t="shared" si="53"/>
        <v>#DIV/0!</v>
      </c>
      <c r="AQ14" s="832"/>
      <c r="AR14" s="832"/>
      <c r="AS14" s="832">
        <f t="shared" si="54"/>
        <v>0</v>
      </c>
      <c r="AT14" s="891" t="e">
        <f t="shared" si="55"/>
        <v>#DIV/0!</v>
      </c>
      <c r="AU14" s="832"/>
      <c r="AV14" s="832">
        <f t="shared" si="56"/>
        <v>0</v>
      </c>
      <c r="AW14" s="475"/>
      <c r="AX14" s="832"/>
      <c r="AY14" s="475"/>
      <c r="AZ14" s="1825"/>
      <c r="BA14" s="892"/>
      <c r="BB14" s="475"/>
      <c r="BC14" s="475"/>
      <c r="BD14" s="892"/>
      <c r="BE14" s="475"/>
      <c r="BF14" s="475"/>
      <c r="BG14" s="832"/>
      <c r="BH14" s="475">
        <f t="shared" si="57"/>
        <v>0</v>
      </c>
      <c r="BI14" s="893"/>
      <c r="BJ14" s="891" t="e">
        <f t="shared" si="58"/>
        <v>#DIV/0!</v>
      </c>
      <c r="BK14" s="475"/>
      <c r="BL14" s="475">
        <f t="shared" si="59"/>
        <v>0</v>
      </c>
      <c r="BM14" s="891" t="e">
        <f t="shared" si="60"/>
        <v>#DIV/0!</v>
      </c>
      <c r="BN14" s="891"/>
      <c r="BO14" s="891"/>
      <c r="BP14" s="893"/>
      <c r="BQ14" s="891" t="e">
        <f t="shared" si="61"/>
        <v>#DIV/0!</v>
      </c>
      <c r="BR14" s="832"/>
      <c r="BS14" s="475">
        <f t="shared" si="62"/>
        <v>0</v>
      </c>
      <c r="BT14" s="893"/>
      <c r="BU14" s="891" t="e">
        <f t="shared" si="63"/>
        <v>#DIV/0!</v>
      </c>
      <c r="BV14" s="475"/>
      <c r="BW14" s="475">
        <f t="shared" si="64"/>
        <v>0</v>
      </c>
      <c r="BX14" s="891" t="e">
        <f t="shared" si="65"/>
        <v>#DIV/0!</v>
      </c>
      <c r="BY14" s="893"/>
      <c r="BZ14" s="1115"/>
      <c r="CA14" s="475"/>
      <c r="CB14" s="475"/>
      <c r="CC14" s="475"/>
      <c r="CD14" s="893"/>
      <c r="CE14" s="16"/>
      <c r="CF14" s="584">
        <f t="shared" si="66"/>
        <v>0</v>
      </c>
      <c r="CG14" s="603" t="e">
        <f t="shared" si="67"/>
        <v>#DIV/0!</v>
      </c>
      <c r="CH14" s="893"/>
      <c r="CI14" s="603" t="e">
        <f t="shared" si="68"/>
        <v>#DIV/0!</v>
      </c>
      <c r="CJ14" s="475"/>
      <c r="CK14" s="475">
        <f t="shared" si="69"/>
        <v>0</v>
      </c>
      <c r="CL14" s="114"/>
      <c r="CM14" s="603" t="e">
        <f t="shared" si="70"/>
        <v>#DIV/0!</v>
      </c>
      <c r="CN14" s="16"/>
      <c r="CO14" s="1184">
        <f t="shared" si="71"/>
        <v>0</v>
      </c>
      <c r="CP14" s="603" t="e">
        <f t="shared" si="72"/>
        <v>#DIV/0!</v>
      </c>
      <c r="CQ14" s="16"/>
      <c r="CR14" s="1184">
        <f t="shared" si="73"/>
        <v>0</v>
      </c>
      <c r="CS14" s="1236"/>
      <c r="CT14" s="1305"/>
      <c r="CU14" s="475"/>
      <c r="CV14" s="475"/>
      <c r="CW14" s="1379"/>
      <c r="CX14" s="603" t="e">
        <f t="shared" si="74"/>
        <v>#DIV/0!</v>
      </c>
      <c r="CY14" s="1490"/>
      <c r="CZ14" s="475"/>
      <c r="DA14" s="1490">
        <f t="shared" si="75"/>
        <v>0</v>
      </c>
      <c r="DB14" s="114"/>
      <c r="DC14" s="603" t="e">
        <f t="shared" si="76"/>
        <v>#DIV/0!</v>
      </c>
      <c r="DD14" s="1184"/>
      <c r="DE14" s="1490">
        <f t="shared" si="77"/>
        <v>0</v>
      </c>
      <c r="DF14" s="603" t="e">
        <f t="shared" si="78"/>
        <v>#DIV/0!</v>
      </c>
      <c r="DG14" s="1184"/>
      <c r="DH14" s="1490">
        <f t="shared" si="79"/>
        <v>0</v>
      </c>
      <c r="DI14" s="603" t="e">
        <f t="shared" si="80"/>
        <v>#DIV/0!</v>
      </c>
      <c r="DJ14" s="1578"/>
      <c r="DK14" s="603" t="e">
        <f t="shared" si="81"/>
        <v>#DIV/0!</v>
      </c>
      <c r="DL14" s="1184"/>
      <c r="DM14" s="1490">
        <f t="shared" si="82"/>
        <v>0</v>
      </c>
      <c r="DN14" s="603" t="e">
        <f t="shared" si="83"/>
        <v>#DIV/0!</v>
      </c>
      <c r="DO14" s="1578"/>
      <c r="DP14" s="475"/>
      <c r="DQ14" s="475"/>
      <c r="DR14" s="475"/>
      <c r="DS14" s="1981"/>
      <c r="DT14" s="327" t="e">
        <f t="shared" si="84"/>
        <v>#DIV/0!</v>
      </c>
      <c r="DU14" s="1826"/>
      <c r="DV14" s="1826"/>
      <c r="DW14" s="1826">
        <f t="shared" si="85"/>
        <v>0</v>
      </c>
      <c r="DX14" s="1826"/>
      <c r="DY14" s="1826">
        <f t="shared" si="86"/>
        <v>0</v>
      </c>
      <c r="DZ14" s="1826"/>
      <c r="EA14" s="1826">
        <f t="shared" si="87"/>
        <v>0</v>
      </c>
      <c r="EB14" s="1981"/>
      <c r="EC14" s="327" t="e">
        <f t="shared" si="88"/>
        <v>#DIV/0!</v>
      </c>
      <c r="ED14" s="1826"/>
      <c r="EE14" s="1826">
        <f t="shared" si="89"/>
        <v>0</v>
      </c>
      <c r="EF14" s="327" t="e">
        <f t="shared" si="90"/>
        <v>#DIV/0!</v>
      </c>
      <c r="EG14" s="1826"/>
      <c r="EH14" s="1826">
        <f t="shared" si="91"/>
        <v>0</v>
      </c>
      <c r="EI14" s="2180"/>
      <c r="EJ14" s="1981"/>
      <c r="EK14" s="327" t="e">
        <f t="shared" si="92"/>
        <v>#DIV/0!</v>
      </c>
      <c r="EL14" s="2591"/>
      <c r="EM14" s="2685"/>
      <c r="EN14" s="2685"/>
      <c r="EO14" s="1981"/>
      <c r="EP14" s="2176" t="e">
        <f t="shared" si="93"/>
        <v>#DIV/0!</v>
      </c>
      <c r="EQ14" s="2591"/>
      <c r="ER14" s="2591">
        <f t="shared" si="94"/>
        <v>0</v>
      </c>
      <c r="ES14" s="2591"/>
      <c r="ET14" s="2591">
        <f t="shared" si="95"/>
        <v>0</v>
      </c>
      <c r="EU14" s="327" t="e">
        <f t="shared" si="96"/>
        <v>#DIV/0!</v>
      </c>
      <c r="EV14" s="2591"/>
      <c r="EW14" s="2591">
        <f t="shared" si="97"/>
        <v>0</v>
      </c>
      <c r="EX14" s="1981"/>
      <c r="EY14" s="327" t="e">
        <f t="shared" si="98"/>
        <v>#DIV/0!</v>
      </c>
      <c r="EZ14" s="2181"/>
      <c r="FA14" s="1981"/>
      <c r="FB14" s="327" t="e">
        <f t="shared" si="99"/>
        <v>#DIV/0!</v>
      </c>
      <c r="FC14" s="1490"/>
      <c r="FD14" s="1490"/>
      <c r="FE14" s="1490"/>
      <c r="FF14" s="1490"/>
      <c r="FG14" s="1490">
        <f t="shared" si="100"/>
        <v>0</v>
      </c>
      <c r="FH14" s="2698"/>
      <c r="FI14" s="1490"/>
      <c r="FJ14" s="1490">
        <f t="shared" si="101"/>
        <v>0</v>
      </c>
      <c r="FK14" s="1977" t="e">
        <f t="shared" si="102"/>
        <v>#DIV/0!</v>
      </c>
      <c r="FL14" s="2698"/>
      <c r="FM14" s="1977" t="e">
        <f t="shared" si="103"/>
        <v>#DIV/0!</v>
      </c>
      <c r="FN14" s="1490"/>
      <c r="FO14" s="1490">
        <f t="shared" si="104"/>
        <v>0</v>
      </c>
      <c r="FP14" s="2699"/>
      <c r="FQ14" s="2599"/>
      <c r="FR14" s="1490"/>
      <c r="FS14" s="1490"/>
    </row>
    <row r="15" spans="1:177" ht="21.75" hidden="1" thickBot="1" x14ac:dyDescent="0.4">
      <c r="A15" s="649"/>
      <c r="B15" s="650"/>
      <c r="C15" s="1835" t="s">
        <v>359</v>
      </c>
      <c r="D15" s="651"/>
      <c r="E15" s="1836"/>
      <c r="F15" s="659"/>
      <c r="G15" s="660" t="s">
        <v>517</v>
      </c>
      <c r="H15" s="589">
        <v>7434</v>
      </c>
      <c r="I15" s="476">
        <v>7988</v>
      </c>
      <c r="J15" s="585">
        <v>8284</v>
      </c>
      <c r="K15" s="585">
        <v>4511</v>
      </c>
      <c r="L15" s="587">
        <f t="shared" si="1"/>
        <v>0.54454369869628194</v>
      </c>
      <c r="M15" s="476">
        <v>8284</v>
      </c>
      <c r="N15" s="470"/>
      <c r="O15" s="470"/>
      <c r="P15" s="525">
        <f t="shared" si="3"/>
        <v>8284</v>
      </c>
      <c r="Q15" s="587">
        <f>K15/P15</f>
        <v>0.54454369869628194</v>
      </c>
      <c r="R15" s="476">
        <v>8284</v>
      </c>
      <c r="S15" s="585">
        <v>4511</v>
      </c>
      <c r="T15" s="587">
        <f t="shared" si="6"/>
        <v>0.54454369869628194</v>
      </c>
      <c r="U15" s="476">
        <v>8284</v>
      </c>
      <c r="V15" s="470"/>
      <c r="W15" s="470"/>
      <c r="X15" s="525">
        <f t="shared" si="8"/>
        <v>8284</v>
      </c>
      <c r="Y15" s="587">
        <f t="shared" si="48"/>
        <v>0.54454369869628194</v>
      </c>
      <c r="Z15" s="470"/>
      <c r="AA15" s="525">
        <f t="shared" si="49"/>
        <v>8284</v>
      </c>
      <c r="AB15" s="585">
        <v>6515</v>
      </c>
      <c r="AC15" s="587">
        <f t="shared" si="50"/>
        <v>0.78645581844519552</v>
      </c>
      <c r="AD15" s="585">
        <v>6515</v>
      </c>
      <c r="AE15" s="585">
        <v>6515</v>
      </c>
      <c r="AF15" s="587">
        <f t="shared" si="51"/>
        <v>0.78645581844519552</v>
      </c>
      <c r="AG15" s="476">
        <v>6284</v>
      </c>
      <c r="AH15" s="476">
        <v>8284</v>
      </c>
      <c r="AI15" s="476">
        <v>8284</v>
      </c>
      <c r="AJ15" s="476">
        <v>8284</v>
      </c>
      <c r="AK15" s="470">
        <v>-1500</v>
      </c>
      <c r="AL15" s="525">
        <f t="shared" si="105"/>
        <v>6784</v>
      </c>
      <c r="AM15" s="833">
        <v>6514.68</v>
      </c>
      <c r="AN15" s="894">
        <f t="shared" si="52"/>
        <v>0.9603007075471699</v>
      </c>
      <c r="AO15" s="833">
        <v>3132.86</v>
      </c>
      <c r="AP15" s="894">
        <f t="shared" si="53"/>
        <v>0.37818203766296477</v>
      </c>
      <c r="AQ15" s="833"/>
      <c r="AR15" s="833"/>
      <c r="AS15" s="833">
        <f t="shared" si="54"/>
        <v>8284</v>
      </c>
      <c r="AT15" s="894">
        <f t="shared" si="55"/>
        <v>0.37818203766296477</v>
      </c>
      <c r="AU15" s="833"/>
      <c r="AV15" s="833">
        <f t="shared" si="56"/>
        <v>8284</v>
      </c>
      <c r="AW15" s="476">
        <v>8284</v>
      </c>
      <c r="AX15" s="833">
        <v>6428.94</v>
      </c>
      <c r="AY15" s="476">
        <v>8284</v>
      </c>
      <c r="AZ15" s="1828">
        <v>6428.94</v>
      </c>
      <c r="BA15" s="895">
        <v>8000</v>
      </c>
      <c r="BB15" s="476">
        <v>8000</v>
      </c>
      <c r="BC15" s="476">
        <v>8000</v>
      </c>
      <c r="BD15" s="895">
        <v>8000</v>
      </c>
      <c r="BE15" s="476">
        <v>8000</v>
      </c>
      <c r="BF15" s="476">
        <v>8000</v>
      </c>
      <c r="BG15" s="833"/>
      <c r="BH15" s="476">
        <f t="shared" si="57"/>
        <v>8000</v>
      </c>
      <c r="BI15" s="896">
        <v>4667.6400000000003</v>
      </c>
      <c r="BJ15" s="894">
        <f t="shared" si="58"/>
        <v>0.58345500000000006</v>
      </c>
      <c r="BK15" s="476"/>
      <c r="BL15" s="476">
        <f t="shared" si="59"/>
        <v>8000</v>
      </c>
      <c r="BM15" s="894">
        <f t="shared" si="60"/>
        <v>0.58345500000000006</v>
      </c>
      <c r="BN15" s="894"/>
      <c r="BO15" s="894"/>
      <c r="BP15" s="896">
        <v>4667.6400000000003</v>
      </c>
      <c r="BQ15" s="894">
        <f t="shared" si="61"/>
        <v>0.58345500000000006</v>
      </c>
      <c r="BR15" s="833"/>
      <c r="BS15" s="476">
        <f t="shared" si="62"/>
        <v>8000</v>
      </c>
      <c r="BT15" s="896">
        <v>7400.9</v>
      </c>
      <c r="BU15" s="894">
        <f t="shared" si="63"/>
        <v>0.9251125</v>
      </c>
      <c r="BV15" s="476"/>
      <c r="BW15" s="476">
        <f t="shared" si="64"/>
        <v>8000</v>
      </c>
      <c r="BX15" s="894">
        <f t="shared" si="65"/>
        <v>0.9251125</v>
      </c>
      <c r="BY15" s="896">
        <v>7400.9</v>
      </c>
      <c r="BZ15" s="1116">
        <v>7400.9</v>
      </c>
      <c r="CA15" s="476">
        <v>8000</v>
      </c>
      <c r="CB15" s="476">
        <v>8000</v>
      </c>
      <c r="CC15" s="476">
        <v>8000</v>
      </c>
      <c r="CD15" s="896">
        <v>1490.8</v>
      </c>
      <c r="CE15" s="17"/>
      <c r="CF15" s="585">
        <f t="shared" si="66"/>
        <v>8000</v>
      </c>
      <c r="CG15" s="587">
        <f t="shared" si="67"/>
        <v>0.18634999999999999</v>
      </c>
      <c r="CH15" s="896">
        <v>1490.8</v>
      </c>
      <c r="CI15" s="587">
        <f t="shared" si="68"/>
        <v>0.18634999999999999</v>
      </c>
      <c r="CJ15" s="476"/>
      <c r="CK15" s="476">
        <f t="shared" si="69"/>
        <v>8000</v>
      </c>
      <c r="CL15" s="1689">
        <v>3607.62</v>
      </c>
      <c r="CM15" s="587">
        <f t="shared" si="70"/>
        <v>0.45095249999999998</v>
      </c>
      <c r="CN15" s="17"/>
      <c r="CO15" s="1185">
        <f t="shared" si="71"/>
        <v>8000</v>
      </c>
      <c r="CP15" s="587">
        <f t="shared" si="72"/>
        <v>0.45095249999999998</v>
      </c>
      <c r="CQ15" s="17"/>
      <c r="CR15" s="1185">
        <f t="shared" si="73"/>
        <v>8000</v>
      </c>
      <c r="CS15" s="1579">
        <v>8000</v>
      </c>
      <c r="CT15" s="1185">
        <v>8000</v>
      </c>
      <c r="CU15" s="476">
        <v>8000</v>
      </c>
      <c r="CV15" s="476">
        <v>8000</v>
      </c>
      <c r="CW15" s="1690">
        <v>3607.62</v>
      </c>
      <c r="CX15" s="587">
        <f t="shared" si="74"/>
        <v>0.45095249999999998</v>
      </c>
      <c r="CY15" s="1491">
        <v>8000</v>
      </c>
      <c r="CZ15" s="476"/>
      <c r="DA15" s="1491">
        <f t="shared" si="75"/>
        <v>8000</v>
      </c>
      <c r="DB15" s="1689">
        <v>1149.08</v>
      </c>
      <c r="DC15" s="587">
        <f t="shared" si="76"/>
        <v>0.14363499999999998</v>
      </c>
      <c r="DD15" s="1185"/>
      <c r="DE15" s="1491">
        <f t="shared" si="77"/>
        <v>8000</v>
      </c>
      <c r="DF15" s="587">
        <f t="shared" si="78"/>
        <v>0.14363499999999998</v>
      </c>
      <c r="DG15" s="1185"/>
      <c r="DH15" s="1491">
        <f t="shared" si="79"/>
        <v>8000</v>
      </c>
      <c r="DI15" s="587">
        <f t="shared" si="80"/>
        <v>0.14363499999999998</v>
      </c>
      <c r="DJ15" s="1579">
        <v>1149.08</v>
      </c>
      <c r="DK15" s="587">
        <f t="shared" si="81"/>
        <v>0.14363499999999998</v>
      </c>
      <c r="DL15" s="1185">
        <v>-5500</v>
      </c>
      <c r="DM15" s="1491">
        <f t="shared" si="82"/>
        <v>2500</v>
      </c>
      <c r="DN15" s="587">
        <f t="shared" si="83"/>
        <v>0.45963199999999999</v>
      </c>
      <c r="DO15" s="1579">
        <v>2504.46</v>
      </c>
      <c r="DP15" s="476">
        <v>3000</v>
      </c>
      <c r="DQ15" s="476">
        <v>3000</v>
      </c>
      <c r="DR15" s="476">
        <v>3000</v>
      </c>
      <c r="DS15" s="1690">
        <v>2504.46</v>
      </c>
      <c r="DT15" s="323">
        <f t="shared" si="84"/>
        <v>1.001784</v>
      </c>
      <c r="DU15" s="1829">
        <v>3000</v>
      </c>
      <c r="DV15" s="1829"/>
      <c r="DW15" s="1829">
        <f t="shared" si="85"/>
        <v>3000</v>
      </c>
      <c r="DX15" s="1829"/>
      <c r="DY15" s="1829">
        <f t="shared" si="86"/>
        <v>3000</v>
      </c>
      <c r="DZ15" s="1829"/>
      <c r="EA15" s="1829">
        <f t="shared" si="87"/>
        <v>3000</v>
      </c>
      <c r="EB15" s="1690">
        <v>2332.6</v>
      </c>
      <c r="EC15" s="323">
        <f t="shared" si="88"/>
        <v>0.7775333333333333</v>
      </c>
      <c r="ED15" s="1829">
        <v>1500</v>
      </c>
      <c r="EE15" s="1829">
        <f t="shared" si="89"/>
        <v>4500</v>
      </c>
      <c r="EF15" s="323">
        <f t="shared" si="90"/>
        <v>0.51835555555555557</v>
      </c>
      <c r="EG15" s="1829"/>
      <c r="EH15" s="1829">
        <f t="shared" si="91"/>
        <v>4500</v>
      </c>
      <c r="EI15" s="2182">
        <v>5359.32</v>
      </c>
      <c r="EJ15" s="1690">
        <v>5359.32</v>
      </c>
      <c r="EK15" s="323">
        <f t="shared" si="92"/>
        <v>1</v>
      </c>
      <c r="EL15" s="2592">
        <v>5360</v>
      </c>
      <c r="EM15" s="2686">
        <v>5360</v>
      </c>
      <c r="EN15" s="2686">
        <v>5360</v>
      </c>
      <c r="EO15" s="1690">
        <v>1538.9</v>
      </c>
      <c r="EP15" s="2176">
        <f t="shared" si="93"/>
        <v>0.28710820895522388</v>
      </c>
      <c r="EQ15" s="2592"/>
      <c r="ER15" s="2592">
        <f t="shared" si="94"/>
        <v>5360</v>
      </c>
      <c r="ES15" s="2592"/>
      <c r="ET15" s="2592">
        <f t="shared" si="95"/>
        <v>5360</v>
      </c>
      <c r="EU15" s="323">
        <f t="shared" si="96"/>
        <v>0.28710820895522388</v>
      </c>
      <c r="EV15" s="2592"/>
      <c r="EW15" s="2592">
        <f t="shared" si="97"/>
        <v>5360</v>
      </c>
      <c r="EX15" s="1690">
        <v>4156.13</v>
      </c>
      <c r="EY15" s="323">
        <f t="shared" si="98"/>
        <v>0.77539738805970149</v>
      </c>
      <c r="EZ15" s="2183">
        <v>5360</v>
      </c>
      <c r="FA15" s="1690">
        <v>4156.13</v>
      </c>
      <c r="FB15" s="323">
        <f t="shared" si="99"/>
        <v>0.77539738805970149</v>
      </c>
      <c r="FC15" s="1491">
        <v>5360</v>
      </c>
      <c r="FD15" s="1491">
        <v>5360</v>
      </c>
      <c r="FE15" s="1491">
        <v>5360</v>
      </c>
      <c r="FF15" s="1491"/>
      <c r="FG15" s="1491">
        <f t="shared" si="100"/>
        <v>5360</v>
      </c>
      <c r="FH15" s="2700">
        <v>1617.57</v>
      </c>
      <c r="FI15" s="1491"/>
      <c r="FJ15" s="1491">
        <f t="shared" si="101"/>
        <v>5360</v>
      </c>
      <c r="FK15" s="1969">
        <f t="shared" si="102"/>
        <v>0.30178544776119404</v>
      </c>
      <c r="FL15" s="2700">
        <v>1617.57</v>
      </c>
      <c r="FM15" s="1969">
        <f t="shared" si="103"/>
        <v>0.30178544776119404</v>
      </c>
      <c r="FN15" s="1491"/>
      <c r="FO15" s="1491">
        <f t="shared" si="104"/>
        <v>5360</v>
      </c>
      <c r="FP15" s="2701">
        <v>5360</v>
      </c>
      <c r="FQ15" s="2600">
        <v>5360</v>
      </c>
      <c r="FR15" s="1491">
        <v>5360</v>
      </c>
      <c r="FS15" s="1491">
        <v>5360</v>
      </c>
    </row>
    <row r="16" spans="1:177" ht="21.75" hidden="1" thickBot="1" x14ac:dyDescent="0.4">
      <c r="A16" s="649"/>
      <c r="B16" s="650"/>
      <c r="C16" s="1835"/>
      <c r="D16" s="651"/>
      <c r="E16" s="1836"/>
      <c r="F16" s="659"/>
      <c r="G16" s="211"/>
      <c r="H16" s="589"/>
      <c r="I16" s="476"/>
      <c r="J16" s="585"/>
      <c r="K16" s="585"/>
      <c r="L16" s="587" t="e">
        <f t="shared" si="1"/>
        <v>#DIV/0!</v>
      </c>
      <c r="M16" s="476"/>
      <c r="N16" s="470"/>
      <c r="O16" s="470"/>
      <c r="P16" s="525">
        <f t="shared" si="3"/>
        <v>0</v>
      </c>
      <c r="Q16" s="587"/>
      <c r="R16" s="476"/>
      <c r="S16" s="585"/>
      <c r="T16" s="587" t="e">
        <f t="shared" si="6"/>
        <v>#DIV/0!</v>
      </c>
      <c r="U16" s="476"/>
      <c r="V16" s="470"/>
      <c r="W16" s="470"/>
      <c r="X16" s="525">
        <f t="shared" si="8"/>
        <v>0</v>
      </c>
      <c r="Y16" s="587" t="e">
        <f t="shared" si="48"/>
        <v>#DIV/0!</v>
      </c>
      <c r="Z16" s="470"/>
      <c r="AA16" s="525">
        <f t="shared" si="49"/>
        <v>0</v>
      </c>
      <c r="AB16" s="585"/>
      <c r="AC16" s="587" t="e">
        <f t="shared" si="50"/>
        <v>#DIV/0!</v>
      </c>
      <c r="AD16" s="585"/>
      <c r="AE16" s="585"/>
      <c r="AF16" s="587" t="e">
        <f t="shared" si="51"/>
        <v>#DIV/0!</v>
      </c>
      <c r="AG16" s="476"/>
      <c r="AH16" s="476"/>
      <c r="AI16" s="476"/>
      <c r="AJ16" s="476"/>
      <c r="AK16" s="470"/>
      <c r="AL16" s="525">
        <f t="shared" si="105"/>
        <v>0</v>
      </c>
      <c r="AM16" s="833"/>
      <c r="AN16" s="894" t="e">
        <f t="shared" si="52"/>
        <v>#DIV/0!</v>
      </c>
      <c r="AO16" s="833"/>
      <c r="AP16" s="894" t="e">
        <f t="shared" si="53"/>
        <v>#DIV/0!</v>
      </c>
      <c r="AQ16" s="833"/>
      <c r="AR16" s="833"/>
      <c r="AS16" s="833">
        <f t="shared" si="54"/>
        <v>0</v>
      </c>
      <c r="AT16" s="894" t="e">
        <f t="shared" si="55"/>
        <v>#DIV/0!</v>
      </c>
      <c r="AU16" s="833"/>
      <c r="AV16" s="833">
        <f t="shared" si="56"/>
        <v>0</v>
      </c>
      <c r="AW16" s="476"/>
      <c r="AX16" s="833"/>
      <c r="AY16" s="476"/>
      <c r="AZ16" s="1828"/>
      <c r="BA16" s="895"/>
      <c r="BB16" s="476"/>
      <c r="BC16" s="476"/>
      <c r="BD16" s="895"/>
      <c r="BE16" s="476"/>
      <c r="BF16" s="476"/>
      <c r="BG16" s="833"/>
      <c r="BH16" s="476">
        <f t="shared" si="57"/>
        <v>0</v>
      </c>
      <c r="BI16" s="896"/>
      <c r="BJ16" s="894" t="e">
        <f t="shared" si="58"/>
        <v>#DIV/0!</v>
      </c>
      <c r="BK16" s="476"/>
      <c r="BL16" s="476">
        <f t="shared" si="59"/>
        <v>0</v>
      </c>
      <c r="BM16" s="894" t="e">
        <f t="shared" si="60"/>
        <v>#DIV/0!</v>
      </c>
      <c r="BN16" s="894"/>
      <c r="BO16" s="894"/>
      <c r="BP16" s="896"/>
      <c r="BQ16" s="894" t="e">
        <f t="shared" si="61"/>
        <v>#DIV/0!</v>
      </c>
      <c r="BR16" s="833"/>
      <c r="BS16" s="476">
        <f t="shared" si="62"/>
        <v>0</v>
      </c>
      <c r="BT16" s="896"/>
      <c r="BU16" s="894" t="e">
        <f t="shared" si="63"/>
        <v>#DIV/0!</v>
      </c>
      <c r="BV16" s="476"/>
      <c r="BW16" s="476">
        <f t="shared" si="64"/>
        <v>0</v>
      </c>
      <c r="BX16" s="894" t="e">
        <f t="shared" si="65"/>
        <v>#DIV/0!</v>
      </c>
      <c r="BY16" s="896"/>
      <c r="BZ16" s="1116"/>
      <c r="CA16" s="476"/>
      <c r="CB16" s="476"/>
      <c r="CC16" s="476"/>
      <c r="CD16" s="896"/>
      <c r="CE16" s="17"/>
      <c r="CF16" s="585">
        <f t="shared" si="66"/>
        <v>0</v>
      </c>
      <c r="CG16" s="587" t="e">
        <f t="shared" si="67"/>
        <v>#DIV/0!</v>
      </c>
      <c r="CH16" s="896"/>
      <c r="CI16" s="587" t="e">
        <f t="shared" si="68"/>
        <v>#DIV/0!</v>
      </c>
      <c r="CJ16" s="476"/>
      <c r="CK16" s="476">
        <f t="shared" si="69"/>
        <v>0</v>
      </c>
      <c r="CL16" s="115"/>
      <c r="CM16" s="587" t="e">
        <f t="shared" si="70"/>
        <v>#DIV/0!</v>
      </c>
      <c r="CN16" s="17"/>
      <c r="CO16" s="1185">
        <f t="shared" si="71"/>
        <v>0</v>
      </c>
      <c r="CP16" s="587" t="e">
        <f t="shared" si="72"/>
        <v>#DIV/0!</v>
      </c>
      <c r="CQ16" s="17"/>
      <c r="CR16" s="1185">
        <f t="shared" si="73"/>
        <v>0</v>
      </c>
      <c r="CS16" s="1237"/>
      <c r="CT16" s="1306"/>
      <c r="CU16" s="476"/>
      <c r="CV16" s="476"/>
      <c r="CW16" s="1380"/>
      <c r="CX16" s="587" t="e">
        <f t="shared" si="74"/>
        <v>#DIV/0!</v>
      </c>
      <c r="CY16" s="1491"/>
      <c r="CZ16" s="476"/>
      <c r="DA16" s="1491">
        <f t="shared" si="75"/>
        <v>0</v>
      </c>
      <c r="DB16" s="115"/>
      <c r="DC16" s="587" t="e">
        <f t="shared" si="76"/>
        <v>#DIV/0!</v>
      </c>
      <c r="DD16" s="1185"/>
      <c r="DE16" s="1491">
        <f t="shared" si="77"/>
        <v>0</v>
      </c>
      <c r="DF16" s="587" t="e">
        <f t="shared" si="78"/>
        <v>#DIV/0!</v>
      </c>
      <c r="DG16" s="1185"/>
      <c r="DH16" s="1491">
        <f t="shared" si="79"/>
        <v>0</v>
      </c>
      <c r="DI16" s="587" t="e">
        <f t="shared" si="80"/>
        <v>#DIV/0!</v>
      </c>
      <c r="DJ16" s="1579"/>
      <c r="DK16" s="587" t="e">
        <f t="shared" si="81"/>
        <v>#DIV/0!</v>
      </c>
      <c r="DL16" s="1185"/>
      <c r="DM16" s="1491">
        <f t="shared" si="82"/>
        <v>0</v>
      </c>
      <c r="DN16" s="587" t="e">
        <f t="shared" si="83"/>
        <v>#DIV/0!</v>
      </c>
      <c r="DO16" s="1579"/>
      <c r="DP16" s="476"/>
      <c r="DQ16" s="476"/>
      <c r="DR16" s="476"/>
      <c r="DS16" s="1690"/>
      <c r="DT16" s="323" t="e">
        <f t="shared" si="84"/>
        <v>#DIV/0!</v>
      </c>
      <c r="DU16" s="1829"/>
      <c r="DV16" s="1829"/>
      <c r="DW16" s="1829">
        <f t="shared" si="85"/>
        <v>0</v>
      </c>
      <c r="DX16" s="1829"/>
      <c r="DY16" s="1829">
        <f t="shared" si="86"/>
        <v>0</v>
      </c>
      <c r="DZ16" s="1829"/>
      <c r="EA16" s="1829">
        <f t="shared" si="87"/>
        <v>0</v>
      </c>
      <c r="EB16" s="1690"/>
      <c r="EC16" s="323" t="e">
        <f t="shared" si="88"/>
        <v>#DIV/0!</v>
      </c>
      <c r="ED16" s="1829"/>
      <c r="EE16" s="1829">
        <f t="shared" si="89"/>
        <v>0</v>
      </c>
      <c r="EF16" s="323" t="e">
        <f t="shared" si="90"/>
        <v>#DIV/0!</v>
      </c>
      <c r="EG16" s="1829"/>
      <c r="EH16" s="1829">
        <f t="shared" si="91"/>
        <v>0</v>
      </c>
      <c r="EI16" s="2182"/>
      <c r="EJ16" s="1690"/>
      <c r="EK16" s="323" t="e">
        <f t="shared" si="92"/>
        <v>#DIV/0!</v>
      </c>
      <c r="EL16" s="2592"/>
      <c r="EM16" s="2686"/>
      <c r="EN16" s="2686"/>
      <c r="EO16" s="1690"/>
      <c r="EP16" s="2176" t="e">
        <f t="shared" si="93"/>
        <v>#DIV/0!</v>
      </c>
      <c r="EQ16" s="2592"/>
      <c r="ER16" s="2592">
        <f t="shared" si="94"/>
        <v>0</v>
      </c>
      <c r="ES16" s="2592"/>
      <c r="ET16" s="2592">
        <f t="shared" si="95"/>
        <v>0</v>
      </c>
      <c r="EU16" s="323" t="e">
        <f t="shared" si="96"/>
        <v>#DIV/0!</v>
      </c>
      <c r="EV16" s="2592"/>
      <c r="EW16" s="2592">
        <f t="shared" si="97"/>
        <v>0</v>
      </c>
      <c r="EX16" s="1690"/>
      <c r="EY16" s="323" t="e">
        <f t="shared" si="98"/>
        <v>#DIV/0!</v>
      </c>
      <c r="EZ16" s="2183"/>
      <c r="FA16" s="1690"/>
      <c r="FB16" s="323" t="e">
        <f t="shared" si="99"/>
        <v>#DIV/0!</v>
      </c>
      <c r="FC16" s="1491"/>
      <c r="FD16" s="1491"/>
      <c r="FE16" s="1491"/>
      <c r="FF16" s="1491"/>
      <c r="FG16" s="1491">
        <f t="shared" si="100"/>
        <v>0</v>
      </c>
      <c r="FH16" s="2700"/>
      <c r="FI16" s="1491"/>
      <c r="FJ16" s="1491">
        <f t="shared" si="101"/>
        <v>0</v>
      </c>
      <c r="FK16" s="1969" t="e">
        <f t="shared" si="102"/>
        <v>#DIV/0!</v>
      </c>
      <c r="FL16" s="2700"/>
      <c r="FM16" s="1969" t="e">
        <f t="shared" si="103"/>
        <v>#DIV/0!</v>
      </c>
      <c r="FN16" s="1491"/>
      <c r="FO16" s="1491">
        <f t="shared" si="104"/>
        <v>0</v>
      </c>
      <c r="FP16" s="2701"/>
      <c r="FQ16" s="2600"/>
      <c r="FR16" s="1491"/>
      <c r="FS16" s="1491"/>
    </row>
    <row r="17" spans="1:177" ht="21.75" hidden="1" thickBot="1" x14ac:dyDescent="0.4">
      <c r="A17" s="649"/>
      <c r="B17" s="650"/>
      <c r="C17" s="1835" t="s">
        <v>561</v>
      </c>
      <c r="D17" s="651"/>
      <c r="E17" s="1837"/>
      <c r="F17" s="659"/>
      <c r="G17" s="650" t="s">
        <v>663</v>
      </c>
      <c r="H17" s="589">
        <v>270</v>
      </c>
      <c r="I17" s="476">
        <v>320</v>
      </c>
      <c r="J17" s="585">
        <v>284</v>
      </c>
      <c r="K17" s="585">
        <v>66</v>
      </c>
      <c r="L17" s="587">
        <f t="shared" si="1"/>
        <v>0.23239436619718309</v>
      </c>
      <c r="M17" s="476">
        <v>284</v>
      </c>
      <c r="N17" s="470"/>
      <c r="O17" s="470"/>
      <c r="P17" s="525">
        <f t="shared" si="3"/>
        <v>284</v>
      </c>
      <c r="Q17" s="587">
        <f>K17/P17</f>
        <v>0.23239436619718309</v>
      </c>
      <c r="R17" s="476">
        <v>284</v>
      </c>
      <c r="S17" s="585">
        <v>140</v>
      </c>
      <c r="T17" s="587">
        <f t="shared" si="6"/>
        <v>0.49295774647887325</v>
      </c>
      <c r="U17" s="476">
        <v>284</v>
      </c>
      <c r="V17" s="470"/>
      <c r="W17" s="470"/>
      <c r="X17" s="525">
        <f t="shared" si="8"/>
        <v>284</v>
      </c>
      <c r="Y17" s="587">
        <f t="shared" si="48"/>
        <v>0.49295774647887325</v>
      </c>
      <c r="Z17" s="470"/>
      <c r="AA17" s="525">
        <f t="shared" si="49"/>
        <v>284</v>
      </c>
      <c r="AB17" s="585">
        <v>172</v>
      </c>
      <c r="AC17" s="587">
        <f t="shared" si="50"/>
        <v>0.60563380281690138</v>
      </c>
      <c r="AD17" s="585">
        <v>275</v>
      </c>
      <c r="AE17" s="585">
        <v>276</v>
      </c>
      <c r="AF17" s="587">
        <f t="shared" si="51"/>
        <v>0.971830985915493</v>
      </c>
      <c r="AG17" s="476">
        <v>284</v>
      </c>
      <c r="AH17" s="476">
        <v>284</v>
      </c>
      <c r="AI17" s="476">
        <v>284</v>
      </c>
      <c r="AJ17" s="476">
        <v>284</v>
      </c>
      <c r="AK17" s="470"/>
      <c r="AL17" s="525">
        <f t="shared" si="105"/>
        <v>284</v>
      </c>
      <c r="AM17" s="833">
        <v>275.27999999999997</v>
      </c>
      <c r="AN17" s="894">
        <f t="shared" si="52"/>
        <v>0.96929577464788719</v>
      </c>
      <c r="AO17" s="833">
        <v>167.29</v>
      </c>
      <c r="AP17" s="894">
        <f t="shared" si="53"/>
        <v>0.58904929577464782</v>
      </c>
      <c r="AQ17" s="833"/>
      <c r="AR17" s="833"/>
      <c r="AS17" s="833">
        <f t="shared" si="54"/>
        <v>284</v>
      </c>
      <c r="AT17" s="894">
        <f t="shared" si="55"/>
        <v>0.58904929577464782</v>
      </c>
      <c r="AU17" s="833"/>
      <c r="AV17" s="833">
        <f t="shared" si="56"/>
        <v>284</v>
      </c>
      <c r="AW17" s="476">
        <v>284</v>
      </c>
      <c r="AX17" s="833">
        <v>195.31</v>
      </c>
      <c r="AY17" s="476">
        <v>284</v>
      </c>
      <c r="AZ17" s="1828">
        <v>224.58</v>
      </c>
      <c r="BA17" s="895">
        <v>284</v>
      </c>
      <c r="BB17" s="476">
        <v>284</v>
      </c>
      <c r="BC17" s="476">
        <v>284</v>
      </c>
      <c r="BD17" s="895">
        <v>284</v>
      </c>
      <c r="BE17" s="476">
        <v>284</v>
      </c>
      <c r="BF17" s="476">
        <v>284</v>
      </c>
      <c r="BG17" s="833"/>
      <c r="BH17" s="476">
        <f t="shared" si="57"/>
        <v>284</v>
      </c>
      <c r="BI17" s="896">
        <v>45.37</v>
      </c>
      <c r="BJ17" s="894">
        <f t="shared" si="58"/>
        <v>0.15975352112676056</v>
      </c>
      <c r="BK17" s="476"/>
      <c r="BL17" s="476">
        <f t="shared" si="59"/>
        <v>284</v>
      </c>
      <c r="BM17" s="894">
        <f t="shared" si="60"/>
        <v>0.15975352112676056</v>
      </c>
      <c r="BN17" s="894"/>
      <c r="BO17" s="894"/>
      <c r="BP17" s="896">
        <v>79.45</v>
      </c>
      <c r="BQ17" s="894">
        <f t="shared" si="61"/>
        <v>0.27975352112676055</v>
      </c>
      <c r="BR17" s="833"/>
      <c r="BS17" s="476">
        <f t="shared" si="62"/>
        <v>284</v>
      </c>
      <c r="BT17" s="896">
        <v>109.45</v>
      </c>
      <c r="BU17" s="894">
        <f t="shared" si="63"/>
        <v>0.38538732394366199</v>
      </c>
      <c r="BV17" s="476"/>
      <c r="BW17" s="476">
        <f t="shared" si="64"/>
        <v>284</v>
      </c>
      <c r="BX17" s="894">
        <f t="shared" si="65"/>
        <v>0.38538732394366199</v>
      </c>
      <c r="BY17" s="896">
        <v>109.45</v>
      </c>
      <c r="BZ17" s="1116">
        <v>109.45</v>
      </c>
      <c r="CA17" s="476">
        <v>284</v>
      </c>
      <c r="CB17" s="476">
        <v>284</v>
      </c>
      <c r="CC17" s="476">
        <v>284</v>
      </c>
      <c r="CD17" s="896">
        <v>0</v>
      </c>
      <c r="CE17" s="17"/>
      <c r="CF17" s="585">
        <f t="shared" si="66"/>
        <v>284</v>
      </c>
      <c r="CG17" s="587">
        <f t="shared" si="67"/>
        <v>0</v>
      </c>
      <c r="CH17" s="896">
        <v>0</v>
      </c>
      <c r="CI17" s="587">
        <f t="shared" si="68"/>
        <v>0</v>
      </c>
      <c r="CJ17" s="476"/>
      <c r="CK17" s="476">
        <f t="shared" si="69"/>
        <v>284</v>
      </c>
      <c r="CL17" s="115">
        <v>0</v>
      </c>
      <c r="CM17" s="587">
        <f t="shared" si="70"/>
        <v>0</v>
      </c>
      <c r="CN17" s="17"/>
      <c r="CO17" s="1185">
        <f t="shared" si="71"/>
        <v>284</v>
      </c>
      <c r="CP17" s="587">
        <f t="shared" si="72"/>
        <v>0</v>
      </c>
      <c r="CQ17" s="17"/>
      <c r="CR17" s="1185">
        <f t="shared" si="73"/>
        <v>284</v>
      </c>
      <c r="CS17" s="1237">
        <v>284</v>
      </c>
      <c r="CT17" s="1306">
        <v>284</v>
      </c>
      <c r="CU17" s="476">
        <v>284</v>
      </c>
      <c r="CV17" s="476">
        <v>284</v>
      </c>
      <c r="CW17" s="1380">
        <v>0</v>
      </c>
      <c r="CX17" s="587">
        <f t="shared" si="74"/>
        <v>0</v>
      </c>
      <c r="CY17" s="1491">
        <v>284</v>
      </c>
      <c r="CZ17" s="476"/>
      <c r="DA17" s="1491">
        <f t="shared" si="75"/>
        <v>284</v>
      </c>
      <c r="DB17" s="115">
        <v>0</v>
      </c>
      <c r="DC17" s="587">
        <f t="shared" si="76"/>
        <v>0</v>
      </c>
      <c r="DD17" s="1185"/>
      <c r="DE17" s="1491">
        <f t="shared" si="77"/>
        <v>284</v>
      </c>
      <c r="DF17" s="587">
        <f t="shared" si="78"/>
        <v>0</v>
      </c>
      <c r="DG17" s="1185"/>
      <c r="DH17" s="1491">
        <f t="shared" si="79"/>
        <v>284</v>
      </c>
      <c r="DI17" s="587">
        <f t="shared" si="80"/>
        <v>0</v>
      </c>
      <c r="DJ17" s="1579">
        <v>36.78</v>
      </c>
      <c r="DK17" s="587">
        <f t="shared" si="81"/>
        <v>0.12950704225352114</v>
      </c>
      <c r="DL17" s="1185"/>
      <c r="DM17" s="1491">
        <f t="shared" si="82"/>
        <v>284</v>
      </c>
      <c r="DN17" s="587">
        <f t="shared" si="83"/>
        <v>0.12950704225352114</v>
      </c>
      <c r="DO17" s="1579">
        <v>688.78</v>
      </c>
      <c r="DP17" s="476">
        <v>400</v>
      </c>
      <c r="DQ17" s="476">
        <v>400</v>
      </c>
      <c r="DR17" s="476">
        <v>400</v>
      </c>
      <c r="DS17" s="1690">
        <v>688.78</v>
      </c>
      <c r="DT17" s="323">
        <f t="shared" si="84"/>
        <v>2.4252816901408449</v>
      </c>
      <c r="DU17" s="1829">
        <v>400</v>
      </c>
      <c r="DV17" s="1829"/>
      <c r="DW17" s="1829">
        <f t="shared" si="85"/>
        <v>400</v>
      </c>
      <c r="DX17" s="1829"/>
      <c r="DY17" s="1829">
        <f t="shared" si="86"/>
        <v>400</v>
      </c>
      <c r="DZ17" s="1829"/>
      <c r="EA17" s="1829">
        <f t="shared" si="87"/>
        <v>400</v>
      </c>
      <c r="EB17" s="1690">
        <v>135.82</v>
      </c>
      <c r="EC17" s="323">
        <f t="shared" si="88"/>
        <v>0.33954999999999996</v>
      </c>
      <c r="ED17" s="1829"/>
      <c r="EE17" s="1829">
        <f t="shared" si="89"/>
        <v>400</v>
      </c>
      <c r="EF17" s="323">
        <f t="shared" si="90"/>
        <v>0.33954999999999996</v>
      </c>
      <c r="EG17" s="1829"/>
      <c r="EH17" s="1829">
        <f t="shared" si="91"/>
        <v>400</v>
      </c>
      <c r="EI17" s="2182">
        <v>217.07</v>
      </c>
      <c r="EJ17" s="1690">
        <v>217.07</v>
      </c>
      <c r="EK17" s="323">
        <f t="shared" si="92"/>
        <v>1</v>
      </c>
      <c r="EL17" s="2592">
        <v>220</v>
      </c>
      <c r="EM17" s="2686">
        <v>220</v>
      </c>
      <c r="EN17" s="2686">
        <v>220</v>
      </c>
      <c r="EO17" s="1690">
        <v>109.4</v>
      </c>
      <c r="EP17" s="2176">
        <f t="shared" si="93"/>
        <v>0.49727272727272731</v>
      </c>
      <c r="EQ17" s="2592"/>
      <c r="ER17" s="2592">
        <f t="shared" si="94"/>
        <v>220</v>
      </c>
      <c r="ES17" s="2592"/>
      <c r="ET17" s="2592">
        <f t="shared" si="95"/>
        <v>220</v>
      </c>
      <c r="EU17" s="323">
        <f t="shared" si="96"/>
        <v>0.49727272727272731</v>
      </c>
      <c r="EV17" s="2592"/>
      <c r="EW17" s="2592">
        <f t="shared" si="97"/>
        <v>220</v>
      </c>
      <c r="EX17" s="1690">
        <v>109.4</v>
      </c>
      <c r="EY17" s="323">
        <f t="shared" si="98"/>
        <v>0.49727272727272731</v>
      </c>
      <c r="EZ17" s="2183">
        <v>220</v>
      </c>
      <c r="FA17" s="1690">
        <v>128.6</v>
      </c>
      <c r="FB17" s="323">
        <f t="shared" si="99"/>
        <v>0.58454545454545448</v>
      </c>
      <c r="FC17" s="1491">
        <v>220</v>
      </c>
      <c r="FD17" s="1491">
        <v>220</v>
      </c>
      <c r="FE17" s="1491">
        <v>220</v>
      </c>
      <c r="FF17" s="1491"/>
      <c r="FG17" s="1491">
        <f t="shared" si="100"/>
        <v>220</v>
      </c>
      <c r="FH17" s="2700"/>
      <c r="FI17" s="1491"/>
      <c r="FJ17" s="1491">
        <f t="shared" si="101"/>
        <v>220</v>
      </c>
      <c r="FK17" s="1969">
        <f t="shared" si="102"/>
        <v>0</v>
      </c>
      <c r="FL17" s="2700">
        <v>108.85</v>
      </c>
      <c r="FM17" s="1969">
        <f t="shared" si="103"/>
        <v>0.49477272727272725</v>
      </c>
      <c r="FN17" s="1491"/>
      <c r="FO17" s="1491">
        <f t="shared" si="104"/>
        <v>220</v>
      </c>
      <c r="FP17" s="2701">
        <v>220</v>
      </c>
      <c r="FQ17" s="2600">
        <v>220</v>
      </c>
      <c r="FR17" s="1491">
        <v>235</v>
      </c>
      <c r="FS17" s="1491">
        <v>235</v>
      </c>
    </row>
    <row r="18" spans="1:177" ht="21.75" hidden="1" thickBot="1" x14ac:dyDescent="0.4">
      <c r="A18" s="649"/>
      <c r="B18" s="650"/>
      <c r="C18" s="1827" t="s">
        <v>135</v>
      </c>
      <c r="D18" s="651"/>
      <c r="E18" s="1837"/>
      <c r="F18" s="661"/>
      <c r="G18" s="650"/>
      <c r="H18" s="589"/>
      <c r="I18" s="476"/>
      <c r="J18" s="585"/>
      <c r="K18" s="585"/>
      <c r="L18" s="587" t="e">
        <f t="shared" si="1"/>
        <v>#DIV/0!</v>
      </c>
      <c r="M18" s="476"/>
      <c r="N18" s="470"/>
      <c r="O18" s="470"/>
      <c r="P18" s="525">
        <f t="shared" si="3"/>
        <v>0</v>
      </c>
      <c r="Q18" s="587"/>
      <c r="R18" s="476"/>
      <c r="S18" s="585"/>
      <c r="T18" s="587" t="e">
        <f t="shared" si="6"/>
        <v>#DIV/0!</v>
      </c>
      <c r="U18" s="476"/>
      <c r="V18" s="470"/>
      <c r="W18" s="470"/>
      <c r="X18" s="525">
        <f t="shared" si="8"/>
        <v>0</v>
      </c>
      <c r="Y18" s="587" t="e">
        <f t="shared" si="48"/>
        <v>#DIV/0!</v>
      </c>
      <c r="Z18" s="470"/>
      <c r="AA18" s="525">
        <f t="shared" si="49"/>
        <v>0</v>
      </c>
      <c r="AB18" s="585"/>
      <c r="AC18" s="587" t="e">
        <f t="shared" si="50"/>
        <v>#DIV/0!</v>
      </c>
      <c r="AD18" s="585"/>
      <c r="AE18" s="585"/>
      <c r="AF18" s="587" t="e">
        <f t="shared" si="51"/>
        <v>#DIV/0!</v>
      </c>
      <c r="AG18" s="476"/>
      <c r="AH18" s="476"/>
      <c r="AI18" s="476"/>
      <c r="AJ18" s="476"/>
      <c r="AK18" s="470"/>
      <c r="AL18" s="525">
        <f t="shared" si="105"/>
        <v>0</v>
      </c>
      <c r="AM18" s="833"/>
      <c r="AN18" s="894" t="e">
        <f t="shared" si="52"/>
        <v>#DIV/0!</v>
      </c>
      <c r="AO18" s="833"/>
      <c r="AP18" s="894" t="e">
        <f t="shared" si="53"/>
        <v>#DIV/0!</v>
      </c>
      <c r="AQ18" s="833"/>
      <c r="AR18" s="833"/>
      <c r="AS18" s="833">
        <f t="shared" si="54"/>
        <v>0</v>
      </c>
      <c r="AT18" s="894" t="e">
        <f t="shared" si="55"/>
        <v>#DIV/0!</v>
      </c>
      <c r="AU18" s="833"/>
      <c r="AV18" s="833">
        <f t="shared" si="56"/>
        <v>0</v>
      </c>
      <c r="AW18" s="476"/>
      <c r="AX18" s="833"/>
      <c r="AY18" s="476"/>
      <c r="AZ18" s="1828"/>
      <c r="BA18" s="895"/>
      <c r="BB18" s="476"/>
      <c r="BC18" s="476"/>
      <c r="BD18" s="895"/>
      <c r="BE18" s="476"/>
      <c r="BF18" s="476"/>
      <c r="BG18" s="833"/>
      <c r="BH18" s="476">
        <f t="shared" si="57"/>
        <v>0</v>
      </c>
      <c r="BI18" s="896"/>
      <c r="BJ18" s="894" t="e">
        <f t="shared" si="58"/>
        <v>#DIV/0!</v>
      </c>
      <c r="BK18" s="476"/>
      <c r="BL18" s="476">
        <f t="shared" si="59"/>
        <v>0</v>
      </c>
      <c r="BM18" s="894" t="e">
        <f t="shared" si="60"/>
        <v>#DIV/0!</v>
      </c>
      <c r="BN18" s="894"/>
      <c r="BO18" s="894"/>
      <c r="BP18" s="896"/>
      <c r="BQ18" s="894" t="e">
        <f t="shared" si="61"/>
        <v>#DIV/0!</v>
      </c>
      <c r="BR18" s="833"/>
      <c r="BS18" s="476">
        <f t="shared" si="62"/>
        <v>0</v>
      </c>
      <c r="BT18" s="896"/>
      <c r="BU18" s="894" t="e">
        <f t="shared" si="63"/>
        <v>#DIV/0!</v>
      </c>
      <c r="BV18" s="476"/>
      <c r="BW18" s="476">
        <f t="shared" si="64"/>
        <v>0</v>
      </c>
      <c r="BX18" s="894" t="e">
        <f t="shared" si="65"/>
        <v>#DIV/0!</v>
      </c>
      <c r="BY18" s="896"/>
      <c r="BZ18" s="1116"/>
      <c r="CA18" s="476"/>
      <c r="CB18" s="476"/>
      <c r="CC18" s="476"/>
      <c r="CD18" s="896"/>
      <c r="CE18" s="17"/>
      <c r="CF18" s="585">
        <f t="shared" si="66"/>
        <v>0</v>
      </c>
      <c r="CG18" s="587" t="e">
        <f t="shared" si="67"/>
        <v>#DIV/0!</v>
      </c>
      <c r="CH18" s="896"/>
      <c r="CI18" s="587" t="e">
        <f t="shared" si="68"/>
        <v>#DIV/0!</v>
      </c>
      <c r="CJ18" s="476"/>
      <c r="CK18" s="476">
        <f t="shared" si="69"/>
        <v>0</v>
      </c>
      <c r="CL18" s="115"/>
      <c r="CM18" s="587" t="e">
        <f t="shared" si="70"/>
        <v>#DIV/0!</v>
      </c>
      <c r="CN18" s="17"/>
      <c r="CO18" s="1185">
        <f t="shared" si="71"/>
        <v>0</v>
      </c>
      <c r="CP18" s="587" t="e">
        <f t="shared" si="72"/>
        <v>#DIV/0!</v>
      </c>
      <c r="CQ18" s="17"/>
      <c r="CR18" s="1185">
        <f t="shared" si="73"/>
        <v>0</v>
      </c>
      <c r="CS18" s="1237"/>
      <c r="CT18" s="1306"/>
      <c r="CU18" s="476"/>
      <c r="CV18" s="476"/>
      <c r="CW18" s="1380"/>
      <c r="CX18" s="587" t="e">
        <f t="shared" si="74"/>
        <v>#DIV/0!</v>
      </c>
      <c r="CY18" s="1491"/>
      <c r="CZ18" s="476"/>
      <c r="DA18" s="1491">
        <f t="shared" si="75"/>
        <v>0</v>
      </c>
      <c r="DB18" s="115"/>
      <c r="DC18" s="587" t="e">
        <f t="shared" si="76"/>
        <v>#DIV/0!</v>
      </c>
      <c r="DD18" s="1185"/>
      <c r="DE18" s="1491">
        <f t="shared" si="77"/>
        <v>0</v>
      </c>
      <c r="DF18" s="587" t="e">
        <f t="shared" si="78"/>
        <v>#DIV/0!</v>
      </c>
      <c r="DG18" s="1185"/>
      <c r="DH18" s="1491">
        <f t="shared" si="79"/>
        <v>0</v>
      </c>
      <c r="DI18" s="587" t="e">
        <f t="shared" si="80"/>
        <v>#DIV/0!</v>
      </c>
      <c r="DJ18" s="1579"/>
      <c r="DK18" s="587" t="e">
        <f t="shared" si="81"/>
        <v>#DIV/0!</v>
      </c>
      <c r="DL18" s="1185"/>
      <c r="DM18" s="1491">
        <f t="shared" si="82"/>
        <v>0</v>
      </c>
      <c r="DN18" s="587" t="e">
        <f t="shared" si="83"/>
        <v>#DIV/0!</v>
      </c>
      <c r="DO18" s="1579"/>
      <c r="DP18" s="476"/>
      <c r="DQ18" s="476"/>
      <c r="DR18" s="476"/>
      <c r="DS18" s="1690"/>
      <c r="DT18" s="323" t="e">
        <f t="shared" si="84"/>
        <v>#DIV/0!</v>
      </c>
      <c r="DU18" s="1829"/>
      <c r="DV18" s="1829"/>
      <c r="DW18" s="1829">
        <f t="shared" si="85"/>
        <v>0</v>
      </c>
      <c r="DX18" s="1829"/>
      <c r="DY18" s="1829">
        <f t="shared" si="86"/>
        <v>0</v>
      </c>
      <c r="DZ18" s="1829"/>
      <c r="EA18" s="1829">
        <f t="shared" si="87"/>
        <v>0</v>
      </c>
      <c r="EB18" s="1690"/>
      <c r="EC18" s="323" t="e">
        <f t="shared" si="88"/>
        <v>#DIV/0!</v>
      </c>
      <c r="ED18" s="1829"/>
      <c r="EE18" s="1829">
        <f t="shared" si="89"/>
        <v>0</v>
      </c>
      <c r="EF18" s="323" t="e">
        <f t="shared" si="90"/>
        <v>#DIV/0!</v>
      </c>
      <c r="EG18" s="1829"/>
      <c r="EH18" s="1829">
        <f t="shared" si="91"/>
        <v>0</v>
      </c>
      <c r="EI18" s="2182"/>
      <c r="EJ18" s="1690"/>
      <c r="EK18" s="323" t="e">
        <f t="shared" si="92"/>
        <v>#DIV/0!</v>
      </c>
      <c r="EL18" s="2592"/>
      <c r="EM18" s="2686"/>
      <c r="EN18" s="2686"/>
      <c r="EO18" s="1690"/>
      <c r="EP18" s="2176" t="e">
        <f t="shared" si="93"/>
        <v>#DIV/0!</v>
      </c>
      <c r="EQ18" s="2592"/>
      <c r="ER18" s="2592">
        <f t="shared" si="94"/>
        <v>0</v>
      </c>
      <c r="ES18" s="2592"/>
      <c r="ET18" s="2592">
        <f t="shared" si="95"/>
        <v>0</v>
      </c>
      <c r="EU18" s="323" t="e">
        <f t="shared" si="96"/>
        <v>#DIV/0!</v>
      </c>
      <c r="EV18" s="2592"/>
      <c r="EW18" s="2592">
        <f t="shared" si="97"/>
        <v>0</v>
      </c>
      <c r="EX18" s="1690"/>
      <c r="EY18" s="323" t="e">
        <f t="shared" si="98"/>
        <v>#DIV/0!</v>
      </c>
      <c r="EZ18" s="2183"/>
      <c r="FA18" s="1690"/>
      <c r="FB18" s="323" t="e">
        <f t="shared" si="99"/>
        <v>#DIV/0!</v>
      </c>
      <c r="FC18" s="1491"/>
      <c r="FD18" s="1491"/>
      <c r="FE18" s="1491"/>
      <c r="FF18" s="1491"/>
      <c r="FG18" s="1491">
        <f t="shared" si="100"/>
        <v>0</v>
      </c>
      <c r="FH18" s="2700"/>
      <c r="FI18" s="1491"/>
      <c r="FJ18" s="1491">
        <f t="shared" si="101"/>
        <v>0</v>
      </c>
      <c r="FK18" s="1969" t="e">
        <f t="shared" si="102"/>
        <v>#DIV/0!</v>
      </c>
      <c r="FL18" s="2700"/>
      <c r="FM18" s="1969" t="e">
        <f t="shared" si="103"/>
        <v>#DIV/0!</v>
      </c>
      <c r="FN18" s="1491"/>
      <c r="FO18" s="1491">
        <f t="shared" si="104"/>
        <v>0</v>
      </c>
      <c r="FP18" s="2701"/>
      <c r="FQ18" s="2600"/>
      <c r="FR18" s="1491"/>
      <c r="FS18" s="1491"/>
    </row>
    <row r="19" spans="1:177" ht="21.75" hidden="1" thickBot="1" x14ac:dyDescent="0.4">
      <c r="A19" s="649"/>
      <c r="B19" s="650"/>
      <c r="C19" s="1835" t="s">
        <v>136</v>
      </c>
      <c r="D19" s="651"/>
      <c r="E19" s="1837"/>
      <c r="F19" s="659"/>
      <c r="G19" s="650" t="s">
        <v>695</v>
      </c>
      <c r="H19" s="589">
        <v>2620</v>
      </c>
      <c r="I19" s="476">
        <v>2620</v>
      </c>
      <c r="J19" s="585">
        <v>2533</v>
      </c>
      <c r="K19" s="585">
        <v>1008</v>
      </c>
      <c r="L19" s="587">
        <f t="shared" si="1"/>
        <v>0.39794709830240821</v>
      </c>
      <c r="M19" s="476">
        <v>2533</v>
      </c>
      <c r="N19" s="470"/>
      <c r="O19" s="470"/>
      <c r="P19" s="525">
        <f t="shared" si="3"/>
        <v>2533</v>
      </c>
      <c r="Q19" s="587">
        <f>K19/P19</f>
        <v>0.39794709830240821</v>
      </c>
      <c r="R19" s="476">
        <v>2533</v>
      </c>
      <c r="S19" s="585">
        <v>1369</v>
      </c>
      <c r="T19" s="587">
        <f t="shared" si="6"/>
        <v>0.54046585076983811</v>
      </c>
      <c r="U19" s="476">
        <v>2533</v>
      </c>
      <c r="V19" s="470"/>
      <c r="W19" s="470"/>
      <c r="X19" s="525">
        <f t="shared" si="8"/>
        <v>2533</v>
      </c>
      <c r="Y19" s="587">
        <f t="shared" si="48"/>
        <v>0.54046585076983811</v>
      </c>
      <c r="Z19" s="470"/>
      <c r="AA19" s="525">
        <f t="shared" si="49"/>
        <v>2533</v>
      </c>
      <c r="AB19" s="585">
        <v>1994</v>
      </c>
      <c r="AC19" s="587">
        <f t="shared" si="50"/>
        <v>0.78720884326885121</v>
      </c>
      <c r="AD19" s="585">
        <v>2151</v>
      </c>
      <c r="AE19" s="585">
        <v>2316</v>
      </c>
      <c r="AF19" s="587">
        <f t="shared" si="51"/>
        <v>0.9143308330043427</v>
      </c>
      <c r="AG19" s="476">
        <v>2533</v>
      </c>
      <c r="AH19" s="476">
        <v>2300</v>
      </c>
      <c r="AI19" s="476">
        <v>2300</v>
      </c>
      <c r="AJ19" s="476">
        <v>2300</v>
      </c>
      <c r="AK19" s="470"/>
      <c r="AL19" s="525">
        <f t="shared" si="105"/>
        <v>2533</v>
      </c>
      <c r="AM19" s="833">
        <v>2311.58</v>
      </c>
      <c r="AN19" s="894">
        <f t="shared" si="52"/>
        <v>0.91258586656138962</v>
      </c>
      <c r="AO19" s="833">
        <v>1046.98</v>
      </c>
      <c r="AP19" s="894">
        <f t="shared" si="53"/>
        <v>0.45520869565217392</v>
      </c>
      <c r="AQ19" s="833"/>
      <c r="AR19" s="833"/>
      <c r="AS19" s="833">
        <f t="shared" si="54"/>
        <v>2300</v>
      </c>
      <c r="AT19" s="894">
        <f t="shared" si="55"/>
        <v>0.45520869565217392</v>
      </c>
      <c r="AU19" s="833"/>
      <c r="AV19" s="833">
        <f t="shared" si="56"/>
        <v>2300</v>
      </c>
      <c r="AW19" s="476">
        <v>2300</v>
      </c>
      <c r="AX19" s="833">
        <v>1609.08</v>
      </c>
      <c r="AY19" s="476">
        <v>2300</v>
      </c>
      <c r="AZ19" s="1828">
        <v>1961.5</v>
      </c>
      <c r="BA19" s="895">
        <v>2442</v>
      </c>
      <c r="BB19" s="476">
        <v>2442</v>
      </c>
      <c r="BC19" s="476">
        <v>2442</v>
      </c>
      <c r="BD19" s="895">
        <v>2442</v>
      </c>
      <c r="BE19" s="476">
        <v>2442</v>
      </c>
      <c r="BF19" s="476">
        <v>2442</v>
      </c>
      <c r="BG19" s="833"/>
      <c r="BH19" s="476">
        <f t="shared" si="57"/>
        <v>2442</v>
      </c>
      <c r="BI19" s="896">
        <v>528.63</v>
      </c>
      <c r="BJ19" s="894">
        <f t="shared" si="58"/>
        <v>0.21647420147420146</v>
      </c>
      <c r="BK19" s="476"/>
      <c r="BL19" s="476">
        <f t="shared" si="59"/>
        <v>2442</v>
      </c>
      <c r="BM19" s="894">
        <f t="shared" si="60"/>
        <v>0.21647420147420146</v>
      </c>
      <c r="BN19" s="894"/>
      <c r="BO19" s="894"/>
      <c r="BP19" s="896">
        <v>1125.93</v>
      </c>
      <c r="BQ19" s="894">
        <f t="shared" si="61"/>
        <v>0.46106879606879608</v>
      </c>
      <c r="BR19" s="833"/>
      <c r="BS19" s="476">
        <f t="shared" si="62"/>
        <v>2442</v>
      </c>
      <c r="BT19" s="896">
        <v>1885.69</v>
      </c>
      <c r="BU19" s="894">
        <f t="shared" si="63"/>
        <v>0.77219082719082721</v>
      </c>
      <c r="BV19" s="476"/>
      <c r="BW19" s="476">
        <f t="shared" si="64"/>
        <v>2442</v>
      </c>
      <c r="BX19" s="894">
        <f t="shared" si="65"/>
        <v>0.77219082719082721</v>
      </c>
      <c r="BY19" s="896">
        <v>2265.5700000000002</v>
      </c>
      <c r="BZ19" s="1116">
        <v>2265.5700000000002</v>
      </c>
      <c r="CA19" s="476">
        <v>2632</v>
      </c>
      <c r="CB19" s="476">
        <v>2632</v>
      </c>
      <c r="CC19" s="476">
        <v>2632</v>
      </c>
      <c r="CD19" s="896">
        <v>759.76</v>
      </c>
      <c r="CE19" s="17"/>
      <c r="CF19" s="585">
        <f t="shared" si="66"/>
        <v>2632</v>
      </c>
      <c r="CG19" s="587">
        <f t="shared" si="67"/>
        <v>0.28866261398176291</v>
      </c>
      <c r="CH19" s="896">
        <v>1357.01</v>
      </c>
      <c r="CI19" s="587">
        <f t="shared" si="68"/>
        <v>0.51558130699088145</v>
      </c>
      <c r="CJ19" s="476"/>
      <c r="CK19" s="476">
        <f t="shared" si="69"/>
        <v>2632</v>
      </c>
      <c r="CL19" s="115">
        <v>1963.57</v>
      </c>
      <c r="CM19" s="587">
        <f t="shared" si="70"/>
        <v>0.74603723404255318</v>
      </c>
      <c r="CN19" s="17"/>
      <c r="CO19" s="1185">
        <f t="shared" si="71"/>
        <v>2632</v>
      </c>
      <c r="CP19" s="587">
        <f t="shared" si="72"/>
        <v>0.74603723404255318</v>
      </c>
      <c r="CQ19" s="17"/>
      <c r="CR19" s="1185">
        <f t="shared" si="73"/>
        <v>2632</v>
      </c>
      <c r="CS19" s="1237">
        <v>2632</v>
      </c>
      <c r="CT19" s="1306">
        <v>2731</v>
      </c>
      <c r="CU19" s="476">
        <v>2731</v>
      </c>
      <c r="CV19" s="476">
        <v>2731</v>
      </c>
      <c r="CW19" s="1380">
        <v>2357.71</v>
      </c>
      <c r="CX19" s="587">
        <f t="shared" si="74"/>
        <v>0.89578647416413371</v>
      </c>
      <c r="CY19" s="1491">
        <v>2731</v>
      </c>
      <c r="CZ19" s="476"/>
      <c r="DA19" s="1491">
        <f t="shared" si="75"/>
        <v>2731</v>
      </c>
      <c r="DB19" s="115">
        <v>828.99</v>
      </c>
      <c r="DC19" s="587">
        <f t="shared" si="76"/>
        <v>0.30354815086049064</v>
      </c>
      <c r="DD19" s="1185"/>
      <c r="DE19" s="1491">
        <f t="shared" si="77"/>
        <v>2731</v>
      </c>
      <c r="DF19" s="587">
        <f t="shared" si="78"/>
        <v>0.30354815086049064</v>
      </c>
      <c r="DG19" s="1185"/>
      <c r="DH19" s="1491">
        <f t="shared" si="79"/>
        <v>2731</v>
      </c>
      <c r="DI19" s="587">
        <f t="shared" si="80"/>
        <v>0.30354815086049064</v>
      </c>
      <c r="DJ19" s="1579">
        <v>1443.59</v>
      </c>
      <c r="DK19" s="587">
        <f t="shared" si="81"/>
        <v>0.52859392164042474</v>
      </c>
      <c r="DL19" s="1185"/>
      <c r="DM19" s="1491">
        <f t="shared" si="82"/>
        <v>2731</v>
      </c>
      <c r="DN19" s="587">
        <f t="shared" si="83"/>
        <v>0.52859392164042474</v>
      </c>
      <c r="DO19" s="1579">
        <v>2514.21</v>
      </c>
      <c r="DP19" s="476">
        <v>3211</v>
      </c>
      <c r="DQ19" s="476">
        <v>3211</v>
      </c>
      <c r="DR19" s="476">
        <v>3211</v>
      </c>
      <c r="DS19" s="1690">
        <v>2514.21</v>
      </c>
      <c r="DT19" s="323">
        <f t="shared" si="84"/>
        <v>0.92061882094470893</v>
      </c>
      <c r="DU19" s="1829">
        <v>3211</v>
      </c>
      <c r="DV19" s="1829"/>
      <c r="DW19" s="1829">
        <f t="shared" si="85"/>
        <v>3211</v>
      </c>
      <c r="DX19" s="1829"/>
      <c r="DY19" s="1829">
        <f t="shared" si="86"/>
        <v>3211</v>
      </c>
      <c r="DZ19" s="1829"/>
      <c r="EA19" s="1829">
        <f t="shared" si="87"/>
        <v>3211</v>
      </c>
      <c r="EB19" s="1690">
        <v>1552.66</v>
      </c>
      <c r="EC19" s="323">
        <f t="shared" si="88"/>
        <v>0.48354406726876364</v>
      </c>
      <c r="ED19" s="1829"/>
      <c r="EE19" s="1829">
        <f t="shared" si="89"/>
        <v>3211</v>
      </c>
      <c r="EF19" s="323">
        <f t="shared" si="90"/>
        <v>0.48354406726876364</v>
      </c>
      <c r="EG19" s="1829"/>
      <c r="EH19" s="1829">
        <f t="shared" si="91"/>
        <v>3211</v>
      </c>
      <c r="EI19" s="2182">
        <v>3124</v>
      </c>
      <c r="EJ19" s="1690">
        <v>3124</v>
      </c>
      <c r="EK19" s="323">
        <f t="shared" si="92"/>
        <v>1</v>
      </c>
      <c r="EL19" s="2592">
        <v>3447</v>
      </c>
      <c r="EM19" s="2686">
        <v>3792</v>
      </c>
      <c r="EN19" s="2686">
        <v>4171</v>
      </c>
      <c r="EO19" s="1690">
        <v>1697.84</v>
      </c>
      <c r="EP19" s="2176">
        <f t="shared" si="93"/>
        <v>0.49255584566289523</v>
      </c>
      <c r="EQ19" s="2592"/>
      <c r="ER19" s="2592">
        <f t="shared" si="94"/>
        <v>3447</v>
      </c>
      <c r="ES19" s="2592"/>
      <c r="ET19" s="2592">
        <f t="shared" si="95"/>
        <v>3447</v>
      </c>
      <c r="EU19" s="323">
        <f t="shared" si="96"/>
        <v>0.49255584566289523</v>
      </c>
      <c r="EV19" s="2592"/>
      <c r="EW19" s="2592">
        <f t="shared" si="97"/>
        <v>3447</v>
      </c>
      <c r="EX19" s="1690">
        <v>2118.0100000000002</v>
      </c>
      <c r="EY19" s="323">
        <f t="shared" si="98"/>
        <v>0.61445024659123881</v>
      </c>
      <c r="EZ19" s="2183">
        <v>3447</v>
      </c>
      <c r="FA19" s="1690">
        <v>3446.28</v>
      </c>
      <c r="FB19" s="323">
        <f t="shared" si="99"/>
        <v>0.99979112271540471</v>
      </c>
      <c r="FC19" s="1491">
        <v>3792</v>
      </c>
      <c r="FD19" s="1491">
        <v>4171</v>
      </c>
      <c r="FE19" s="2442">
        <v>4588</v>
      </c>
      <c r="FF19" s="1491"/>
      <c r="FG19" s="1491">
        <f t="shared" si="100"/>
        <v>3792</v>
      </c>
      <c r="FH19" s="2700">
        <v>1043.97</v>
      </c>
      <c r="FI19" s="1491"/>
      <c r="FJ19" s="1491">
        <f t="shared" si="101"/>
        <v>3792</v>
      </c>
      <c r="FK19" s="1969">
        <f t="shared" si="102"/>
        <v>0.27530854430379748</v>
      </c>
      <c r="FL19" s="2700">
        <v>1817.54</v>
      </c>
      <c r="FM19" s="1969">
        <f t="shared" si="103"/>
        <v>0.47930907172995779</v>
      </c>
      <c r="FN19" s="1491"/>
      <c r="FO19" s="1491">
        <f t="shared" si="104"/>
        <v>3792</v>
      </c>
      <c r="FP19" s="2701">
        <v>3792</v>
      </c>
      <c r="FQ19" s="2600">
        <v>3927</v>
      </c>
      <c r="FR19" s="2442">
        <v>4198</v>
      </c>
      <c r="FS19" s="1491">
        <v>4487</v>
      </c>
    </row>
    <row r="20" spans="1:177" ht="21.75" hidden="1" thickBot="1" x14ac:dyDescent="0.4">
      <c r="A20" s="649"/>
      <c r="B20" s="650"/>
      <c r="C20" s="1835" t="s">
        <v>86</v>
      </c>
      <c r="D20" s="651"/>
      <c r="E20" s="1837"/>
      <c r="F20" s="659"/>
      <c r="G20" s="650" t="s">
        <v>662</v>
      </c>
      <c r="H20" s="589">
        <v>1146</v>
      </c>
      <c r="I20" s="476">
        <v>975</v>
      </c>
      <c r="J20" s="585">
        <v>1206</v>
      </c>
      <c r="K20" s="585">
        <v>247</v>
      </c>
      <c r="L20" s="587">
        <f t="shared" si="1"/>
        <v>0.20480928689883915</v>
      </c>
      <c r="M20" s="476">
        <v>1206</v>
      </c>
      <c r="N20" s="470"/>
      <c r="O20" s="470"/>
      <c r="P20" s="525">
        <f t="shared" si="3"/>
        <v>1206</v>
      </c>
      <c r="Q20" s="587">
        <f>K20/P20</f>
        <v>0.20480928689883915</v>
      </c>
      <c r="R20" s="476">
        <v>1206</v>
      </c>
      <c r="S20" s="585">
        <v>336</v>
      </c>
      <c r="T20" s="587">
        <f t="shared" si="6"/>
        <v>0.27860696517412936</v>
      </c>
      <c r="U20" s="476">
        <v>1206</v>
      </c>
      <c r="V20" s="470"/>
      <c r="W20" s="470"/>
      <c r="X20" s="525">
        <f t="shared" si="8"/>
        <v>1206</v>
      </c>
      <c r="Y20" s="587">
        <f t="shared" si="48"/>
        <v>0.27860696517412936</v>
      </c>
      <c r="Z20" s="470"/>
      <c r="AA20" s="525">
        <f t="shared" si="49"/>
        <v>1206</v>
      </c>
      <c r="AB20" s="585">
        <v>607</v>
      </c>
      <c r="AC20" s="587">
        <f t="shared" si="50"/>
        <v>0.50331674958540629</v>
      </c>
      <c r="AD20" s="585">
        <v>675</v>
      </c>
      <c r="AE20" s="585">
        <v>714</v>
      </c>
      <c r="AF20" s="587">
        <f t="shared" si="51"/>
        <v>0.59203980099502485</v>
      </c>
      <c r="AG20" s="476">
        <v>1206</v>
      </c>
      <c r="AH20" s="476">
        <v>712</v>
      </c>
      <c r="AI20" s="476">
        <v>712</v>
      </c>
      <c r="AJ20" s="476">
        <v>712</v>
      </c>
      <c r="AK20" s="470"/>
      <c r="AL20" s="525">
        <f t="shared" si="105"/>
        <v>1206</v>
      </c>
      <c r="AM20" s="833">
        <v>746.23</v>
      </c>
      <c r="AN20" s="894">
        <f t="shared" si="52"/>
        <v>0.61876451077943617</v>
      </c>
      <c r="AO20" s="833">
        <v>589.54999999999995</v>
      </c>
      <c r="AP20" s="894">
        <f t="shared" si="53"/>
        <v>0.82801966292134821</v>
      </c>
      <c r="AQ20" s="833"/>
      <c r="AR20" s="833"/>
      <c r="AS20" s="833">
        <f t="shared" si="54"/>
        <v>712</v>
      </c>
      <c r="AT20" s="894">
        <f t="shared" si="55"/>
        <v>0.82801966292134821</v>
      </c>
      <c r="AU20" s="833"/>
      <c r="AV20" s="833">
        <f t="shared" si="56"/>
        <v>712</v>
      </c>
      <c r="AW20" s="476">
        <v>712</v>
      </c>
      <c r="AX20" s="833">
        <v>976.27</v>
      </c>
      <c r="AY20" s="476">
        <v>712</v>
      </c>
      <c r="AZ20" s="1828">
        <v>1169.6300000000001</v>
      </c>
      <c r="BA20" s="895">
        <v>854</v>
      </c>
      <c r="BB20" s="476">
        <v>854</v>
      </c>
      <c r="BC20" s="476">
        <v>854</v>
      </c>
      <c r="BD20" s="895">
        <v>854</v>
      </c>
      <c r="BE20" s="476">
        <v>854</v>
      </c>
      <c r="BF20" s="476">
        <v>854</v>
      </c>
      <c r="BG20" s="833"/>
      <c r="BH20" s="476">
        <f t="shared" si="57"/>
        <v>854</v>
      </c>
      <c r="BI20" s="896">
        <v>290.06</v>
      </c>
      <c r="BJ20" s="894">
        <f t="shared" si="58"/>
        <v>0.33964871194379392</v>
      </c>
      <c r="BK20" s="476"/>
      <c r="BL20" s="476">
        <f t="shared" si="59"/>
        <v>854</v>
      </c>
      <c r="BM20" s="894">
        <f t="shared" si="60"/>
        <v>0.33964871194379392</v>
      </c>
      <c r="BN20" s="894"/>
      <c r="BO20" s="894"/>
      <c r="BP20" s="896">
        <v>617.86</v>
      </c>
      <c r="BQ20" s="894">
        <f t="shared" si="61"/>
        <v>0.72348946135831382</v>
      </c>
      <c r="BR20" s="833"/>
      <c r="BS20" s="476">
        <f t="shared" si="62"/>
        <v>854</v>
      </c>
      <c r="BT20" s="896">
        <v>1034.82</v>
      </c>
      <c r="BU20" s="894">
        <f t="shared" si="63"/>
        <v>1.2117330210772832</v>
      </c>
      <c r="BV20" s="476"/>
      <c r="BW20" s="476">
        <f t="shared" si="64"/>
        <v>854</v>
      </c>
      <c r="BX20" s="894">
        <f t="shared" si="65"/>
        <v>1.2117330210772832</v>
      </c>
      <c r="BY20" s="896">
        <v>1243.3</v>
      </c>
      <c r="BZ20" s="1116">
        <v>1243.3</v>
      </c>
      <c r="CA20" s="476">
        <v>920</v>
      </c>
      <c r="CB20" s="476">
        <v>920</v>
      </c>
      <c r="CC20" s="476">
        <v>920</v>
      </c>
      <c r="CD20" s="896">
        <v>416.96</v>
      </c>
      <c r="CE20" s="17"/>
      <c r="CF20" s="585">
        <f t="shared" si="66"/>
        <v>920</v>
      </c>
      <c r="CG20" s="587">
        <f t="shared" si="67"/>
        <v>0.45321739130434779</v>
      </c>
      <c r="CH20" s="896">
        <v>463.27</v>
      </c>
      <c r="CI20" s="587">
        <f t="shared" si="68"/>
        <v>0.50355434782608699</v>
      </c>
      <c r="CJ20" s="476"/>
      <c r="CK20" s="476">
        <f t="shared" si="69"/>
        <v>920</v>
      </c>
      <c r="CL20" s="115">
        <v>1077.55</v>
      </c>
      <c r="CM20" s="587">
        <f t="shared" si="70"/>
        <v>1.1712499999999999</v>
      </c>
      <c r="CN20" s="17"/>
      <c r="CO20" s="1185">
        <f t="shared" si="71"/>
        <v>920</v>
      </c>
      <c r="CP20" s="587">
        <f t="shared" si="72"/>
        <v>1.1712499999999999</v>
      </c>
      <c r="CQ20" s="17"/>
      <c r="CR20" s="1185">
        <f t="shared" si="73"/>
        <v>920</v>
      </c>
      <c r="CS20" s="1237">
        <v>920</v>
      </c>
      <c r="CT20" s="1306">
        <v>955</v>
      </c>
      <c r="CU20" s="476">
        <v>955</v>
      </c>
      <c r="CV20" s="476">
        <v>955</v>
      </c>
      <c r="CW20" s="1380">
        <v>1293.83</v>
      </c>
      <c r="CX20" s="587">
        <f t="shared" si="74"/>
        <v>1.406336956521739</v>
      </c>
      <c r="CY20" s="1491">
        <v>955</v>
      </c>
      <c r="CZ20" s="476"/>
      <c r="DA20" s="1491">
        <f t="shared" si="75"/>
        <v>955</v>
      </c>
      <c r="DB20" s="115">
        <v>454.92</v>
      </c>
      <c r="DC20" s="587">
        <f t="shared" si="76"/>
        <v>0.47635602094240842</v>
      </c>
      <c r="DD20" s="1185"/>
      <c r="DE20" s="1491">
        <f t="shared" si="77"/>
        <v>955</v>
      </c>
      <c r="DF20" s="587">
        <f t="shared" si="78"/>
        <v>0.47635602094240842</v>
      </c>
      <c r="DG20" s="1185"/>
      <c r="DH20" s="1491">
        <f t="shared" si="79"/>
        <v>955</v>
      </c>
      <c r="DI20" s="587">
        <f t="shared" si="80"/>
        <v>0.47635602094240842</v>
      </c>
      <c r="DJ20" s="1579">
        <v>492.8</v>
      </c>
      <c r="DK20" s="587">
        <f t="shared" si="81"/>
        <v>0.51602094240837693</v>
      </c>
      <c r="DL20" s="1185"/>
      <c r="DM20" s="1491">
        <f t="shared" si="82"/>
        <v>955</v>
      </c>
      <c r="DN20" s="587">
        <f t="shared" si="83"/>
        <v>0.51602094240837693</v>
      </c>
      <c r="DO20" s="1579">
        <v>1425.49</v>
      </c>
      <c r="DP20" s="476">
        <v>1122</v>
      </c>
      <c r="DQ20" s="476">
        <v>1122</v>
      </c>
      <c r="DR20" s="476">
        <v>1122</v>
      </c>
      <c r="DS20" s="1690">
        <v>1425.49</v>
      </c>
      <c r="DT20" s="323">
        <f t="shared" si="84"/>
        <v>1.4926596858638743</v>
      </c>
      <c r="DU20" s="1829">
        <v>1122</v>
      </c>
      <c r="DV20" s="1829"/>
      <c r="DW20" s="1829">
        <f t="shared" si="85"/>
        <v>1122</v>
      </c>
      <c r="DX20" s="1829"/>
      <c r="DY20" s="1829">
        <f t="shared" si="86"/>
        <v>1122</v>
      </c>
      <c r="DZ20" s="1829"/>
      <c r="EA20" s="1829">
        <f t="shared" si="87"/>
        <v>1122</v>
      </c>
      <c r="EB20" s="1690">
        <v>504.51</v>
      </c>
      <c r="EC20" s="323">
        <f t="shared" si="88"/>
        <v>0.44965240641711229</v>
      </c>
      <c r="ED20" s="1829"/>
      <c r="EE20" s="1829">
        <f t="shared" si="89"/>
        <v>1122</v>
      </c>
      <c r="EF20" s="323">
        <f t="shared" si="90"/>
        <v>0.44965240641711229</v>
      </c>
      <c r="EG20" s="1829"/>
      <c r="EH20" s="1829">
        <f t="shared" si="91"/>
        <v>1122</v>
      </c>
      <c r="EI20" s="2182">
        <v>946.65</v>
      </c>
      <c r="EJ20" s="1690">
        <v>946.65</v>
      </c>
      <c r="EK20" s="323">
        <f t="shared" si="92"/>
        <v>1</v>
      </c>
      <c r="EL20" s="2592">
        <v>1195</v>
      </c>
      <c r="EM20" s="2686">
        <v>1314</v>
      </c>
      <c r="EN20" s="2686">
        <v>1445</v>
      </c>
      <c r="EO20" s="1690">
        <v>393.49</v>
      </c>
      <c r="EP20" s="2176">
        <f t="shared" si="93"/>
        <v>0.32928033472803347</v>
      </c>
      <c r="EQ20" s="2592"/>
      <c r="ER20" s="2592">
        <f t="shared" si="94"/>
        <v>1195</v>
      </c>
      <c r="ES20" s="2592"/>
      <c r="ET20" s="2592">
        <f t="shared" si="95"/>
        <v>1195</v>
      </c>
      <c r="EU20" s="323">
        <f t="shared" si="96"/>
        <v>0.32928033472803347</v>
      </c>
      <c r="EV20" s="2592"/>
      <c r="EW20" s="2592">
        <f t="shared" si="97"/>
        <v>1195</v>
      </c>
      <c r="EX20" s="1690">
        <v>1086.02</v>
      </c>
      <c r="EY20" s="323">
        <f t="shared" si="98"/>
        <v>0.90880334728033474</v>
      </c>
      <c r="EZ20" s="2183">
        <v>1195</v>
      </c>
      <c r="FA20" s="1690">
        <v>870.45</v>
      </c>
      <c r="FB20" s="323">
        <f t="shared" si="99"/>
        <v>0.72841004184100422</v>
      </c>
      <c r="FC20" s="1491">
        <v>1314</v>
      </c>
      <c r="FD20" s="1491">
        <v>1445</v>
      </c>
      <c r="FE20" s="2442">
        <v>1604</v>
      </c>
      <c r="FF20" s="1491"/>
      <c r="FG20" s="1491">
        <f t="shared" si="100"/>
        <v>1314</v>
      </c>
      <c r="FH20" s="2700">
        <v>512.77</v>
      </c>
      <c r="FI20" s="1491"/>
      <c r="FJ20" s="1491">
        <f t="shared" si="101"/>
        <v>1314</v>
      </c>
      <c r="FK20" s="1969">
        <f t="shared" si="102"/>
        <v>0.3902359208523592</v>
      </c>
      <c r="FL20" s="2700">
        <v>529.72</v>
      </c>
      <c r="FM20" s="1969">
        <f t="shared" si="103"/>
        <v>0.40313546423135466</v>
      </c>
      <c r="FN20" s="1491"/>
      <c r="FO20" s="1491">
        <f t="shared" si="104"/>
        <v>1314</v>
      </c>
      <c r="FP20" s="2701">
        <v>1314</v>
      </c>
      <c r="FQ20" s="2600">
        <v>1412</v>
      </c>
      <c r="FR20" s="2442">
        <v>1510</v>
      </c>
      <c r="FS20" s="1491">
        <v>1614</v>
      </c>
    </row>
    <row r="21" spans="1:177" ht="21.75" hidden="1" thickBot="1" x14ac:dyDescent="0.4">
      <c r="A21" s="649"/>
      <c r="B21" s="650"/>
      <c r="C21" s="1827" t="s">
        <v>137</v>
      </c>
      <c r="D21" s="651"/>
      <c r="E21" s="1837"/>
      <c r="F21" s="661"/>
      <c r="G21" s="650"/>
      <c r="H21" s="589"/>
      <c r="I21" s="476"/>
      <c r="J21" s="585"/>
      <c r="K21" s="585"/>
      <c r="L21" s="587" t="e">
        <f t="shared" si="1"/>
        <v>#DIV/0!</v>
      </c>
      <c r="M21" s="476"/>
      <c r="N21" s="470"/>
      <c r="O21" s="470"/>
      <c r="P21" s="525">
        <f t="shared" si="3"/>
        <v>0</v>
      </c>
      <c r="Q21" s="587"/>
      <c r="R21" s="476"/>
      <c r="S21" s="585"/>
      <c r="T21" s="587" t="e">
        <f t="shared" si="6"/>
        <v>#DIV/0!</v>
      </c>
      <c r="U21" s="476"/>
      <c r="V21" s="470"/>
      <c r="W21" s="470"/>
      <c r="X21" s="525">
        <f t="shared" si="8"/>
        <v>0</v>
      </c>
      <c r="Y21" s="587" t="e">
        <f t="shared" si="48"/>
        <v>#DIV/0!</v>
      </c>
      <c r="Z21" s="470"/>
      <c r="AA21" s="525">
        <f t="shared" si="49"/>
        <v>0</v>
      </c>
      <c r="AB21" s="585"/>
      <c r="AC21" s="587" t="e">
        <f t="shared" si="50"/>
        <v>#DIV/0!</v>
      </c>
      <c r="AD21" s="585"/>
      <c r="AE21" s="585"/>
      <c r="AF21" s="587" t="e">
        <f t="shared" si="51"/>
        <v>#DIV/0!</v>
      </c>
      <c r="AG21" s="476"/>
      <c r="AH21" s="476"/>
      <c r="AI21" s="476"/>
      <c r="AJ21" s="476"/>
      <c r="AK21" s="470"/>
      <c r="AL21" s="525">
        <f t="shared" si="105"/>
        <v>0</v>
      </c>
      <c r="AM21" s="833"/>
      <c r="AN21" s="894" t="e">
        <f t="shared" si="52"/>
        <v>#DIV/0!</v>
      </c>
      <c r="AO21" s="833"/>
      <c r="AP21" s="894" t="e">
        <f t="shared" si="53"/>
        <v>#DIV/0!</v>
      </c>
      <c r="AQ21" s="833"/>
      <c r="AR21" s="833"/>
      <c r="AS21" s="833">
        <f t="shared" si="54"/>
        <v>0</v>
      </c>
      <c r="AT21" s="894" t="e">
        <f t="shared" si="55"/>
        <v>#DIV/0!</v>
      </c>
      <c r="AU21" s="833"/>
      <c r="AV21" s="833">
        <f t="shared" si="56"/>
        <v>0</v>
      </c>
      <c r="AW21" s="476"/>
      <c r="AX21" s="833"/>
      <c r="AY21" s="476"/>
      <c r="AZ21" s="1828"/>
      <c r="BA21" s="895"/>
      <c r="BB21" s="476"/>
      <c r="BC21" s="476"/>
      <c r="BD21" s="895"/>
      <c r="BE21" s="476"/>
      <c r="BF21" s="476"/>
      <c r="BG21" s="833"/>
      <c r="BH21" s="476">
        <f t="shared" si="57"/>
        <v>0</v>
      </c>
      <c r="BI21" s="896"/>
      <c r="BJ21" s="894" t="e">
        <f t="shared" si="58"/>
        <v>#DIV/0!</v>
      </c>
      <c r="BK21" s="476"/>
      <c r="BL21" s="476">
        <f t="shared" si="59"/>
        <v>0</v>
      </c>
      <c r="BM21" s="894" t="e">
        <f t="shared" si="60"/>
        <v>#DIV/0!</v>
      </c>
      <c r="BN21" s="894"/>
      <c r="BO21" s="894"/>
      <c r="BP21" s="896"/>
      <c r="BQ21" s="894" t="e">
        <f t="shared" si="61"/>
        <v>#DIV/0!</v>
      </c>
      <c r="BR21" s="833"/>
      <c r="BS21" s="476">
        <f t="shared" si="62"/>
        <v>0</v>
      </c>
      <c r="BT21" s="896"/>
      <c r="BU21" s="894" t="e">
        <f t="shared" si="63"/>
        <v>#DIV/0!</v>
      </c>
      <c r="BV21" s="476"/>
      <c r="BW21" s="476">
        <f t="shared" si="64"/>
        <v>0</v>
      </c>
      <c r="BX21" s="894" t="e">
        <f t="shared" si="65"/>
        <v>#DIV/0!</v>
      </c>
      <c r="BY21" s="896"/>
      <c r="BZ21" s="1116"/>
      <c r="CA21" s="476"/>
      <c r="CB21" s="476"/>
      <c r="CC21" s="476"/>
      <c r="CD21" s="896"/>
      <c r="CE21" s="17"/>
      <c r="CF21" s="585">
        <f t="shared" si="66"/>
        <v>0</v>
      </c>
      <c r="CG21" s="587" t="e">
        <f t="shared" si="67"/>
        <v>#DIV/0!</v>
      </c>
      <c r="CH21" s="896"/>
      <c r="CI21" s="587" t="e">
        <f t="shared" si="68"/>
        <v>#DIV/0!</v>
      </c>
      <c r="CJ21" s="476"/>
      <c r="CK21" s="476">
        <f t="shared" si="69"/>
        <v>0</v>
      </c>
      <c r="CL21" s="115"/>
      <c r="CM21" s="587" t="e">
        <f t="shared" si="70"/>
        <v>#DIV/0!</v>
      </c>
      <c r="CN21" s="17"/>
      <c r="CO21" s="1185">
        <f t="shared" si="71"/>
        <v>0</v>
      </c>
      <c r="CP21" s="587" t="e">
        <f t="shared" si="72"/>
        <v>#DIV/0!</v>
      </c>
      <c r="CQ21" s="17"/>
      <c r="CR21" s="1185">
        <f t="shared" si="73"/>
        <v>0</v>
      </c>
      <c r="CS21" s="1237"/>
      <c r="CT21" s="1306"/>
      <c r="CU21" s="476"/>
      <c r="CV21" s="476"/>
      <c r="CW21" s="1380"/>
      <c r="CX21" s="587" t="e">
        <f t="shared" si="74"/>
        <v>#DIV/0!</v>
      </c>
      <c r="CY21" s="1491"/>
      <c r="CZ21" s="476"/>
      <c r="DA21" s="1491">
        <f t="shared" si="75"/>
        <v>0</v>
      </c>
      <c r="DB21" s="115"/>
      <c r="DC21" s="587" t="e">
        <f t="shared" si="76"/>
        <v>#DIV/0!</v>
      </c>
      <c r="DD21" s="1185"/>
      <c r="DE21" s="1491">
        <f t="shared" si="77"/>
        <v>0</v>
      </c>
      <c r="DF21" s="587" t="e">
        <f t="shared" si="78"/>
        <v>#DIV/0!</v>
      </c>
      <c r="DG21" s="1185"/>
      <c r="DH21" s="1491">
        <f t="shared" si="79"/>
        <v>0</v>
      </c>
      <c r="DI21" s="587" t="e">
        <f t="shared" si="80"/>
        <v>#DIV/0!</v>
      </c>
      <c r="DJ21" s="1579"/>
      <c r="DK21" s="587" t="e">
        <f t="shared" si="81"/>
        <v>#DIV/0!</v>
      </c>
      <c r="DL21" s="1185"/>
      <c r="DM21" s="1491">
        <f t="shared" si="82"/>
        <v>0</v>
      </c>
      <c r="DN21" s="587" t="e">
        <f t="shared" si="83"/>
        <v>#DIV/0!</v>
      </c>
      <c r="DO21" s="1579"/>
      <c r="DP21" s="476"/>
      <c r="DQ21" s="476"/>
      <c r="DR21" s="476"/>
      <c r="DS21" s="1690"/>
      <c r="DT21" s="323" t="e">
        <f t="shared" si="84"/>
        <v>#DIV/0!</v>
      </c>
      <c r="DU21" s="1829"/>
      <c r="DV21" s="1829"/>
      <c r="DW21" s="1829">
        <f t="shared" si="85"/>
        <v>0</v>
      </c>
      <c r="DX21" s="1829"/>
      <c r="DY21" s="1829">
        <f t="shared" si="86"/>
        <v>0</v>
      </c>
      <c r="DZ21" s="1829"/>
      <c r="EA21" s="1829">
        <f t="shared" si="87"/>
        <v>0</v>
      </c>
      <c r="EB21" s="1690"/>
      <c r="EC21" s="323" t="e">
        <f t="shared" si="88"/>
        <v>#DIV/0!</v>
      </c>
      <c r="ED21" s="1829"/>
      <c r="EE21" s="1829">
        <f t="shared" si="89"/>
        <v>0</v>
      </c>
      <c r="EF21" s="323" t="e">
        <f t="shared" si="90"/>
        <v>#DIV/0!</v>
      </c>
      <c r="EG21" s="1829"/>
      <c r="EH21" s="1829">
        <f t="shared" si="91"/>
        <v>0</v>
      </c>
      <c r="EI21" s="2182"/>
      <c r="EJ21" s="1690"/>
      <c r="EK21" s="323" t="e">
        <f t="shared" si="92"/>
        <v>#DIV/0!</v>
      </c>
      <c r="EL21" s="2592"/>
      <c r="EM21" s="2686"/>
      <c r="EN21" s="2686"/>
      <c r="EO21" s="1690"/>
      <c r="EP21" s="2176" t="e">
        <f t="shared" si="93"/>
        <v>#DIV/0!</v>
      </c>
      <c r="EQ21" s="2592"/>
      <c r="ER21" s="2592">
        <f t="shared" si="94"/>
        <v>0</v>
      </c>
      <c r="ES21" s="2592"/>
      <c r="ET21" s="2592">
        <f t="shared" si="95"/>
        <v>0</v>
      </c>
      <c r="EU21" s="323" t="e">
        <f t="shared" si="96"/>
        <v>#DIV/0!</v>
      </c>
      <c r="EV21" s="2592"/>
      <c r="EW21" s="2592">
        <f t="shared" si="97"/>
        <v>0</v>
      </c>
      <c r="EX21" s="1690"/>
      <c r="EY21" s="323" t="e">
        <f t="shared" si="98"/>
        <v>#DIV/0!</v>
      </c>
      <c r="EZ21" s="2183"/>
      <c r="FA21" s="1690"/>
      <c r="FB21" s="323" t="e">
        <f t="shared" si="99"/>
        <v>#DIV/0!</v>
      </c>
      <c r="FC21" s="1491"/>
      <c r="FD21" s="1491"/>
      <c r="FE21" s="2442"/>
      <c r="FF21" s="1491"/>
      <c r="FG21" s="1491">
        <f t="shared" si="100"/>
        <v>0</v>
      </c>
      <c r="FH21" s="2700"/>
      <c r="FI21" s="1491"/>
      <c r="FJ21" s="1491">
        <f t="shared" si="101"/>
        <v>0</v>
      </c>
      <c r="FK21" s="1969" t="e">
        <f t="shared" si="102"/>
        <v>#DIV/0!</v>
      </c>
      <c r="FL21" s="2700"/>
      <c r="FM21" s="1969" t="e">
        <f t="shared" si="103"/>
        <v>#DIV/0!</v>
      </c>
      <c r="FN21" s="1491"/>
      <c r="FO21" s="1491">
        <f t="shared" si="104"/>
        <v>0</v>
      </c>
      <c r="FP21" s="2701"/>
      <c r="FQ21" s="2600"/>
      <c r="FR21" s="2442"/>
      <c r="FS21" s="1491"/>
    </row>
    <row r="22" spans="1:177" ht="21.75" hidden="1" thickBot="1" x14ac:dyDescent="0.4">
      <c r="A22" s="649"/>
      <c r="B22" s="650"/>
      <c r="C22" s="1835" t="s">
        <v>359</v>
      </c>
      <c r="D22" s="651"/>
      <c r="E22" s="1836"/>
      <c r="F22" s="659"/>
      <c r="G22" s="650" t="s">
        <v>517</v>
      </c>
      <c r="H22" s="589">
        <v>2072</v>
      </c>
      <c r="I22" s="476">
        <v>1934</v>
      </c>
      <c r="J22" s="585">
        <v>2382</v>
      </c>
      <c r="K22" s="585">
        <v>1236</v>
      </c>
      <c r="L22" s="587">
        <f t="shared" si="1"/>
        <v>0.51889168765743077</v>
      </c>
      <c r="M22" s="476">
        <v>2382</v>
      </c>
      <c r="N22" s="470"/>
      <c r="O22" s="470"/>
      <c r="P22" s="525">
        <f t="shared" si="3"/>
        <v>2382</v>
      </c>
      <c r="Q22" s="587">
        <f>K22/P22</f>
        <v>0.51889168765743077</v>
      </c>
      <c r="R22" s="476">
        <v>2382</v>
      </c>
      <c r="S22" s="585">
        <v>1236</v>
      </c>
      <c r="T22" s="587">
        <f t="shared" si="6"/>
        <v>0.51889168765743077</v>
      </c>
      <c r="U22" s="476">
        <v>2382</v>
      </c>
      <c r="V22" s="470"/>
      <c r="W22" s="470"/>
      <c r="X22" s="525">
        <f t="shared" si="8"/>
        <v>2382</v>
      </c>
      <c r="Y22" s="587">
        <f t="shared" si="48"/>
        <v>0.51889168765743077</v>
      </c>
      <c r="Z22" s="470"/>
      <c r="AA22" s="525">
        <f t="shared" si="49"/>
        <v>2382</v>
      </c>
      <c r="AB22" s="585">
        <v>1473</v>
      </c>
      <c r="AC22" s="587">
        <f t="shared" si="50"/>
        <v>0.61838790931989929</v>
      </c>
      <c r="AD22" s="585">
        <v>1473</v>
      </c>
      <c r="AE22" s="585">
        <v>1473</v>
      </c>
      <c r="AF22" s="587">
        <f t="shared" si="51"/>
        <v>0.61838790931989929</v>
      </c>
      <c r="AG22" s="476">
        <v>2382</v>
      </c>
      <c r="AH22" s="476">
        <v>2382</v>
      </c>
      <c r="AI22" s="476">
        <v>2382</v>
      </c>
      <c r="AJ22" s="476">
        <v>2382</v>
      </c>
      <c r="AK22" s="470">
        <v>-500</v>
      </c>
      <c r="AL22" s="525">
        <f t="shared" si="105"/>
        <v>1882</v>
      </c>
      <c r="AM22" s="833">
        <v>1472.7</v>
      </c>
      <c r="AN22" s="894">
        <f t="shared" si="52"/>
        <v>0.78251859723698192</v>
      </c>
      <c r="AO22" s="833">
        <v>920.47</v>
      </c>
      <c r="AP22" s="894">
        <f t="shared" si="53"/>
        <v>0.38642737195633925</v>
      </c>
      <c r="AQ22" s="833"/>
      <c r="AR22" s="833"/>
      <c r="AS22" s="833">
        <f t="shared" si="54"/>
        <v>2382</v>
      </c>
      <c r="AT22" s="894">
        <f t="shared" si="55"/>
        <v>0.38642737195633925</v>
      </c>
      <c r="AU22" s="833"/>
      <c r="AV22" s="833">
        <f t="shared" si="56"/>
        <v>2382</v>
      </c>
      <c r="AW22" s="476">
        <v>2382</v>
      </c>
      <c r="AX22" s="833">
        <v>1522.71</v>
      </c>
      <c r="AY22" s="476">
        <v>2382</v>
      </c>
      <c r="AZ22" s="1828">
        <v>1522.71</v>
      </c>
      <c r="BA22" s="895">
        <v>2382</v>
      </c>
      <c r="BB22" s="476">
        <v>2382</v>
      </c>
      <c r="BC22" s="476">
        <v>2382</v>
      </c>
      <c r="BD22" s="895">
        <v>2382</v>
      </c>
      <c r="BE22" s="476">
        <v>2382</v>
      </c>
      <c r="BF22" s="476">
        <v>2382</v>
      </c>
      <c r="BG22" s="833"/>
      <c r="BH22" s="476">
        <f t="shared" si="57"/>
        <v>2382</v>
      </c>
      <c r="BI22" s="896">
        <v>1639</v>
      </c>
      <c r="BJ22" s="894">
        <f t="shared" si="58"/>
        <v>0.6880772460117548</v>
      </c>
      <c r="BK22" s="476"/>
      <c r="BL22" s="476">
        <f t="shared" si="59"/>
        <v>2382</v>
      </c>
      <c r="BM22" s="894">
        <f t="shared" si="60"/>
        <v>0.6880772460117548</v>
      </c>
      <c r="BN22" s="894"/>
      <c r="BO22" s="894"/>
      <c r="BP22" s="896">
        <v>1639</v>
      </c>
      <c r="BQ22" s="894">
        <f t="shared" si="61"/>
        <v>0.6880772460117548</v>
      </c>
      <c r="BR22" s="833"/>
      <c r="BS22" s="476">
        <f t="shared" si="62"/>
        <v>2382</v>
      </c>
      <c r="BT22" s="896">
        <v>1978.46</v>
      </c>
      <c r="BU22" s="894">
        <f t="shared" si="63"/>
        <v>0.83058774139378677</v>
      </c>
      <c r="BV22" s="476"/>
      <c r="BW22" s="476">
        <f t="shared" si="64"/>
        <v>2382</v>
      </c>
      <c r="BX22" s="894">
        <f t="shared" si="65"/>
        <v>0.83058774139378677</v>
      </c>
      <c r="BY22" s="896">
        <v>1978.46</v>
      </c>
      <c r="BZ22" s="1116">
        <v>1978.46</v>
      </c>
      <c r="CA22" s="476">
        <v>2126</v>
      </c>
      <c r="CB22" s="476">
        <v>2126</v>
      </c>
      <c r="CC22" s="476">
        <v>2126</v>
      </c>
      <c r="CD22" s="896">
        <v>155.75</v>
      </c>
      <c r="CE22" s="17"/>
      <c r="CF22" s="585">
        <f t="shared" si="66"/>
        <v>2126</v>
      </c>
      <c r="CG22" s="587">
        <f t="shared" si="67"/>
        <v>7.3259642521166513E-2</v>
      </c>
      <c r="CH22" s="896">
        <v>155.75</v>
      </c>
      <c r="CI22" s="587">
        <f t="shared" si="68"/>
        <v>7.3259642521166513E-2</v>
      </c>
      <c r="CJ22" s="476"/>
      <c r="CK22" s="476">
        <f t="shared" si="69"/>
        <v>2126</v>
      </c>
      <c r="CL22" s="1689">
        <v>514.95000000000005</v>
      </c>
      <c r="CM22" s="587">
        <f t="shared" si="70"/>
        <v>0.24221542803386645</v>
      </c>
      <c r="CN22" s="17"/>
      <c r="CO22" s="1185">
        <f t="shared" si="71"/>
        <v>2126</v>
      </c>
      <c r="CP22" s="587">
        <f t="shared" si="72"/>
        <v>0.24221542803386645</v>
      </c>
      <c r="CQ22" s="17"/>
      <c r="CR22" s="1185">
        <f t="shared" si="73"/>
        <v>2126</v>
      </c>
      <c r="CS22" s="1579">
        <v>2126</v>
      </c>
      <c r="CT22" s="1185">
        <v>2126</v>
      </c>
      <c r="CU22" s="476">
        <v>2126</v>
      </c>
      <c r="CV22" s="476">
        <v>2126</v>
      </c>
      <c r="CW22" s="1690">
        <v>514.95000000000005</v>
      </c>
      <c r="CX22" s="587">
        <f t="shared" si="74"/>
        <v>0.24221542803386645</v>
      </c>
      <c r="CY22" s="1491">
        <v>2126</v>
      </c>
      <c r="CZ22" s="476"/>
      <c r="DA22" s="1491">
        <f t="shared" si="75"/>
        <v>2126</v>
      </c>
      <c r="DB22" s="1689">
        <v>384.9</v>
      </c>
      <c r="DC22" s="587">
        <f t="shared" si="76"/>
        <v>0.18104421448730007</v>
      </c>
      <c r="DD22" s="1185"/>
      <c r="DE22" s="1491">
        <f t="shared" si="77"/>
        <v>2126</v>
      </c>
      <c r="DF22" s="587">
        <f t="shared" si="78"/>
        <v>0.18104421448730007</v>
      </c>
      <c r="DG22" s="1185"/>
      <c r="DH22" s="1491">
        <f t="shared" si="79"/>
        <v>2126</v>
      </c>
      <c r="DI22" s="587">
        <f t="shared" si="80"/>
        <v>0.18104421448730007</v>
      </c>
      <c r="DJ22" s="1579">
        <v>384.9</v>
      </c>
      <c r="DK22" s="587">
        <f t="shared" si="81"/>
        <v>0.18104421448730007</v>
      </c>
      <c r="DL22" s="1185">
        <v>-1200</v>
      </c>
      <c r="DM22" s="1491">
        <f t="shared" si="82"/>
        <v>926</v>
      </c>
      <c r="DN22" s="587">
        <f t="shared" si="83"/>
        <v>0.41565874730021596</v>
      </c>
      <c r="DO22" s="1579">
        <v>592.64</v>
      </c>
      <c r="DP22" s="476">
        <v>1000</v>
      </c>
      <c r="DQ22" s="476">
        <v>1000</v>
      </c>
      <c r="DR22" s="476">
        <v>1000</v>
      </c>
      <c r="DS22" s="1690">
        <v>592.64</v>
      </c>
      <c r="DT22" s="323">
        <f t="shared" si="84"/>
        <v>0.64</v>
      </c>
      <c r="DU22" s="1829">
        <v>1000</v>
      </c>
      <c r="DV22" s="1829"/>
      <c r="DW22" s="1829">
        <f t="shared" si="85"/>
        <v>1000</v>
      </c>
      <c r="DX22" s="1829"/>
      <c r="DY22" s="1829">
        <f t="shared" si="86"/>
        <v>1000</v>
      </c>
      <c r="DZ22" s="1829"/>
      <c r="EA22" s="1829">
        <f t="shared" si="87"/>
        <v>1000</v>
      </c>
      <c r="EB22" s="1690">
        <v>363.53</v>
      </c>
      <c r="EC22" s="323">
        <f t="shared" si="88"/>
        <v>0.36352999999999996</v>
      </c>
      <c r="ED22" s="1829"/>
      <c r="EE22" s="1829">
        <f t="shared" si="89"/>
        <v>1000</v>
      </c>
      <c r="EF22" s="323">
        <f t="shared" si="90"/>
        <v>0.36352999999999996</v>
      </c>
      <c r="EG22" s="1829"/>
      <c r="EH22" s="1829">
        <f t="shared" si="91"/>
        <v>1000</v>
      </c>
      <c r="EI22" s="2182">
        <v>1040.4100000000001</v>
      </c>
      <c r="EJ22" s="1690">
        <v>1040.4100000000001</v>
      </c>
      <c r="EK22" s="323">
        <f t="shared" si="92"/>
        <v>1</v>
      </c>
      <c r="EL22" s="2592">
        <v>1040</v>
      </c>
      <c r="EM22" s="2686">
        <v>1040</v>
      </c>
      <c r="EN22" s="2686">
        <v>1040</v>
      </c>
      <c r="EO22" s="1690">
        <v>338.41</v>
      </c>
      <c r="EP22" s="2176">
        <f t="shared" si="93"/>
        <v>0.3253942307692308</v>
      </c>
      <c r="EQ22" s="2592"/>
      <c r="ER22" s="2592">
        <f t="shared" si="94"/>
        <v>1040</v>
      </c>
      <c r="ES22" s="2592"/>
      <c r="ET22" s="2592">
        <f t="shared" si="95"/>
        <v>1040</v>
      </c>
      <c r="EU22" s="323">
        <f t="shared" si="96"/>
        <v>0.3253942307692308</v>
      </c>
      <c r="EV22" s="2592"/>
      <c r="EW22" s="2592">
        <f t="shared" si="97"/>
        <v>1040</v>
      </c>
      <c r="EX22" s="1690">
        <v>731.71</v>
      </c>
      <c r="EY22" s="323">
        <f t="shared" si="98"/>
        <v>0.70356730769230769</v>
      </c>
      <c r="EZ22" s="2183">
        <v>1040</v>
      </c>
      <c r="FA22" s="1690">
        <v>731.71</v>
      </c>
      <c r="FB22" s="323">
        <f t="shared" si="99"/>
        <v>0.70356730769230769</v>
      </c>
      <c r="FC22" s="1491">
        <v>1040</v>
      </c>
      <c r="FD22" s="1491">
        <v>1040</v>
      </c>
      <c r="FE22" s="1491">
        <v>1040</v>
      </c>
      <c r="FF22" s="1491"/>
      <c r="FG22" s="1491">
        <f t="shared" si="100"/>
        <v>1040</v>
      </c>
      <c r="FH22" s="2700">
        <v>340.68</v>
      </c>
      <c r="FI22" s="1491"/>
      <c r="FJ22" s="1491">
        <f t="shared" si="101"/>
        <v>1040</v>
      </c>
      <c r="FK22" s="1969">
        <f t="shared" si="102"/>
        <v>0.3275769230769231</v>
      </c>
      <c r="FL22" s="2700">
        <v>340.68</v>
      </c>
      <c r="FM22" s="1969">
        <f t="shared" si="103"/>
        <v>0.3275769230769231</v>
      </c>
      <c r="FN22" s="1491"/>
      <c r="FO22" s="1491">
        <f t="shared" si="104"/>
        <v>1040</v>
      </c>
      <c r="FP22" s="2701">
        <v>1040</v>
      </c>
      <c r="FQ22" s="2600">
        <v>1040</v>
      </c>
      <c r="FR22" s="1491">
        <v>1040</v>
      </c>
      <c r="FS22" s="1491">
        <v>1040</v>
      </c>
    </row>
    <row r="23" spans="1:177" ht="21.75" hidden="1" thickBot="1" x14ac:dyDescent="0.4">
      <c r="A23" s="649"/>
      <c r="B23" s="650"/>
      <c r="C23" s="1827" t="s">
        <v>563</v>
      </c>
      <c r="D23" s="651"/>
      <c r="E23" s="1837"/>
      <c r="F23" s="659"/>
      <c r="G23" s="650" t="s">
        <v>513</v>
      </c>
      <c r="H23" s="589">
        <v>0</v>
      </c>
      <c r="I23" s="476"/>
      <c r="J23" s="585"/>
      <c r="K23" s="585"/>
      <c r="L23" s="587" t="e">
        <f t="shared" si="1"/>
        <v>#DIV/0!</v>
      </c>
      <c r="M23" s="476"/>
      <c r="N23" s="470"/>
      <c r="O23" s="470"/>
      <c r="P23" s="525">
        <f t="shared" si="3"/>
        <v>0</v>
      </c>
      <c r="Q23" s="587"/>
      <c r="R23" s="476"/>
      <c r="S23" s="585"/>
      <c r="T23" s="587" t="e">
        <f t="shared" si="6"/>
        <v>#DIV/0!</v>
      </c>
      <c r="U23" s="476"/>
      <c r="V23" s="470"/>
      <c r="W23" s="470"/>
      <c r="X23" s="525">
        <f t="shared" si="8"/>
        <v>0</v>
      </c>
      <c r="Y23" s="587" t="e">
        <f t="shared" si="48"/>
        <v>#DIV/0!</v>
      </c>
      <c r="Z23" s="470"/>
      <c r="AA23" s="525">
        <f t="shared" si="49"/>
        <v>0</v>
      </c>
      <c r="AB23" s="585"/>
      <c r="AC23" s="587" t="e">
        <f t="shared" si="50"/>
        <v>#DIV/0!</v>
      </c>
      <c r="AD23" s="585"/>
      <c r="AE23" s="585"/>
      <c r="AF23" s="587" t="e">
        <f t="shared" si="51"/>
        <v>#DIV/0!</v>
      </c>
      <c r="AG23" s="476"/>
      <c r="AH23" s="476"/>
      <c r="AI23" s="476"/>
      <c r="AJ23" s="476"/>
      <c r="AK23" s="470"/>
      <c r="AL23" s="525">
        <f t="shared" si="105"/>
        <v>0</v>
      </c>
      <c r="AM23" s="833"/>
      <c r="AN23" s="894" t="e">
        <f t="shared" si="52"/>
        <v>#DIV/0!</v>
      </c>
      <c r="AO23" s="833"/>
      <c r="AP23" s="894" t="e">
        <f t="shared" si="53"/>
        <v>#DIV/0!</v>
      </c>
      <c r="AQ23" s="833"/>
      <c r="AR23" s="833"/>
      <c r="AS23" s="833">
        <f t="shared" si="54"/>
        <v>0</v>
      </c>
      <c r="AT23" s="894" t="e">
        <f t="shared" si="55"/>
        <v>#DIV/0!</v>
      </c>
      <c r="AU23" s="833"/>
      <c r="AV23" s="833">
        <f t="shared" si="56"/>
        <v>0</v>
      </c>
      <c r="AW23" s="476"/>
      <c r="AX23" s="833"/>
      <c r="AY23" s="476"/>
      <c r="AZ23" s="1828"/>
      <c r="BA23" s="895"/>
      <c r="BB23" s="476"/>
      <c r="BC23" s="476"/>
      <c r="BD23" s="895"/>
      <c r="BE23" s="476"/>
      <c r="BF23" s="476"/>
      <c r="BG23" s="833"/>
      <c r="BH23" s="476">
        <f t="shared" si="57"/>
        <v>0</v>
      </c>
      <c r="BI23" s="896"/>
      <c r="BJ23" s="894" t="e">
        <f t="shared" si="58"/>
        <v>#DIV/0!</v>
      </c>
      <c r="BK23" s="476"/>
      <c r="BL23" s="476">
        <f t="shared" si="59"/>
        <v>0</v>
      </c>
      <c r="BM23" s="894" t="e">
        <f t="shared" si="60"/>
        <v>#DIV/0!</v>
      </c>
      <c r="BN23" s="894"/>
      <c r="BO23" s="894"/>
      <c r="BP23" s="896"/>
      <c r="BQ23" s="894" t="e">
        <f t="shared" si="61"/>
        <v>#DIV/0!</v>
      </c>
      <c r="BR23" s="833"/>
      <c r="BS23" s="476">
        <f t="shared" si="62"/>
        <v>0</v>
      </c>
      <c r="BT23" s="896"/>
      <c r="BU23" s="894" t="e">
        <f t="shared" si="63"/>
        <v>#DIV/0!</v>
      </c>
      <c r="BV23" s="476"/>
      <c r="BW23" s="476">
        <f t="shared" si="64"/>
        <v>0</v>
      </c>
      <c r="BX23" s="894" t="e">
        <f t="shared" si="65"/>
        <v>#DIV/0!</v>
      </c>
      <c r="BY23" s="896"/>
      <c r="BZ23" s="1116"/>
      <c r="CA23" s="476"/>
      <c r="CB23" s="476"/>
      <c r="CC23" s="476"/>
      <c r="CD23" s="896"/>
      <c r="CE23" s="17"/>
      <c r="CF23" s="585">
        <f t="shared" si="66"/>
        <v>0</v>
      </c>
      <c r="CG23" s="587" t="e">
        <f t="shared" si="67"/>
        <v>#DIV/0!</v>
      </c>
      <c r="CH23" s="896"/>
      <c r="CI23" s="587" t="e">
        <f t="shared" si="68"/>
        <v>#DIV/0!</v>
      </c>
      <c r="CJ23" s="476"/>
      <c r="CK23" s="476">
        <f t="shared" si="69"/>
        <v>0</v>
      </c>
      <c r="CL23" s="115"/>
      <c r="CM23" s="587" t="e">
        <f t="shared" si="70"/>
        <v>#DIV/0!</v>
      </c>
      <c r="CN23" s="17"/>
      <c r="CO23" s="1185">
        <f t="shared" si="71"/>
        <v>0</v>
      </c>
      <c r="CP23" s="587" t="e">
        <f t="shared" si="72"/>
        <v>#DIV/0!</v>
      </c>
      <c r="CQ23" s="17"/>
      <c r="CR23" s="1185">
        <f t="shared" si="73"/>
        <v>0</v>
      </c>
      <c r="CS23" s="1237"/>
      <c r="CT23" s="1306">
        <v>2328</v>
      </c>
      <c r="CU23" s="476"/>
      <c r="CV23" s="476"/>
      <c r="CW23" s="1380"/>
      <c r="CX23" s="587" t="e">
        <f t="shared" si="74"/>
        <v>#DIV/0!</v>
      </c>
      <c r="CY23" s="1491">
        <v>2328</v>
      </c>
      <c r="CZ23" s="476"/>
      <c r="DA23" s="1491">
        <f t="shared" si="75"/>
        <v>2328</v>
      </c>
      <c r="DB23" s="115"/>
      <c r="DC23" s="587">
        <f t="shared" si="76"/>
        <v>0</v>
      </c>
      <c r="DD23" s="1185"/>
      <c r="DE23" s="1491">
        <f t="shared" si="77"/>
        <v>2328</v>
      </c>
      <c r="DF23" s="587">
        <f t="shared" si="78"/>
        <v>0</v>
      </c>
      <c r="DG23" s="1185"/>
      <c r="DH23" s="1491">
        <f t="shared" si="79"/>
        <v>2328</v>
      </c>
      <c r="DI23" s="587">
        <f t="shared" si="80"/>
        <v>0</v>
      </c>
      <c r="DJ23" s="1579"/>
      <c r="DK23" s="587">
        <f t="shared" si="81"/>
        <v>0</v>
      </c>
      <c r="DL23" s="1185"/>
      <c r="DM23" s="1491">
        <f t="shared" si="82"/>
        <v>2328</v>
      </c>
      <c r="DN23" s="587">
        <f t="shared" si="83"/>
        <v>0</v>
      </c>
      <c r="DO23" s="1579">
        <v>2008.8</v>
      </c>
      <c r="DP23" s="476"/>
      <c r="DQ23" s="476"/>
      <c r="DR23" s="476"/>
      <c r="DS23" s="1690">
        <v>2008.8</v>
      </c>
      <c r="DT23" s="323">
        <f t="shared" si="84"/>
        <v>0.86288659793814426</v>
      </c>
      <c r="DU23" s="1829"/>
      <c r="DV23" s="1829"/>
      <c r="DW23" s="1829">
        <f t="shared" si="85"/>
        <v>0</v>
      </c>
      <c r="DX23" s="1829"/>
      <c r="DY23" s="1829">
        <f t="shared" si="86"/>
        <v>0</v>
      </c>
      <c r="DZ23" s="1829"/>
      <c r="EA23" s="1829">
        <f t="shared" si="87"/>
        <v>0</v>
      </c>
      <c r="EB23" s="1690"/>
      <c r="EC23" s="323" t="e">
        <f t="shared" si="88"/>
        <v>#DIV/0!</v>
      </c>
      <c r="ED23" s="1829"/>
      <c r="EE23" s="1829">
        <f t="shared" si="89"/>
        <v>0</v>
      </c>
      <c r="EF23" s="323" t="e">
        <f t="shared" si="90"/>
        <v>#DIV/0!</v>
      </c>
      <c r="EG23" s="1829"/>
      <c r="EH23" s="1829">
        <f t="shared" si="91"/>
        <v>0</v>
      </c>
      <c r="EI23" s="2182"/>
      <c r="EJ23" s="1690"/>
      <c r="EK23" s="323" t="e">
        <f t="shared" si="92"/>
        <v>#DIV/0!</v>
      </c>
      <c r="EL23" s="2592"/>
      <c r="EM23" s="2686"/>
      <c r="EN23" s="2686"/>
      <c r="EO23" s="1690"/>
      <c r="EP23" s="2176" t="e">
        <f t="shared" si="93"/>
        <v>#DIV/0!</v>
      </c>
      <c r="EQ23" s="2592"/>
      <c r="ER23" s="2592">
        <f t="shared" si="94"/>
        <v>0</v>
      </c>
      <c r="ES23" s="2592"/>
      <c r="ET23" s="2592">
        <f t="shared" si="95"/>
        <v>0</v>
      </c>
      <c r="EU23" s="323" t="e">
        <f t="shared" si="96"/>
        <v>#DIV/0!</v>
      </c>
      <c r="EV23" s="2592"/>
      <c r="EW23" s="2592">
        <f t="shared" si="97"/>
        <v>0</v>
      </c>
      <c r="EX23" s="1690"/>
      <c r="EY23" s="323" t="e">
        <f t="shared" si="98"/>
        <v>#DIV/0!</v>
      </c>
      <c r="EZ23" s="2183"/>
      <c r="FA23" s="1690"/>
      <c r="FB23" s="323" t="e">
        <f t="shared" si="99"/>
        <v>#DIV/0!</v>
      </c>
      <c r="FC23" s="1491"/>
      <c r="FD23" s="1491"/>
      <c r="FE23" s="1491"/>
      <c r="FF23" s="1491"/>
      <c r="FG23" s="1491">
        <f t="shared" si="100"/>
        <v>0</v>
      </c>
      <c r="FH23" s="2700"/>
      <c r="FI23" s="1491"/>
      <c r="FJ23" s="1491">
        <f t="shared" si="101"/>
        <v>0</v>
      </c>
      <c r="FK23" s="1969" t="e">
        <f t="shared" si="102"/>
        <v>#DIV/0!</v>
      </c>
      <c r="FL23" s="2700"/>
      <c r="FM23" s="1969" t="e">
        <f t="shared" si="103"/>
        <v>#DIV/0!</v>
      </c>
      <c r="FN23" s="1491"/>
      <c r="FO23" s="1491">
        <f t="shared" si="104"/>
        <v>0</v>
      </c>
      <c r="FP23" s="2701"/>
      <c r="FQ23" s="2600">
        <v>2000</v>
      </c>
      <c r="FR23" s="1491"/>
      <c r="FS23" s="1491"/>
      <c r="FU23" s="1359" t="s">
        <v>898</v>
      </c>
    </row>
    <row r="24" spans="1:177" ht="21.75" hidden="1" thickBot="1" x14ac:dyDescent="0.4">
      <c r="A24" s="649"/>
      <c r="B24" s="650"/>
      <c r="C24" s="1827" t="s">
        <v>562</v>
      </c>
      <c r="D24" s="651"/>
      <c r="E24" s="1838"/>
      <c r="F24" s="662"/>
      <c r="G24" s="650" t="s">
        <v>513</v>
      </c>
      <c r="H24" s="589">
        <v>0</v>
      </c>
      <c r="I24" s="476"/>
      <c r="J24" s="585"/>
      <c r="K24" s="585"/>
      <c r="L24" s="587" t="e">
        <f t="shared" si="1"/>
        <v>#DIV/0!</v>
      </c>
      <c r="M24" s="476"/>
      <c r="N24" s="470"/>
      <c r="O24" s="470"/>
      <c r="P24" s="525">
        <f t="shared" si="3"/>
        <v>0</v>
      </c>
      <c r="Q24" s="587"/>
      <c r="R24" s="476"/>
      <c r="S24" s="585"/>
      <c r="T24" s="587" t="e">
        <f t="shared" si="6"/>
        <v>#DIV/0!</v>
      </c>
      <c r="U24" s="476"/>
      <c r="V24" s="470"/>
      <c r="W24" s="470"/>
      <c r="X24" s="525">
        <f t="shared" si="8"/>
        <v>0</v>
      </c>
      <c r="Y24" s="587" t="e">
        <f t="shared" si="48"/>
        <v>#DIV/0!</v>
      </c>
      <c r="Z24" s="470"/>
      <c r="AA24" s="525">
        <f t="shared" si="49"/>
        <v>0</v>
      </c>
      <c r="AB24" s="585"/>
      <c r="AC24" s="587" t="e">
        <f t="shared" si="50"/>
        <v>#DIV/0!</v>
      </c>
      <c r="AD24" s="585"/>
      <c r="AE24" s="585"/>
      <c r="AF24" s="587" t="e">
        <f t="shared" si="51"/>
        <v>#DIV/0!</v>
      </c>
      <c r="AG24" s="476"/>
      <c r="AH24" s="476"/>
      <c r="AI24" s="476"/>
      <c r="AJ24" s="476"/>
      <c r="AK24" s="470"/>
      <c r="AL24" s="525">
        <f t="shared" si="105"/>
        <v>0</v>
      </c>
      <c r="AM24" s="833"/>
      <c r="AN24" s="894" t="e">
        <f t="shared" si="52"/>
        <v>#DIV/0!</v>
      </c>
      <c r="AO24" s="833"/>
      <c r="AP24" s="894" t="e">
        <f t="shared" si="53"/>
        <v>#DIV/0!</v>
      </c>
      <c r="AQ24" s="833"/>
      <c r="AR24" s="833"/>
      <c r="AS24" s="833">
        <f t="shared" si="54"/>
        <v>0</v>
      </c>
      <c r="AT24" s="894" t="e">
        <f t="shared" si="55"/>
        <v>#DIV/0!</v>
      </c>
      <c r="AU24" s="833"/>
      <c r="AV24" s="833">
        <f t="shared" si="56"/>
        <v>0</v>
      </c>
      <c r="AW24" s="476"/>
      <c r="AX24" s="833"/>
      <c r="AY24" s="476"/>
      <c r="AZ24" s="1828"/>
      <c r="BA24" s="895"/>
      <c r="BB24" s="476"/>
      <c r="BC24" s="476"/>
      <c r="BD24" s="895"/>
      <c r="BE24" s="476"/>
      <c r="BF24" s="476"/>
      <c r="BG24" s="833"/>
      <c r="BH24" s="476">
        <f t="shared" si="57"/>
        <v>0</v>
      </c>
      <c r="BI24" s="896"/>
      <c r="BJ24" s="894" t="e">
        <f t="shared" si="58"/>
        <v>#DIV/0!</v>
      </c>
      <c r="BK24" s="476"/>
      <c r="BL24" s="476">
        <f t="shared" si="59"/>
        <v>0</v>
      </c>
      <c r="BM24" s="894" t="e">
        <f t="shared" si="60"/>
        <v>#DIV/0!</v>
      </c>
      <c r="BN24" s="894"/>
      <c r="BO24" s="894"/>
      <c r="BP24" s="896"/>
      <c r="BQ24" s="894" t="e">
        <f t="shared" si="61"/>
        <v>#DIV/0!</v>
      </c>
      <c r="BR24" s="833"/>
      <c r="BS24" s="476">
        <f t="shared" si="62"/>
        <v>0</v>
      </c>
      <c r="BT24" s="896"/>
      <c r="BU24" s="894" t="e">
        <f t="shared" si="63"/>
        <v>#DIV/0!</v>
      </c>
      <c r="BV24" s="476"/>
      <c r="BW24" s="476">
        <f t="shared" si="64"/>
        <v>0</v>
      </c>
      <c r="BX24" s="894" t="e">
        <f t="shared" si="65"/>
        <v>#DIV/0!</v>
      </c>
      <c r="BY24" s="896"/>
      <c r="BZ24" s="1116"/>
      <c r="CA24" s="476"/>
      <c r="CB24" s="476"/>
      <c r="CC24" s="476"/>
      <c r="CD24" s="896"/>
      <c r="CE24" s="17"/>
      <c r="CF24" s="585">
        <f t="shared" si="66"/>
        <v>0</v>
      </c>
      <c r="CG24" s="587" t="e">
        <f t="shared" si="67"/>
        <v>#DIV/0!</v>
      </c>
      <c r="CH24" s="896"/>
      <c r="CI24" s="587" t="e">
        <f t="shared" si="68"/>
        <v>#DIV/0!</v>
      </c>
      <c r="CJ24" s="476"/>
      <c r="CK24" s="476">
        <f t="shared" si="69"/>
        <v>0</v>
      </c>
      <c r="CL24" s="115"/>
      <c r="CM24" s="587" t="e">
        <f t="shared" si="70"/>
        <v>#DIV/0!</v>
      </c>
      <c r="CN24" s="17"/>
      <c r="CO24" s="1185">
        <f t="shared" si="71"/>
        <v>0</v>
      </c>
      <c r="CP24" s="587" t="e">
        <f t="shared" si="72"/>
        <v>#DIV/0!</v>
      </c>
      <c r="CQ24" s="17"/>
      <c r="CR24" s="1185">
        <f t="shared" si="73"/>
        <v>0</v>
      </c>
      <c r="CS24" s="1237"/>
      <c r="CT24" s="1306"/>
      <c r="CU24" s="476"/>
      <c r="CV24" s="476"/>
      <c r="CW24" s="1380"/>
      <c r="CX24" s="587" t="e">
        <f t="shared" si="74"/>
        <v>#DIV/0!</v>
      </c>
      <c r="CY24" s="1491"/>
      <c r="CZ24" s="476"/>
      <c r="DA24" s="1491">
        <f t="shared" si="75"/>
        <v>0</v>
      </c>
      <c r="DB24" s="115"/>
      <c r="DC24" s="587" t="e">
        <f t="shared" si="76"/>
        <v>#DIV/0!</v>
      </c>
      <c r="DD24" s="1185"/>
      <c r="DE24" s="1491">
        <f t="shared" si="77"/>
        <v>0</v>
      </c>
      <c r="DF24" s="587" t="e">
        <f t="shared" si="78"/>
        <v>#DIV/0!</v>
      </c>
      <c r="DG24" s="1185"/>
      <c r="DH24" s="1491">
        <f t="shared" si="79"/>
        <v>0</v>
      </c>
      <c r="DI24" s="587" t="e">
        <f t="shared" si="80"/>
        <v>#DIV/0!</v>
      </c>
      <c r="DJ24" s="1579"/>
      <c r="DK24" s="587" t="e">
        <f t="shared" si="81"/>
        <v>#DIV/0!</v>
      </c>
      <c r="DL24" s="1185"/>
      <c r="DM24" s="1491">
        <f t="shared" si="82"/>
        <v>0</v>
      </c>
      <c r="DN24" s="587" t="e">
        <f t="shared" si="83"/>
        <v>#DIV/0!</v>
      </c>
      <c r="DO24" s="1579">
        <v>900</v>
      </c>
      <c r="DP24" s="476"/>
      <c r="DQ24" s="476"/>
      <c r="DR24" s="476"/>
      <c r="DS24" s="1690">
        <v>900</v>
      </c>
      <c r="DT24" s="323" t="e">
        <f t="shared" si="84"/>
        <v>#DIV/0!</v>
      </c>
      <c r="DU24" s="1829"/>
      <c r="DV24" s="1829"/>
      <c r="DW24" s="1829">
        <f t="shared" si="85"/>
        <v>0</v>
      </c>
      <c r="DX24" s="1829"/>
      <c r="DY24" s="1829">
        <f t="shared" si="86"/>
        <v>0</v>
      </c>
      <c r="DZ24" s="1829"/>
      <c r="EA24" s="1829">
        <f t="shared" si="87"/>
        <v>0</v>
      </c>
      <c r="EB24" s="1690"/>
      <c r="EC24" s="323" t="e">
        <f t="shared" si="88"/>
        <v>#DIV/0!</v>
      </c>
      <c r="ED24" s="1829"/>
      <c r="EE24" s="1829">
        <f t="shared" si="89"/>
        <v>0</v>
      </c>
      <c r="EF24" s="323" t="e">
        <f t="shared" si="90"/>
        <v>#DIV/0!</v>
      </c>
      <c r="EG24" s="1829"/>
      <c r="EH24" s="1829">
        <f t="shared" si="91"/>
        <v>0</v>
      </c>
      <c r="EI24" s="2182"/>
      <c r="EJ24" s="1690"/>
      <c r="EK24" s="323" t="e">
        <f t="shared" si="92"/>
        <v>#DIV/0!</v>
      </c>
      <c r="EL24" s="2592"/>
      <c r="EM24" s="2686"/>
      <c r="EN24" s="2686"/>
      <c r="EO24" s="1690"/>
      <c r="EP24" s="2176" t="e">
        <f t="shared" si="93"/>
        <v>#DIV/0!</v>
      </c>
      <c r="EQ24" s="2592"/>
      <c r="ER24" s="2592">
        <f t="shared" si="94"/>
        <v>0</v>
      </c>
      <c r="ES24" s="2592"/>
      <c r="ET24" s="2592">
        <f t="shared" si="95"/>
        <v>0</v>
      </c>
      <c r="EU24" s="323" t="e">
        <f t="shared" si="96"/>
        <v>#DIV/0!</v>
      </c>
      <c r="EV24" s="2592"/>
      <c r="EW24" s="2592">
        <f t="shared" si="97"/>
        <v>0</v>
      </c>
      <c r="EX24" s="1690"/>
      <c r="EY24" s="323" t="e">
        <f t="shared" si="98"/>
        <v>#DIV/0!</v>
      </c>
      <c r="EZ24" s="2183"/>
      <c r="FA24" s="1690"/>
      <c r="FB24" s="323" t="e">
        <f t="shared" si="99"/>
        <v>#DIV/0!</v>
      </c>
      <c r="FC24" s="1491"/>
      <c r="FD24" s="1491"/>
      <c r="FE24" s="1491"/>
      <c r="FF24" s="1491"/>
      <c r="FG24" s="1491">
        <f t="shared" si="100"/>
        <v>0</v>
      </c>
      <c r="FH24" s="2700"/>
      <c r="FI24" s="1491"/>
      <c r="FJ24" s="1491">
        <f t="shared" si="101"/>
        <v>0</v>
      </c>
      <c r="FK24" s="1969" t="e">
        <f t="shared" si="102"/>
        <v>#DIV/0!</v>
      </c>
      <c r="FL24" s="2700"/>
      <c r="FM24" s="1969" t="e">
        <f t="shared" si="103"/>
        <v>#DIV/0!</v>
      </c>
      <c r="FN24" s="1491"/>
      <c r="FO24" s="1491">
        <f t="shared" si="104"/>
        <v>0</v>
      </c>
      <c r="FP24" s="2701"/>
      <c r="FQ24" s="2600">
        <v>1200</v>
      </c>
      <c r="FR24" s="1491"/>
      <c r="FS24" s="1491"/>
      <c r="FU24" s="1359" t="s">
        <v>899</v>
      </c>
    </row>
    <row r="25" spans="1:177" ht="39" customHeight="1" thickBot="1" x14ac:dyDescent="0.3">
      <c r="A25" s="653" t="s">
        <v>212</v>
      </c>
      <c r="B25" s="654" t="s">
        <v>491</v>
      </c>
      <c r="C25" s="1839" t="s">
        <v>203</v>
      </c>
      <c r="D25" s="1832" t="s">
        <v>398</v>
      </c>
      <c r="E25" s="1833" t="s">
        <v>805</v>
      </c>
      <c r="F25" s="655"/>
      <c r="G25" s="656"/>
      <c r="H25" s="657">
        <f>SUM(H26:H31)</f>
        <v>16373</v>
      </c>
      <c r="I25" s="477">
        <f t="shared" ref="I25:K25" si="151">SUM(I26:I30)</f>
        <v>16680</v>
      </c>
      <c r="J25" s="536">
        <f t="shared" si="151"/>
        <v>16426</v>
      </c>
      <c r="K25" s="536">
        <f t="shared" si="151"/>
        <v>6558</v>
      </c>
      <c r="L25" s="597">
        <f t="shared" si="1"/>
        <v>0.39924509923292339</v>
      </c>
      <c r="M25" s="477">
        <f t="shared" ref="M25" si="152">SUM(M26:M30)</f>
        <v>16426</v>
      </c>
      <c r="N25" s="477">
        <f>SUM(N26:N31)</f>
        <v>0</v>
      </c>
      <c r="O25" s="477">
        <f>SUM(O26:O31)</f>
        <v>0</v>
      </c>
      <c r="P25" s="536">
        <f t="shared" si="3"/>
        <v>16426</v>
      </c>
      <c r="Q25" s="597">
        <f>K25/P25</f>
        <v>0.39924509923292339</v>
      </c>
      <c r="R25" s="477">
        <f t="shared" ref="R25:S25" si="153">SUM(R26:R30)</f>
        <v>16426</v>
      </c>
      <c r="S25" s="536">
        <f t="shared" si="153"/>
        <v>9580</v>
      </c>
      <c r="T25" s="597">
        <f t="shared" si="6"/>
        <v>0.58322172166078168</v>
      </c>
      <c r="U25" s="477">
        <f t="shared" ref="U25" si="154">SUM(U26:U30)</f>
        <v>16426</v>
      </c>
      <c r="V25" s="477">
        <f>SUM(V26:V31)</f>
        <v>0</v>
      </c>
      <c r="W25" s="477">
        <f>SUM(W26:W31)</f>
        <v>0</v>
      </c>
      <c r="X25" s="536">
        <f t="shared" si="8"/>
        <v>16426</v>
      </c>
      <c r="Y25" s="597">
        <f t="shared" si="48"/>
        <v>0.58322172166078168</v>
      </c>
      <c r="Z25" s="477">
        <f>SUM(Z26:Z31)</f>
        <v>0</v>
      </c>
      <c r="AA25" s="536">
        <f t="shared" si="49"/>
        <v>16426</v>
      </c>
      <c r="AB25" s="536">
        <f t="shared" ref="AB25:AE25" si="155">SUM(AB26:AB30)</f>
        <v>15393</v>
      </c>
      <c r="AC25" s="597">
        <f t="shared" si="50"/>
        <v>0.93711189577499088</v>
      </c>
      <c r="AD25" s="536">
        <f t="shared" si="155"/>
        <v>16957</v>
      </c>
      <c r="AE25" s="536">
        <f t="shared" si="155"/>
        <v>18297</v>
      </c>
      <c r="AF25" s="597">
        <f t="shared" si="51"/>
        <v>1.1139047850967978</v>
      </c>
      <c r="AG25" s="477">
        <f t="shared" ref="AG25:AM25" si="156">SUM(AG26:AG30)</f>
        <v>18426</v>
      </c>
      <c r="AH25" s="477">
        <f t="shared" si="156"/>
        <v>17196</v>
      </c>
      <c r="AI25" s="477">
        <f t="shared" si="156"/>
        <v>17196</v>
      </c>
      <c r="AJ25" s="477">
        <f t="shared" si="156"/>
        <v>17188</v>
      </c>
      <c r="AK25" s="477">
        <f>SUM(AK26:AK31)</f>
        <v>2000</v>
      </c>
      <c r="AL25" s="536">
        <f t="shared" si="105"/>
        <v>18426</v>
      </c>
      <c r="AM25" s="834">
        <f t="shared" si="156"/>
        <v>18261.919999999998</v>
      </c>
      <c r="AN25" s="897">
        <f t="shared" si="52"/>
        <v>0.99109519157711923</v>
      </c>
      <c r="AO25" s="834">
        <f t="shared" ref="AO25:AR25" si="157">SUM(AO26:AO30)</f>
        <v>9302.65</v>
      </c>
      <c r="AP25" s="897">
        <f t="shared" si="53"/>
        <v>0.54097755291928351</v>
      </c>
      <c r="AQ25" s="834">
        <f t="shared" ref="AQ25" si="158">SUM(AQ26:AQ30)</f>
        <v>0</v>
      </c>
      <c r="AR25" s="834">
        <f t="shared" si="157"/>
        <v>0</v>
      </c>
      <c r="AS25" s="834">
        <f t="shared" si="54"/>
        <v>17196</v>
      </c>
      <c r="AT25" s="897">
        <f t="shared" si="55"/>
        <v>0.54097755291928351</v>
      </c>
      <c r="AU25" s="834">
        <f t="shared" ref="AU25" si="159">SUM(AU26:AU30)</f>
        <v>0</v>
      </c>
      <c r="AV25" s="834">
        <f t="shared" si="56"/>
        <v>17196</v>
      </c>
      <c r="AW25" s="477">
        <f t="shared" ref="AW25:BG25" si="160">SUM(AW26:AW30)</f>
        <v>17196</v>
      </c>
      <c r="AX25" s="834">
        <f t="shared" si="160"/>
        <v>15588.960000000001</v>
      </c>
      <c r="AY25" s="477">
        <f t="shared" si="160"/>
        <v>17196</v>
      </c>
      <c r="AZ25" s="1064">
        <f t="shared" si="160"/>
        <v>18584.260000000002</v>
      </c>
      <c r="BA25" s="898">
        <f t="shared" si="160"/>
        <v>18276</v>
      </c>
      <c r="BB25" s="477">
        <f t="shared" si="160"/>
        <v>18267</v>
      </c>
      <c r="BC25" s="477">
        <f t="shared" si="160"/>
        <v>18253</v>
      </c>
      <c r="BD25" s="898">
        <f t="shared" si="160"/>
        <v>18276</v>
      </c>
      <c r="BE25" s="477">
        <f t="shared" si="160"/>
        <v>18267</v>
      </c>
      <c r="BF25" s="477">
        <f t="shared" si="160"/>
        <v>18253</v>
      </c>
      <c r="BG25" s="834">
        <f t="shared" si="160"/>
        <v>0</v>
      </c>
      <c r="BH25" s="477">
        <f t="shared" si="57"/>
        <v>18276</v>
      </c>
      <c r="BI25" s="899">
        <f t="shared" ref="BI25" si="161">SUM(BI26:BI30)</f>
        <v>3860.56</v>
      </c>
      <c r="BJ25" s="897">
        <f t="shared" si="58"/>
        <v>0.21123659444079668</v>
      </c>
      <c r="BK25" s="477">
        <f t="shared" ref="BK25" si="162">SUM(BK26:BK30)</f>
        <v>-6623</v>
      </c>
      <c r="BL25" s="477">
        <f t="shared" si="59"/>
        <v>11653</v>
      </c>
      <c r="BM25" s="897">
        <f t="shared" si="60"/>
        <v>0.33129322921136189</v>
      </c>
      <c r="BN25" s="897"/>
      <c r="BO25" s="897"/>
      <c r="BP25" s="899">
        <f t="shared" ref="BP25:BT25" si="163">SUM(BP26:BP30)</f>
        <v>6471.59</v>
      </c>
      <c r="BQ25" s="897">
        <f t="shared" si="61"/>
        <v>0.5553582768385823</v>
      </c>
      <c r="BR25" s="834">
        <f t="shared" ref="BR25" si="164">SUM(BR26:BR30)</f>
        <v>0</v>
      </c>
      <c r="BS25" s="477">
        <f t="shared" si="62"/>
        <v>11653</v>
      </c>
      <c r="BT25" s="899">
        <f t="shared" si="163"/>
        <v>9670.4599999999991</v>
      </c>
      <c r="BU25" s="897">
        <f t="shared" si="63"/>
        <v>0.82986870333819607</v>
      </c>
      <c r="BV25" s="477">
        <f t="shared" ref="BV25" si="165">SUM(BV26:BV30)</f>
        <v>0</v>
      </c>
      <c r="BW25" s="477">
        <f t="shared" si="64"/>
        <v>11653</v>
      </c>
      <c r="BX25" s="897">
        <f t="shared" si="65"/>
        <v>0.82986870333819607</v>
      </c>
      <c r="BY25" s="899">
        <f t="shared" ref="BY25:CE25" si="166">SUM(BY26:BY30)</f>
        <v>11244.07</v>
      </c>
      <c r="BZ25" s="1117">
        <f t="shared" si="166"/>
        <v>11244.07</v>
      </c>
      <c r="CA25" s="477">
        <f t="shared" si="166"/>
        <v>9781</v>
      </c>
      <c r="CB25" s="477">
        <f t="shared" si="166"/>
        <v>9799</v>
      </c>
      <c r="CC25" s="477">
        <f t="shared" si="166"/>
        <v>9794</v>
      </c>
      <c r="CD25" s="899">
        <f t="shared" si="166"/>
        <v>3149.3900000000003</v>
      </c>
      <c r="CE25" s="18">
        <f t="shared" si="166"/>
        <v>0</v>
      </c>
      <c r="CF25" s="536">
        <f t="shared" si="66"/>
        <v>9781</v>
      </c>
      <c r="CG25" s="597">
        <f t="shared" si="67"/>
        <v>0.3219905940087926</v>
      </c>
      <c r="CH25" s="899">
        <f t="shared" ref="CH25:CL25" si="167">SUM(CH26:CH30)</f>
        <v>4826.6100000000006</v>
      </c>
      <c r="CI25" s="597">
        <f t="shared" si="68"/>
        <v>0.49346794806257033</v>
      </c>
      <c r="CJ25" s="477">
        <f t="shared" ref="CJ25" si="168">SUM(CJ26:CJ30)</f>
        <v>0</v>
      </c>
      <c r="CK25" s="477">
        <f t="shared" si="69"/>
        <v>9781</v>
      </c>
      <c r="CL25" s="116">
        <f t="shared" si="167"/>
        <v>8162.83</v>
      </c>
      <c r="CM25" s="597">
        <f t="shared" si="70"/>
        <v>0.83455986095491252</v>
      </c>
      <c r="CN25" s="18">
        <f t="shared" ref="CN25" si="169">SUM(CN26:CN30)</f>
        <v>0</v>
      </c>
      <c r="CO25" s="1186">
        <f t="shared" si="71"/>
        <v>9781</v>
      </c>
      <c r="CP25" s="597">
        <f t="shared" si="72"/>
        <v>0.83455986095491252</v>
      </c>
      <c r="CQ25" s="18">
        <f t="shared" ref="CQ25" si="170">SUM(CQ26:CQ30)</f>
        <v>0</v>
      </c>
      <c r="CR25" s="1186">
        <f t="shared" si="73"/>
        <v>9781</v>
      </c>
      <c r="CS25" s="1238">
        <f t="shared" ref="CS25:DB25" si="171">SUM(CS26:CS30)</f>
        <v>9781</v>
      </c>
      <c r="CT25" s="1307">
        <f t="shared" si="171"/>
        <v>9665</v>
      </c>
      <c r="CU25" s="477">
        <f t="shared" si="171"/>
        <v>9674</v>
      </c>
      <c r="CV25" s="477">
        <f t="shared" si="171"/>
        <v>9688</v>
      </c>
      <c r="CW25" s="1381">
        <f t="shared" si="171"/>
        <v>9756.99</v>
      </c>
      <c r="CX25" s="597">
        <f t="shared" si="74"/>
        <v>0.99754524077292706</v>
      </c>
      <c r="CY25" s="1492">
        <f t="shared" ref="CY25:CZ25" si="172">SUM(CY26:CY30)</f>
        <v>9665</v>
      </c>
      <c r="CZ25" s="477">
        <f t="shared" si="172"/>
        <v>0</v>
      </c>
      <c r="DA25" s="1492">
        <f t="shared" si="75"/>
        <v>9665</v>
      </c>
      <c r="DB25" s="116">
        <f t="shared" si="171"/>
        <v>3518.3399999999997</v>
      </c>
      <c r="DC25" s="597">
        <f t="shared" si="76"/>
        <v>0.36402897051215721</v>
      </c>
      <c r="DD25" s="1186">
        <f t="shared" ref="DD25" si="173">SUM(DD26:DD30)</f>
        <v>0</v>
      </c>
      <c r="DE25" s="1492">
        <f t="shared" si="77"/>
        <v>9665</v>
      </c>
      <c r="DF25" s="597">
        <f t="shared" si="78"/>
        <v>0.36402897051215721</v>
      </c>
      <c r="DG25" s="1186">
        <f t="shared" ref="DG25" si="174">SUM(DG26:DG30)</f>
        <v>0</v>
      </c>
      <c r="DH25" s="1492">
        <f t="shared" si="79"/>
        <v>9665</v>
      </c>
      <c r="DI25" s="597">
        <f t="shared" si="80"/>
        <v>0.36402897051215721</v>
      </c>
      <c r="DJ25" s="1580">
        <f t="shared" ref="DJ25" si="175">SUM(DJ26:DJ30)</f>
        <v>5721.88</v>
      </c>
      <c r="DK25" s="597">
        <f t="shared" si="81"/>
        <v>0.59202069322296946</v>
      </c>
      <c r="DL25" s="1575">
        <f t="shared" ref="DL25" si="176">SUM(DL26:DL30)</f>
        <v>660</v>
      </c>
      <c r="DM25" s="1492">
        <f t="shared" si="82"/>
        <v>10325</v>
      </c>
      <c r="DN25" s="597">
        <f t="shared" si="83"/>
        <v>0.5541772397094431</v>
      </c>
      <c r="DO25" s="1580">
        <f t="shared" ref="DO25:DS25" si="177">SUM(DO26:DO30)</f>
        <v>11277.5</v>
      </c>
      <c r="DP25" s="477">
        <f t="shared" si="177"/>
        <v>11375</v>
      </c>
      <c r="DQ25" s="477">
        <f t="shared" si="177"/>
        <v>11375</v>
      </c>
      <c r="DR25" s="477">
        <f t="shared" si="177"/>
        <v>11375</v>
      </c>
      <c r="DS25" s="1982">
        <f t="shared" si="177"/>
        <v>11277.5</v>
      </c>
      <c r="DT25" s="2184">
        <f t="shared" si="84"/>
        <v>1.0922518159806296</v>
      </c>
      <c r="DU25" s="1756">
        <f t="shared" ref="DU25:DV25" si="178">SUM(DU26:DU30)</f>
        <v>11375</v>
      </c>
      <c r="DV25" s="1756">
        <f t="shared" si="178"/>
        <v>0</v>
      </c>
      <c r="DW25" s="1756">
        <f t="shared" si="85"/>
        <v>11375</v>
      </c>
      <c r="DX25" s="1756">
        <f t="shared" ref="DX25:DZ25" si="179">SUM(DX26:DX30)</f>
        <v>0</v>
      </c>
      <c r="DY25" s="1756">
        <f t="shared" si="86"/>
        <v>11375</v>
      </c>
      <c r="DZ25" s="1756">
        <f t="shared" si="179"/>
        <v>0</v>
      </c>
      <c r="EA25" s="1756">
        <f t="shared" si="87"/>
        <v>11375</v>
      </c>
      <c r="EB25" s="1982">
        <f t="shared" ref="EB25" si="180">SUM(EB26:EB30)</f>
        <v>5997.6600000000008</v>
      </c>
      <c r="EC25" s="2184">
        <f t="shared" si="88"/>
        <v>0.52726681318681323</v>
      </c>
      <c r="ED25" s="1756">
        <f t="shared" ref="ED25" si="181">SUM(ED26:ED30)</f>
        <v>0</v>
      </c>
      <c r="EE25" s="1756">
        <f t="shared" si="89"/>
        <v>11375</v>
      </c>
      <c r="EF25" s="2184">
        <f t="shared" si="90"/>
        <v>0.52726681318681323</v>
      </c>
      <c r="EG25" s="1756">
        <f t="shared" ref="EG25" si="182">SUM(EG26:EG30)</f>
        <v>0</v>
      </c>
      <c r="EH25" s="1756">
        <f t="shared" si="91"/>
        <v>11375</v>
      </c>
      <c r="EI25" s="2185">
        <f t="shared" ref="EI25:EO25" si="183">SUM(EI26:EI30)</f>
        <v>11847.3</v>
      </c>
      <c r="EJ25" s="1982">
        <f t="shared" si="183"/>
        <v>11847.3</v>
      </c>
      <c r="EK25" s="2184">
        <f t="shared" si="92"/>
        <v>1</v>
      </c>
      <c r="EL25" s="1756">
        <f t="shared" si="183"/>
        <v>12532</v>
      </c>
      <c r="EM25" s="2186">
        <f t="shared" si="183"/>
        <v>13720</v>
      </c>
      <c r="EN25" s="2186">
        <f t="shared" si="183"/>
        <v>19938</v>
      </c>
      <c r="EO25" s="1982">
        <f t="shared" si="183"/>
        <v>5855.9500000000007</v>
      </c>
      <c r="EP25" s="2176">
        <f t="shared" si="93"/>
        <v>0.46727976380466013</v>
      </c>
      <c r="EQ25" s="1756">
        <f t="shared" ref="EQ25" si="184">SUM(EQ26:EQ30)</f>
        <v>0</v>
      </c>
      <c r="ER25" s="1756">
        <f t="shared" si="94"/>
        <v>12532</v>
      </c>
      <c r="ES25" s="1756">
        <f t="shared" ref="ES25" si="185">SUM(ES26:ES30)</f>
        <v>0</v>
      </c>
      <c r="ET25" s="1756">
        <f t="shared" si="95"/>
        <v>12532</v>
      </c>
      <c r="EU25" s="2184">
        <f t="shared" si="96"/>
        <v>0.46727976380466013</v>
      </c>
      <c r="EV25" s="1756">
        <f t="shared" ref="EV25" si="186">SUM(EV26:EV30)</f>
        <v>0</v>
      </c>
      <c r="EW25" s="1756">
        <f t="shared" si="97"/>
        <v>12532</v>
      </c>
      <c r="EX25" s="1982">
        <f t="shared" ref="EX25" si="187">SUM(EX26:EX30)</f>
        <v>9316.3700000000008</v>
      </c>
      <c r="EY25" s="2184">
        <f t="shared" si="98"/>
        <v>0.74340647941270355</v>
      </c>
      <c r="EZ25" s="2187">
        <f t="shared" ref="EZ25:FF25" si="188">SUM(EZ26:EZ30)</f>
        <v>12532</v>
      </c>
      <c r="FA25" s="1982">
        <f t="shared" ref="FA25" si="189">SUM(FA26:FA30)</f>
        <v>12483.56</v>
      </c>
      <c r="FB25" s="2184">
        <f t="shared" si="99"/>
        <v>0.99613469518033826</v>
      </c>
      <c r="FC25" s="1492">
        <f t="shared" si="188"/>
        <v>13677</v>
      </c>
      <c r="FD25" s="1492">
        <f t="shared" si="188"/>
        <v>20384</v>
      </c>
      <c r="FE25" s="1492">
        <f t="shared" si="188"/>
        <v>16886</v>
      </c>
      <c r="FF25" s="1492">
        <f t="shared" si="188"/>
        <v>0</v>
      </c>
      <c r="FG25" s="1492">
        <f t="shared" si="100"/>
        <v>13677</v>
      </c>
      <c r="FH25" s="2703">
        <f t="shared" ref="FH25:FI25" si="190">SUM(FH26:FH30)</f>
        <v>4418.99</v>
      </c>
      <c r="FI25" s="1492">
        <f t="shared" si="190"/>
        <v>0</v>
      </c>
      <c r="FJ25" s="1492">
        <f t="shared" si="101"/>
        <v>13677</v>
      </c>
      <c r="FK25" s="2704">
        <f t="shared" si="102"/>
        <v>0.32309643927761933</v>
      </c>
      <c r="FL25" s="2703">
        <f t="shared" ref="FL25" si="191">SUM(FL26:FL30)</f>
        <v>6682.3200000000006</v>
      </c>
      <c r="FM25" s="2704">
        <f t="shared" si="103"/>
        <v>0.48858082912919504</v>
      </c>
      <c r="FN25" s="1492">
        <f t="shared" ref="FN25" si="192">SUM(FN26:FN30)</f>
        <v>0</v>
      </c>
      <c r="FO25" s="1492">
        <f t="shared" si="104"/>
        <v>13677</v>
      </c>
      <c r="FP25" s="2705">
        <f t="shared" ref="FP25" si="193">SUM(FP26:FP30)</f>
        <v>13677</v>
      </c>
      <c r="FQ25" s="2601">
        <f t="shared" ref="FQ25:FR25" si="194">SUM(FQ26:FQ30)</f>
        <v>19224</v>
      </c>
      <c r="FR25" s="1492">
        <f t="shared" si="194"/>
        <v>15848</v>
      </c>
      <c r="FS25" s="1492">
        <f t="shared" ref="FS25" si="195">SUM(FS26:FS30)</f>
        <v>16613</v>
      </c>
    </row>
    <row r="26" spans="1:177" ht="21.75" hidden="1" thickBot="1" x14ac:dyDescent="0.4">
      <c r="A26" s="644"/>
      <c r="B26" s="645"/>
      <c r="C26" s="1823" t="s">
        <v>138</v>
      </c>
      <c r="D26" s="646"/>
      <c r="E26" s="1840"/>
      <c r="F26" s="658"/>
      <c r="G26" s="645" t="s">
        <v>683</v>
      </c>
      <c r="H26" s="648">
        <v>10828</v>
      </c>
      <c r="I26" s="475">
        <v>12219</v>
      </c>
      <c r="J26" s="584">
        <v>11952</v>
      </c>
      <c r="K26" s="584">
        <v>4591</v>
      </c>
      <c r="L26" s="603">
        <f t="shared" si="1"/>
        <v>0.38411981258366801</v>
      </c>
      <c r="M26" s="475">
        <v>11952</v>
      </c>
      <c r="N26" s="487"/>
      <c r="O26" s="487"/>
      <c r="P26" s="535">
        <f t="shared" si="3"/>
        <v>11952</v>
      </c>
      <c r="Q26" s="603">
        <f>K26/P26</f>
        <v>0.38411981258366801</v>
      </c>
      <c r="R26" s="475">
        <v>11952</v>
      </c>
      <c r="S26" s="584">
        <v>6586</v>
      </c>
      <c r="T26" s="603">
        <f t="shared" si="6"/>
        <v>0.5510374832663989</v>
      </c>
      <c r="U26" s="475">
        <v>11952</v>
      </c>
      <c r="V26" s="487"/>
      <c r="W26" s="487"/>
      <c r="X26" s="535">
        <f t="shared" si="8"/>
        <v>11952</v>
      </c>
      <c r="Y26" s="603">
        <f t="shared" si="48"/>
        <v>0.5510374832663989</v>
      </c>
      <c r="Z26" s="487"/>
      <c r="AA26" s="535">
        <f t="shared" si="49"/>
        <v>11952</v>
      </c>
      <c r="AB26" s="584">
        <v>10429</v>
      </c>
      <c r="AC26" s="603">
        <f t="shared" si="50"/>
        <v>0.87257362784471215</v>
      </c>
      <c r="AD26" s="584">
        <v>11469</v>
      </c>
      <c r="AE26" s="584">
        <v>12562</v>
      </c>
      <c r="AF26" s="603">
        <f t="shared" si="51"/>
        <v>1.0510374832663989</v>
      </c>
      <c r="AG26" s="475">
        <v>13952</v>
      </c>
      <c r="AH26" s="475">
        <v>12504</v>
      </c>
      <c r="AI26" s="475">
        <v>12504</v>
      </c>
      <c r="AJ26" s="475">
        <v>12504</v>
      </c>
      <c r="AK26" s="487">
        <v>1500</v>
      </c>
      <c r="AL26" s="535">
        <f t="shared" si="105"/>
        <v>13452</v>
      </c>
      <c r="AM26" s="832">
        <v>12703.58</v>
      </c>
      <c r="AN26" s="891">
        <f t="shared" si="52"/>
        <v>0.9443636633957776</v>
      </c>
      <c r="AO26" s="832">
        <v>6102</v>
      </c>
      <c r="AP26" s="891">
        <f t="shared" si="53"/>
        <v>0.48800383877159309</v>
      </c>
      <c r="AQ26" s="832"/>
      <c r="AR26" s="832"/>
      <c r="AS26" s="832">
        <f t="shared" si="54"/>
        <v>12504</v>
      </c>
      <c r="AT26" s="891">
        <f t="shared" si="55"/>
        <v>0.48800383877159309</v>
      </c>
      <c r="AU26" s="832"/>
      <c r="AV26" s="832">
        <f t="shared" si="56"/>
        <v>12504</v>
      </c>
      <c r="AW26" s="475">
        <v>12504</v>
      </c>
      <c r="AX26" s="832">
        <v>10247.86</v>
      </c>
      <c r="AY26" s="475">
        <v>12504</v>
      </c>
      <c r="AZ26" s="1825">
        <v>12262.37</v>
      </c>
      <c r="BA26" s="892">
        <v>13284</v>
      </c>
      <c r="BB26" s="475">
        <v>13284</v>
      </c>
      <c r="BC26" s="475">
        <v>13284</v>
      </c>
      <c r="BD26" s="892">
        <v>13284</v>
      </c>
      <c r="BE26" s="475">
        <v>13284</v>
      </c>
      <c r="BF26" s="475">
        <v>13284</v>
      </c>
      <c r="BG26" s="832"/>
      <c r="BH26" s="475">
        <f t="shared" si="57"/>
        <v>13284</v>
      </c>
      <c r="BI26" s="893">
        <v>2539.4499999999998</v>
      </c>
      <c r="BJ26" s="891">
        <f t="shared" si="58"/>
        <v>0.19116606443842216</v>
      </c>
      <c r="BK26" s="475">
        <v>-5000</v>
      </c>
      <c r="BL26" s="475">
        <f t="shared" si="59"/>
        <v>8284</v>
      </c>
      <c r="BM26" s="891">
        <f t="shared" si="60"/>
        <v>0.30654876871076775</v>
      </c>
      <c r="BN26" s="891"/>
      <c r="BO26" s="891"/>
      <c r="BP26" s="893">
        <v>4292.68</v>
      </c>
      <c r="BQ26" s="891">
        <f t="shared" si="61"/>
        <v>0.5181892805408016</v>
      </c>
      <c r="BR26" s="832"/>
      <c r="BS26" s="475">
        <f t="shared" si="62"/>
        <v>8284</v>
      </c>
      <c r="BT26" s="893">
        <v>6427.59</v>
      </c>
      <c r="BU26" s="891">
        <f t="shared" si="63"/>
        <v>0.77590415258329315</v>
      </c>
      <c r="BV26" s="475"/>
      <c r="BW26" s="475">
        <f t="shared" si="64"/>
        <v>8284</v>
      </c>
      <c r="BX26" s="891">
        <f t="shared" si="65"/>
        <v>0.77590415258329315</v>
      </c>
      <c r="BY26" s="893">
        <v>7467.48</v>
      </c>
      <c r="BZ26" s="1115">
        <v>7467.48</v>
      </c>
      <c r="CA26" s="475">
        <v>7232</v>
      </c>
      <c r="CB26" s="475">
        <v>7232</v>
      </c>
      <c r="CC26" s="475">
        <v>7232</v>
      </c>
      <c r="CD26" s="893">
        <v>2080.21</v>
      </c>
      <c r="CE26" s="16"/>
      <c r="CF26" s="584">
        <f t="shared" si="66"/>
        <v>7232</v>
      </c>
      <c r="CG26" s="603">
        <f t="shared" si="67"/>
        <v>0.28763965707964601</v>
      </c>
      <c r="CH26" s="893">
        <v>4123.0200000000004</v>
      </c>
      <c r="CI26" s="603">
        <f t="shared" si="68"/>
        <v>0.57010785398230091</v>
      </c>
      <c r="CJ26" s="475"/>
      <c r="CK26" s="475">
        <f t="shared" si="69"/>
        <v>7232</v>
      </c>
      <c r="CL26" s="114">
        <v>5457.46</v>
      </c>
      <c r="CM26" s="603">
        <f t="shared" si="70"/>
        <v>0.75462665929203543</v>
      </c>
      <c r="CN26" s="16"/>
      <c r="CO26" s="1184">
        <f t="shared" si="71"/>
        <v>7232</v>
      </c>
      <c r="CP26" s="603">
        <f t="shared" si="72"/>
        <v>0.75462665929203543</v>
      </c>
      <c r="CQ26" s="16"/>
      <c r="CR26" s="1184">
        <f t="shared" si="73"/>
        <v>7232</v>
      </c>
      <c r="CS26" s="1236">
        <v>7232</v>
      </c>
      <c r="CT26" s="1305">
        <v>7140</v>
      </c>
      <c r="CU26" s="475">
        <v>7140</v>
      </c>
      <c r="CV26" s="475">
        <v>7140</v>
      </c>
      <c r="CW26" s="1379">
        <v>7213.62</v>
      </c>
      <c r="CX26" s="603">
        <f t="shared" si="74"/>
        <v>0.99745851769911498</v>
      </c>
      <c r="CY26" s="1490">
        <v>7140</v>
      </c>
      <c r="CZ26" s="475"/>
      <c r="DA26" s="1490">
        <f t="shared" si="75"/>
        <v>7140</v>
      </c>
      <c r="DB26" s="114">
        <v>2362.7199999999998</v>
      </c>
      <c r="DC26" s="603">
        <f t="shared" si="76"/>
        <v>0.33091316526610642</v>
      </c>
      <c r="DD26" s="1184"/>
      <c r="DE26" s="1490">
        <f t="shared" si="77"/>
        <v>7140</v>
      </c>
      <c r="DF26" s="603">
        <f t="shared" si="78"/>
        <v>0.33091316526610642</v>
      </c>
      <c r="DG26" s="1184"/>
      <c r="DH26" s="1490">
        <f t="shared" si="79"/>
        <v>7140</v>
      </c>
      <c r="DI26" s="603">
        <f t="shared" si="80"/>
        <v>0.33091316526610642</v>
      </c>
      <c r="DJ26" s="1578">
        <v>4207.7</v>
      </c>
      <c r="DK26" s="603">
        <f t="shared" si="81"/>
        <v>0.58931372549019601</v>
      </c>
      <c r="DL26" s="1565">
        <v>504</v>
      </c>
      <c r="DM26" s="1490">
        <f t="shared" si="82"/>
        <v>7644</v>
      </c>
      <c r="DN26" s="603">
        <f t="shared" si="83"/>
        <v>0.55045787545787539</v>
      </c>
      <c r="DO26" s="1578">
        <v>7522.15</v>
      </c>
      <c r="DP26" s="475">
        <v>8408</v>
      </c>
      <c r="DQ26" s="475">
        <v>8408</v>
      </c>
      <c r="DR26" s="475">
        <v>8408</v>
      </c>
      <c r="DS26" s="1981">
        <v>8302.5</v>
      </c>
      <c r="DT26" s="327">
        <f t="shared" si="84"/>
        <v>1.0861459968602827</v>
      </c>
      <c r="DU26" s="1826">
        <v>8408</v>
      </c>
      <c r="DV26" s="1826"/>
      <c r="DW26" s="1826">
        <f t="shared" si="85"/>
        <v>8408</v>
      </c>
      <c r="DX26" s="1826"/>
      <c r="DY26" s="1826">
        <f t="shared" si="86"/>
        <v>8408</v>
      </c>
      <c r="DZ26" s="1826"/>
      <c r="EA26" s="1826">
        <f t="shared" si="87"/>
        <v>8408</v>
      </c>
      <c r="EB26" s="1981">
        <v>4511.46</v>
      </c>
      <c r="EC26" s="327">
        <f t="shared" si="88"/>
        <v>0.53656755470980022</v>
      </c>
      <c r="ED26" s="1826"/>
      <c r="EE26" s="1826">
        <f t="shared" si="89"/>
        <v>8408</v>
      </c>
      <c r="EF26" s="327">
        <f t="shared" si="90"/>
        <v>0.53656755470980022</v>
      </c>
      <c r="EG26" s="1826"/>
      <c r="EH26" s="1826">
        <f t="shared" si="91"/>
        <v>8408</v>
      </c>
      <c r="EI26" s="2180">
        <v>8830.32</v>
      </c>
      <c r="EJ26" s="1981">
        <v>8830.32</v>
      </c>
      <c r="EK26" s="327">
        <f t="shared" si="92"/>
        <v>1</v>
      </c>
      <c r="EL26" s="2591">
        <v>9012</v>
      </c>
      <c r="EM26" s="2685">
        <v>9914</v>
      </c>
      <c r="EN26" s="2685">
        <v>14541</v>
      </c>
      <c r="EO26" s="1981">
        <v>4369.1400000000003</v>
      </c>
      <c r="EP26" s="2176">
        <f t="shared" si="93"/>
        <v>0.48481358189081231</v>
      </c>
      <c r="EQ26" s="2591"/>
      <c r="ER26" s="2591">
        <f t="shared" si="94"/>
        <v>9012</v>
      </c>
      <c r="ES26" s="2591"/>
      <c r="ET26" s="2591">
        <f t="shared" si="95"/>
        <v>9012</v>
      </c>
      <c r="EU26" s="327">
        <f t="shared" si="96"/>
        <v>0.48481358189081231</v>
      </c>
      <c r="EV26" s="2591"/>
      <c r="EW26" s="2591">
        <f t="shared" si="97"/>
        <v>9012</v>
      </c>
      <c r="EX26" s="1981">
        <v>6136.98</v>
      </c>
      <c r="EY26" s="327">
        <f t="shared" si="98"/>
        <v>0.68097869507323561</v>
      </c>
      <c r="EZ26" s="2181">
        <v>9012</v>
      </c>
      <c r="FA26" s="1981">
        <v>9404.59</v>
      </c>
      <c r="FB26" s="327">
        <f t="shared" si="99"/>
        <v>1.0435630270750111</v>
      </c>
      <c r="FC26" s="1490">
        <v>9914</v>
      </c>
      <c r="FD26" s="1490">
        <v>14541</v>
      </c>
      <c r="FE26" s="2441">
        <v>11996</v>
      </c>
      <c r="FF26" s="1490"/>
      <c r="FG26" s="1490">
        <f t="shared" si="100"/>
        <v>9914</v>
      </c>
      <c r="FH26" s="2698">
        <v>2897.67</v>
      </c>
      <c r="FI26" s="1490"/>
      <c r="FJ26" s="1490">
        <f t="shared" si="101"/>
        <v>9914</v>
      </c>
      <c r="FK26" s="1977">
        <f t="shared" si="102"/>
        <v>0.29228061327415777</v>
      </c>
      <c r="FL26" s="2698">
        <v>4824.1000000000004</v>
      </c>
      <c r="FM26" s="1977">
        <f t="shared" si="103"/>
        <v>0.48659471454508779</v>
      </c>
      <c r="FN26" s="1490"/>
      <c r="FO26" s="1490">
        <f t="shared" si="104"/>
        <v>9914</v>
      </c>
      <c r="FP26" s="2699">
        <v>9914</v>
      </c>
      <c r="FQ26" s="2599">
        <v>13701</v>
      </c>
      <c r="FR26" s="2441">
        <v>10985</v>
      </c>
      <c r="FS26" s="2485">
        <v>11743</v>
      </c>
    </row>
    <row r="27" spans="1:177" ht="21.75" hidden="1" thickBot="1" x14ac:dyDescent="0.4">
      <c r="A27" s="649"/>
      <c r="B27" s="650"/>
      <c r="C27" s="1827" t="s">
        <v>86</v>
      </c>
      <c r="D27" s="651"/>
      <c r="E27" s="1841"/>
      <c r="F27" s="661"/>
      <c r="G27" s="650" t="s">
        <v>485</v>
      </c>
      <c r="H27" s="589">
        <v>4823</v>
      </c>
      <c r="I27" s="476">
        <v>3692</v>
      </c>
      <c r="J27" s="585">
        <v>3699</v>
      </c>
      <c r="K27" s="585">
        <v>1665</v>
      </c>
      <c r="L27" s="587">
        <f t="shared" si="1"/>
        <v>0.45012165450121655</v>
      </c>
      <c r="M27" s="476">
        <v>3699</v>
      </c>
      <c r="N27" s="470"/>
      <c r="O27" s="470"/>
      <c r="P27" s="525">
        <f t="shared" si="3"/>
        <v>3699</v>
      </c>
      <c r="Q27" s="587">
        <f>K27/P27</f>
        <v>0.45012165450121655</v>
      </c>
      <c r="R27" s="476">
        <v>3699</v>
      </c>
      <c r="S27" s="585">
        <v>2554</v>
      </c>
      <c r="T27" s="587">
        <f t="shared" si="6"/>
        <v>0.69045688023790208</v>
      </c>
      <c r="U27" s="476">
        <v>3699</v>
      </c>
      <c r="V27" s="470"/>
      <c r="W27" s="470"/>
      <c r="X27" s="525">
        <f t="shared" si="8"/>
        <v>3699</v>
      </c>
      <c r="Y27" s="587">
        <f t="shared" si="48"/>
        <v>0.69045688023790208</v>
      </c>
      <c r="Z27" s="470"/>
      <c r="AA27" s="525">
        <f t="shared" si="49"/>
        <v>3699</v>
      </c>
      <c r="AB27" s="585">
        <v>4266</v>
      </c>
      <c r="AC27" s="587">
        <f t="shared" si="50"/>
        <v>1.1532846715328466</v>
      </c>
      <c r="AD27" s="585">
        <v>4727</v>
      </c>
      <c r="AE27" s="585">
        <v>4926</v>
      </c>
      <c r="AF27" s="587">
        <f t="shared" si="51"/>
        <v>1.3317112733171128</v>
      </c>
      <c r="AG27" s="476">
        <v>3699</v>
      </c>
      <c r="AH27" s="476">
        <v>3870</v>
      </c>
      <c r="AI27" s="476">
        <v>3870</v>
      </c>
      <c r="AJ27" s="476">
        <v>3870</v>
      </c>
      <c r="AK27" s="470">
        <v>500</v>
      </c>
      <c r="AL27" s="525">
        <f t="shared" si="105"/>
        <v>4199</v>
      </c>
      <c r="AM27" s="833">
        <v>4783.42</v>
      </c>
      <c r="AN27" s="894">
        <f t="shared" si="52"/>
        <v>1.1391807573231723</v>
      </c>
      <c r="AO27" s="833">
        <v>2717.34</v>
      </c>
      <c r="AP27" s="894">
        <f t="shared" si="53"/>
        <v>0.70215503875968999</v>
      </c>
      <c r="AQ27" s="833"/>
      <c r="AR27" s="833"/>
      <c r="AS27" s="833">
        <f t="shared" si="54"/>
        <v>3870</v>
      </c>
      <c r="AT27" s="894">
        <f t="shared" si="55"/>
        <v>0.70215503875968999</v>
      </c>
      <c r="AU27" s="833"/>
      <c r="AV27" s="833">
        <f t="shared" si="56"/>
        <v>3870</v>
      </c>
      <c r="AW27" s="476">
        <v>3870</v>
      </c>
      <c r="AX27" s="833">
        <v>4563.58</v>
      </c>
      <c r="AY27" s="476">
        <v>3870</v>
      </c>
      <c r="AZ27" s="1828">
        <v>5460.67</v>
      </c>
      <c r="BA27" s="895">
        <v>4112</v>
      </c>
      <c r="BB27" s="476">
        <v>4112</v>
      </c>
      <c r="BC27" s="476">
        <v>4112</v>
      </c>
      <c r="BD27" s="895">
        <v>4112</v>
      </c>
      <c r="BE27" s="476">
        <v>4112</v>
      </c>
      <c r="BF27" s="476">
        <v>4112</v>
      </c>
      <c r="BG27" s="833"/>
      <c r="BH27" s="476">
        <f t="shared" si="57"/>
        <v>4112</v>
      </c>
      <c r="BI27" s="896">
        <v>1130.67</v>
      </c>
      <c r="BJ27" s="894">
        <f t="shared" si="58"/>
        <v>0.27496838521400779</v>
      </c>
      <c r="BK27" s="476">
        <v>-1548</v>
      </c>
      <c r="BL27" s="476">
        <f t="shared" si="59"/>
        <v>2564</v>
      </c>
      <c r="BM27" s="894">
        <f t="shared" si="60"/>
        <v>0.44097893915756631</v>
      </c>
      <c r="BN27" s="894"/>
      <c r="BO27" s="894"/>
      <c r="BP27" s="896">
        <v>1911.47</v>
      </c>
      <c r="BQ27" s="894">
        <f t="shared" si="61"/>
        <v>0.74550312012480502</v>
      </c>
      <c r="BR27" s="833"/>
      <c r="BS27" s="476">
        <f t="shared" si="62"/>
        <v>2564</v>
      </c>
      <c r="BT27" s="896">
        <v>2862.14</v>
      </c>
      <c r="BU27" s="894">
        <f t="shared" si="63"/>
        <v>1.1162792511700468</v>
      </c>
      <c r="BV27" s="476"/>
      <c r="BW27" s="476">
        <f t="shared" si="64"/>
        <v>2564</v>
      </c>
      <c r="BX27" s="894">
        <f t="shared" si="65"/>
        <v>1.1162792511700468</v>
      </c>
      <c r="BY27" s="896">
        <v>3325.22</v>
      </c>
      <c r="BZ27" s="1116">
        <v>3325.22</v>
      </c>
      <c r="CA27" s="476">
        <v>2238</v>
      </c>
      <c r="CB27" s="476">
        <v>2238</v>
      </c>
      <c r="CC27" s="476">
        <v>2238</v>
      </c>
      <c r="CD27" s="896">
        <v>926.36</v>
      </c>
      <c r="CE27" s="17"/>
      <c r="CF27" s="585">
        <f t="shared" si="66"/>
        <v>2238</v>
      </c>
      <c r="CG27" s="587">
        <f t="shared" si="67"/>
        <v>0.41392314566577304</v>
      </c>
      <c r="CH27" s="896">
        <v>524.35</v>
      </c>
      <c r="CI27" s="587">
        <f t="shared" si="68"/>
        <v>0.23429401251117069</v>
      </c>
      <c r="CJ27" s="476"/>
      <c r="CK27" s="476">
        <f t="shared" si="69"/>
        <v>2238</v>
      </c>
      <c r="CL27" s="115">
        <v>2430.35</v>
      </c>
      <c r="CM27" s="587">
        <f t="shared" si="70"/>
        <v>1.0859472743521001</v>
      </c>
      <c r="CN27" s="17"/>
      <c r="CO27" s="1185">
        <f t="shared" si="71"/>
        <v>2238</v>
      </c>
      <c r="CP27" s="587">
        <f t="shared" si="72"/>
        <v>1.0859472743521001</v>
      </c>
      <c r="CQ27" s="17"/>
      <c r="CR27" s="1185">
        <f t="shared" si="73"/>
        <v>2238</v>
      </c>
      <c r="CS27" s="1237">
        <v>2238</v>
      </c>
      <c r="CT27" s="1306">
        <v>2210</v>
      </c>
      <c r="CU27" s="476">
        <v>2210</v>
      </c>
      <c r="CV27" s="476">
        <v>2210</v>
      </c>
      <c r="CW27" s="1380">
        <v>2232.4899999999998</v>
      </c>
      <c r="CX27" s="587">
        <f t="shared" si="74"/>
        <v>0.99753798033958885</v>
      </c>
      <c r="CY27" s="1491">
        <v>2210</v>
      </c>
      <c r="CZ27" s="476"/>
      <c r="DA27" s="1491">
        <f t="shared" si="75"/>
        <v>2210</v>
      </c>
      <c r="DB27" s="115">
        <v>1056.32</v>
      </c>
      <c r="DC27" s="587">
        <f t="shared" si="76"/>
        <v>0.47797285067873302</v>
      </c>
      <c r="DD27" s="1185"/>
      <c r="DE27" s="1491">
        <f t="shared" si="77"/>
        <v>2210</v>
      </c>
      <c r="DF27" s="587">
        <f t="shared" si="78"/>
        <v>0.47797285067873302</v>
      </c>
      <c r="DG27" s="1185"/>
      <c r="DH27" s="1491">
        <f t="shared" si="79"/>
        <v>2210</v>
      </c>
      <c r="DI27" s="587">
        <f t="shared" si="80"/>
        <v>0.47797285067873302</v>
      </c>
      <c r="DJ27" s="1579">
        <v>1314.31</v>
      </c>
      <c r="DK27" s="587">
        <f t="shared" si="81"/>
        <v>0.59471040723981894</v>
      </c>
      <c r="DL27" s="1566">
        <v>156</v>
      </c>
      <c r="DM27" s="1491">
        <f t="shared" si="82"/>
        <v>2366</v>
      </c>
      <c r="DN27" s="587">
        <f t="shared" si="83"/>
        <v>0.55549873203719358</v>
      </c>
      <c r="DO27" s="1579">
        <v>3382.32</v>
      </c>
      <c r="DP27" s="476">
        <v>2602</v>
      </c>
      <c r="DQ27" s="476">
        <v>2602</v>
      </c>
      <c r="DR27" s="476">
        <v>2602</v>
      </c>
      <c r="DS27" s="1690">
        <v>2601.9699999999998</v>
      </c>
      <c r="DT27" s="323">
        <f t="shared" si="84"/>
        <v>1.0997337278106507</v>
      </c>
      <c r="DU27" s="1829">
        <v>2602</v>
      </c>
      <c r="DV27" s="1829"/>
      <c r="DW27" s="1829">
        <f t="shared" si="85"/>
        <v>2602</v>
      </c>
      <c r="DX27" s="1829"/>
      <c r="DY27" s="1829">
        <f t="shared" si="86"/>
        <v>2602</v>
      </c>
      <c r="DZ27" s="1829"/>
      <c r="EA27" s="1829">
        <f t="shared" si="87"/>
        <v>2602</v>
      </c>
      <c r="EB27" s="1690">
        <v>1293.72</v>
      </c>
      <c r="EC27" s="323">
        <f t="shared" si="88"/>
        <v>0.49720215219062258</v>
      </c>
      <c r="ED27" s="1829"/>
      <c r="EE27" s="1829">
        <f t="shared" si="89"/>
        <v>2602</v>
      </c>
      <c r="EF27" s="323">
        <f t="shared" si="90"/>
        <v>0.49720215219062258</v>
      </c>
      <c r="EG27" s="1829"/>
      <c r="EH27" s="1829">
        <f t="shared" si="91"/>
        <v>2602</v>
      </c>
      <c r="EI27" s="2182">
        <v>2652.89</v>
      </c>
      <c r="EJ27" s="1690">
        <v>2652.89</v>
      </c>
      <c r="EK27" s="323">
        <f t="shared" si="92"/>
        <v>1</v>
      </c>
      <c r="EL27" s="2592">
        <v>2925</v>
      </c>
      <c r="EM27" s="2686">
        <v>3217</v>
      </c>
      <c r="EN27" s="2686">
        <v>4719</v>
      </c>
      <c r="EO27" s="1690">
        <v>1293.76</v>
      </c>
      <c r="EP27" s="2176">
        <f t="shared" si="93"/>
        <v>0.4423111111111111</v>
      </c>
      <c r="EQ27" s="2592"/>
      <c r="ER27" s="2592">
        <f t="shared" si="94"/>
        <v>2925</v>
      </c>
      <c r="ES27" s="2592"/>
      <c r="ET27" s="2592">
        <f t="shared" si="95"/>
        <v>2925</v>
      </c>
      <c r="EU27" s="323">
        <f t="shared" si="96"/>
        <v>0.4423111111111111</v>
      </c>
      <c r="EV27" s="2592"/>
      <c r="EW27" s="2592">
        <f t="shared" si="97"/>
        <v>2925</v>
      </c>
      <c r="EX27" s="1690">
        <v>2880.1</v>
      </c>
      <c r="EY27" s="323">
        <f t="shared" si="98"/>
        <v>0.98464957264957265</v>
      </c>
      <c r="EZ27" s="2183">
        <v>2925</v>
      </c>
      <c r="FA27" s="1690">
        <v>2702.31</v>
      </c>
      <c r="FB27" s="323">
        <f t="shared" si="99"/>
        <v>0.92386666666666661</v>
      </c>
      <c r="FC27" s="1491">
        <v>3217</v>
      </c>
      <c r="FD27" s="1491">
        <v>5228</v>
      </c>
      <c r="FE27" s="2442">
        <v>4313</v>
      </c>
      <c r="FF27" s="1491"/>
      <c r="FG27" s="1491">
        <f t="shared" si="100"/>
        <v>3217</v>
      </c>
      <c r="FH27" s="2700">
        <v>1338.29</v>
      </c>
      <c r="FI27" s="1491"/>
      <c r="FJ27" s="1491">
        <f t="shared" si="101"/>
        <v>3217</v>
      </c>
      <c r="FK27" s="1969">
        <f t="shared" si="102"/>
        <v>0.416005595275101</v>
      </c>
      <c r="FL27" s="2700">
        <v>1565.22</v>
      </c>
      <c r="FM27" s="1969">
        <f t="shared" si="103"/>
        <v>0.48654647186820021</v>
      </c>
      <c r="FN27" s="1491"/>
      <c r="FO27" s="1491">
        <f t="shared" si="104"/>
        <v>3217</v>
      </c>
      <c r="FP27" s="2701">
        <v>3217</v>
      </c>
      <c r="FQ27" s="2600">
        <v>4926</v>
      </c>
      <c r="FR27" s="2442">
        <v>4313</v>
      </c>
      <c r="FS27" s="1491">
        <v>4313</v>
      </c>
    </row>
    <row r="28" spans="1:177" ht="21.75" hidden="1" thickBot="1" x14ac:dyDescent="0.4">
      <c r="A28" s="649"/>
      <c r="B28" s="650"/>
      <c r="C28" s="1827" t="s">
        <v>119</v>
      </c>
      <c r="D28" s="651"/>
      <c r="E28" s="1841"/>
      <c r="F28" s="661"/>
      <c r="G28" s="650" t="s">
        <v>378</v>
      </c>
      <c r="H28" s="589">
        <v>150</v>
      </c>
      <c r="I28" s="476">
        <v>177</v>
      </c>
      <c r="J28" s="585">
        <v>179</v>
      </c>
      <c r="K28" s="585">
        <v>54</v>
      </c>
      <c r="L28" s="587">
        <f t="shared" si="1"/>
        <v>0.3016759776536313</v>
      </c>
      <c r="M28" s="476">
        <v>179</v>
      </c>
      <c r="N28" s="470"/>
      <c r="O28" s="470"/>
      <c r="P28" s="525">
        <f t="shared" si="3"/>
        <v>179</v>
      </c>
      <c r="Q28" s="587">
        <f>K28/P28</f>
        <v>0.3016759776536313</v>
      </c>
      <c r="R28" s="476">
        <v>179</v>
      </c>
      <c r="S28" s="585">
        <v>83</v>
      </c>
      <c r="T28" s="587">
        <f t="shared" si="6"/>
        <v>0.46368715083798884</v>
      </c>
      <c r="U28" s="476">
        <v>179</v>
      </c>
      <c r="V28" s="470"/>
      <c r="W28" s="470"/>
      <c r="X28" s="525">
        <f t="shared" si="8"/>
        <v>179</v>
      </c>
      <c r="Y28" s="587">
        <f t="shared" si="48"/>
        <v>0.46368715083798884</v>
      </c>
      <c r="Z28" s="470"/>
      <c r="AA28" s="525">
        <f t="shared" si="49"/>
        <v>179</v>
      </c>
      <c r="AB28" s="585">
        <v>127</v>
      </c>
      <c r="AC28" s="587">
        <f t="shared" si="50"/>
        <v>0.70949720670391059</v>
      </c>
      <c r="AD28" s="585">
        <v>143</v>
      </c>
      <c r="AE28" s="585">
        <v>158</v>
      </c>
      <c r="AF28" s="587">
        <f t="shared" si="51"/>
        <v>0.88268156424581001</v>
      </c>
      <c r="AG28" s="476">
        <v>179</v>
      </c>
      <c r="AH28" s="476">
        <v>188</v>
      </c>
      <c r="AI28" s="476">
        <v>188</v>
      </c>
      <c r="AJ28" s="476">
        <v>188</v>
      </c>
      <c r="AK28" s="470"/>
      <c r="AL28" s="525">
        <f t="shared" si="105"/>
        <v>179</v>
      </c>
      <c r="AM28" s="833">
        <v>157.32</v>
      </c>
      <c r="AN28" s="894">
        <f t="shared" si="52"/>
        <v>0.87888268156424576</v>
      </c>
      <c r="AO28" s="833">
        <v>96.31</v>
      </c>
      <c r="AP28" s="894">
        <f t="shared" si="53"/>
        <v>0.51228723404255316</v>
      </c>
      <c r="AQ28" s="833"/>
      <c r="AR28" s="833"/>
      <c r="AS28" s="833">
        <f t="shared" si="54"/>
        <v>188</v>
      </c>
      <c r="AT28" s="894">
        <f t="shared" si="55"/>
        <v>0.51228723404255316</v>
      </c>
      <c r="AU28" s="833"/>
      <c r="AV28" s="833">
        <f t="shared" si="56"/>
        <v>188</v>
      </c>
      <c r="AW28" s="476">
        <v>188</v>
      </c>
      <c r="AX28" s="833">
        <v>156.52000000000001</v>
      </c>
      <c r="AY28" s="476">
        <v>188</v>
      </c>
      <c r="AZ28" s="1828">
        <v>186.22</v>
      </c>
      <c r="BA28" s="895">
        <v>200</v>
      </c>
      <c r="BB28" s="476">
        <v>200</v>
      </c>
      <c r="BC28" s="476">
        <v>200</v>
      </c>
      <c r="BD28" s="895">
        <v>200</v>
      </c>
      <c r="BE28" s="476">
        <v>200</v>
      </c>
      <c r="BF28" s="476">
        <v>200</v>
      </c>
      <c r="BG28" s="833"/>
      <c r="BH28" s="476">
        <f t="shared" si="57"/>
        <v>200</v>
      </c>
      <c r="BI28" s="896">
        <v>37.44</v>
      </c>
      <c r="BJ28" s="894">
        <f t="shared" si="58"/>
        <v>0.18719999999999998</v>
      </c>
      <c r="BK28" s="476">
        <v>-75</v>
      </c>
      <c r="BL28" s="476">
        <f t="shared" si="59"/>
        <v>125</v>
      </c>
      <c r="BM28" s="894">
        <f t="shared" si="60"/>
        <v>0.29952000000000001</v>
      </c>
      <c r="BN28" s="894"/>
      <c r="BO28" s="894"/>
      <c r="BP28" s="896">
        <v>60.44</v>
      </c>
      <c r="BQ28" s="894">
        <f t="shared" si="61"/>
        <v>0.48352000000000001</v>
      </c>
      <c r="BR28" s="833"/>
      <c r="BS28" s="476">
        <f t="shared" si="62"/>
        <v>125</v>
      </c>
      <c r="BT28" s="896">
        <v>88.23</v>
      </c>
      <c r="BU28" s="894">
        <f t="shared" si="63"/>
        <v>0.70584000000000002</v>
      </c>
      <c r="BV28" s="476"/>
      <c r="BW28" s="476">
        <f t="shared" si="64"/>
        <v>125</v>
      </c>
      <c r="BX28" s="894">
        <f t="shared" si="65"/>
        <v>0.70584000000000002</v>
      </c>
      <c r="BY28" s="896">
        <v>118.37</v>
      </c>
      <c r="BZ28" s="1116">
        <v>118.37</v>
      </c>
      <c r="CA28" s="476">
        <v>108</v>
      </c>
      <c r="CB28" s="476">
        <v>108</v>
      </c>
      <c r="CC28" s="476">
        <v>108</v>
      </c>
      <c r="CD28" s="896">
        <v>48.32</v>
      </c>
      <c r="CE28" s="17"/>
      <c r="CF28" s="585">
        <f t="shared" si="66"/>
        <v>108</v>
      </c>
      <c r="CG28" s="587">
        <f t="shared" si="67"/>
        <v>0.44740740740740742</v>
      </c>
      <c r="CH28" s="896">
        <v>53.24</v>
      </c>
      <c r="CI28" s="587">
        <f t="shared" si="68"/>
        <v>0.49296296296296299</v>
      </c>
      <c r="CJ28" s="476"/>
      <c r="CK28" s="476">
        <f t="shared" si="69"/>
        <v>108</v>
      </c>
      <c r="CL28" s="115">
        <v>72.52</v>
      </c>
      <c r="CM28" s="587">
        <f t="shared" si="70"/>
        <v>0.67148148148148146</v>
      </c>
      <c r="CN28" s="17"/>
      <c r="CO28" s="1185">
        <f t="shared" si="71"/>
        <v>108</v>
      </c>
      <c r="CP28" s="587">
        <f t="shared" si="72"/>
        <v>0.67148148148148146</v>
      </c>
      <c r="CQ28" s="17"/>
      <c r="CR28" s="1185">
        <f t="shared" si="73"/>
        <v>108</v>
      </c>
      <c r="CS28" s="1237">
        <v>108</v>
      </c>
      <c r="CT28" s="1306">
        <v>108</v>
      </c>
      <c r="CU28" s="476">
        <v>108</v>
      </c>
      <c r="CV28" s="476">
        <v>108</v>
      </c>
      <c r="CW28" s="1380">
        <v>90.38</v>
      </c>
      <c r="CX28" s="587">
        <f t="shared" si="74"/>
        <v>0.83685185185185185</v>
      </c>
      <c r="CY28" s="1491">
        <v>108</v>
      </c>
      <c r="CZ28" s="476"/>
      <c r="DA28" s="1491">
        <f t="shared" si="75"/>
        <v>108</v>
      </c>
      <c r="DB28" s="115">
        <v>39.119999999999997</v>
      </c>
      <c r="DC28" s="587">
        <f t="shared" si="76"/>
        <v>0.36222222222222222</v>
      </c>
      <c r="DD28" s="1185"/>
      <c r="DE28" s="1491">
        <f t="shared" si="77"/>
        <v>108</v>
      </c>
      <c r="DF28" s="587">
        <f t="shared" si="78"/>
        <v>0.36222222222222222</v>
      </c>
      <c r="DG28" s="1185"/>
      <c r="DH28" s="1491">
        <f t="shared" si="79"/>
        <v>108</v>
      </c>
      <c r="DI28" s="587">
        <f t="shared" si="80"/>
        <v>0.36222222222222222</v>
      </c>
      <c r="DJ28" s="1579">
        <v>63.12</v>
      </c>
      <c r="DK28" s="587">
        <f t="shared" si="81"/>
        <v>0.58444444444444443</v>
      </c>
      <c r="DL28" s="1185"/>
      <c r="DM28" s="1491">
        <f t="shared" si="82"/>
        <v>108</v>
      </c>
      <c r="DN28" s="587">
        <f t="shared" si="83"/>
        <v>0.58444444444444443</v>
      </c>
      <c r="DO28" s="1579">
        <v>116.91</v>
      </c>
      <c r="DP28" s="476">
        <v>126</v>
      </c>
      <c r="DQ28" s="476">
        <v>126</v>
      </c>
      <c r="DR28" s="476">
        <v>126</v>
      </c>
      <c r="DS28" s="1690">
        <v>116.91</v>
      </c>
      <c r="DT28" s="323">
        <f t="shared" si="84"/>
        <v>1.0825</v>
      </c>
      <c r="DU28" s="1829">
        <v>126</v>
      </c>
      <c r="DV28" s="1829"/>
      <c r="DW28" s="1829">
        <f t="shared" si="85"/>
        <v>126</v>
      </c>
      <c r="DX28" s="1829"/>
      <c r="DY28" s="1829">
        <f t="shared" si="86"/>
        <v>126</v>
      </c>
      <c r="DZ28" s="1829"/>
      <c r="EA28" s="1829">
        <f t="shared" si="87"/>
        <v>126</v>
      </c>
      <c r="EB28" s="1690">
        <v>67.680000000000007</v>
      </c>
      <c r="EC28" s="323">
        <f t="shared" si="88"/>
        <v>0.53714285714285714</v>
      </c>
      <c r="ED28" s="1829"/>
      <c r="EE28" s="1829">
        <f t="shared" si="89"/>
        <v>126</v>
      </c>
      <c r="EF28" s="323">
        <f t="shared" si="90"/>
        <v>0.53714285714285714</v>
      </c>
      <c r="EG28" s="1829"/>
      <c r="EH28" s="1829">
        <f t="shared" si="91"/>
        <v>126</v>
      </c>
      <c r="EI28" s="2182">
        <v>114.49</v>
      </c>
      <c r="EJ28" s="1690">
        <v>114.49</v>
      </c>
      <c r="EK28" s="323">
        <f t="shared" si="92"/>
        <v>1</v>
      </c>
      <c r="EL28" s="2592">
        <v>135</v>
      </c>
      <c r="EM28" s="2686">
        <v>149</v>
      </c>
      <c r="EN28" s="2686">
        <v>218</v>
      </c>
      <c r="EO28" s="1690">
        <v>65.55</v>
      </c>
      <c r="EP28" s="2176">
        <f t="shared" si="93"/>
        <v>0.48555555555555552</v>
      </c>
      <c r="EQ28" s="2592"/>
      <c r="ER28" s="2592">
        <f t="shared" si="94"/>
        <v>135</v>
      </c>
      <c r="ES28" s="2592"/>
      <c r="ET28" s="2592">
        <f t="shared" si="95"/>
        <v>135</v>
      </c>
      <c r="EU28" s="323">
        <f t="shared" si="96"/>
        <v>0.48555555555555552</v>
      </c>
      <c r="EV28" s="2592"/>
      <c r="EW28" s="2592">
        <f t="shared" si="97"/>
        <v>135</v>
      </c>
      <c r="EX28" s="1690">
        <v>92.29</v>
      </c>
      <c r="EY28" s="323">
        <f t="shared" si="98"/>
        <v>0.6836296296296297</v>
      </c>
      <c r="EZ28" s="2183">
        <v>135</v>
      </c>
      <c r="FA28" s="1690">
        <v>115.66</v>
      </c>
      <c r="FB28" s="323">
        <f t="shared" si="99"/>
        <v>0.85674074074074069</v>
      </c>
      <c r="FC28" s="1491">
        <v>149</v>
      </c>
      <c r="FD28" s="1491">
        <v>218</v>
      </c>
      <c r="FE28" s="2442">
        <v>180</v>
      </c>
      <c r="FF28" s="1491"/>
      <c r="FG28" s="1491">
        <f t="shared" si="100"/>
        <v>149</v>
      </c>
      <c r="FH28" s="2700">
        <v>67.23</v>
      </c>
      <c r="FI28" s="1491"/>
      <c r="FJ28" s="1491">
        <f t="shared" si="101"/>
        <v>149</v>
      </c>
      <c r="FK28" s="1969">
        <f t="shared" si="102"/>
        <v>0.4512080536912752</v>
      </c>
      <c r="FL28" s="2700">
        <v>120.2</v>
      </c>
      <c r="FM28" s="1969">
        <f t="shared" si="103"/>
        <v>0.80671140939597319</v>
      </c>
      <c r="FN28" s="1491"/>
      <c r="FO28" s="1491">
        <f t="shared" si="104"/>
        <v>149</v>
      </c>
      <c r="FP28" s="2701">
        <v>149</v>
      </c>
      <c r="FQ28" s="2600">
        <v>206</v>
      </c>
      <c r="FR28" s="2442">
        <v>165</v>
      </c>
      <c r="FS28" s="1491">
        <v>177</v>
      </c>
    </row>
    <row r="29" spans="1:177" ht="21.75" hidden="1" thickBot="1" x14ac:dyDescent="0.4">
      <c r="A29" s="649"/>
      <c r="B29" s="650"/>
      <c r="C29" s="1827" t="s">
        <v>108</v>
      </c>
      <c r="D29" s="651"/>
      <c r="E29" s="1841"/>
      <c r="F29" s="661"/>
      <c r="G29" s="650" t="s">
        <v>682</v>
      </c>
      <c r="H29" s="589">
        <v>572</v>
      </c>
      <c r="I29" s="476">
        <v>592</v>
      </c>
      <c r="J29" s="585">
        <v>596</v>
      </c>
      <c r="K29" s="585">
        <v>248</v>
      </c>
      <c r="L29" s="587">
        <f t="shared" si="1"/>
        <v>0.41610738255033558</v>
      </c>
      <c r="M29" s="476">
        <v>596</v>
      </c>
      <c r="N29" s="470"/>
      <c r="O29" s="470"/>
      <c r="P29" s="525">
        <f t="shared" si="3"/>
        <v>596</v>
      </c>
      <c r="Q29" s="587">
        <f>K29/P29</f>
        <v>0.41610738255033558</v>
      </c>
      <c r="R29" s="476">
        <v>596</v>
      </c>
      <c r="S29" s="585">
        <v>357</v>
      </c>
      <c r="T29" s="587">
        <f t="shared" si="6"/>
        <v>0.59899328859060408</v>
      </c>
      <c r="U29" s="476">
        <v>596</v>
      </c>
      <c r="V29" s="470"/>
      <c r="W29" s="470"/>
      <c r="X29" s="525">
        <f t="shared" si="8"/>
        <v>596</v>
      </c>
      <c r="Y29" s="587">
        <f t="shared" si="48"/>
        <v>0.59899328859060408</v>
      </c>
      <c r="Z29" s="470"/>
      <c r="AA29" s="525">
        <f t="shared" si="49"/>
        <v>596</v>
      </c>
      <c r="AB29" s="585">
        <v>571</v>
      </c>
      <c r="AC29" s="587">
        <f t="shared" si="50"/>
        <v>0.95805369127516782</v>
      </c>
      <c r="AD29" s="585">
        <v>618</v>
      </c>
      <c r="AE29" s="585">
        <v>651</v>
      </c>
      <c r="AF29" s="587">
        <f t="shared" si="51"/>
        <v>1.0922818791946309</v>
      </c>
      <c r="AG29" s="476">
        <v>596</v>
      </c>
      <c r="AH29" s="476">
        <v>634</v>
      </c>
      <c r="AI29" s="476">
        <v>634</v>
      </c>
      <c r="AJ29" s="476">
        <v>626</v>
      </c>
      <c r="AK29" s="470"/>
      <c r="AL29" s="525">
        <f t="shared" si="105"/>
        <v>596</v>
      </c>
      <c r="AM29" s="833">
        <v>617.6</v>
      </c>
      <c r="AN29" s="894">
        <f t="shared" si="52"/>
        <v>1.036241610738255</v>
      </c>
      <c r="AO29" s="833">
        <v>387</v>
      </c>
      <c r="AP29" s="894">
        <f t="shared" si="53"/>
        <v>0.61041009463722395</v>
      </c>
      <c r="AQ29" s="833"/>
      <c r="AR29" s="833"/>
      <c r="AS29" s="833">
        <f t="shared" si="54"/>
        <v>634</v>
      </c>
      <c r="AT29" s="894">
        <f t="shared" si="55"/>
        <v>0.61041009463722395</v>
      </c>
      <c r="AU29" s="833"/>
      <c r="AV29" s="833">
        <f t="shared" si="56"/>
        <v>634</v>
      </c>
      <c r="AW29" s="476">
        <v>634</v>
      </c>
      <c r="AX29" s="833">
        <v>621</v>
      </c>
      <c r="AY29" s="476">
        <v>634</v>
      </c>
      <c r="AZ29" s="1828">
        <v>675</v>
      </c>
      <c r="BA29" s="895">
        <v>680</v>
      </c>
      <c r="BB29" s="476">
        <v>671</v>
      </c>
      <c r="BC29" s="476">
        <v>657</v>
      </c>
      <c r="BD29" s="895">
        <v>680</v>
      </c>
      <c r="BE29" s="476">
        <v>671</v>
      </c>
      <c r="BF29" s="476">
        <v>657</v>
      </c>
      <c r="BG29" s="833"/>
      <c r="BH29" s="476">
        <f t="shared" si="57"/>
        <v>680</v>
      </c>
      <c r="BI29" s="896">
        <v>153</v>
      </c>
      <c r="BJ29" s="894">
        <f t="shared" si="58"/>
        <v>0.22500000000000001</v>
      </c>
      <c r="BK29" s="476"/>
      <c r="BL29" s="476">
        <f t="shared" si="59"/>
        <v>680</v>
      </c>
      <c r="BM29" s="894">
        <f t="shared" si="60"/>
        <v>0.22500000000000001</v>
      </c>
      <c r="BN29" s="894"/>
      <c r="BO29" s="894"/>
      <c r="BP29" s="896">
        <v>207</v>
      </c>
      <c r="BQ29" s="894">
        <f t="shared" si="61"/>
        <v>0.30441176470588233</v>
      </c>
      <c r="BR29" s="833"/>
      <c r="BS29" s="476">
        <f t="shared" si="62"/>
        <v>680</v>
      </c>
      <c r="BT29" s="896">
        <v>292.5</v>
      </c>
      <c r="BU29" s="894">
        <f t="shared" si="63"/>
        <v>0.43014705882352944</v>
      </c>
      <c r="BV29" s="476"/>
      <c r="BW29" s="476">
        <f t="shared" si="64"/>
        <v>680</v>
      </c>
      <c r="BX29" s="894">
        <f t="shared" si="65"/>
        <v>0.43014705882352944</v>
      </c>
      <c r="BY29" s="896">
        <v>333</v>
      </c>
      <c r="BZ29" s="1116">
        <v>333</v>
      </c>
      <c r="CA29" s="476">
        <v>203</v>
      </c>
      <c r="CB29" s="476">
        <v>221</v>
      </c>
      <c r="CC29" s="476">
        <v>216</v>
      </c>
      <c r="CD29" s="896">
        <v>94.5</v>
      </c>
      <c r="CE29" s="17"/>
      <c r="CF29" s="585">
        <f t="shared" si="66"/>
        <v>203</v>
      </c>
      <c r="CG29" s="587">
        <f t="shared" si="67"/>
        <v>0.46551724137931033</v>
      </c>
      <c r="CH29" s="896">
        <v>126</v>
      </c>
      <c r="CI29" s="587">
        <f t="shared" si="68"/>
        <v>0.62068965517241381</v>
      </c>
      <c r="CJ29" s="476"/>
      <c r="CK29" s="476">
        <f t="shared" si="69"/>
        <v>203</v>
      </c>
      <c r="CL29" s="115">
        <v>202.5</v>
      </c>
      <c r="CM29" s="587">
        <f t="shared" si="70"/>
        <v>0.99753694581280783</v>
      </c>
      <c r="CN29" s="17"/>
      <c r="CO29" s="1185">
        <f t="shared" si="71"/>
        <v>203</v>
      </c>
      <c r="CP29" s="587">
        <f t="shared" si="72"/>
        <v>0.99753694581280783</v>
      </c>
      <c r="CQ29" s="17"/>
      <c r="CR29" s="1185">
        <f t="shared" si="73"/>
        <v>203</v>
      </c>
      <c r="CS29" s="1237">
        <v>203</v>
      </c>
      <c r="CT29" s="1306">
        <v>207</v>
      </c>
      <c r="CU29" s="476">
        <v>216</v>
      </c>
      <c r="CV29" s="476">
        <v>230</v>
      </c>
      <c r="CW29" s="1380">
        <v>220.5</v>
      </c>
      <c r="CX29" s="587">
        <f t="shared" si="74"/>
        <v>1.0862068965517242</v>
      </c>
      <c r="CY29" s="1491">
        <v>207</v>
      </c>
      <c r="CZ29" s="476"/>
      <c r="DA29" s="1491">
        <f t="shared" si="75"/>
        <v>207</v>
      </c>
      <c r="DB29" s="115">
        <v>60.18</v>
      </c>
      <c r="DC29" s="587">
        <f t="shared" si="76"/>
        <v>0.29072463768115941</v>
      </c>
      <c r="DD29" s="1185"/>
      <c r="DE29" s="1491">
        <f t="shared" si="77"/>
        <v>207</v>
      </c>
      <c r="DF29" s="587">
        <f t="shared" si="78"/>
        <v>0.29072463768115941</v>
      </c>
      <c r="DG29" s="1185"/>
      <c r="DH29" s="1491">
        <f t="shared" si="79"/>
        <v>207</v>
      </c>
      <c r="DI29" s="587">
        <f t="shared" si="80"/>
        <v>0.29072463768115941</v>
      </c>
      <c r="DJ29" s="1579">
        <v>136.75</v>
      </c>
      <c r="DK29" s="587">
        <f t="shared" si="81"/>
        <v>0.66062801932367154</v>
      </c>
      <c r="DL29" s="1185"/>
      <c r="DM29" s="1491">
        <f t="shared" si="82"/>
        <v>207</v>
      </c>
      <c r="DN29" s="587">
        <f t="shared" si="83"/>
        <v>0.66062801932367154</v>
      </c>
      <c r="DO29" s="1579">
        <v>256.12</v>
      </c>
      <c r="DP29" s="476">
        <v>239</v>
      </c>
      <c r="DQ29" s="476">
        <v>239</v>
      </c>
      <c r="DR29" s="476">
        <v>239</v>
      </c>
      <c r="DS29" s="1690">
        <v>256.12</v>
      </c>
      <c r="DT29" s="323">
        <f t="shared" si="84"/>
        <v>1.2372946859903382</v>
      </c>
      <c r="DU29" s="1829">
        <v>239</v>
      </c>
      <c r="DV29" s="1829"/>
      <c r="DW29" s="1829">
        <f t="shared" si="85"/>
        <v>239</v>
      </c>
      <c r="DX29" s="1829"/>
      <c r="DY29" s="1829">
        <f t="shared" si="86"/>
        <v>239</v>
      </c>
      <c r="DZ29" s="1829"/>
      <c r="EA29" s="1829">
        <f t="shared" si="87"/>
        <v>239</v>
      </c>
      <c r="EB29" s="1690">
        <v>124.8</v>
      </c>
      <c r="EC29" s="323">
        <f t="shared" si="88"/>
        <v>0.52217573221757319</v>
      </c>
      <c r="ED29" s="1829"/>
      <c r="EE29" s="1829">
        <f t="shared" si="89"/>
        <v>239</v>
      </c>
      <c r="EF29" s="323">
        <f t="shared" si="90"/>
        <v>0.52217573221757319</v>
      </c>
      <c r="EG29" s="1829"/>
      <c r="EH29" s="1829">
        <f t="shared" si="91"/>
        <v>239</v>
      </c>
      <c r="EI29" s="2182">
        <v>249.6</v>
      </c>
      <c r="EJ29" s="1690">
        <v>249.6</v>
      </c>
      <c r="EK29" s="323">
        <f t="shared" si="92"/>
        <v>1</v>
      </c>
      <c r="EL29" s="2592">
        <v>260</v>
      </c>
      <c r="EM29" s="2686">
        <v>240</v>
      </c>
      <c r="EN29" s="2686">
        <v>260</v>
      </c>
      <c r="EO29" s="1690">
        <v>127.5</v>
      </c>
      <c r="EP29" s="2176">
        <f t="shared" si="93"/>
        <v>0.49038461538461536</v>
      </c>
      <c r="EQ29" s="2592"/>
      <c r="ER29" s="2592">
        <f t="shared" si="94"/>
        <v>260</v>
      </c>
      <c r="ES29" s="2592"/>
      <c r="ET29" s="2592">
        <f t="shared" si="95"/>
        <v>260</v>
      </c>
      <c r="EU29" s="323">
        <f t="shared" si="96"/>
        <v>0.49038461538461536</v>
      </c>
      <c r="EV29" s="2592"/>
      <c r="EW29" s="2592">
        <f t="shared" si="97"/>
        <v>260</v>
      </c>
      <c r="EX29" s="1690">
        <v>207</v>
      </c>
      <c r="EY29" s="323">
        <f t="shared" si="98"/>
        <v>0.7961538461538461</v>
      </c>
      <c r="EZ29" s="2183">
        <v>260</v>
      </c>
      <c r="FA29" s="1690">
        <v>261</v>
      </c>
      <c r="FB29" s="323">
        <f t="shared" si="99"/>
        <v>1.0038461538461538</v>
      </c>
      <c r="FC29" s="1491">
        <v>297</v>
      </c>
      <c r="FD29" s="1491">
        <v>297</v>
      </c>
      <c r="FE29" s="1491">
        <v>297</v>
      </c>
      <c r="FF29" s="1491"/>
      <c r="FG29" s="1491">
        <f t="shared" si="100"/>
        <v>297</v>
      </c>
      <c r="FH29" s="2700">
        <v>115.8</v>
      </c>
      <c r="FI29" s="1491"/>
      <c r="FJ29" s="1491">
        <f t="shared" si="101"/>
        <v>297</v>
      </c>
      <c r="FK29" s="1969">
        <f t="shared" si="102"/>
        <v>0.38989898989898991</v>
      </c>
      <c r="FL29" s="2700">
        <v>172.8</v>
      </c>
      <c r="FM29" s="1969">
        <f t="shared" si="103"/>
        <v>0.5818181818181819</v>
      </c>
      <c r="FN29" s="1491"/>
      <c r="FO29" s="1491">
        <f t="shared" si="104"/>
        <v>297</v>
      </c>
      <c r="FP29" s="2701">
        <v>297</v>
      </c>
      <c r="FQ29" s="2600">
        <v>291</v>
      </c>
      <c r="FR29" s="1491">
        <v>285</v>
      </c>
      <c r="FS29" s="1491">
        <v>280</v>
      </c>
    </row>
    <row r="30" spans="1:177" ht="21.75" hidden="1" thickBot="1" x14ac:dyDescent="0.4">
      <c r="A30" s="649"/>
      <c r="B30" s="650"/>
      <c r="C30" s="1827" t="s">
        <v>110</v>
      </c>
      <c r="D30" s="651"/>
      <c r="E30" s="1841"/>
      <c r="F30" s="661"/>
      <c r="G30" s="650" t="s">
        <v>507</v>
      </c>
      <c r="H30" s="589">
        <v>0</v>
      </c>
      <c r="I30" s="476">
        <v>0</v>
      </c>
      <c r="J30" s="585">
        <v>0</v>
      </c>
      <c r="K30" s="585">
        <v>0</v>
      </c>
      <c r="L30" s="587" t="e">
        <f t="shared" si="1"/>
        <v>#DIV/0!</v>
      </c>
      <c r="M30" s="476">
        <v>0</v>
      </c>
      <c r="N30" s="470">
        <v>0</v>
      </c>
      <c r="O30" s="470">
        <v>0</v>
      </c>
      <c r="P30" s="525">
        <f t="shared" si="3"/>
        <v>0</v>
      </c>
      <c r="Q30" s="587"/>
      <c r="R30" s="476">
        <v>0</v>
      </c>
      <c r="S30" s="585">
        <v>0</v>
      </c>
      <c r="T30" s="587" t="e">
        <f t="shared" si="6"/>
        <v>#DIV/0!</v>
      </c>
      <c r="U30" s="476">
        <v>0</v>
      </c>
      <c r="V30" s="470">
        <v>0</v>
      </c>
      <c r="W30" s="470">
        <v>0</v>
      </c>
      <c r="X30" s="525">
        <f t="shared" si="8"/>
        <v>0</v>
      </c>
      <c r="Y30" s="587" t="e">
        <f t="shared" si="48"/>
        <v>#DIV/0!</v>
      </c>
      <c r="Z30" s="470">
        <v>0</v>
      </c>
      <c r="AA30" s="525">
        <f t="shared" si="49"/>
        <v>0</v>
      </c>
      <c r="AB30" s="585">
        <v>0</v>
      </c>
      <c r="AC30" s="587" t="e">
        <f t="shared" si="50"/>
        <v>#DIV/0!</v>
      </c>
      <c r="AD30" s="585">
        <v>0</v>
      </c>
      <c r="AE30" s="585">
        <v>0</v>
      </c>
      <c r="AF30" s="587" t="e">
        <f t="shared" si="51"/>
        <v>#DIV/0!</v>
      </c>
      <c r="AG30" s="476">
        <v>0</v>
      </c>
      <c r="AH30" s="476">
        <v>0</v>
      </c>
      <c r="AI30" s="476">
        <v>0</v>
      </c>
      <c r="AJ30" s="476">
        <v>0</v>
      </c>
      <c r="AK30" s="470">
        <v>0</v>
      </c>
      <c r="AL30" s="525">
        <f t="shared" si="105"/>
        <v>0</v>
      </c>
      <c r="AM30" s="833">
        <v>0</v>
      </c>
      <c r="AN30" s="894" t="e">
        <f t="shared" si="52"/>
        <v>#DIV/0!</v>
      </c>
      <c r="AO30" s="833">
        <v>0</v>
      </c>
      <c r="AP30" s="894" t="e">
        <f t="shared" si="53"/>
        <v>#DIV/0!</v>
      </c>
      <c r="AQ30" s="833"/>
      <c r="AR30" s="833"/>
      <c r="AS30" s="833">
        <f t="shared" si="54"/>
        <v>0</v>
      </c>
      <c r="AT30" s="894" t="e">
        <f t="shared" si="55"/>
        <v>#DIV/0!</v>
      </c>
      <c r="AU30" s="833"/>
      <c r="AV30" s="833">
        <f t="shared" si="56"/>
        <v>0</v>
      </c>
      <c r="AW30" s="476">
        <v>0</v>
      </c>
      <c r="AX30" s="833">
        <v>0</v>
      </c>
      <c r="AY30" s="476">
        <v>0</v>
      </c>
      <c r="AZ30" s="1828">
        <v>0</v>
      </c>
      <c r="BA30" s="895">
        <v>0</v>
      </c>
      <c r="BB30" s="476">
        <v>0</v>
      </c>
      <c r="BC30" s="476">
        <v>0</v>
      </c>
      <c r="BD30" s="895">
        <v>0</v>
      </c>
      <c r="BE30" s="476">
        <v>0</v>
      </c>
      <c r="BF30" s="476">
        <v>0</v>
      </c>
      <c r="BG30" s="833"/>
      <c r="BH30" s="476">
        <f t="shared" si="57"/>
        <v>0</v>
      </c>
      <c r="BI30" s="896">
        <v>0</v>
      </c>
      <c r="BJ30" s="894" t="e">
        <f t="shared" si="58"/>
        <v>#DIV/0!</v>
      </c>
      <c r="BK30" s="476"/>
      <c r="BL30" s="476">
        <f t="shared" si="59"/>
        <v>0</v>
      </c>
      <c r="BM30" s="894" t="e">
        <f t="shared" si="60"/>
        <v>#DIV/0!</v>
      </c>
      <c r="BN30" s="894"/>
      <c r="BO30" s="894"/>
      <c r="BP30" s="896">
        <v>0</v>
      </c>
      <c r="BQ30" s="894" t="e">
        <f t="shared" si="61"/>
        <v>#DIV/0!</v>
      </c>
      <c r="BR30" s="833"/>
      <c r="BS30" s="476">
        <f t="shared" si="62"/>
        <v>0</v>
      </c>
      <c r="BT30" s="896">
        <v>0</v>
      </c>
      <c r="BU30" s="894" t="e">
        <f t="shared" si="63"/>
        <v>#DIV/0!</v>
      </c>
      <c r="BV30" s="476"/>
      <c r="BW30" s="476">
        <f t="shared" si="64"/>
        <v>0</v>
      </c>
      <c r="BX30" s="894" t="e">
        <f t="shared" si="65"/>
        <v>#DIV/0!</v>
      </c>
      <c r="BY30" s="896">
        <v>0</v>
      </c>
      <c r="BZ30" s="1116">
        <v>0</v>
      </c>
      <c r="CA30" s="476">
        <v>0</v>
      </c>
      <c r="CB30" s="476">
        <v>0</v>
      </c>
      <c r="CC30" s="476">
        <v>0</v>
      </c>
      <c r="CD30" s="896">
        <v>0</v>
      </c>
      <c r="CE30" s="17"/>
      <c r="CF30" s="585">
        <f t="shared" si="66"/>
        <v>0</v>
      </c>
      <c r="CG30" s="587" t="e">
        <f t="shared" si="67"/>
        <v>#DIV/0!</v>
      </c>
      <c r="CH30" s="896">
        <v>0</v>
      </c>
      <c r="CI30" s="587" t="e">
        <f t="shared" si="68"/>
        <v>#DIV/0!</v>
      </c>
      <c r="CJ30" s="476"/>
      <c r="CK30" s="476">
        <f t="shared" si="69"/>
        <v>0</v>
      </c>
      <c r="CL30" s="115">
        <v>0</v>
      </c>
      <c r="CM30" s="587" t="e">
        <f t="shared" si="70"/>
        <v>#DIV/0!</v>
      </c>
      <c r="CN30" s="17"/>
      <c r="CO30" s="1185">
        <f t="shared" si="71"/>
        <v>0</v>
      </c>
      <c r="CP30" s="587" t="e">
        <f t="shared" si="72"/>
        <v>#DIV/0!</v>
      </c>
      <c r="CQ30" s="17"/>
      <c r="CR30" s="1185">
        <f t="shared" si="73"/>
        <v>0</v>
      </c>
      <c r="CS30" s="1237">
        <v>0</v>
      </c>
      <c r="CT30" s="1306">
        <v>0</v>
      </c>
      <c r="CU30" s="476">
        <v>0</v>
      </c>
      <c r="CV30" s="476">
        <v>0</v>
      </c>
      <c r="CW30" s="1380">
        <v>0</v>
      </c>
      <c r="CX30" s="587" t="e">
        <f t="shared" si="74"/>
        <v>#DIV/0!</v>
      </c>
      <c r="CY30" s="1491">
        <v>0</v>
      </c>
      <c r="CZ30" s="476"/>
      <c r="DA30" s="1491">
        <f t="shared" si="75"/>
        <v>0</v>
      </c>
      <c r="DB30" s="115">
        <v>0</v>
      </c>
      <c r="DC30" s="587" t="e">
        <f t="shared" si="76"/>
        <v>#DIV/0!</v>
      </c>
      <c r="DD30" s="1185"/>
      <c r="DE30" s="1491">
        <f t="shared" si="77"/>
        <v>0</v>
      </c>
      <c r="DF30" s="587" t="e">
        <f t="shared" si="78"/>
        <v>#DIV/0!</v>
      </c>
      <c r="DG30" s="1185"/>
      <c r="DH30" s="1491">
        <f t="shared" si="79"/>
        <v>0</v>
      </c>
      <c r="DI30" s="587" t="e">
        <f t="shared" si="80"/>
        <v>#DIV/0!</v>
      </c>
      <c r="DJ30" s="1579">
        <v>0</v>
      </c>
      <c r="DK30" s="587" t="e">
        <f t="shared" si="81"/>
        <v>#DIV/0!</v>
      </c>
      <c r="DL30" s="1185"/>
      <c r="DM30" s="1491">
        <f t="shared" si="82"/>
        <v>0</v>
      </c>
      <c r="DN30" s="587" t="e">
        <f t="shared" si="83"/>
        <v>#DIV/0!</v>
      </c>
      <c r="DO30" s="1579"/>
      <c r="DP30" s="476">
        <v>0</v>
      </c>
      <c r="DQ30" s="476">
        <v>0</v>
      </c>
      <c r="DR30" s="476">
        <v>0</v>
      </c>
      <c r="DS30" s="1690"/>
      <c r="DT30" s="323" t="e">
        <f t="shared" si="84"/>
        <v>#DIV/0!</v>
      </c>
      <c r="DU30" s="1829">
        <v>0</v>
      </c>
      <c r="DV30" s="1829"/>
      <c r="DW30" s="1829">
        <f t="shared" si="85"/>
        <v>0</v>
      </c>
      <c r="DX30" s="1829"/>
      <c r="DY30" s="1829">
        <f t="shared" si="86"/>
        <v>0</v>
      </c>
      <c r="DZ30" s="1829"/>
      <c r="EA30" s="1829">
        <f t="shared" si="87"/>
        <v>0</v>
      </c>
      <c r="EB30" s="1690"/>
      <c r="EC30" s="323" t="e">
        <f t="shared" si="88"/>
        <v>#DIV/0!</v>
      </c>
      <c r="ED30" s="1829"/>
      <c r="EE30" s="1829">
        <f t="shared" si="89"/>
        <v>0</v>
      </c>
      <c r="EF30" s="323" t="e">
        <f t="shared" si="90"/>
        <v>#DIV/0!</v>
      </c>
      <c r="EG30" s="1829"/>
      <c r="EH30" s="1829">
        <f t="shared" si="91"/>
        <v>0</v>
      </c>
      <c r="EI30" s="2182"/>
      <c r="EJ30" s="1690"/>
      <c r="EK30" s="323" t="e">
        <f t="shared" si="92"/>
        <v>#DIV/0!</v>
      </c>
      <c r="EL30" s="2592">
        <v>200</v>
      </c>
      <c r="EM30" s="2686">
        <v>200</v>
      </c>
      <c r="EN30" s="2686">
        <v>200</v>
      </c>
      <c r="EO30" s="1690"/>
      <c r="EP30" s="2176">
        <f t="shared" si="93"/>
        <v>0</v>
      </c>
      <c r="EQ30" s="2592"/>
      <c r="ER30" s="2592">
        <f t="shared" si="94"/>
        <v>200</v>
      </c>
      <c r="ES30" s="2592"/>
      <c r="ET30" s="2592">
        <f t="shared" si="95"/>
        <v>200</v>
      </c>
      <c r="EU30" s="323">
        <f t="shared" si="96"/>
        <v>0</v>
      </c>
      <c r="EV30" s="2592"/>
      <c r="EW30" s="2592">
        <f t="shared" si="97"/>
        <v>200</v>
      </c>
      <c r="EX30" s="1690"/>
      <c r="EY30" s="323">
        <f t="shared" si="98"/>
        <v>0</v>
      </c>
      <c r="EZ30" s="2183">
        <v>200</v>
      </c>
      <c r="FA30" s="1690">
        <v>0</v>
      </c>
      <c r="FB30" s="323">
        <f t="shared" si="99"/>
        <v>0</v>
      </c>
      <c r="FC30" s="1491">
        <v>100</v>
      </c>
      <c r="FD30" s="2144">
        <v>100</v>
      </c>
      <c r="FE30" s="2144">
        <v>100</v>
      </c>
      <c r="FF30" s="1491"/>
      <c r="FG30" s="1491">
        <f t="shared" si="100"/>
        <v>100</v>
      </c>
      <c r="FH30" s="2700">
        <v>0</v>
      </c>
      <c r="FI30" s="1491"/>
      <c r="FJ30" s="1491">
        <f t="shared" si="101"/>
        <v>100</v>
      </c>
      <c r="FK30" s="1969">
        <f t="shared" si="102"/>
        <v>0</v>
      </c>
      <c r="FL30" s="2700">
        <v>0</v>
      </c>
      <c r="FM30" s="1969">
        <f t="shared" si="103"/>
        <v>0</v>
      </c>
      <c r="FN30" s="1491"/>
      <c r="FO30" s="1491">
        <f t="shared" si="104"/>
        <v>100</v>
      </c>
      <c r="FP30" s="2701">
        <v>100</v>
      </c>
      <c r="FQ30" s="2600">
        <v>100</v>
      </c>
      <c r="FR30" s="1491">
        <v>100</v>
      </c>
      <c r="FS30" s="1491">
        <v>100</v>
      </c>
    </row>
    <row r="31" spans="1:177" ht="21.75" hidden="1" thickBot="1" x14ac:dyDescent="0.4">
      <c r="A31" s="663"/>
      <c r="B31" s="635"/>
      <c r="C31" s="1842"/>
      <c r="D31" s="638"/>
      <c r="E31" s="635"/>
      <c r="F31" s="664"/>
      <c r="G31" s="635"/>
      <c r="H31" s="665"/>
      <c r="I31" s="473"/>
      <c r="J31" s="583"/>
      <c r="K31" s="583"/>
      <c r="L31" s="604" t="e">
        <f t="shared" si="1"/>
        <v>#DIV/0!</v>
      </c>
      <c r="M31" s="473"/>
      <c r="N31" s="488"/>
      <c r="O31" s="488"/>
      <c r="P31" s="533">
        <f t="shared" si="3"/>
        <v>0</v>
      </c>
      <c r="Q31" s="604"/>
      <c r="R31" s="473"/>
      <c r="S31" s="583"/>
      <c r="T31" s="604" t="e">
        <f t="shared" si="6"/>
        <v>#DIV/0!</v>
      </c>
      <c r="U31" s="473"/>
      <c r="V31" s="488"/>
      <c r="W31" s="488"/>
      <c r="X31" s="533">
        <f t="shared" si="8"/>
        <v>0</v>
      </c>
      <c r="Y31" s="604" t="e">
        <f t="shared" si="48"/>
        <v>#DIV/0!</v>
      </c>
      <c r="Z31" s="488"/>
      <c r="AA31" s="533">
        <f t="shared" si="49"/>
        <v>0</v>
      </c>
      <c r="AB31" s="583"/>
      <c r="AC31" s="604" t="e">
        <f t="shared" si="50"/>
        <v>#DIV/0!</v>
      </c>
      <c r="AD31" s="583"/>
      <c r="AE31" s="583"/>
      <c r="AF31" s="604" t="e">
        <f t="shared" si="51"/>
        <v>#DIV/0!</v>
      </c>
      <c r="AG31" s="473"/>
      <c r="AH31" s="473"/>
      <c r="AI31" s="473"/>
      <c r="AJ31" s="473"/>
      <c r="AK31" s="488"/>
      <c r="AL31" s="533">
        <f t="shared" si="105"/>
        <v>0</v>
      </c>
      <c r="AM31" s="835"/>
      <c r="AN31" s="900" t="e">
        <f t="shared" si="52"/>
        <v>#DIV/0!</v>
      </c>
      <c r="AO31" s="835"/>
      <c r="AP31" s="900" t="e">
        <f t="shared" si="53"/>
        <v>#DIV/0!</v>
      </c>
      <c r="AQ31" s="835"/>
      <c r="AR31" s="835"/>
      <c r="AS31" s="835">
        <f t="shared" si="54"/>
        <v>0</v>
      </c>
      <c r="AT31" s="900" t="e">
        <f t="shared" si="55"/>
        <v>#DIV/0!</v>
      </c>
      <c r="AU31" s="835"/>
      <c r="AV31" s="835">
        <f t="shared" si="56"/>
        <v>0</v>
      </c>
      <c r="AW31" s="473"/>
      <c r="AX31" s="835"/>
      <c r="AY31" s="473"/>
      <c r="AZ31" s="1843"/>
      <c r="BA31" s="887"/>
      <c r="BB31" s="473"/>
      <c r="BC31" s="473"/>
      <c r="BD31" s="887"/>
      <c r="BE31" s="473"/>
      <c r="BF31" s="473"/>
      <c r="BG31" s="835"/>
      <c r="BH31" s="473">
        <f t="shared" si="57"/>
        <v>0</v>
      </c>
      <c r="BI31" s="901"/>
      <c r="BJ31" s="900" t="e">
        <f t="shared" si="58"/>
        <v>#DIV/0!</v>
      </c>
      <c r="BK31" s="473"/>
      <c r="BL31" s="473">
        <f t="shared" si="59"/>
        <v>0</v>
      </c>
      <c r="BM31" s="900" t="e">
        <f t="shared" si="60"/>
        <v>#DIV/0!</v>
      </c>
      <c r="BN31" s="900"/>
      <c r="BO31" s="900"/>
      <c r="BP31" s="901"/>
      <c r="BQ31" s="900" t="e">
        <f t="shared" si="61"/>
        <v>#DIV/0!</v>
      </c>
      <c r="BR31" s="835"/>
      <c r="BS31" s="473">
        <f t="shared" si="62"/>
        <v>0</v>
      </c>
      <c r="BT31" s="901"/>
      <c r="BU31" s="900" t="e">
        <f t="shared" si="63"/>
        <v>#DIV/0!</v>
      </c>
      <c r="BV31" s="473"/>
      <c r="BW31" s="473">
        <f t="shared" si="64"/>
        <v>0</v>
      </c>
      <c r="BX31" s="900" t="e">
        <f t="shared" si="65"/>
        <v>#DIV/0!</v>
      </c>
      <c r="BY31" s="901"/>
      <c r="BZ31" s="1118"/>
      <c r="CA31" s="473"/>
      <c r="CB31" s="473"/>
      <c r="CC31" s="473"/>
      <c r="CD31" s="901"/>
      <c r="CE31" s="14"/>
      <c r="CF31" s="583">
        <f t="shared" si="66"/>
        <v>0</v>
      </c>
      <c r="CG31" s="604" t="e">
        <f t="shared" si="67"/>
        <v>#DIV/0!</v>
      </c>
      <c r="CH31" s="901"/>
      <c r="CI31" s="604" t="e">
        <f t="shared" si="68"/>
        <v>#DIV/0!</v>
      </c>
      <c r="CJ31" s="473"/>
      <c r="CK31" s="473">
        <f t="shared" si="69"/>
        <v>0</v>
      </c>
      <c r="CL31" s="117"/>
      <c r="CM31" s="604" t="e">
        <f t="shared" si="70"/>
        <v>#DIV/0!</v>
      </c>
      <c r="CN31" s="14"/>
      <c r="CO31" s="1182">
        <f t="shared" si="71"/>
        <v>0</v>
      </c>
      <c r="CP31" s="604" t="e">
        <f t="shared" si="72"/>
        <v>#DIV/0!</v>
      </c>
      <c r="CQ31" s="14"/>
      <c r="CR31" s="1182">
        <f t="shared" si="73"/>
        <v>0</v>
      </c>
      <c r="CS31" s="1239"/>
      <c r="CT31" s="1303"/>
      <c r="CU31" s="473"/>
      <c r="CV31" s="473"/>
      <c r="CW31" s="1382"/>
      <c r="CX31" s="604" t="e">
        <f t="shared" si="74"/>
        <v>#DIV/0!</v>
      </c>
      <c r="CY31" s="1488"/>
      <c r="CZ31" s="473"/>
      <c r="DA31" s="1488">
        <f t="shared" si="75"/>
        <v>0</v>
      </c>
      <c r="DB31" s="117"/>
      <c r="DC31" s="604" t="e">
        <f t="shared" si="76"/>
        <v>#DIV/0!</v>
      </c>
      <c r="DD31" s="1182"/>
      <c r="DE31" s="1488">
        <f t="shared" si="77"/>
        <v>0</v>
      </c>
      <c r="DF31" s="604" t="e">
        <f t="shared" si="78"/>
        <v>#DIV/0!</v>
      </c>
      <c r="DG31" s="1182"/>
      <c r="DH31" s="1488">
        <f t="shared" si="79"/>
        <v>0</v>
      </c>
      <c r="DI31" s="604" t="e">
        <f t="shared" si="80"/>
        <v>#DIV/0!</v>
      </c>
      <c r="DJ31" s="1581"/>
      <c r="DK31" s="604" t="e">
        <f t="shared" si="81"/>
        <v>#DIV/0!</v>
      </c>
      <c r="DL31" s="1182"/>
      <c r="DM31" s="1488">
        <f t="shared" si="82"/>
        <v>0</v>
      </c>
      <c r="DN31" s="604" t="e">
        <f t="shared" si="83"/>
        <v>#DIV/0!</v>
      </c>
      <c r="DO31" s="1581"/>
      <c r="DP31" s="473"/>
      <c r="DQ31" s="473"/>
      <c r="DR31" s="473"/>
      <c r="DS31" s="1983"/>
      <c r="DT31" s="324" t="e">
        <f t="shared" si="84"/>
        <v>#DIV/0!</v>
      </c>
      <c r="DU31" s="1819"/>
      <c r="DV31" s="1819"/>
      <c r="DW31" s="1819">
        <f t="shared" si="85"/>
        <v>0</v>
      </c>
      <c r="DX31" s="1819"/>
      <c r="DY31" s="1819">
        <f t="shared" si="86"/>
        <v>0</v>
      </c>
      <c r="DZ31" s="1819"/>
      <c r="EA31" s="1819">
        <f t="shared" si="87"/>
        <v>0</v>
      </c>
      <c r="EB31" s="1983"/>
      <c r="EC31" s="324" t="e">
        <f t="shared" si="88"/>
        <v>#DIV/0!</v>
      </c>
      <c r="ED31" s="1819"/>
      <c r="EE31" s="1819">
        <f t="shared" si="89"/>
        <v>0</v>
      </c>
      <c r="EF31" s="324" t="e">
        <f t="shared" si="90"/>
        <v>#DIV/0!</v>
      </c>
      <c r="EG31" s="1819"/>
      <c r="EH31" s="1819">
        <f t="shared" si="91"/>
        <v>0</v>
      </c>
      <c r="EI31" s="2188"/>
      <c r="EJ31" s="1983"/>
      <c r="EK31" s="324" t="e">
        <f t="shared" si="92"/>
        <v>#DIV/0!</v>
      </c>
      <c r="EL31" s="2590"/>
      <c r="EM31" s="2684"/>
      <c r="EN31" s="2684"/>
      <c r="EO31" s="1983"/>
      <c r="EP31" s="2176" t="e">
        <f t="shared" si="93"/>
        <v>#DIV/0!</v>
      </c>
      <c r="EQ31" s="2590"/>
      <c r="ER31" s="2590">
        <f t="shared" si="94"/>
        <v>0</v>
      </c>
      <c r="ES31" s="2590"/>
      <c r="ET31" s="2590">
        <f t="shared" si="95"/>
        <v>0</v>
      </c>
      <c r="EU31" s="324" t="e">
        <f t="shared" si="96"/>
        <v>#DIV/0!</v>
      </c>
      <c r="EV31" s="2590"/>
      <c r="EW31" s="2590">
        <f t="shared" si="97"/>
        <v>0</v>
      </c>
      <c r="EX31" s="1983"/>
      <c r="EY31" s="324" t="e">
        <f t="shared" si="98"/>
        <v>#DIV/0!</v>
      </c>
      <c r="EZ31" s="1979">
        <v>0</v>
      </c>
      <c r="FA31" s="1983">
        <v>0</v>
      </c>
      <c r="FB31" s="324" t="e">
        <f t="shared" si="99"/>
        <v>#DIV/0!</v>
      </c>
      <c r="FC31" s="1488"/>
      <c r="FD31" s="1488"/>
      <c r="FE31" s="1488"/>
      <c r="FF31" s="1488"/>
      <c r="FG31" s="1488">
        <f t="shared" si="100"/>
        <v>0</v>
      </c>
      <c r="FH31" s="2693">
        <v>0</v>
      </c>
      <c r="FI31" s="1488"/>
      <c r="FJ31" s="1488">
        <f t="shared" si="101"/>
        <v>0</v>
      </c>
      <c r="FK31" s="1970" t="e">
        <f t="shared" si="102"/>
        <v>#DIV/0!</v>
      </c>
      <c r="FL31" s="2693">
        <v>0</v>
      </c>
      <c r="FM31" s="1970" t="e">
        <f t="shared" si="103"/>
        <v>#DIV/0!</v>
      </c>
      <c r="FN31" s="1488"/>
      <c r="FO31" s="1488">
        <f t="shared" si="104"/>
        <v>0</v>
      </c>
      <c r="FP31" s="1576"/>
      <c r="FQ31" s="2597"/>
      <c r="FR31" s="1488"/>
      <c r="FS31" s="1488"/>
    </row>
    <row r="32" spans="1:177" ht="28.5" customHeight="1" thickBot="1" x14ac:dyDescent="0.4">
      <c r="A32" s="644"/>
      <c r="B32" s="645"/>
      <c r="C32" s="1844" t="s">
        <v>205</v>
      </c>
      <c r="D32" s="646">
        <v>600</v>
      </c>
      <c r="E32" s="1845"/>
      <c r="F32" s="666"/>
      <c r="G32" s="645"/>
      <c r="H32" s="667">
        <f t="shared" ref="H32:O32" si="196">SUM(H25,H13,H5)</f>
        <v>71044</v>
      </c>
      <c r="I32" s="478">
        <f t="shared" si="196"/>
        <v>71564</v>
      </c>
      <c r="J32" s="537">
        <f t="shared" si="196"/>
        <v>91797</v>
      </c>
      <c r="K32" s="537">
        <f t="shared" si="196"/>
        <v>28773</v>
      </c>
      <c r="L32" s="603">
        <f t="shared" si="1"/>
        <v>0.31344161573907642</v>
      </c>
      <c r="M32" s="478">
        <f t="shared" ref="M32" si="197">SUM(M25,M13,M5)</f>
        <v>91797</v>
      </c>
      <c r="N32" s="478">
        <f t="shared" si="196"/>
        <v>0</v>
      </c>
      <c r="O32" s="478">
        <f t="shared" si="196"/>
        <v>0</v>
      </c>
      <c r="P32" s="537">
        <f t="shared" si="3"/>
        <v>91797</v>
      </c>
      <c r="Q32" s="603">
        <f>K32/P32</f>
        <v>0.31344161573907642</v>
      </c>
      <c r="R32" s="478">
        <f t="shared" ref="R32:S32" si="198">SUM(R25,R13,R5)</f>
        <v>91797</v>
      </c>
      <c r="S32" s="537">
        <f t="shared" si="198"/>
        <v>39910</v>
      </c>
      <c r="T32" s="603">
        <f t="shared" si="6"/>
        <v>0.43476366330054361</v>
      </c>
      <c r="U32" s="478">
        <f t="shared" ref="U32:W32" si="199">SUM(U25,U13,U5)</f>
        <v>89797</v>
      </c>
      <c r="V32" s="478">
        <f t="shared" si="199"/>
        <v>-2000</v>
      </c>
      <c r="W32" s="478">
        <f t="shared" si="199"/>
        <v>0</v>
      </c>
      <c r="X32" s="537">
        <f t="shared" si="8"/>
        <v>89797</v>
      </c>
      <c r="Y32" s="603">
        <f t="shared" si="48"/>
        <v>0.4444469191621101</v>
      </c>
      <c r="Z32" s="478">
        <f t="shared" ref="Z32" si="200">SUM(Z25,Z13,Z5)</f>
        <v>-9656</v>
      </c>
      <c r="AA32" s="537">
        <f t="shared" si="49"/>
        <v>80141</v>
      </c>
      <c r="AB32" s="537">
        <f t="shared" ref="AB32:AE32" si="201">SUM(AB25,AB13,AB5)</f>
        <v>64111</v>
      </c>
      <c r="AC32" s="603">
        <f t="shared" si="50"/>
        <v>0.79997753958647888</v>
      </c>
      <c r="AD32" s="537">
        <f t="shared" si="201"/>
        <v>69886</v>
      </c>
      <c r="AE32" s="537">
        <f t="shared" si="201"/>
        <v>75093</v>
      </c>
      <c r="AF32" s="603">
        <f t="shared" si="51"/>
        <v>0.93701101808063292</v>
      </c>
      <c r="AG32" s="478">
        <f t="shared" ref="AG32:AM32" si="202">SUM(AG25,AG13,AG5)</f>
        <v>77141</v>
      </c>
      <c r="AH32" s="478">
        <f t="shared" si="202"/>
        <v>81887</v>
      </c>
      <c r="AI32" s="478">
        <f t="shared" si="202"/>
        <v>81991</v>
      </c>
      <c r="AJ32" s="478">
        <f t="shared" si="202"/>
        <v>81987</v>
      </c>
      <c r="AK32" s="478">
        <f t="shared" si="202"/>
        <v>-3000</v>
      </c>
      <c r="AL32" s="537">
        <f t="shared" si="105"/>
        <v>77141</v>
      </c>
      <c r="AM32" s="836">
        <f t="shared" si="202"/>
        <v>75144.41</v>
      </c>
      <c r="AN32" s="891">
        <f t="shared" si="52"/>
        <v>0.97411765468427947</v>
      </c>
      <c r="AO32" s="836">
        <f t="shared" ref="AO32:AR32" si="203">SUM(AO25,AO13,AO5)</f>
        <v>41168.89</v>
      </c>
      <c r="AP32" s="891">
        <f t="shared" si="53"/>
        <v>0.50275245154908588</v>
      </c>
      <c r="AQ32" s="836">
        <f t="shared" ref="AQ32" si="204">SUM(AQ25,AQ13,AQ5)</f>
        <v>0</v>
      </c>
      <c r="AR32" s="836">
        <f t="shared" si="203"/>
        <v>0</v>
      </c>
      <c r="AS32" s="836">
        <f t="shared" si="54"/>
        <v>81887</v>
      </c>
      <c r="AT32" s="891">
        <f t="shared" si="55"/>
        <v>0.50275245154908588</v>
      </c>
      <c r="AU32" s="836">
        <f t="shared" ref="AU32" si="205">SUM(AU25,AU13,AU5)</f>
        <v>0</v>
      </c>
      <c r="AV32" s="836">
        <f t="shared" si="56"/>
        <v>81887</v>
      </c>
      <c r="AW32" s="478">
        <f t="shared" ref="AW32:BG32" si="206">SUM(AW25,AW13,AW5)</f>
        <v>81887</v>
      </c>
      <c r="AX32" s="836">
        <f t="shared" si="206"/>
        <v>70020.570000000007</v>
      </c>
      <c r="AY32" s="478">
        <f t="shared" si="206"/>
        <v>81887</v>
      </c>
      <c r="AZ32" s="448">
        <f t="shared" si="206"/>
        <v>82155.8</v>
      </c>
      <c r="BA32" s="902">
        <f t="shared" si="206"/>
        <v>86075.5</v>
      </c>
      <c r="BB32" s="478">
        <f t="shared" si="206"/>
        <v>86067</v>
      </c>
      <c r="BC32" s="478">
        <f t="shared" si="206"/>
        <v>86049</v>
      </c>
      <c r="BD32" s="902">
        <f t="shared" si="206"/>
        <v>86075.5</v>
      </c>
      <c r="BE32" s="478">
        <f t="shared" si="206"/>
        <v>86067</v>
      </c>
      <c r="BF32" s="478">
        <f t="shared" si="206"/>
        <v>86049</v>
      </c>
      <c r="BG32" s="836">
        <f t="shared" si="206"/>
        <v>0</v>
      </c>
      <c r="BH32" s="478">
        <f t="shared" si="57"/>
        <v>86075.5</v>
      </c>
      <c r="BI32" s="903">
        <f t="shared" ref="BI32" si="207">SUM(BI25,BI13,BI5)</f>
        <v>23989.14</v>
      </c>
      <c r="BJ32" s="891">
        <f t="shared" si="58"/>
        <v>0.27869881673646973</v>
      </c>
      <c r="BK32" s="478">
        <f t="shared" ref="BK32" si="208">SUM(BK25,BK13,BK5)</f>
        <v>-9787.89</v>
      </c>
      <c r="BL32" s="478">
        <f t="shared" si="59"/>
        <v>76287.61</v>
      </c>
      <c r="BM32" s="891">
        <f t="shared" si="60"/>
        <v>0.31445656771787711</v>
      </c>
      <c r="BN32" s="891"/>
      <c r="BO32" s="891"/>
      <c r="BP32" s="903">
        <f t="shared" ref="BP32:BT32" si="209">SUM(BP25,BP13,BP5)</f>
        <v>42094.58</v>
      </c>
      <c r="BQ32" s="891">
        <f t="shared" si="61"/>
        <v>0.55178789845428378</v>
      </c>
      <c r="BR32" s="836">
        <f t="shared" ref="BR32" si="210">SUM(BR25,BR13,BR5)</f>
        <v>0</v>
      </c>
      <c r="BS32" s="478">
        <f t="shared" si="62"/>
        <v>76287.61</v>
      </c>
      <c r="BT32" s="903">
        <f t="shared" si="209"/>
        <v>64671.14</v>
      </c>
      <c r="BU32" s="891">
        <f t="shared" si="63"/>
        <v>0.84772796001867146</v>
      </c>
      <c r="BV32" s="478">
        <f t="shared" ref="BV32" si="211">SUM(BV25,BV13,BV5)</f>
        <v>0</v>
      </c>
      <c r="BW32" s="478">
        <f t="shared" si="64"/>
        <v>76287.61</v>
      </c>
      <c r="BX32" s="891">
        <f t="shared" si="65"/>
        <v>0.84772796001867146</v>
      </c>
      <c r="BY32" s="903">
        <f t="shared" ref="BY32:CE32" si="212">SUM(BY25,BY13,BY5)</f>
        <v>74230.040000000008</v>
      </c>
      <c r="BZ32" s="1119">
        <f t="shared" si="212"/>
        <v>74230.040000000008</v>
      </c>
      <c r="CA32" s="478">
        <f t="shared" si="212"/>
        <v>68675</v>
      </c>
      <c r="CB32" s="478">
        <f t="shared" si="212"/>
        <v>68689</v>
      </c>
      <c r="CC32" s="478">
        <f t="shared" si="212"/>
        <v>68670</v>
      </c>
      <c r="CD32" s="903">
        <f t="shared" si="212"/>
        <v>20487.78</v>
      </c>
      <c r="CE32" s="19">
        <f t="shared" si="212"/>
        <v>0</v>
      </c>
      <c r="CF32" s="537">
        <f t="shared" si="66"/>
        <v>68675</v>
      </c>
      <c r="CG32" s="603">
        <f t="shared" si="67"/>
        <v>0.29832952311612665</v>
      </c>
      <c r="CH32" s="903">
        <f t="shared" ref="CH32:CL32" si="213">SUM(CH25,CH13,CH5)</f>
        <v>30678.43</v>
      </c>
      <c r="CI32" s="603">
        <f t="shared" si="68"/>
        <v>0.44671903895158355</v>
      </c>
      <c r="CJ32" s="478">
        <f t="shared" ref="CJ32" si="214">SUM(CJ25,CJ13,CJ5)</f>
        <v>0</v>
      </c>
      <c r="CK32" s="478">
        <f t="shared" si="69"/>
        <v>68675</v>
      </c>
      <c r="CL32" s="118">
        <f t="shared" si="213"/>
        <v>52883.649999999994</v>
      </c>
      <c r="CM32" s="603">
        <f t="shared" si="70"/>
        <v>0.77005678922460863</v>
      </c>
      <c r="CN32" s="19">
        <f t="shared" ref="CN32" si="215">SUM(CN25,CN13,CN5)</f>
        <v>0</v>
      </c>
      <c r="CO32" s="582">
        <f t="shared" si="71"/>
        <v>68675</v>
      </c>
      <c r="CP32" s="603">
        <f t="shared" si="72"/>
        <v>0.77005678922460863</v>
      </c>
      <c r="CQ32" s="19">
        <f t="shared" ref="CQ32" si="216">SUM(CQ25,CQ13,CQ5)</f>
        <v>0</v>
      </c>
      <c r="CR32" s="582">
        <f t="shared" si="73"/>
        <v>68675</v>
      </c>
      <c r="CS32" s="1240">
        <f t="shared" ref="CS32:DB32" si="217">SUM(CS25,CS13,CS5)</f>
        <v>68675</v>
      </c>
      <c r="CT32" s="1061">
        <f t="shared" si="217"/>
        <v>90683</v>
      </c>
      <c r="CU32" s="478">
        <f t="shared" si="217"/>
        <v>70264</v>
      </c>
      <c r="CV32" s="478">
        <f t="shared" si="217"/>
        <v>70296</v>
      </c>
      <c r="CW32" s="1383">
        <f t="shared" si="217"/>
        <v>62459.76</v>
      </c>
      <c r="CX32" s="603">
        <f t="shared" si="74"/>
        <v>0.90949777939570442</v>
      </c>
      <c r="CY32" s="405">
        <f t="shared" ref="CY32:CZ32" si="218">SUM(CY25,CY13,CY5)</f>
        <v>90683</v>
      </c>
      <c r="CZ32" s="478">
        <f t="shared" si="218"/>
        <v>0</v>
      </c>
      <c r="DA32" s="405">
        <f t="shared" si="75"/>
        <v>90683</v>
      </c>
      <c r="DB32" s="118">
        <f t="shared" si="217"/>
        <v>22841.64</v>
      </c>
      <c r="DC32" s="603">
        <f t="shared" si="76"/>
        <v>0.25188447669353681</v>
      </c>
      <c r="DD32" s="582">
        <f t="shared" ref="DD32" si="219">SUM(DD25,DD13,DD5)</f>
        <v>0</v>
      </c>
      <c r="DE32" s="405">
        <f t="shared" si="77"/>
        <v>90683</v>
      </c>
      <c r="DF32" s="603">
        <f t="shared" si="78"/>
        <v>0.25188447669353681</v>
      </c>
      <c r="DG32" s="582">
        <f t="shared" ref="DG32" si="220">SUM(DG25,DG13,DG5)</f>
        <v>0</v>
      </c>
      <c r="DH32" s="405">
        <f t="shared" si="79"/>
        <v>90683</v>
      </c>
      <c r="DI32" s="603">
        <f t="shared" si="80"/>
        <v>0.25188447669353681</v>
      </c>
      <c r="DJ32" s="1582">
        <f t="shared" ref="DJ32" si="221">SUM(DJ25,DJ13,DJ5)</f>
        <v>33898.11</v>
      </c>
      <c r="DK32" s="603">
        <f t="shared" si="81"/>
        <v>0.37380887266632112</v>
      </c>
      <c r="DL32" s="582">
        <f t="shared" ref="DL32" si="222">SUM(DL25,DL13,DL5)</f>
        <v>-6040</v>
      </c>
      <c r="DM32" s="405">
        <f t="shared" si="82"/>
        <v>84643</v>
      </c>
      <c r="DN32" s="603">
        <f t="shared" si="83"/>
        <v>0.40048332407877796</v>
      </c>
      <c r="DO32" s="1582">
        <f t="shared" ref="DO32:DS32" si="223">SUM(DO25,DO13,DO5)</f>
        <v>87988.13</v>
      </c>
      <c r="DP32" s="478">
        <f t="shared" si="223"/>
        <v>75318</v>
      </c>
      <c r="DQ32" s="478">
        <f t="shared" si="223"/>
        <v>75818</v>
      </c>
      <c r="DR32" s="478">
        <f t="shared" si="223"/>
        <v>75818</v>
      </c>
      <c r="DS32" s="1984">
        <f t="shared" si="223"/>
        <v>87988.13</v>
      </c>
      <c r="DT32" s="327">
        <f t="shared" si="84"/>
        <v>1.0395204565055587</v>
      </c>
      <c r="DU32" s="1753">
        <f t="shared" ref="DU32:DV32" si="224">SUM(DU25,DU13,DU5)</f>
        <v>75318</v>
      </c>
      <c r="DV32" s="1753">
        <f t="shared" si="224"/>
        <v>-2000</v>
      </c>
      <c r="DW32" s="1753">
        <f t="shared" si="85"/>
        <v>73318</v>
      </c>
      <c r="DX32" s="1753">
        <f t="shared" ref="DX32:DZ32" si="225">SUM(DX25,DX13,DX5)</f>
        <v>0</v>
      </c>
      <c r="DY32" s="1753">
        <f t="shared" si="86"/>
        <v>73318</v>
      </c>
      <c r="DZ32" s="1753">
        <f t="shared" si="225"/>
        <v>0</v>
      </c>
      <c r="EA32" s="1753">
        <f t="shared" si="87"/>
        <v>73318</v>
      </c>
      <c r="EB32" s="1984">
        <f t="shared" ref="EB32" si="226">SUM(EB25,EB13,EB5)</f>
        <v>38558.85</v>
      </c>
      <c r="EC32" s="327">
        <f t="shared" si="88"/>
        <v>0.52591246351509857</v>
      </c>
      <c r="ED32" s="1753">
        <f t="shared" ref="ED32" si="227">SUM(ED25,ED13,ED5)</f>
        <v>3500</v>
      </c>
      <c r="EE32" s="1753">
        <f t="shared" si="89"/>
        <v>76818</v>
      </c>
      <c r="EF32" s="327">
        <f t="shared" si="90"/>
        <v>0.50195071467624774</v>
      </c>
      <c r="EG32" s="1753">
        <f t="shared" ref="EG32" si="228">SUM(EG25,EG13,EG5)</f>
        <v>0</v>
      </c>
      <c r="EH32" s="1753">
        <f t="shared" si="91"/>
        <v>76818</v>
      </c>
      <c r="EI32" s="2189">
        <f t="shared" ref="EI32:EO32" si="229">SUM(EI25,EI13,EI5)</f>
        <v>80531.03</v>
      </c>
      <c r="EJ32" s="1984">
        <f t="shared" si="229"/>
        <v>80531.03</v>
      </c>
      <c r="EK32" s="327">
        <f t="shared" si="92"/>
        <v>1</v>
      </c>
      <c r="EL32" s="1753">
        <f t="shared" si="229"/>
        <v>83723</v>
      </c>
      <c r="EM32" s="2190">
        <f t="shared" si="229"/>
        <v>91024</v>
      </c>
      <c r="EN32" s="2190">
        <f t="shared" si="229"/>
        <v>121441</v>
      </c>
      <c r="EO32" s="1984">
        <f t="shared" si="229"/>
        <v>40349.960000000006</v>
      </c>
      <c r="EP32" s="2176">
        <f t="shared" si="93"/>
        <v>0.48194594078090852</v>
      </c>
      <c r="EQ32" s="1753">
        <f t="shared" ref="EQ32" si="230">SUM(EQ25,EQ13,EQ5)</f>
        <v>500</v>
      </c>
      <c r="ER32" s="1753">
        <f t="shared" si="94"/>
        <v>84223</v>
      </c>
      <c r="ES32" s="1753">
        <f t="shared" ref="ES32" si="231">SUM(ES25,ES13,ES5)</f>
        <v>0</v>
      </c>
      <c r="ET32" s="1753">
        <f t="shared" si="95"/>
        <v>84223</v>
      </c>
      <c r="EU32" s="327">
        <f t="shared" si="96"/>
        <v>0.47908481056243551</v>
      </c>
      <c r="EV32" s="1753">
        <f t="shared" ref="EV32" si="232">SUM(EV25,EV13,EV5)</f>
        <v>0</v>
      </c>
      <c r="EW32" s="1753">
        <f t="shared" si="97"/>
        <v>84223</v>
      </c>
      <c r="EX32" s="1984">
        <f t="shared" ref="EX32" si="233">SUM(EX25,EX13,EX5)</f>
        <v>64312.25</v>
      </c>
      <c r="EY32" s="327">
        <f t="shared" si="98"/>
        <v>0.76359486126117571</v>
      </c>
      <c r="EZ32" s="2027">
        <f t="shared" ref="EZ32:FF32" si="234">SUM(EZ25,EZ13,EZ5)</f>
        <v>84223</v>
      </c>
      <c r="FA32" s="1984">
        <f t="shared" ref="FA32" si="235">SUM(FA25,FA13,FA5)</f>
        <v>84711.72</v>
      </c>
      <c r="FB32" s="327">
        <f t="shared" si="99"/>
        <v>1.0058026904764732</v>
      </c>
      <c r="FC32" s="405">
        <f t="shared" si="234"/>
        <v>93683</v>
      </c>
      <c r="FD32" s="405">
        <f t="shared" si="234"/>
        <v>124152</v>
      </c>
      <c r="FE32" s="405">
        <f t="shared" si="234"/>
        <v>110911</v>
      </c>
      <c r="FF32" s="405">
        <f t="shared" si="234"/>
        <v>0</v>
      </c>
      <c r="FG32" s="405">
        <f t="shared" si="100"/>
        <v>93683</v>
      </c>
      <c r="FH32" s="2706">
        <f t="shared" ref="FH32:FI32" si="236">SUM(FH25,FH13,FH5)</f>
        <v>32804.869999999995</v>
      </c>
      <c r="FI32" s="405">
        <f t="shared" si="236"/>
        <v>0</v>
      </c>
      <c r="FJ32" s="405">
        <f t="shared" si="101"/>
        <v>93683</v>
      </c>
      <c r="FK32" s="1977">
        <f t="shared" si="102"/>
        <v>0.35016886735053315</v>
      </c>
      <c r="FL32" s="2706">
        <f t="shared" ref="FL32" si="237">SUM(FL25,FL13,FL5)</f>
        <v>47849.49</v>
      </c>
      <c r="FM32" s="1977">
        <f t="shared" si="103"/>
        <v>0.51075958284854239</v>
      </c>
      <c r="FN32" s="405">
        <f t="shared" ref="FN32" si="238">SUM(FN25,FN13,FN5)</f>
        <v>0</v>
      </c>
      <c r="FO32" s="405">
        <f t="shared" si="104"/>
        <v>93683</v>
      </c>
      <c r="FP32" s="1634">
        <f t="shared" ref="FP32" si="239">SUM(FP25,FP13,FP5)</f>
        <v>93683</v>
      </c>
      <c r="FQ32" s="2602">
        <f t="shared" ref="FQ32:FR32" si="240">SUM(FQ25,FQ13,FQ5)</f>
        <v>122656</v>
      </c>
      <c r="FR32" s="405">
        <f t="shared" si="240"/>
        <v>104147</v>
      </c>
      <c r="FS32" s="405">
        <f t="shared" ref="FS32" si="241">SUM(FS25,FS13,FS5)</f>
        <v>110036</v>
      </c>
    </row>
    <row r="33" spans="1:175" ht="25.5" customHeight="1" thickBot="1" x14ac:dyDescent="0.4">
      <c r="A33" s="649"/>
      <c r="B33" s="650"/>
      <c r="C33" s="1846" t="s">
        <v>206</v>
      </c>
      <c r="D33" s="651">
        <v>700</v>
      </c>
      <c r="E33" s="1847"/>
      <c r="F33" s="668"/>
      <c r="G33" s="650"/>
      <c r="H33" s="588">
        <v>0</v>
      </c>
      <c r="I33" s="479">
        <v>0</v>
      </c>
      <c r="J33" s="527">
        <v>0</v>
      </c>
      <c r="K33" s="527">
        <v>0</v>
      </c>
      <c r="L33" s="587"/>
      <c r="M33" s="479">
        <v>0</v>
      </c>
      <c r="N33" s="479">
        <v>0</v>
      </c>
      <c r="O33" s="479">
        <v>0</v>
      </c>
      <c r="P33" s="527">
        <f t="shared" si="3"/>
        <v>0</v>
      </c>
      <c r="Q33" s="587"/>
      <c r="R33" s="479">
        <v>0</v>
      </c>
      <c r="S33" s="527">
        <v>0</v>
      </c>
      <c r="T33" s="587"/>
      <c r="U33" s="479">
        <v>0</v>
      </c>
      <c r="V33" s="479">
        <v>0</v>
      </c>
      <c r="W33" s="479">
        <v>0</v>
      </c>
      <c r="X33" s="527">
        <f t="shared" si="8"/>
        <v>0</v>
      </c>
      <c r="Y33" s="587"/>
      <c r="Z33" s="479">
        <v>0</v>
      </c>
      <c r="AA33" s="527">
        <f t="shared" si="49"/>
        <v>0</v>
      </c>
      <c r="AB33" s="527">
        <v>0</v>
      </c>
      <c r="AC33" s="587" t="e">
        <f t="shared" si="50"/>
        <v>#DIV/0!</v>
      </c>
      <c r="AD33" s="527">
        <v>0</v>
      </c>
      <c r="AE33" s="527">
        <v>0</v>
      </c>
      <c r="AF33" s="587" t="e">
        <f t="shared" si="51"/>
        <v>#DIV/0!</v>
      </c>
      <c r="AG33" s="479">
        <v>0</v>
      </c>
      <c r="AH33" s="479">
        <v>0</v>
      </c>
      <c r="AI33" s="479">
        <v>0</v>
      </c>
      <c r="AJ33" s="479">
        <v>0</v>
      </c>
      <c r="AK33" s="479">
        <v>0</v>
      </c>
      <c r="AL33" s="527">
        <f t="shared" si="105"/>
        <v>0</v>
      </c>
      <c r="AM33" s="829">
        <v>0</v>
      </c>
      <c r="AN33" s="894"/>
      <c r="AO33" s="829">
        <v>0</v>
      </c>
      <c r="AP33" s="894"/>
      <c r="AQ33" s="829">
        <v>0</v>
      </c>
      <c r="AR33" s="829">
        <v>0</v>
      </c>
      <c r="AS33" s="829">
        <f t="shared" si="54"/>
        <v>0</v>
      </c>
      <c r="AT33" s="894"/>
      <c r="AU33" s="829">
        <v>0</v>
      </c>
      <c r="AV33" s="829">
        <f t="shared" si="56"/>
        <v>0</v>
      </c>
      <c r="AW33" s="479">
        <v>0</v>
      </c>
      <c r="AX33" s="829">
        <v>0</v>
      </c>
      <c r="AY33" s="479">
        <v>0</v>
      </c>
      <c r="AZ33" s="71">
        <v>0</v>
      </c>
      <c r="BA33" s="904">
        <v>0</v>
      </c>
      <c r="BB33" s="479">
        <v>0</v>
      </c>
      <c r="BC33" s="479">
        <v>0</v>
      </c>
      <c r="BD33" s="904">
        <v>0</v>
      </c>
      <c r="BE33" s="479">
        <v>0</v>
      </c>
      <c r="BF33" s="479">
        <v>0</v>
      </c>
      <c r="BG33" s="829">
        <v>0</v>
      </c>
      <c r="BH33" s="479">
        <f t="shared" si="57"/>
        <v>0</v>
      </c>
      <c r="BI33" s="905">
        <v>0</v>
      </c>
      <c r="BJ33" s="894"/>
      <c r="BK33" s="479">
        <v>0</v>
      </c>
      <c r="BL33" s="479">
        <f t="shared" si="59"/>
        <v>0</v>
      </c>
      <c r="BM33" s="894"/>
      <c r="BN33" s="894"/>
      <c r="BO33" s="894"/>
      <c r="BP33" s="905">
        <v>0</v>
      </c>
      <c r="BQ33" s="894"/>
      <c r="BR33" s="829">
        <v>0</v>
      </c>
      <c r="BS33" s="479">
        <f t="shared" si="62"/>
        <v>0</v>
      </c>
      <c r="BT33" s="905">
        <v>0</v>
      </c>
      <c r="BU33" s="894"/>
      <c r="BV33" s="479">
        <v>0</v>
      </c>
      <c r="BW33" s="479">
        <f t="shared" si="64"/>
        <v>0</v>
      </c>
      <c r="BX33" s="894"/>
      <c r="BY33" s="905">
        <v>0</v>
      </c>
      <c r="BZ33" s="1120">
        <v>0</v>
      </c>
      <c r="CA33" s="479">
        <v>0</v>
      </c>
      <c r="CB33" s="479">
        <v>0</v>
      </c>
      <c r="CC33" s="479">
        <v>0</v>
      </c>
      <c r="CD33" s="905">
        <v>0</v>
      </c>
      <c r="CE33" s="20">
        <v>0</v>
      </c>
      <c r="CF33" s="527">
        <f t="shared" si="66"/>
        <v>0</v>
      </c>
      <c r="CG33" s="587"/>
      <c r="CH33" s="905">
        <v>0</v>
      </c>
      <c r="CI33" s="587"/>
      <c r="CJ33" s="479">
        <v>0</v>
      </c>
      <c r="CK33" s="479">
        <f t="shared" si="69"/>
        <v>0</v>
      </c>
      <c r="CL33" s="119">
        <v>0</v>
      </c>
      <c r="CM33" s="587"/>
      <c r="CN33" s="20">
        <v>0</v>
      </c>
      <c r="CO33" s="1187">
        <f t="shared" si="71"/>
        <v>0</v>
      </c>
      <c r="CP33" s="587"/>
      <c r="CQ33" s="20">
        <v>0</v>
      </c>
      <c r="CR33" s="1187">
        <f t="shared" si="73"/>
        <v>0</v>
      </c>
      <c r="CS33" s="1241">
        <v>0</v>
      </c>
      <c r="CT33" s="1308">
        <v>0</v>
      </c>
      <c r="CU33" s="479">
        <v>0</v>
      </c>
      <c r="CV33" s="479">
        <v>0</v>
      </c>
      <c r="CW33" s="1384">
        <v>0</v>
      </c>
      <c r="CX33" s="587" t="e">
        <f t="shared" si="74"/>
        <v>#DIV/0!</v>
      </c>
      <c r="CY33" s="1361">
        <v>0</v>
      </c>
      <c r="CZ33" s="479">
        <v>0</v>
      </c>
      <c r="DA33" s="1361">
        <f t="shared" si="75"/>
        <v>0</v>
      </c>
      <c r="DB33" s="119">
        <v>0</v>
      </c>
      <c r="DC33" s="587"/>
      <c r="DD33" s="1187">
        <v>0</v>
      </c>
      <c r="DE33" s="1361">
        <f t="shared" si="77"/>
        <v>0</v>
      </c>
      <c r="DF33" s="587"/>
      <c r="DG33" s="1187">
        <v>0</v>
      </c>
      <c r="DH33" s="1361">
        <f t="shared" si="79"/>
        <v>0</v>
      </c>
      <c r="DI33" s="587"/>
      <c r="DJ33" s="1583">
        <v>0</v>
      </c>
      <c r="DK33" s="587"/>
      <c r="DL33" s="1187">
        <v>0</v>
      </c>
      <c r="DM33" s="1361">
        <f t="shared" si="82"/>
        <v>0</v>
      </c>
      <c r="DN33" s="587"/>
      <c r="DO33" s="1583">
        <v>0</v>
      </c>
      <c r="DP33" s="479">
        <v>0</v>
      </c>
      <c r="DQ33" s="479">
        <v>0</v>
      </c>
      <c r="DR33" s="479">
        <v>0</v>
      </c>
      <c r="DS33" s="1985">
        <v>0</v>
      </c>
      <c r="DT33" s="323" t="e">
        <f t="shared" si="84"/>
        <v>#DIV/0!</v>
      </c>
      <c r="DU33" s="1360">
        <v>0</v>
      </c>
      <c r="DV33" s="1360">
        <v>0</v>
      </c>
      <c r="DW33" s="1360">
        <f t="shared" si="85"/>
        <v>0</v>
      </c>
      <c r="DX33" s="1360">
        <v>0</v>
      </c>
      <c r="DY33" s="1360">
        <f t="shared" si="86"/>
        <v>0</v>
      </c>
      <c r="DZ33" s="1360">
        <v>0</v>
      </c>
      <c r="EA33" s="1360">
        <f t="shared" si="87"/>
        <v>0</v>
      </c>
      <c r="EB33" s="1985">
        <v>0</v>
      </c>
      <c r="EC33" s="323"/>
      <c r="ED33" s="1360">
        <v>0</v>
      </c>
      <c r="EE33" s="1360">
        <f t="shared" si="89"/>
        <v>0</v>
      </c>
      <c r="EF33" s="323" t="e">
        <f t="shared" si="90"/>
        <v>#DIV/0!</v>
      </c>
      <c r="EG33" s="1360">
        <v>0</v>
      </c>
      <c r="EH33" s="1360">
        <f t="shared" si="91"/>
        <v>0</v>
      </c>
      <c r="EI33" s="2191">
        <v>0</v>
      </c>
      <c r="EJ33" s="1985">
        <v>0</v>
      </c>
      <c r="EK33" s="323" t="e">
        <f t="shared" si="92"/>
        <v>#DIV/0!</v>
      </c>
      <c r="EL33" s="1360">
        <v>0</v>
      </c>
      <c r="EM33" s="2192">
        <v>0</v>
      </c>
      <c r="EN33" s="2192">
        <v>0</v>
      </c>
      <c r="EO33" s="1985">
        <v>0</v>
      </c>
      <c r="EP33" s="2176" t="e">
        <f t="shared" si="93"/>
        <v>#DIV/0!</v>
      </c>
      <c r="EQ33" s="1360">
        <v>0</v>
      </c>
      <c r="ER33" s="1360">
        <f t="shared" si="94"/>
        <v>0</v>
      </c>
      <c r="ES33" s="1360">
        <v>0</v>
      </c>
      <c r="ET33" s="1360">
        <f t="shared" si="95"/>
        <v>0</v>
      </c>
      <c r="EU33" s="323" t="e">
        <f t="shared" si="96"/>
        <v>#DIV/0!</v>
      </c>
      <c r="EV33" s="1360">
        <v>0</v>
      </c>
      <c r="EW33" s="1360">
        <f t="shared" si="97"/>
        <v>0</v>
      </c>
      <c r="EX33" s="1985">
        <v>0</v>
      </c>
      <c r="EY33" s="323" t="e">
        <f t="shared" si="98"/>
        <v>#DIV/0!</v>
      </c>
      <c r="EZ33" s="2028">
        <v>0</v>
      </c>
      <c r="FA33" s="1985">
        <v>0</v>
      </c>
      <c r="FB33" s="323" t="e">
        <f t="shared" si="99"/>
        <v>#DIV/0!</v>
      </c>
      <c r="FC33" s="1361">
        <v>0</v>
      </c>
      <c r="FD33" s="1361">
        <v>0</v>
      </c>
      <c r="FE33" s="1361">
        <v>0</v>
      </c>
      <c r="FF33" s="1361">
        <v>0</v>
      </c>
      <c r="FG33" s="1361">
        <f t="shared" si="100"/>
        <v>0</v>
      </c>
      <c r="FH33" s="2707">
        <v>0</v>
      </c>
      <c r="FI33" s="1361">
        <v>0</v>
      </c>
      <c r="FJ33" s="1361">
        <f t="shared" si="101"/>
        <v>0</v>
      </c>
      <c r="FK33" s="1969" t="e">
        <f t="shared" si="102"/>
        <v>#DIV/0!</v>
      </c>
      <c r="FL33" s="2707">
        <v>0</v>
      </c>
      <c r="FM33" s="1969" t="e">
        <f t="shared" si="103"/>
        <v>#DIV/0!</v>
      </c>
      <c r="FN33" s="1361">
        <v>0</v>
      </c>
      <c r="FO33" s="1361">
        <f t="shared" si="104"/>
        <v>0</v>
      </c>
      <c r="FP33" s="1635">
        <v>0</v>
      </c>
      <c r="FQ33" s="2603">
        <v>0</v>
      </c>
      <c r="FR33" s="1361">
        <v>0</v>
      </c>
      <c r="FS33" s="1361">
        <v>0</v>
      </c>
    </row>
    <row r="34" spans="1:175" ht="28.5" customHeight="1" thickBot="1" x14ac:dyDescent="0.4">
      <c r="A34" s="663"/>
      <c r="B34" s="635"/>
      <c r="C34" s="1848" t="s">
        <v>207</v>
      </c>
      <c r="D34" s="638"/>
      <c r="E34" s="1849"/>
      <c r="F34" s="669"/>
      <c r="G34" s="635"/>
      <c r="H34" s="670">
        <f t="shared" ref="H34:I34" si="242">SUM(H32:H33)</f>
        <v>71044</v>
      </c>
      <c r="I34" s="480">
        <f t="shared" si="242"/>
        <v>71564</v>
      </c>
      <c r="J34" s="538">
        <f t="shared" ref="J34:K34" si="243">SUM(J32:J33)</f>
        <v>91797</v>
      </c>
      <c r="K34" s="538">
        <f t="shared" si="243"/>
        <v>28773</v>
      </c>
      <c r="L34" s="604">
        <f>K34/J34</f>
        <v>0.31344161573907642</v>
      </c>
      <c r="M34" s="480">
        <f t="shared" ref="M34" si="244">SUM(M32:M33)</f>
        <v>91797</v>
      </c>
      <c r="N34" s="480">
        <f>SUM(N32:N33)</f>
        <v>0</v>
      </c>
      <c r="O34" s="480">
        <f>SUM(O32:O33)</f>
        <v>0</v>
      </c>
      <c r="P34" s="538">
        <f t="shared" si="3"/>
        <v>91797</v>
      </c>
      <c r="Q34" s="604">
        <f>K34/P34</f>
        <v>0.31344161573907642</v>
      </c>
      <c r="R34" s="480">
        <f t="shared" ref="R34:S34" si="245">SUM(R32:R33)</f>
        <v>91797</v>
      </c>
      <c r="S34" s="538">
        <f t="shared" si="245"/>
        <v>39910</v>
      </c>
      <c r="T34" s="604">
        <f t="shared" si="6"/>
        <v>0.43476366330054361</v>
      </c>
      <c r="U34" s="480">
        <f t="shared" ref="U34" si="246">SUM(U32:U33)</f>
        <v>89797</v>
      </c>
      <c r="V34" s="480">
        <f>SUM(V32:V33)</f>
        <v>-2000</v>
      </c>
      <c r="W34" s="480">
        <f>SUM(W32:W33)</f>
        <v>0</v>
      </c>
      <c r="X34" s="538">
        <f t="shared" si="8"/>
        <v>89797</v>
      </c>
      <c r="Y34" s="604">
        <f t="shared" si="48"/>
        <v>0.4444469191621101</v>
      </c>
      <c r="Z34" s="480">
        <f>SUM(Z32:Z33)</f>
        <v>-9656</v>
      </c>
      <c r="AA34" s="538">
        <f t="shared" si="49"/>
        <v>80141</v>
      </c>
      <c r="AB34" s="538">
        <f t="shared" ref="AB34:AE34" si="247">SUM(AB32:AB33)</f>
        <v>64111</v>
      </c>
      <c r="AC34" s="604">
        <f t="shared" si="50"/>
        <v>0.79997753958647888</v>
      </c>
      <c r="AD34" s="538">
        <f t="shared" si="247"/>
        <v>69886</v>
      </c>
      <c r="AE34" s="538">
        <f t="shared" si="247"/>
        <v>75093</v>
      </c>
      <c r="AF34" s="604">
        <f t="shared" si="51"/>
        <v>0.93701101808063292</v>
      </c>
      <c r="AG34" s="480">
        <f t="shared" ref="AG34:AM34" si="248">SUM(AG32:AG33)</f>
        <v>77141</v>
      </c>
      <c r="AH34" s="480">
        <f t="shared" si="248"/>
        <v>81887</v>
      </c>
      <c r="AI34" s="480">
        <f t="shared" si="248"/>
        <v>81991</v>
      </c>
      <c r="AJ34" s="480">
        <f t="shared" si="248"/>
        <v>81987</v>
      </c>
      <c r="AK34" s="480">
        <f>SUM(AK32:AK33)</f>
        <v>-3000</v>
      </c>
      <c r="AL34" s="538">
        <f t="shared" si="105"/>
        <v>77141</v>
      </c>
      <c r="AM34" s="837">
        <f t="shared" si="248"/>
        <v>75144.41</v>
      </c>
      <c r="AN34" s="900">
        <f t="shared" si="52"/>
        <v>0.97411765468427947</v>
      </c>
      <c r="AO34" s="837">
        <f t="shared" ref="AO34:AR34" si="249">SUM(AO32:AO33)</f>
        <v>41168.89</v>
      </c>
      <c r="AP34" s="900">
        <f t="shared" si="53"/>
        <v>0.50275245154908588</v>
      </c>
      <c r="AQ34" s="837">
        <f t="shared" ref="AQ34" si="250">SUM(AQ32:AQ33)</f>
        <v>0</v>
      </c>
      <c r="AR34" s="837">
        <f t="shared" si="249"/>
        <v>0</v>
      </c>
      <c r="AS34" s="837">
        <f t="shared" si="54"/>
        <v>81887</v>
      </c>
      <c r="AT34" s="900">
        <f t="shared" si="55"/>
        <v>0.50275245154908588</v>
      </c>
      <c r="AU34" s="837">
        <f t="shared" ref="AU34" si="251">SUM(AU32:AU33)</f>
        <v>0</v>
      </c>
      <c r="AV34" s="837">
        <f t="shared" si="56"/>
        <v>81887</v>
      </c>
      <c r="AW34" s="480">
        <f t="shared" ref="AW34:BG34" si="252">SUM(AW32:AW33)</f>
        <v>81887</v>
      </c>
      <c r="AX34" s="837">
        <f t="shared" si="252"/>
        <v>70020.570000000007</v>
      </c>
      <c r="AY34" s="480">
        <f t="shared" si="252"/>
        <v>81887</v>
      </c>
      <c r="AZ34" s="1065">
        <f t="shared" si="252"/>
        <v>82155.8</v>
      </c>
      <c r="BA34" s="906">
        <f t="shared" si="252"/>
        <v>86075.5</v>
      </c>
      <c r="BB34" s="480">
        <f t="shared" si="252"/>
        <v>86067</v>
      </c>
      <c r="BC34" s="480">
        <f t="shared" si="252"/>
        <v>86049</v>
      </c>
      <c r="BD34" s="906">
        <f t="shared" si="252"/>
        <v>86075.5</v>
      </c>
      <c r="BE34" s="480">
        <f t="shared" si="252"/>
        <v>86067</v>
      </c>
      <c r="BF34" s="480">
        <f t="shared" si="252"/>
        <v>86049</v>
      </c>
      <c r="BG34" s="837">
        <f t="shared" si="252"/>
        <v>0</v>
      </c>
      <c r="BH34" s="480">
        <f t="shared" si="57"/>
        <v>86075.5</v>
      </c>
      <c r="BI34" s="907">
        <f t="shared" ref="BI34" si="253">SUM(BI32:BI33)</f>
        <v>23989.14</v>
      </c>
      <c r="BJ34" s="900">
        <f t="shared" si="58"/>
        <v>0.27869881673646973</v>
      </c>
      <c r="BK34" s="480">
        <f t="shared" ref="BK34" si="254">SUM(BK32:BK33)</f>
        <v>-9787.89</v>
      </c>
      <c r="BL34" s="480">
        <f t="shared" si="59"/>
        <v>76287.61</v>
      </c>
      <c r="BM34" s="900">
        <f t="shared" si="60"/>
        <v>0.31445656771787711</v>
      </c>
      <c r="BN34" s="900"/>
      <c r="BO34" s="900"/>
      <c r="BP34" s="907">
        <f t="shared" ref="BP34:BT34" si="255">SUM(BP32:BP33)</f>
        <v>42094.58</v>
      </c>
      <c r="BQ34" s="900">
        <f t="shared" si="61"/>
        <v>0.55178789845428378</v>
      </c>
      <c r="BR34" s="837">
        <f t="shared" ref="BR34" si="256">SUM(BR32:BR33)</f>
        <v>0</v>
      </c>
      <c r="BS34" s="480">
        <f t="shared" si="62"/>
        <v>76287.61</v>
      </c>
      <c r="BT34" s="907">
        <f t="shared" si="255"/>
        <v>64671.14</v>
      </c>
      <c r="BU34" s="900">
        <f t="shared" si="63"/>
        <v>0.84772796001867146</v>
      </c>
      <c r="BV34" s="480">
        <f t="shared" ref="BV34" si="257">SUM(BV32:BV33)</f>
        <v>0</v>
      </c>
      <c r="BW34" s="480">
        <f t="shared" si="64"/>
        <v>76287.61</v>
      </c>
      <c r="BX34" s="900">
        <f t="shared" ref="BX34" si="258">BT34/BW34</f>
        <v>0.84772796001867146</v>
      </c>
      <c r="BY34" s="907">
        <f t="shared" ref="BY34:CE34" si="259">SUM(BY32:BY33)</f>
        <v>74230.040000000008</v>
      </c>
      <c r="BZ34" s="1121">
        <f t="shared" si="259"/>
        <v>74230.040000000008</v>
      </c>
      <c r="CA34" s="480">
        <f t="shared" si="259"/>
        <v>68675</v>
      </c>
      <c r="CB34" s="480">
        <f t="shared" si="259"/>
        <v>68689</v>
      </c>
      <c r="CC34" s="480">
        <f t="shared" si="259"/>
        <v>68670</v>
      </c>
      <c r="CD34" s="907">
        <f t="shared" si="259"/>
        <v>20487.78</v>
      </c>
      <c r="CE34" s="21">
        <f t="shared" si="259"/>
        <v>0</v>
      </c>
      <c r="CF34" s="538">
        <f t="shared" si="66"/>
        <v>68675</v>
      </c>
      <c r="CG34" s="604">
        <f t="shared" si="67"/>
        <v>0.29832952311612665</v>
      </c>
      <c r="CH34" s="907">
        <f t="shared" ref="CH34:CL34" si="260">SUM(CH32:CH33)</f>
        <v>30678.43</v>
      </c>
      <c r="CI34" s="604">
        <f t="shared" si="68"/>
        <v>0.44671903895158355</v>
      </c>
      <c r="CJ34" s="480">
        <f t="shared" ref="CJ34" si="261">SUM(CJ32:CJ33)</f>
        <v>0</v>
      </c>
      <c r="CK34" s="480">
        <f t="shared" si="69"/>
        <v>68675</v>
      </c>
      <c r="CL34" s="120">
        <f t="shared" si="260"/>
        <v>52883.649999999994</v>
      </c>
      <c r="CM34" s="604">
        <f t="shared" si="70"/>
        <v>0.77005678922460863</v>
      </c>
      <c r="CN34" s="21">
        <f t="shared" ref="CN34" si="262">SUM(CN32:CN33)</f>
        <v>0</v>
      </c>
      <c r="CO34" s="1188">
        <f t="shared" si="71"/>
        <v>68675</v>
      </c>
      <c r="CP34" s="604">
        <f t="shared" si="72"/>
        <v>0.77005678922460863</v>
      </c>
      <c r="CQ34" s="21">
        <f t="shared" ref="CQ34" si="263">SUM(CQ32:CQ33)</f>
        <v>0</v>
      </c>
      <c r="CR34" s="1188">
        <f t="shared" si="73"/>
        <v>68675</v>
      </c>
      <c r="CS34" s="1242">
        <f t="shared" ref="CS34:DB34" si="264">SUM(CS32:CS33)</f>
        <v>68675</v>
      </c>
      <c r="CT34" s="1309">
        <f t="shared" si="264"/>
        <v>90683</v>
      </c>
      <c r="CU34" s="480">
        <f t="shared" si="264"/>
        <v>70264</v>
      </c>
      <c r="CV34" s="480">
        <f t="shared" si="264"/>
        <v>70296</v>
      </c>
      <c r="CW34" s="1385">
        <f t="shared" si="264"/>
        <v>62459.76</v>
      </c>
      <c r="CX34" s="604">
        <f t="shared" si="74"/>
        <v>0.90949777939570442</v>
      </c>
      <c r="CY34" s="1493">
        <f t="shared" ref="CY34:CZ34" si="265">SUM(CY32:CY33)</f>
        <v>90683</v>
      </c>
      <c r="CZ34" s="480">
        <f t="shared" si="265"/>
        <v>0</v>
      </c>
      <c r="DA34" s="1493">
        <f t="shared" si="75"/>
        <v>90683</v>
      </c>
      <c r="DB34" s="120">
        <f t="shared" si="264"/>
        <v>22841.64</v>
      </c>
      <c r="DC34" s="604">
        <f t="shared" si="76"/>
        <v>0.25188447669353681</v>
      </c>
      <c r="DD34" s="1188">
        <f t="shared" ref="DD34" si="266">SUM(DD32:DD33)</f>
        <v>0</v>
      </c>
      <c r="DE34" s="1493">
        <f t="shared" si="77"/>
        <v>90683</v>
      </c>
      <c r="DF34" s="604">
        <f t="shared" si="78"/>
        <v>0.25188447669353681</v>
      </c>
      <c r="DG34" s="1188">
        <f t="shared" ref="DG34" si="267">SUM(DG32:DG33)</f>
        <v>0</v>
      </c>
      <c r="DH34" s="1493">
        <f t="shared" si="79"/>
        <v>90683</v>
      </c>
      <c r="DI34" s="604">
        <f t="shared" si="80"/>
        <v>0.25188447669353681</v>
      </c>
      <c r="DJ34" s="1584">
        <f t="shared" ref="DJ34" si="268">SUM(DJ32:DJ33)</f>
        <v>33898.11</v>
      </c>
      <c r="DK34" s="604">
        <f t="shared" si="81"/>
        <v>0.37380887266632112</v>
      </c>
      <c r="DL34" s="1188">
        <f t="shared" ref="DL34" si="269">SUM(DL32:DL33)</f>
        <v>-6040</v>
      </c>
      <c r="DM34" s="1493">
        <f t="shared" si="82"/>
        <v>84643</v>
      </c>
      <c r="DN34" s="604">
        <f t="shared" si="83"/>
        <v>0.40048332407877796</v>
      </c>
      <c r="DO34" s="1584">
        <f t="shared" ref="DO34:DS34" si="270">SUM(DO32:DO33)</f>
        <v>87988.13</v>
      </c>
      <c r="DP34" s="480">
        <f t="shared" si="270"/>
        <v>75318</v>
      </c>
      <c r="DQ34" s="480">
        <f t="shared" si="270"/>
        <v>75818</v>
      </c>
      <c r="DR34" s="480">
        <f t="shared" si="270"/>
        <v>75818</v>
      </c>
      <c r="DS34" s="1707">
        <f t="shared" si="270"/>
        <v>87988.13</v>
      </c>
      <c r="DT34" s="324">
        <f t="shared" si="84"/>
        <v>1.0395204565055587</v>
      </c>
      <c r="DU34" s="1757">
        <f t="shared" ref="DU34:DV34" si="271">SUM(DU32:DU33)</f>
        <v>75318</v>
      </c>
      <c r="DV34" s="1757">
        <f t="shared" si="271"/>
        <v>-2000</v>
      </c>
      <c r="DW34" s="1757">
        <f t="shared" si="85"/>
        <v>73318</v>
      </c>
      <c r="DX34" s="1757">
        <f t="shared" ref="DX34:DZ34" si="272">SUM(DX32:DX33)</f>
        <v>0</v>
      </c>
      <c r="DY34" s="1757">
        <f t="shared" si="86"/>
        <v>73318</v>
      </c>
      <c r="DZ34" s="1757">
        <f t="shared" si="272"/>
        <v>0</v>
      </c>
      <c r="EA34" s="1757">
        <f t="shared" si="87"/>
        <v>73318</v>
      </c>
      <c r="EB34" s="1707">
        <f t="shared" ref="EB34" si="273">SUM(EB32:EB33)</f>
        <v>38558.85</v>
      </c>
      <c r="EC34" s="324">
        <f t="shared" si="88"/>
        <v>0.52591246351509857</v>
      </c>
      <c r="ED34" s="1757">
        <f t="shared" ref="ED34" si="274">SUM(ED32:ED33)</f>
        <v>3500</v>
      </c>
      <c r="EE34" s="1757">
        <f t="shared" si="89"/>
        <v>76818</v>
      </c>
      <c r="EF34" s="324">
        <f t="shared" si="90"/>
        <v>0.50195071467624774</v>
      </c>
      <c r="EG34" s="1757">
        <f t="shared" ref="EG34" si="275">SUM(EG32:EG33)</f>
        <v>0</v>
      </c>
      <c r="EH34" s="1757">
        <f t="shared" si="91"/>
        <v>76818</v>
      </c>
      <c r="EI34" s="2193">
        <f t="shared" ref="EI34:EO34" si="276">SUM(EI32:EI33)</f>
        <v>80531.03</v>
      </c>
      <c r="EJ34" s="1707">
        <f t="shared" si="276"/>
        <v>80531.03</v>
      </c>
      <c r="EK34" s="324">
        <f t="shared" si="92"/>
        <v>1</v>
      </c>
      <c r="EL34" s="1757">
        <f t="shared" si="276"/>
        <v>83723</v>
      </c>
      <c r="EM34" s="2194">
        <f t="shared" si="276"/>
        <v>91024</v>
      </c>
      <c r="EN34" s="2194">
        <f t="shared" si="276"/>
        <v>121441</v>
      </c>
      <c r="EO34" s="1707">
        <f t="shared" si="276"/>
        <v>40349.960000000006</v>
      </c>
      <c r="EP34" s="2176">
        <f t="shared" si="93"/>
        <v>0.48194594078090852</v>
      </c>
      <c r="EQ34" s="1757">
        <f t="shared" ref="EQ34" si="277">SUM(EQ32:EQ33)</f>
        <v>500</v>
      </c>
      <c r="ER34" s="1757">
        <f t="shared" si="94"/>
        <v>84223</v>
      </c>
      <c r="ES34" s="1757">
        <f t="shared" ref="ES34" si="278">SUM(ES32:ES33)</f>
        <v>0</v>
      </c>
      <c r="ET34" s="1757">
        <f t="shared" si="95"/>
        <v>84223</v>
      </c>
      <c r="EU34" s="324">
        <f t="shared" si="96"/>
        <v>0.47908481056243551</v>
      </c>
      <c r="EV34" s="1757">
        <f t="shared" ref="EV34" si="279">SUM(EV32:EV33)</f>
        <v>0</v>
      </c>
      <c r="EW34" s="1757">
        <f t="shared" si="97"/>
        <v>84223</v>
      </c>
      <c r="EX34" s="1707">
        <f t="shared" ref="EX34" si="280">SUM(EX32:EX33)</f>
        <v>64312.25</v>
      </c>
      <c r="EY34" s="324">
        <f t="shared" si="98"/>
        <v>0.76359486126117571</v>
      </c>
      <c r="EZ34" s="2029">
        <f t="shared" ref="EZ34:FF34" si="281">SUM(EZ32:EZ33)</f>
        <v>84223</v>
      </c>
      <c r="FA34" s="1707">
        <f t="shared" ref="FA34" si="282">SUM(FA32:FA33)</f>
        <v>84711.72</v>
      </c>
      <c r="FB34" s="324">
        <f t="shared" si="99"/>
        <v>1.0058026904764732</v>
      </c>
      <c r="FC34" s="1493">
        <f t="shared" si="281"/>
        <v>93683</v>
      </c>
      <c r="FD34" s="1493">
        <f t="shared" si="281"/>
        <v>124152</v>
      </c>
      <c r="FE34" s="1493">
        <f t="shared" si="281"/>
        <v>110911</v>
      </c>
      <c r="FF34" s="1493">
        <f t="shared" si="281"/>
        <v>0</v>
      </c>
      <c r="FG34" s="1493">
        <f t="shared" si="100"/>
        <v>93683</v>
      </c>
      <c r="FH34" s="2708">
        <f t="shared" ref="FH34:FI34" si="283">SUM(FH32:FH33)</f>
        <v>32804.869999999995</v>
      </c>
      <c r="FI34" s="1493">
        <f t="shared" si="283"/>
        <v>0</v>
      </c>
      <c r="FJ34" s="1493">
        <f t="shared" si="101"/>
        <v>93683</v>
      </c>
      <c r="FK34" s="1970">
        <f t="shared" si="102"/>
        <v>0.35016886735053315</v>
      </c>
      <c r="FL34" s="2708">
        <f t="shared" ref="FL34" si="284">SUM(FL32:FL33)</f>
        <v>47849.49</v>
      </c>
      <c r="FM34" s="1970">
        <f t="shared" si="103"/>
        <v>0.51075958284854239</v>
      </c>
      <c r="FN34" s="1493">
        <f t="shared" ref="FN34" si="285">SUM(FN32:FN33)</f>
        <v>0</v>
      </c>
      <c r="FO34" s="1493">
        <f t="shared" si="104"/>
        <v>93683</v>
      </c>
      <c r="FP34" s="1636">
        <f t="shared" ref="FP34" si="286">SUM(FP32:FP33)</f>
        <v>93683</v>
      </c>
      <c r="FQ34" s="2604">
        <f t="shared" ref="FQ34:FR34" si="287">SUM(FQ32:FQ33)</f>
        <v>122656</v>
      </c>
      <c r="FR34" s="1493">
        <f t="shared" si="287"/>
        <v>104147</v>
      </c>
      <c r="FS34" s="1493">
        <f t="shared" ref="FS34" si="288">SUM(FS32:FS33)</f>
        <v>110036</v>
      </c>
    </row>
    <row r="35" spans="1:175" ht="35.25" customHeight="1" thickTop="1" x14ac:dyDescent="0.35">
      <c r="A35" s="211"/>
      <c r="B35" s="211"/>
      <c r="C35" s="339"/>
      <c r="D35" s="694"/>
      <c r="E35" s="671"/>
      <c r="F35" s="695"/>
      <c r="G35" s="211"/>
      <c r="H35" s="465"/>
      <c r="I35" s="465"/>
      <c r="J35" s="466"/>
      <c r="K35" s="466"/>
      <c r="L35" s="605"/>
      <c r="M35" s="465"/>
      <c r="N35" s="465"/>
      <c r="O35" s="465"/>
      <c r="P35" s="466"/>
      <c r="Q35" s="605"/>
      <c r="R35" s="465"/>
      <c r="S35" s="466"/>
      <c r="T35" s="605"/>
      <c r="U35" s="465"/>
      <c r="V35" s="465"/>
      <c r="W35" s="465"/>
      <c r="X35" s="466"/>
      <c r="Y35" s="605"/>
      <c r="Z35" s="465"/>
      <c r="AA35" s="466"/>
      <c r="AB35" s="466"/>
      <c r="AC35" s="605"/>
      <c r="AD35" s="466"/>
      <c r="AE35" s="465"/>
      <c r="AF35" s="605"/>
      <c r="AG35" s="465"/>
      <c r="AH35" s="465"/>
      <c r="AI35" s="465"/>
      <c r="AJ35" s="465"/>
      <c r="AK35" s="465"/>
      <c r="AL35" s="466"/>
      <c r="AM35" s="465"/>
      <c r="AN35" s="908"/>
      <c r="AO35" s="465"/>
      <c r="AP35" s="908"/>
      <c r="AQ35" s="465"/>
      <c r="AR35" s="465"/>
      <c r="AS35" s="465"/>
      <c r="AT35" s="908"/>
      <c r="AU35" s="465"/>
      <c r="AV35" s="465"/>
      <c r="AW35" s="465"/>
      <c r="AX35" s="465"/>
      <c r="AY35" s="465"/>
      <c r="AZ35" s="1850"/>
      <c r="BA35" s="909"/>
      <c r="BB35" s="465"/>
      <c r="BC35" s="465"/>
      <c r="BD35" s="909"/>
      <c r="BE35" s="465"/>
      <c r="BF35" s="465"/>
      <c r="BG35" s="465"/>
      <c r="BH35" s="465"/>
      <c r="BI35" s="909"/>
      <c r="BJ35" s="908"/>
      <c r="BK35" s="465"/>
      <c r="BL35" s="465"/>
      <c r="BM35" s="908"/>
      <c r="BN35" s="471"/>
      <c r="BO35" s="471"/>
      <c r="BP35" s="909"/>
      <c r="BQ35" s="908"/>
      <c r="BR35" s="465"/>
      <c r="BS35" s="465"/>
      <c r="BT35" s="909"/>
      <c r="BU35" s="908"/>
      <c r="BV35" s="465"/>
      <c r="BW35" s="465"/>
      <c r="BX35" s="908"/>
      <c r="BY35" s="909"/>
      <c r="BZ35" s="1122"/>
      <c r="CA35" s="465"/>
      <c r="CB35" s="465"/>
      <c r="CC35" s="465"/>
      <c r="CD35" s="909"/>
      <c r="CE35" s="22"/>
      <c r="CF35" s="466"/>
      <c r="CG35" s="605"/>
      <c r="CH35" s="909"/>
      <c r="CI35" s="605"/>
      <c r="CJ35" s="465"/>
      <c r="CK35" s="465"/>
      <c r="CL35" s="121"/>
      <c r="CM35" s="605"/>
      <c r="CN35" s="22"/>
      <c r="CO35" s="467"/>
      <c r="CP35" s="605"/>
      <c r="CQ35" s="22"/>
      <c r="CR35" s="467"/>
      <c r="CS35" s="1243"/>
      <c r="CT35" s="467"/>
      <c r="CU35" s="465"/>
      <c r="CV35" s="465"/>
      <c r="CW35" s="1386"/>
      <c r="CX35" s="605"/>
      <c r="CY35" s="339"/>
      <c r="CZ35" s="465"/>
      <c r="DA35" s="339"/>
      <c r="DB35" s="121"/>
      <c r="DC35" s="605"/>
      <c r="DD35" s="467"/>
      <c r="DE35" s="339"/>
      <c r="DF35" s="605"/>
      <c r="DG35" s="467"/>
      <c r="DH35" s="339"/>
      <c r="DI35" s="605"/>
      <c r="DJ35" s="1585"/>
      <c r="DK35" s="605"/>
      <c r="DL35" s="467"/>
      <c r="DM35" s="339"/>
      <c r="DN35" s="605"/>
      <c r="DO35" s="1585"/>
      <c r="DQ35" s="465"/>
      <c r="DR35" s="465"/>
      <c r="DS35" s="1986"/>
      <c r="DT35" s="2195"/>
      <c r="EB35" s="1986"/>
      <c r="EC35" s="2195"/>
      <c r="EF35" s="2195"/>
      <c r="EI35" s="2196"/>
      <c r="EJ35" s="1986"/>
      <c r="EK35" s="2196"/>
      <c r="EO35" s="1986"/>
      <c r="EP35" s="1986"/>
      <c r="EU35" s="2195"/>
      <c r="EX35" s="1986"/>
      <c r="EY35" s="2195"/>
      <c r="EZ35" s="2197"/>
      <c r="FA35" s="2037"/>
      <c r="FB35" s="2195"/>
      <c r="FH35" s="2709"/>
      <c r="FK35" s="2710"/>
      <c r="FL35" s="2709"/>
      <c r="FM35" s="2710"/>
    </row>
    <row r="36" spans="1:175" ht="46.5" customHeight="1" x14ac:dyDescent="0.25">
      <c r="A36" s="2884" t="s">
        <v>208</v>
      </c>
      <c r="B36" s="2869" t="s">
        <v>209</v>
      </c>
      <c r="C36" s="2886" t="s">
        <v>213</v>
      </c>
      <c r="D36" s="2869" t="s">
        <v>397</v>
      </c>
      <c r="E36" s="2871" t="s">
        <v>214</v>
      </c>
      <c r="F36" s="631"/>
      <c r="G36" s="632" t="s">
        <v>519</v>
      </c>
      <c r="H36" s="633" t="s">
        <v>141</v>
      </c>
      <c r="I36" s="524" t="s">
        <v>140</v>
      </c>
      <c r="J36" s="524" t="s">
        <v>142</v>
      </c>
      <c r="K36" s="528" t="s">
        <v>140</v>
      </c>
      <c r="L36" s="2873" t="s">
        <v>474</v>
      </c>
      <c r="M36" s="524" t="s">
        <v>142</v>
      </c>
      <c r="N36" s="524" t="s">
        <v>710</v>
      </c>
      <c r="O36" s="591" t="s">
        <v>648</v>
      </c>
      <c r="P36" s="528" t="s">
        <v>502</v>
      </c>
      <c r="Q36" s="2853" t="s">
        <v>478</v>
      </c>
      <c r="R36" s="524" t="s">
        <v>0</v>
      </c>
      <c r="S36" s="528" t="s">
        <v>140</v>
      </c>
      <c r="T36" s="2853" t="s">
        <v>614</v>
      </c>
      <c r="U36" s="524" t="s">
        <v>0</v>
      </c>
      <c r="V36" s="524" t="s">
        <v>650</v>
      </c>
      <c r="W36" s="591" t="s">
        <v>653</v>
      </c>
      <c r="X36" s="528" t="s">
        <v>504</v>
      </c>
      <c r="Y36" s="2853" t="s">
        <v>652</v>
      </c>
      <c r="Z36" s="524" t="s">
        <v>655</v>
      </c>
      <c r="AA36" s="528" t="s">
        <v>656</v>
      </c>
      <c r="AB36" s="528" t="s">
        <v>140</v>
      </c>
      <c r="AC36" s="2853" t="s">
        <v>614</v>
      </c>
      <c r="AD36" s="528" t="s">
        <v>140</v>
      </c>
      <c r="AE36" s="524" t="s">
        <v>657</v>
      </c>
      <c r="AF36" s="2853" t="s">
        <v>658</v>
      </c>
      <c r="AG36" s="524" t="s">
        <v>0</v>
      </c>
      <c r="AH36" s="2866" t="s">
        <v>142</v>
      </c>
      <c r="AI36" s="2867"/>
      <c r="AJ36" s="2868"/>
      <c r="AK36" s="524" t="s">
        <v>709</v>
      </c>
      <c r="AL36" s="528" t="s">
        <v>714</v>
      </c>
      <c r="AM36" s="524" t="s">
        <v>140</v>
      </c>
      <c r="AN36" s="2861" t="s">
        <v>711</v>
      </c>
      <c r="AO36" s="524" t="s">
        <v>140</v>
      </c>
      <c r="AP36" s="2861" t="s">
        <v>614</v>
      </c>
      <c r="AQ36" s="524" t="s">
        <v>722</v>
      </c>
      <c r="AR36" s="524" t="s">
        <v>589</v>
      </c>
      <c r="AS36" s="524" t="s">
        <v>720</v>
      </c>
      <c r="AT36" s="2861" t="s">
        <v>478</v>
      </c>
      <c r="AU36" s="524" t="s">
        <v>723</v>
      </c>
      <c r="AV36" s="524" t="s">
        <v>720</v>
      </c>
      <c r="AW36" s="524" t="s">
        <v>142</v>
      </c>
      <c r="AX36" s="524" t="s">
        <v>140</v>
      </c>
      <c r="AY36" s="524" t="s">
        <v>0</v>
      </c>
      <c r="AZ36" s="1062" t="s">
        <v>140</v>
      </c>
      <c r="BA36" s="2866" t="s">
        <v>728</v>
      </c>
      <c r="BB36" s="2867"/>
      <c r="BC36" s="2868"/>
      <c r="BD36" s="2866" t="s">
        <v>142</v>
      </c>
      <c r="BE36" s="2867"/>
      <c r="BF36" s="2868"/>
      <c r="BG36" s="524" t="s">
        <v>734</v>
      </c>
      <c r="BH36" s="524" t="s">
        <v>735</v>
      </c>
      <c r="BI36" s="524" t="s">
        <v>140</v>
      </c>
      <c r="BJ36" s="2861" t="s">
        <v>614</v>
      </c>
      <c r="BK36" s="524" t="s">
        <v>723</v>
      </c>
      <c r="BL36" s="524" t="s">
        <v>720</v>
      </c>
      <c r="BM36" s="2861" t="s">
        <v>478</v>
      </c>
      <c r="BN36" s="1801"/>
      <c r="BO36" s="1801"/>
      <c r="BP36" s="524" t="s">
        <v>140</v>
      </c>
      <c r="BQ36" s="2861" t="s">
        <v>614</v>
      </c>
      <c r="BR36" s="524" t="s">
        <v>741</v>
      </c>
      <c r="BS36" s="524" t="s">
        <v>714</v>
      </c>
      <c r="BT36" s="524" t="s">
        <v>140</v>
      </c>
      <c r="BU36" s="2861" t="s">
        <v>748</v>
      </c>
      <c r="BV36" s="524" t="s">
        <v>503</v>
      </c>
      <c r="BW36" s="524" t="s">
        <v>504</v>
      </c>
      <c r="BX36" s="2861" t="s">
        <v>749</v>
      </c>
      <c r="BY36" s="524" t="s">
        <v>0</v>
      </c>
      <c r="BZ36" s="1062" t="s">
        <v>140</v>
      </c>
      <c r="CA36" s="2863" t="s">
        <v>142</v>
      </c>
      <c r="CB36" s="2864"/>
      <c r="CC36" s="2865"/>
      <c r="CD36" s="524" t="s">
        <v>140</v>
      </c>
      <c r="CE36" s="528" t="s">
        <v>589</v>
      </c>
      <c r="CF36" s="528" t="s">
        <v>502</v>
      </c>
      <c r="CG36" s="2853" t="s">
        <v>748</v>
      </c>
      <c r="CH36" s="524" t="s">
        <v>140</v>
      </c>
      <c r="CI36" s="2853" t="s">
        <v>474</v>
      </c>
      <c r="CJ36" s="524" t="s">
        <v>766</v>
      </c>
      <c r="CK36" s="524" t="s">
        <v>767</v>
      </c>
      <c r="CL36" s="110" t="s">
        <v>140</v>
      </c>
      <c r="CM36" s="2853" t="s">
        <v>474</v>
      </c>
      <c r="CN36" s="528" t="s">
        <v>503</v>
      </c>
      <c r="CO36" s="1181" t="s">
        <v>504</v>
      </c>
      <c r="CP36" s="2853" t="s">
        <v>474</v>
      </c>
      <c r="CQ36" s="528" t="s">
        <v>781</v>
      </c>
      <c r="CR36" s="1181" t="s">
        <v>714</v>
      </c>
      <c r="CS36" s="1233" t="s">
        <v>0</v>
      </c>
      <c r="CT36" s="2858" t="s">
        <v>728</v>
      </c>
      <c r="CU36" s="2859"/>
      <c r="CV36" s="2860"/>
      <c r="CW36" s="1375" t="s">
        <v>141</v>
      </c>
      <c r="CX36" s="2853" t="s">
        <v>474</v>
      </c>
      <c r="CY36" s="108" t="s">
        <v>142</v>
      </c>
      <c r="CZ36" s="524" t="s">
        <v>783</v>
      </c>
      <c r="DA36" s="108" t="s">
        <v>767</v>
      </c>
      <c r="DB36" s="110" t="s">
        <v>141</v>
      </c>
      <c r="DC36" s="2853" t="s">
        <v>474</v>
      </c>
      <c r="DD36" s="1181" t="s">
        <v>589</v>
      </c>
      <c r="DE36" s="108" t="s">
        <v>502</v>
      </c>
      <c r="DF36" s="2853" t="s">
        <v>478</v>
      </c>
      <c r="DG36" s="1181" t="s">
        <v>723</v>
      </c>
      <c r="DH36" s="108" t="s">
        <v>502</v>
      </c>
      <c r="DI36" s="2853" t="s">
        <v>478</v>
      </c>
      <c r="DJ36" s="108" t="s">
        <v>141</v>
      </c>
      <c r="DK36" s="2853" t="s">
        <v>474</v>
      </c>
      <c r="DL36" s="1181" t="s">
        <v>788</v>
      </c>
      <c r="DM36" s="108" t="s">
        <v>714</v>
      </c>
      <c r="DN36" s="2853" t="s">
        <v>478</v>
      </c>
      <c r="DO36" s="108" t="s">
        <v>0</v>
      </c>
      <c r="DP36" s="2855" t="s">
        <v>142</v>
      </c>
      <c r="DQ36" s="2856"/>
      <c r="DR36" s="2857"/>
      <c r="DS36" s="1754" t="s">
        <v>800</v>
      </c>
      <c r="DT36" s="2851" t="s">
        <v>614</v>
      </c>
      <c r="DU36" s="1754" t="s">
        <v>142</v>
      </c>
      <c r="DV36" s="1754" t="s">
        <v>811</v>
      </c>
      <c r="DW36" s="1754" t="s">
        <v>767</v>
      </c>
      <c r="DX36" s="1754" t="s">
        <v>589</v>
      </c>
      <c r="DY36" s="1754" t="s">
        <v>502</v>
      </c>
      <c r="DZ36" s="1754" t="s">
        <v>723</v>
      </c>
      <c r="EA36" s="1754" t="s">
        <v>816</v>
      </c>
      <c r="EB36" s="1754" t="s">
        <v>800</v>
      </c>
      <c r="EC36" s="2851" t="s">
        <v>614</v>
      </c>
      <c r="ED36" s="1754" t="s">
        <v>503</v>
      </c>
      <c r="EE36" s="1754" t="s">
        <v>504</v>
      </c>
      <c r="EF36" s="2851" t="s">
        <v>478</v>
      </c>
      <c r="EG36" s="1754" t="s">
        <v>832</v>
      </c>
      <c r="EH36" s="1754" t="s">
        <v>714</v>
      </c>
      <c r="EI36" s="2168" t="s">
        <v>0</v>
      </c>
      <c r="EJ36" s="1754" t="s">
        <v>141</v>
      </c>
      <c r="EK36" s="2851" t="s">
        <v>478</v>
      </c>
      <c r="EL36" s="1754" t="s">
        <v>142</v>
      </c>
      <c r="EM36" s="2169" t="s">
        <v>776</v>
      </c>
      <c r="EN36" s="2169" t="s">
        <v>776</v>
      </c>
      <c r="EO36" s="1754" t="s">
        <v>141</v>
      </c>
      <c r="EP36" s="2851" t="s">
        <v>614</v>
      </c>
      <c r="EQ36" s="1754" t="s">
        <v>857</v>
      </c>
      <c r="ER36" s="1754" t="s">
        <v>714</v>
      </c>
      <c r="ES36" s="1754" t="s">
        <v>589</v>
      </c>
      <c r="ET36" s="1754" t="s">
        <v>720</v>
      </c>
      <c r="EU36" s="2851" t="s">
        <v>478</v>
      </c>
      <c r="EV36" s="1754" t="s">
        <v>861</v>
      </c>
      <c r="EW36" s="1754" t="s">
        <v>714</v>
      </c>
      <c r="EX36" s="1754" t="s">
        <v>141</v>
      </c>
      <c r="EY36" s="2851" t="s">
        <v>478</v>
      </c>
      <c r="EZ36" s="2170" t="s">
        <v>0</v>
      </c>
      <c r="FA36" s="2469" t="s">
        <v>141</v>
      </c>
      <c r="FB36" s="2851" t="s">
        <v>478</v>
      </c>
      <c r="FC36" s="108" t="s">
        <v>142</v>
      </c>
      <c r="FD36" s="108" t="s">
        <v>142</v>
      </c>
      <c r="FE36" s="108" t="s">
        <v>142</v>
      </c>
      <c r="FF36" s="108" t="s">
        <v>885</v>
      </c>
      <c r="FG36" s="108" t="s">
        <v>714</v>
      </c>
      <c r="FH36" s="2689" t="s">
        <v>141</v>
      </c>
      <c r="FI36" s="108" t="s">
        <v>723</v>
      </c>
      <c r="FJ36" s="108" t="s">
        <v>720</v>
      </c>
      <c r="FK36" s="2849" t="s">
        <v>478</v>
      </c>
      <c r="FL36" s="2689" t="s">
        <v>141</v>
      </c>
      <c r="FM36" s="2849" t="s">
        <v>478</v>
      </c>
      <c r="FN36" s="108" t="s">
        <v>892</v>
      </c>
      <c r="FO36" s="108" t="s">
        <v>714</v>
      </c>
      <c r="FP36" s="2690" t="s">
        <v>0</v>
      </c>
      <c r="FQ36" s="2595" t="s">
        <v>728</v>
      </c>
      <c r="FR36" s="108" t="s">
        <v>728</v>
      </c>
      <c r="FS36" s="108" t="s">
        <v>728</v>
      </c>
    </row>
    <row r="37" spans="1:175" ht="19.5" thickBot="1" x14ac:dyDescent="0.35">
      <c r="A37" s="2885"/>
      <c r="B37" s="2870"/>
      <c r="C37" s="2887"/>
      <c r="D37" s="2870"/>
      <c r="E37" s="2872"/>
      <c r="F37" s="634"/>
      <c r="G37" s="635"/>
      <c r="H37" s="636" t="s">
        <v>635</v>
      </c>
      <c r="I37" s="472" t="s">
        <v>615</v>
      </c>
      <c r="J37" s="532">
        <v>2018</v>
      </c>
      <c r="K37" s="532" t="s">
        <v>640</v>
      </c>
      <c r="L37" s="2874"/>
      <c r="M37" s="472">
        <v>2018</v>
      </c>
      <c r="N37" s="472">
        <v>2018</v>
      </c>
      <c r="O37" s="472">
        <v>2018</v>
      </c>
      <c r="P37" s="532">
        <v>2018</v>
      </c>
      <c r="Q37" s="2854"/>
      <c r="R37" s="472">
        <v>2018</v>
      </c>
      <c r="S37" s="532" t="s">
        <v>649</v>
      </c>
      <c r="T37" s="2854"/>
      <c r="U37" s="472">
        <v>2018</v>
      </c>
      <c r="V37" s="472">
        <v>2018</v>
      </c>
      <c r="W37" s="472">
        <v>2018</v>
      </c>
      <c r="X37" s="532">
        <v>2018</v>
      </c>
      <c r="Y37" s="2854"/>
      <c r="Z37" s="472">
        <v>2018</v>
      </c>
      <c r="AA37" s="532">
        <v>2018</v>
      </c>
      <c r="AB37" s="532" t="s">
        <v>654</v>
      </c>
      <c r="AC37" s="2854"/>
      <c r="AD37" s="532" t="s">
        <v>694</v>
      </c>
      <c r="AE37" s="472">
        <v>2018</v>
      </c>
      <c r="AF37" s="2854"/>
      <c r="AG37" s="472">
        <v>2018</v>
      </c>
      <c r="AH37" s="472">
        <v>2019</v>
      </c>
      <c r="AI37" s="472">
        <v>2020</v>
      </c>
      <c r="AJ37" s="472">
        <v>2021</v>
      </c>
      <c r="AK37" s="472">
        <v>2018</v>
      </c>
      <c r="AL37" s="532">
        <v>2018</v>
      </c>
      <c r="AM37" s="472" t="s">
        <v>708</v>
      </c>
      <c r="AN37" s="2862"/>
      <c r="AO37" s="472" t="s">
        <v>717</v>
      </c>
      <c r="AP37" s="2862"/>
      <c r="AQ37" s="472">
        <v>2019</v>
      </c>
      <c r="AR37" s="472">
        <v>2019</v>
      </c>
      <c r="AS37" s="472">
        <v>2019</v>
      </c>
      <c r="AT37" s="2862"/>
      <c r="AU37" s="472">
        <v>2019</v>
      </c>
      <c r="AV37" s="472">
        <v>2019</v>
      </c>
      <c r="AW37" s="472">
        <v>2019</v>
      </c>
      <c r="AX37" s="472" t="s">
        <v>717</v>
      </c>
      <c r="AY37" s="472">
        <v>2019</v>
      </c>
      <c r="AZ37" s="420" t="s">
        <v>753</v>
      </c>
      <c r="BA37" s="885">
        <v>2020</v>
      </c>
      <c r="BB37" s="472">
        <v>2021</v>
      </c>
      <c r="BC37" s="472">
        <v>2022</v>
      </c>
      <c r="BD37" s="885">
        <v>2020</v>
      </c>
      <c r="BE37" s="472">
        <v>2021</v>
      </c>
      <c r="BF37" s="472">
        <v>2022</v>
      </c>
      <c r="BG37" s="472">
        <v>2020</v>
      </c>
      <c r="BH37" s="472">
        <v>2020</v>
      </c>
      <c r="BI37" s="472" t="s">
        <v>733</v>
      </c>
      <c r="BJ37" s="2862"/>
      <c r="BK37" s="472">
        <v>2020</v>
      </c>
      <c r="BL37" s="472">
        <v>2020</v>
      </c>
      <c r="BM37" s="2862"/>
      <c r="BN37" s="1802"/>
      <c r="BO37" s="1802"/>
      <c r="BP37" s="472" t="s">
        <v>736</v>
      </c>
      <c r="BQ37" s="2862"/>
      <c r="BR37" s="472">
        <v>2020</v>
      </c>
      <c r="BS37" s="472">
        <v>2020</v>
      </c>
      <c r="BT37" s="472" t="s">
        <v>739</v>
      </c>
      <c r="BU37" s="2862"/>
      <c r="BV37" s="472">
        <v>2020</v>
      </c>
      <c r="BW37" s="472">
        <v>2020</v>
      </c>
      <c r="BX37" s="2862"/>
      <c r="BY37" s="472" t="s">
        <v>752</v>
      </c>
      <c r="BZ37" s="420" t="s">
        <v>752</v>
      </c>
      <c r="CA37" s="472">
        <v>2021</v>
      </c>
      <c r="CB37" s="472">
        <v>2022</v>
      </c>
      <c r="CC37" s="472">
        <v>2023</v>
      </c>
      <c r="CD37" s="472" t="s">
        <v>761</v>
      </c>
      <c r="CE37" s="532">
        <v>2021</v>
      </c>
      <c r="CF37" s="532">
        <v>2021</v>
      </c>
      <c r="CG37" s="2854"/>
      <c r="CH37" s="472" t="s">
        <v>763</v>
      </c>
      <c r="CI37" s="2854"/>
      <c r="CJ37" s="472">
        <v>2021</v>
      </c>
      <c r="CK37" s="472">
        <v>2021</v>
      </c>
      <c r="CL37" s="111" t="s">
        <v>764</v>
      </c>
      <c r="CM37" s="2854"/>
      <c r="CN37" s="532">
        <v>2021</v>
      </c>
      <c r="CO37" s="579">
        <v>2021</v>
      </c>
      <c r="CP37" s="2854"/>
      <c r="CQ37" s="532">
        <v>2021</v>
      </c>
      <c r="CR37" s="579">
        <v>2021</v>
      </c>
      <c r="CS37" s="238">
        <v>2021</v>
      </c>
      <c r="CT37" s="1056">
        <v>2022</v>
      </c>
      <c r="CU37" s="472">
        <v>2023</v>
      </c>
      <c r="CV37" s="472">
        <v>2024</v>
      </c>
      <c r="CW37" s="1376" t="s">
        <v>777</v>
      </c>
      <c r="CX37" s="2854"/>
      <c r="CY37" s="340">
        <v>2022</v>
      </c>
      <c r="CZ37" s="472">
        <v>2022</v>
      </c>
      <c r="DA37" s="340">
        <v>2022</v>
      </c>
      <c r="DB37" s="111" t="s">
        <v>782</v>
      </c>
      <c r="DC37" s="2854"/>
      <c r="DD37" s="579">
        <v>2022</v>
      </c>
      <c r="DE37" s="340">
        <v>2022</v>
      </c>
      <c r="DF37" s="2854"/>
      <c r="DG37" s="579">
        <v>2022</v>
      </c>
      <c r="DH37" s="340">
        <v>2022</v>
      </c>
      <c r="DI37" s="2854"/>
      <c r="DJ37" s="340" t="s">
        <v>784</v>
      </c>
      <c r="DK37" s="2854"/>
      <c r="DL37" s="579">
        <v>2022</v>
      </c>
      <c r="DM37" s="340">
        <v>2022</v>
      </c>
      <c r="DN37" s="2854"/>
      <c r="DO37" s="340" t="s">
        <v>789</v>
      </c>
      <c r="DP37" s="472">
        <v>2023</v>
      </c>
      <c r="DQ37" s="472">
        <v>2024</v>
      </c>
      <c r="DR37" s="472">
        <v>2025</v>
      </c>
      <c r="DS37" s="1748" t="s">
        <v>789</v>
      </c>
      <c r="DT37" s="2852"/>
      <c r="DU37" s="1748">
        <v>2023</v>
      </c>
      <c r="DV37" s="1748">
        <v>2023</v>
      </c>
      <c r="DW37" s="1748">
        <v>2023</v>
      </c>
      <c r="DX37" s="1748">
        <v>2023</v>
      </c>
      <c r="DY37" s="1748">
        <v>2023</v>
      </c>
      <c r="DZ37" s="1748">
        <v>2023</v>
      </c>
      <c r="EA37" s="1748">
        <v>2023</v>
      </c>
      <c r="EB37" s="1748" t="s">
        <v>812</v>
      </c>
      <c r="EC37" s="2852"/>
      <c r="ED37" s="1748">
        <v>2023</v>
      </c>
      <c r="EE37" s="1748">
        <v>2023</v>
      </c>
      <c r="EF37" s="2852"/>
      <c r="EG37" s="1748">
        <v>2023</v>
      </c>
      <c r="EH37" s="1748">
        <v>2023</v>
      </c>
      <c r="EI37" s="2171" t="s">
        <v>820</v>
      </c>
      <c r="EJ37" s="1748" t="s">
        <v>820</v>
      </c>
      <c r="EK37" s="2852"/>
      <c r="EL37" s="1748">
        <v>2024</v>
      </c>
      <c r="EM37" s="2172">
        <v>2025</v>
      </c>
      <c r="EN37" s="2172">
        <v>2026</v>
      </c>
      <c r="EO37" s="1748" t="s">
        <v>854</v>
      </c>
      <c r="EP37" s="2852"/>
      <c r="EQ37" s="1748">
        <v>2024</v>
      </c>
      <c r="ER37" s="1748">
        <v>2024</v>
      </c>
      <c r="ES37" s="1748">
        <v>2024</v>
      </c>
      <c r="ET37" s="1748">
        <v>2024</v>
      </c>
      <c r="EU37" s="2852"/>
      <c r="EV37" s="1748">
        <v>2024</v>
      </c>
      <c r="EW37" s="1748">
        <v>2024</v>
      </c>
      <c r="EX37" s="1748" t="s">
        <v>860</v>
      </c>
      <c r="EY37" s="2852"/>
      <c r="EZ37" s="2173">
        <v>2024</v>
      </c>
      <c r="FA37" s="2486" t="s">
        <v>878</v>
      </c>
      <c r="FB37" s="2852"/>
      <c r="FC37" s="340">
        <v>2025</v>
      </c>
      <c r="FD37" s="340">
        <v>2026</v>
      </c>
      <c r="FE37" s="340">
        <v>2027</v>
      </c>
      <c r="FF37" s="340">
        <v>2025</v>
      </c>
      <c r="FG37" s="340">
        <v>2025</v>
      </c>
      <c r="FH37" s="2691" t="s">
        <v>886</v>
      </c>
      <c r="FI37" s="340">
        <v>2025</v>
      </c>
      <c r="FJ37" s="340">
        <v>2025</v>
      </c>
      <c r="FK37" s="2850"/>
      <c r="FL37" s="2691" t="s">
        <v>891</v>
      </c>
      <c r="FM37" s="2850"/>
      <c r="FN37" s="340">
        <v>2025</v>
      </c>
      <c r="FO37" s="340">
        <v>2025</v>
      </c>
      <c r="FP37" s="2692">
        <v>2025</v>
      </c>
      <c r="FQ37" s="2596">
        <v>2026</v>
      </c>
      <c r="FR37" s="340">
        <v>2027</v>
      </c>
      <c r="FS37" s="340">
        <v>2028</v>
      </c>
    </row>
    <row r="38" spans="1:175" ht="22.5" thickTop="1" thickBot="1" x14ac:dyDescent="0.4">
      <c r="A38" s="672">
        <v>2</v>
      </c>
      <c r="B38" s="673"/>
      <c r="C38" s="1851" t="s">
        <v>218</v>
      </c>
      <c r="D38" s="673"/>
      <c r="E38" s="1852"/>
      <c r="F38" s="674"/>
      <c r="G38" s="481"/>
      <c r="H38" s="675"/>
      <c r="I38" s="481"/>
      <c r="J38" s="539"/>
      <c r="K38" s="539"/>
      <c r="L38" s="606"/>
      <c r="M38" s="481"/>
      <c r="N38" s="481"/>
      <c r="O38" s="481"/>
      <c r="P38" s="539"/>
      <c r="Q38" s="606"/>
      <c r="R38" s="481"/>
      <c r="S38" s="539"/>
      <c r="T38" s="606"/>
      <c r="U38" s="481"/>
      <c r="V38" s="481"/>
      <c r="W38" s="481"/>
      <c r="X38" s="539"/>
      <c r="Y38" s="606"/>
      <c r="Z38" s="481"/>
      <c r="AA38" s="539"/>
      <c r="AB38" s="539"/>
      <c r="AC38" s="606"/>
      <c r="AD38" s="539"/>
      <c r="AE38" s="481"/>
      <c r="AF38" s="606"/>
      <c r="AG38" s="481"/>
      <c r="AH38" s="481"/>
      <c r="AI38" s="481"/>
      <c r="AJ38" s="481"/>
      <c r="AK38" s="481"/>
      <c r="AL38" s="539"/>
      <c r="AM38" s="481"/>
      <c r="AN38" s="910"/>
      <c r="AO38" s="481"/>
      <c r="AP38" s="910"/>
      <c r="AQ38" s="481"/>
      <c r="AR38" s="481"/>
      <c r="AS38" s="481"/>
      <c r="AT38" s="910"/>
      <c r="AU38" s="481"/>
      <c r="AV38" s="481"/>
      <c r="AW38" s="481"/>
      <c r="AX38" s="481"/>
      <c r="AY38" s="481"/>
      <c r="AZ38" s="1066"/>
      <c r="BA38" s="911"/>
      <c r="BB38" s="481"/>
      <c r="BC38" s="481"/>
      <c r="BD38" s="911"/>
      <c r="BE38" s="481"/>
      <c r="BF38" s="481"/>
      <c r="BG38" s="481"/>
      <c r="BH38" s="481"/>
      <c r="BI38" s="911"/>
      <c r="BJ38" s="910"/>
      <c r="BK38" s="481"/>
      <c r="BL38" s="481"/>
      <c r="BM38" s="910"/>
      <c r="BN38" s="910"/>
      <c r="BO38" s="910"/>
      <c r="BP38" s="911"/>
      <c r="BQ38" s="910"/>
      <c r="BR38" s="481"/>
      <c r="BS38" s="481"/>
      <c r="BT38" s="911"/>
      <c r="BU38" s="910"/>
      <c r="BV38" s="481"/>
      <c r="BW38" s="481"/>
      <c r="BX38" s="910"/>
      <c r="BY38" s="911"/>
      <c r="BZ38" s="1123"/>
      <c r="CA38" s="481"/>
      <c r="CB38" s="481"/>
      <c r="CC38" s="481"/>
      <c r="CD38" s="911"/>
      <c r="CE38" s="23"/>
      <c r="CF38" s="539"/>
      <c r="CG38" s="606"/>
      <c r="CH38" s="911"/>
      <c r="CI38" s="606"/>
      <c r="CJ38" s="481"/>
      <c r="CK38" s="481"/>
      <c r="CL38" s="122"/>
      <c r="CM38" s="606"/>
      <c r="CN38" s="23"/>
      <c r="CO38" s="1189"/>
      <c r="CP38" s="606"/>
      <c r="CQ38" s="23"/>
      <c r="CR38" s="1189"/>
      <c r="CS38" s="1244"/>
      <c r="CT38" s="1310"/>
      <c r="CU38" s="481"/>
      <c r="CV38" s="481"/>
      <c r="CW38" s="1387"/>
      <c r="CX38" s="606"/>
      <c r="CY38" s="1494"/>
      <c r="CZ38" s="481"/>
      <c r="DA38" s="1494"/>
      <c r="DB38" s="122"/>
      <c r="DC38" s="606"/>
      <c r="DD38" s="1189"/>
      <c r="DE38" s="1494"/>
      <c r="DF38" s="606"/>
      <c r="DG38" s="1189"/>
      <c r="DH38" s="1494"/>
      <c r="DI38" s="606"/>
      <c r="DJ38" s="1586"/>
      <c r="DK38" s="606"/>
      <c r="DL38" s="1189"/>
      <c r="DM38" s="1494"/>
      <c r="DN38" s="606"/>
      <c r="DO38" s="1586"/>
      <c r="DP38" s="481"/>
      <c r="DQ38" s="481"/>
      <c r="DR38" s="481"/>
      <c r="DS38" s="1987"/>
      <c r="DT38" s="2198"/>
      <c r="DU38" s="1758"/>
      <c r="DV38" s="1758"/>
      <c r="DW38" s="1758"/>
      <c r="DX38" s="1758"/>
      <c r="DY38" s="1758"/>
      <c r="DZ38" s="1758"/>
      <c r="EA38" s="1758"/>
      <c r="EB38" s="1987"/>
      <c r="EC38" s="2198"/>
      <c r="ED38" s="1758"/>
      <c r="EE38" s="1758"/>
      <c r="EF38" s="2198"/>
      <c r="EG38" s="1758"/>
      <c r="EH38" s="1758"/>
      <c r="EI38" s="2199"/>
      <c r="EJ38" s="1987"/>
      <c r="EK38" s="2198"/>
      <c r="EL38" s="1758"/>
      <c r="EM38" s="2200"/>
      <c r="EN38" s="2200"/>
      <c r="EO38" s="1987"/>
      <c r="EP38" s="2198"/>
      <c r="EQ38" s="1758"/>
      <c r="ER38" s="1758"/>
      <c r="ES38" s="1758"/>
      <c r="ET38" s="1758"/>
      <c r="EU38" s="2198"/>
      <c r="EV38" s="1758"/>
      <c r="EW38" s="1758"/>
      <c r="EX38" s="1987"/>
      <c r="EY38" s="2198"/>
      <c r="EZ38" s="1987"/>
      <c r="FA38" s="2487"/>
      <c r="FB38" s="2198"/>
      <c r="FC38" s="1494"/>
      <c r="FD38" s="1494"/>
      <c r="FE38" s="1494"/>
      <c r="FF38" s="1494"/>
      <c r="FG38" s="1494"/>
      <c r="FH38" s="2711"/>
      <c r="FI38" s="1494"/>
      <c r="FJ38" s="1494"/>
      <c r="FK38" s="2712"/>
      <c r="FL38" s="2711"/>
      <c r="FM38" s="2712"/>
      <c r="FN38" s="1494"/>
      <c r="FO38" s="1494"/>
      <c r="FP38" s="1586"/>
      <c r="FQ38" s="2605"/>
      <c r="FR38" s="1494"/>
      <c r="FS38" s="1494"/>
    </row>
    <row r="39" spans="1:175" ht="44.25" customHeight="1" thickTop="1" thickBot="1" x14ac:dyDescent="0.3">
      <c r="A39" s="1803" t="s">
        <v>252</v>
      </c>
      <c r="B39" s="1806" t="s">
        <v>491</v>
      </c>
      <c r="C39" s="1853" t="s">
        <v>215</v>
      </c>
      <c r="D39" s="1821" t="s">
        <v>398</v>
      </c>
      <c r="E39" s="1854" t="s">
        <v>251</v>
      </c>
      <c r="F39" s="676"/>
      <c r="G39" s="642"/>
      <c r="H39" s="643">
        <f t="shared" ref="H39:K39" si="289">SUM(H40:H41)</f>
        <v>2293</v>
      </c>
      <c r="I39" s="474">
        <f t="shared" si="289"/>
        <v>763</v>
      </c>
      <c r="J39" s="534">
        <f t="shared" si="289"/>
        <v>1030</v>
      </c>
      <c r="K39" s="534">
        <f t="shared" si="289"/>
        <v>692</v>
      </c>
      <c r="L39" s="593">
        <f t="shared" ref="L39:L56" si="290">K39/J39</f>
        <v>0.67184466019417477</v>
      </c>
      <c r="M39" s="474">
        <f t="shared" ref="M39" si="291">SUM(M40:M41)</f>
        <v>1030</v>
      </c>
      <c r="N39" s="474">
        <f>SUM(N40:N41)</f>
        <v>0</v>
      </c>
      <c r="O39" s="474">
        <f>SUM(O40:O41)</f>
        <v>0</v>
      </c>
      <c r="P39" s="534">
        <f t="shared" ref="P39:P58" si="292">J39+N39+O39</f>
        <v>1030</v>
      </c>
      <c r="Q39" s="593">
        <f>K39/P39</f>
        <v>0.67184466019417477</v>
      </c>
      <c r="R39" s="474">
        <f t="shared" ref="R39:S39" si="293">SUM(R40:R41)</f>
        <v>1030</v>
      </c>
      <c r="S39" s="534">
        <f t="shared" si="293"/>
        <v>692</v>
      </c>
      <c r="T39" s="593">
        <f t="shared" ref="T39:T58" si="294">S39/P39</f>
        <v>0.67184466019417477</v>
      </c>
      <c r="U39" s="474">
        <f t="shared" ref="U39" si="295">SUM(U40:U41)</f>
        <v>1030</v>
      </c>
      <c r="V39" s="474">
        <f>SUM(V40:V41)</f>
        <v>0</v>
      </c>
      <c r="W39" s="474">
        <f>SUM(W40:W41)</f>
        <v>0</v>
      </c>
      <c r="X39" s="534">
        <f t="shared" ref="X39:X58" si="296">P39+V39+W39</f>
        <v>1030</v>
      </c>
      <c r="Y39" s="593">
        <f t="shared" ref="Y39:Y58" si="297">S39/X39</f>
        <v>0.67184466019417477</v>
      </c>
      <c r="Z39" s="474">
        <f>SUM(Z40:Z41)</f>
        <v>0</v>
      </c>
      <c r="AA39" s="534">
        <f t="shared" ref="AA39:AA58" si="298">X39+Z39</f>
        <v>1030</v>
      </c>
      <c r="AB39" s="534">
        <f t="shared" ref="AB39:AE39" si="299">SUM(AB40:AB41)</f>
        <v>1073</v>
      </c>
      <c r="AC39" s="593">
        <f t="shared" ref="AC39:AC58" si="300">AB39/AA39</f>
        <v>1.0417475728155339</v>
      </c>
      <c r="AD39" s="534">
        <f t="shared" si="299"/>
        <v>1073</v>
      </c>
      <c r="AE39" s="534">
        <f t="shared" si="299"/>
        <v>1073</v>
      </c>
      <c r="AF39" s="593">
        <f t="shared" ref="AF39:AF58" si="301">AE39/AA39</f>
        <v>1.0417475728155339</v>
      </c>
      <c r="AG39" s="474">
        <f t="shared" ref="AG39:AM39" si="302">SUM(AG40:AG41)</f>
        <v>1030</v>
      </c>
      <c r="AH39" s="474">
        <f t="shared" si="302"/>
        <v>1230</v>
      </c>
      <c r="AI39" s="474">
        <f t="shared" si="302"/>
        <v>1230</v>
      </c>
      <c r="AJ39" s="474">
        <f t="shared" si="302"/>
        <v>1230</v>
      </c>
      <c r="AK39" s="474">
        <f>SUM(AK40:AK41)</f>
        <v>0</v>
      </c>
      <c r="AL39" s="534">
        <f t="shared" ref="AL39:AL58" si="303">AA39+AK39</f>
        <v>1030</v>
      </c>
      <c r="AM39" s="831">
        <f t="shared" si="302"/>
        <v>1072.7</v>
      </c>
      <c r="AN39" s="888">
        <f t="shared" ref="AN39:AN58" si="304">AM39/AL39</f>
        <v>1.0414563106796118</v>
      </c>
      <c r="AO39" s="831">
        <f t="shared" ref="AO39:AR39" si="305">SUM(AO40:AO41)</f>
        <v>877.17</v>
      </c>
      <c r="AP39" s="888">
        <f t="shared" ref="AP39:AP58" si="306">AO39/AH39</f>
        <v>0.7131463414634146</v>
      </c>
      <c r="AQ39" s="831">
        <f t="shared" ref="AQ39" si="307">SUM(AQ40:AQ41)</f>
        <v>0</v>
      </c>
      <c r="AR39" s="831">
        <f t="shared" si="305"/>
        <v>0</v>
      </c>
      <c r="AS39" s="831">
        <f t="shared" ref="AS39:AS58" si="308">AH39+AQ39+AR39</f>
        <v>1230</v>
      </c>
      <c r="AT39" s="888">
        <f t="shared" ref="AT39:AT58" si="309">AO39/AS39</f>
        <v>0.7131463414634146</v>
      </c>
      <c r="AU39" s="831">
        <f t="shared" ref="AU39" si="310">SUM(AU40:AU41)</f>
        <v>0</v>
      </c>
      <c r="AV39" s="831">
        <f t="shared" ref="AV39:AV58" si="311">AH39+AQ39+AU39</f>
        <v>1230</v>
      </c>
      <c r="AW39" s="474">
        <f t="shared" ref="AW39:BG39" si="312">SUM(AW40:AW41)</f>
        <v>1230</v>
      </c>
      <c r="AX39" s="831">
        <f t="shared" si="312"/>
        <v>877.17</v>
      </c>
      <c r="AY39" s="474">
        <f t="shared" si="312"/>
        <v>1230</v>
      </c>
      <c r="AZ39" s="1063">
        <f t="shared" si="312"/>
        <v>877.17</v>
      </c>
      <c r="BA39" s="889">
        <f t="shared" si="312"/>
        <v>1230</v>
      </c>
      <c r="BB39" s="474">
        <f t="shared" si="312"/>
        <v>1230</v>
      </c>
      <c r="BC39" s="474">
        <f t="shared" si="312"/>
        <v>1230</v>
      </c>
      <c r="BD39" s="889">
        <f t="shared" si="312"/>
        <v>1230</v>
      </c>
      <c r="BE39" s="474">
        <f t="shared" si="312"/>
        <v>1230</v>
      </c>
      <c r="BF39" s="474">
        <f t="shared" si="312"/>
        <v>1230</v>
      </c>
      <c r="BG39" s="831">
        <f t="shared" si="312"/>
        <v>0</v>
      </c>
      <c r="BH39" s="474">
        <f t="shared" ref="BH39:BH58" si="313">BD39+BG39</f>
        <v>1230</v>
      </c>
      <c r="BI39" s="890">
        <f t="shared" ref="BI39" si="314">SUM(BI40:BI41)</f>
        <v>0</v>
      </c>
      <c r="BJ39" s="888">
        <f t="shared" ref="BJ39:BJ58" si="315">BI39/BH39</f>
        <v>0</v>
      </c>
      <c r="BK39" s="474">
        <f t="shared" ref="BK39" si="316">SUM(BK40:BK41)</f>
        <v>0</v>
      </c>
      <c r="BL39" s="474">
        <f t="shared" ref="BL39:BL58" si="317">BD39+BG39+BK39</f>
        <v>1230</v>
      </c>
      <c r="BM39" s="888">
        <f t="shared" ref="BM39:BM58" si="318">BI39/BL39</f>
        <v>0</v>
      </c>
      <c r="BN39" s="888"/>
      <c r="BO39" s="888"/>
      <c r="BP39" s="890">
        <f t="shared" ref="BP39:BT39" si="319">SUM(BP40:BP41)</f>
        <v>630.23</v>
      </c>
      <c r="BQ39" s="888">
        <f t="shared" ref="BQ39:BQ58" si="320">BP39/BL39</f>
        <v>0.51238211382113819</v>
      </c>
      <c r="BR39" s="831">
        <f t="shared" ref="BR39" si="321">SUM(BR40:BR41)</f>
        <v>0</v>
      </c>
      <c r="BS39" s="474">
        <f t="shared" ref="BS39:BS58" si="322">BL39+BR39</f>
        <v>1230</v>
      </c>
      <c r="BT39" s="890">
        <f t="shared" si="319"/>
        <v>1321.98</v>
      </c>
      <c r="BU39" s="888">
        <f t="shared" ref="BU39:BU58" si="323">BT39/BS39</f>
        <v>1.0747804878048781</v>
      </c>
      <c r="BV39" s="912">
        <f t="shared" ref="BV39" si="324">SUM(BV40:BV41)</f>
        <v>400</v>
      </c>
      <c r="BW39" s="474">
        <f t="shared" ref="BW39:BW58" si="325">BS39+BV39</f>
        <v>1630</v>
      </c>
      <c r="BX39" s="888">
        <f t="shared" ref="BX39:BX56" si="326">BT39/BW39</f>
        <v>0.81103067484662583</v>
      </c>
      <c r="BY39" s="890">
        <f t="shared" ref="BY39:CE39" si="327">SUM(BY40:BY41)</f>
        <v>1404.98</v>
      </c>
      <c r="BZ39" s="1114">
        <f t="shared" si="327"/>
        <v>1404.98</v>
      </c>
      <c r="CA39" s="474">
        <f t="shared" si="327"/>
        <v>1400</v>
      </c>
      <c r="CB39" s="474">
        <f t="shared" si="327"/>
        <v>1400</v>
      </c>
      <c r="CC39" s="474">
        <f t="shared" si="327"/>
        <v>1400</v>
      </c>
      <c r="CD39" s="890">
        <f t="shared" si="327"/>
        <v>579.07000000000005</v>
      </c>
      <c r="CE39" s="15">
        <f t="shared" si="327"/>
        <v>0</v>
      </c>
      <c r="CF39" s="534">
        <f t="shared" ref="CF39:CF58" si="328">CA39+CE39</f>
        <v>1400</v>
      </c>
      <c r="CG39" s="593">
        <f t="shared" ref="CG39:CG58" si="329">CD39/CF39</f>
        <v>0.41362142857142858</v>
      </c>
      <c r="CH39" s="890">
        <f t="shared" ref="CH39:CL39" si="330">SUM(CH40:CH41)</f>
        <v>579.07000000000005</v>
      </c>
      <c r="CI39" s="593">
        <f t="shared" ref="CI39:CI58" si="331">CH39/CF39</f>
        <v>0.41362142857142858</v>
      </c>
      <c r="CJ39" s="474">
        <f t="shared" ref="CJ39" si="332">SUM(CJ40:CJ41)</f>
        <v>0</v>
      </c>
      <c r="CK39" s="474">
        <f t="shared" ref="CK39:CK58" si="333">CF39+CJ39</f>
        <v>1400</v>
      </c>
      <c r="CL39" s="113">
        <f t="shared" si="330"/>
        <v>727.63</v>
      </c>
      <c r="CM39" s="593">
        <f t="shared" ref="CM39:CM58" si="334">CL39/CK39</f>
        <v>0.5197357142857143</v>
      </c>
      <c r="CN39" s="15">
        <f t="shared" ref="CN39" si="335">SUM(CN40:CN41)</f>
        <v>0</v>
      </c>
      <c r="CO39" s="1183">
        <f t="shared" ref="CO39:CO58" si="336">CK39+CN39</f>
        <v>1400</v>
      </c>
      <c r="CP39" s="593">
        <f t="shared" ref="CP39:CP58" si="337">CL39/CO39</f>
        <v>0.5197357142857143</v>
      </c>
      <c r="CQ39" s="15">
        <f t="shared" ref="CQ39" si="338">SUM(CQ40:CQ41)</f>
        <v>0</v>
      </c>
      <c r="CR39" s="1183">
        <f t="shared" ref="CR39:CR58" si="339">CO39+CQ39</f>
        <v>1400</v>
      </c>
      <c r="CS39" s="1235">
        <f t="shared" ref="CS39:DB39" si="340">SUM(CS40:CS41)</f>
        <v>1400</v>
      </c>
      <c r="CT39" s="1304">
        <f t="shared" si="340"/>
        <v>1400</v>
      </c>
      <c r="CU39" s="474">
        <f t="shared" si="340"/>
        <v>1400</v>
      </c>
      <c r="CV39" s="474">
        <f t="shared" si="340"/>
        <v>1400</v>
      </c>
      <c r="CW39" s="1378">
        <f t="shared" si="340"/>
        <v>727.63</v>
      </c>
      <c r="CX39" s="593">
        <f t="shared" ref="CX39:CX58" si="341">CW39/CR39</f>
        <v>0.5197357142857143</v>
      </c>
      <c r="CY39" s="1489">
        <f t="shared" ref="CY39:CZ39" si="342">SUM(CY40:CY41)</f>
        <v>1400</v>
      </c>
      <c r="CZ39" s="474">
        <f t="shared" si="342"/>
        <v>0</v>
      </c>
      <c r="DA39" s="1489">
        <f t="shared" ref="DA39:DA58" si="343">CT39+CZ39</f>
        <v>1400</v>
      </c>
      <c r="DB39" s="113">
        <f t="shared" si="340"/>
        <v>1281.4299999999998</v>
      </c>
      <c r="DC39" s="593">
        <f t="shared" ref="DC39:DC58" si="344">DB39/DA39</f>
        <v>0.91530714285714276</v>
      </c>
      <c r="DD39" s="1183">
        <f t="shared" ref="DD39" si="345">SUM(DD40:DD41)</f>
        <v>0</v>
      </c>
      <c r="DE39" s="1489">
        <f t="shared" ref="DE39:DE58" si="346">DA39+DD39</f>
        <v>1400</v>
      </c>
      <c r="DF39" s="593">
        <f t="shared" ref="DF39:DF58" si="347">DB39/DE39</f>
        <v>0.91530714285714276</v>
      </c>
      <c r="DG39" s="1183">
        <f t="shared" ref="DG39" si="348">SUM(DG40:DG41)</f>
        <v>0</v>
      </c>
      <c r="DH39" s="1489">
        <f t="shared" ref="DH39:DH58" si="349">DA39+DG39</f>
        <v>1400</v>
      </c>
      <c r="DI39" s="593">
        <f t="shared" ref="DI39:DI58" si="350">DB39/DH39</f>
        <v>0.91530714285714276</v>
      </c>
      <c r="DJ39" s="1577">
        <f t="shared" ref="DJ39" si="351">SUM(DJ40:DJ41)</f>
        <v>1281.4299999999998</v>
      </c>
      <c r="DK39" s="593">
        <f t="shared" ref="DK39:DK58" si="352">DJ39/DH39</f>
        <v>0.91530714285714276</v>
      </c>
      <c r="DL39" s="1183">
        <f t="shared" ref="DL39" si="353">SUM(DL40:DL41)</f>
        <v>0</v>
      </c>
      <c r="DM39" s="1489">
        <f t="shared" ref="DM39:DM58" si="354">DH39+DL39</f>
        <v>1400</v>
      </c>
      <c r="DN39" s="593">
        <f t="shared" ref="DN39:DN58" si="355">DJ39/DM39</f>
        <v>0.91530714285714276</v>
      </c>
      <c r="DO39" s="1577">
        <f t="shared" ref="DO39:DS39" si="356">SUM(DO40:DO41)</f>
        <v>1322.31</v>
      </c>
      <c r="DP39" s="474">
        <f t="shared" si="356"/>
        <v>1200</v>
      </c>
      <c r="DQ39" s="474">
        <f t="shared" si="356"/>
        <v>1400</v>
      </c>
      <c r="DR39" s="474">
        <f t="shared" si="356"/>
        <v>1400</v>
      </c>
      <c r="DS39" s="1980">
        <f t="shared" si="356"/>
        <v>1322.31</v>
      </c>
      <c r="DT39" s="2176">
        <f t="shared" ref="DT39:DT58" si="357">DS39/DM39</f>
        <v>0.94450714285714277</v>
      </c>
      <c r="DU39" s="1755">
        <f t="shared" ref="DU39:DV39" si="358">SUM(DU40:DU41)</f>
        <v>1200</v>
      </c>
      <c r="DV39" s="1755">
        <f t="shared" si="358"/>
        <v>0</v>
      </c>
      <c r="DW39" s="1755">
        <f t="shared" ref="DW39:DW58" si="359">DP39+DV39</f>
        <v>1200</v>
      </c>
      <c r="DX39" s="1755">
        <f t="shared" ref="DX39:DZ39" si="360">SUM(DX40:DX41)</f>
        <v>0</v>
      </c>
      <c r="DY39" s="1755">
        <f t="shared" ref="DY39:DY58" si="361">DW39+DX39</f>
        <v>1200</v>
      </c>
      <c r="DZ39" s="1755">
        <f t="shared" si="360"/>
        <v>0</v>
      </c>
      <c r="EA39" s="1755">
        <f t="shared" ref="EA39:EA58" si="362">DW39+DZ39</f>
        <v>1200</v>
      </c>
      <c r="EB39" s="1980">
        <f t="shared" ref="EB39" si="363">SUM(EB40:EB41)</f>
        <v>755.15</v>
      </c>
      <c r="EC39" s="2176">
        <f t="shared" ref="EC39:EC58" si="364">EB39/EA39</f>
        <v>0.62929166666666669</v>
      </c>
      <c r="ED39" s="1755">
        <f t="shared" ref="ED39" si="365">SUM(ED40:ED41)</f>
        <v>0</v>
      </c>
      <c r="EE39" s="1755">
        <f t="shared" ref="EE39:EE58" si="366">EA39+ED39</f>
        <v>1200</v>
      </c>
      <c r="EF39" s="2176">
        <f t="shared" ref="EF39:EF58" si="367">EB39/EE39</f>
        <v>0.62929166666666669</v>
      </c>
      <c r="EG39" s="1755">
        <f t="shared" ref="EG39" si="368">SUM(EG40:EG41)</f>
        <v>0</v>
      </c>
      <c r="EH39" s="1755">
        <f t="shared" ref="EH39:EH58" si="369">EE39+EG39</f>
        <v>1200</v>
      </c>
      <c r="EI39" s="2177">
        <f t="shared" ref="EI39:EN39" si="370">SUM(EI40:EI41)</f>
        <v>755.15</v>
      </c>
      <c r="EJ39" s="1980">
        <f t="shared" si="370"/>
        <v>755.15</v>
      </c>
      <c r="EK39" s="2176">
        <f t="shared" ref="EK39:EK58" si="371">EJ39/EI39</f>
        <v>1</v>
      </c>
      <c r="EL39" s="1755">
        <f t="shared" si="370"/>
        <v>3800</v>
      </c>
      <c r="EM39" s="2178">
        <f t="shared" si="370"/>
        <v>800</v>
      </c>
      <c r="EN39" s="2178">
        <f t="shared" si="370"/>
        <v>800</v>
      </c>
      <c r="EO39" s="1980">
        <f>SUM(EO40:EO42)</f>
        <v>3875.46</v>
      </c>
      <c r="EP39" s="2176">
        <f t="shared" ref="EP39:EP58" si="372">EO39/EL39</f>
        <v>1.0198578947368422</v>
      </c>
      <c r="EQ39" s="1755">
        <f t="shared" ref="EQ39" si="373">SUM(EQ40:EQ41)</f>
        <v>500</v>
      </c>
      <c r="ER39" s="1755">
        <f t="shared" ref="ER39:ER58" si="374">EL39+EQ39</f>
        <v>4300</v>
      </c>
      <c r="ES39" s="1755">
        <f t="shared" ref="ES39" si="375">SUM(ES40:ES41)</f>
        <v>0</v>
      </c>
      <c r="ET39" s="1755">
        <f t="shared" ref="ET39:ET58" si="376">ER39+ES39</f>
        <v>4300</v>
      </c>
      <c r="EU39" s="2176">
        <f t="shared" ref="EU39:EU58" si="377">EO39/ET39</f>
        <v>0.90126976744186049</v>
      </c>
      <c r="EV39" s="1755">
        <f t="shared" ref="EV39" si="378">SUM(EV40:EV41)</f>
        <v>0</v>
      </c>
      <c r="EW39" s="1755">
        <f t="shared" ref="EW39:EW58" si="379">ET39+EV39</f>
        <v>4300</v>
      </c>
      <c r="EX39" s="1980">
        <f>SUM(EX40:EX42)</f>
        <v>4311.0599999999995</v>
      </c>
      <c r="EY39" s="2176">
        <f t="shared" ref="EY39:EY58" si="380">EX39/ET39</f>
        <v>1.0025720930232558</v>
      </c>
      <c r="EZ39" s="2179">
        <f>SUM(EZ40:EZ42)</f>
        <v>4300</v>
      </c>
      <c r="FA39" s="1980">
        <f>SUM(FA40:FA42)</f>
        <v>4394.0599999999995</v>
      </c>
      <c r="FB39" s="2176">
        <f t="shared" ref="FB39:FB58" si="381">FA39/EW39</f>
        <v>1.0218744186046511</v>
      </c>
      <c r="FC39" s="1489">
        <f t="shared" ref="FC39:FF39" si="382">SUM(FC40:FC41)</f>
        <v>1200</v>
      </c>
      <c r="FD39" s="1489">
        <f t="shared" si="382"/>
        <v>900</v>
      </c>
      <c r="FE39" s="1489">
        <f t="shared" si="382"/>
        <v>900</v>
      </c>
      <c r="FF39" s="1489">
        <f t="shared" si="382"/>
        <v>0</v>
      </c>
      <c r="FG39" s="1489">
        <f t="shared" ref="FG39:FG58" si="383">FC39+FF39</f>
        <v>1200</v>
      </c>
      <c r="FH39" s="2695">
        <f>SUM(FH40:FH42)</f>
        <v>716.32999999999993</v>
      </c>
      <c r="FI39" s="1489">
        <f t="shared" ref="FI39" si="384">SUM(FI40:FI41)</f>
        <v>0</v>
      </c>
      <c r="FJ39" s="1489">
        <f t="shared" ref="FJ39:FJ58" si="385">FG39+FI39</f>
        <v>1200</v>
      </c>
      <c r="FK39" s="2696">
        <f t="shared" ref="FK39:FK58" si="386">FH39/FJ39</f>
        <v>0.59694166666666659</v>
      </c>
      <c r="FL39" s="2695">
        <f>SUM(FL40:FL42)</f>
        <v>863.01</v>
      </c>
      <c r="FM39" s="2696">
        <f t="shared" ref="FM39:FM58" si="387">FL39/FJ39</f>
        <v>0.71917500000000001</v>
      </c>
      <c r="FN39" s="1489">
        <f t="shared" ref="FN39" si="388">SUM(FN40:FN41)</f>
        <v>0</v>
      </c>
      <c r="FO39" s="1489">
        <f t="shared" ref="FO39:FO58" si="389">FJ39+FN39</f>
        <v>1200</v>
      </c>
      <c r="FP39" s="2697">
        <f t="shared" ref="FP39" si="390">SUM(FP40:FP41)</f>
        <v>1200</v>
      </c>
      <c r="FQ39" s="2598">
        <f t="shared" ref="FQ39:FR39" si="391">SUM(FQ40:FQ41)</f>
        <v>1200</v>
      </c>
      <c r="FR39" s="1489">
        <f t="shared" si="391"/>
        <v>1200</v>
      </c>
      <c r="FS39" s="1489">
        <f t="shared" ref="FS39" si="392">SUM(FS40:FS41)</f>
        <v>1200</v>
      </c>
    </row>
    <row r="40" spans="1:175" ht="21.75" hidden="1" thickBot="1" x14ac:dyDescent="0.3">
      <c r="A40" s="1809"/>
      <c r="B40" s="1807"/>
      <c r="C40" s="1855" t="s">
        <v>127</v>
      </c>
      <c r="D40" s="1856"/>
      <c r="E40" s="1857" t="s">
        <v>822</v>
      </c>
      <c r="F40" s="677"/>
      <c r="G40" s="645"/>
      <c r="H40" s="678">
        <v>1543</v>
      </c>
      <c r="I40" s="482">
        <v>0</v>
      </c>
      <c r="J40" s="540">
        <v>200</v>
      </c>
      <c r="K40" s="540">
        <v>0</v>
      </c>
      <c r="L40" s="594">
        <f t="shared" si="290"/>
        <v>0</v>
      </c>
      <c r="M40" s="482">
        <v>200</v>
      </c>
      <c r="N40" s="482"/>
      <c r="O40" s="482"/>
      <c r="P40" s="540">
        <f t="shared" si="292"/>
        <v>200</v>
      </c>
      <c r="Q40" s="594">
        <f>K40/P40</f>
        <v>0</v>
      </c>
      <c r="R40" s="482">
        <v>200</v>
      </c>
      <c r="S40" s="540">
        <v>0</v>
      </c>
      <c r="T40" s="594">
        <f t="shared" si="294"/>
        <v>0</v>
      </c>
      <c r="U40" s="482">
        <v>200</v>
      </c>
      <c r="V40" s="482"/>
      <c r="W40" s="482"/>
      <c r="X40" s="540">
        <f t="shared" si="296"/>
        <v>200</v>
      </c>
      <c r="Y40" s="594">
        <f t="shared" si="297"/>
        <v>0</v>
      </c>
      <c r="Z40" s="482"/>
      <c r="AA40" s="540">
        <f t="shared" si="298"/>
        <v>200</v>
      </c>
      <c r="AB40" s="540">
        <v>298</v>
      </c>
      <c r="AC40" s="594">
        <f t="shared" si="300"/>
        <v>1.49</v>
      </c>
      <c r="AD40" s="540">
        <v>298</v>
      </c>
      <c r="AE40" s="540">
        <v>298</v>
      </c>
      <c r="AF40" s="594">
        <f t="shared" si="301"/>
        <v>1.49</v>
      </c>
      <c r="AG40" s="482">
        <v>200</v>
      </c>
      <c r="AH40" s="482">
        <v>400</v>
      </c>
      <c r="AI40" s="482">
        <v>400</v>
      </c>
      <c r="AJ40" s="482">
        <v>400</v>
      </c>
      <c r="AK40" s="482"/>
      <c r="AL40" s="540">
        <f t="shared" si="303"/>
        <v>200</v>
      </c>
      <c r="AM40" s="838">
        <v>297.8</v>
      </c>
      <c r="AN40" s="913">
        <f t="shared" si="304"/>
        <v>1.4890000000000001</v>
      </c>
      <c r="AO40" s="838">
        <v>22.13</v>
      </c>
      <c r="AP40" s="913">
        <f t="shared" si="306"/>
        <v>5.5324999999999999E-2</v>
      </c>
      <c r="AQ40" s="838"/>
      <c r="AR40" s="838"/>
      <c r="AS40" s="838">
        <f t="shared" si="308"/>
        <v>400</v>
      </c>
      <c r="AT40" s="913">
        <f t="shared" si="309"/>
        <v>5.5324999999999999E-2</v>
      </c>
      <c r="AU40" s="838"/>
      <c r="AV40" s="838">
        <f t="shared" si="311"/>
        <v>400</v>
      </c>
      <c r="AW40" s="482">
        <v>400</v>
      </c>
      <c r="AX40" s="838">
        <v>22.13</v>
      </c>
      <c r="AY40" s="482">
        <v>400</v>
      </c>
      <c r="AZ40" s="1067">
        <v>22.13</v>
      </c>
      <c r="BA40" s="914">
        <v>375</v>
      </c>
      <c r="BB40" s="482">
        <v>375</v>
      </c>
      <c r="BC40" s="482">
        <v>375</v>
      </c>
      <c r="BD40" s="914">
        <v>375</v>
      </c>
      <c r="BE40" s="482">
        <v>375</v>
      </c>
      <c r="BF40" s="482">
        <v>375</v>
      </c>
      <c r="BG40" s="838"/>
      <c r="BH40" s="482">
        <f t="shared" si="313"/>
        <v>375</v>
      </c>
      <c r="BI40" s="915">
        <v>0</v>
      </c>
      <c r="BJ40" s="913">
        <f t="shared" si="315"/>
        <v>0</v>
      </c>
      <c r="BK40" s="482"/>
      <c r="BL40" s="482">
        <f t="shared" si="317"/>
        <v>375</v>
      </c>
      <c r="BM40" s="913">
        <f t="shared" si="318"/>
        <v>0</v>
      </c>
      <c r="BN40" s="913"/>
      <c r="BO40" s="913"/>
      <c r="BP40" s="915">
        <v>174</v>
      </c>
      <c r="BQ40" s="913">
        <f t="shared" si="320"/>
        <v>0.46400000000000002</v>
      </c>
      <c r="BR40" s="838"/>
      <c r="BS40" s="482">
        <f t="shared" si="322"/>
        <v>375</v>
      </c>
      <c r="BT40" s="915">
        <v>603.6</v>
      </c>
      <c r="BU40" s="913">
        <f t="shared" si="323"/>
        <v>1.6096000000000001</v>
      </c>
      <c r="BV40" s="916">
        <v>400</v>
      </c>
      <c r="BW40" s="482">
        <f t="shared" si="325"/>
        <v>775</v>
      </c>
      <c r="BX40" s="913">
        <f t="shared" si="326"/>
        <v>0.77883870967741942</v>
      </c>
      <c r="BY40" s="915">
        <v>603.6</v>
      </c>
      <c r="BZ40" s="1124">
        <v>603.6</v>
      </c>
      <c r="CA40" s="482">
        <v>600</v>
      </c>
      <c r="CB40" s="482">
        <v>600</v>
      </c>
      <c r="CC40" s="482">
        <v>600</v>
      </c>
      <c r="CD40" s="915">
        <v>0</v>
      </c>
      <c r="CE40" s="24"/>
      <c r="CF40" s="540">
        <f t="shared" si="328"/>
        <v>600</v>
      </c>
      <c r="CG40" s="594">
        <f t="shared" si="329"/>
        <v>0</v>
      </c>
      <c r="CH40" s="915">
        <v>0</v>
      </c>
      <c r="CI40" s="594">
        <f t="shared" si="331"/>
        <v>0</v>
      </c>
      <c r="CJ40" s="482"/>
      <c r="CK40" s="482">
        <f t="shared" si="333"/>
        <v>600</v>
      </c>
      <c r="CL40" s="123">
        <v>0</v>
      </c>
      <c r="CM40" s="594">
        <f t="shared" si="334"/>
        <v>0</v>
      </c>
      <c r="CN40" s="24"/>
      <c r="CO40" s="1190">
        <f t="shared" si="336"/>
        <v>600</v>
      </c>
      <c r="CP40" s="594">
        <f t="shared" si="337"/>
        <v>0</v>
      </c>
      <c r="CQ40" s="24"/>
      <c r="CR40" s="1190">
        <f t="shared" si="339"/>
        <v>600</v>
      </c>
      <c r="CS40" s="1245">
        <v>600</v>
      </c>
      <c r="CT40" s="1311">
        <v>600</v>
      </c>
      <c r="CU40" s="482">
        <v>600</v>
      </c>
      <c r="CV40" s="482">
        <v>600</v>
      </c>
      <c r="CW40" s="1388">
        <v>0</v>
      </c>
      <c r="CX40" s="594">
        <f t="shared" si="341"/>
        <v>0</v>
      </c>
      <c r="CY40" s="1495">
        <v>600</v>
      </c>
      <c r="CZ40" s="482"/>
      <c r="DA40" s="1495">
        <f t="shared" si="343"/>
        <v>600</v>
      </c>
      <c r="DB40" s="123">
        <v>195.12</v>
      </c>
      <c r="DC40" s="594">
        <f t="shared" si="344"/>
        <v>0.32519999999999999</v>
      </c>
      <c r="DD40" s="1190"/>
      <c r="DE40" s="1495">
        <f t="shared" si="346"/>
        <v>600</v>
      </c>
      <c r="DF40" s="594">
        <f t="shared" si="347"/>
        <v>0.32519999999999999</v>
      </c>
      <c r="DG40" s="1190"/>
      <c r="DH40" s="1495">
        <f t="shared" si="349"/>
        <v>600</v>
      </c>
      <c r="DI40" s="594">
        <f t="shared" si="350"/>
        <v>0.32519999999999999</v>
      </c>
      <c r="DJ40" s="1587">
        <v>195.12</v>
      </c>
      <c r="DK40" s="594">
        <f t="shared" si="352"/>
        <v>0.32519999999999999</v>
      </c>
      <c r="DL40" s="1190"/>
      <c r="DM40" s="1495">
        <f t="shared" si="354"/>
        <v>600</v>
      </c>
      <c r="DN40" s="594">
        <f t="shared" si="355"/>
        <v>0.32519999999999999</v>
      </c>
      <c r="DO40" s="1587">
        <v>436</v>
      </c>
      <c r="DP40" s="482">
        <v>300</v>
      </c>
      <c r="DQ40" s="482">
        <v>500</v>
      </c>
      <c r="DR40" s="482">
        <v>500</v>
      </c>
      <c r="DS40" s="1988">
        <v>436</v>
      </c>
      <c r="DT40" s="2201">
        <f t="shared" si="357"/>
        <v>0.72666666666666668</v>
      </c>
      <c r="DU40" s="1759">
        <v>300</v>
      </c>
      <c r="DV40" s="1759"/>
      <c r="DW40" s="1759">
        <f t="shared" si="359"/>
        <v>300</v>
      </c>
      <c r="DX40" s="1759"/>
      <c r="DY40" s="1759">
        <f t="shared" si="361"/>
        <v>300</v>
      </c>
      <c r="DZ40" s="1759"/>
      <c r="EA40" s="1759">
        <f t="shared" si="362"/>
        <v>300</v>
      </c>
      <c r="EB40" s="1988">
        <v>0</v>
      </c>
      <c r="EC40" s="2201">
        <f t="shared" si="364"/>
        <v>0</v>
      </c>
      <c r="ED40" s="1759"/>
      <c r="EE40" s="1759">
        <f t="shared" si="366"/>
        <v>300</v>
      </c>
      <c r="EF40" s="2201">
        <f t="shared" si="367"/>
        <v>0</v>
      </c>
      <c r="EG40" s="1759"/>
      <c r="EH40" s="1759">
        <f t="shared" si="369"/>
        <v>300</v>
      </c>
      <c r="EI40" s="2202">
        <v>0</v>
      </c>
      <c r="EJ40" s="1988">
        <v>0</v>
      </c>
      <c r="EK40" s="2201" t="e">
        <f t="shared" si="371"/>
        <v>#DIV/0!</v>
      </c>
      <c r="EL40" s="2203">
        <v>3000</v>
      </c>
      <c r="EM40" s="2204">
        <v>0</v>
      </c>
      <c r="EN40" s="2204">
        <v>0</v>
      </c>
      <c r="EO40" s="1988">
        <v>3000</v>
      </c>
      <c r="EP40" s="2176">
        <f t="shared" si="372"/>
        <v>1</v>
      </c>
      <c r="EQ40" s="1759">
        <v>500</v>
      </c>
      <c r="ER40" s="1759">
        <f t="shared" si="374"/>
        <v>3500</v>
      </c>
      <c r="ES40" s="1759"/>
      <c r="ET40" s="1759">
        <f t="shared" si="376"/>
        <v>3500</v>
      </c>
      <c r="EU40" s="2201">
        <f t="shared" si="377"/>
        <v>0.8571428571428571</v>
      </c>
      <c r="EV40" s="1759"/>
      <c r="EW40" s="1759">
        <f t="shared" si="379"/>
        <v>3500</v>
      </c>
      <c r="EX40" s="1988">
        <v>3435.6</v>
      </c>
      <c r="EY40" s="2201">
        <f t="shared" si="380"/>
        <v>0.98160000000000003</v>
      </c>
      <c r="EZ40" s="2203">
        <v>3500</v>
      </c>
      <c r="FA40" s="1988">
        <v>3435.6</v>
      </c>
      <c r="FB40" s="2201">
        <f t="shared" si="381"/>
        <v>0.98160000000000003</v>
      </c>
      <c r="FC40" s="1495">
        <v>300</v>
      </c>
      <c r="FD40" s="1495">
        <v>0</v>
      </c>
      <c r="FE40" s="1495">
        <v>0</v>
      </c>
      <c r="FF40" s="1495"/>
      <c r="FG40" s="1495">
        <f t="shared" si="383"/>
        <v>300</v>
      </c>
      <c r="FH40" s="2713">
        <v>287.82</v>
      </c>
      <c r="FI40" s="2447"/>
      <c r="FJ40" s="1495">
        <f t="shared" si="385"/>
        <v>300</v>
      </c>
      <c r="FK40" s="2714">
        <f t="shared" si="386"/>
        <v>0.95940000000000003</v>
      </c>
      <c r="FL40" s="2713">
        <v>287.82</v>
      </c>
      <c r="FM40" s="2714">
        <f t="shared" si="387"/>
        <v>0.95940000000000003</v>
      </c>
      <c r="FN40" s="1495"/>
      <c r="FO40" s="1495">
        <f t="shared" si="389"/>
        <v>300</v>
      </c>
      <c r="FP40" s="2715">
        <v>300</v>
      </c>
      <c r="FQ40" s="2606">
        <v>300</v>
      </c>
      <c r="FR40" s="1495">
        <v>300</v>
      </c>
      <c r="FS40" s="1495">
        <v>300</v>
      </c>
    </row>
    <row r="41" spans="1:175" ht="21.75" hidden="1" thickBot="1" x14ac:dyDescent="0.3">
      <c r="A41" s="679"/>
      <c r="B41" s="680"/>
      <c r="C41" s="1858" t="s">
        <v>128</v>
      </c>
      <c r="D41" s="1859"/>
      <c r="E41" s="1860" t="s">
        <v>379</v>
      </c>
      <c r="F41" s="681"/>
      <c r="G41" s="650" t="s">
        <v>518</v>
      </c>
      <c r="H41" s="682">
        <v>750</v>
      </c>
      <c r="I41" s="483">
        <v>763</v>
      </c>
      <c r="J41" s="541">
        <v>830</v>
      </c>
      <c r="K41" s="541">
        <v>692</v>
      </c>
      <c r="L41" s="596">
        <f t="shared" si="290"/>
        <v>0.83373493975903612</v>
      </c>
      <c r="M41" s="483">
        <v>830</v>
      </c>
      <c r="N41" s="483"/>
      <c r="O41" s="483"/>
      <c r="P41" s="541">
        <f t="shared" si="292"/>
        <v>830</v>
      </c>
      <c r="Q41" s="596">
        <f>K41/P41</f>
        <v>0.83373493975903612</v>
      </c>
      <c r="R41" s="483">
        <v>830</v>
      </c>
      <c r="S41" s="541">
        <v>692</v>
      </c>
      <c r="T41" s="596">
        <f t="shared" si="294"/>
        <v>0.83373493975903612</v>
      </c>
      <c r="U41" s="483">
        <v>830</v>
      </c>
      <c r="V41" s="483"/>
      <c r="W41" s="483"/>
      <c r="X41" s="541">
        <f t="shared" si="296"/>
        <v>830</v>
      </c>
      <c r="Y41" s="596">
        <f t="shared" si="297"/>
        <v>0.83373493975903612</v>
      </c>
      <c r="Z41" s="483"/>
      <c r="AA41" s="541">
        <f t="shared" si="298"/>
        <v>830</v>
      </c>
      <c r="AB41" s="541">
        <v>775</v>
      </c>
      <c r="AC41" s="596">
        <f t="shared" si="300"/>
        <v>0.9337349397590361</v>
      </c>
      <c r="AD41" s="541">
        <v>775</v>
      </c>
      <c r="AE41" s="541">
        <v>775</v>
      </c>
      <c r="AF41" s="596">
        <f t="shared" si="301"/>
        <v>0.9337349397590361</v>
      </c>
      <c r="AG41" s="483">
        <v>830</v>
      </c>
      <c r="AH41" s="483">
        <v>830</v>
      </c>
      <c r="AI41" s="483">
        <v>830</v>
      </c>
      <c r="AJ41" s="483">
        <v>830</v>
      </c>
      <c r="AK41" s="483"/>
      <c r="AL41" s="541">
        <f t="shared" si="303"/>
        <v>830</v>
      </c>
      <c r="AM41" s="839">
        <v>774.9</v>
      </c>
      <c r="AN41" s="917">
        <f t="shared" si="304"/>
        <v>0.93361445783132524</v>
      </c>
      <c r="AO41" s="839">
        <v>855.04</v>
      </c>
      <c r="AP41" s="917">
        <f t="shared" si="306"/>
        <v>1.030168674698795</v>
      </c>
      <c r="AQ41" s="839"/>
      <c r="AR41" s="839"/>
      <c r="AS41" s="839">
        <f t="shared" si="308"/>
        <v>830</v>
      </c>
      <c r="AT41" s="917">
        <f t="shared" si="309"/>
        <v>1.030168674698795</v>
      </c>
      <c r="AU41" s="839"/>
      <c r="AV41" s="839">
        <f t="shared" si="311"/>
        <v>830</v>
      </c>
      <c r="AW41" s="483">
        <v>830</v>
      </c>
      <c r="AX41" s="839">
        <v>855.04</v>
      </c>
      <c r="AY41" s="483">
        <v>830</v>
      </c>
      <c r="AZ41" s="1068">
        <v>855.04</v>
      </c>
      <c r="BA41" s="595">
        <v>855</v>
      </c>
      <c r="BB41" s="483">
        <v>855</v>
      </c>
      <c r="BC41" s="483">
        <v>855</v>
      </c>
      <c r="BD41" s="595">
        <v>855</v>
      </c>
      <c r="BE41" s="483">
        <v>855</v>
      </c>
      <c r="BF41" s="483">
        <v>855</v>
      </c>
      <c r="BG41" s="839"/>
      <c r="BH41" s="483">
        <f t="shared" si="313"/>
        <v>855</v>
      </c>
      <c r="BI41" s="918">
        <v>0</v>
      </c>
      <c r="BJ41" s="917">
        <f t="shared" si="315"/>
        <v>0</v>
      </c>
      <c r="BK41" s="483"/>
      <c r="BL41" s="483">
        <f t="shared" si="317"/>
        <v>855</v>
      </c>
      <c r="BM41" s="917">
        <f t="shared" si="318"/>
        <v>0</v>
      </c>
      <c r="BN41" s="917"/>
      <c r="BO41" s="917"/>
      <c r="BP41" s="918">
        <v>456.23</v>
      </c>
      <c r="BQ41" s="917">
        <f t="shared" si="320"/>
        <v>0.53360233918128652</v>
      </c>
      <c r="BR41" s="839"/>
      <c r="BS41" s="483">
        <f t="shared" si="322"/>
        <v>855</v>
      </c>
      <c r="BT41" s="918">
        <v>718.38</v>
      </c>
      <c r="BU41" s="917">
        <f t="shared" si="323"/>
        <v>0.84021052631578952</v>
      </c>
      <c r="BV41" s="483"/>
      <c r="BW41" s="483">
        <f t="shared" si="325"/>
        <v>855</v>
      </c>
      <c r="BX41" s="917">
        <f t="shared" si="326"/>
        <v>0.84021052631578952</v>
      </c>
      <c r="BY41" s="918">
        <v>801.38</v>
      </c>
      <c r="BZ41" s="1125">
        <v>801.38</v>
      </c>
      <c r="CA41" s="483">
        <v>800</v>
      </c>
      <c r="CB41" s="483">
        <v>800</v>
      </c>
      <c r="CC41" s="483">
        <v>800</v>
      </c>
      <c r="CD41" s="918">
        <v>579.07000000000005</v>
      </c>
      <c r="CE41" s="25"/>
      <c r="CF41" s="541">
        <f t="shared" si="328"/>
        <v>800</v>
      </c>
      <c r="CG41" s="596">
        <f t="shared" si="329"/>
        <v>0.72383750000000002</v>
      </c>
      <c r="CH41" s="918">
        <v>579.07000000000005</v>
      </c>
      <c r="CI41" s="596">
        <f t="shared" si="331"/>
        <v>0.72383750000000002</v>
      </c>
      <c r="CJ41" s="483"/>
      <c r="CK41" s="483">
        <f t="shared" si="333"/>
        <v>800</v>
      </c>
      <c r="CL41" s="124">
        <v>727.63</v>
      </c>
      <c r="CM41" s="596">
        <f t="shared" si="334"/>
        <v>0.9095375</v>
      </c>
      <c r="CN41" s="25"/>
      <c r="CO41" s="1191">
        <f t="shared" si="336"/>
        <v>800</v>
      </c>
      <c r="CP41" s="596">
        <f t="shared" si="337"/>
        <v>0.9095375</v>
      </c>
      <c r="CQ41" s="25"/>
      <c r="CR41" s="1191">
        <f t="shared" si="339"/>
        <v>800</v>
      </c>
      <c r="CS41" s="1246">
        <v>800</v>
      </c>
      <c r="CT41" s="1312">
        <v>800</v>
      </c>
      <c r="CU41" s="483">
        <v>800</v>
      </c>
      <c r="CV41" s="483">
        <v>800</v>
      </c>
      <c r="CW41" s="1389">
        <v>727.63</v>
      </c>
      <c r="CX41" s="596">
        <f t="shared" si="341"/>
        <v>0.9095375</v>
      </c>
      <c r="CY41" s="1496">
        <v>800</v>
      </c>
      <c r="CZ41" s="483"/>
      <c r="DA41" s="1496">
        <f t="shared" si="343"/>
        <v>800</v>
      </c>
      <c r="DB41" s="124">
        <v>1086.31</v>
      </c>
      <c r="DC41" s="596">
        <f t="shared" si="344"/>
        <v>1.3578874999999999</v>
      </c>
      <c r="DD41" s="1191"/>
      <c r="DE41" s="1496">
        <f t="shared" si="346"/>
        <v>800</v>
      </c>
      <c r="DF41" s="596">
        <f t="shared" si="347"/>
        <v>1.3578874999999999</v>
      </c>
      <c r="DG41" s="1191"/>
      <c r="DH41" s="1496">
        <f t="shared" si="349"/>
        <v>800</v>
      </c>
      <c r="DI41" s="596">
        <f t="shared" si="350"/>
        <v>1.3578874999999999</v>
      </c>
      <c r="DJ41" s="1588">
        <v>1086.31</v>
      </c>
      <c r="DK41" s="596">
        <f t="shared" si="352"/>
        <v>1.3578874999999999</v>
      </c>
      <c r="DL41" s="1191"/>
      <c r="DM41" s="1496">
        <f t="shared" si="354"/>
        <v>800</v>
      </c>
      <c r="DN41" s="596">
        <f t="shared" si="355"/>
        <v>1.3578874999999999</v>
      </c>
      <c r="DO41" s="1588">
        <v>886.31</v>
      </c>
      <c r="DP41" s="483">
        <v>900</v>
      </c>
      <c r="DQ41" s="483">
        <v>900</v>
      </c>
      <c r="DR41" s="483">
        <v>900</v>
      </c>
      <c r="DS41" s="1697">
        <v>886.31</v>
      </c>
      <c r="DT41" s="2205">
        <f t="shared" si="357"/>
        <v>1.1078874999999999</v>
      </c>
      <c r="DU41" s="1760">
        <v>900</v>
      </c>
      <c r="DV41" s="1760"/>
      <c r="DW41" s="1760">
        <f t="shared" si="359"/>
        <v>900</v>
      </c>
      <c r="DX41" s="1760"/>
      <c r="DY41" s="1760">
        <f t="shared" si="361"/>
        <v>900</v>
      </c>
      <c r="DZ41" s="1760"/>
      <c r="EA41" s="1760">
        <f t="shared" si="362"/>
        <v>900</v>
      </c>
      <c r="EB41" s="1697">
        <v>755.15</v>
      </c>
      <c r="EC41" s="2205">
        <f t="shared" si="364"/>
        <v>0.83905555555555555</v>
      </c>
      <c r="ED41" s="1760"/>
      <c r="EE41" s="1760">
        <f t="shared" si="366"/>
        <v>900</v>
      </c>
      <c r="EF41" s="2205">
        <f t="shared" si="367"/>
        <v>0.83905555555555555</v>
      </c>
      <c r="EG41" s="1760"/>
      <c r="EH41" s="1760">
        <f t="shared" si="369"/>
        <v>900</v>
      </c>
      <c r="EI41" s="2206">
        <v>755.15</v>
      </c>
      <c r="EJ41" s="1697">
        <v>755.15</v>
      </c>
      <c r="EK41" s="2205">
        <f t="shared" si="371"/>
        <v>1</v>
      </c>
      <c r="EL41" s="1760">
        <v>800</v>
      </c>
      <c r="EM41" s="2207">
        <v>800</v>
      </c>
      <c r="EN41" s="2207">
        <v>800</v>
      </c>
      <c r="EO41" s="1697">
        <v>875.46</v>
      </c>
      <c r="EP41" s="2176">
        <f t="shared" si="372"/>
        <v>1.094325</v>
      </c>
      <c r="EQ41" s="1760"/>
      <c r="ER41" s="1760">
        <f t="shared" si="374"/>
        <v>800</v>
      </c>
      <c r="ES41" s="1760"/>
      <c r="ET41" s="1760">
        <f t="shared" si="376"/>
        <v>800</v>
      </c>
      <c r="EU41" s="2205">
        <f t="shared" si="377"/>
        <v>1.094325</v>
      </c>
      <c r="EV41" s="1760"/>
      <c r="EW41" s="1760">
        <f t="shared" si="379"/>
        <v>800</v>
      </c>
      <c r="EX41" s="1697">
        <v>875.46</v>
      </c>
      <c r="EY41" s="2205">
        <f t="shared" si="380"/>
        <v>1.094325</v>
      </c>
      <c r="EZ41" s="2208">
        <v>800</v>
      </c>
      <c r="FA41" s="1697">
        <v>958.46</v>
      </c>
      <c r="FB41" s="2205">
        <f t="shared" si="381"/>
        <v>1.198075</v>
      </c>
      <c r="FC41" s="1496">
        <v>900</v>
      </c>
      <c r="FD41" s="2145">
        <v>900</v>
      </c>
      <c r="FE41" s="2145">
        <v>900</v>
      </c>
      <c r="FF41" s="1496"/>
      <c r="FG41" s="1496">
        <f t="shared" si="383"/>
        <v>900</v>
      </c>
      <c r="FH41" s="2716">
        <v>428.51</v>
      </c>
      <c r="FI41" s="1496"/>
      <c r="FJ41" s="1496">
        <f t="shared" si="385"/>
        <v>900</v>
      </c>
      <c r="FK41" s="2717">
        <f t="shared" si="386"/>
        <v>0.47612222222222222</v>
      </c>
      <c r="FL41" s="2716">
        <v>575.19000000000005</v>
      </c>
      <c r="FM41" s="2717">
        <f t="shared" si="387"/>
        <v>0.63910000000000011</v>
      </c>
      <c r="FN41" s="1496"/>
      <c r="FO41" s="1496">
        <f t="shared" si="389"/>
        <v>900</v>
      </c>
      <c r="FP41" s="1553">
        <v>900</v>
      </c>
      <c r="FQ41" s="2607">
        <v>900</v>
      </c>
      <c r="FR41" s="1496">
        <v>900</v>
      </c>
      <c r="FS41" s="1496">
        <v>900</v>
      </c>
    </row>
    <row r="42" spans="1:175" ht="21.75" hidden="1" thickBot="1" x14ac:dyDescent="0.3">
      <c r="A42" s="679"/>
      <c r="B42" s="680"/>
      <c r="C42" s="1858"/>
      <c r="D42" s="1859"/>
      <c r="E42" s="1860"/>
      <c r="F42" s="681"/>
      <c r="G42" s="650"/>
      <c r="H42" s="682"/>
      <c r="I42" s="483"/>
      <c r="J42" s="541"/>
      <c r="K42" s="541"/>
      <c r="L42" s="596" t="e">
        <f t="shared" si="290"/>
        <v>#DIV/0!</v>
      </c>
      <c r="M42" s="483"/>
      <c r="N42" s="483"/>
      <c r="O42" s="483"/>
      <c r="P42" s="541">
        <f t="shared" si="292"/>
        <v>0</v>
      </c>
      <c r="Q42" s="596"/>
      <c r="R42" s="483"/>
      <c r="S42" s="541"/>
      <c r="T42" s="596" t="e">
        <f t="shared" si="294"/>
        <v>#DIV/0!</v>
      </c>
      <c r="U42" s="483"/>
      <c r="V42" s="483"/>
      <c r="W42" s="483"/>
      <c r="X42" s="541">
        <f t="shared" si="296"/>
        <v>0</v>
      </c>
      <c r="Y42" s="596" t="e">
        <f t="shared" si="297"/>
        <v>#DIV/0!</v>
      </c>
      <c r="Z42" s="483"/>
      <c r="AA42" s="541">
        <f t="shared" si="298"/>
        <v>0</v>
      </c>
      <c r="AB42" s="541"/>
      <c r="AC42" s="596" t="e">
        <f t="shared" si="300"/>
        <v>#DIV/0!</v>
      </c>
      <c r="AD42" s="541"/>
      <c r="AE42" s="541"/>
      <c r="AF42" s="596" t="e">
        <f t="shared" si="301"/>
        <v>#DIV/0!</v>
      </c>
      <c r="AG42" s="483"/>
      <c r="AH42" s="483"/>
      <c r="AI42" s="483"/>
      <c r="AJ42" s="483"/>
      <c r="AK42" s="483"/>
      <c r="AL42" s="541">
        <f t="shared" si="303"/>
        <v>0</v>
      </c>
      <c r="AM42" s="839"/>
      <c r="AN42" s="917" t="e">
        <f t="shared" si="304"/>
        <v>#DIV/0!</v>
      </c>
      <c r="AO42" s="839"/>
      <c r="AP42" s="917" t="e">
        <f t="shared" si="306"/>
        <v>#DIV/0!</v>
      </c>
      <c r="AQ42" s="839"/>
      <c r="AR42" s="839"/>
      <c r="AS42" s="839">
        <f t="shared" si="308"/>
        <v>0</v>
      </c>
      <c r="AT42" s="917" t="e">
        <f t="shared" si="309"/>
        <v>#DIV/0!</v>
      </c>
      <c r="AU42" s="839"/>
      <c r="AV42" s="839">
        <f t="shared" si="311"/>
        <v>0</v>
      </c>
      <c r="AW42" s="483"/>
      <c r="AX42" s="839"/>
      <c r="AY42" s="483"/>
      <c r="AZ42" s="1068"/>
      <c r="BA42" s="595"/>
      <c r="BB42" s="483"/>
      <c r="BC42" s="483"/>
      <c r="BD42" s="595"/>
      <c r="BE42" s="483"/>
      <c r="BF42" s="483"/>
      <c r="BG42" s="839"/>
      <c r="BH42" s="483">
        <f t="shared" si="313"/>
        <v>0</v>
      </c>
      <c r="BI42" s="918"/>
      <c r="BJ42" s="917" t="e">
        <f t="shared" si="315"/>
        <v>#DIV/0!</v>
      </c>
      <c r="BK42" s="483"/>
      <c r="BL42" s="483">
        <f t="shared" si="317"/>
        <v>0</v>
      </c>
      <c r="BM42" s="917" t="e">
        <f t="shared" si="318"/>
        <v>#DIV/0!</v>
      </c>
      <c r="BN42" s="917"/>
      <c r="BO42" s="917"/>
      <c r="BP42" s="918"/>
      <c r="BQ42" s="917" t="e">
        <f t="shared" si="320"/>
        <v>#DIV/0!</v>
      </c>
      <c r="BR42" s="839"/>
      <c r="BS42" s="483">
        <f t="shared" si="322"/>
        <v>0</v>
      </c>
      <c r="BT42" s="918"/>
      <c r="BU42" s="917" t="e">
        <f t="shared" si="323"/>
        <v>#DIV/0!</v>
      </c>
      <c r="BV42" s="483"/>
      <c r="BW42" s="483">
        <f t="shared" si="325"/>
        <v>0</v>
      </c>
      <c r="BX42" s="917" t="e">
        <f t="shared" si="326"/>
        <v>#DIV/0!</v>
      </c>
      <c r="BY42" s="918"/>
      <c r="BZ42" s="1125"/>
      <c r="CA42" s="483"/>
      <c r="CB42" s="483"/>
      <c r="CC42" s="483"/>
      <c r="CD42" s="918"/>
      <c r="CE42" s="25"/>
      <c r="CF42" s="541">
        <f t="shared" si="328"/>
        <v>0</v>
      </c>
      <c r="CG42" s="596" t="e">
        <f t="shared" si="329"/>
        <v>#DIV/0!</v>
      </c>
      <c r="CH42" s="918"/>
      <c r="CI42" s="596" t="e">
        <f t="shared" si="331"/>
        <v>#DIV/0!</v>
      </c>
      <c r="CJ42" s="483"/>
      <c r="CK42" s="483">
        <f t="shared" si="333"/>
        <v>0</v>
      </c>
      <c r="CL42" s="124"/>
      <c r="CM42" s="596" t="e">
        <f t="shared" si="334"/>
        <v>#DIV/0!</v>
      </c>
      <c r="CN42" s="25"/>
      <c r="CO42" s="1191">
        <f t="shared" si="336"/>
        <v>0</v>
      </c>
      <c r="CP42" s="596" t="e">
        <f t="shared" si="337"/>
        <v>#DIV/0!</v>
      </c>
      <c r="CQ42" s="25"/>
      <c r="CR42" s="1191">
        <f t="shared" si="339"/>
        <v>0</v>
      </c>
      <c r="CS42" s="1246"/>
      <c r="CT42" s="1312"/>
      <c r="CU42" s="483"/>
      <c r="CV42" s="483"/>
      <c r="CW42" s="1389"/>
      <c r="CX42" s="596" t="e">
        <f t="shared" si="341"/>
        <v>#DIV/0!</v>
      </c>
      <c r="CY42" s="1496"/>
      <c r="CZ42" s="483"/>
      <c r="DA42" s="1496">
        <f t="shared" si="343"/>
        <v>0</v>
      </c>
      <c r="DB42" s="124"/>
      <c r="DC42" s="596" t="e">
        <f t="shared" si="344"/>
        <v>#DIV/0!</v>
      </c>
      <c r="DD42" s="1191"/>
      <c r="DE42" s="1496">
        <f t="shared" si="346"/>
        <v>0</v>
      </c>
      <c r="DF42" s="596" t="e">
        <f t="shared" si="347"/>
        <v>#DIV/0!</v>
      </c>
      <c r="DG42" s="1191"/>
      <c r="DH42" s="1496">
        <f t="shared" si="349"/>
        <v>0</v>
      </c>
      <c r="DI42" s="596" t="e">
        <f t="shared" si="350"/>
        <v>#DIV/0!</v>
      </c>
      <c r="DJ42" s="1588"/>
      <c r="DK42" s="596" t="e">
        <f t="shared" si="352"/>
        <v>#DIV/0!</v>
      </c>
      <c r="DL42" s="1191"/>
      <c r="DM42" s="1496">
        <f t="shared" si="354"/>
        <v>0</v>
      </c>
      <c r="DN42" s="596" t="e">
        <f t="shared" si="355"/>
        <v>#DIV/0!</v>
      </c>
      <c r="DO42" s="1588"/>
      <c r="DP42" s="483"/>
      <c r="DQ42" s="483"/>
      <c r="DR42" s="483"/>
      <c r="DS42" s="1697"/>
      <c r="DT42" s="2205" t="e">
        <f t="shared" si="357"/>
        <v>#DIV/0!</v>
      </c>
      <c r="DU42" s="1760"/>
      <c r="DV42" s="1760"/>
      <c r="DW42" s="1760">
        <f t="shared" si="359"/>
        <v>0</v>
      </c>
      <c r="DX42" s="1760"/>
      <c r="DY42" s="1760">
        <f t="shared" si="361"/>
        <v>0</v>
      </c>
      <c r="DZ42" s="1760"/>
      <c r="EA42" s="1760">
        <f t="shared" si="362"/>
        <v>0</v>
      </c>
      <c r="EB42" s="1697"/>
      <c r="EC42" s="2205" t="e">
        <f t="shared" si="364"/>
        <v>#DIV/0!</v>
      </c>
      <c r="ED42" s="1760"/>
      <c r="EE42" s="1760">
        <f t="shared" si="366"/>
        <v>0</v>
      </c>
      <c r="EF42" s="2205" t="e">
        <f t="shared" si="367"/>
        <v>#DIV/0!</v>
      </c>
      <c r="EG42" s="1760"/>
      <c r="EH42" s="1760">
        <f t="shared" si="369"/>
        <v>0</v>
      </c>
      <c r="EI42" s="2206"/>
      <c r="EJ42" s="1697"/>
      <c r="EK42" s="2205" t="e">
        <f t="shared" si="371"/>
        <v>#DIV/0!</v>
      </c>
      <c r="EL42" s="1760"/>
      <c r="EM42" s="2207"/>
      <c r="EN42" s="2207"/>
      <c r="EO42" s="1697"/>
      <c r="EP42" s="2176" t="e">
        <f t="shared" si="372"/>
        <v>#DIV/0!</v>
      </c>
      <c r="EQ42" s="1760"/>
      <c r="ER42" s="1760">
        <f t="shared" si="374"/>
        <v>0</v>
      </c>
      <c r="ES42" s="1760"/>
      <c r="ET42" s="1760">
        <f t="shared" si="376"/>
        <v>0</v>
      </c>
      <c r="EU42" s="2205" t="e">
        <f t="shared" si="377"/>
        <v>#DIV/0!</v>
      </c>
      <c r="EV42" s="1760"/>
      <c r="EW42" s="1760">
        <f t="shared" si="379"/>
        <v>0</v>
      </c>
      <c r="EX42" s="1697"/>
      <c r="EY42" s="2205" t="e">
        <f t="shared" si="380"/>
        <v>#DIV/0!</v>
      </c>
      <c r="EZ42" s="2208">
        <v>0</v>
      </c>
      <c r="FA42" s="1697">
        <v>0</v>
      </c>
      <c r="FB42" s="2205" t="e">
        <f t="shared" si="381"/>
        <v>#DIV/0!</v>
      </c>
      <c r="FC42" s="1496"/>
      <c r="FD42" s="1496"/>
      <c r="FE42" s="1496"/>
      <c r="FF42" s="1496"/>
      <c r="FG42" s="1496">
        <f t="shared" si="383"/>
        <v>0</v>
      </c>
      <c r="FH42" s="2716">
        <v>0</v>
      </c>
      <c r="FI42" s="1496"/>
      <c r="FJ42" s="1496">
        <f t="shared" si="385"/>
        <v>0</v>
      </c>
      <c r="FK42" s="2717" t="e">
        <f t="shared" si="386"/>
        <v>#DIV/0!</v>
      </c>
      <c r="FL42" s="2716">
        <v>0</v>
      </c>
      <c r="FM42" s="2717" t="e">
        <f t="shared" si="387"/>
        <v>#DIV/0!</v>
      </c>
      <c r="FN42" s="1496"/>
      <c r="FO42" s="1496">
        <f t="shared" si="389"/>
        <v>0</v>
      </c>
      <c r="FP42" s="1553"/>
      <c r="FQ42" s="2607"/>
      <c r="FR42" s="1496"/>
      <c r="FS42" s="1496"/>
    </row>
    <row r="43" spans="1:175" ht="21.75" hidden="1" thickBot="1" x14ac:dyDescent="0.3">
      <c r="A43" s="679"/>
      <c r="B43" s="680"/>
      <c r="C43" s="1858"/>
      <c r="D43" s="1859"/>
      <c r="E43" s="1860"/>
      <c r="F43" s="681"/>
      <c r="G43" s="650"/>
      <c r="H43" s="682"/>
      <c r="I43" s="483"/>
      <c r="J43" s="541"/>
      <c r="K43" s="541"/>
      <c r="L43" s="596" t="e">
        <f t="shared" si="290"/>
        <v>#DIV/0!</v>
      </c>
      <c r="M43" s="483"/>
      <c r="N43" s="483"/>
      <c r="O43" s="483"/>
      <c r="P43" s="541">
        <f t="shared" si="292"/>
        <v>0</v>
      </c>
      <c r="Q43" s="596"/>
      <c r="R43" s="483"/>
      <c r="S43" s="541"/>
      <c r="T43" s="596" t="e">
        <f t="shared" si="294"/>
        <v>#DIV/0!</v>
      </c>
      <c r="U43" s="483"/>
      <c r="V43" s="483"/>
      <c r="W43" s="483"/>
      <c r="X43" s="541">
        <f t="shared" si="296"/>
        <v>0</v>
      </c>
      <c r="Y43" s="596" t="e">
        <f t="shared" si="297"/>
        <v>#DIV/0!</v>
      </c>
      <c r="Z43" s="483"/>
      <c r="AA43" s="541">
        <f t="shared" si="298"/>
        <v>0</v>
      </c>
      <c r="AB43" s="541"/>
      <c r="AC43" s="596" t="e">
        <f t="shared" si="300"/>
        <v>#DIV/0!</v>
      </c>
      <c r="AD43" s="541"/>
      <c r="AE43" s="541"/>
      <c r="AF43" s="596" t="e">
        <f t="shared" si="301"/>
        <v>#DIV/0!</v>
      </c>
      <c r="AG43" s="483"/>
      <c r="AH43" s="483"/>
      <c r="AI43" s="483"/>
      <c r="AJ43" s="483"/>
      <c r="AK43" s="483"/>
      <c r="AL43" s="541">
        <f t="shared" si="303"/>
        <v>0</v>
      </c>
      <c r="AM43" s="839"/>
      <c r="AN43" s="917" t="e">
        <f t="shared" si="304"/>
        <v>#DIV/0!</v>
      </c>
      <c r="AO43" s="839"/>
      <c r="AP43" s="917" t="e">
        <f t="shared" si="306"/>
        <v>#DIV/0!</v>
      </c>
      <c r="AQ43" s="839"/>
      <c r="AR43" s="839"/>
      <c r="AS43" s="839">
        <f t="shared" si="308"/>
        <v>0</v>
      </c>
      <c r="AT43" s="917" t="e">
        <f t="shared" si="309"/>
        <v>#DIV/0!</v>
      </c>
      <c r="AU43" s="839"/>
      <c r="AV43" s="839">
        <f t="shared" si="311"/>
        <v>0</v>
      </c>
      <c r="AW43" s="483"/>
      <c r="AX43" s="839"/>
      <c r="AY43" s="483"/>
      <c r="AZ43" s="1068"/>
      <c r="BA43" s="595"/>
      <c r="BB43" s="483"/>
      <c r="BC43" s="483"/>
      <c r="BD43" s="595"/>
      <c r="BE43" s="483"/>
      <c r="BF43" s="483"/>
      <c r="BG43" s="839"/>
      <c r="BH43" s="483">
        <f t="shared" si="313"/>
        <v>0</v>
      </c>
      <c r="BI43" s="918"/>
      <c r="BJ43" s="917" t="e">
        <f t="shared" si="315"/>
        <v>#DIV/0!</v>
      </c>
      <c r="BK43" s="483"/>
      <c r="BL43" s="483">
        <f t="shared" si="317"/>
        <v>0</v>
      </c>
      <c r="BM43" s="917" t="e">
        <f t="shared" si="318"/>
        <v>#DIV/0!</v>
      </c>
      <c r="BN43" s="917"/>
      <c r="BO43" s="917"/>
      <c r="BP43" s="918"/>
      <c r="BQ43" s="917" t="e">
        <f t="shared" si="320"/>
        <v>#DIV/0!</v>
      </c>
      <c r="BR43" s="839"/>
      <c r="BS43" s="483">
        <f t="shared" si="322"/>
        <v>0</v>
      </c>
      <c r="BT43" s="918"/>
      <c r="BU43" s="917" t="e">
        <f t="shared" si="323"/>
        <v>#DIV/0!</v>
      </c>
      <c r="BV43" s="483"/>
      <c r="BW43" s="483">
        <f t="shared" si="325"/>
        <v>0</v>
      </c>
      <c r="BX43" s="917" t="e">
        <f t="shared" si="326"/>
        <v>#DIV/0!</v>
      </c>
      <c r="BY43" s="918"/>
      <c r="BZ43" s="1125"/>
      <c r="CA43" s="483"/>
      <c r="CB43" s="483"/>
      <c r="CC43" s="483"/>
      <c r="CD43" s="918"/>
      <c r="CE43" s="25"/>
      <c r="CF43" s="541">
        <f t="shared" si="328"/>
        <v>0</v>
      </c>
      <c r="CG43" s="596" t="e">
        <f t="shared" si="329"/>
        <v>#DIV/0!</v>
      </c>
      <c r="CH43" s="918"/>
      <c r="CI43" s="596" t="e">
        <f t="shared" si="331"/>
        <v>#DIV/0!</v>
      </c>
      <c r="CJ43" s="483"/>
      <c r="CK43" s="483">
        <f t="shared" si="333"/>
        <v>0</v>
      </c>
      <c r="CL43" s="124"/>
      <c r="CM43" s="596" t="e">
        <f t="shared" si="334"/>
        <v>#DIV/0!</v>
      </c>
      <c r="CN43" s="25"/>
      <c r="CO43" s="1191">
        <f t="shared" si="336"/>
        <v>0</v>
      </c>
      <c r="CP43" s="596" t="e">
        <f t="shared" si="337"/>
        <v>#DIV/0!</v>
      </c>
      <c r="CQ43" s="25"/>
      <c r="CR43" s="1191">
        <f t="shared" si="339"/>
        <v>0</v>
      </c>
      <c r="CS43" s="1246"/>
      <c r="CT43" s="1312"/>
      <c r="CU43" s="483"/>
      <c r="CV43" s="483"/>
      <c r="CW43" s="1389"/>
      <c r="CX43" s="596" t="e">
        <f t="shared" si="341"/>
        <v>#DIV/0!</v>
      </c>
      <c r="CY43" s="1496"/>
      <c r="CZ43" s="483"/>
      <c r="DA43" s="1496">
        <f t="shared" si="343"/>
        <v>0</v>
      </c>
      <c r="DB43" s="124"/>
      <c r="DC43" s="596" t="e">
        <f t="shared" si="344"/>
        <v>#DIV/0!</v>
      </c>
      <c r="DD43" s="1191"/>
      <c r="DE43" s="1496">
        <f t="shared" si="346"/>
        <v>0</v>
      </c>
      <c r="DF43" s="596" t="e">
        <f t="shared" si="347"/>
        <v>#DIV/0!</v>
      </c>
      <c r="DG43" s="1191"/>
      <c r="DH43" s="1496">
        <f t="shared" si="349"/>
        <v>0</v>
      </c>
      <c r="DI43" s="596" t="e">
        <f t="shared" si="350"/>
        <v>#DIV/0!</v>
      </c>
      <c r="DJ43" s="1588"/>
      <c r="DK43" s="596" t="e">
        <f t="shared" si="352"/>
        <v>#DIV/0!</v>
      </c>
      <c r="DL43" s="1191"/>
      <c r="DM43" s="1496">
        <f t="shared" si="354"/>
        <v>0</v>
      </c>
      <c r="DN43" s="596" t="e">
        <f t="shared" si="355"/>
        <v>#DIV/0!</v>
      </c>
      <c r="DO43" s="1588"/>
      <c r="DP43" s="483"/>
      <c r="DQ43" s="483"/>
      <c r="DR43" s="483"/>
      <c r="DS43" s="1697"/>
      <c r="DT43" s="2205" t="e">
        <f t="shared" si="357"/>
        <v>#DIV/0!</v>
      </c>
      <c r="DU43" s="1760"/>
      <c r="DV43" s="1760"/>
      <c r="DW43" s="1760">
        <f t="shared" si="359"/>
        <v>0</v>
      </c>
      <c r="DX43" s="1760"/>
      <c r="DY43" s="1760">
        <f t="shared" si="361"/>
        <v>0</v>
      </c>
      <c r="DZ43" s="1760"/>
      <c r="EA43" s="1760">
        <f t="shared" si="362"/>
        <v>0</v>
      </c>
      <c r="EB43" s="1697"/>
      <c r="EC43" s="2205" t="e">
        <f t="shared" si="364"/>
        <v>#DIV/0!</v>
      </c>
      <c r="ED43" s="1760"/>
      <c r="EE43" s="1760">
        <f t="shared" si="366"/>
        <v>0</v>
      </c>
      <c r="EF43" s="2205" t="e">
        <f t="shared" si="367"/>
        <v>#DIV/0!</v>
      </c>
      <c r="EG43" s="1760"/>
      <c r="EH43" s="1760">
        <f t="shared" si="369"/>
        <v>0</v>
      </c>
      <c r="EI43" s="2206"/>
      <c r="EJ43" s="1697"/>
      <c r="EK43" s="2205" t="e">
        <f t="shared" si="371"/>
        <v>#DIV/0!</v>
      </c>
      <c r="EL43" s="1760"/>
      <c r="EM43" s="2207"/>
      <c r="EN43" s="2207"/>
      <c r="EO43" s="1697"/>
      <c r="EP43" s="2176" t="e">
        <f t="shared" si="372"/>
        <v>#DIV/0!</v>
      </c>
      <c r="EQ43" s="1760"/>
      <c r="ER43" s="1760">
        <f t="shared" si="374"/>
        <v>0</v>
      </c>
      <c r="ES43" s="1760"/>
      <c r="ET43" s="1760">
        <f t="shared" si="376"/>
        <v>0</v>
      </c>
      <c r="EU43" s="2205" t="e">
        <f t="shared" si="377"/>
        <v>#DIV/0!</v>
      </c>
      <c r="EV43" s="1760"/>
      <c r="EW43" s="1760">
        <f t="shared" si="379"/>
        <v>0</v>
      </c>
      <c r="EX43" s="1697"/>
      <c r="EY43" s="2205" t="e">
        <f t="shared" si="380"/>
        <v>#DIV/0!</v>
      </c>
      <c r="EZ43" s="2208">
        <v>0</v>
      </c>
      <c r="FA43" s="1697">
        <v>0</v>
      </c>
      <c r="FB43" s="2205" t="e">
        <f t="shared" si="381"/>
        <v>#DIV/0!</v>
      </c>
      <c r="FC43" s="1496"/>
      <c r="FD43" s="1496"/>
      <c r="FE43" s="1496"/>
      <c r="FF43" s="1496"/>
      <c r="FG43" s="1496">
        <f t="shared" si="383"/>
        <v>0</v>
      </c>
      <c r="FH43" s="2716">
        <v>0</v>
      </c>
      <c r="FI43" s="1496"/>
      <c r="FJ43" s="1496">
        <f t="shared" si="385"/>
        <v>0</v>
      </c>
      <c r="FK43" s="2717" t="e">
        <f t="shared" si="386"/>
        <v>#DIV/0!</v>
      </c>
      <c r="FL43" s="2716">
        <v>0</v>
      </c>
      <c r="FM43" s="2717" t="e">
        <f t="shared" si="387"/>
        <v>#DIV/0!</v>
      </c>
      <c r="FN43" s="1496"/>
      <c r="FO43" s="1496">
        <f t="shared" si="389"/>
        <v>0</v>
      </c>
      <c r="FP43" s="1553"/>
      <c r="FQ43" s="2607"/>
      <c r="FR43" s="1496"/>
      <c r="FS43" s="1496"/>
    </row>
    <row r="44" spans="1:175" ht="21.75" hidden="1" thickBot="1" x14ac:dyDescent="0.3">
      <c r="A44" s="679"/>
      <c r="B44" s="680"/>
      <c r="C44" s="1858"/>
      <c r="D44" s="1859"/>
      <c r="E44" s="1860"/>
      <c r="F44" s="681"/>
      <c r="G44" s="650"/>
      <c r="H44" s="682"/>
      <c r="I44" s="483"/>
      <c r="J44" s="541"/>
      <c r="K44" s="541"/>
      <c r="L44" s="596" t="e">
        <f t="shared" si="290"/>
        <v>#DIV/0!</v>
      </c>
      <c r="M44" s="483"/>
      <c r="N44" s="483"/>
      <c r="O44" s="483"/>
      <c r="P44" s="541">
        <f t="shared" si="292"/>
        <v>0</v>
      </c>
      <c r="Q44" s="596"/>
      <c r="R44" s="483"/>
      <c r="S44" s="541"/>
      <c r="T44" s="596" t="e">
        <f t="shared" si="294"/>
        <v>#DIV/0!</v>
      </c>
      <c r="U44" s="483"/>
      <c r="V44" s="483"/>
      <c r="W44" s="483"/>
      <c r="X44" s="541">
        <f t="shared" si="296"/>
        <v>0</v>
      </c>
      <c r="Y44" s="596" t="e">
        <f t="shared" si="297"/>
        <v>#DIV/0!</v>
      </c>
      <c r="Z44" s="483"/>
      <c r="AA44" s="541">
        <f t="shared" si="298"/>
        <v>0</v>
      </c>
      <c r="AB44" s="541"/>
      <c r="AC44" s="596" t="e">
        <f t="shared" si="300"/>
        <v>#DIV/0!</v>
      </c>
      <c r="AD44" s="541"/>
      <c r="AE44" s="541"/>
      <c r="AF44" s="596" t="e">
        <f t="shared" si="301"/>
        <v>#DIV/0!</v>
      </c>
      <c r="AG44" s="483"/>
      <c r="AH44" s="483"/>
      <c r="AI44" s="483"/>
      <c r="AJ44" s="483"/>
      <c r="AK44" s="483"/>
      <c r="AL44" s="541">
        <f t="shared" si="303"/>
        <v>0</v>
      </c>
      <c r="AM44" s="839"/>
      <c r="AN44" s="917" t="e">
        <f t="shared" si="304"/>
        <v>#DIV/0!</v>
      </c>
      <c r="AO44" s="839"/>
      <c r="AP44" s="917" t="e">
        <f t="shared" si="306"/>
        <v>#DIV/0!</v>
      </c>
      <c r="AQ44" s="839"/>
      <c r="AR44" s="839"/>
      <c r="AS44" s="839">
        <f t="shared" si="308"/>
        <v>0</v>
      </c>
      <c r="AT44" s="917" t="e">
        <f t="shared" si="309"/>
        <v>#DIV/0!</v>
      </c>
      <c r="AU44" s="839"/>
      <c r="AV44" s="839">
        <f t="shared" si="311"/>
        <v>0</v>
      </c>
      <c r="AW44" s="483"/>
      <c r="AX44" s="839"/>
      <c r="AY44" s="483"/>
      <c r="AZ44" s="1068"/>
      <c r="BA44" s="595"/>
      <c r="BB44" s="483"/>
      <c r="BC44" s="483"/>
      <c r="BD44" s="595"/>
      <c r="BE44" s="483"/>
      <c r="BF44" s="483"/>
      <c r="BG44" s="839"/>
      <c r="BH44" s="483">
        <f t="shared" si="313"/>
        <v>0</v>
      </c>
      <c r="BI44" s="918"/>
      <c r="BJ44" s="917" t="e">
        <f t="shared" si="315"/>
        <v>#DIV/0!</v>
      </c>
      <c r="BK44" s="483"/>
      <c r="BL44" s="483">
        <f t="shared" si="317"/>
        <v>0</v>
      </c>
      <c r="BM44" s="917" t="e">
        <f t="shared" si="318"/>
        <v>#DIV/0!</v>
      </c>
      <c r="BN44" s="917"/>
      <c r="BO44" s="917"/>
      <c r="BP44" s="918"/>
      <c r="BQ44" s="917" t="e">
        <f t="shared" si="320"/>
        <v>#DIV/0!</v>
      </c>
      <c r="BR44" s="839"/>
      <c r="BS44" s="483">
        <f t="shared" si="322"/>
        <v>0</v>
      </c>
      <c r="BT44" s="918"/>
      <c r="BU44" s="917" t="e">
        <f t="shared" si="323"/>
        <v>#DIV/0!</v>
      </c>
      <c r="BV44" s="483"/>
      <c r="BW44" s="483">
        <f t="shared" si="325"/>
        <v>0</v>
      </c>
      <c r="BX44" s="917" t="e">
        <f t="shared" si="326"/>
        <v>#DIV/0!</v>
      </c>
      <c r="BY44" s="918"/>
      <c r="BZ44" s="1125"/>
      <c r="CA44" s="483"/>
      <c r="CB44" s="483"/>
      <c r="CC44" s="483"/>
      <c r="CD44" s="918"/>
      <c r="CE44" s="25"/>
      <c r="CF44" s="541">
        <f t="shared" si="328"/>
        <v>0</v>
      </c>
      <c r="CG44" s="596" t="e">
        <f t="shared" si="329"/>
        <v>#DIV/0!</v>
      </c>
      <c r="CH44" s="918"/>
      <c r="CI44" s="596" t="e">
        <f t="shared" si="331"/>
        <v>#DIV/0!</v>
      </c>
      <c r="CJ44" s="483"/>
      <c r="CK44" s="483">
        <f t="shared" si="333"/>
        <v>0</v>
      </c>
      <c r="CL44" s="124"/>
      <c r="CM44" s="596" t="e">
        <f t="shared" si="334"/>
        <v>#DIV/0!</v>
      </c>
      <c r="CN44" s="25"/>
      <c r="CO44" s="1191">
        <f t="shared" si="336"/>
        <v>0</v>
      </c>
      <c r="CP44" s="596" t="e">
        <f t="shared" si="337"/>
        <v>#DIV/0!</v>
      </c>
      <c r="CQ44" s="25"/>
      <c r="CR44" s="1191">
        <f t="shared" si="339"/>
        <v>0</v>
      </c>
      <c r="CS44" s="1246"/>
      <c r="CT44" s="1312"/>
      <c r="CU44" s="483"/>
      <c r="CV44" s="483"/>
      <c r="CW44" s="1389"/>
      <c r="CX44" s="596" t="e">
        <f t="shared" si="341"/>
        <v>#DIV/0!</v>
      </c>
      <c r="CY44" s="1496"/>
      <c r="CZ44" s="483"/>
      <c r="DA44" s="1496">
        <f t="shared" si="343"/>
        <v>0</v>
      </c>
      <c r="DB44" s="124"/>
      <c r="DC44" s="596" t="e">
        <f t="shared" si="344"/>
        <v>#DIV/0!</v>
      </c>
      <c r="DD44" s="1191"/>
      <c r="DE44" s="1496">
        <f t="shared" si="346"/>
        <v>0</v>
      </c>
      <c r="DF44" s="596" t="e">
        <f t="shared" si="347"/>
        <v>#DIV/0!</v>
      </c>
      <c r="DG44" s="1191"/>
      <c r="DH44" s="1496">
        <f t="shared" si="349"/>
        <v>0</v>
      </c>
      <c r="DI44" s="596" t="e">
        <f t="shared" si="350"/>
        <v>#DIV/0!</v>
      </c>
      <c r="DJ44" s="1588"/>
      <c r="DK44" s="596" t="e">
        <f t="shared" si="352"/>
        <v>#DIV/0!</v>
      </c>
      <c r="DL44" s="1191"/>
      <c r="DM44" s="1496">
        <f t="shared" si="354"/>
        <v>0</v>
      </c>
      <c r="DN44" s="596" t="e">
        <f t="shared" si="355"/>
        <v>#DIV/0!</v>
      </c>
      <c r="DO44" s="1588"/>
      <c r="DP44" s="483"/>
      <c r="DQ44" s="483"/>
      <c r="DR44" s="483"/>
      <c r="DS44" s="1697"/>
      <c r="DT44" s="2205" t="e">
        <f t="shared" si="357"/>
        <v>#DIV/0!</v>
      </c>
      <c r="DU44" s="1760"/>
      <c r="DV44" s="1760"/>
      <c r="DW44" s="1760">
        <f t="shared" si="359"/>
        <v>0</v>
      </c>
      <c r="DX44" s="1760"/>
      <c r="DY44" s="1760">
        <f t="shared" si="361"/>
        <v>0</v>
      </c>
      <c r="DZ44" s="1760"/>
      <c r="EA44" s="1760">
        <f t="shared" si="362"/>
        <v>0</v>
      </c>
      <c r="EB44" s="1697"/>
      <c r="EC44" s="2205" t="e">
        <f t="shared" si="364"/>
        <v>#DIV/0!</v>
      </c>
      <c r="ED44" s="1760"/>
      <c r="EE44" s="1760">
        <f t="shared" si="366"/>
        <v>0</v>
      </c>
      <c r="EF44" s="2205" t="e">
        <f t="shared" si="367"/>
        <v>#DIV/0!</v>
      </c>
      <c r="EG44" s="1760"/>
      <c r="EH44" s="1760">
        <f t="shared" si="369"/>
        <v>0</v>
      </c>
      <c r="EI44" s="2206"/>
      <c r="EJ44" s="1697"/>
      <c r="EK44" s="2205" t="e">
        <f t="shared" si="371"/>
        <v>#DIV/0!</v>
      </c>
      <c r="EL44" s="1760"/>
      <c r="EM44" s="2207"/>
      <c r="EN44" s="2207"/>
      <c r="EO44" s="1697"/>
      <c r="EP44" s="2176" t="e">
        <f t="shared" si="372"/>
        <v>#DIV/0!</v>
      </c>
      <c r="EQ44" s="1760"/>
      <c r="ER44" s="1760">
        <f t="shared" si="374"/>
        <v>0</v>
      </c>
      <c r="ES44" s="1760"/>
      <c r="ET44" s="1760">
        <f t="shared" si="376"/>
        <v>0</v>
      </c>
      <c r="EU44" s="2205" t="e">
        <f t="shared" si="377"/>
        <v>#DIV/0!</v>
      </c>
      <c r="EV44" s="1760"/>
      <c r="EW44" s="1760">
        <f t="shared" si="379"/>
        <v>0</v>
      </c>
      <c r="EX44" s="1697"/>
      <c r="EY44" s="2205" t="e">
        <f t="shared" si="380"/>
        <v>#DIV/0!</v>
      </c>
      <c r="EZ44" s="2208">
        <v>0</v>
      </c>
      <c r="FA44" s="1697">
        <v>0</v>
      </c>
      <c r="FB44" s="2205" t="e">
        <f t="shared" si="381"/>
        <v>#DIV/0!</v>
      </c>
      <c r="FC44" s="1496"/>
      <c r="FD44" s="1496"/>
      <c r="FE44" s="1496"/>
      <c r="FF44" s="1496"/>
      <c r="FG44" s="1496">
        <f t="shared" si="383"/>
        <v>0</v>
      </c>
      <c r="FH44" s="2716">
        <v>0</v>
      </c>
      <c r="FI44" s="1496"/>
      <c r="FJ44" s="1496">
        <f t="shared" si="385"/>
        <v>0</v>
      </c>
      <c r="FK44" s="2717" t="e">
        <f t="shared" si="386"/>
        <v>#DIV/0!</v>
      </c>
      <c r="FL44" s="2716">
        <v>0</v>
      </c>
      <c r="FM44" s="2717" t="e">
        <f t="shared" si="387"/>
        <v>#DIV/0!</v>
      </c>
      <c r="FN44" s="1496"/>
      <c r="FO44" s="1496">
        <f t="shared" si="389"/>
        <v>0</v>
      </c>
      <c r="FP44" s="1553"/>
      <c r="FQ44" s="2607"/>
      <c r="FR44" s="1496"/>
      <c r="FS44" s="1496"/>
    </row>
    <row r="45" spans="1:175" ht="33" customHeight="1" thickBot="1" x14ac:dyDescent="0.3">
      <c r="A45" s="653" t="s">
        <v>253</v>
      </c>
      <c r="B45" s="654" t="s">
        <v>491</v>
      </c>
      <c r="C45" s="1861" t="s">
        <v>216</v>
      </c>
      <c r="D45" s="1832" t="s">
        <v>398</v>
      </c>
      <c r="E45" s="1862" t="s">
        <v>412</v>
      </c>
      <c r="F45" s="684"/>
      <c r="G45" s="656"/>
      <c r="H45" s="657">
        <f t="shared" ref="H45:K45" si="393">SUM(H46,H50,H53)</f>
        <v>1174</v>
      </c>
      <c r="I45" s="477">
        <f t="shared" si="393"/>
        <v>4435</v>
      </c>
      <c r="J45" s="536">
        <f t="shared" si="393"/>
        <v>5265</v>
      </c>
      <c r="K45" s="536">
        <f t="shared" si="393"/>
        <v>164</v>
      </c>
      <c r="L45" s="597">
        <f t="shared" si="290"/>
        <v>3.1149097815764481E-2</v>
      </c>
      <c r="M45" s="477">
        <f t="shared" ref="M45" si="394">SUM(M46,M50,M53)</f>
        <v>5265</v>
      </c>
      <c r="N45" s="477">
        <f>SUM(N46,N50,N53)</f>
        <v>0</v>
      </c>
      <c r="O45" s="477">
        <f>SUM(O46,O50,O53)</f>
        <v>0</v>
      </c>
      <c r="P45" s="536">
        <f t="shared" si="292"/>
        <v>5265</v>
      </c>
      <c r="Q45" s="597">
        <f t="shared" ref="Q45:Q50" si="395">K45/P45</f>
        <v>3.1149097815764481E-2</v>
      </c>
      <c r="R45" s="477">
        <f t="shared" ref="R45:S45" si="396">SUM(R46,R50,R53)</f>
        <v>5265</v>
      </c>
      <c r="S45" s="536">
        <f t="shared" si="396"/>
        <v>281</v>
      </c>
      <c r="T45" s="597">
        <f t="shared" si="294"/>
        <v>5.3371320037986704E-2</v>
      </c>
      <c r="U45" s="477">
        <f t="shared" ref="U45" si="397">SUM(U46,U50,U53)</f>
        <v>5265</v>
      </c>
      <c r="V45" s="477">
        <f>SUM(V46,V50,V53)</f>
        <v>0</v>
      </c>
      <c r="W45" s="477">
        <f>SUM(W46,W50,W53)</f>
        <v>0</v>
      </c>
      <c r="X45" s="536">
        <f t="shared" si="296"/>
        <v>5265</v>
      </c>
      <c r="Y45" s="597">
        <f t="shared" si="297"/>
        <v>5.3371320037986704E-2</v>
      </c>
      <c r="Z45" s="477">
        <f>SUM(Z46,Z50,Z53)</f>
        <v>0</v>
      </c>
      <c r="AA45" s="536">
        <f t="shared" si="298"/>
        <v>5265</v>
      </c>
      <c r="AB45" s="536">
        <f t="shared" ref="AB45:AE45" si="398">SUM(AB46,AB50,AB53)</f>
        <v>796</v>
      </c>
      <c r="AC45" s="597">
        <f t="shared" si="300"/>
        <v>0.15118708452041785</v>
      </c>
      <c r="AD45" s="536">
        <f t="shared" si="398"/>
        <v>3257</v>
      </c>
      <c r="AE45" s="536">
        <f t="shared" si="398"/>
        <v>3672</v>
      </c>
      <c r="AF45" s="597">
        <f t="shared" si="301"/>
        <v>0.6974358974358974</v>
      </c>
      <c r="AG45" s="477">
        <f t="shared" ref="AG45:AM45" si="399">SUM(AG46,AG50,AG53)</f>
        <v>4265</v>
      </c>
      <c r="AH45" s="477">
        <f t="shared" si="399"/>
        <v>1765</v>
      </c>
      <c r="AI45" s="477">
        <f t="shared" si="399"/>
        <v>3765</v>
      </c>
      <c r="AJ45" s="477">
        <f t="shared" si="399"/>
        <v>1265</v>
      </c>
      <c r="AK45" s="477">
        <f>SUM(AK46,AK50,AK53)</f>
        <v>-1000</v>
      </c>
      <c r="AL45" s="536">
        <f t="shared" si="303"/>
        <v>4265</v>
      </c>
      <c r="AM45" s="834">
        <f t="shared" si="399"/>
        <v>3257.5899999999997</v>
      </c>
      <c r="AN45" s="897">
        <f t="shared" si="304"/>
        <v>0.76379601406799524</v>
      </c>
      <c r="AO45" s="834">
        <f t="shared" ref="AO45:AR45" si="400">SUM(AO46,AO50,AO53)</f>
        <v>114.6</v>
      </c>
      <c r="AP45" s="897">
        <f t="shared" si="306"/>
        <v>6.492917847025495E-2</v>
      </c>
      <c r="AQ45" s="834">
        <f t="shared" ref="AQ45" si="401">SUM(AQ46,AQ50,AQ53)</f>
        <v>0</v>
      </c>
      <c r="AR45" s="834">
        <f t="shared" si="400"/>
        <v>0</v>
      </c>
      <c r="AS45" s="834">
        <f t="shared" si="308"/>
        <v>1765</v>
      </c>
      <c r="AT45" s="897">
        <f t="shared" si="309"/>
        <v>6.492917847025495E-2</v>
      </c>
      <c r="AU45" s="834">
        <f t="shared" ref="AU45" si="402">SUM(AU46,AU50,AU53)</f>
        <v>0</v>
      </c>
      <c r="AV45" s="834">
        <f t="shared" si="311"/>
        <v>1765</v>
      </c>
      <c r="AW45" s="477">
        <f t="shared" ref="AW45:BG45" si="403">SUM(AW46,AW50,AW53)</f>
        <v>1765</v>
      </c>
      <c r="AX45" s="834">
        <f t="shared" si="403"/>
        <v>664.15</v>
      </c>
      <c r="AY45" s="477">
        <f t="shared" si="403"/>
        <v>1765</v>
      </c>
      <c r="AZ45" s="1064">
        <f t="shared" si="403"/>
        <v>927.36</v>
      </c>
      <c r="BA45" s="898">
        <f t="shared" si="403"/>
        <v>2487</v>
      </c>
      <c r="BB45" s="477">
        <f t="shared" si="403"/>
        <v>1487</v>
      </c>
      <c r="BC45" s="477">
        <f t="shared" si="403"/>
        <v>3487</v>
      </c>
      <c r="BD45" s="898">
        <f t="shared" si="403"/>
        <v>2487</v>
      </c>
      <c r="BE45" s="477">
        <f t="shared" si="403"/>
        <v>1487</v>
      </c>
      <c r="BF45" s="477">
        <f t="shared" si="403"/>
        <v>3487</v>
      </c>
      <c r="BG45" s="834">
        <f t="shared" si="403"/>
        <v>0</v>
      </c>
      <c r="BH45" s="477">
        <f t="shared" si="313"/>
        <v>2487</v>
      </c>
      <c r="BI45" s="899">
        <f t="shared" ref="BI45" si="404">SUM(BI46,BI50,BI53)</f>
        <v>2068.8000000000002</v>
      </c>
      <c r="BJ45" s="897">
        <f t="shared" si="315"/>
        <v>0.83184559710494577</v>
      </c>
      <c r="BK45" s="477">
        <f t="shared" ref="BK45" si="405">SUM(BK46,BK50,BK53)</f>
        <v>1500</v>
      </c>
      <c r="BL45" s="477">
        <f t="shared" si="317"/>
        <v>3987</v>
      </c>
      <c r="BM45" s="897">
        <f t="shared" si="318"/>
        <v>0.51888638073739657</v>
      </c>
      <c r="BN45" s="897"/>
      <c r="BO45" s="897"/>
      <c r="BP45" s="899">
        <f t="shared" ref="BP45:BT45" si="406">SUM(BP46,BP50,BP53)</f>
        <v>2152.8000000000002</v>
      </c>
      <c r="BQ45" s="897">
        <f t="shared" si="320"/>
        <v>0.53995485327313775</v>
      </c>
      <c r="BR45" s="834">
        <f t="shared" ref="BR45" si="407">SUM(BR46,BR50,BR53)</f>
        <v>0</v>
      </c>
      <c r="BS45" s="477">
        <f t="shared" si="322"/>
        <v>3987</v>
      </c>
      <c r="BT45" s="899">
        <f t="shared" si="406"/>
        <v>2236.8000000000002</v>
      </c>
      <c r="BU45" s="897">
        <f t="shared" si="323"/>
        <v>0.56102332580887893</v>
      </c>
      <c r="BV45" s="477">
        <f t="shared" ref="BV45" si="408">SUM(BV46,BV50,BV53)</f>
        <v>-800</v>
      </c>
      <c r="BW45" s="477">
        <f t="shared" si="325"/>
        <v>3187</v>
      </c>
      <c r="BX45" s="897">
        <f t="shared" si="326"/>
        <v>0.70185127078757459</v>
      </c>
      <c r="BY45" s="899">
        <f t="shared" ref="BY45:CE45" si="409">SUM(BY46,BY50,BY53)</f>
        <v>2646.8</v>
      </c>
      <c r="BZ45" s="1117">
        <f t="shared" si="409"/>
        <v>2646.8</v>
      </c>
      <c r="CA45" s="477">
        <f t="shared" si="409"/>
        <v>5202</v>
      </c>
      <c r="CB45" s="477">
        <f t="shared" si="409"/>
        <v>6702</v>
      </c>
      <c r="CC45" s="477">
        <f t="shared" si="409"/>
        <v>8702</v>
      </c>
      <c r="CD45" s="899">
        <f t="shared" si="409"/>
        <v>1011.84</v>
      </c>
      <c r="CE45" s="18">
        <f t="shared" si="409"/>
        <v>0</v>
      </c>
      <c r="CF45" s="536">
        <f t="shared" si="328"/>
        <v>5202</v>
      </c>
      <c r="CG45" s="597">
        <f t="shared" si="329"/>
        <v>0.19450980392156864</v>
      </c>
      <c r="CH45" s="899">
        <f t="shared" ref="CH45:CL45" si="410">SUM(CH46,CH50,CH53)</f>
        <v>1440</v>
      </c>
      <c r="CI45" s="597">
        <f t="shared" si="331"/>
        <v>0.27681660899653981</v>
      </c>
      <c r="CJ45" s="477">
        <f t="shared" ref="CJ45" si="411">SUM(CJ46,CJ50,CJ53)</f>
        <v>-2000</v>
      </c>
      <c r="CK45" s="477">
        <f t="shared" si="333"/>
        <v>3202</v>
      </c>
      <c r="CL45" s="116">
        <f t="shared" si="410"/>
        <v>2776.16</v>
      </c>
      <c r="CM45" s="597">
        <f t="shared" si="334"/>
        <v>0.86700811992504678</v>
      </c>
      <c r="CN45" s="18">
        <f t="shared" ref="CN45" si="412">SUM(CN46,CN50,CN53)</f>
        <v>1506</v>
      </c>
      <c r="CO45" s="1186">
        <f t="shared" si="336"/>
        <v>4708</v>
      </c>
      <c r="CP45" s="597">
        <f t="shared" si="337"/>
        <v>0.5896686491079014</v>
      </c>
      <c r="CQ45" s="18">
        <f t="shared" ref="CQ45" si="413">SUM(CQ46,CQ50,CQ53)</f>
        <v>0</v>
      </c>
      <c r="CR45" s="1186">
        <f t="shared" si="339"/>
        <v>4708</v>
      </c>
      <c r="CS45" s="1238">
        <f t="shared" ref="CS45:DB45" si="414">SUM(CS46,CS50,CS53)</f>
        <v>4708</v>
      </c>
      <c r="CT45" s="1307">
        <f t="shared" si="414"/>
        <v>6208</v>
      </c>
      <c r="CU45" s="477">
        <f t="shared" si="414"/>
        <v>13208</v>
      </c>
      <c r="CV45" s="477">
        <f t="shared" si="414"/>
        <v>6208</v>
      </c>
      <c r="CW45" s="1381">
        <f t="shared" si="414"/>
        <v>3118.8799999999997</v>
      </c>
      <c r="CX45" s="597">
        <f t="shared" si="341"/>
        <v>0.6624638912489379</v>
      </c>
      <c r="CY45" s="1492">
        <f t="shared" ref="CY45:CZ45" si="415">SUM(CY46,CY50,CY53)</f>
        <v>6208</v>
      </c>
      <c r="CZ45" s="477">
        <f t="shared" si="415"/>
        <v>0</v>
      </c>
      <c r="DA45" s="1492">
        <f t="shared" si="343"/>
        <v>6208</v>
      </c>
      <c r="DB45" s="116">
        <f t="shared" si="414"/>
        <v>952.8</v>
      </c>
      <c r="DC45" s="597">
        <f t="shared" si="344"/>
        <v>0.15347938144329895</v>
      </c>
      <c r="DD45" s="1186">
        <f t="shared" ref="DD45" si="416">SUM(DD46,DD50,DD53)</f>
        <v>-3000</v>
      </c>
      <c r="DE45" s="1492">
        <f t="shared" si="346"/>
        <v>3208</v>
      </c>
      <c r="DF45" s="597">
        <f t="shared" si="347"/>
        <v>0.29700748129675808</v>
      </c>
      <c r="DG45" s="1186">
        <f t="shared" ref="DG45" si="417">SUM(DG46,DG50,DG53)</f>
        <v>-3000</v>
      </c>
      <c r="DH45" s="1492">
        <f t="shared" si="349"/>
        <v>3208</v>
      </c>
      <c r="DI45" s="597">
        <f t="shared" si="350"/>
        <v>0.29700748129675808</v>
      </c>
      <c r="DJ45" s="1580">
        <f t="shared" ref="DJ45" si="418">SUM(DJ46,DJ50,DJ53)</f>
        <v>2022.96</v>
      </c>
      <c r="DK45" s="597">
        <f t="shared" si="352"/>
        <v>0.63059850374064841</v>
      </c>
      <c r="DL45" s="1186">
        <f t="shared" ref="DL45" si="419">SUM(DL46,DL50,DL53)</f>
        <v>300</v>
      </c>
      <c r="DM45" s="1492">
        <f t="shared" si="354"/>
        <v>3508</v>
      </c>
      <c r="DN45" s="597">
        <f t="shared" si="355"/>
        <v>0.57667046750285067</v>
      </c>
      <c r="DO45" s="1580">
        <f t="shared" ref="DO45:DS45" si="420">SUM(DO46,DO50,DO53)</f>
        <v>2536.56</v>
      </c>
      <c r="DP45" s="477">
        <f t="shared" si="420"/>
        <v>2918</v>
      </c>
      <c r="DQ45" s="477">
        <f t="shared" si="420"/>
        <v>2918</v>
      </c>
      <c r="DR45" s="477">
        <f t="shared" si="420"/>
        <v>2918</v>
      </c>
      <c r="DS45" s="1982">
        <f t="shared" si="420"/>
        <v>2234.16</v>
      </c>
      <c r="DT45" s="2184">
        <f t="shared" si="357"/>
        <v>0.63687571265678444</v>
      </c>
      <c r="DU45" s="1756">
        <f t="shared" ref="DU45:DV45" si="421">SUM(DU46,DU50,DU53)</f>
        <v>2918</v>
      </c>
      <c r="DV45" s="1756">
        <f t="shared" si="421"/>
        <v>0</v>
      </c>
      <c r="DW45" s="1756">
        <f t="shared" si="359"/>
        <v>2918</v>
      </c>
      <c r="DX45" s="1756">
        <f t="shared" ref="DX45:DZ45" si="422">SUM(DX46,DX50,DX53)</f>
        <v>0</v>
      </c>
      <c r="DY45" s="1756">
        <f t="shared" si="361"/>
        <v>2918</v>
      </c>
      <c r="DZ45" s="1756">
        <f t="shared" si="422"/>
        <v>0</v>
      </c>
      <c r="EA45" s="1756">
        <f t="shared" si="362"/>
        <v>2918</v>
      </c>
      <c r="EB45" s="1982">
        <f t="shared" ref="EB45" si="423">SUM(EB46,EB50,EB53)</f>
        <v>904.32</v>
      </c>
      <c r="EC45" s="2184">
        <f t="shared" si="364"/>
        <v>0.30991089787525705</v>
      </c>
      <c r="ED45" s="1756">
        <f t="shared" ref="ED45" si="424">SUM(ED46,ED50,ED53)</f>
        <v>0</v>
      </c>
      <c r="EE45" s="1756">
        <f t="shared" si="366"/>
        <v>2918</v>
      </c>
      <c r="EF45" s="2184">
        <f t="shared" si="367"/>
        <v>0.30991089787525705</v>
      </c>
      <c r="EG45" s="1756">
        <f t="shared" ref="EG45" si="425">SUM(EG46,EG50,EG53)</f>
        <v>0</v>
      </c>
      <c r="EH45" s="1756">
        <f t="shared" si="369"/>
        <v>2918</v>
      </c>
      <c r="EI45" s="2185">
        <f t="shared" ref="EI45:EO45" si="426">SUM(EI46,EI50,EI53)</f>
        <v>1465.72</v>
      </c>
      <c r="EJ45" s="1982">
        <f t="shared" si="426"/>
        <v>1465.72</v>
      </c>
      <c r="EK45" s="2184">
        <f t="shared" si="371"/>
        <v>1</v>
      </c>
      <c r="EL45" s="1756">
        <f t="shared" si="426"/>
        <v>3014</v>
      </c>
      <c r="EM45" s="2186">
        <f t="shared" si="426"/>
        <v>2320</v>
      </c>
      <c r="EN45" s="2186">
        <f t="shared" si="426"/>
        <v>2320</v>
      </c>
      <c r="EO45" s="1982">
        <f t="shared" si="426"/>
        <v>2226</v>
      </c>
      <c r="EP45" s="2176">
        <f t="shared" si="372"/>
        <v>0.73855341738553415</v>
      </c>
      <c r="EQ45" s="1756">
        <f t="shared" ref="EQ45" si="427">SUM(EQ46,EQ50,EQ53)</f>
        <v>0</v>
      </c>
      <c r="ER45" s="1756">
        <f t="shared" si="374"/>
        <v>3014</v>
      </c>
      <c r="ES45" s="1756">
        <f t="shared" ref="ES45" si="428">SUM(ES46,ES50,ES53)</f>
        <v>0</v>
      </c>
      <c r="ET45" s="1756">
        <f t="shared" si="376"/>
        <v>3014</v>
      </c>
      <c r="EU45" s="2184">
        <f t="shared" si="377"/>
        <v>0.73855341738553415</v>
      </c>
      <c r="EV45" s="1756">
        <f t="shared" ref="EV45" si="429">SUM(EV46,EV50,EV53)</f>
        <v>0</v>
      </c>
      <c r="EW45" s="1756">
        <f t="shared" si="379"/>
        <v>3014</v>
      </c>
      <c r="EX45" s="1982">
        <f t="shared" ref="EX45" si="430">SUM(EX46,EX50,EX53)</f>
        <v>2310</v>
      </c>
      <c r="EY45" s="2184">
        <f t="shared" si="380"/>
        <v>0.76642335766423353</v>
      </c>
      <c r="EZ45" s="2187">
        <f t="shared" ref="EZ45:FF45" si="431">SUM(EZ46,EZ50,EZ53)</f>
        <v>3014</v>
      </c>
      <c r="FA45" s="1982">
        <f t="shared" ref="FA45" si="432">SUM(FA46,FA50,FA53)</f>
        <v>3041</v>
      </c>
      <c r="FB45" s="2184">
        <f t="shared" si="381"/>
        <v>1.0089581950895818</v>
      </c>
      <c r="FC45" s="1492">
        <f t="shared" si="431"/>
        <v>2545</v>
      </c>
      <c r="FD45" s="1492">
        <f t="shared" si="431"/>
        <v>2545</v>
      </c>
      <c r="FE45" s="1492">
        <f t="shared" si="431"/>
        <v>2545</v>
      </c>
      <c r="FF45" s="1492">
        <f t="shared" si="431"/>
        <v>0</v>
      </c>
      <c r="FG45" s="1492">
        <f t="shared" si="383"/>
        <v>2545</v>
      </c>
      <c r="FH45" s="2703">
        <f t="shared" ref="FH45:FI45" si="433">SUM(FH46,FH50,FH53)</f>
        <v>1365.99</v>
      </c>
      <c r="FI45" s="1492">
        <f t="shared" si="433"/>
        <v>0</v>
      </c>
      <c r="FJ45" s="1492">
        <f t="shared" si="385"/>
        <v>2545</v>
      </c>
      <c r="FK45" s="2704">
        <f t="shared" si="386"/>
        <v>0.53673477406679759</v>
      </c>
      <c r="FL45" s="2703">
        <f t="shared" ref="FL45" si="434">SUM(FL46,FL50,FL53)</f>
        <v>1365.99</v>
      </c>
      <c r="FM45" s="2704">
        <f t="shared" si="387"/>
        <v>0.53673477406679759</v>
      </c>
      <c r="FN45" s="1492">
        <f t="shared" ref="FN45" si="435">SUM(FN46,FN50,FN53)</f>
        <v>0</v>
      </c>
      <c r="FO45" s="1492">
        <f t="shared" si="389"/>
        <v>2545</v>
      </c>
      <c r="FP45" s="2705">
        <f t="shared" ref="FP45" si="436">SUM(FP46,FP50,FP53)</f>
        <v>2545</v>
      </c>
      <c r="FQ45" s="2601">
        <f t="shared" ref="FQ45:FR45" si="437">SUM(FQ46,FQ50,FQ53)</f>
        <v>3147</v>
      </c>
      <c r="FR45" s="1492">
        <f t="shared" si="437"/>
        <v>3147</v>
      </c>
      <c r="FS45" s="1492">
        <f t="shared" ref="FS45" si="438">SUM(FS46,FS50,FS53)</f>
        <v>6147</v>
      </c>
    </row>
    <row r="46" spans="1:175" ht="39.75" customHeight="1" thickBot="1" x14ac:dyDescent="0.3">
      <c r="A46" s="1810" t="s">
        <v>401</v>
      </c>
      <c r="B46" s="1806" t="s">
        <v>491</v>
      </c>
      <c r="C46" s="1863" t="s">
        <v>130</v>
      </c>
      <c r="D46" s="1821" t="s">
        <v>398</v>
      </c>
      <c r="E46" s="1854" t="s">
        <v>309</v>
      </c>
      <c r="F46" s="676"/>
      <c r="G46" s="642"/>
      <c r="H46" s="685">
        <f>SUM(H47:H49)</f>
        <v>208</v>
      </c>
      <c r="I46" s="484">
        <f t="shared" ref="I46:O46" si="439">SUM(I47:I49)</f>
        <v>3778</v>
      </c>
      <c r="J46" s="542">
        <f t="shared" si="439"/>
        <v>3384</v>
      </c>
      <c r="K46" s="542">
        <f t="shared" si="439"/>
        <v>97</v>
      </c>
      <c r="L46" s="593">
        <f t="shared" si="290"/>
        <v>2.8664302600472813E-2</v>
      </c>
      <c r="M46" s="484">
        <f t="shared" ref="M46" si="440">SUM(M47:M49)</f>
        <v>3384</v>
      </c>
      <c r="N46" s="484">
        <f t="shared" si="439"/>
        <v>0</v>
      </c>
      <c r="O46" s="484">
        <f t="shared" si="439"/>
        <v>0</v>
      </c>
      <c r="P46" s="542">
        <f t="shared" si="292"/>
        <v>3384</v>
      </c>
      <c r="Q46" s="593">
        <f t="shared" si="395"/>
        <v>2.8664302600472813E-2</v>
      </c>
      <c r="R46" s="484">
        <f t="shared" ref="R46:S46" si="441">SUM(R47:R49)</f>
        <v>3384</v>
      </c>
      <c r="S46" s="542">
        <f t="shared" si="441"/>
        <v>97</v>
      </c>
      <c r="T46" s="593">
        <f t="shared" si="294"/>
        <v>2.8664302600472813E-2</v>
      </c>
      <c r="U46" s="484">
        <f t="shared" ref="U46:W46" si="442">SUM(U47:U49)</f>
        <v>3384</v>
      </c>
      <c r="V46" s="484">
        <f t="shared" si="442"/>
        <v>0</v>
      </c>
      <c r="W46" s="484">
        <f t="shared" si="442"/>
        <v>0</v>
      </c>
      <c r="X46" s="542">
        <f t="shared" si="296"/>
        <v>3384</v>
      </c>
      <c r="Y46" s="593">
        <f t="shared" si="297"/>
        <v>2.8664302600472813E-2</v>
      </c>
      <c r="Z46" s="484">
        <f t="shared" ref="Z46" si="443">SUM(Z47:Z49)</f>
        <v>0</v>
      </c>
      <c r="AA46" s="542">
        <f t="shared" si="298"/>
        <v>3384</v>
      </c>
      <c r="AB46" s="542">
        <f t="shared" ref="AB46:AE46" si="444">SUM(AB47:AB49)</f>
        <v>97</v>
      </c>
      <c r="AC46" s="593">
        <f t="shared" si="300"/>
        <v>2.8664302600472813E-2</v>
      </c>
      <c r="AD46" s="542">
        <f t="shared" si="444"/>
        <v>2558</v>
      </c>
      <c r="AE46" s="542">
        <f t="shared" si="444"/>
        <v>2973</v>
      </c>
      <c r="AF46" s="593">
        <f t="shared" si="301"/>
        <v>0.87854609929078009</v>
      </c>
      <c r="AG46" s="484">
        <f t="shared" ref="AG46:AM46" si="445">SUM(AG47:AG49)</f>
        <v>3384</v>
      </c>
      <c r="AH46" s="484">
        <f t="shared" si="445"/>
        <v>384</v>
      </c>
      <c r="AI46" s="484">
        <f t="shared" si="445"/>
        <v>2384</v>
      </c>
      <c r="AJ46" s="484">
        <f t="shared" si="445"/>
        <v>384</v>
      </c>
      <c r="AK46" s="484">
        <f t="shared" si="445"/>
        <v>0</v>
      </c>
      <c r="AL46" s="542">
        <f t="shared" si="303"/>
        <v>3384</v>
      </c>
      <c r="AM46" s="840">
        <f t="shared" si="445"/>
        <v>2558.66</v>
      </c>
      <c r="AN46" s="888">
        <f t="shared" si="304"/>
        <v>0.75610520094562639</v>
      </c>
      <c r="AO46" s="840">
        <f t="shared" ref="AO46:AR46" si="446">SUM(AO47:AO49)</f>
        <v>42.6</v>
      </c>
      <c r="AP46" s="888">
        <f t="shared" si="306"/>
        <v>0.11093750000000001</v>
      </c>
      <c r="AQ46" s="840">
        <f t="shared" ref="AQ46" si="447">SUM(AQ47:AQ49)</f>
        <v>0</v>
      </c>
      <c r="AR46" s="840">
        <f t="shared" si="446"/>
        <v>0</v>
      </c>
      <c r="AS46" s="840">
        <f t="shared" si="308"/>
        <v>384</v>
      </c>
      <c r="AT46" s="888">
        <f t="shared" si="309"/>
        <v>0.11093750000000001</v>
      </c>
      <c r="AU46" s="840">
        <f t="shared" ref="AU46" si="448">SUM(AU47:AU49)</f>
        <v>0</v>
      </c>
      <c r="AV46" s="840">
        <f t="shared" si="311"/>
        <v>384</v>
      </c>
      <c r="AW46" s="484">
        <f t="shared" ref="AW46:BG46" si="449">SUM(AW47:AW49)</f>
        <v>384</v>
      </c>
      <c r="AX46" s="840">
        <f t="shared" si="449"/>
        <v>42.6</v>
      </c>
      <c r="AY46" s="484">
        <f t="shared" si="449"/>
        <v>384</v>
      </c>
      <c r="AZ46" s="1069">
        <f t="shared" si="449"/>
        <v>42.6</v>
      </c>
      <c r="BA46" s="919">
        <f t="shared" si="449"/>
        <v>384</v>
      </c>
      <c r="BB46" s="484">
        <f t="shared" si="449"/>
        <v>384</v>
      </c>
      <c r="BC46" s="484">
        <f t="shared" si="449"/>
        <v>2384</v>
      </c>
      <c r="BD46" s="919">
        <f t="shared" si="449"/>
        <v>384</v>
      </c>
      <c r="BE46" s="484">
        <f t="shared" si="449"/>
        <v>384</v>
      </c>
      <c r="BF46" s="484">
        <f t="shared" si="449"/>
        <v>2384</v>
      </c>
      <c r="BG46" s="840">
        <f t="shared" si="449"/>
        <v>0</v>
      </c>
      <c r="BH46" s="484">
        <f t="shared" si="313"/>
        <v>384</v>
      </c>
      <c r="BI46" s="920">
        <f t="shared" ref="BI46" si="450">SUM(BI47:BI49)</f>
        <v>36</v>
      </c>
      <c r="BJ46" s="888">
        <f t="shared" si="315"/>
        <v>9.375E-2</v>
      </c>
      <c r="BK46" s="484">
        <f t="shared" ref="BK46" si="451">SUM(BK47:BK49)</f>
        <v>0</v>
      </c>
      <c r="BL46" s="484">
        <f t="shared" si="317"/>
        <v>384</v>
      </c>
      <c r="BM46" s="888">
        <f t="shared" si="318"/>
        <v>9.375E-2</v>
      </c>
      <c r="BN46" s="888"/>
      <c r="BO46" s="888"/>
      <c r="BP46" s="920">
        <f t="shared" ref="BP46:BT46" si="452">SUM(BP47:BP49)</f>
        <v>36</v>
      </c>
      <c r="BQ46" s="888">
        <f t="shared" si="320"/>
        <v>9.375E-2</v>
      </c>
      <c r="BR46" s="840">
        <f t="shared" ref="BR46" si="453">SUM(BR47:BR49)</f>
        <v>0</v>
      </c>
      <c r="BS46" s="484">
        <f t="shared" si="322"/>
        <v>384</v>
      </c>
      <c r="BT46" s="920">
        <f t="shared" si="452"/>
        <v>36</v>
      </c>
      <c r="BU46" s="888">
        <f t="shared" si="323"/>
        <v>9.375E-2</v>
      </c>
      <c r="BV46" s="484">
        <f t="shared" ref="BV46" si="454">SUM(BV47:BV49)</f>
        <v>0</v>
      </c>
      <c r="BW46" s="484">
        <f t="shared" si="325"/>
        <v>384</v>
      </c>
      <c r="BX46" s="888">
        <f t="shared" si="326"/>
        <v>9.375E-2</v>
      </c>
      <c r="BY46" s="920">
        <f t="shared" ref="BY46:CE46" si="455">SUM(BY47:BY49)</f>
        <v>326</v>
      </c>
      <c r="BZ46" s="1126">
        <f t="shared" si="455"/>
        <v>326</v>
      </c>
      <c r="CA46" s="484">
        <f t="shared" si="455"/>
        <v>884</v>
      </c>
      <c r="CB46" s="484">
        <f t="shared" si="455"/>
        <v>2384</v>
      </c>
      <c r="CC46" s="484">
        <f t="shared" si="455"/>
        <v>2384</v>
      </c>
      <c r="CD46" s="920">
        <f t="shared" si="455"/>
        <v>0</v>
      </c>
      <c r="CE46" s="26">
        <f t="shared" si="455"/>
        <v>0</v>
      </c>
      <c r="CF46" s="542">
        <f t="shared" si="328"/>
        <v>884</v>
      </c>
      <c r="CG46" s="593">
        <f t="shared" si="329"/>
        <v>0</v>
      </c>
      <c r="CH46" s="920">
        <f t="shared" ref="CH46:CL46" si="456">SUM(CH47:CH49)</f>
        <v>0</v>
      </c>
      <c r="CI46" s="593">
        <f t="shared" si="331"/>
        <v>0</v>
      </c>
      <c r="CJ46" s="484">
        <f t="shared" ref="CJ46" si="457">SUM(CJ47:CJ49)</f>
        <v>0</v>
      </c>
      <c r="CK46" s="484">
        <f t="shared" si="333"/>
        <v>884</v>
      </c>
      <c r="CL46" s="1713">
        <f t="shared" si="456"/>
        <v>154.88</v>
      </c>
      <c r="CM46" s="593">
        <f t="shared" si="334"/>
        <v>0.17520361990950226</v>
      </c>
      <c r="CN46" s="26">
        <f t="shared" ref="CN46" si="458">SUM(CN47:CN49)</f>
        <v>0</v>
      </c>
      <c r="CO46" s="542">
        <f t="shared" si="336"/>
        <v>884</v>
      </c>
      <c r="CP46" s="593">
        <f t="shared" si="337"/>
        <v>0.17520361990950226</v>
      </c>
      <c r="CQ46" s="26">
        <f t="shared" ref="CQ46" si="459">SUM(CQ47:CQ49)</f>
        <v>0</v>
      </c>
      <c r="CR46" s="542">
        <f t="shared" si="339"/>
        <v>884</v>
      </c>
      <c r="CS46" s="1714">
        <f t="shared" ref="CS46:DB46" si="460">SUM(CS47:CS49)</f>
        <v>884</v>
      </c>
      <c r="CT46" s="1715">
        <f t="shared" si="460"/>
        <v>384</v>
      </c>
      <c r="CU46" s="484">
        <f t="shared" si="460"/>
        <v>5384</v>
      </c>
      <c r="CV46" s="484">
        <f t="shared" si="460"/>
        <v>384</v>
      </c>
      <c r="CW46" s="1716">
        <f t="shared" si="460"/>
        <v>154.88</v>
      </c>
      <c r="CX46" s="593">
        <f t="shared" si="341"/>
        <v>0.17520361990950226</v>
      </c>
      <c r="CY46" s="484">
        <f t="shared" ref="CY46:CZ46" si="461">SUM(CY47:CY49)</f>
        <v>384</v>
      </c>
      <c r="CZ46" s="484">
        <f t="shared" si="461"/>
        <v>0</v>
      </c>
      <c r="DA46" s="484">
        <f t="shared" si="343"/>
        <v>384</v>
      </c>
      <c r="DB46" s="1713">
        <f t="shared" si="460"/>
        <v>36</v>
      </c>
      <c r="DC46" s="593">
        <f t="shared" si="344"/>
        <v>9.375E-2</v>
      </c>
      <c r="DD46" s="542">
        <f t="shared" ref="DD46" si="462">SUM(DD47:DD49)</f>
        <v>0</v>
      </c>
      <c r="DE46" s="484">
        <f t="shared" si="346"/>
        <v>384</v>
      </c>
      <c r="DF46" s="593">
        <f t="shared" si="347"/>
        <v>9.375E-2</v>
      </c>
      <c r="DG46" s="542">
        <f t="shared" ref="DG46" si="463">SUM(DG47:DG49)</f>
        <v>0</v>
      </c>
      <c r="DH46" s="484">
        <f t="shared" si="349"/>
        <v>384</v>
      </c>
      <c r="DI46" s="593">
        <f t="shared" si="350"/>
        <v>9.375E-2</v>
      </c>
      <c r="DJ46" s="920">
        <f t="shared" ref="DJ46" si="464">SUM(DJ47:DJ49)</f>
        <v>36</v>
      </c>
      <c r="DK46" s="593">
        <f t="shared" si="352"/>
        <v>9.375E-2</v>
      </c>
      <c r="DL46" s="542">
        <f t="shared" ref="DL46" si="465">SUM(DL47:DL49)</f>
        <v>0</v>
      </c>
      <c r="DM46" s="484">
        <f t="shared" si="354"/>
        <v>384</v>
      </c>
      <c r="DN46" s="593">
        <f t="shared" si="355"/>
        <v>9.375E-2</v>
      </c>
      <c r="DO46" s="920">
        <f t="shared" ref="DO46:DS46" si="466">SUM(DO47:DO49)</f>
        <v>36</v>
      </c>
      <c r="DP46" s="484">
        <f t="shared" si="466"/>
        <v>384</v>
      </c>
      <c r="DQ46" s="484">
        <f t="shared" si="466"/>
        <v>384</v>
      </c>
      <c r="DR46" s="484">
        <f t="shared" si="466"/>
        <v>384</v>
      </c>
      <c r="DS46" s="1989">
        <f t="shared" si="466"/>
        <v>36</v>
      </c>
      <c r="DT46" s="2176">
        <f t="shared" si="357"/>
        <v>9.375E-2</v>
      </c>
      <c r="DU46" s="1761">
        <f t="shared" ref="DU46:DV46" si="467">SUM(DU47:DU49)</f>
        <v>384</v>
      </c>
      <c r="DV46" s="1761">
        <f t="shared" si="467"/>
        <v>0</v>
      </c>
      <c r="DW46" s="1761">
        <f t="shared" si="359"/>
        <v>384</v>
      </c>
      <c r="DX46" s="1761">
        <f t="shared" ref="DX46:DZ46" si="468">SUM(DX47:DX49)</f>
        <v>0</v>
      </c>
      <c r="DY46" s="1761">
        <f t="shared" si="361"/>
        <v>384</v>
      </c>
      <c r="DZ46" s="1761">
        <f t="shared" si="468"/>
        <v>0</v>
      </c>
      <c r="EA46" s="1761">
        <f t="shared" si="362"/>
        <v>384</v>
      </c>
      <c r="EB46" s="1989">
        <f t="shared" ref="EB46" si="469">SUM(EB47:EB49)</f>
        <v>40.32</v>
      </c>
      <c r="EC46" s="2176">
        <f t="shared" si="364"/>
        <v>0.105</v>
      </c>
      <c r="ED46" s="1761">
        <f t="shared" ref="ED46" si="470">SUM(ED47:ED49)</f>
        <v>0</v>
      </c>
      <c r="EE46" s="1761">
        <f t="shared" si="366"/>
        <v>384</v>
      </c>
      <c r="EF46" s="2176">
        <f t="shared" si="367"/>
        <v>0.105</v>
      </c>
      <c r="EG46" s="1761">
        <f t="shared" ref="EG46" si="471">SUM(EG47:EG49)</f>
        <v>150</v>
      </c>
      <c r="EH46" s="1761">
        <f t="shared" si="369"/>
        <v>534</v>
      </c>
      <c r="EI46" s="2209">
        <f t="shared" ref="EI46:EO46" si="472">SUM(EI47:EI49)</f>
        <v>517.72</v>
      </c>
      <c r="EJ46" s="1989">
        <f t="shared" si="472"/>
        <v>517.72</v>
      </c>
      <c r="EK46" s="2176">
        <f t="shared" si="371"/>
        <v>1</v>
      </c>
      <c r="EL46" s="1761">
        <f t="shared" si="472"/>
        <v>522</v>
      </c>
      <c r="EM46" s="2210">
        <f t="shared" si="472"/>
        <v>522</v>
      </c>
      <c r="EN46" s="2210">
        <f t="shared" si="472"/>
        <v>522</v>
      </c>
      <c r="EO46" s="1989">
        <f t="shared" si="472"/>
        <v>44.4</v>
      </c>
      <c r="EP46" s="2176">
        <f t="shared" si="372"/>
        <v>8.5057471264367815E-2</v>
      </c>
      <c r="EQ46" s="1761">
        <f t="shared" ref="EQ46" si="473">SUM(EQ47:EQ49)</f>
        <v>0</v>
      </c>
      <c r="ER46" s="1761">
        <f t="shared" si="374"/>
        <v>522</v>
      </c>
      <c r="ES46" s="1761">
        <f t="shared" ref="ES46" si="474">SUM(ES47:ES49)</f>
        <v>0</v>
      </c>
      <c r="ET46" s="1761">
        <f t="shared" si="376"/>
        <v>522</v>
      </c>
      <c r="EU46" s="2176">
        <f t="shared" si="377"/>
        <v>8.5057471264367815E-2</v>
      </c>
      <c r="EV46" s="1761">
        <f t="shared" ref="EV46" si="475">SUM(EV47:EV49)</f>
        <v>0</v>
      </c>
      <c r="EW46" s="1761">
        <f t="shared" si="379"/>
        <v>522</v>
      </c>
      <c r="EX46" s="1989">
        <f t="shared" ref="EX46" si="476">SUM(EX47:EX49)</f>
        <v>44.4</v>
      </c>
      <c r="EY46" s="2176">
        <f t="shared" si="380"/>
        <v>8.5057471264367815E-2</v>
      </c>
      <c r="EZ46" s="2211">
        <f t="shared" ref="EZ46:FF46" si="477">SUM(EZ47:EZ49)</f>
        <v>522</v>
      </c>
      <c r="FA46" s="1989">
        <f t="shared" ref="FA46" si="478">SUM(FA47:FA49)</f>
        <v>127.4</v>
      </c>
      <c r="FB46" s="2176">
        <f t="shared" si="381"/>
        <v>0.24406130268199236</v>
      </c>
      <c r="FC46" s="1497">
        <f t="shared" si="477"/>
        <v>145</v>
      </c>
      <c r="FD46" s="1497">
        <f t="shared" si="477"/>
        <v>145</v>
      </c>
      <c r="FE46" s="1497">
        <f t="shared" si="477"/>
        <v>145</v>
      </c>
      <c r="FF46" s="1497">
        <f t="shared" si="477"/>
        <v>0</v>
      </c>
      <c r="FG46" s="1497">
        <f t="shared" si="383"/>
        <v>145</v>
      </c>
      <c r="FH46" s="2718">
        <f t="shared" ref="FH46:FI46" si="479">SUM(FH47:FH49)</f>
        <v>46.74</v>
      </c>
      <c r="FI46" s="1497">
        <f t="shared" si="479"/>
        <v>0</v>
      </c>
      <c r="FJ46" s="1497">
        <f t="shared" si="385"/>
        <v>145</v>
      </c>
      <c r="FK46" s="2696">
        <f t="shared" si="386"/>
        <v>0.32234482758620692</v>
      </c>
      <c r="FL46" s="2718">
        <f t="shared" ref="FL46" si="480">SUM(FL47:FL49)</f>
        <v>46.74</v>
      </c>
      <c r="FM46" s="2696">
        <f t="shared" si="387"/>
        <v>0.32234482758620692</v>
      </c>
      <c r="FN46" s="1497">
        <f t="shared" ref="FN46" si="481">SUM(FN47:FN49)</f>
        <v>0</v>
      </c>
      <c r="FO46" s="1497">
        <f t="shared" si="389"/>
        <v>145</v>
      </c>
      <c r="FP46" s="2719">
        <f t="shared" ref="FP46" si="482">SUM(FP47:FP49)</f>
        <v>145</v>
      </c>
      <c r="FQ46" s="2608">
        <f t="shared" ref="FQ46:FR46" si="483">SUM(FQ47:FQ49)</f>
        <v>547</v>
      </c>
      <c r="FR46" s="1497">
        <f t="shared" si="483"/>
        <v>547</v>
      </c>
      <c r="FS46" s="1497">
        <f t="shared" ref="FS46" si="484">SUM(FS47:FS49)</f>
        <v>3547</v>
      </c>
    </row>
    <row r="47" spans="1:175" ht="21.75" hidden="1" thickBot="1" x14ac:dyDescent="0.3">
      <c r="A47" s="1809"/>
      <c r="B47" s="1807"/>
      <c r="C47" s="1864" t="s">
        <v>131</v>
      </c>
      <c r="D47" s="1856"/>
      <c r="E47" s="1857"/>
      <c r="F47" s="677"/>
      <c r="G47" s="645" t="s">
        <v>603</v>
      </c>
      <c r="H47" s="686">
        <v>172</v>
      </c>
      <c r="I47" s="485">
        <v>398</v>
      </c>
      <c r="J47" s="543">
        <v>348</v>
      </c>
      <c r="K47" s="543">
        <v>61</v>
      </c>
      <c r="L47" s="594">
        <f t="shared" si="290"/>
        <v>0.17528735632183909</v>
      </c>
      <c r="M47" s="485">
        <v>348</v>
      </c>
      <c r="N47" s="485"/>
      <c r="O47" s="485"/>
      <c r="P47" s="543">
        <f t="shared" si="292"/>
        <v>348</v>
      </c>
      <c r="Q47" s="594">
        <f t="shared" si="395"/>
        <v>0.17528735632183909</v>
      </c>
      <c r="R47" s="485">
        <v>348</v>
      </c>
      <c r="S47" s="543">
        <v>61</v>
      </c>
      <c r="T47" s="594">
        <f t="shared" si="294"/>
        <v>0.17528735632183909</v>
      </c>
      <c r="U47" s="485">
        <v>348</v>
      </c>
      <c r="V47" s="485"/>
      <c r="W47" s="485"/>
      <c r="X47" s="543">
        <f t="shared" si="296"/>
        <v>348</v>
      </c>
      <c r="Y47" s="594">
        <f t="shared" si="297"/>
        <v>0.17528735632183909</v>
      </c>
      <c r="Z47" s="485"/>
      <c r="AA47" s="543">
        <f t="shared" si="298"/>
        <v>348</v>
      </c>
      <c r="AB47" s="543">
        <v>61</v>
      </c>
      <c r="AC47" s="594">
        <f t="shared" si="300"/>
        <v>0.17528735632183909</v>
      </c>
      <c r="AD47" s="543">
        <v>61</v>
      </c>
      <c r="AE47" s="543">
        <v>211</v>
      </c>
      <c r="AF47" s="594">
        <f t="shared" si="301"/>
        <v>0.60632183908045978</v>
      </c>
      <c r="AG47" s="485">
        <v>348</v>
      </c>
      <c r="AH47" s="485">
        <v>348</v>
      </c>
      <c r="AI47" s="485">
        <v>348</v>
      </c>
      <c r="AJ47" s="485">
        <v>348</v>
      </c>
      <c r="AK47" s="485"/>
      <c r="AL47" s="543">
        <f t="shared" si="303"/>
        <v>348</v>
      </c>
      <c r="AM47" s="841">
        <v>211.66</v>
      </c>
      <c r="AN47" s="913">
        <f t="shared" si="304"/>
        <v>0.60821839080459772</v>
      </c>
      <c r="AO47" s="841">
        <v>6.6</v>
      </c>
      <c r="AP47" s="913">
        <f t="shared" si="306"/>
        <v>1.896551724137931E-2</v>
      </c>
      <c r="AQ47" s="841"/>
      <c r="AR47" s="841"/>
      <c r="AS47" s="841">
        <f t="shared" si="308"/>
        <v>348</v>
      </c>
      <c r="AT47" s="913">
        <f t="shared" si="309"/>
        <v>1.896551724137931E-2</v>
      </c>
      <c r="AU47" s="841"/>
      <c r="AV47" s="841">
        <f t="shared" si="311"/>
        <v>348</v>
      </c>
      <c r="AW47" s="485">
        <v>348</v>
      </c>
      <c r="AX47" s="841">
        <v>6.6</v>
      </c>
      <c r="AY47" s="485">
        <v>348</v>
      </c>
      <c r="AZ47" s="1070">
        <v>6.6</v>
      </c>
      <c r="BA47" s="921">
        <v>348</v>
      </c>
      <c r="BB47" s="485">
        <v>348</v>
      </c>
      <c r="BC47" s="485">
        <v>348</v>
      </c>
      <c r="BD47" s="921">
        <v>348</v>
      </c>
      <c r="BE47" s="485">
        <v>348</v>
      </c>
      <c r="BF47" s="485">
        <v>348</v>
      </c>
      <c r="BG47" s="841"/>
      <c r="BH47" s="485">
        <f t="shared" si="313"/>
        <v>348</v>
      </c>
      <c r="BI47" s="922">
        <v>0</v>
      </c>
      <c r="BJ47" s="913">
        <f t="shared" si="315"/>
        <v>0</v>
      </c>
      <c r="BK47" s="485"/>
      <c r="BL47" s="485">
        <f t="shared" si="317"/>
        <v>348</v>
      </c>
      <c r="BM47" s="913">
        <f t="shared" si="318"/>
        <v>0</v>
      </c>
      <c r="BN47" s="913"/>
      <c r="BO47" s="913"/>
      <c r="BP47" s="922">
        <v>0</v>
      </c>
      <c r="BQ47" s="913">
        <f t="shared" si="320"/>
        <v>0</v>
      </c>
      <c r="BR47" s="841"/>
      <c r="BS47" s="485">
        <f t="shared" si="322"/>
        <v>348</v>
      </c>
      <c r="BT47" s="922">
        <v>0</v>
      </c>
      <c r="BU47" s="913">
        <f t="shared" si="323"/>
        <v>0</v>
      </c>
      <c r="BV47" s="485"/>
      <c r="BW47" s="485">
        <f t="shared" si="325"/>
        <v>348</v>
      </c>
      <c r="BX47" s="913">
        <f t="shared" si="326"/>
        <v>0</v>
      </c>
      <c r="BY47" s="922">
        <v>290</v>
      </c>
      <c r="BZ47" s="1127">
        <v>290</v>
      </c>
      <c r="CA47" s="485">
        <v>348</v>
      </c>
      <c r="CB47" s="485">
        <v>348</v>
      </c>
      <c r="CC47" s="485">
        <v>348</v>
      </c>
      <c r="CD47" s="922">
        <v>0</v>
      </c>
      <c r="CE47" s="27"/>
      <c r="CF47" s="543">
        <f t="shared" si="328"/>
        <v>348</v>
      </c>
      <c r="CG47" s="594">
        <f t="shared" si="329"/>
        <v>0</v>
      </c>
      <c r="CH47" s="922">
        <v>0</v>
      </c>
      <c r="CI47" s="594">
        <f t="shared" si="331"/>
        <v>0</v>
      </c>
      <c r="CJ47" s="485"/>
      <c r="CK47" s="485">
        <f t="shared" si="333"/>
        <v>348</v>
      </c>
      <c r="CL47" s="1717">
        <v>118.88</v>
      </c>
      <c r="CM47" s="594">
        <f t="shared" si="334"/>
        <v>0.34160919540229884</v>
      </c>
      <c r="CN47" s="27"/>
      <c r="CO47" s="543">
        <f t="shared" si="336"/>
        <v>348</v>
      </c>
      <c r="CP47" s="594">
        <f t="shared" si="337"/>
        <v>0.34160919540229884</v>
      </c>
      <c r="CQ47" s="27"/>
      <c r="CR47" s="543">
        <f t="shared" si="339"/>
        <v>348</v>
      </c>
      <c r="CS47" s="1718">
        <v>348</v>
      </c>
      <c r="CT47" s="1719">
        <v>348</v>
      </c>
      <c r="CU47" s="485">
        <v>348</v>
      </c>
      <c r="CV47" s="485">
        <v>348</v>
      </c>
      <c r="CW47" s="1720">
        <v>118.88</v>
      </c>
      <c r="CX47" s="594">
        <f t="shared" si="341"/>
        <v>0.34160919540229884</v>
      </c>
      <c r="CY47" s="485">
        <v>348</v>
      </c>
      <c r="CZ47" s="485"/>
      <c r="DA47" s="485">
        <f t="shared" si="343"/>
        <v>348</v>
      </c>
      <c r="DB47" s="1717">
        <v>0</v>
      </c>
      <c r="DC47" s="594">
        <f t="shared" si="344"/>
        <v>0</v>
      </c>
      <c r="DD47" s="543"/>
      <c r="DE47" s="485">
        <f t="shared" si="346"/>
        <v>348</v>
      </c>
      <c r="DF47" s="594">
        <f t="shared" si="347"/>
        <v>0</v>
      </c>
      <c r="DG47" s="543"/>
      <c r="DH47" s="485">
        <f t="shared" si="349"/>
        <v>348</v>
      </c>
      <c r="DI47" s="594">
        <f t="shared" si="350"/>
        <v>0</v>
      </c>
      <c r="DJ47" s="922">
        <v>0</v>
      </c>
      <c r="DK47" s="594">
        <f t="shared" si="352"/>
        <v>0</v>
      </c>
      <c r="DL47" s="543"/>
      <c r="DM47" s="485">
        <f t="shared" si="354"/>
        <v>348</v>
      </c>
      <c r="DN47" s="594">
        <f t="shared" si="355"/>
        <v>0</v>
      </c>
      <c r="DO47" s="922">
        <v>0</v>
      </c>
      <c r="DP47" s="485">
        <v>348</v>
      </c>
      <c r="DQ47" s="485">
        <v>348</v>
      </c>
      <c r="DR47" s="485">
        <v>348</v>
      </c>
      <c r="DS47" s="1686">
        <v>0</v>
      </c>
      <c r="DT47" s="2201">
        <f t="shared" si="357"/>
        <v>0</v>
      </c>
      <c r="DU47" s="1762">
        <v>348</v>
      </c>
      <c r="DV47" s="1762"/>
      <c r="DW47" s="1762">
        <f t="shared" si="359"/>
        <v>348</v>
      </c>
      <c r="DX47" s="1762"/>
      <c r="DY47" s="1762">
        <f t="shared" si="361"/>
        <v>348</v>
      </c>
      <c r="DZ47" s="1762"/>
      <c r="EA47" s="1762">
        <f t="shared" si="362"/>
        <v>348</v>
      </c>
      <c r="EB47" s="1686">
        <v>0</v>
      </c>
      <c r="EC47" s="2201">
        <f t="shared" si="364"/>
        <v>0</v>
      </c>
      <c r="ED47" s="1762"/>
      <c r="EE47" s="1762">
        <f t="shared" si="366"/>
        <v>348</v>
      </c>
      <c r="EF47" s="2201">
        <f t="shared" si="367"/>
        <v>0</v>
      </c>
      <c r="EG47" s="1762">
        <v>150</v>
      </c>
      <c r="EH47" s="1762">
        <f t="shared" si="369"/>
        <v>498</v>
      </c>
      <c r="EI47" s="2212">
        <v>477.4</v>
      </c>
      <c r="EJ47" s="1686">
        <v>477.4</v>
      </c>
      <c r="EK47" s="2201">
        <f t="shared" si="371"/>
        <v>1</v>
      </c>
      <c r="EL47" s="1762">
        <v>477</v>
      </c>
      <c r="EM47" s="2213">
        <v>477</v>
      </c>
      <c r="EN47" s="2213">
        <v>477</v>
      </c>
      <c r="EO47" s="1686"/>
      <c r="EP47" s="2176">
        <f t="shared" si="372"/>
        <v>0</v>
      </c>
      <c r="EQ47" s="1762"/>
      <c r="ER47" s="1762">
        <f t="shared" si="374"/>
        <v>477</v>
      </c>
      <c r="ES47" s="1762"/>
      <c r="ET47" s="1762">
        <f t="shared" si="376"/>
        <v>477</v>
      </c>
      <c r="EU47" s="2201">
        <f t="shared" si="377"/>
        <v>0</v>
      </c>
      <c r="EV47" s="1762"/>
      <c r="EW47" s="1762">
        <f t="shared" si="379"/>
        <v>477</v>
      </c>
      <c r="EX47" s="1686"/>
      <c r="EY47" s="2201">
        <f t="shared" si="380"/>
        <v>0</v>
      </c>
      <c r="EZ47" s="2214">
        <v>477</v>
      </c>
      <c r="FA47" s="1686">
        <v>83</v>
      </c>
      <c r="FB47" s="2201">
        <f t="shared" si="381"/>
        <v>0.17400419287211741</v>
      </c>
      <c r="FC47" s="1498">
        <v>100</v>
      </c>
      <c r="FD47" s="2148">
        <v>100</v>
      </c>
      <c r="FE47" s="2148">
        <v>100</v>
      </c>
      <c r="FF47" s="1498"/>
      <c r="FG47" s="1498">
        <f t="shared" si="383"/>
        <v>100</v>
      </c>
      <c r="FH47" s="2720">
        <v>0</v>
      </c>
      <c r="FI47" s="1498"/>
      <c r="FJ47" s="1498">
        <f t="shared" si="385"/>
        <v>100</v>
      </c>
      <c r="FK47" s="2714">
        <f t="shared" si="386"/>
        <v>0</v>
      </c>
      <c r="FL47" s="2720">
        <v>0</v>
      </c>
      <c r="FM47" s="2714">
        <f t="shared" si="387"/>
        <v>0</v>
      </c>
      <c r="FN47" s="1498"/>
      <c r="FO47" s="1498">
        <f t="shared" si="389"/>
        <v>100</v>
      </c>
      <c r="FP47" s="2484">
        <v>100</v>
      </c>
      <c r="FQ47" s="2609">
        <v>500</v>
      </c>
      <c r="FR47" s="1498">
        <v>500</v>
      </c>
      <c r="FS47" s="1498">
        <v>3500</v>
      </c>
    </row>
    <row r="48" spans="1:175" ht="21.75" hidden="1" thickBot="1" x14ac:dyDescent="0.3">
      <c r="A48" s="679"/>
      <c r="B48" s="680"/>
      <c r="C48" s="1865" t="s">
        <v>484</v>
      </c>
      <c r="D48" s="1859"/>
      <c r="E48" s="1860"/>
      <c r="F48" s="681"/>
      <c r="G48" s="650" t="s">
        <v>376</v>
      </c>
      <c r="H48" s="687">
        <v>36</v>
      </c>
      <c r="I48" s="469">
        <v>36</v>
      </c>
      <c r="J48" s="529">
        <v>36</v>
      </c>
      <c r="K48" s="529">
        <v>36</v>
      </c>
      <c r="L48" s="596">
        <f t="shared" si="290"/>
        <v>1</v>
      </c>
      <c r="M48" s="469">
        <v>36</v>
      </c>
      <c r="N48" s="469"/>
      <c r="O48" s="469"/>
      <c r="P48" s="529">
        <f t="shared" si="292"/>
        <v>36</v>
      </c>
      <c r="Q48" s="596">
        <f t="shared" si="395"/>
        <v>1</v>
      </c>
      <c r="R48" s="469">
        <v>36</v>
      </c>
      <c r="S48" s="529">
        <v>36</v>
      </c>
      <c r="T48" s="596">
        <f t="shared" si="294"/>
        <v>1</v>
      </c>
      <c r="U48" s="469">
        <v>36</v>
      </c>
      <c r="V48" s="469"/>
      <c r="W48" s="469"/>
      <c r="X48" s="529">
        <f t="shared" si="296"/>
        <v>36</v>
      </c>
      <c r="Y48" s="596">
        <f t="shared" si="297"/>
        <v>1</v>
      </c>
      <c r="Z48" s="469"/>
      <c r="AA48" s="529">
        <f t="shared" si="298"/>
        <v>36</v>
      </c>
      <c r="AB48" s="529">
        <v>36</v>
      </c>
      <c r="AC48" s="596">
        <f t="shared" si="300"/>
        <v>1</v>
      </c>
      <c r="AD48" s="529">
        <v>36</v>
      </c>
      <c r="AE48" s="529">
        <v>36</v>
      </c>
      <c r="AF48" s="596">
        <f t="shared" si="301"/>
        <v>1</v>
      </c>
      <c r="AG48" s="469">
        <v>36</v>
      </c>
      <c r="AH48" s="469">
        <v>36</v>
      </c>
      <c r="AI48" s="469">
        <v>36</v>
      </c>
      <c r="AJ48" s="469">
        <v>36</v>
      </c>
      <c r="AK48" s="469"/>
      <c r="AL48" s="529">
        <f t="shared" si="303"/>
        <v>36</v>
      </c>
      <c r="AM48" s="842">
        <v>36</v>
      </c>
      <c r="AN48" s="917">
        <f t="shared" si="304"/>
        <v>1</v>
      </c>
      <c r="AO48" s="842">
        <v>36</v>
      </c>
      <c r="AP48" s="917">
        <f t="shared" si="306"/>
        <v>1</v>
      </c>
      <c r="AQ48" s="842"/>
      <c r="AR48" s="842"/>
      <c r="AS48" s="842">
        <f t="shared" si="308"/>
        <v>36</v>
      </c>
      <c r="AT48" s="917">
        <f t="shared" si="309"/>
        <v>1</v>
      </c>
      <c r="AU48" s="842"/>
      <c r="AV48" s="842">
        <f t="shared" si="311"/>
        <v>36</v>
      </c>
      <c r="AW48" s="469">
        <v>36</v>
      </c>
      <c r="AX48" s="842">
        <v>36</v>
      </c>
      <c r="AY48" s="469">
        <v>36</v>
      </c>
      <c r="AZ48" s="1071">
        <v>36</v>
      </c>
      <c r="BA48" s="923">
        <v>36</v>
      </c>
      <c r="BB48" s="469">
        <v>36</v>
      </c>
      <c r="BC48" s="469">
        <v>36</v>
      </c>
      <c r="BD48" s="923">
        <v>36</v>
      </c>
      <c r="BE48" s="469">
        <v>36</v>
      </c>
      <c r="BF48" s="469">
        <v>36</v>
      </c>
      <c r="BG48" s="842"/>
      <c r="BH48" s="469">
        <f t="shared" si="313"/>
        <v>36</v>
      </c>
      <c r="BI48" s="924">
        <v>36</v>
      </c>
      <c r="BJ48" s="917">
        <f t="shared" si="315"/>
        <v>1</v>
      </c>
      <c r="BK48" s="469"/>
      <c r="BL48" s="469">
        <f t="shared" si="317"/>
        <v>36</v>
      </c>
      <c r="BM48" s="917">
        <f t="shared" si="318"/>
        <v>1</v>
      </c>
      <c r="BN48" s="917"/>
      <c r="BO48" s="917"/>
      <c r="BP48" s="924">
        <v>36</v>
      </c>
      <c r="BQ48" s="917">
        <f t="shared" si="320"/>
        <v>1</v>
      </c>
      <c r="BR48" s="842"/>
      <c r="BS48" s="469">
        <f t="shared" si="322"/>
        <v>36</v>
      </c>
      <c r="BT48" s="924">
        <v>36</v>
      </c>
      <c r="BU48" s="917">
        <f t="shared" si="323"/>
        <v>1</v>
      </c>
      <c r="BV48" s="469"/>
      <c r="BW48" s="469">
        <f t="shared" si="325"/>
        <v>36</v>
      </c>
      <c r="BX48" s="917">
        <f t="shared" si="326"/>
        <v>1</v>
      </c>
      <c r="BY48" s="924">
        <v>36</v>
      </c>
      <c r="BZ48" s="1128">
        <v>36</v>
      </c>
      <c r="CA48" s="469">
        <v>36</v>
      </c>
      <c r="CB48" s="469">
        <v>36</v>
      </c>
      <c r="CC48" s="469">
        <v>36</v>
      </c>
      <c r="CD48" s="924">
        <v>0</v>
      </c>
      <c r="CE48" s="28"/>
      <c r="CF48" s="529">
        <f t="shared" si="328"/>
        <v>36</v>
      </c>
      <c r="CG48" s="596">
        <f t="shared" si="329"/>
        <v>0</v>
      </c>
      <c r="CH48" s="924">
        <v>0</v>
      </c>
      <c r="CI48" s="596">
        <f t="shared" si="331"/>
        <v>0</v>
      </c>
      <c r="CJ48" s="469"/>
      <c r="CK48" s="469">
        <f t="shared" si="333"/>
        <v>36</v>
      </c>
      <c r="CL48" s="1721">
        <v>36</v>
      </c>
      <c r="CM48" s="596">
        <f t="shared" si="334"/>
        <v>1</v>
      </c>
      <c r="CN48" s="28"/>
      <c r="CO48" s="529">
        <f t="shared" si="336"/>
        <v>36</v>
      </c>
      <c r="CP48" s="596">
        <f t="shared" si="337"/>
        <v>1</v>
      </c>
      <c r="CQ48" s="28"/>
      <c r="CR48" s="529">
        <f t="shared" si="339"/>
        <v>36</v>
      </c>
      <c r="CS48" s="1722">
        <v>36</v>
      </c>
      <c r="CT48" s="1723">
        <v>36</v>
      </c>
      <c r="CU48" s="469">
        <v>36</v>
      </c>
      <c r="CV48" s="469">
        <v>36</v>
      </c>
      <c r="CW48" s="1724">
        <v>36</v>
      </c>
      <c r="CX48" s="596">
        <f t="shared" si="341"/>
        <v>1</v>
      </c>
      <c r="CY48" s="469">
        <v>36</v>
      </c>
      <c r="CZ48" s="469"/>
      <c r="DA48" s="469">
        <f t="shared" si="343"/>
        <v>36</v>
      </c>
      <c r="DB48" s="1721">
        <v>36</v>
      </c>
      <c r="DC48" s="596">
        <f t="shared" si="344"/>
        <v>1</v>
      </c>
      <c r="DD48" s="529"/>
      <c r="DE48" s="469">
        <f t="shared" si="346"/>
        <v>36</v>
      </c>
      <c r="DF48" s="596">
        <f t="shared" si="347"/>
        <v>1</v>
      </c>
      <c r="DG48" s="529"/>
      <c r="DH48" s="469">
        <f t="shared" si="349"/>
        <v>36</v>
      </c>
      <c r="DI48" s="596">
        <f t="shared" si="350"/>
        <v>1</v>
      </c>
      <c r="DJ48" s="924">
        <v>36</v>
      </c>
      <c r="DK48" s="596">
        <f t="shared" si="352"/>
        <v>1</v>
      </c>
      <c r="DL48" s="529"/>
      <c r="DM48" s="469">
        <f t="shared" si="354"/>
        <v>36</v>
      </c>
      <c r="DN48" s="596">
        <f t="shared" si="355"/>
        <v>1</v>
      </c>
      <c r="DO48" s="924">
        <v>36</v>
      </c>
      <c r="DP48" s="469">
        <v>36</v>
      </c>
      <c r="DQ48" s="469">
        <v>36</v>
      </c>
      <c r="DR48" s="469">
        <v>36</v>
      </c>
      <c r="DS48" s="1688">
        <v>36</v>
      </c>
      <c r="DT48" s="2205">
        <f t="shared" si="357"/>
        <v>1</v>
      </c>
      <c r="DU48" s="1763">
        <v>36</v>
      </c>
      <c r="DV48" s="1763"/>
      <c r="DW48" s="1763">
        <f t="shared" si="359"/>
        <v>36</v>
      </c>
      <c r="DX48" s="1763"/>
      <c r="DY48" s="1763">
        <f t="shared" si="361"/>
        <v>36</v>
      </c>
      <c r="DZ48" s="1763"/>
      <c r="EA48" s="1763">
        <f t="shared" si="362"/>
        <v>36</v>
      </c>
      <c r="EB48" s="1688">
        <v>40.32</v>
      </c>
      <c r="EC48" s="2205">
        <f t="shared" si="364"/>
        <v>1.1200000000000001</v>
      </c>
      <c r="ED48" s="1763"/>
      <c r="EE48" s="1763">
        <f t="shared" si="366"/>
        <v>36</v>
      </c>
      <c r="EF48" s="2205">
        <f t="shared" si="367"/>
        <v>1.1200000000000001</v>
      </c>
      <c r="EG48" s="1763"/>
      <c r="EH48" s="1763">
        <f t="shared" si="369"/>
        <v>36</v>
      </c>
      <c r="EI48" s="2215">
        <v>40.32</v>
      </c>
      <c r="EJ48" s="1688">
        <v>40.32</v>
      </c>
      <c r="EK48" s="2205">
        <f t="shared" si="371"/>
        <v>1</v>
      </c>
      <c r="EL48" s="1763">
        <v>45</v>
      </c>
      <c r="EM48" s="2216">
        <v>45</v>
      </c>
      <c r="EN48" s="2216">
        <v>45</v>
      </c>
      <c r="EO48" s="1688">
        <v>44.4</v>
      </c>
      <c r="EP48" s="2176">
        <f t="shared" si="372"/>
        <v>0.98666666666666658</v>
      </c>
      <c r="EQ48" s="1763"/>
      <c r="ER48" s="1763">
        <f t="shared" si="374"/>
        <v>45</v>
      </c>
      <c r="ES48" s="1763"/>
      <c r="ET48" s="1763">
        <f t="shared" si="376"/>
        <v>45</v>
      </c>
      <c r="EU48" s="2205">
        <f t="shared" si="377"/>
        <v>0.98666666666666658</v>
      </c>
      <c r="EV48" s="1763"/>
      <c r="EW48" s="1763">
        <f t="shared" si="379"/>
        <v>45</v>
      </c>
      <c r="EX48" s="1688">
        <v>44.4</v>
      </c>
      <c r="EY48" s="2205">
        <f t="shared" si="380"/>
        <v>0.98666666666666658</v>
      </c>
      <c r="EZ48" s="2217">
        <v>45</v>
      </c>
      <c r="FA48" s="1688">
        <v>44.4</v>
      </c>
      <c r="FB48" s="2205">
        <f t="shared" si="381"/>
        <v>0.98666666666666658</v>
      </c>
      <c r="FC48" s="1499">
        <v>45</v>
      </c>
      <c r="FD48" s="1499">
        <v>45</v>
      </c>
      <c r="FE48" s="1499">
        <v>45</v>
      </c>
      <c r="FF48" s="1499"/>
      <c r="FG48" s="1499">
        <f t="shared" si="383"/>
        <v>45</v>
      </c>
      <c r="FH48" s="2721">
        <v>46.74</v>
      </c>
      <c r="FI48" s="1499"/>
      <c r="FJ48" s="1499">
        <f t="shared" si="385"/>
        <v>45</v>
      </c>
      <c r="FK48" s="2717">
        <f t="shared" si="386"/>
        <v>1.0386666666666666</v>
      </c>
      <c r="FL48" s="2721">
        <v>46.74</v>
      </c>
      <c r="FM48" s="2717">
        <f t="shared" si="387"/>
        <v>1.0386666666666666</v>
      </c>
      <c r="FN48" s="1499"/>
      <c r="FO48" s="1499">
        <f t="shared" si="389"/>
        <v>45</v>
      </c>
      <c r="FP48" s="2131">
        <v>45</v>
      </c>
      <c r="FQ48" s="2610">
        <v>47</v>
      </c>
      <c r="FR48" s="1499">
        <v>47</v>
      </c>
      <c r="FS48" s="1499">
        <v>47</v>
      </c>
    </row>
    <row r="49" spans="1:175" ht="12.75" hidden="1" customHeight="1" thickBot="1" x14ac:dyDescent="0.3">
      <c r="A49" s="679"/>
      <c r="B49" s="680"/>
      <c r="C49" s="1865" t="s">
        <v>489</v>
      </c>
      <c r="D49" s="1859"/>
      <c r="E49" s="1860"/>
      <c r="F49" s="681"/>
      <c r="G49" s="650" t="s">
        <v>602</v>
      </c>
      <c r="H49" s="687"/>
      <c r="I49" s="469">
        <v>3344</v>
      </c>
      <c r="J49" s="529">
        <v>3000</v>
      </c>
      <c r="K49" s="529">
        <v>0</v>
      </c>
      <c r="L49" s="596">
        <f t="shared" si="290"/>
        <v>0</v>
      </c>
      <c r="M49" s="469">
        <v>3000</v>
      </c>
      <c r="N49" s="469"/>
      <c r="O49" s="469"/>
      <c r="P49" s="529">
        <f t="shared" si="292"/>
        <v>3000</v>
      </c>
      <c r="Q49" s="596">
        <f t="shared" si="395"/>
        <v>0</v>
      </c>
      <c r="R49" s="469">
        <v>3000</v>
      </c>
      <c r="S49" s="529">
        <v>0</v>
      </c>
      <c r="T49" s="596">
        <f t="shared" si="294"/>
        <v>0</v>
      </c>
      <c r="U49" s="469">
        <v>3000</v>
      </c>
      <c r="V49" s="469"/>
      <c r="W49" s="469"/>
      <c r="X49" s="529">
        <f t="shared" si="296"/>
        <v>3000</v>
      </c>
      <c r="Y49" s="596">
        <f t="shared" si="297"/>
        <v>0</v>
      </c>
      <c r="Z49" s="469"/>
      <c r="AA49" s="529">
        <f t="shared" si="298"/>
        <v>3000</v>
      </c>
      <c r="AB49" s="529">
        <v>0</v>
      </c>
      <c r="AC49" s="596">
        <f t="shared" si="300"/>
        <v>0</v>
      </c>
      <c r="AD49" s="529">
        <v>2461</v>
      </c>
      <c r="AE49" s="529">
        <v>2726</v>
      </c>
      <c r="AF49" s="596">
        <f t="shared" si="301"/>
        <v>0.90866666666666662</v>
      </c>
      <c r="AG49" s="469">
        <v>3000</v>
      </c>
      <c r="AH49" s="469">
        <v>0</v>
      </c>
      <c r="AI49" s="469">
        <v>2000</v>
      </c>
      <c r="AJ49" s="469">
        <v>0</v>
      </c>
      <c r="AK49" s="469"/>
      <c r="AL49" s="529">
        <f t="shared" si="303"/>
        <v>3000</v>
      </c>
      <c r="AM49" s="842">
        <v>2311</v>
      </c>
      <c r="AN49" s="917">
        <f t="shared" si="304"/>
        <v>0.77033333333333331</v>
      </c>
      <c r="AO49" s="842">
        <v>0</v>
      </c>
      <c r="AP49" s="917" t="e">
        <f t="shared" si="306"/>
        <v>#DIV/0!</v>
      </c>
      <c r="AQ49" s="842"/>
      <c r="AR49" s="842"/>
      <c r="AS49" s="842">
        <f t="shared" si="308"/>
        <v>0</v>
      </c>
      <c r="AT49" s="917" t="e">
        <f t="shared" si="309"/>
        <v>#DIV/0!</v>
      </c>
      <c r="AU49" s="842"/>
      <c r="AV49" s="842">
        <f t="shared" si="311"/>
        <v>0</v>
      </c>
      <c r="AW49" s="469">
        <v>0</v>
      </c>
      <c r="AX49" s="842"/>
      <c r="AY49" s="469">
        <v>0</v>
      </c>
      <c r="AZ49" s="1071"/>
      <c r="BA49" s="923">
        <v>0</v>
      </c>
      <c r="BB49" s="469">
        <v>0</v>
      </c>
      <c r="BC49" s="879">
        <v>2000</v>
      </c>
      <c r="BD49" s="923">
        <v>0</v>
      </c>
      <c r="BE49" s="469">
        <v>0</v>
      </c>
      <c r="BF49" s="879">
        <v>2000</v>
      </c>
      <c r="BG49" s="842"/>
      <c r="BH49" s="469">
        <f t="shared" si="313"/>
        <v>0</v>
      </c>
      <c r="BI49" s="924">
        <v>0</v>
      </c>
      <c r="BJ49" s="917" t="e">
        <f t="shared" si="315"/>
        <v>#DIV/0!</v>
      </c>
      <c r="BK49" s="469"/>
      <c r="BL49" s="469">
        <f t="shared" si="317"/>
        <v>0</v>
      </c>
      <c r="BM49" s="917" t="e">
        <f t="shared" si="318"/>
        <v>#DIV/0!</v>
      </c>
      <c r="BN49" s="917"/>
      <c r="BO49" s="917"/>
      <c r="BP49" s="924">
        <v>0</v>
      </c>
      <c r="BQ49" s="917" t="e">
        <f t="shared" si="320"/>
        <v>#DIV/0!</v>
      </c>
      <c r="BR49" s="842"/>
      <c r="BS49" s="469">
        <f t="shared" si="322"/>
        <v>0</v>
      </c>
      <c r="BT49" s="924">
        <v>0</v>
      </c>
      <c r="BU49" s="917" t="e">
        <f t="shared" si="323"/>
        <v>#DIV/0!</v>
      </c>
      <c r="BV49" s="469"/>
      <c r="BW49" s="469">
        <f t="shared" si="325"/>
        <v>0</v>
      </c>
      <c r="BX49" s="917" t="e">
        <f t="shared" si="326"/>
        <v>#DIV/0!</v>
      </c>
      <c r="BY49" s="924">
        <v>0</v>
      </c>
      <c r="BZ49" s="1128">
        <v>0</v>
      </c>
      <c r="CA49" s="1725">
        <v>500</v>
      </c>
      <c r="CB49" s="1726">
        <v>2000</v>
      </c>
      <c r="CC49" s="1725">
        <v>2000</v>
      </c>
      <c r="CD49" s="924">
        <v>0</v>
      </c>
      <c r="CE49" s="28"/>
      <c r="CF49" s="529">
        <f t="shared" si="328"/>
        <v>500</v>
      </c>
      <c r="CG49" s="596">
        <f t="shared" si="329"/>
        <v>0</v>
      </c>
      <c r="CH49" s="924">
        <v>0</v>
      </c>
      <c r="CI49" s="596">
        <f t="shared" si="331"/>
        <v>0</v>
      </c>
      <c r="CJ49" s="469"/>
      <c r="CK49" s="469">
        <f t="shared" si="333"/>
        <v>500</v>
      </c>
      <c r="CL49" s="1721">
        <v>0</v>
      </c>
      <c r="CM49" s="596">
        <f t="shared" si="334"/>
        <v>0</v>
      </c>
      <c r="CN49" s="28"/>
      <c r="CO49" s="529">
        <f t="shared" si="336"/>
        <v>500</v>
      </c>
      <c r="CP49" s="596">
        <f t="shared" si="337"/>
        <v>0</v>
      </c>
      <c r="CQ49" s="28"/>
      <c r="CR49" s="529">
        <f t="shared" si="339"/>
        <v>500</v>
      </c>
      <c r="CS49" s="1722">
        <v>500</v>
      </c>
      <c r="CT49" s="1727">
        <v>0</v>
      </c>
      <c r="CU49" s="1725">
        <v>5000</v>
      </c>
      <c r="CV49" s="1728">
        <v>0</v>
      </c>
      <c r="CW49" s="1724">
        <v>0</v>
      </c>
      <c r="CX49" s="596">
        <f t="shared" si="341"/>
        <v>0</v>
      </c>
      <c r="CY49" s="1726">
        <v>0</v>
      </c>
      <c r="CZ49" s="469"/>
      <c r="DA49" s="469">
        <f t="shared" si="343"/>
        <v>0</v>
      </c>
      <c r="DB49" s="1721">
        <v>0</v>
      </c>
      <c r="DC49" s="596"/>
      <c r="DD49" s="529"/>
      <c r="DE49" s="469">
        <f t="shared" si="346"/>
        <v>0</v>
      </c>
      <c r="DF49" s="596"/>
      <c r="DG49" s="529"/>
      <c r="DH49" s="469">
        <f t="shared" si="349"/>
        <v>0</v>
      </c>
      <c r="DI49" s="596" t="e">
        <f t="shared" si="350"/>
        <v>#DIV/0!</v>
      </c>
      <c r="DJ49" s="924">
        <v>0</v>
      </c>
      <c r="DK49" s="596" t="e">
        <f t="shared" si="352"/>
        <v>#DIV/0!</v>
      </c>
      <c r="DL49" s="529"/>
      <c r="DM49" s="469">
        <f t="shared" si="354"/>
        <v>0</v>
      </c>
      <c r="DN49" s="596" t="e">
        <f t="shared" si="355"/>
        <v>#DIV/0!</v>
      </c>
      <c r="DO49" s="924">
        <v>0</v>
      </c>
      <c r="DP49" s="1725">
        <v>0</v>
      </c>
      <c r="DQ49" s="1725">
        <v>0</v>
      </c>
      <c r="DR49" s="1725">
        <v>0</v>
      </c>
      <c r="DS49" s="1688">
        <v>0</v>
      </c>
      <c r="DT49" s="2205" t="e">
        <f t="shared" si="357"/>
        <v>#DIV/0!</v>
      </c>
      <c r="DU49" s="2218">
        <v>0</v>
      </c>
      <c r="DV49" s="1763"/>
      <c r="DW49" s="1763">
        <f t="shared" si="359"/>
        <v>0</v>
      </c>
      <c r="DX49" s="1763"/>
      <c r="DY49" s="1763">
        <f t="shared" si="361"/>
        <v>0</v>
      </c>
      <c r="DZ49" s="1763"/>
      <c r="EA49" s="1763">
        <f t="shared" si="362"/>
        <v>0</v>
      </c>
      <c r="EB49" s="1688">
        <v>0</v>
      </c>
      <c r="EC49" s="2205" t="e">
        <f t="shared" si="364"/>
        <v>#DIV/0!</v>
      </c>
      <c r="ED49" s="1763"/>
      <c r="EE49" s="1763">
        <f t="shared" si="366"/>
        <v>0</v>
      </c>
      <c r="EF49" s="2205" t="e">
        <f t="shared" si="367"/>
        <v>#DIV/0!</v>
      </c>
      <c r="EG49" s="1763"/>
      <c r="EH49" s="1763">
        <f t="shared" si="369"/>
        <v>0</v>
      </c>
      <c r="EI49" s="2215">
        <v>0</v>
      </c>
      <c r="EJ49" s="1688">
        <v>0</v>
      </c>
      <c r="EK49" s="2205" t="e">
        <f t="shared" si="371"/>
        <v>#DIV/0!</v>
      </c>
      <c r="EL49" s="2217">
        <v>0</v>
      </c>
      <c r="EM49" s="2219">
        <v>0</v>
      </c>
      <c r="EN49" s="2219">
        <v>0</v>
      </c>
      <c r="EO49" s="1688">
        <v>0</v>
      </c>
      <c r="EP49" s="2176" t="e">
        <f t="shared" si="372"/>
        <v>#DIV/0!</v>
      </c>
      <c r="EQ49" s="1763"/>
      <c r="ER49" s="1763">
        <f t="shared" si="374"/>
        <v>0</v>
      </c>
      <c r="ES49" s="1763"/>
      <c r="ET49" s="1763">
        <f t="shared" si="376"/>
        <v>0</v>
      </c>
      <c r="EU49" s="2205" t="e">
        <f t="shared" si="377"/>
        <v>#DIV/0!</v>
      </c>
      <c r="EV49" s="1763"/>
      <c r="EW49" s="1763">
        <f t="shared" si="379"/>
        <v>0</v>
      </c>
      <c r="EX49" s="1688">
        <v>0</v>
      </c>
      <c r="EY49" s="2205" t="e">
        <f t="shared" si="380"/>
        <v>#DIV/0!</v>
      </c>
      <c r="EZ49" s="2217">
        <v>0</v>
      </c>
      <c r="FA49" s="1688">
        <v>0</v>
      </c>
      <c r="FB49" s="2205" t="e">
        <f t="shared" si="381"/>
        <v>#DIV/0!</v>
      </c>
      <c r="FC49" s="2131">
        <v>0</v>
      </c>
      <c r="FD49" s="2131">
        <v>0</v>
      </c>
      <c r="FE49" s="2131">
        <v>0</v>
      </c>
      <c r="FF49" s="1499"/>
      <c r="FG49" s="1499">
        <f t="shared" si="383"/>
        <v>0</v>
      </c>
      <c r="FH49" s="2721">
        <v>0</v>
      </c>
      <c r="FI49" s="1499"/>
      <c r="FJ49" s="1499">
        <f t="shared" si="385"/>
        <v>0</v>
      </c>
      <c r="FK49" s="2717" t="e">
        <f t="shared" si="386"/>
        <v>#DIV/0!</v>
      </c>
      <c r="FL49" s="2721">
        <v>0</v>
      </c>
      <c r="FM49" s="2717" t="e">
        <f t="shared" si="387"/>
        <v>#DIV/0!</v>
      </c>
      <c r="FN49" s="1499"/>
      <c r="FO49" s="1499">
        <f t="shared" si="389"/>
        <v>0</v>
      </c>
      <c r="FP49" s="2131">
        <v>0</v>
      </c>
      <c r="FQ49" s="2611">
        <v>0</v>
      </c>
      <c r="FR49" s="2131">
        <v>0</v>
      </c>
      <c r="FS49" s="2131">
        <v>0</v>
      </c>
    </row>
    <row r="50" spans="1:175" ht="35.25" customHeight="1" thickBot="1" x14ac:dyDescent="0.3">
      <c r="A50" s="688" t="s">
        <v>402</v>
      </c>
      <c r="B50" s="654" t="s">
        <v>491</v>
      </c>
      <c r="C50" s="1866" t="s">
        <v>132</v>
      </c>
      <c r="D50" s="1832" t="s">
        <v>398</v>
      </c>
      <c r="E50" s="1867" t="s">
        <v>310</v>
      </c>
      <c r="F50" s="689"/>
      <c r="G50" s="656"/>
      <c r="H50" s="690">
        <f t="shared" ref="H50:K50" si="485">SUM(H51:H52)</f>
        <v>453</v>
      </c>
      <c r="I50" s="486">
        <f t="shared" si="485"/>
        <v>518</v>
      </c>
      <c r="J50" s="544">
        <f t="shared" si="485"/>
        <v>1518</v>
      </c>
      <c r="K50" s="544">
        <f t="shared" si="485"/>
        <v>0</v>
      </c>
      <c r="L50" s="597">
        <f t="shared" si="290"/>
        <v>0</v>
      </c>
      <c r="M50" s="486">
        <f t="shared" ref="M50" si="486">SUM(M51:M52)</f>
        <v>1518</v>
      </c>
      <c r="N50" s="486">
        <f>SUM(N51:N52)</f>
        <v>0</v>
      </c>
      <c r="O50" s="486">
        <f>SUM(O51:O52)</f>
        <v>0</v>
      </c>
      <c r="P50" s="544">
        <f t="shared" si="292"/>
        <v>1518</v>
      </c>
      <c r="Q50" s="597">
        <f t="shared" si="395"/>
        <v>0</v>
      </c>
      <c r="R50" s="486">
        <f t="shared" ref="R50:S50" si="487">SUM(R51:R52)</f>
        <v>1518</v>
      </c>
      <c r="S50" s="544">
        <f t="shared" si="487"/>
        <v>0</v>
      </c>
      <c r="T50" s="597">
        <f t="shared" si="294"/>
        <v>0</v>
      </c>
      <c r="U50" s="486">
        <f t="shared" ref="U50" si="488">SUM(U51:U52)</f>
        <v>1518</v>
      </c>
      <c r="V50" s="486">
        <f>SUM(V51:V52)</f>
        <v>0</v>
      </c>
      <c r="W50" s="486">
        <f>SUM(W51:W52)</f>
        <v>0</v>
      </c>
      <c r="X50" s="544">
        <f t="shared" si="296"/>
        <v>1518</v>
      </c>
      <c r="Y50" s="597">
        <f t="shared" si="297"/>
        <v>0</v>
      </c>
      <c r="Z50" s="486">
        <f>SUM(Z51:Z52)</f>
        <v>0</v>
      </c>
      <c r="AA50" s="544">
        <f t="shared" si="298"/>
        <v>1518</v>
      </c>
      <c r="AB50" s="544">
        <f t="shared" ref="AB50:AE50" si="489">SUM(AB51:AB52)</f>
        <v>395</v>
      </c>
      <c r="AC50" s="597">
        <f t="shared" si="300"/>
        <v>0.26021080368906457</v>
      </c>
      <c r="AD50" s="544">
        <f t="shared" si="489"/>
        <v>395</v>
      </c>
      <c r="AE50" s="544">
        <f t="shared" si="489"/>
        <v>395</v>
      </c>
      <c r="AF50" s="597">
        <f t="shared" si="301"/>
        <v>0.26021080368906457</v>
      </c>
      <c r="AG50" s="486">
        <f t="shared" ref="AG50:AM50" si="490">SUM(AG51:AG52)</f>
        <v>518</v>
      </c>
      <c r="AH50" s="486">
        <f t="shared" si="490"/>
        <v>1018</v>
      </c>
      <c r="AI50" s="486">
        <f t="shared" si="490"/>
        <v>1018</v>
      </c>
      <c r="AJ50" s="486">
        <f t="shared" si="490"/>
        <v>518</v>
      </c>
      <c r="AK50" s="486">
        <f>SUM(AK51:AK52)</f>
        <v>-1000</v>
      </c>
      <c r="AL50" s="544">
        <f t="shared" si="303"/>
        <v>518</v>
      </c>
      <c r="AM50" s="843">
        <f t="shared" si="490"/>
        <v>394.81</v>
      </c>
      <c r="AN50" s="897">
        <f t="shared" si="304"/>
        <v>0.76218146718146718</v>
      </c>
      <c r="AO50" s="843">
        <f t="shared" ref="AO50:AR50" si="491">SUM(AO51:AO52)</f>
        <v>72</v>
      </c>
      <c r="AP50" s="897">
        <f t="shared" si="306"/>
        <v>7.072691552062868E-2</v>
      </c>
      <c r="AQ50" s="843">
        <f t="shared" ref="AQ50" si="492">SUM(AQ51:AQ52)</f>
        <v>0</v>
      </c>
      <c r="AR50" s="843">
        <f t="shared" si="491"/>
        <v>0</v>
      </c>
      <c r="AS50" s="843">
        <f t="shared" si="308"/>
        <v>1018</v>
      </c>
      <c r="AT50" s="897">
        <f t="shared" si="309"/>
        <v>7.072691552062868E-2</v>
      </c>
      <c r="AU50" s="843">
        <f t="shared" ref="AU50" si="493">SUM(AU51:AU52)</f>
        <v>0</v>
      </c>
      <c r="AV50" s="843">
        <f t="shared" si="311"/>
        <v>1018</v>
      </c>
      <c r="AW50" s="486">
        <f t="shared" ref="AW50:BG50" si="494">SUM(AW51:AW52)</f>
        <v>1018</v>
      </c>
      <c r="AX50" s="843">
        <f t="shared" si="494"/>
        <v>177.55</v>
      </c>
      <c r="AY50" s="486">
        <f t="shared" si="494"/>
        <v>1018</v>
      </c>
      <c r="AZ50" s="1072">
        <f t="shared" si="494"/>
        <v>440.76</v>
      </c>
      <c r="BA50" s="925">
        <f t="shared" si="494"/>
        <v>1518</v>
      </c>
      <c r="BB50" s="486">
        <f t="shared" si="494"/>
        <v>518</v>
      </c>
      <c r="BC50" s="486">
        <f t="shared" si="494"/>
        <v>518</v>
      </c>
      <c r="BD50" s="925">
        <f t="shared" si="494"/>
        <v>1518</v>
      </c>
      <c r="BE50" s="486">
        <f t="shared" si="494"/>
        <v>518</v>
      </c>
      <c r="BF50" s="486">
        <f t="shared" si="494"/>
        <v>518</v>
      </c>
      <c r="BG50" s="843">
        <f t="shared" si="494"/>
        <v>0</v>
      </c>
      <c r="BH50" s="486">
        <f t="shared" si="313"/>
        <v>1518</v>
      </c>
      <c r="BI50" s="926">
        <f t="shared" ref="BI50" si="495">SUM(BI51:BI52)</f>
        <v>0</v>
      </c>
      <c r="BJ50" s="897">
        <f t="shared" si="315"/>
        <v>0</v>
      </c>
      <c r="BK50" s="486">
        <f t="shared" ref="BK50" si="496">SUM(BK51:BK52)</f>
        <v>0</v>
      </c>
      <c r="BL50" s="486">
        <f t="shared" si="317"/>
        <v>1518</v>
      </c>
      <c r="BM50" s="897">
        <f t="shared" si="318"/>
        <v>0</v>
      </c>
      <c r="BN50" s="897"/>
      <c r="BO50" s="897"/>
      <c r="BP50" s="926">
        <f t="shared" ref="BP50:BT50" si="497">SUM(BP51:BP52)</f>
        <v>0</v>
      </c>
      <c r="BQ50" s="897">
        <f t="shared" si="320"/>
        <v>0</v>
      </c>
      <c r="BR50" s="843">
        <f t="shared" ref="BR50" si="498">SUM(BR51:BR52)</f>
        <v>0</v>
      </c>
      <c r="BS50" s="486">
        <f t="shared" si="322"/>
        <v>1518</v>
      </c>
      <c r="BT50" s="926">
        <f t="shared" si="497"/>
        <v>0</v>
      </c>
      <c r="BU50" s="897">
        <f t="shared" si="323"/>
        <v>0</v>
      </c>
      <c r="BV50" s="927">
        <f t="shared" ref="BV50" si="499">SUM(BV51:BV52)</f>
        <v>-1000</v>
      </c>
      <c r="BW50" s="486">
        <f t="shared" si="325"/>
        <v>518</v>
      </c>
      <c r="BX50" s="897">
        <f t="shared" si="326"/>
        <v>0</v>
      </c>
      <c r="BY50" s="926">
        <f t="shared" ref="BY50:CE50" si="500">SUM(BY51:BY52)</f>
        <v>0</v>
      </c>
      <c r="BZ50" s="1129">
        <f t="shared" si="500"/>
        <v>0</v>
      </c>
      <c r="CA50" s="486">
        <f t="shared" si="500"/>
        <v>3518</v>
      </c>
      <c r="CB50" s="486">
        <f t="shared" si="500"/>
        <v>3518</v>
      </c>
      <c r="CC50" s="486">
        <f t="shared" si="500"/>
        <v>5518</v>
      </c>
      <c r="CD50" s="926">
        <f t="shared" si="500"/>
        <v>0</v>
      </c>
      <c r="CE50" s="29">
        <f t="shared" si="500"/>
        <v>0</v>
      </c>
      <c r="CF50" s="544">
        <f t="shared" si="328"/>
        <v>3518</v>
      </c>
      <c r="CG50" s="597">
        <f t="shared" si="329"/>
        <v>0</v>
      </c>
      <c r="CH50" s="926">
        <f t="shared" ref="CH50:CL50" si="501">SUM(CH51:CH52)</f>
        <v>0</v>
      </c>
      <c r="CI50" s="597">
        <f t="shared" si="331"/>
        <v>0</v>
      </c>
      <c r="CJ50" s="486">
        <f t="shared" ref="CJ50" si="502">SUM(CJ51:CJ52)</f>
        <v>-2000</v>
      </c>
      <c r="CK50" s="486">
        <f t="shared" si="333"/>
        <v>1518</v>
      </c>
      <c r="CL50" s="1729">
        <f t="shared" si="501"/>
        <v>316.08</v>
      </c>
      <c r="CM50" s="597">
        <f t="shared" si="334"/>
        <v>0.20822134387351779</v>
      </c>
      <c r="CN50" s="29">
        <f t="shared" ref="CN50" si="503">SUM(CN51:CN52)</f>
        <v>0</v>
      </c>
      <c r="CO50" s="544">
        <f t="shared" si="336"/>
        <v>1518</v>
      </c>
      <c r="CP50" s="597">
        <f t="shared" si="337"/>
        <v>0.20822134387351779</v>
      </c>
      <c r="CQ50" s="29">
        <f t="shared" ref="CQ50" si="504">SUM(CQ51:CQ52)</f>
        <v>0</v>
      </c>
      <c r="CR50" s="544">
        <f t="shared" si="339"/>
        <v>1518</v>
      </c>
      <c r="CS50" s="1730">
        <f t="shared" ref="CS50:DB50" si="505">SUM(CS51:CS52)</f>
        <v>1518</v>
      </c>
      <c r="CT50" s="1731">
        <f t="shared" si="505"/>
        <v>3518</v>
      </c>
      <c r="CU50" s="486">
        <f t="shared" si="505"/>
        <v>5518</v>
      </c>
      <c r="CV50" s="486">
        <f t="shared" si="505"/>
        <v>3518</v>
      </c>
      <c r="CW50" s="1732">
        <f t="shared" si="505"/>
        <v>658.8</v>
      </c>
      <c r="CX50" s="597">
        <f t="shared" si="341"/>
        <v>0.43399209486166007</v>
      </c>
      <c r="CY50" s="486">
        <f t="shared" ref="CY50:CZ50" si="506">SUM(CY51:CY52)</f>
        <v>3518</v>
      </c>
      <c r="CZ50" s="486">
        <f t="shared" si="506"/>
        <v>0</v>
      </c>
      <c r="DA50" s="486">
        <f t="shared" si="343"/>
        <v>3518</v>
      </c>
      <c r="DB50" s="1729">
        <f t="shared" si="505"/>
        <v>0</v>
      </c>
      <c r="DC50" s="597">
        <f t="shared" si="344"/>
        <v>0</v>
      </c>
      <c r="DD50" s="1733">
        <f t="shared" ref="DD50" si="507">SUM(DD51:DD52)</f>
        <v>-3000</v>
      </c>
      <c r="DE50" s="486">
        <f t="shared" si="346"/>
        <v>518</v>
      </c>
      <c r="DF50" s="597">
        <f t="shared" si="347"/>
        <v>0</v>
      </c>
      <c r="DG50" s="1733">
        <f t="shared" ref="DG50" si="508">SUM(DG51:DG52)</f>
        <v>-3000</v>
      </c>
      <c r="DH50" s="486">
        <f t="shared" si="349"/>
        <v>518</v>
      </c>
      <c r="DI50" s="597">
        <f t="shared" si="350"/>
        <v>0</v>
      </c>
      <c r="DJ50" s="926">
        <f t="shared" ref="DJ50" si="509">SUM(DJ51:DJ52)</f>
        <v>818.16</v>
      </c>
      <c r="DK50" s="597">
        <f t="shared" si="352"/>
        <v>1.5794594594594593</v>
      </c>
      <c r="DL50" s="1733">
        <f t="shared" ref="DL50" si="510">SUM(DL51:DL52)</f>
        <v>300</v>
      </c>
      <c r="DM50" s="486">
        <f t="shared" si="354"/>
        <v>818</v>
      </c>
      <c r="DN50" s="597">
        <f t="shared" si="355"/>
        <v>1.0001955990220048</v>
      </c>
      <c r="DO50" s="926">
        <f t="shared" ref="DO50:DS50" si="511">SUM(DO51:DO52)</f>
        <v>818.16</v>
      </c>
      <c r="DP50" s="486">
        <f t="shared" si="511"/>
        <v>850</v>
      </c>
      <c r="DQ50" s="486">
        <f t="shared" si="511"/>
        <v>850</v>
      </c>
      <c r="DR50" s="486">
        <f t="shared" si="511"/>
        <v>850</v>
      </c>
      <c r="DS50" s="1990">
        <f t="shared" si="511"/>
        <v>818.16</v>
      </c>
      <c r="DT50" s="2184">
        <f t="shared" si="357"/>
        <v>1.0001955990220048</v>
      </c>
      <c r="DU50" s="1764">
        <f t="shared" ref="DU50:DV50" si="512">SUM(DU51:DU52)</f>
        <v>850</v>
      </c>
      <c r="DV50" s="1764">
        <f t="shared" si="512"/>
        <v>0</v>
      </c>
      <c r="DW50" s="1764">
        <f t="shared" si="359"/>
        <v>850</v>
      </c>
      <c r="DX50" s="1764">
        <f t="shared" ref="DX50:DZ50" si="513">SUM(DX51:DX52)</f>
        <v>0</v>
      </c>
      <c r="DY50" s="1764">
        <f t="shared" si="361"/>
        <v>850</v>
      </c>
      <c r="DZ50" s="1764">
        <f t="shared" si="513"/>
        <v>0</v>
      </c>
      <c r="EA50" s="1764">
        <f t="shared" si="362"/>
        <v>850</v>
      </c>
      <c r="EB50" s="1990">
        <f t="shared" ref="EB50" si="514">SUM(EB51:EB52)</f>
        <v>0</v>
      </c>
      <c r="EC50" s="2184">
        <f t="shared" si="364"/>
        <v>0</v>
      </c>
      <c r="ED50" s="1764">
        <f t="shared" ref="ED50" si="515">SUM(ED51:ED52)</f>
        <v>0</v>
      </c>
      <c r="EE50" s="1764">
        <f t="shared" si="366"/>
        <v>850</v>
      </c>
      <c r="EF50" s="2184">
        <f t="shared" si="367"/>
        <v>0</v>
      </c>
      <c r="EG50" s="1764">
        <f t="shared" ref="EG50" si="516">SUM(EG51:EG52)</f>
        <v>-150</v>
      </c>
      <c r="EH50" s="1764">
        <f t="shared" si="369"/>
        <v>700</v>
      </c>
      <c r="EI50" s="2220">
        <f t="shared" ref="EI50:EO50" si="517">SUM(EI51:EI52)</f>
        <v>0</v>
      </c>
      <c r="EJ50" s="1990">
        <f t="shared" si="517"/>
        <v>0</v>
      </c>
      <c r="EK50" s="2184" t="e">
        <f t="shared" si="371"/>
        <v>#DIV/0!</v>
      </c>
      <c r="EL50" s="1764">
        <f t="shared" si="517"/>
        <v>1544</v>
      </c>
      <c r="EM50" s="2221">
        <f t="shared" si="517"/>
        <v>850</v>
      </c>
      <c r="EN50" s="2221">
        <f t="shared" si="517"/>
        <v>850</v>
      </c>
      <c r="EO50" s="1990">
        <f t="shared" si="517"/>
        <v>1317.6</v>
      </c>
      <c r="EP50" s="2176">
        <f t="shared" si="372"/>
        <v>0.85336787564766836</v>
      </c>
      <c r="EQ50" s="1764">
        <f t="shared" ref="EQ50" si="518">SUM(EQ51:EQ52)</f>
        <v>0</v>
      </c>
      <c r="ER50" s="1764">
        <f t="shared" si="374"/>
        <v>1544</v>
      </c>
      <c r="ES50" s="1764">
        <f t="shared" ref="ES50" si="519">SUM(ES51:ES52)</f>
        <v>0</v>
      </c>
      <c r="ET50" s="1764">
        <f t="shared" si="376"/>
        <v>1544</v>
      </c>
      <c r="EU50" s="2184">
        <f t="shared" si="377"/>
        <v>0.85336787564766836</v>
      </c>
      <c r="EV50" s="1764">
        <f t="shared" ref="EV50" si="520">SUM(EV51:EV52)</f>
        <v>0</v>
      </c>
      <c r="EW50" s="1764">
        <f t="shared" si="379"/>
        <v>1544</v>
      </c>
      <c r="EX50" s="1990">
        <f t="shared" ref="EX50" si="521">SUM(EX51:EX52)</f>
        <v>1317.6</v>
      </c>
      <c r="EY50" s="2184">
        <f t="shared" si="380"/>
        <v>0.85336787564766836</v>
      </c>
      <c r="EZ50" s="2222">
        <v>1544</v>
      </c>
      <c r="FA50" s="1990">
        <f t="shared" ref="FA50" si="522">SUM(FA51:FA52)</f>
        <v>1965.6</v>
      </c>
      <c r="FB50" s="2184">
        <f t="shared" si="381"/>
        <v>1.2730569948186528</v>
      </c>
      <c r="FC50" s="1500">
        <f t="shared" ref="FC50:FF50" si="523">SUM(FC51:FC52)</f>
        <v>900</v>
      </c>
      <c r="FD50" s="1500">
        <f t="shared" si="523"/>
        <v>900</v>
      </c>
      <c r="FE50" s="1500">
        <f t="shared" si="523"/>
        <v>900</v>
      </c>
      <c r="FF50" s="1500">
        <f t="shared" si="523"/>
        <v>0</v>
      </c>
      <c r="FG50" s="1500">
        <f t="shared" si="383"/>
        <v>900</v>
      </c>
      <c r="FH50" s="2722">
        <f t="shared" ref="FH50:FI50" si="524">SUM(FH51:FH52)</f>
        <v>0</v>
      </c>
      <c r="FI50" s="1500">
        <f t="shared" si="524"/>
        <v>0</v>
      </c>
      <c r="FJ50" s="1500">
        <f t="shared" si="385"/>
        <v>900</v>
      </c>
      <c r="FK50" s="2704">
        <f t="shared" si="386"/>
        <v>0</v>
      </c>
      <c r="FL50" s="2722">
        <f t="shared" ref="FL50" si="525">SUM(FL51:FL52)</f>
        <v>0</v>
      </c>
      <c r="FM50" s="2704">
        <f t="shared" si="387"/>
        <v>0</v>
      </c>
      <c r="FN50" s="1500">
        <f t="shared" ref="FN50" si="526">SUM(FN51:FN52)</f>
        <v>-600</v>
      </c>
      <c r="FO50" s="1500">
        <f t="shared" si="389"/>
        <v>300</v>
      </c>
      <c r="FP50" s="2723">
        <f t="shared" ref="FP50" si="527">SUM(FP51:FP52)</f>
        <v>300</v>
      </c>
      <c r="FQ50" s="2612">
        <f t="shared" ref="FQ50:FR50" si="528">SUM(FQ51:FQ52)</f>
        <v>900</v>
      </c>
      <c r="FR50" s="1500">
        <f t="shared" si="528"/>
        <v>900</v>
      </c>
      <c r="FS50" s="1500">
        <f t="shared" ref="FS50" si="529">SUM(FS51:FS52)</f>
        <v>900</v>
      </c>
    </row>
    <row r="51" spans="1:175" ht="21.75" hidden="1" thickBot="1" x14ac:dyDescent="0.3">
      <c r="A51" s="1809"/>
      <c r="B51" s="1807"/>
      <c r="C51" s="1864" t="s">
        <v>823</v>
      </c>
      <c r="D51" s="1856"/>
      <c r="E51" s="1857"/>
      <c r="F51" s="677"/>
      <c r="G51" s="645" t="s">
        <v>513</v>
      </c>
      <c r="H51" s="686"/>
      <c r="I51" s="485"/>
      <c r="J51" s="543">
        <v>1000</v>
      </c>
      <c r="K51" s="543"/>
      <c r="L51" s="594">
        <f t="shared" si="290"/>
        <v>0</v>
      </c>
      <c r="M51" s="485">
        <v>1000</v>
      </c>
      <c r="N51" s="485"/>
      <c r="O51" s="485"/>
      <c r="P51" s="543">
        <f t="shared" si="292"/>
        <v>1000</v>
      </c>
      <c r="Q51" s="594"/>
      <c r="R51" s="485">
        <v>1000</v>
      </c>
      <c r="S51" s="543"/>
      <c r="T51" s="594">
        <f t="shared" si="294"/>
        <v>0</v>
      </c>
      <c r="U51" s="485">
        <v>1000</v>
      </c>
      <c r="V51" s="485"/>
      <c r="W51" s="485"/>
      <c r="X51" s="543">
        <f t="shared" si="296"/>
        <v>1000</v>
      </c>
      <c r="Y51" s="594">
        <f t="shared" si="297"/>
        <v>0</v>
      </c>
      <c r="Z51" s="485"/>
      <c r="AA51" s="543">
        <f t="shared" si="298"/>
        <v>1000</v>
      </c>
      <c r="AB51" s="543"/>
      <c r="AC51" s="594">
        <f t="shared" si="300"/>
        <v>0</v>
      </c>
      <c r="AD51" s="543"/>
      <c r="AE51" s="543"/>
      <c r="AF51" s="594">
        <f t="shared" si="301"/>
        <v>0</v>
      </c>
      <c r="AG51" s="485">
        <v>0</v>
      </c>
      <c r="AH51" s="485">
        <v>500</v>
      </c>
      <c r="AI51" s="485">
        <v>500</v>
      </c>
      <c r="AJ51" s="485"/>
      <c r="AK51" s="485">
        <v>-1000</v>
      </c>
      <c r="AL51" s="543">
        <f t="shared" si="303"/>
        <v>0</v>
      </c>
      <c r="AM51" s="841"/>
      <c r="AN51" s="913" t="e">
        <f t="shared" si="304"/>
        <v>#DIV/0!</v>
      </c>
      <c r="AO51" s="841"/>
      <c r="AP51" s="913">
        <f t="shared" si="306"/>
        <v>0</v>
      </c>
      <c r="AQ51" s="841"/>
      <c r="AR51" s="841"/>
      <c r="AS51" s="841">
        <f t="shared" si="308"/>
        <v>500</v>
      </c>
      <c r="AT51" s="913">
        <f t="shared" si="309"/>
        <v>0</v>
      </c>
      <c r="AU51" s="841"/>
      <c r="AV51" s="841">
        <f t="shared" si="311"/>
        <v>500</v>
      </c>
      <c r="AW51" s="485">
        <v>500</v>
      </c>
      <c r="AX51" s="841"/>
      <c r="AY51" s="485">
        <v>500</v>
      </c>
      <c r="AZ51" s="1070"/>
      <c r="BA51" s="928">
        <v>1000</v>
      </c>
      <c r="BB51" s="485"/>
      <c r="BC51" s="485"/>
      <c r="BD51" s="928">
        <v>1000</v>
      </c>
      <c r="BE51" s="485"/>
      <c r="BF51" s="485"/>
      <c r="BG51" s="841"/>
      <c r="BH51" s="485">
        <f t="shared" si="313"/>
        <v>1000</v>
      </c>
      <c r="BI51" s="929">
        <v>0</v>
      </c>
      <c r="BJ51" s="913">
        <f t="shared" si="315"/>
        <v>0</v>
      </c>
      <c r="BK51" s="485"/>
      <c r="BL51" s="485">
        <f t="shared" si="317"/>
        <v>1000</v>
      </c>
      <c r="BM51" s="913">
        <f t="shared" si="318"/>
        <v>0</v>
      </c>
      <c r="BN51" s="913"/>
      <c r="BO51" s="913"/>
      <c r="BP51" s="929">
        <v>0</v>
      </c>
      <c r="BQ51" s="913">
        <f t="shared" si="320"/>
        <v>0</v>
      </c>
      <c r="BR51" s="841"/>
      <c r="BS51" s="485">
        <f t="shared" si="322"/>
        <v>1000</v>
      </c>
      <c r="BT51" s="929">
        <v>0</v>
      </c>
      <c r="BU51" s="913">
        <f t="shared" si="323"/>
        <v>0</v>
      </c>
      <c r="BV51" s="930">
        <v>-1000</v>
      </c>
      <c r="BW51" s="485">
        <f t="shared" si="325"/>
        <v>0</v>
      </c>
      <c r="BX51" s="913" t="e">
        <f t="shared" si="326"/>
        <v>#DIV/0!</v>
      </c>
      <c r="BY51" s="929">
        <v>0</v>
      </c>
      <c r="BZ51" s="1127">
        <v>0</v>
      </c>
      <c r="CA51" s="1734">
        <v>3000</v>
      </c>
      <c r="CB51" s="1735">
        <v>3000</v>
      </c>
      <c r="CC51" s="1735">
        <v>5000</v>
      </c>
      <c r="CD51" s="922">
        <v>0</v>
      </c>
      <c r="CE51" s="27"/>
      <c r="CF51" s="543">
        <f t="shared" si="328"/>
        <v>3000</v>
      </c>
      <c r="CG51" s="594">
        <f t="shared" si="329"/>
        <v>0</v>
      </c>
      <c r="CH51" s="922">
        <v>0</v>
      </c>
      <c r="CI51" s="594">
        <f t="shared" si="331"/>
        <v>0</v>
      </c>
      <c r="CJ51" s="87">
        <v>-2000</v>
      </c>
      <c r="CK51" s="485">
        <f t="shared" si="333"/>
        <v>1000</v>
      </c>
      <c r="CL51" s="1717">
        <v>0</v>
      </c>
      <c r="CM51" s="594">
        <f t="shared" si="334"/>
        <v>0</v>
      </c>
      <c r="CN51" s="27"/>
      <c r="CO51" s="543">
        <f t="shared" si="336"/>
        <v>1000</v>
      </c>
      <c r="CP51" s="594">
        <f t="shared" si="337"/>
        <v>0</v>
      </c>
      <c r="CQ51" s="27"/>
      <c r="CR51" s="543">
        <f t="shared" si="339"/>
        <v>1000</v>
      </c>
      <c r="CS51" s="1718">
        <v>1000</v>
      </c>
      <c r="CT51" s="1736">
        <v>3000</v>
      </c>
      <c r="CU51" s="1735">
        <v>5000</v>
      </c>
      <c r="CV51" s="1737">
        <v>3000</v>
      </c>
      <c r="CW51" s="1720">
        <v>0</v>
      </c>
      <c r="CX51" s="594">
        <f t="shared" si="341"/>
        <v>0</v>
      </c>
      <c r="CY51" s="1735">
        <v>3000</v>
      </c>
      <c r="CZ51" s="485"/>
      <c r="DA51" s="485">
        <f t="shared" si="343"/>
        <v>3000</v>
      </c>
      <c r="DB51" s="1717">
        <v>0</v>
      </c>
      <c r="DC51" s="594">
        <f t="shared" si="344"/>
        <v>0</v>
      </c>
      <c r="DD51" s="1738">
        <v>-3000</v>
      </c>
      <c r="DE51" s="485">
        <f t="shared" si="346"/>
        <v>0</v>
      </c>
      <c r="DF51" s="594" t="e">
        <f t="shared" si="347"/>
        <v>#DIV/0!</v>
      </c>
      <c r="DG51" s="1738">
        <v>-3000</v>
      </c>
      <c r="DH51" s="485">
        <f t="shared" si="349"/>
        <v>0</v>
      </c>
      <c r="DI51" s="594" t="e">
        <f t="shared" si="350"/>
        <v>#DIV/0!</v>
      </c>
      <c r="DJ51" s="922">
        <v>0</v>
      </c>
      <c r="DK51" s="594" t="e">
        <f t="shared" si="352"/>
        <v>#DIV/0!</v>
      </c>
      <c r="DL51" s="543"/>
      <c r="DM51" s="485">
        <f t="shared" si="354"/>
        <v>0</v>
      </c>
      <c r="DN51" s="594" t="e">
        <f t="shared" si="355"/>
        <v>#DIV/0!</v>
      </c>
      <c r="DO51" s="922">
        <v>0</v>
      </c>
      <c r="DP51" s="1735">
        <v>0</v>
      </c>
      <c r="DQ51" s="1735">
        <v>0</v>
      </c>
      <c r="DR51" s="1735">
        <v>0</v>
      </c>
      <c r="DS51" s="1686">
        <v>0</v>
      </c>
      <c r="DT51" s="2201" t="e">
        <f t="shared" si="357"/>
        <v>#DIV/0!</v>
      </c>
      <c r="DU51" s="2223">
        <v>0</v>
      </c>
      <c r="DV51" s="1762"/>
      <c r="DW51" s="1762">
        <f t="shared" si="359"/>
        <v>0</v>
      </c>
      <c r="DX51" s="1762"/>
      <c r="DY51" s="1762">
        <f t="shared" si="361"/>
        <v>0</v>
      </c>
      <c r="DZ51" s="1762"/>
      <c r="EA51" s="1762">
        <f t="shared" si="362"/>
        <v>0</v>
      </c>
      <c r="EB51" s="1686">
        <v>0</v>
      </c>
      <c r="EC51" s="2201" t="e">
        <f t="shared" si="364"/>
        <v>#DIV/0!</v>
      </c>
      <c r="ED51" s="1762"/>
      <c r="EE51" s="1762">
        <f t="shared" si="366"/>
        <v>0</v>
      </c>
      <c r="EF51" s="2201" t="e">
        <f t="shared" si="367"/>
        <v>#DIV/0!</v>
      </c>
      <c r="EG51" s="1762"/>
      <c r="EH51" s="1762">
        <f t="shared" si="369"/>
        <v>0</v>
      </c>
      <c r="EI51" s="2212">
        <v>0</v>
      </c>
      <c r="EJ51" s="1686">
        <v>0</v>
      </c>
      <c r="EK51" s="2201" t="e">
        <f t="shared" si="371"/>
        <v>#DIV/0!</v>
      </c>
      <c r="EL51" s="2214">
        <v>694</v>
      </c>
      <c r="EM51" s="2224">
        <v>0</v>
      </c>
      <c r="EN51" s="2224">
        <v>0</v>
      </c>
      <c r="EO51" s="1686">
        <v>693.6</v>
      </c>
      <c r="EP51" s="2176">
        <f t="shared" si="372"/>
        <v>0.9994236311239193</v>
      </c>
      <c r="EQ51" s="1762"/>
      <c r="ER51" s="1762">
        <f t="shared" si="374"/>
        <v>694</v>
      </c>
      <c r="ES51" s="1762"/>
      <c r="ET51" s="1762">
        <f t="shared" si="376"/>
        <v>694</v>
      </c>
      <c r="EU51" s="2201">
        <f t="shared" si="377"/>
        <v>0.9994236311239193</v>
      </c>
      <c r="EV51" s="1762"/>
      <c r="EW51" s="1762">
        <f t="shared" si="379"/>
        <v>694</v>
      </c>
      <c r="EX51" s="1686">
        <v>693.6</v>
      </c>
      <c r="EY51" s="2201">
        <f t="shared" si="380"/>
        <v>0.9994236311239193</v>
      </c>
      <c r="EZ51" s="2214">
        <v>694</v>
      </c>
      <c r="FA51" s="1686">
        <v>693.6</v>
      </c>
      <c r="FB51" s="2201">
        <f t="shared" si="381"/>
        <v>0.9994236311239193</v>
      </c>
      <c r="FC51" s="2484">
        <v>0</v>
      </c>
      <c r="FD51" s="2146">
        <v>0</v>
      </c>
      <c r="FE51" s="2146">
        <v>0</v>
      </c>
      <c r="FF51" s="1498"/>
      <c r="FG51" s="1498">
        <f t="shared" si="383"/>
        <v>0</v>
      </c>
      <c r="FH51" s="2720">
        <v>0</v>
      </c>
      <c r="FI51" s="1498"/>
      <c r="FJ51" s="1498">
        <f t="shared" si="385"/>
        <v>0</v>
      </c>
      <c r="FK51" s="2714" t="e">
        <f t="shared" si="386"/>
        <v>#DIV/0!</v>
      </c>
      <c r="FL51" s="2720">
        <v>0</v>
      </c>
      <c r="FM51" s="2714" t="e">
        <f t="shared" si="387"/>
        <v>#DIV/0!</v>
      </c>
      <c r="FN51" s="1498"/>
      <c r="FO51" s="1498">
        <f t="shared" si="389"/>
        <v>0</v>
      </c>
      <c r="FP51" s="2484">
        <v>0</v>
      </c>
      <c r="FQ51" s="2613">
        <v>0</v>
      </c>
      <c r="FR51" s="2484">
        <v>0</v>
      </c>
      <c r="FS51" s="2484">
        <v>0</v>
      </c>
    </row>
    <row r="52" spans="1:175" ht="21.75" hidden="1" thickBot="1" x14ac:dyDescent="0.3">
      <c r="A52" s="679"/>
      <c r="B52" s="680"/>
      <c r="C52" s="1865" t="s">
        <v>133</v>
      </c>
      <c r="D52" s="1859"/>
      <c r="E52" s="1860"/>
      <c r="F52" s="681"/>
      <c r="G52" s="650" t="s">
        <v>689</v>
      </c>
      <c r="H52" s="687">
        <v>453</v>
      </c>
      <c r="I52" s="469">
        <v>518</v>
      </c>
      <c r="J52" s="529">
        <v>518</v>
      </c>
      <c r="K52" s="529">
        <v>0</v>
      </c>
      <c r="L52" s="596">
        <f t="shared" si="290"/>
        <v>0</v>
      </c>
      <c r="M52" s="469">
        <v>518</v>
      </c>
      <c r="N52" s="469"/>
      <c r="O52" s="469">
        <v>0</v>
      </c>
      <c r="P52" s="529">
        <f t="shared" si="292"/>
        <v>518</v>
      </c>
      <c r="Q52" s="596">
        <f>K52/P52</f>
        <v>0</v>
      </c>
      <c r="R52" s="469">
        <v>518</v>
      </c>
      <c r="S52" s="529">
        <v>0</v>
      </c>
      <c r="T52" s="596">
        <f t="shared" si="294"/>
        <v>0</v>
      </c>
      <c r="U52" s="469">
        <v>518</v>
      </c>
      <c r="V52" s="469"/>
      <c r="W52" s="469">
        <v>0</v>
      </c>
      <c r="X52" s="529">
        <f t="shared" si="296"/>
        <v>518</v>
      </c>
      <c r="Y52" s="596">
        <f t="shared" si="297"/>
        <v>0</v>
      </c>
      <c r="Z52" s="469"/>
      <c r="AA52" s="529">
        <f t="shared" si="298"/>
        <v>518</v>
      </c>
      <c r="AB52" s="529">
        <v>395</v>
      </c>
      <c r="AC52" s="596">
        <f t="shared" si="300"/>
        <v>0.76254826254826258</v>
      </c>
      <c r="AD52" s="529">
        <v>395</v>
      </c>
      <c r="AE52" s="529">
        <v>395</v>
      </c>
      <c r="AF52" s="596">
        <f t="shared" si="301"/>
        <v>0.76254826254826258</v>
      </c>
      <c r="AG52" s="469">
        <v>518</v>
      </c>
      <c r="AH52" s="469">
        <v>518</v>
      </c>
      <c r="AI52" s="469">
        <v>518</v>
      </c>
      <c r="AJ52" s="469">
        <v>518</v>
      </c>
      <c r="AK52" s="469"/>
      <c r="AL52" s="529">
        <f t="shared" si="303"/>
        <v>518</v>
      </c>
      <c r="AM52" s="842">
        <v>394.81</v>
      </c>
      <c r="AN52" s="917">
        <f t="shared" si="304"/>
        <v>0.76218146718146718</v>
      </c>
      <c r="AO52" s="842">
        <v>72</v>
      </c>
      <c r="AP52" s="917">
        <f t="shared" si="306"/>
        <v>0.138996138996139</v>
      </c>
      <c r="AQ52" s="842"/>
      <c r="AR52" s="842"/>
      <c r="AS52" s="842">
        <f t="shared" si="308"/>
        <v>518</v>
      </c>
      <c r="AT52" s="917">
        <f t="shared" si="309"/>
        <v>0.138996138996139</v>
      </c>
      <c r="AU52" s="842"/>
      <c r="AV52" s="842">
        <f t="shared" si="311"/>
        <v>518</v>
      </c>
      <c r="AW52" s="469">
        <v>518</v>
      </c>
      <c r="AX52" s="842">
        <v>177.55</v>
      </c>
      <c r="AY52" s="469">
        <v>518</v>
      </c>
      <c r="AZ52" s="1071">
        <v>440.76</v>
      </c>
      <c r="BA52" s="923">
        <v>518</v>
      </c>
      <c r="BB52" s="469">
        <v>518</v>
      </c>
      <c r="BC52" s="469">
        <v>518</v>
      </c>
      <c r="BD52" s="923">
        <v>518</v>
      </c>
      <c r="BE52" s="469">
        <v>518</v>
      </c>
      <c r="BF52" s="469">
        <v>518</v>
      </c>
      <c r="BG52" s="842"/>
      <c r="BH52" s="469">
        <f t="shared" si="313"/>
        <v>518</v>
      </c>
      <c r="BI52" s="924">
        <v>0</v>
      </c>
      <c r="BJ52" s="917">
        <f t="shared" si="315"/>
        <v>0</v>
      </c>
      <c r="BK52" s="469"/>
      <c r="BL52" s="469">
        <f t="shared" si="317"/>
        <v>518</v>
      </c>
      <c r="BM52" s="917">
        <f t="shared" si="318"/>
        <v>0</v>
      </c>
      <c r="BN52" s="917"/>
      <c r="BO52" s="917"/>
      <c r="BP52" s="924">
        <v>0</v>
      </c>
      <c r="BQ52" s="917">
        <f t="shared" si="320"/>
        <v>0</v>
      </c>
      <c r="BR52" s="842"/>
      <c r="BS52" s="469">
        <f t="shared" si="322"/>
        <v>518</v>
      </c>
      <c r="BT52" s="924">
        <v>0</v>
      </c>
      <c r="BU52" s="917">
        <f t="shared" si="323"/>
        <v>0</v>
      </c>
      <c r="BV52" s="469"/>
      <c r="BW52" s="469">
        <f t="shared" si="325"/>
        <v>518</v>
      </c>
      <c r="BX52" s="917">
        <f t="shared" si="326"/>
        <v>0</v>
      </c>
      <c r="BY52" s="924">
        <v>0</v>
      </c>
      <c r="BZ52" s="1128">
        <v>0</v>
      </c>
      <c r="CA52" s="469">
        <v>518</v>
      </c>
      <c r="CB52" s="469">
        <v>518</v>
      </c>
      <c r="CC52" s="469">
        <v>518</v>
      </c>
      <c r="CD52" s="924">
        <v>0</v>
      </c>
      <c r="CE52" s="28"/>
      <c r="CF52" s="529">
        <f t="shared" si="328"/>
        <v>518</v>
      </c>
      <c r="CG52" s="596">
        <f t="shared" si="329"/>
        <v>0</v>
      </c>
      <c r="CH52" s="924">
        <v>0</v>
      </c>
      <c r="CI52" s="596">
        <f t="shared" si="331"/>
        <v>0</v>
      </c>
      <c r="CJ52" s="469"/>
      <c r="CK52" s="469">
        <f t="shared" si="333"/>
        <v>518</v>
      </c>
      <c r="CL52" s="1721">
        <v>316.08</v>
      </c>
      <c r="CM52" s="596">
        <f t="shared" si="334"/>
        <v>0.61019305019305015</v>
      </c>
      <c r="CN52" s="28"/>
      <c r="CO52" s="529">
        <f t="shared" si="336"/>
        <v>518</v>
      </c>
      <c r="CP52" s="596">
        <f t="shared" si="337"/>
        <v>0.61019305019305015</v>
      </c>
      <c r="CQ52" s="28"/>
      <c r="CR52" s="529">
        <f t="shared" si="339"/>
        <v>518</v>
      </c>
      <c r="CS52" s="1722">
        <v>518</v>
      </c>
      <c r="CT52" s="1723">
        <v>518</v>
      </c>
      <c r="CU52" s="469">
        <v>518</v>
      </c>
      <c r="CV52" s="469">
        <v>518</v>
      </c>
      <c r="CW52" s="1724">
        <v>658.8</v>
      </c>
      <c r="CX52" s="596">
        <f t="shared" si="341"/>
        <v>1.2718146718146717</v>
      </c>
      <c r="CY52" s="469">
        <v>518</v>
      </c>
      <c r="CZ52" s="469"/>
      <c r="DA52" s="469">
        <f t="shared" si="343"/>
        <v>518</v>
      </c>
      <c r="DB52" s="1721">
        <v>0</v>
      </c>
      <c r="DC52" s="596">
        <f t="shared" si="344"/>
        <v>0</v>
      </c>
      <c r="DD52" s="529"/>
      <c r="DE52" s="469">
        <f t="shared" si="346"/>
        <v>518</v>
      </c>
      <c r="DF52" s="596">
        <f t="shared" si="347"/>
        <v>0</v>
      </c>
      <c r="DG52" s="529"/>
      <c r="DH52" s="469">
        <f t="shared" si="349"/>
        <v>518</v>
      </c>
      <c r="DI52" s="596">
        <f t="shared" si="350"/>
        <v>0</v>
      </c>
      <c r="DJ52" s="924">
        <v>818.16</v>
      </c>
      <c r="DK52" s="596">
        <f t="shared" si="352"/>
        <v>1.5794594594594593</v>
      </c>
      <c r="DL52" s="1739">
        <v>300</v>
      </c>
      <c r="DM52" s="469">
        <f t="shared" si="354"/>
        <v>818</v>
      </c>
      <c r="DN52" s="596">
        <f t="shared" si="355"/>
        <v>1.0001955990220048</v>
      </c>
      <c r="DO52" s="924">
        <v>818.16</v>
      </c>
      <c r="DP52" s="469">
        <v>850</v>
      </c>
      <c r="DQ52" s="469">
        <v>850</v>
      </c>
      <c r="DR52" s="469">
        <v>850</v>
      </c>
      <c r="DS52" s="1688">
        <v>818.16</v>
      </c>
      <c r="DT52" s="2205">
        <f t="shared" si="357"/>
        <v>1.0001955990220048</v>
      </c>
      <c r="DU52" s="1763">
        <v>850</v>
      </c>
      <c r="DV52" s="1763"/>
      <c r="DW52" s="1763">
        <f t="shared" si="359"/>
        <v>850</v>
      </c>
      <c r="DX52" s="1763"/>
      <c r="DY52" s="1763">
        <f t="shared" si="361"/>
        <v>850</v>
      </c>
      <c r="DZ52" s="1763"/>
      <c r="EA52" s="1763">
        <f t="shared" si="362"/>
        <v>850</v>
      </c>
      <c r="EB52" s="1688">
        <v>0</v>
      </c>
      <c r="EC52" s="2205">
        <f t="shared" si="364"/>
        <v>0</v>
      </c>
      <c r="ED52" s="1763"/>
      <c r="EE52" s="1763">
        <f t="shared" si="366"/>
        <v>850</v>
      </c>
      <c r="EF52" s="2205">
        <f t="shared" si="367"/>
        <v>0</v>
      </c>
      <c r="EG52" s="1763">
        <v>-150</v>
      </c>
      <c r="EH52" s="1763">
        <f t="shared" si="369"/>
        <v>700</v>
      </c>
      <c r="EI52" s="2215">
        <v>0</v>
      </c>
      <c r="EJ52" s="1688">
        <v>0</v>
      </c>
      <c r="EK52" s="2205" t="e">
        <f t="shared" si="371"/>
        <v>#DIV/0!</v>
      </c>
      <c r="EL52" s="1763">
        <v>850</v>
      </c>
      <c r="EM52" s="2216">
        <v>850</v>
      </c>
      <c r="EN52" s="2216">
        <v>850</v>
      </c>
      <c r="EO52" s="1688">
        <v>624</v>
      </c>
      <c r="EP52" s="2176">
        <f t="shared" si="372"/>
        <v>0.73411764705882354</v>
      </c>
      <c r="EQ52" s="1763"/>
      <c r="ER52" s="1763">
        <f t="shared" si="374"/>
        <v>850</v>
      </c>
      <c r="ES52" s="1763"/>
      <c r="ET52" s="1763">
        <f t="shared" si="376"/>
        <v>850</v>
      </c>
      <c r="EU52" s="2205">
        <f t="shared" si="377"/>
        <v>0.73411764705882354</v>
      </c>
      <c r="EV52" s="1763"/>
      <c r="EW52" s="1763">
        <f t="shared" si="379"/>
        <v>850</v>
      </c>
      <c r="EX52" s="1688">
        <v>624</v>
      </c>
      <c r="EY52" s="2205">
        <f t="shared" si="380"/>
        <v>0.73411764705882354</v>
      </c>
      <c r="EZ52" s="2217">
        <v>850</v>
      </c>
      <c r="FA52" s="1688">
        <v>1272</v>
      </c>
      <c r="FB52" s="2205">
        <f t="shared" si="381"/>
        <v>1.4964705882352942</v>
      </c>
      <c r="FC52" s="1499">
        <v>900</v>
      </c>
      <c r="FD52" s="2147">
        <v>900</v>
      </c>
      <c r="FE52" s="2147">
        <v>900</v>
      </c>
      <c r="FF52" s="1499"/>
      <c r="FG52" s="1499">
        <f t="shared" si="383"/>
        <v>900</v>
      </c>
      <c r="FH52" s="2721">
        <v>0</v>
      </c>
      <c r="FI52" s="1499"/>
      <c r="FJ52" s="1499">
        <f t="shared" si="385"/>
        <v>900</v>
      </c>
      <c r="FK52" s="2717">
        <f t="shared" si="386"/>
        <v>0</v>
      </c>
      <c r="FL52" s="2721">
        <v>0</v>
      </c>
      <c r="FM52" s="2717">
        <f t="shared" si="387"/>
        <v>0</v>
      </c>
      <c r="FN52" s="1499">
        <v>-600</v>
      </c>
      <c r="FO52" s="1499">
        <f t="shared" si="389"/>
        <v>300</v>
      </c>
      <c r="FP52" s="2131">
        <v>300</v>
      </c>
      <c r="FQ52" s="2610">
        <v>900</v>
      </c>
      <c r="FR52" s="1499">
        <v>900</v>
      </c>
      <c r="FS52" s="1499">
        <v>900</v>
      </c>
    </row>
    <row r="53" spans="1:175" ht="41.25" customHeight="1" thickBot="1" x14ac:dyDescent="0.3">
      <c r="A53" s="688" t="s">
        <v>403</v>
      </c>
      <c r="B53" s="654" t="s">
        <v>491</v>
      </c>
      <c r="C53" s="1866" t="s">
        <v>129</v>
      </c>
      <c r="D53" s="1832" t="s">
        <v>398</v>
      </c>
      <c r="E53" s="1867" t="s">
        <v>311</v>
      </c>
      <c r="F53" s="689"/>
      <c r="G53" s="656" t="s">
        <v>518</v>
      </c>
      <c r="H53" s="690">
        <f t="shared" ref="H53:K53" si="530">SUM(H54:H55)</f>
        <v>513</v>
      </c>
      <c r="I53" s="486">
        <f t="shared" si="530"/>
        <v>139</v>
      </c>
      <c r="J53" s="544">
        <f t="shared" si="530"/>
        <v>363</v>
      </c>
      <c r="K53" s="544">
        <f t="shared" si="530"/>
        <v>67</v>
      </c>
      <c r="L53" s="597">
        <f t="shared" si="290"/>
        <v>0.18457300275482094</v>
      </c>
      <c r="M53" s="486">
        <f t="shared" ref="M53" si="531">SUM(M54:M55)</f>
        <v>363</v>
      </c>
      <c r="N53" s="486">
        <f>SUM(N54:N55)</f>
        <v>0</v>
      </c>
      <c r="O53" s="486">
        <f>SUM(O54:O55)</f>
        <v>0</v>
      </c>
      <c r="P53" s="544">
        <f t="shared" si="292"/>
        <v>363</v>
      </c>
      <c r="Q53" s="597">
        <f>K53/P53</f>
        <v>0.18457300275482094</v>
      </c>
      <c r="R53" s="486">
        <f t="shared" ref="R53:S53" si="532">SUM(R54:R55)</f>
        <v>363</v>
      </c>
      <c r="S53" s="544">
        <f t="shared" si="532"/>
        <v>184</v>
      </c>
      <c r="T53" s="597">
        <f t="shared" si="294"/>
        <v>0.50688705234159781</v>
      </c>
      <c r="U53" s="486">
        <f t="shared" ref="U53" si="533">SUM(U54:U55)</f>
        <v>363</v>
      </c>
      <c r="V53" s="486">
        <f>SUM(V54:V55)</f>
        <v>0</v>
      </c>
      <c r="W53" s="486">
        <f>SUM(W54:W55)</f>
        <v>0</v>
      </c>
      <c r="X53" s="544">
        <f t="shared" si="296"/>
        <v>363</v>
      </c>
      <c r="Y53" s="597">
        <f t="shared" si="297"/>
        <v>0.50688705234159781</v>
      </c>
      <c r="Z53" s="486">
        <f>SUM(Z54:Z55)</f>
        <v>0</v>
      </c>
      <c r="AA53" s="544">
        <f t="shared" si="298"/>
        <v>363</v>
      </c>
      <c r="AB53" s="544">
        <f t="shared" ref="AB53:AE53" si="534">SUM(AB54:AB55)</f>
        <v>304</v>
      </c>
      <c r="AC53" s="597">
        <f t="shared" si="300"/>
        <v>0.83746556473829203</v>
      </c>
      <c r="AD53" s="544">
        <f t="shared" si="534"/>
        <v>304</v>
      </c>
      <c r="AE53" s="544">
        <f t="shared" si="534"/>
        <v>304</v>
      </c>
      <c r="AF53" s="597">
        <f t="shared" si="301"/>
        <v>0.83746556473829203</v>
      </c>
      <c r="AG53" s="486">
        <f t="shared" ref="AG53:AM53" si="535">SUM(AG54:AG55)</f>
        <v>363</v>
      </c>
      <c r="AH53" s="486">
        <f t="shared" si="535"/>
        <v>363</v>
      </c>
      <c r="AI53" s="486">
        <f t="shared" si="535"/>
        <v>363</v>
      </c>
      <c r="AJ53" s="486">
        <f t="shared" si="535"/>
        <v>363</v>
      </c>
      <c r="AK53" s="486">
        <f>SUM(AK54:AK55)</f>
        <v>0</v>
      </c>
      <c r="AL53" s="544">
        <f t="shared" si="303"/>
        <v>363</v>
      </c>
      <c r="AM53" s="843">
        <f t="shared" si="535"/>
        <v>304.12</v>
      </c>
      <c r="AN53" s="897">
        <f t="shared" si="304"/>
        <v>0.83779614325068874</v>
      </c>
      <c r="AO53" s="843">
        <f t="shared" ref="AO53:AR53" si="536">SUM(AO54:AO55)</f>
        <v>0</v>
      </c>
      <c r="AP53" s="897">
        <f t="shared" si="306"/>
        <v>0</v>
      </c>
      <c r="AQ53" s="843">
        <f t="shared" ref="AQ53" si="537">SUM(AQ54:AQ55)</f>
        <v>0</v>
      </c>
      <c r="AR53" s="843">
        <f t="shared" si="536"/>
        <v>0</v>
      </c>
      <c r="AS53" s="843">
        <f t="shared" si="308"/>
        <v>363</v>
      </c>
      <c r="AT53" s="897">
        <f t="shared" si="309"/>
        <v>0</v>
      </c>
      <c r="AU53" s="843">
        <f t="shared" ref="AU53" si="538">SUM(AU54:AU55)</f>
        <v>0</v>
      </c>
      <c r="AV53" s="843">
        <f t="shared" si="311"/>
        <v>363</v>
      </c>
      <c r="AW53" s="486">
        <f t="shared" ref="AW53:BG53" si="539">SUM(AW54:AW55)</f>
        <v>363</v>
      </c>
      <c r="AX53" s="843">
        <f t="shared" si="539"/>
        <v>444</v>
      </c>
      <c r="AY53" s="486">
        <f t="shared" si="539"/>
        <v>363</v>
      </c>
      <c r="AZ53" s="1072">
        <f t="shared" si="539"/>
        <v>444</v>
      </c>
      <c r="BA53" s="925">
        <f t="shared" si="539"/>
        <v>585</v>
      </c>
      <c r="BB53" s="486">
        <f t="shared" si="539"/>
        <v>585</v>
      </c>
      <c r="BC53" s="486">
        <f t="shared" si="539"/>
        <v>585</v>
      </c>
      <c r="BD53" s="925">
        <f t="shared" si="539"/>
        <v>585</v>
      </c>
      <c r="BE53" s="486">
        <f t="shared" si="539"/>
        <v>585</v>
      </c>
      <c r="BF53" s="486">
        <f t="shared" si="539"/>
        <v>585</v>
      </c>
      <c r="BG53" s="843">
        <f t="shared" si="539"/>
        <v>0</v>
      </c>
      <c r="BH53" s="486">
        <f t="shared" si="313"/>
        <v>585</v>
      </c>
      <c r="BI53" s="926">
        <f t="shared" ref="BI53" si="540">SUM(BI54:BI55)</f>
        <v>2032.8</v>
      </c>
      <c r="BJ53" s="897">
        <f t="shared" si="315"/>
        <v>3.4748717948717949</v>
      </c>
      <c r="BK53" s="486">
        <f t="shared" ref="BK53" si="541">SUM(BK54:BK55)</f>
        <v>1500</v>
      </c>
      <c r="BL53" s="486">
        <f t="shared" si="317"/>
        <v>2085</v>
      </c>
      <c r="BM53" s="897">
        <f t="shared" si="318"/>
        <v>0.97496402877697841</v>
      </c>
      <c r="BN53" s="897"/>
      <c r="BO53" s="897"/>
      <c r="BP53" s="926">
        <f t="shared" ref="BP53:BT53" si="542">SUM(BP54:BP55)</f>
        <v>2116.8000000000002</v>
      </c>
      <c r="BQ53" s="897">
        <f t="shared" si="320"/>
        <v>1.0152517985611511</v>
      </c>
      <c r="BR53" s="843">
        <f t="shared" ref="BR53" si="543">SUM(BR54:BR55)</f>
        <v>0</v>
      </c>
      <c r="BS53" s="486">
        <f t="shared" si="322"/>
        <v>2085</v>
      </c>
      <c r="BT53" s="926">
        <f t="shared" si="542"/>
        <v>2200.8000000000002</v>
      </c>
      <c r="BU53" s="897">
        <f t="shared" si="323"/>
        <v>1.0555395683453239</v>
      </c>
      <c r="BV53" s="927">
        <f t="shared" ref="BV53" si="544">SUM(BV54:BV55)</f>
        <v>200</v>
      </c>
      <c r="BW53" s="486">
        <f t="shared" si="325"/>
        <v>2285</v>
      </c>
      <c r="BX53" s="897">
        <f t="shared" si="326"/>
        <v>0.96315098468271343</v>
      </c>
      <c r="BY53" s="926">
        <f t="shared" ref="BY53:CE53" si="545">SUM(BY54:BY55)</f>
        <v>2320.8000000000002</v>
      </c>
      <c r="BZ53" s="1129">
        <f t="shared" si="545"/>
        <v>2320.8000000000002</v>
      </c>
      <c r="CA53" s="486">
        <f t="shared" si="545"/>
        <v>800</v>
      </c>
      <c r="CB53" s="486">
        <f t="shared" si="545"/>
        <v>800</v>
      </c>
      <c r="CC53" s="486">
        <f t="shared" si="545"/>
        <v>800</v>
      </c>
      <c r="CD53" s="926">
        <f t="shared" si="545"/>
        <v>1011.84</v>
      </c>
      <c r="CE53" s="29">
        <f t="shared" si="545"/>
        <v>0</v>
      </c>
      <c r="CF53" s="544">
        <f t="shared" si="328"/>
        <v>800</v>
      </c>
      <c r="CG53" s="597">
        <f t="shared" si="329"/>
        <v>1.2648000000000001</v>
      </c>
      <c r="CH53" s="926">
        <f t="shared" ref="CH53:CL53" si="546">SUM(CH54:CH55)</f>
        <v>1440</v>
      </c>
      <c r="CI53" s="597">
        <f t="shared" si="331"/>
        <v>1.8</v>
      </c>
      <c r="CJ53" s="486">
        <f t="shared" ref="CJ53" si="547">SUM(CJ54:CJ55)</f>
        <v>0</v>
      </c>
      <c r="CK53" s="486">
        <f t="shared" si="333"/>
        <v>800</v>
      </c>
      <c r="CL53" s="1729">
        <f t="shared" si="546"/>
        <v>2305.1999999999998</v>
      </c>
      <c r="CM53" s="597">
        <f t="shared" si="334"/>
        <v>2.8815</v>
      </c>
      <c r="CN53" s="7">
        <f t="shared" ref="CN53" si="548">SUM(CN54:CN55)</f>
        <v>1506</v>
      </c>
      <c r="CO53" s="544">
        <f t="shared" si="336"/>
        <v>2306</v>
      </c>
      <c r="CP53" s="597">
        <f t="shared" si="337"/>
        <v>0.99965307892454458</v>
      </c>
      <c r="CQ53" s="29">
        <f t="shared" ref="CQ53" si="549">SUM(CQ54:CQ55)</f>
        <v>0</v>
      </c>
      <c r="CR53" s="544">
        <f t="shared" si="339"/>
        <v>2306</v>
      </c>
      <c r="CS53" s="1730">
        <f t="shared" ref="CS53:DB53" si="550">SUM(CS54:CS55)</f>
        <v>2306</v>
      </c>
      <c r="CT53" s="1731">
        <f t="shared" si="550"/>
        <v>2306</v>
      </c>
      <c r="CU53" s="486">
        <f t="shared" si="550"/>
        <v>2306</v>
      </c>
      <c r="CV53" s="486">
        <f t="shared" si="550"/>
        <v>2306</v>
      </c>
      <c r="CW53" s="1732">
        <f t="shared" si="550"/>
        <v>2305.1999999999998</v>
      </c>
      <c r="CX53" s="597">
        <f t="shared" si="341"/>
        <v>0.99965307892454458</v>
      </c>
      <c r="CY53" s="486">
        <f t="shared" ref="CY53:CZ53" si="551">SUM(CY54:CY55)</f>
        <v>2306</v>
      </c>
      <c r="CZ53" s="486">
        <f t="shared" si="551"/>
        <v>0</v>
      </c>
      <c r="DA53" s="486">
        <f t="shared" si="343"/>
        <v>2306</v>
      </c>
      <c r="DB53" s="1729">
        <f t="shared" si="550"/>
        <v>916.8</v>
      </c>
      <c r="DC53" s="597">
        <f t="shared" si="344"/>
        <v>0.39757155247181264</v>
      </c>
      <c r="DD53" s="544">
        <f t="shared" ref="DD53" si="552">SUM(DD54:DD55)</f>
        <v>0</v>
      </c>
      <c r="DE53" s="486">
        <f t="shared" si="346"/>
        <v>2306</v>
      </c>
      <c r="DF53" s="597">
        <f t="shared" si="347"/>
        <v>0.39757155247181264</v>
      </c>
      <c r="DG53" s="544">
        <f t="shared" ref="DG53" si="553">SUM(DG54:DG55)</f>
        <v>0</v>
      </c>
      <c r="DH53" s="486">
        <f t="shared" si="349"/>
        <v>2306</v>
      </c>
      <c r="DI53" s="597">
        <f t="shared" si="350"/>
        <v>0.39757155247181264</v>
      </c>
      <c r="DJ53" s="926">
        <f t="shared" ref="DJ53" si="554">SUM(DJ54:DJ55)</f>
        <v>1168.8</v>
      </c>
      <c r="DK53" s="597">
        <f t="shared" si="352"/>
        <v>0.50685169124024287</v>
      </c>
      <c r="DL53" s="544">
        <f t="shared" ref="DL53" si="555">SUM(DL54:DL55)</f>
        <v>0</v>
      </c>
      <c r="DM53" s="486">
        <f t="shared" si="354"/>
        <v>2306</v>
      </c>
      <c r="DN53" s="597">
        <f t="shared" si="355"/>
        <v>0.50685169124024287</v>
      </c>
      <c r="DO53" s="926">
        <f t="shared" ref="DO53:DS53" si="556">SUM(DO54:DO55)</f>
        <v>1682.4</v>
      </c>
      <c r="DP53" s="486">
        <f t="shared" si="556"/>
        <v>1684</v>
      </c>
      <c r="DQ53" s="486">
        <f t="shared" si="556"/>
        <v>1684</v>
      </c>
      <c r="DR53" s="486">
        <f t="shared" si="556"/>
        <v>1684</v>
      </c>
      <c r="DS53" s="1990">
        <f t="shared" si="556"/>
        <v>1380</v>
      </c>
      <c r="DT53" s="2184">
        <f t="shared" si="357"/>
        <v>0.59843885516045103</v>
      </c>
      <c r="DU53" s="1764">
        <f t="shared" ref="DU53:DV53" si="557">SUM(DU54:DU55)</f>
        <v>1684</v>
      </c>
      <c r="DV53" s="1764">
        <f t="shared" si="557"/>
        <v>0</v>
      </c>
      <c r="DW53" s="1764">
        <f t="shared" si="359"/>
        <v>1684</v>
      </c>
      <c r="DX53" s="1764">
        <f t="shared" ref="DX53:DZ53" si="558">SUM(DX54:DX55)</f>
        <v>0</v>
      </c>
      <c r="DY53" s="1764">
        <f t="shared" si="361"/>
        <v>1684</v>
      </c>
      <c r="DZ53" s="1764">
        <f t="shared" si="558"/>
        <v>0</v>
      </c>
      <c r="EA53" s="1764">
        <f t="shared" si="362"/>
        <v>1684</v>
      </c>
      <c r="EB53" s="1990">
        <f t="shared" ref="EB53" si="559">SUM(EB54:EB55)</f>
        <v>864</v>
      </c>
      <c r="EC53" s="2184">
        <f t="shared" si="364"/>
        <v>0.51306413301662712</v>
      </c>
      <c r="ED53" s="1764">
        <f t="shared" ref="ED53" si="560">SUM(ED54:ED55)</f>
        <v>0</v>
      </c>
      <c r="EE53" s="1764">
        <f t="shared" si="366"/>
        <v>1684</v>
      </c>
      <c r="EF53" s="2184">
        <f t="shared" si="367"/>
        <v>0.51306413301662712</v>
      </c>
      <c r="EG53" s="1764">
        <f t="shared" ref="EG53" si="561">SUM(EG54:EG55)</f>
        <v>0</v>
      </c>
      <c r="EH53" s="1764">
        <f t="shared" si="369"/>
        <v>1684</v>
      </c>
      <c r="EI53" s="2220">
        <f t="shared" ref="EI53:EO53" si="562">SUM(EI54:EI55)</f>
        <v>948</v>
      </c>
      <c r="EJ53" s="1990">
        <f t="shared" si="562"/>
        <v>948</v>
      </c>
      <c r="EK53" s="2184">
        <f t="shared" si="371"/>
        <v>1</v>
      </c>
      <c r="EL53" s="1764">
        <f t="shared" si="562"/>
        <v>948</v>
      </c>
      <c r="EM53" s="2221">
        <f t="shared" si="562"/>
        <v>948</v>
      </c>
      <c r="EN53" s="2221">
        <f t="shared" si="562"/>
        <v>948</v>
      </c>
      <c r="EO53" s="1990">
        <f t="shared" si="562"/>
        <v>864</v>
      </c>
      <c r="EP53" s="2176">
        <f t="shared" si="372"/>
        <v>0.91139240506329111</v>
      </c>
      <c r="EQ53" s="1764">
        <f t="shared" ref="EQ53" si="563">SUM(EQ54:EQ55)</f>
        <v>0</v>
      </c>
      <c r="ER53" s="1764">
        <f t="shared" si="374"/>
        <v>948</v>
      </c>
      <c r="ES53" s="1764">
        <f t="shared" ref="ES53" si="564">SUM(ES54:ES55)</f>
        <v>0</v>
      </c>
      <c r="ET53" s="1764">
        <f t="shared" si="376"/>
        <v>948</v>
      </c>
      <c r="EU53" s="2184">
        <f t="shared" si="377"/>
        <v>0.91139240506329111</v>
      </c>
      <c r="EV53" s="1764">
        <f t="shared" ref="EV53" si="565">SUM(EV54:EV55)</f>
        <v>0</v>
      </c>
      <c r="EW53" s="1764">
        <f t="shared" si="379"/>
        <v>948</v>
      </c>
      <c r="EX53" s="1990">
        <f t="shared" ref="EX53" si="566">SUM(EX54:EX55)</f>
        <v>948</v>
      </c>
      <c r="EY53" s="2184">
        <f t="shared" si="380"/>
        <v>1</v>
      </c>
      <c r="EZ53" s="2222">
        <v>948</v>
      </c>
      <c r="FA53" s="1990">
        <v>948</v>
      </c>
      <c r="FB53" s="2184">
        <f t="shared" si="381"/>
        <v>1</v>
      </c>
      <c r="FC53" s="1500">
        <f t="shared" ref="FC53:FH53" si="567">SUM(FC54:FC55)</f>
        <v>1500</v>
      </c>
      <c r="FD53" s="1500">
        <f t="shared" si="567"/>
        <v>1500</v>
      </c>
      <c r="FE53" s="1500">
        <f t="shared" si="567"/>
        <v>1500</v>
      </c>
      <c r="FF53" s="1500">
        <f t="shared" si="567"/>
        <v>0</v>
      </c>
      <c r="FG53" s="1500">
        <f t="shared" si="383"/>
        <v>1500</v>
      </c>
      <c r="FH53" s="2722">
        <f t="shared" si="567"/>
        <v>1319.25</v>
      </c>
      <c r="FI53" s="1500">
        <f t="shared" ref="FI53" si="568">SUM(FI54:FI55)</f>
        <v>0</v>
      </c>
      <c r="FJ53" s="1500">
        <f t="shared" si="385"/>
        <v>1500</v>
      </c>
      <c r="FK53" s="2704">
        <f t="shared" si="386"/>
        <v>0.87949999999999995</v>
      </c>
      <c r="FL53" s="2722">
        <f t="shared" ref="FL53" si="569">SUM(FL54:FL55)</f>
        <v>1319.25</v>
      </c>
      <c r="FM53" s="2704">
        <f t="shared" si="387"/>
        <v>0.87949999999999995</v>
      </c>
      <c r="FN53" s="1500">
        <f t="shared" ref="FN53" si="570">SUM(FN54:FN55)</f>
        <v>600</v>
      </c>
      <c r="FO53" s="1500">
        <f t="shared" si="389"/>
        <v>2100</v>
      </c>
      <c r="FP53" s="2723">
        <f t="shared" ref="FP53" si="571">SUM(FP54:FP55)</f>
        <v>2100</v>
      </c>
      <c r="FQ53" s="2612">
        <f t="shared" ref="FQ53:FR53" si="572">SUM(FQ54:FQ55)</f>
        <v>1700</v>
      </c>
      <c r="FR53" s="1500">
        <f t="shared" si="572"/>
        <v>1700</v>
      </c>
      <c r="FS53" s="1500">
        <f t="shared" ref="FS53" si="573">SUM(FS54:FS55)</f>
        <v>1700</v>
      </c>
    </row>
    <row r="54" spans="1:175" ht="21.75" hidden="1" thickBot="1" x14ac:dyDescent="0.4">
      <c r="A54" s="1809"/>
      <c r="B54" s="1807"/>
      <c r="C54" s="1868" t="s">
        <v>298</v>
      </c>
      <c r="D54" s="1856"/>
      <c r="E54" s="1857"/>
      <c r="F54" s="677"/>
      <c r="G54" s="645" t="s">
        <v>689</v>
      </c>
      <c r="H54" s="648">
        <v>81</v>
      </c>
      <c r="I54" s="487">
        <v>19</v>
      </c>
      <c r="J54" s="535">
        <v>81</v>
      </c>
      <c r="K54" s="535">
        <v>67</v>
      </c>
      <c r="L54" s="603">
        <f t="shared" si="290"/>
        <v>0.8271604938271605</v>
      </c>
      <c r="M54" s="487">
        <v>81</v>
      </c>
      <c r="N54" s="487"/>
      <c r="O54" s="487"/>
      <c r="P54" s="535">
        <f t="shared" si="292"/>
        <v>81</v>
      </c>
      <c r="Q54" s="603">
        <f>K54/P54</f>
        <v>0.8271604938271605</v>
      </c>
      <c r="R54" s="487">
        <v>81</v>
      </c>
      <c r="S54" s="535">
        <v>184</v>
      </c>
      <c r="T54" s="603">
        <f t="shared" si="294"/>
        <v>2.2716049382716048</v>
      </c>
      <c r="U54" s="487">
        <v>81</v>
      </c>
      <c r="V54" s="487"/>
      <c r="W54" s="487"/>
      <c r="X54" s="535">
        <f t="shared" si="296"/>
        <v>81</v>
      </c>
      <c r="Y54" s="603">
        <f t="shared" si="297"/>
        <v>2.2716049382716048</v>
      </c>
      <c r="Z54" s="487"/>
      <c r="AA54" s="535">
        <f t="shared" si="298"/>
        <v>81</v>
      </c>
      <c r="AB54" s="535">
        <v>304</v>
      </c>
      <c r="AC54" s="603">
        <f t="shared" si="300"/>
        <v>3.7530864197530862</v>
      </c>
      <c r="AD54" s="535">
        <v>304</v>
      </c>
      <c r="AE54" s="535">
        <v>304</v>
      </c>
      <c r="AF54" s="603">
        <f t="shared" si="301"/>
        <v>3.7530864197530862</v>
      </c>
      <c r="AG54" s="487">
        <v>81</v>
      </c>
      <c r="AH54" s="487">
        <v>81</v>
      </c>
      <c r="AI54" s="487">
        <v>81</v>
      </c>
      <c r="AJ54" s="487">
        <v>81</v>
      </c>
      <c r="AK54" s="487"/>
      <c r="AL54" s="535">
        <f t="shared" si="303"/>
        <v>81</v>
      </c>
      <c r="AM54" s="844">
        <v>304.12</v>
      </c>
      <c r="AN54" s="891">
        <f t="shared" si="304"/>
        <v>3.7545679012345681</v>
      </c>
      <c r="AO54" s="844">
        <v>0</v>
      </c>
      <c r="AP54" s="891">
        <f t="shared" si="306"/>
        <v>0</v>
      </c>
      <c r="AQ54" s="844"/>
      <c r="AR54" s="844"/>
      <c r="AS54" s="844">
        <f t="shared" si="308"/>
        <v>81</v>
      </c>
      <c r="AT54" s="891">
        <f t="shared" si="309"/>
        <v>0</v>
      </c>
      <c r="AU54" s="844"/>
      <c r="AV54" s="844">
        <f t="shared" si="311"/>
        <v>81</v>
      </c>
      <c r="AW54" s="487">
        <v>81</v>
      </c>
      <c r="AX54" s="844">
        <v>444</v>
      </c>
      <c r="AY54" s="487">
        <v>81</v>
      </c>
      <c r="AZ54" s="1073">
        <v>444</v>
      </c>
      <c r="BA54" s="931"/>
      <c r="BB54" s="487"/>
      <c r="BC54" s="487"/>
      <c r="BD54" s="931"/>
      <c r="BE54" s="487"/>
      <c r="BF54" s="487"/>
      <c r="BG54" s="844"/>
      <c r="BH54" s="487">
        <f t="shared" si="313"/>
        <v>0</v>
      </c>
      <c r="BI54" s="932">
        <v>528</v>
      </c>
      <c r="BJ54" s="891" t="e">
        <f t="shared" si="315"/>
        <v>#DIV/0!</v>
      </c>
      <c r="BK54" s="487"/>
      <c r="BL54" s="487">
        <f t="shared" si="317"/>
        <v>0</v>
      </c>
      <c r="BM54" s="891" t="e">
        <f t="shared" si="318"/>
        <v>#DIV/0!</v>
      </c>
      <c r="BN54" s="891"/>
      <c r="BO54" s="891"/>
      <c r="BP54" s="932">
        <v>528</v>
      </c>
      <c r="BQ54" s="891" t="e">
        <f t="shared" si="320"/>
        <v>#DIV/0!</v>
      </c>
      <c r="BR54" s="844"/>
      <c r="BS54" s="487">
        <f t="shared" si="322"/>
        <v>0</v>
      </c>
      <c r="BT54" s="932">
        <v>528</v>
      </c>
      <c r="BU54" s="891" t="e">
        <f t="shared" si="323"/>
        <v>#DIV/0!</v>
      </c>
      <c r="BV54" s="933">
        <v>200</v>
      </c>
      <c r="BW54" s="487">
        <f t="shared" si="325"/>
        <v>200</v>
      </c>
      <c r="BX54" s="891">
        <f t="shared" si="326"/>
        <v>2.64</v>
      </c>
      <c r="BY54" s="932">
        <v>648</v>
      </c>
      <c r="BZ54" s="1130">
        <v>648</v>
      </c>
      <c r="CA54" s="487">
        <v>648</v>
      </c>
      <c r="CB54" s="487">
        <v>648</v>
      </c>
      <c r="CC54" s="487">
        <v>648</v>
      </c>
      <c r="CD54" s="932">
        <v>0</v>
      </c>
      <c r="CE54" s="30"/>
      <c r="CF54" s="535">
        <f t="shared" si="328"/>
        <v>648</v>
      </c>
      <c r="CG54" s="603">
        <f t="shared" si="329"/>
        <v>0</v>
      </c>
      <c r="CH54" s="932">
        <v>0</v>
      </c>
      <c r="CI54" s="603">
        <f t="shared" si="331"/>
        <v>0</v>
      </c>
      <c r="CJ54" s="487"/>
      <c r="CK54" s="487">
        <f t="shared" si="333"/>
        <v>648</v>
      </c>
      <c r="CL54" s="129">
        <v>0</v>
      </c>
      <c r="CM54" s="603">
        <f t="shared" si="334"/>
        <v>0</v>
      </c>
      <c r="CN54" s="30"/>
      <c r="CO54" s="1196">
        <f t="shared" si="336"/>
        <v>648</v>
      </c>
      <c r="CP54" s="603">
        <f t="shared" si="337"/>
        <v>0</v>
      </c>
      <c r="CQ54" s="30"/>
      <c r="CR54" s="1196">
        <f t="shared" si="339"/>
        <v>648</v>
      </c>
      <c r="CS54" s="1251">
        <v>648</v>
      </c>
      <c r="CT54" s="1317">
        <v>648</v>
      </c>
      <c r="CU54" s="487">
        <v>648</v>
      </c>
      <c r="CV54" s="487">
        <v>648</v>
      </c>
      <c r="CW54" s="1394">
        <v>0</v>
      </c>
      <c r="CX54" s="603">
        <f t="shared" si="341"/>
        <v>0</v>
      </c>
      <c r="CY54" s="1501">
        <v>648</v>
      </c>
      <c r="CZ54" s="487"/>
      <c r="DA54" s="1501">
        <f t="shared" si="343"/>
        <v>648</v>
      </c>
      <c r="DB54" s="129">
        <v>0</v>
      </c>
      <c r="DC54" s="603">
        <f t="shared" si="344"/>
        <v>0</v>
      </c>
      <c r="DD54" s="1196"/>
      <c r="DE54" s="1501">
        <f t="shared" si="346"/>
        <v>648</v>
      </c>
      <c r="DF54" s="603">
        <f t="shared" si="347"/>
        <v>0</v>
      </c>
      <c r="DG54" s="1196"/>
      <c r="DH54" s="1501">
        <f t="shared" si="349"/>
        <v>648</v>
      </c>
      <c r="DI54" s="603">
        <f t="shared" si="350"/>
        <v>0</v>
      </c>
      <c r="DJ54" s="1593">
        <v>0</v>
      </c>
      <c r="DK54" s="603">
        <f t="shared" si="352"/>
        <v>0</v>
      </c>
      <c r="DL54" s="1196"/>
      <c r="DM54" s="1501">
        <f t="shared" si="354"/>
        <v>648</v>
      </c>
      <c r="DN54" s="603">
        <f t="shared" si="355"/>
        <v>0</v>
      </c>
      <c r="DO54" s="1593">
        <v>0</v>
      </c>
      <c r="DP54" s="487">
        <v>84</v>
      </c>
      <c r="DQ54" s="487">
        <v>84</v>
      </c>
      <c r="DR54" s="487">
        <v>84</v>
      </c>
      <c r="DS54" s="1991">
        <v>0</v>
      </c>
      <c r="DT54" s="327">
        <f t="shared" si="357"/>
        <v>0</v>
      </c>
      <c r="DU54" s="1765">
        <v>84</v>
      </c>
      <c r="DV54" s="1765"/>
      <c r="DW54" s="1765">
        <f t="shared" si="359"/>
        <v>84</v>
      </c>
      <c r="DX54" s="1765"/>
      <c r="DY54" s="1765">
        <f t="shared" si="361"/>
        <v>84</v>
      </c>
      <c r="DZ54" s="1765"/>
      <c r="EA54" s="1765">
        <f t="shared" si="362"/>
        <v>84</v>
      </c>
      <c r="EB54" s="1991">
        <v>84</v>
      </c>
      <c r="EC54" s="327">
        <f t="shared" si="364"/>
        <v>1</v>
      </c>
      <c r="ED54" s="1765"/>
      <c r="EE54" s="1765">
        <f t="shared" si="366"/>
        <v>84</v>
      </c>
      <c r="EF54" s="327">
        <f t="shared" si="367"/>
        <v>1</v>
      </c>
      <c r="EG54" s="1765"/>
      <c r="EH54" s="1765">
        <f t="shared" si="369"/>
        <v>84</v>
      </c>
      <c r="EI54" s="2225">
        <v>0</v>
      </c>
      <c r="EJ54" s="1991">
        <v>0</v>
      </c>
      <c r="EK54" s="327" t="e">
        <f t="shared" si="371"/>
        <v>#DIV/0!</v>
      </c>
      <c r="EL54" s="1765">
        <v>0</v>
      </c>
      <c r="EM54" s="2226">
        <v>0</v>
      </c>
      <c r="EN54" s="2226">
        <v>0</v>
      </c>
      <c r="EO54" s="1991"/>
      <c r="EP54" s="2176" t="e">
        <f t="shared" si="372"/>
        <v>#DIV/0!</v>
      </c>
      <c r="EQ54" s="1765"/>
      <c r="ER54" s="1765">
        <f t="shared" si="374"/>
        <v>0</v>
      </c>
      <c r="ES54" s="1765"/>
      <c r="ET54" s="1765">
        <f t="shared" si="376"/>
        <v>0</v>
      </c>
      <c r="EU54" s="327" t="e">
        <f t="shared" si="377"/>
        <v>#DIV/0!</v>
      </c>
      <c r="EV54" s="1765"/>
      <c r="EW54" s="1765">
        <f t="shared" si="379"/>
        <v>0</v>
      </c>
      <c r="EX54" s="1991"/>
      <c r="EY54" s="327" t="e">
        <f t="shared" si="380"/>
        <v>#DIV/0!</v>
      </c>
      <c r="EZ54" s="2021"/>
      <c r="FA54" s="1991"/>
      <c r="FB54" s="327" t="e">
        <f t="shared" si="381"/>
        <v>#DIV/0!</v>
      </c>
      <c r="FC54" s="1501">
        <v>541</v>
      </c>
      <c r="FD54" s="1501">
        <v>541</v>
      </c>
      <c r="FE54" s="1501">
        <v>541</v>
      </c>
      <c r="FF54" s="1501"/>
      <c r="FG54" s="1501">
        <f t="shared" si="383"/>
        <v>541</v>
      </c>
      <c r="FH54" s="2724"/>
      <c r="FI54" s="2448"/>
      <c r="FJ54" s="1501">
        <f t="shared" si="385"/>
        <v>541</v>
      </c>
      <c r="FK54" s="1977">
        <f t="shared" si="386"/>
        <v>0</v>
      </c>
      <c r="FL54" s="2724"/>
      <c r="FM54" s="1977">
        <f t="shared" si="387"/>
        <v>0</v>
      </c>
      <c r="FN54" s="1501">
        <v>600</v>
      </c>
      <c r="FO54" s="1501">
        <f t="shared" si="389"/>
        <v>1141</v>
      </c>
      <c r="FP54" s="1628">
        <v>1141</v>
      </c>
      <c r="FQ54" s="2614">
        <v>200</v>
      </c>
      <c r="FR54" s="1501">
        <v>200</v>
      </c>
      <c r="FS54" s="1501">
        <v>200</v>
      </c>
    </row>
    <row r="55" spans="1:175" ht="21.75" hidden="1" thickBot="1" x14ac:dyDescent="0.4">
      <c r="A55" s="691"/>
      <c r="B55" s="692"/>
      <c r="C55" s="1869" t="s">
        <v>571</v>
      </c>
      <c r="D55" s="1870"/>
      <c r="E55" s="1871"/>
      <c r="F55" s="693"/>
      <c r="G55" s="635" t="s">
        <v>689</v>
      </c>
      <c r="H55" s="665">
        <v>432</v>
      </c>
      <c r="I55" s="488">
        <v>120</v>
      </c>
      <c r="J55" s="533">
        <v>282</v>
      </c>
      <c r="K55" s="533">
        <v>0</v>
      </c>
      <c r="L55" s="604">
        <f t="shared" si="290"/>
        <v>0</v>
      </c>
      <c r="M55" s="488">
        <v>282</v>
      </c>
      <c r="N55" s="488"/>
      <c r="O55" s="488"/>
      <c r="P55" s="533">
        <f t="shared" si="292"/>
        <v>282</v>
      </c>
      <c r="Q55" s="604">
        <f>K55/P55</f>
        <v>0</v>
      </c>
      <c r="R55" s="488">
        <v>282</v>
      </c>
      <c r="S55" s="533">
        <v>0</v>
      </c>
      <c r="T55" s="604">
        <f t="shared" si="294"/>
        <v>0</v>
      </c>
      <c r="U55" s="488">
        <v>282</v>
      </c>
      <c r="V55" s="488"/>
      <c r="W55" s="488"/>
      <c r="X55" s="533">
        <f t="shared" si="296"/>
        <v>282</v>
      </c>
      <c r="Y55" s="604">
        <f t="shared" si="297"/>
        <v>0</v>
      </c>
      <c r="Z55" s="488"/>
      <c r="AA55" s="533">
        <f t="shared" si="298"/>
        <v>282</v>
      </c>
      <c r="AB55" s="533">
        <v>0</v>
      </c>
      <c r="AC55" s="604">
        <f t="shared" si="300"/>
        <v>0</v>
      </c>
      <c r="AD55" s="533">
        <v>0</v>
      </c>
      <c r="AE55" s="533">
        <v>0</v>
      </c>
      <c r="AF55" s="604">
        <f t="shared" si="301"/>
        <v>0</v>
      </c>
      <c r="AG55" s="488">
        <v>282</v>
      </c>
      <c r="AH55" s="488">
        <v>282</v>
      </c>
      <c r="AI55" s="488">
        <v>282</v>
      </c>
      <c r="AJ55" s="488">
        <v>282</v>
      </c>
      <c r="AK55" s="488"/>
      <c r="AL55" s="533">
        <f t="shared" si="303"/>
        <v>282</v>
      </c>
      <c r="AM55" s="845">
        <v>0</v>
      </c>
      <c r="AN55" s="900">
        <f t="shared" si="304"/>
        <v>0</v>
      </c>
      <c r="AO55" s="845">
        <v>0</v>
      </c>
      <c r="AP55" s="900">
        <f t="shared" si="306"/>
        <v>0</v>
      </c>
      <c r="AQ55" s="845"/>
      <c r="AR55" s="845"/>
      <c r="AS55" s="845">
        <f t="shared" si="308"/>
        <v>282</v>
      </c>
      <c r="AT55" s="900">
        <f t="shared" si="309"/>
        <v>0</v>
      </c>
      <c r="AU55" s="845"/>
      <c r="AV55" s="845">
        <f t="shared" si="311"/>
        <v>282</v>
      </c>
      <c r="AW55" s="488">
        <v>282</v>
      </c>
      <c r="AX55" s="845">
        <v>0</v>
      </c>
      <c r="AY55" s="488">
        <v>282</v>
      </c>
      <c r="AZ55" s="1074">
        <v>0</v>
      </c>
      <c r="BA55" s="934">
        <v>585</v>
      </c>
      <c r="BB55" s="488">
        <v>585</v>
      </c>
      <c r="BC55" s="488">
        <v>585</v>
      </c>
      <c r="BD55" s="934">
        <v>585</v>
      </c>
      <c r="BE55" s="488">
        <v>585</v>
      </c>
      <c r="BF55" s="488">
        <v>585</v>
      </c>
      <c r="BG55" s="845"/>
      <c r="BH55" s="488">
        <f t="shared" si="313"/>
        <v>585</v>
      </c>
      <c r="BI55" s="935">
        <v>1504.8</v>
      </c>
      <c r="BJ55" s="900">
        <f t="shared" si="315"/>
        <v>2.5723076923076924</v>
      </c>
      <c r="BK55" s="488">
        <v>1500</v>
      </c>
      <c r="BL55" s="488">
        <f t="shared" si="317"/>
        <v>2085</v>
      </c>
      <c r="BM55" s="900">
        <f t="shared" si="318"/>
        <v>0.72172661870503596</v>
      </c>
      <c r="BN55" s="900"/>
      <c r="BO55" s="900"/>
      <c r="BP55" s="935">
        <v>1588.8</v>
      </c>
      <c r="BQ55" s="900">
        <f t="shared" si="320"/>
        <v>0.76201438848920866</v>
      </c>
      <c r="BR55" s="845"/>
      <c r="BS55" s="488">
        <f t="shared" si="322"/>
        <v>2085</v>
      </c>
      <c r="BT55" s="935">
        <v>1672.8</v>
      </c>
      <c r="BU55" s="900">
        <f t="shared" si="323"/>
        <v>0.80230215827338125</v>
      </c>
      <c r="BV55" s="488"/>
      <c r="BW55" s="488">
        <f t="shared" si="325"/>
        <v>2085</v>
      </c>
      <c r="BX55" s="900">
        <f t="shared" si="326"/>
        <v>0.80230215827338125</v>
      </c>
      <c r="BY55" s="935">
        <v>1672.8</v>
      </c>
      <c r="BZ55" s="1131">
        <v>1672.8</v>
      </c>
      <c r="CA55" s="488">
        <v>152</v>
      </c>
      <c r="CB55" s="488">
        <v>152</v>
      </c>
      <c r="CC55" s="488">
        <v>152</v>
      </c>
      <c r="CD55" s="935">
        <v>1011.84</v>
      </c>
      <c r="CE55" s="31"/>
      <c r="CF55" s="533">
        <f t="shared" si="328"/>
        <v>152</v>
      </c>
      <c r="CG55" s="604">
        <f t="shared" si="329"/>
        <v>6.6568421052631583</v>
      </c>
      <c r="CH55" s="935">
        <v>1440</v>
      </c>
      <c r="CI55" s="604">
        <f t="shared" si="331"/>
        <v>9.473684210526315</v>
      </c>
      <c r="CJ55" s="488"/>
      <c r="CK55" s="488">
        <f t="shared" si="333"/>
        <v>152</v>
      </c>
      <c r="CL55" s="130">
        <v>2305.1999999999998</v>
      </c>
      <c r="CM55" s="604">
        <f t="shared" si="334"/>
        <v>15.165789473684208</v>
      </c>
      <c r="CN55" s="86">
        <v>1506</v>
      </c>
      <c r="CO55" s="1197">
        <f t="shared" si="336"/>
        <v>1658</v>
      </c>
      <c r="CP55" s="604">
        <f t="shared" si="337"/>
        <v>1.3903498190591073</v>
      </c>
      <c r="CQ55" s="31"/>
      <c r="CR55" s="1197">
        <f t="shared" si="339"/>
        <v>1658</v>
      </c>
      <c r="CS55" s="1252">
        <v>1658</v>
      </c>
      <c r="CT55" s="1318">
        <v>1658</v>
      </c>
      <c r="CU55" s="488">
        <v>1658</v>
      </c>
      <c r="CV55" s="488">
        <v>1658</v>
      </c>
      <c r="CW55" s="1395">
        <v>2305.1999999999998</v>
      </c>
      <c r="CX55" s="604">
        <f t="shared" si="341"/>
        <v>1.3903498190591073</v>
      </c>
      <c r="CY55" s="1502">
        <v>1658</v>
      </c>
      <c r="CZ55" s="488"/>
      <c r="DA55" s="1502">
        <f t="shared" si="343"/>
        <v>1658</v>
      </c>
      <c r="DB55" s="130">
        <v>916.8</v>
      </c>
      <c r="DC55" s="604">
        <f t="shared" si="344"/>
        <v>0.55295536791314837</v>
      </c>
      <c r="DD55" s="1197"/>
      <c r="DE55" s="1502">
        <f t="shared" si="346"/>
        <v>1658</v>
      </c>
      <c r="DF55" s="604">
        <f t="shared" si="347"/>
        <v>0.55295536791314837</v>
      </c>
      <c r="DG55" s="1197"/>
      <c r="DH55" s="1502">
        <f t="shared" si="349"/>
        <v>1658</v>
      </c>
      <c r="DI55" s="604">
        <f t="shared" si="350"/>
        <v>0.55295536791314837</v>
      </c>
      <c r="DJ55" s="1594">
        <v>1168.8</v>
      </c>
      <c r="DK55" s="604">
        <f t="shared" si="352"/>
        <v>0.70494571773220749</v>
      </c>
      <c r="DL55" s="1197"/>
      <c r="DM55" s="1502">
        <f t="shared" si="354"/>
        <v>1658</v>
      </c>
      <c r="DN55" s="604">
        <f t="shared" si="355"/>
        <v>0.70494571773220749</v>
      </c>
      <c r="DO55" s="1594">
        <v>1682.4</v>
      </c>
      <c r="DP55" s="488">
        <v>1600</v>
      </c>
      <c r="DQ55" s="488">
        <v>1600</v>
      </c>
      <c r="DR55" s="488">
        <v>1600</v>
      </c>
      <c r="DS55" s="1992">
        <v>1380</v>
      </c>
      <c r="DT55" s="324">
        <f t="shared" si="357"/>
        <v>0.83232810615199038</v>
      </c>
      <c r="DU55" s="1766">
        <v>1600</v>
      </c>
      <c r="DV55" s="1766"/>
      <c r="DW55" s="1766">
        <f t="shared" si="359"/>
        <v>1600</v>
      </c>
      <c r="DX55" s="1766"/>
      <c r="DY55" s="1766">
        <f t="shared" si="361"/>
        <v>1600</v>
      </c>
      <c r="DZ55" s="1766"/>
      <c r="EA55" s="1766">
        <f t="shared" si="362"/>
        <v>1600</v>
      </c>
      <c r="EB55" s="1992">
        <v>780</v>
      </c>
      <c r="EC55" s="324">
        <f t="shared" si="364"/>
        <v>0.48749999999999999</v>
      </c>
      <c r="ED55" s="1766"/>
      <c r="EE55" s="1766">
        <f t="shared" si="366"/>
        <v>1600</v>
      </c>
      <c r="EF55" s="324">
        <f t="shared" si="367"/>
        <v>0.48749999999999999</v>
      </c>
      <c r="EG55" s="1766"/>
      <c r="EH55" s="1766">
        <f t="shared" si="369"/>
        <v>1600</v>
      </c>
      <c r="EI55" s="2227">
        <v>948</v>
      </c>
      <c r="EJ55" s="1992">
        <v>948</v>
      </c>
      <c r="EK55" s="324">
        <f t="shared" si="371"/>
        <v>1</v>
      </c>
      <c r="EL55" s="1766">
        <v>948</v>
      </c>
      <c r="EM55" s="2228">
        <v>948</v>
      </c>
      <c r="EN55" s="2228">
        <v>948</v>
      </c>
      <c r="EO55" s="1992">
        <v>864</v>
      </c>
      <c r="EP55" s="2176">
        <f t="shared" si="372"/>
        <v>0.91139240506329111</v>
      </c>
      <c r="EQ55" s="1766"/>
      <c r="ER55" s="1766">
        <f t="shared" si="374"/>
        <v>948</v>
      </c>
      <c r="ES55" s="1766"/>
      <c r="ET55" s="1766">
        <f t="shared" si="376"/>
        <v>948</v>
      </c>
      <c r="EU55" s="324">
        <f t="shared" si="377"/>
        <v>0.91139240506329111</v>
      </c>
      <c r="EV55" s="1766"/>
      <c r="EW55" s="1766">
        <f t="shared" si="379"/>
        <v>948</v>
      </c>
      <c r="EX55" s="1992">
        <v>948</v>
      </c>
      <c r="EY55" s="324">
        <f t="shared" si="380"/>
        <v>1</v>
      </c>
      <c r="EZ55" s="2229">
        <v>948</v>
      </c>
      <c r="FA55" s="1992">
        <v>948</v>
      </c>
      <c r="FB55" s="324">
        <f t="shared" si="381"/>
        <v>1</v>
      </c>
      <c r="FC55" s="1502">
        <v>959</v>
      </c>
      <c r="FD55" s="1502">
        <v>959</v>
      </c>
      <c r="FE55" s="1502">
        <v>959</v>
      </c>
      <c r="FF55" s="1502"/>
      <c r="FG55" s="1502">
        <f t="shared" si="383"/>
        <v>959</v>
      </c>
      <c r="FH55" s="2725">
        <v>1319.25</v>
      </c>
      <c r="FI55" s="1502"/>
      <c r="FJ55" s="1502">
        <f t="shared" si="385"/>
        <v>959</v>
      </c>
      <c r="FK55" s="1970">
        <f t="shared" si="386"/>
        <v>1.3756517205422314</v>
      </c>
      <c r="FL55" s="2725">
        <v>1319.25</v>
      </c>
      <c r="FM55" s="1970">
        <f t="shared" si="387"/>
        <v>1.3756517205422314</v>
      </c>
      <c r="FN55" s="1502"/>
      <c r="FO55" s="1502">
        <f t="shared" si="389"/>
        <v>959</v>
      </c>
      <c r="FP55" s="2726">
        <v>959</v>
      </c>
      <c r="FQ55" s="2615">
        <v>1500</v>
      </c>
      <c r="FR55" s="1502">
        <v>1500</v>
      </c>
      <c r="FS55" s="1502">
        <v>1500</v>
      </c>
    </row>
    <row r="56" spans="1:175" ht="21.75" thickBot="1" x14ac:dyDescent="0.4">
      <c r="A56" s="644"/>
      <c r="B56" s="645"/>
      <c r="C56" s="1844" t="s">
        <v>205</v>
      </c>
      <c r="D56" s="646">
        <v>600</v>
      </c>
      <c r="E56" s="1845"/>
      <c r="F56" s="666"/>
      <c r="G56" s="645"/>
      <c r="H56" s="667">
        <f t="shared" ref="H56:O56" si="574">SUM(H45,H39)</f>
        <v>3467</v>
      </c>
      <c r="I56" s="478">
        <f t="shared" si="574"/>
        <v>5198</v>
      </c>
      <c r="J56" s="537">
        <f t="shared" si="574"/>
        <v>6295</v>
      </c>
      <c r="K56" s="537">
        <f t="shared" si="574"/>
        <v>856</v>
      </c>
      <c r="L56" s="603">
        <f t="shared" si="290"/>
        <v>0.13598093725178714</v>
      </c>
      <c r="M56" s="478">
        <f t="shared" ref="M56" si="575">SUM(M45,M39)</f>
        <v>6295</v>
      </c>
      <c r="N56" s="478">
        <f t="shared" si="574"/>
        <v>0</v>
      </c>
      <c r="O56" s="478">
        <f t="shared" si="574"/>
        <v>0</v>
      </c>
      <c r="P56" s="537">
        <f t="shared" si="292"/>
        <v>6295</v>
      </c>
      <c r="Q56" s="603">
        <f>K56/P56</f>
        <v>0.13598093725178714</v>
      </c>
      <c r="R56" s="478">
        <f t="shared" ref="R56:S56" si="576">SUM(R45,R39)</f>
        <v>6295</v>
      </c>
      <c r="S56" s="537">
        <f t="shared" si="576"/>
        <v>973</v>
      </c>
      <c r="T56" s="603">
        <f t="shared" si="294"/>
        <v>0.1545671167593328</v>
      </c>
      <c r="U56" s="478">
        <f t="shared" ref="U56:W56" si="577">SUM(U45,U39)</f>
        <v>6295</v>
      </c>
      <c r="V56" s="478">
        <f t="shared" si="577"/>
        <v>0</v>
      </c>
      <c r="W56" s="478">
        <f t="shared" si="577"/>
        <v>0</v>
      </c>
      <c r="X56" s="537">
        <f t="shared" si="296"/>
        <v>6295</v>
      </c>
      <c r="Y56" s="603">
        <f t="shared" si="297"/>
        <v>0.1545671167593328</v>
      </c>
      <c r="Z56" s="478">
        <f t="shared" ref="Z56" si="578">SUM(Z45,Z39)</f>
        <v>0</v>
      </c>
      <c r="AA56" s="537">
        <f t="shared" si="298"/>
        <v>6295</v>
      </c>
      <c r="AB56" s="537">
        <f t="shared" ref="AB56:AE56" si="579">SUM(AB45,AB39)</f>
        <v>1869</v>
      </c>
      <c r="AC56" s="603">
        <f t="shared" si="300"/>
        <v>0.29690230341540907</v>
      </c>
      <c r="AD56" s="537">
        <f t="shared" si="579"/>
        <v>4330</v>
      </c>
      <c r="AE56" s="537">
        <f t="shared" si="579"/>
        <v>4745</v>
      </c>
      <c r="AF56" s="603">
        <f t="shared" si="301"/>
        <v>0.75377283558379671</v>
      </c>
      <c r="AG56" s="478">
        <f t="shared" ref="AG56:AM56" si="580">SUM(AG45,AG39)</f>
        <v>5295</v>
      </c>
      <c r="AH56" s="478">
        <f t="shared" si="580"/>
        <v>2995</v>
      </c>
      <c r="AI56" s="478">
        <f t="shared" si="580"/>
        <v>4995</v>
      </c>
      <c r="AJ56" s="478">
        <f t="shared" si="580"/>
        <v>2495</v>
      </c>
      <c r="AK56" s="478">
        <f t="shared" si="580"/>
        <v>-1000</v>
      </c>
      <c r="AL56" s="537">
        <f t="shared" si="303"/>
        <v>5295</v>
      </c>
      <c r="AM56" s="836">
        <f t="shared" si="580"/>
        <v>4330.29</v>
      </c>
      <c r="AN56" s="891">
        <f t="shared" si="304"/>
        <v>0.81780736543909349</v>
      </c>
      <c r="AO56" s="836">
        <f t="shared" ref="AO56:AR56" si="581">SUM(AO45,AO39)</f>
        <v>991.77</v>
      </c>
      <c r="AP56" s="891">
        <f t="shared" si="306"/>
        <v>0.33114190317195324</v>
      </c>
      <c r="AQ56" s="836">
        <f t="shared" ref="AQ56" si="582">SUM(AQ45,AQ39)</f>
        <v>0</v>
      </c>
      <c r="AR56" s="836">
        <f t="shared" si="581"/>
        <v>0</v>
      </c>
      <c r="AS56" s="836">
        <f t="shared" si="308"/>
        <v>2995</v>
      </c>
      <c r="AT56" s="891">
        <f t="shared" si="309"/>
        <v>0.33114190317195324</v>
      </c>
      <c r="AU56" s="836">
        <f t="shared" ref="AU56" si="583">SUM(AU45,AU39)</f>
        <v>0</v>
      </c>
      <c r="AV56" s="836">
        <f t="shared" si="311"/>
        <v>2995</v>
      </c>
      <c r="AW56" s="478">
        <f t="shared" ref="AW56:BG56" si="584">SUM(AW45,AW39)</f>
        <v>2995</v>
      </c>
      <c r="AX56" s="836">
        <f t="shared" si="584"/>
        <v>1541.32</v>
      </c>
      <c r="AY56" s="478">
        <f t="shared" si="584"/>
        <v>2995</v>
      </c>
      <c r="AZ56" s="448">
        <f t="shared" si="584"/>
        <v>1804.53</v>
      </c>
      <c r="BA56" s="902">
        <f t="shared" si="584"/>
        <v>3717</v>
      </c>
      <c r="BB56" s="478">
        <f t="shared" si="584"/>
        <v>2717</v>
      </c>
      <c r="BC56" s="478">
        <f t="shared" si="584"/>
        <v>4717</v>
      </c>
      <c r="BD56" s="902">
        <f t="shared" si="584"/>
        <v>3717</v>
      </c>
      <c r="BE56" s="478">
        <f t="shared" si="584"/>
        <v>2717</v>
      </c>
      <c r="BF56" s="478">
        <f t="shared" si="584"/>
        <v>4717</v>
      </c>
      <c r="BG56" s="836">
        <f t="shared" si="584"/>
        <v>0</v>
      </c>
      <c r="BH56" s="478">
        <f t="shared" si="313"/>
        <v>3717</v>
      </c>
      <c r="BI56" s="903">
        <f t="shared" ref="BI56" si="585">SUM(BI45,BI39)</f>
        <v>2068.8000000000002</v>
      </c>
      <c r="BJ56" s="891">
        <f t="shared" si="315"/>
        <v>0.55657788539144482</v>
      </c>
      <c r="BK56" s="478">
        <f t="shared" ref="BK56" si="586">SUM(BK45,BK39)</f>
        <v>1500</v>
      </c>
      <c r="BL56" s="478">
        <f t="shared" si="317"/>
        <v>5217</v>
      </c>
      <c r="BM56" s="891">
        <f t="shared" si="318"/>
        <v>0.39654974123059233</v>
      </c>
      <c r="BN56" s="891"/>
      <c r="BO56" s="891"/>
      <c r="BP56" s="903">
        <f t="shared" ref="BP56:BT56" si="587">SUM(BP45,BP39)</f>
        <v>2783.03</v>
      </c>
      <c r="BQ56" s="891">
        <f t="shared" si="320"/>
        <v>0.53345409239026265</v>
      </c>
      <c r="BR56" s="836">
        <f t="shared" ref="BR56" si="588">SUM(BR45,BR39)</f>
        <v>0</v>
      </c>
      <c r="BS56" s="478">
        <f t="shared" si="322"/>
        <v>5217</v>
      </c>
      <c r="BT56" s="903">
        <f t="shared" si="587"/>
        <v>3558.78</v>
      </c>
      <c r="BU56" s="891">
        <f t="shared" si="323"/>
        <v>0.68215066129959756</v>
      </c>
      <c r="BV56" s="478">
        <f t="shared" ref="BV56" si="589">SUM(BV45,BV39)</f>
        <v>-400</v>
      </c>
      <c r="BW56" s="478">
        <f t="shared" si="325"/>
        <v>4817</v>
      </c>
      <c r="BX56" s="891">
        <f t="shared" si="326"/>
        <v>0.73879593107743413</v>
      </c>
      <c r="BY56" s="903">
        <f t="shared" ref="BY56:CE56" si="590">SUM(BY45,BY39)</f>
        <v>4051.78</v>
      </c>
      <c r="BZ56" s="1119">
        <f t="shared" si="590"/>
        <v>4051.78</v>
      </c>
      <c r="CA56" s="478">
        <f t="shared" si="590"/>
        <v>6602</v>
      </c>
      <c r="CB56" s="478">
        <f t="shared" si="590"/>
        <v>8102</v>
      </c>
      <c r="CC56" s="478">
        <f t="shared" si="590"/>
        <v>10102</v>
      </c>
      <c r="CD56" s="903">
        <f t="shared" si="590"/>
        <v>1590.91</v>
      </c>
      <c r="CE56" s="19">
        <f t="shared" si="590"/>
        <v>0</v>
      </c>
      <c r="CF56" s="537">
        <f t="shared" si="328"/>
        <v>6602</v>
      </c>
      <c r="CG56" s="603">
        <f t="shared" si="329"/>
        <v>0.24097394728870042</v>
      </c>
      <c r="CH56" s="903">
        <f t="shared" ref="CH56:CL56" si="591">SUM(CH45,CH39)</f>
        <v>2019.0700000000002</v>
      </c>
      <c r="CI56" s="603">
        <f t="shared" si="331"/>
        <v>0.30582702211451079</v>
      </c>
      <c r="CJ56" s="478">
        <f t="shared" ref="CJ56" si="592">SUM(CJ45,CJ39)</f>
        <v>-2000</v>
      </c>
      <c r="CK56" s="478">
        <f t="shared" si="333"/>
        <v>4602</v>
      </c>
      <c r="CL56" s="118">
        <f t="shared" si="591"/>
        <v>3503.79</v>
      </c>
      <c r="CM56" s="603">
        <f t="shared" si="334"/>
        <v>0.76136245110821377</v>
      </c>
      <c r="CN56" s="19">
        <f t="shared" ref="CN56" si="593">SUM(CN45,CN39)</f>
        <v>1506</v>
      </c>
      <c r="CO56" s="582">
        <f t="shared" si="336"/>
        <v>6108</v>
      </c>
      <c r="CP56" s="603">
        <f t="shared" si="337"/>
        <v>0.57363948919449903</v>
      </c>
      <c r="CQ56" s="19">
        <f t="shared" ref="CQ56" si="594">SUM(CQ45,CQ39)</f>
        <v>0</v>
      </c>
      <c r="CR56" s="582">
        <f t="shared" si="339"/>
        <v>6108</v>
      </c>
      <c r="CS56" s="1240">
        <f t="shared" ref="CS56:DB56" si="595">SUM(CS45,CS39)</f>
        <v>6108</v>
      </c>
      <c r="CT56" s="1061">
        <f t="shared" si="595"/>
        <v>7608</v>
      </c>
      <c r="CU56" s="478">
        <f t="shared" si="595"/>
        <v>14608</v>
      </c>
      <c r="CV56" s="478">
        <f t="shared" si="595"/>
        <v>7608</v>
      </c>
      <c r="CW56" s="1383">
        <f t="shared" si="595"/>
        <v>3846.5099999999998</v>
      </c>
      <c r="CX56" s="603">
        <f t="shared" si="341"/>
        <v>0.62974950884086445</v>
      </c>
      <c r="CY56" s="405">
        <f t="shared" ref="CY56:CZ56" si="596">SUM(CY45,CY39)</f>
        <v>7608</v>
      </c>
      <c r="CZ56" s="478">
        <f t="shared" si="596"/>
        <v>0</v>
      </c>
      <c r="DA56" s="405">
        <f t="shared" si="343"/>
        <v>7608</v>
      </c>
      <c r="DB56" s="118">
        <f t="shared" si="595"/>
        <v>2234.2299999999996</v>
      </c>
      <c r="DC56" s="603">
        <f t="shared" si="344"/>
        <v>0.29366850683491058</v>
      </c>
      <c r="DD56" s="582">
        <f t="shared" ref="DD56" si="597">SUM(DD45,DD39)</f>
        <v>-3000</v>
      </c>
      <c r="DE56" s="405">
        <f t="shared" si="346"/>
        <v>4608</v>
      </c>
      <c r="DF56" s="603">
        <f t="shared" si="347"/>
        <v>0.48485894097222215</v>
      </c>
      <c r="DG56" s="582">
        <f t="shared" ref="DG56" si="598">SUM(DG45,DG39)</f>
        <v>-3000</v>
      </c>
      <c r="DH56" s="405">
        <f t="shared" si="349"/>
        <v>4608</v>
      </c>
      <c r="DI56" s="603">
        <f t="shared" si="350"/>
        <v>0.48485894097222215</v>
      </c>
      <c r="DJ56" s="1582">
        <f t="shared" ref="DJ56" si="599">SUM(DJ45,DJ39)</f>
        <v>3304.39</v>
      </c>
      <c r="DK56" s="603">
        <f t="shared" si="352"/>
        <v>0.71709852430555554</v>
      </c>
      <c r="DL56" s="582">
        <f t="shared" ref="DL56" si="600">SUM(DL45,DL39)</f>
        <v>300</v>
      </c>
      <c r="DM56" s="405">
        <f t="shared" si="354"/>
        <v>4908</v>
      </c>
      <c r="DN56" s="603">
        <f t="shared" si="355"/>
        <v>0.67326609616951916</v>
      </c>
      <c r="DO56" s="1582">
        <f t="shared" ref="DO56:DS56" si="601">SUM(DO45,DO39)</f>
        <v>3858.87</v>
      </c>
      <c r="DP56" s="478">
        <f t="shared" si="601"/>
        <v>4118</v>
      </c>
      <c r="DQ56" s="478">
        <f t="shared" si="601"/>
        <v>4318</v>
      </c>
      <c r="DR56" s="478">
        <f t="shared" si="601"/>
        <v>4318</v>
      </c>
      <c r="DS56" s="1984">
        <f t="shared" si="601"/>
        <v>3556.47</v>
      </c>
      <c r="DT56" s="327">
        <f t="shared" si="357"/>
        <v>0.72462713936430312</v>
      </c>
      <c r="DU56" s="1753">
        <f t="shared" ref="DU56:DV56" si="602">SUM(DU45,DU39)</f>
        <v>4118</v>
      </c>
      <c r="DV56" s="1753">
        <f t="shared" si="602"/>
        <v>0</v>
      </c>
      <c r="DW56" s="1753">
        <f t="shared" si="359"/>
        <v>4118</v>
      </c>
      <c r="DX56" s="1753">
        <f t="shared" ref="DX56:DZ56" si="603">SUM(DX45,DX39)</f>
        <v>0</v>
      </c>
      <c r="DY56" s="1753">
        <f t="shared" si="361"/>
        <v>4118</v>
      </c>
      <c r="DZ56" s="1753">
        <f t="shared" si="603"/>
        <v>0</v>
      </c>
      <c r="EA56" s="1753">
        <f t="shared" si="362"/>
        <v>4118</v>
      </c>
      <c r="EB56" s="1984">
        <f t="shared" ref="EB56" si="604">SUM(EB45,EB39)</f>
        <v>1659.47</v>
      </c>
      <c r="EC56" s="327">
        <f t="shared" si="364"/>
        <v>0.40297960174842157</v>
      </c>
      <c r="ED56" s="1753">
        <f t="shared" ref="ED56" si="605">SUM(ED45,ED39)</f>
        <v>0</v>
      </c>
      <c r="EE56" s="1753">
        <f t="shared" si="366"/>
        <v>4118</v>
      </c>
      <c r="EF56" s="327">
        <f t="shared" si="367"/>
        <v>0.40297960174842157</v>
      </c>
      <c r="EG56" s="1753">
        <f t="shared" ref="EG56" si="606">SUM(EG45,EG39)</f>
        <v>0</v>
      </c>
      <c r="EH56" s="1753">
        <f t="shared" si="369"/>
        <v>4118</v>
      </c>
      <c r="EI56" s="2189">
        <f t="shared" ref="EI56:EO56" si="607">SUM(EI45,EI39)</f>
        <v>2220.87</v>
      </c>
      <c r="EJ56" s="1984">
        <f t="shared" si="607"/>
        <v>2220.87</v>
      </c>
      <c r="EK56" s="327">
        <f t="shared" si="371"/>
        <v>1</v>
      </c>
      <c r="EL56" s="1753">
        <f t="shared" si="607"/>
        <v>6814</v>
      </c>
      <c r="EM56" s="2190">
        <f t="shared" si="607"/>
        <v>3120</v>
      </c>
      <c r="EN56" s="2190">
        <f t="shared" si="607"/>
        <v>3120</v>
      </c>
      <c r="EO56" s="1984">
        <f t="shared" si="607"/>
        <v>6101.46</v>
      </c>
      <c r="EP56" s="2176">
        <f t="shared" si="372"/>
        <v>0.89542999706486648</v>
      </c>
      <c r="EQ56" s="1753">
        <f t="shared" ref="EQ56" si="608">SUM(EQ45,EQ39)</f>
        <v>500</v>
      </c>
      <c r="ER56" s="1753">
        <f t="shared" si="374"/>
        <v>7314</v>
      </c>
      <c r="ES56" s="1753">
        <f t="shared" ref="ES56" si="609">SUM(ES45,ES39)</f>
        <v>0</v>
      </c>
      <c r="ET56" s="1753">
        <f t="shared" si="376"/>
        <v>7314</v>
      </c>
      <c r="EU56" s="327">
        <f t="shared" si="377"/>
        <v>0.83421657095980317</v>
      </c>
      <c r="EV56" s="1753">
        <f t="shared" ref="EV56" si="610">SUM(EV45,EV39)</f>
        <v>0</v>
      </c>
      <c r="EW56" s="1753">
        <f t="shared" si="379"/>
        <v>7314</v>
      </c>
      <c r="EX56" s="1984">
        <f t="shared" ref="EX56" si="611">SUM(EX45,EX39)</f>
        <v>6621.0599999999995</v>
      </c>
      <c r="EY56" s="327">
        <f t="shared" si="380"/>
        <v>0.90525840853158324</v>
      </c>
      <c r="EZ56" s="2027">
        <f t="shared" ref="EZ56:FF56" si="612">SUM(EZ45,EZ39)</f>
        <v>7314</v>
      </c>
      <c r="FA56" s="1984">
        <f t="shared" ref="FA56" si="613">SUM(FA45,FA39)</f>
        <v>7435.0599999999995</v>
      </c>
      <c r="FB56" s="327">
        <f t="shared" si="381"/>
        <v>1.0165518184304074</v>
      </c>
      <c r="FC56" s="405">
        <f t="shared" si="612"/>
        <v>3745</v>
      </c>
      <c r="FD56" s="405">
        <f t="shared" si="612"/>
        <v>3445</v>
      </c>
      <c r="FE56" s="405">
        <f t="shared" si="612"/>
        <v>3445</v>
      </c>
      <c r="FF56" s="405">
        <f t="shared" si="612"/>
        <v>0</v>
      </c>
      <c r="FG56" s="405">
        <f t="shared" si="383"/>
        <v>3745</v>
      </c>
      <c r="FH56" s="2706">
        <f t="shared" ref="FH56:FI56" si="614">SUM(FH45,FH39)</f>
        <v>2082.3199999999997</v>
      </c>
      <c r="FI56" s="405">
        <f t="shared" si="614"/>
        <v>0</v>
      </c>
      <c r="FJ56" s="405">
        <f t="shared" si="385"/>
        <v>3745</v>
      </c>
      <c r="FK56" s="1977">
        <f t="shared" si="386"/>
        <v>0.55602670226969286</v>
      </c>
      <c r="FL56" s="2706">
        <f t="shared" ref="FL56" si="615">SUM(FL45,FL39)</f>
        <v>2229</v>
      </c>
      <c r="FM56" s="1977">
        <f t="shared" si="387"/>
        <v>0.59519359145527373</v>
      </c>
      <c r="FN56" s="405">
        <f t="shared" ref="FN56" si="616">SUM(FN45,FN39)</f>
        <v>0</v>
      </c>
      <c r="FO56" s="405">
        <f t="shared" si="389"/>
        <v>3745</v>
      </c>
      <c r="FP56" s="1634">
        <f t="shared" ref="FP56" si="617">SUM(FP45,FP39)</f>
        <v>3745</v>
      </c>
      <c r="FQ56" s="2602">
        <f t="shared" ref="FQ56:FR56" si="618">SUM(FQ45,FQ39)</f>
        <v>4347</v>
      </c>
      <c r="FR56" s="405">
        <f t="shared" si="618"/>
        <v>4347</v>
      </c>
      <c r="FS56" s="405">
        <f t="shared" ref="FS56" si="619">SUM(FS45,FS39)</f>
        <v>7347</v>
      </c>
    </row>
    <row r="57" spans="1:175" ht="21.75" thickBot="1" x14ac:dyDescent="0.4">
      <c r="A57" s="649"/>
      <c r="B57" s="650"/>
      <c r="C57" s="1846" t="s">
        <v>206</v>
      </c>
      <c r="D57" s="651">
        <v>700</v>
      </c>
      <c r="E57" s="1847"/>
      <c r="F57" s="668"/>
      <c r="G57" s="650"/>
      <c r="H57" s="588">
        <v>0</v>
      </c>
      <c r="I57" s="479">
        <v>0</v>
      </c>
      <c r="J57" s="527">
        <v>0</v>
      </c>
      <c r="K57" s="527">
        <v>0</v>
      </c>
      <c r="L57" s="587"/>
      <c r="M57" s="479">
        <v>0</v>
      </c>
      <c r="N57" s="479">
        <v>0</v>
      </c>
      <c r="O57" s="479">
        <v>0</v>
      </c>
      <c r="P57" s="527">
        <f t="shared" si="292"/>
        <v>0</v>
      </c>
      <c r="Q57" s="587"/>
      <c r="R57" s="479">
        <v>0</v>
      </c>
      <c r="S57" s="527">
        <v>0</v>
      </c>
      <c r="T57" s="587"/>
      <c r="U57" s="479">
        <v>0</v>
      </c>
      <c r="V57" s="479">
        <v>0</v>
      </c>
      <c r="W57" s="479">
        <v>0</v>
      </c>
      <c r="X57" s="527">
        <f t="shared" si="296"/>
        <v>0</v>
      </c>
      <c r="Y57" s="587"/>
      <c r="Z57" s="479">
        <v>0</v>
      </c>
      <c r="AA57" s="527">
        <f t="shared" si="298"/>
        <v>0</v>
      </c>
      <c r="AB57" s="527">
        <v>0</v>
      </c>
      <c r="AC57" s="587" t="e">
        <f t="shared" si="300"/>
        <v>#DIV/0!</v>
      </c>
      <c r="AD57" s="527">
        <v>0</v>
      </c>
      <c r="AE57" s="527">
        <v>0</v>
      </c>
      <c r="AF57" s="587" t="e">
        <f t="shared" si="301"/>
        <v>#DIV/0!</v>
      </c>
      <c r="AG57" s="479">
        <v>0</v>
      </c>
      <c r="AH57" s="479">
        <v>0</v>
      </c>
      <c r="AI57" s="479">
        <v>0</v>
      </c>
      <c r="AJ57" s="479">
        <v>0</v>
      </c>
      <c r="AK57" s="479">
        <v>0</v>
      </c>
      <c r="AL57" s="527">
        <f t="shared" si="303"/>
        <v>0</v>
      </c>
      <c r="AM57" s="829">
        <v>0</v>
      </c>
      <c r="AN57" s="894"/>
      <c r="AO57" s="829">
        <v>0</v>
      </c>
      <c r="AP57" s="894"/>
      <c r="AQ57" s="829">
        <v>0</v>
      </c>
      <c r="AR57" s="829">
        <v>0</v>
      </c>
      <c r="AS57" s="829">
        <f t="shared" si="308"/>
        <v>0</v>
      </c>
      <c r="AT57" s="894"/>
      <c r="AU57" s="829">
        <v>0</v>
      </c>
      <c r="AV57" s="829">
        <f t="shared" si="311"/>
        <v>0</v>
      </c>
      <c r="AW57" s="479">
        <v>0</v>
      </c>
      <c r="AX57" s="829">
        <v>0</v>
      </c>
      <c r="AY57" s="479">
        <v>0</v>
      </c>
      <c r="AZ57" s="71">
        <v>0</v>
      </c>
      <c r="BA57" s="904">
        <v>0</v>
      </c>
      <c r="BB57" s="479">
        <v>0</v>
      </c>
      <c r="BC57" s="479">
        <v>0</v>
      </c>
      <c r="BD57" s="904">
        <v>0</v>
      </c>
      <c r="BE57" s="479">
        <v>0</v>
      </c>
      <c r="BF57" s="479">
        <v>0</v>
      </c>
      <c r="BG57" s="829">
        <v>0</v>
      </c>
      <c r="BH57" s="479">
        <f t="shared" si="313"/>
        <v>0</v>
      </c>
      <c r="BI57" s="905">
        <v>0</v>
      </c>
      <c r="BJ57" s="894"/>
      <c r="BK57" s="479">
        <v>0</v>
      </c>
      <c r="BL57" s="479">
        <f t="shared" si="317"/>
        <v>0</v>
      </c>
      <c r="BM57" s="894"/>
      <c r="BN57" s="894"/>
      <c r="BO57" s="894"/>
      <c r="BP57" s="905">
        <v>0</v>
      </c>
      <c r="BQ57" s="894"/>
      <c r="BR57" s="829">
        <v>0</v>
      </c>
      <c r="BS57" s="479">
        <f t="shared" si="322"/>
        <v>0</v>
      </c>
      <c r="BT57" s="905">
        <v>0</v>
      </c>
      <c r="BU57" s="894"/>
      <c r="BV57" s="479">
        <v>0</v>
      </c>
      <c r="BW57" s="479">
        <f t="shared" si="325"/>
        <v>0</v>
      </c>
      <c r="BX57" s="894"/>
      <c r="BY57" s="905">
        <v>0</v>
      </c>
      <c r="BZ57" s="1120">
        <v>0</v>
      </c>
      <c r="CA57" s="479">
        <v>0</v>
      </c>
      <c r="CB57" s="479">
        <v>0</v>
      </c>
      <c r="CC57" s="479">
        <v>0</v>
      </c>
      <c r="CD57" s="905">
        <v>0</v>
      </c>
      <c r="CE57" s="20">
        <v>0</v>
      </c>
      <c r="CF57" s="527">
        <f t="shared" si="328"/>
        <v>0</v>
      </c>
      <c r="CG57" s="587"/>
      <c r="CH57" s="905">
        <v>0</v>
      </c>
      <c r="CI57" s="587"/>
      <c r="CJ57" s="479">
        <v>0</v>
      </c>
      <c r="CK57" s="479">
        <f t="shared" si="333"/>
        <v>0</v>
      </c>
      <c r="CL57" s="119">
        <v>0</v>
      </c>
      <c r="CM57" s="587"/>
      <c r="CN57" s="20">
        <v>0</v>
      </c>
      <c r="CO57" s="1187">
        <f t="shared" si="336"/>
        <v>0</v>
      </c>
      <c r="CP57" s="587"/>
      <c r="CQ57" s="20">
        <v>0</v>
      </c>
      <c r="CR57" s="1187">
        <f t="shared" si="339"/>
        <v>0</v>
      </c>
      <c r="CS57" s="1241">
        <v>0</v>
      </c>
      <c r="CT57" s="1308">
        <v>0</v>
      </c>
      <c r="CU57" s="479">
        <v>0</v>
      </c>
      <c r="CV57" s="479">
        <v>0</v>
      </c>
      <c r="CW57" s="1384">
        <v>0</v>
      </c>
      <c r="CX57" s="587" t="e">
        <f t="shared" si="341"/>
        <v>#DIV/0!</v>
      </c>
      <c r="CY57" s="1361">
        <v>0</v>
      </c>
      <c r="CZ57" s="479">
        <v>0</v>
      </c>
      <c r="DA57" s="1361">
        <f t="shared" si="343"/>
        <v>0</v>
      </c>
      <c r="DB57" s="119">
        <v>0</v>
      </c>
      <c r="DC57" s="587"/>
      <c r="DD57" s="1187">
        <v>0</v>
      </c>
      <c r="DE57" s="1361">
        <f t="shared" si="346"/>
        <v>0</v>
      </c>
      <c r="DF57" s="587"/>
      <c r="DG57" s="1187">
        <v>0</v>
      </c>
      <c r="DH57" s="1361">
        <f t="shared" si="349"/>
        <v>0</v>
      </c>
      <c r="DI57" s="587"/>
      <c r="DJ57" s="1583">
        <v>0</v>
      </c>
      <c r="DK57" s="587"/>
      <c r="DL57" s="1187">
        <v>0</v>
      </c>
      <c r="DM57" s="1361">
        <f t="shared" si="354"/>
        <v>0</v>
      </c>
      <c r="DN57" s="587"/>
      <c r="DO57" s="1583">
        <v>0</v>
      </c>
      <c r="DP57" s="479">
        <v>0</v>
      </c>
      <c r="DQ57" s="479">
        <v>0</v>
      </c>
      <c r="DR57" s="479">
        <v>0</v>
      </c>
      <c r="DS57" s="1985">
        <v>0</v>
      </c>
      <c r="DT57" s="323"/>
      <c r="DU57" s="1360">
        <v>0</v>
      </c>
      <c r="DV57" s="1360">
        <v>0</v>
      </c>
      <c r="DW57" s="1360">
        <f t="shared" si="359"/>
        <v>0</v>
      </c>
      <c r="DX57" s="1360">
        <v>0</v>
      </c>
      <c r="DY57" s="1360">
        <f t="shared" si="361"/>
        <v>0</v>
      </c>
      <c r="DZ57" s="1360">
        <v>0</v>
      </c>
      <c r="EA57" s="1360">
        <f t="shared" si="362"/>
        <v>0</v>
      </c>
      <c r="EB57" s="1985">
        <v>0</v>
      </c>
      <c r="EC57" s="323"/>
      <c r="ED57" s="1360">
        <v>0</v>
      </c>
      <c r="EE57" s="1360">
        <f t="shared" si="366"/>
        <v>0</v>
      </c>
      <c r="EF57" s="323" t="e">
        <f t="shared" si="367"/>
        <v>#DIV/0!</v>
      </c>
      <c r="EG57" s="1360">
        <v>0</v>
      </c>
      <c r="EH57" s="1360">
        <f t="shared" si="369"/>
        <v>0</v>
      </c>
      <c r="EI57" s="2191">
        <v>0</v>
      </c>
      <c r="EJ57" s="1985">
        <v>0</v>
      </c>
      <c r="EK57" s="323" t="e">
        <f t="shared" si="371"/>
        <v>#DIV/0!</v>
      </c>
      <c r="EL57" s="1360">
        <v>0</v>
      </c>
      <c r="EM57" s="2192">
        <v>0</v>
      </c>
      <c r="EN57" s="2192">
        <v>0</v>
      </c>
      <c r="EO57" s="1985">
        <v>0</v>
      </c>
      <c r="EP57" s="2176" t="e">
        <f t="shared" si="372"/>
        <v>#DIV/0!</v>
      </c>
      <c r="EQ57" s="1360">
        <v>0</v>
      </c>
      <c r="ER57" s="1360">
        <f t="shared" si="374"/>
        <v>0</v>
      </c>
      <c r="ES57" s="1360">
        <v>0</v>
      </c>
      <c r="ET57" s="1360">
        <f t="shared" si="376"/>
        <v>0</v>
      </c>
      <c r="EU57" s="323" t="e">
        <f t="shared" si="377"/>
        <v>#DIV/0!</v>
      </c>
      <c r="EV57" s="1360">
        <v>0</v>
      </c>
      <c r="EW57" s="1360">
        <f t="shared" si="379"/>
        <v>0</v>
      </c>
      <c r="EX57" s="1985">
        <v>0</v>
      </c>
      <c r="EY57" s="323" t="e">
        <f t="shared" si="380"/>
        <v>#DIV/0!</v>
      </c>
      <c r="EZ57" s="2028">
        <v>0</v>
      </c>
      <c r="FA57" s="1985">
        <v>0</v>
      </c>
      <c r="FB57" s="323" t="e">
        <f t="shared" si="381"/>
        <v>#DIV/0!</v>
      </c>
      <c r="FC57" s="1361">
        <v>0</v>
      </c>
      <c r="FD57" s="1361">
        <v>0</v>
      </c>
      <c r="FE57" s="1361">
        <v>0</v>
      </c>
      <c r="FF57" s="1361">
        <v>0</v>
      </c>
      <c r="FG57" s="1361">
        <f t="shared" si="383"/>
        <v>0</v>
      </c>
      <c r="FH57" s="2707">
        <v>0</v>
      </c>
      <c r="FI57" s="1361">
        <v>0</v>
      </c>
      <c r="FJ57" s="1361">
        <f t="shared" si="385"/>
        <v>0</v>
      </c>
      <c r="FK57" s="1969" t="e">
        <f t="shared" si="386"/>
        <v>#DIV/0!</v>
      </c>
      <c r="FL57" s="2707">
        <v>0</v>
      </c>
      <c r="FM57" s="1969" t="e">
        <f t="shared" si="387"/>
        <v>#DIV/0!</v>
      </c>
      <c r="FN57" s="1361">
        <v>0</v>
      </c>
      <c r="FO57" s="1361">
        <f t="shared" si="389"/>
        <v>0</v>
      </c>
      <c r="FP57" s="1635">
        <v>0</v>
      </c>
      <c r="FQ57" s="2603">
        <v>0</v>
      </c>
      <c r="FR57" s="1361">
        <v>0</v>
      </c>
      <c r="FS57" s="1361">
        <v>0</v>
      </c>
    </row>
    <row r="58" spans="1:175" ht="21.75" thickBot="1" x14ac:dyDescent="0.4">
      <c r="A58" s="663"/>
      <c r="B58" s="635"/>
      <c r="C58" s="1848" t="s">
        <v>297</v>
      </c>
      <c r="D58" s="638"/>
      <c r="E58" s="1849"/>
      <c r="F58" s="669"/>
      <c r="G58" s="635"/>
      <c r="H58" s="670">
        <f>SUM(H56:H57)</f>
        <v>3467</v>
      </c>
      <c r="I58" s="480">
        <f t="shared" ref="I58:K58" si="620">SUM(I56:I57)</f>
        <v>5198</v>
      </c>
      <c r="J58" s="538">
        <f t="shared" si="620"/>
        <v>6295</v>
      </c>
      <c r="K58" s="538">
        <f t="shared" si="620"/>
        <v>856</v>
      </c>
      <c r="L58" s="604" t="e">
        <f>#REF!/#REF!</f>
        <v>#REF!</v>
      </c>
      <c r="M58" s="480">
        <f t="shared" ref="M58" si="621">SUM(M56:M57)</f>
        <v>6295</v>
      </c>
      <c r="N58" s="480">
        <f>SUM(N56:N57)</f>
        <v>0</v>
      </c>
      <c r="O58" s="480">
        <f>SUM(O56:O57)</f>
        <v>0</v>
      </c>
      <c r="P58" s="538">
        <f t="shared" si="292"/>
        <v>6295</v>
      </c>
      <c r="Q58" s="604">
        <f>K58/P58</f>
        <v>0.13598093725178714</v>
      </c>
      <c r="R58" s="480">
        <f t="shared" ref="R58:S58" si="622">SUM(R56:R57)</f>
        <v>6295</v>
      </c>
      <c r="S58" s="538">
        <f t="shared" si="622"/>
        <v>973</v>
      </c>
      <c r="T58" s="604">
        <f t="shared" si="294"/>
        <v>0.1545671167593328</v>
      </c>
      <c r="U58" s="480">
        <f t="shared" ref="U58" si="623">SUM(U56:U57)</f>
        <v>6295</v>
      </c>
      <c r="V58" s="480">
        <f>SUM(V56:V57)</f>
        <v>0</v>
      </c>
      <c r="W58" s="480">
        <f>SUM(W56:W57)</f>
        <v>0</v>
      </c>
      <c r="X58" s="538">
        <f t="shared" si="296"/>
        <v>6295</v>
      </c>
      <c r="Y58" s="604">
        <f t="shared" si="297"/>
        <v>0.1545671167593328</v>
      </c>
      <c r="Z58" s="480">
        <f>SUM(Z56:Z57)</f>
        <v>0</v>
      </c>
      <c r="AA58" s="538">
        <f t="shared" si="298"/>
        <v>6295</v>
      </c>
      <c r="AB58" s="538">
        <f t="shared" ref="AB58:AE58" si="624">SUM(AB56:AB57)</f>
        <v>1869</v>
      </c>
      <c r="AC58" s="604">
        <f t="shared" si="300"/>
        <v>0.29690230341540907</v>
      </c>
      <c r="AD58" s="538">
        <f t="shared" si="624"/>
        <v>4330</v>
      </c>
      <c r="AE58" s="538">
        <f t="shared" si="624"/>
        <v>4745</v>
      </c>
      <c r="AF58" s="604">
        <f t="shared" si="301"/>
        <v>0.75377283558379671</v>
      </c>
      <c r="AG58" s="480">
        <f t="shared" ref="AG58:AM58" si="625">SUM(AG56:AG57)</f>
        <v>5295</v>
      </c>
      <c r="AH58" s="480">
        <f t="shared" si="625"/>
        <v>2995</v>
      </c>
      <c r="AI58" s="480">
        <f t="shared" si="625"/>
        <v>4995</v>
      </c>
      <c r="AJ58" s="480">
        <f t="shared" si="625"/>
        <v>2495</v>
      </c>
      <c r="AK58" s="480">
        <f>SUM(AK56:AK57)</f>
        <v>-1000</v>
      </c>
      <c r="AL58" s="538">
        <f t="shared" si="303"/>
        <v>5295</v>
      </c>
      <c r="AM58" s="837">
        <f t="shared" si="625"/>
        <v>4330.29</v>
      </c>
      <c r="AN58" s="900">
        <f t="shared" si="304"/>
        <v>0.81780736543909349</v>
      </c>
      <c r="AO58" s="837">
        <f t="shared" ref="AO58:AR58" si="626">SUM(AO56:AO57)</f>
        <v>991.77</v>
      </c>
      <c r="AP58" s="900">
        <f t="shared" si="306"/>
        <v>0.33114190317195324</v>
      </c>
      <c r="AQ58" s="837">
        <f t="shared" ref="AQ58" si="627">SUM(AQ56:AQ57)</f>
        <v>0</v>
      </c>
      <c r="AR58" s="837">
        <f t="shared" si="626"/>
        <v>0</v>
      </c>
      <c r="AS58" s="837">
        <f t="shared" si="308"/>
        <v>2995</v>
      </c>
      <c r="AT58" s="900">
        <f t="shared" si="309"/>
        <v>0.33114190317195324</v>
      </c>
      <c r="AU58" s="837">
        <f t="shared" ref="AU58" si="628">SUM(AU56:AU57)</f>
        <v>0</v>
      </c>
      <c r="AV58" s="837">
        <f t="shared" si="311"/>
        <v>2995</v>
      </c>
      <c r="AW58" s="480">
        <f t="shared" ref="AW58:BG58" si="629">SUM(AW56:AW57)</f>
        <v>2995</v>
      </c>
      <c r="AX58" s="837">
        <f t="shared" si="629"/>
        <v>1541.32</v>
      </c>
      <c r="AY58" s="480">
        <f t="shared" si="629"/>
        <v>2995</v>
      </c>
      <c r="AZ58" s="1065">
        <f t="shared" si="629"/>
        <v>1804.53</v>
      </c>
      <c r="BA58" s="906">
        <f t="shared" si="629"/>
        <v>3717</v>
      </c>
      <c r="BB58" s="480">
        <f t="shared" si="629"/>
        <v>2717</v>
      </c>
      <c r="BC58" s="480">
        <f t="shared" si="629"/>
        <v>4717</v>
      </c>
      <c r="BD58" s="906">
        <f t="shared" si="629"/>
        <v>3717</v>
      </c>
      <c r="BE58" s="480">
        <f t="shared" si="629"/>
        <v>2717</v>
      </c>
      <c r="BF58" s="480">
        <f t="shared" si="629"/>
        <v>4717</v>
      </c>
      <c r="BG58" s="837">
        <f t="shared" si="629"/>
        <v>0</v>
      </c>
      <c r="BH58" s="480">
        <f t="shared" si="313"/>
        <v>3717</v>
      </c>
      <c r="BI58" s="907">
        <f t="shared" ref="BI58" si="630">SUM(BI56:BI57)</f>
        <v>2068.8000000000002</v>
      </c>
      <c r="BJ58" s="900">
        <f t="shared" si="315"/>
        <v>0.55657788539144482</v>
      </c>
      <c r="BK58" s="480">
        <f t="shared" ref="BK58" si="631">SUM(BK56:BK57)</f>
        <v>1500</v>
      </c>
      <c r="BL58" s="480">
        <f t="shared" si="317"/>
        <v>5217</v>
      </c>
      <c r="BM58" s="900">
        <f t="shared" si="318"/>
        <v>0.39654974123059233</v>
      </c>
      <c r="BN58" s="900"/>
      <c r="BO58" s="900"/>
      <c r="BP58" s="907">
        <f t="shared" ref="BP58:BT58" si="632">SUM(BP56:BP57)</f>
        <v>2783.03</v>
      </c>
      <c r="BQ58" s="900">
        <f t="shared" si="320"/>
        <v>0.53345409239026265</v>
      </c>
      <c r="BR58" s="837">
        <f t="shared" ref="BR58" si="633">SUM(BR56:BR57)</f>
        <v>0</v>
      </c>
      <c r="BS58" s="480">
        <f t="shared" si="322"/>
        <v>5217</v>
      </c>
      <c r="BT58" s="907">
        <f t="shared" si="632"/>
        <v>3558.78</v>
      </c>
      <c r="BU58" s="900">
        <f t="shared" si="323"/>
        <v>0.68215066129959756</v>
      </c>
      <c r="BV58" s="480">
        <f t="shared" ref="BV58" si="634">SUM(BV56:BV57)</f>
        <v>-400</v>
      </c>
      <c r="BW58" s="480">
        <f t="shared" si="325"/>
        <v>4817</v>
      </c>
      <c r="BX58" s="900">
        <f t="shared" ref="BX58" si="635">BT58/BW58</f>
        <v>0.73879593107743413</v>
      </c>
      <c r="BY58" s="907">
        <f t="shared" ref="BY58:CE58" si="636">SUM(BY56:BY57)</f>
        <v>4051.78</v>
      </c>
      <c r="BZ58" s="1121">
        <f t="shared" si="636"/>
        <v>4051.78</v>
      </c>
      <c r="CA58" s="480">
        <f t="shared" si="636"/>
        <v>6602</v>
      </c>
      <c r="CB58" s="480">
        <f t="shared" si="636"/>
        <v>8102</v>
      </c>
      <c r="CC58" s="480">
        <f t="shared" si="636"/>
        <v>10102</v>
      </c>
      <c r="CD58" s="907">
        <f t="shared" si="636"/>
        <v>1590.91</v>
      </c>
      <c r="CE58" s="21">
        <f t="shared" si="636"/>
        <v>0</v>
      </c>
      <c r="CF58" s="538">
        <f t="shared" si="328"/>
        <v>6602</v>
      </c>
      <c r="CG58" s="604">
        <f t="shared" si="329"/>
        <v>0.24097394728870042</v>
      </c>
      <c r="CH58" s="907">
        <f t="shared" ref="CH58:CL58" si="637">SUM(CH56:CH57)</f>
        <v>2019.0700000000002</v>
      </c>
      <c r="CI58" s="604">
        <f t="shared" si="331"/>
        <v>0.30582702211451079</v>
      </c>
      <c r="CJ58" s="480">
        <f t="shared" ref="CJ58" si="638">SUM(CJ56:CJ57)</f>
        <v>-2000</v>
      </c>
      <c r="CK58" s="480">
        <f t="shared" si="333"/>
        <v>4602</v>
      </c>
      <c r="CL58" s="120">
        <f t="shared" si="637"/>
        <v>3503.79</v>
      </c>
      <c r="CM58" s="604">
        <f t="shared" si="334"/>
        <v>0.76136245110821377</v>
      </c>
      <c r="CN58" s="21">
        <f t="shared" ref="CN58" si="639">SUM(CN56:CN57)</f>
        <v>1506</v>
      </c>
      <c r="CO58" s="1188">
        <f t="shared" si="336"/>
        <v>6108</v>
      </c>
      <c r="CP58" s="604">
        <f t="shared" si="337"/>
        <v>0.57363948919449903</v>
      </c>
      <c r="CQ58" s="21">
        <f t="shared" ref="CQ58" si="640">SUM(CQ56:CQ57)</f>
        <v>0</v>
      </c>
      <c r="CR58" s="1188">
        <f t="shared" si="339"/>
        <v>6108</v>
      </c>
      <c r="CS58" s="1242">
        <f t="shared" ref="CS58:DB58" si="641">SUM(CS56:CS57)</f>
        <v>6108</v>
      </c>
      <c r="CT58" s="1309">
        <f t="shared" si="641"/>
        <v>7608</v>
      </c>
      <c r="CU58" s="480">
        <f t="shared" si="641"/>
        <v>14608</v>
      </c>
      <c r="CV58" s="480">
        <f t="shared" si="641"/>
        <v>7608</v>
      </c>
      <c r="CW58" s="1385">
        <f t="shared" si="641"/>
        <v>3846.5099999999998</v>
      </c>
      <c r="CX58" s="604">
        <f t="shared" si="341"/>
        <v>0.62974950884086445</v>
      </c>
      <c r="CY58" s="1493">
        <f t="shared" ref="CY58:CZ58" si="642">SUM(CY56:CY57)</f>
        <v>7608</v>
      </c>
      <c r="CZ58" s="480">
        <f t="shared" si="642"/>
        <v>0</v>
      </c>
      <c r="DA58" s="1493">
        <f t="shared" si="343"/>
        <v>7608</v>
      </c>
      <c r="DB58" s="120">
        <f t="shared" si="641"/>
        <v>2234.2299999999996</v>
      </c>
      <c r="DC58" s="604">
        <f t="shared" si="344"/>
        <v>0.29366850683491058</v>
      </c>
      <c r="DD58" s="1188">
        <f t="shared" ref="DD58" si="643">SUM(DD56:DD57)</f>
        <v>-3000</v>
      </c>
      <c r="DE58" s="1493">
        <f t="shared" si="346"/>
        <v>4608</v>
      </c>
      <c r="DF58" s="604">
        <f t="shared" si="347"/>
        <v>0.48485894097222215</v>
      </c>
      <c r="DG58" s="1188">
        <f t="shared" ref="DG58" si="644">SUM(DG56:DG57)</f>
        <v>-3000</v>
      </c>
      <c r="DH58" s="1493">
        <f t="shared" si="349"/>
        <v>4608</v>
      </c>
      <c r="DI58" s="604">
        <f t="shared" si="350"/>
        <v>0.48485894097222215</v>
      </c>
      <c r="DJ58" s="1584">
        <f t="shared" ref="DJ58" si="645">SUM(DJ56:DJ57)</f>
        <v>3304.39</v>
      </c>
      <c r="DK58" s="604">
        <f t="shared" si="352"/>
        <v>0.71709852430555554</v>
      </c>
      <c r="DL58" s="1188">
        <f t="shared" ref="DL58" si="646">SUM(DL56:DL57)</f>
        <v>300</v>
      </c>
      <c r="DM58" s="1493">
        <f t="shared" si="354"/>
        <v>4908</v>
      </c>
      <c r="DN58" s="604">
        <f t="shared" si="355"/>
        <v>0.67326609616951916</v>
      </c>
      <c r="DO58" s="1584">
        <f t="shared" ref="DO58:DS58" si="647">SUM(DO56:DO57)</f>
        <v>3858.87</v>
      </c>
      <c r="DP58" s="480">
        <f t="shared" si="647"/>
        <v>4118</v>
      </c>
      <c r="DQ58" s="480">
        <f t="shared" si="647"/>
        <v>4318</v>
      </c>
      <c r="DR58" s="480">
        <f t="shared" si="647"/>
        <v>4318</v>
      </c>
      <c r="DS58" s="1707">
        <f t="shared" si="647"/>
        <v>3556.47</v>
      </c>
      <c r="DT58" s="324">
        <f t="shared" si="357"/>
        <v>0.72462713936430312</v>
      </c>
      <c r="DU58" s="1757">
        <f t="shared" ref="DU58:DV58" si="648">SUM(DU56:DU57)</f>
        <v>4118</v>
      </c>
      <c r="DV58" s="1757">
        <f t="shared" si="648"/>
        <v>0</v>
      </c>
      <c r="DW58" s="1757">
        <f t="shared" si="359"/>
        <v>4118</v>
      </c>
      <c r="DX58" s="1757">
        <f t="shared" ref="DX58:DZ58" si="649">SUM(DX56:DX57)</f>
        <v>0</v>
      </c>
      <c r="DY58" s="1757">
        <f t="shared" si="361"/>
        <v>4118</v>
      </c>
      <c r="DZ58" s="1757">
        <f t="shared" si="649"/>
        <v>0</v>
      </c>
      <c r="EA58" s="1757">
        <f t="shared" si="362"/>
        <v>4118</v>
      </c>
      <c r="EB58" s="1707">
        <f t="shared" ref="EB58" si="650">SUM(EB56:EB57)</f>
        <v>1659.47</v>
      </c>
      <c r="EC58" s="324">
        <f t="shared" si="364"/>
        <v>0.40297960174842157</v>
      </c>
      <c r="ED58" s="1757">
        <f t="shared" ref="ED58" si="651">SUM(ED56:ED57)</f>
        <v>0</v>
      </c>
      <c r="EE58" s="1757">
        <f t="shared" si="366"/>
        <v>4118</v>
      </c>
      <c r="EF58" s="324">
        <f t="shared" si="367"/>
        <v>0.40297960174842157</v>
      </c>
      <c r="EG58" s="1757">
        <f t="shared" ref="EG58" si="652">SUM(EG56:EG57)</f>
        <v>0</v>
      </c>
      <c r="EH58" s="1757">
        <f t="shared" si="369"/>
        <v>4118</v>
      </c>
      <c r="EI58" s="2193">
        <f t="shared" ref="EI58:EO58" si="653">SUM(EI56:EI57)</f>
        <v>2220.87</v>
      </c>
      <c r="EJ58" s="1707">
        <f t="shared" si="653"/>
        <v>2220.87</v>
      </c>
      <c r="EK58" s="324">
        <f t="shared" si="371"/>
        <v>1</v>
      </c>
      <c r="EL58" s="1757">
        <f t="shared" si="653"/>
        <v>6814</v>
      </c>
      <c r="EM58" s="2194">
        <f t="shared" si="653"/>
        <v>3120</v>
      </c>
      <c r="EN58" s="2194">
        <f t="shared" si="653"/>
        <v>3120</v>
      </c>
      <c r="EO58" s="1707">
        <f t="shared" si="653"/>
        <v>6101.46</v>
      </c>
      <c r="EP58" s="2176">
        <f t="shared" si="372"/>
        <v>0.89542999706486648</v>
      </c>
      <c r="EQ58" s="1757">
        <f t="shared" ref="EQ58" si="654">SUM(EQ56:EQ57)</f>
        <v>500</v>
      </c>
      <c r="ER58" s="1757">
        <f t="shared" si="374"/>
        <v>7314</v>
      </c>
      <c r="ES58" s="1757">
        <f t="shared" ref="ES58" si="655">SUM(ES56:ES57)</f>
        <v>0</v>
      </c>
      <c r="ET58" s="1757">
        <f t="shared" si="376"/>
        <v>7314</v>
      </c>
      <c r="EU58" s="324">
        <f t="shared" si="377"/>
        <v>0.83421657095980317</v>
      </c>
      <c r="EV58" s="1757">
        <f t="shared" ref="EV58" si="656">SUM(EV56:EV57)</f>
        <v>0</v>
      </c>
      <c r="EW58" s="1757">
        <f t="shared" si="379"/>
        <v>7314</v>
      </c>
      <c r="EX58" s="1707">
        <f t="shared" ref="EX58" si="657">SUM(EX56:EX57)</f>
        <v>6621.0599999999995</v>
      </c>
      <c r="EY58" s="324">
        <f t="shared" si="380"/>
        <v>0.90525840853158324</v>
      </c>
      <c r="EZ58" s="2029">
        <f t="shared" ref="EZ58:FF58" si="658">SUM(EZ56:EZ57)</f>
        <v>7314</v>
      </c>
      <c r="FA58" s="1707">
        <f t="shared" ref="FA58" si="659">SUM(FA56:FA57)</f>
        <v>7435.0599999999995</v>
      </c>
      <c r="FB58" s="324">
        <f t="shared" si="381"/>
        <v>1.0165518184304074</v>
      </c>
      <c r="FC58" s="1493">
        <f t="shared" si="658"/>
        <v>3745</v>
      </c>
      <c r="FD58" s="1493">
        <f t="shared" si="658"/>
        <v>3445</v>
      </c>
      <c r="FE58" s="1493">
        <f t="shared" si="658"/>
        <v>3445</v>
      </c>
      <c r="FF58" s="1493">
        <f t="shared" si="658"/>
        <v>0</v>
      </c>
      <c r="FG58" s="1493">
        <f t="shared" si="383"/>
        <v>3745</v>
      </c>
      <c r="FH58" s="2708">
        <f t="shared" ref="FH58:FI58" si="660">SUM(FH56:FH57)</f>
        <v>2082.3199999999997</v>
      </c>
      <c r="FI58" s="1493">
        <f t="shared" si="660"/>
        <v>0</v>
      </c>
      <c r="FJ58" s="1493">
        <f t="shared" si="385"/>
        <v>3745</v>
      </c>
      <c r="FK58" s="1970">
        <f t="shared" si="386"/>
        <v>0.55602670226969286</v>
      </c>
      <c r="FL58" s="2708">
        <f t="shared" ref="FL58" si="661">SUM(FL56:FL57)</f>
        <v>2229</v>
      </c>
      <c r="FM58" s="1970">
        <f t="shared" si="387"/>
        <v>0.59519359145527373</v>
      </c>
      <c r="FN58" s="1493">
        <f t="shared" ref="FN58" si="662">SUM(FN56:FN57)</f>
        <v>0</v>
      </c>
      <c r="FO58" s="1493">
        <f t="shared" si="389"/>
        <v>3745</v>
      </c>
      <c r="FP58" s="1636">
        <f t="shared" ref="FP58" si="663">SUM(FP56:FP57)</f>
        <v>3745</v>
      </c>
      <c r="FQ58" s="2604">
        <f t="shared" ref="FQ58:FR58" si="664">SUM(FQ56:FQ57)</f>
        <v>4347</v>
      </c>
      <c r="FR58" s="1493">
        <f t="shared" si="664"/>
        <v>4347</v>
      </c>
      <c r="FS58" s="1493">
        <f t="shared" ref="FS58" si="665">SUM(FS56:FS57)</f>
        <v>7347</v>
      </c>
    </row>
    <row r="59" spans="1:175" ht="21.75" hidden="1" thickTop="1" x14ac:dyDescent="0.35">
      <c r="A59" s="211"/>
      <c r="B59" s="211"/>
      <c r="C59" s="339"/>
      <c r="D59" s="694"/>
      <c r="E59" s="211"/>
      <c r="F59" s="695"/>
      <c r="G59" s="211"/>
      <c r="H59" s="465"/>
      <c r="I59" s="465"/>
      <c r="J59" s="466"/>
      <c r="K59" s="466"/>
      <c r="L59" s="605"/>
      <c r="M59" s="465"/>
      <c r="N59" s="465"/>
      <c r="O59" s="465"/>
      <c r="P59" s="466"/>
      <c r="Q59" s="605"/>
      <c r="R59" s="465"/>
      <c r="S59" s="466"/>
      <c r="T59" s="605"/>
      <c r="U59" s="465"/>
      <c r="V59" s="465"/>
      <c r="W59" s="465"/>
      <c r="X59" s="466"/>
      <c r="Y59" s="605"/>
      <c r="Z59" s="465"/>
      <c r="AA59" s="466"/>
      <c r="AB59" s="466"/>
      <c r="AC59" s="605"/>
      <c r="AD59" s="466"/>
      <c r="AE59" s="465"/>
      <c r="AF59" s="605"/>
      <c r="AG59" s="465"/>
      <c r="AH59" s="465"/>
      <c r="AI59" s="465"/>
      <c r="AJ59" s="465"/>
      <c r="AK59" s="465"/>
      <c r="AL59" s="466"/>
      <c r="AM59" s="465"/>
      <c r="AN59" s="908"/>
      <c r="AO59" s="465"/>
      <c r="AP59" s="908"/>
      <c r="AQ59" s="465"/>
      <c r="AR59" s="465"/>
      <c r="AS59" s="465"/>
      <c r="AT59" s="908"/>
      <c r="AU59" s="465"/>
      <c r="AV59" s="465"/>
      <c r="AW59" s="465"/>
      <c r="AX59" s="465"/>
      <c r="AY59" s="465"/>
      <c r="AZ59" s="1850"/>
      <c r="BA59" s="909"/>
      <c r="BB59" s="465"/>
      <c r="BC59" s="465"/>
      <c r="BD59" s="909"/>
      <c r="BE59" s="465"/>
      <c r="BF59" s="465"/>
      <c r="BG59" s="465"/>
      <c r="BH59" s="465"/>
      <c r="BI59" s="909"/>
      <c r="BJ59" s="908"/>
      <c r="BK59" s="465"/>
      <c r="BL59" s="465"/>
      <c r="BM59" s="908"/>
      <c r="BN59" s="471"/>
      <c r="BO59" s="471"/>
      <c r="BP59" s="909"/>
      <c r="BQ59" s="908"/>
      <c r="BR59" s="465"/>
      <c r="BS59" s="465"/>
      <c r="BT59" s="909"/>
      <c r="BU59" s="908"/>
      <c r="BV59" s="465"/>
      <c r="BW59" s="465"/>
      <c r="BX59" s="908"/>
      <c r="BY59" s="909"/>
      <c r="BZ59" s="1122"/>
      <c r="CA59" s="465"/>
      <c r="CB59" s="465"/>
      <c r="CC59" s="465"/>
      <c r="CD59" s="909"/>
      <c r="CE59" s="22"/>
      <c r="CF59" s="466"/>
      <c r="CG59" s="605"/>
      <c r="CH59" s="909"/>
      <c r="CI59" s="605"/>
      <c r="CJ59" s="465"/>
      <c r="CK59" s="465"/>
      <c r="CL59" s="121"/>
      <c r="CM59" s="605"/>
      <c r="CN59" s="22"/>
      <c r="CO59" s="467"/>
      <c r="CP59" s="605"/>
      <c r="CQ59" s="22"/>
      <c r="CR59" s="467"/>
      <c r="CS59" s="1243"/>
      <c r="CT59" s="467"/>
      <c r="CU59" s="465"/>
      <c r="CV59" s="465"/>
      <c r="CW59" s="1386"/>
      <c r="CX59" s="605"/>
      <c r="CY59" s="339"/>
      <c r="CZ59" s="465"/>
      <c r="DA59" s="339"/>
      <c r="DB59" s="121"/>
      <c r="DC59" s="605"/>
      <c r="DD59" s="467"/>
      <c r="DE59" s="339"/>
      <c r="DF59" s="605"/>
      <c r="DG59" s="467"/>
      <c r="DH59" s="339"/>
      <c r="DI59" s="605"/>
      <c r="DJ59" s="1585"/>
      <c r="DK59" s="605"/>
      <c r="DL59" s="467"/>
      <c r="DM59" s="339"/>
      <c r="DN59" s="605"/>
      <c r="DO59" s="1585"/>
      <c r="DQ59" s="465"/>
      <c r="DR59" s="465"/>
      <c r="DS59" s="1986"/>
      <c r="DT59" s="2195"/>
      <c r="EB59" s="1986"/>
      <c r="EC59" s="2195"/>
      <c r="EF59" s="2195"/>
      <c r="EI59" s="2196"/>
      <c r="EJ59" s="1986"/>
      <c r="EK59" s="2196"/>
      <c r="EO59" s="1986"/>
      <c r="EP59" s="1986"/>
      <c r="EU59" s="2195"/>
      <c r="EX59" s="1986"/>
      <c r="EY59" s="2195"/>
      <c r="EZ59" s="2197"/>
      <c r="FA59" s="2037"/>
      <c r="FB59" s="2195"/>
      <c r="FH59" s="2709"/>
      <c r="FK59" s="2710"/>
      <c r="FL59" s="2709"/>
      <c r="FM59" s="2710"/>
    </row>
    <row r="60" spans="1:175" ht="44.25" customHeight="1" thickTop="1" x14ac:dyDescent="0.25">
      <c r="A60" s="2884" t="s">
        <v>208</v>
      </c>
      <c r="B60" s="2869" t="s">
        <v>209</v>
      </c>
      <c r="C60" s="2886" t="s">
        <v>213</v>
      </c>
      <c r="D60" s="2869" t="s">
        <v>397</v>
      </c>
      <c r="E60" s="2871" t="s">
        <v>214</v>
      </c>
      <c r="F60" s="631"/>
      <c r="G60" s="632" t="s">
        <v>519</v>
      </c>
      <c r="H60" s="633" t="s">
        <v>141</v>
      </c>
      <c r="I60" s="524" t="s">
        <v>140</v>
      </c>
      <c r="J60" s="524" t="s">
        <v>142</v>
      </c>
      <c r="K60" s="528" t="s">
        <v>140</v>
      </c>
      <c r="L60" s="2873" t="s">
        <v>474</v>
      </c>
      <c r="M60" s="524" t="s">
        <v>142</v>
      </c>
      <c r="N60" s="524" t="s">
        <v>710</v>
      </c>
      <c r="O60" s="591" t="s">
        <v>648</v>
      </c>
      <c r="P60" s="528" t="s">
        <v>502</v>
      </c>
      <c r="Q60" s="2853" t="s">
        <v>478</v>
      </c>
      <c r="R60" s="524" t="s">
        <v>0</v>
      </c>
      <c r="S60" s="528" t="s">
        <v>140</v>
      </c>
      <c r="T60" s="2853" t="s">
        <v>614</v>
      </c>
      <c r="U60" s="524" t="s">
        <v>0</v>
      </c>
      <c r="V60" s="524" t="s">
        <v>650</v>
      </c>
      <c r="W60" s="591" t="s">
        <v>653</v>
      </c>
      <c r="X60" s="528" t="s">
        <v>504</v>
      </c>
      <c r="Y60" s="2853" t="s">
        <v>652</v>
      </c>
      <c r="Z60" s="524" t="s">
        <v>655</v>
      </c>
      <c r="AA60" s="528" t="s">
        <v>656</v>
      </c>
      <c r="AB60" s="528" t="s">
        <v>140</v>
      </c>
      <c r="AC60" s="2853" t="s">
        <v>614</v>
      </c>
      <c r="AD60" s="528" t="s">
        <v>140</v>
      </c>
      <c r="AE60" s="524" t="s">
        <v>657</v>
      </c>
      <c r="AF60" s="2853" t="s">
        <v>658</v>
      </c>
      <c r="AG60" s="524" t="s">
        <v>0</v>
      </c>
      <c r="AH60" s="2866" t="s">
        <v>142</v>
      </c>
      <c r="AI60" s="2867"/>
      <c r="AJ60" s="2868"/>
      <c r="AK60" s="524" t="s">
        <v>709</v>
      </c>
      <c r="AL60" s="528" t="s">
        <v>714</v>
      </c>
      <c r="AM60" s="524" t="s">
        <v>140</v>
      </c>
      <c r="AN60" s="2861" t="s">
        <v>711</v>
      </c>
      <c r="AO60" s="524" t="s">
        <v>140</v>
      </c>
      <c r="AP60" s="2861" t="s">
        <v>614</v>
      </c>
      <c r="AQ60" s="524" t="s">
        <v>722</v>
      </c>
      <c r="AR60" s="524" t="s">
        <v>589</v>
      </c>
      <c r="AS60" s="524" t="s">
        <v>720</v>
      </c>
      <c r="AT60" s="2861" t="s">
        <v>478</v>
      </c>
      <c r="AU60" s="524" t="s">
        <v>723</v>
      </c>
      <c r="AV60" s="524" t="s">
        <v>720</v>
      </c>
      <c r="AW60" s="524" t="s">
        <v>142</v>
      </c>
      <c r="AX60" s="524" t="s">
        <v>140</v>
      </c>
      <c r="AY60" s="524" t="s">
        <v>0</v>
      </c>
      <c r="AZ60" s="1062" t="s">
        <v>140</v>
      </c>
      <c r="BA60" s="2866" t="s">
        <v>728</v>
      </c>
      <c r="BB60" s="2867"/>
      <c r="BC60" s="2868"/>
      <c r="BD60" s="2866" t="s">
        <v>142</v>
      </c>
      <c r="BE60" s="2867"/>
      <c r="BF60" s="2868"/>
      <c r="BG60" s="524" t="s">
        <v>734</v>
      </c>
      <c r="BH60" s="524" t="s">
        <v>735</v>
      </c>
      <c r="BI60" s="524" t="s">
        <v>140</v>
      </c>
      <c r="BJ60" s="2861" t="s">
        <v>614</v>
      </c>
      <c r="BK60" s="524" t="s">
        <v>723</v>
      </c>
      <c r="BL60" s="524" t="s">
        <v>720</v>
      </c>
      <c r="BM60" s="2861" t="s">
        <v>478</v>
      </c>
      <c r="BN60" s="1801"/>
      <c r="BO60" s="1801"/>
      <c r="BP60" s="524" t="s">
        <v>140</v>
      </c>
      <c r="BQ60" s="2861" t="s">
        <v>614</v>
      </c>
      <c r="BR60" s="524" t="s">
        <v>741</v>
      </c>
      <c r="BS60" s="524" t="s">
        <v>714</v>
      </c>
      <c r="BT60" s="524" t="s">
        <v>140</v>
      </c>
      <c r="BU60" s="2861" t="s">
        <v>748</v>
      </c>
      <c r="BV60" s="524" t="s">
        <v>503</v>
      </c>
      <c r="BW60" s="524" t="s">
        <v>504</v>
      </c>
      <c r="BX60" s="2861" t="s">
        <v>749</v>
      </c>
      <c r="BY60" s="524" t="s">
        <v>0</v>
      </c>
      <c r="BZ60" s="1062" t="s">
        <v>140</v>
      </c>
      <c r="CA60" s="2863" t="s">
        <v>142</v>
      </c>
      <c r="CB60" s="2864"/>
      <c r="CC60" s="2865"/>
      <c r="CD60" s="524" t="s">
        <v>140</v>
      </c>
      <c r="CE60" s="528" t="s">
        <v>589</v>
      </c>
      <c r="CF60" s="528" t="s">
        <v>502</v>
      </c>
      <c r="CG60" s="2853" t="s">
        <v>748</v>
      </c>
      <c r="CH60" s="524" t="s">
        <v>140</v>
      </c>
      <c r="CI60" s="2853" t="s">
        <v>474</v>
      </c>
      <c r="CJ60" s="524" t="s">
        <v>766</v>
      </c>
      <c r="CK60" s="524" t="s">
        <v>767</v>
      </c>
      <c r="CL60" s="110" t="s">
        <v>140</v>
      </c>
      <c r="CM60" s="2853" t="s">
        <v>474</v>
      </c>
      <c r="CN60" s="528" t="s">
        <v>503</v>
      </c>
      <c r="CO60" s="1181" t="s">
        <v>504</v>
      </c>
      <c r="CP60" s="2853" t="s">
        <v>474</v>
      </c>
      <c r="CQ60" s="528" t="s">
        <v>781</v>
      </c>
      <c r="CR60" s="1181" t="s">
        <v>714</v>
      </c>
      <c r="CS60" s="1233" t="s">
        <v>0</v>
      </c>
      <c r="CT60" s="2858" t="s">
        <v>728</v>
      </c>
      <c r="CU60" s="2859"/>
      <c r="CV60" s="2860"/>
      <c r="CW60" s="1375" t="s">
        <v>141</v>
      </c>
      <c r="CX60" s="2853" t="s">
        <v>474</v>
      </c>
      <c r="CY60" s="108" t="s">
        <v>142</v>
      </c>
      <c r="CZ60" s="524" t="s">
        <v>783</v>
      </c>
      <c r="DA60" s="108" t="s">
        <v>767</v>
      </c>
      <c r="DB60" s="110" t="s">
        <v>141</v>
      </c>
      <c r="DC60" s="2853" t="s">
        <v>474</v>
      </c>
      <c r="DD60" s="1181" t="s">
        <v>589</v>
      </c>
      <c r="DE60" s="108" t="s">
        <v>502</v>
      </c>
      <c r="DF60" s="2853" t="s">
        <v>478</v>
      </c>
      <c r="DG60" s="1181" t="s">
        <v>723</v>
      </c>
      <c r="DH60" s="108" t="s">
        <v>502</v>
      </c>
      <c r="DI60" s="2853" t="s">
        <v>478</v>
      </c>
      <c r="DJ60" s="108" t="s">
        <v>141</v>
      </c>
      <c r="DK60" s="2853" t="s">
        <v>474</v>
      </c>
      <c r="DL60" s="1181" t="s">
        <v>788</v>
      </c>
      <c r="DM60" s="108" t="s">
        <v>714</v>
      </c>
      <c r="DN60" s="2853" t="s">
        <v>478</v>
      </c>
      <c r="DO60" s="108" t="s">
        <v>0</v>
      </c>
      <c r="DP60" s="2855" t="s">
        <v>142</v>
      </c>
      <c r="DQ60" s="2856"/>
      <c r="DR60" s="2857"/>
      <c r="DS60" s="1754" t="s">
        <v>800</v>
      </c>
      <c r="DT60" s="2851" t="s">
        <v>614</v>
      </c>
      <c r="DU60" s="1754" t="s">
        <v>142</v>
      </c>
      <c r="DV60" s="1754" t="s">
        <v>811</v>
      </c>
      <c r="DW60" s="1754" t="s">
        <v>767</v>
      </c>
      <c r="DX60" s="1754" t="s">
        <v>589</v>
      </c>
      <c r="DY60" s="1754" t="s">
        <v>502</v>
      </c>
      <c r="DZ60" s="1754" t="s">
        <v>723</v>
      </c>
      <c r="EA60" s="1754" t="s">
        <v>816</v>
      </c>
      <c r="EB60" s="1754" t="s">
        <v>800</v>
      </c>
      <c r="EC60" s="2851" t="s">
        <v>614</v>
      </c>
      <c r="ED60" s="1754" t="s">
        <v>503</v>
      </c>
      <c r="EE60" s="1754" t="s">
        <v>504</v>
      </c>
      <c r="EF60" s="2851" t="s">
        <v>478</v>
      </c>
      <c r="EG60" s="1754" t="s">
        <v>832</v>
      </c>
      <c r="EH60" s="1754" t="s">
        <v>714</v>
      </c>
      <c r="EI60" s="2168" t="s">
        <v>0</v>
      </c>
      <c r="EJ60" s="1754" t="s">
        <v>141</v>
      </c>
      <c r="EK60" s="2851" t="s">
        <v>478</v>
      </c>
      <c r="EL60" s="1754" t="s">
        <v>142</v>
      </c>
      <c r="EM60" s="2169" t="s">
        <v>776</v>
      </c>
      <c r="EN60" s="2169" t="s">
        <v>776</v>
      </c>
      <c r="EO60" s="1754" t="s">
        <v>141</v>
      </c>
      <c r="EP60" s="2851" t="s">
        <v>614</v>
      </c>
      <c r="EQ60" s="1754" t="s">
        <v>857</v>
      </c>
      <c r="ER60" s="1754" t="s">
        <v>714</v>
      </c>
      <c r="ES60" s="1754" t="s">
        <v>589</v>
      </c>
      <c r="ET60" s="1754" t="s">
        <v>720</v>
      </c>
      <c r="EU60" s="2851" t="s">
        <v>478</v>
      </c>
      <c r="EV60" s="1754" t="s">
        <v>861</v>
      </c>
      <c r="EW60" s="1754" t="s">
        <v>714</v>
      </c>
      <c r="EX60" s="1754" t="s">
        <v>141</v>
      </c>
      <c r="EY60" s="2851" t="s">
        <v>478</v>
      </c>
      <c r="EZ60" s="2170" t="s">
        <v>0</v>
      </c>
      <c r="FA60" s="2469" t="s">
        <v>141</v>
      </c>
      <c r="FB60" s="2851" t="s">
        <v>478</v>
      </c>
      <c r="FC60" s="108" t="s">
        <v>142</v>
      </c>
      <c r="FD60" s="108" t="s">
        <v>142</v>
      </c>
      <c r="FE60" s="108" t="s">
        <v>142</v>
      </c>
      <c r="FF60" s="108" t="s">
        <v>885</v>
      </c>
      <c r="FG60" s="108" t="s">
        <v>714</v>
      </c>
      <c r="FH60" s="2689" t="s">
        <v>141</v>
      </c>
      <c r="FI60" s="108" t="s">
        <v>723</v>
      </c>
      <c r="FJ60" s="108" t="s">
        <v>720</v>
      </c>
      <c r="FK60" s="2849" t="s">
        <v>478</v>
      </c>
      <c r="FL60" s="2689" t="s">
        <v>141</v>
      </c>
      <c r="FM60" s="2849" t="s">
        <v>478</v>
      </c>
      <c r="FN60" s="108" t="s">
        <v>892</v>
      </c>
      <c r="FO60" s="108" t="s">
        <v>714</v>
      </c>
      <c r="FP60" s="2690" t="s">
        <v>0</v>
      </c>
      <c r="FQ60" s="2595" t="s">
        <v>728</v>
      </c>
      <c r="FR60" s="108" t="s">
        <v>728</v>
      </c>
      <c r="FS60" s="108" t="s">
        <v>728</v>
      </c>
    </row>
    <row r="61" spans="1:175" ht="19.5" thickBot="1" x14ac:dyDescent="0.35">
      <c r="A61" s="2885"/>
      <c r="B61" s="2870"/>
      <c r="C61" s="2887"/>
      <c r="D61" s="2870"/>
      <c r="E61" s="2872"/>
      <c r="F61" s="634"/>
      <c r="G61" s="635"/>
      <c r="H61" s="636" t="s">
        <v>635</v>
      </c>
      <c r="I61" s="472" t="s">
        <v>615</v>
      </c>
      <c r="J61" s="532">
        <v>2018</v>
      </c>
      <c r="K61" s="532" t="s">
        <v>640</v>
      </c>
      <c r="L61" s="2874"/>
      <c r="M61" s="472">
        <v>2018</v>
      </c>
      <c r="N61" s="472">
        <v>2018</v>
      </c>
      <c r="O61" s="472">
        <v>2018</v>
      </c>
      <c r="P61" s="532">
        <v>2018</v>
      </c>
      <c r="Q61" s="2854"/>
      <c r="R61" s="472">
        <v>2018</v>
      </c>
      <c r="S61" s="532" t="s">
        <v>649</v>
      </c>
      <c r="T61" s="2854"/>
      <c r="U61" s="472">
        <v>2018</v>
      </c>
      <c r="V61" s="472">
        <v>2018</v>
      </c>
      <c r="W61" s="472">
        <v>2018</v>
      </c>
      <c r="X61" s="532">
        <v>2018</v>
      </c>
      <c r="Y61" s="2854"/>
      <c r="Z61" s="472">
        <v>2018</v>
      </c>
      <c r="AA61" s="532">
        <v>2018</v>
      </c>
      <c r="AB61" s="532" t="s">
        <v>654</v>
      </c>
      <c r="AC61" s="2854"/>
      <c r="AD61" s="532" t="s">
        <v>694</v>
      </c>
      <c r="AE61" s="472">
        <v>2018</v>
      </c>
      <c r="AF61" s="2854"/>
      <c r="AG61" s="472">
        <v>2018</v>
      </c>
      <c r="AH61" s="472">
        <v>2019</v>
      </c>
      <c r="AI61" s="472">
        <v>2020</v>
      </c>
      <c r="AJ61" s="472">
        <v>2021</v>
      </c>
      <c r="AK61" s="472">
        <v>2018</v>
      </c>
      <c r="AL61" s="532">
        <v>2018</v>
      </c>
      <c r="AM61" s="472" t="s">
        <v>708</v>
      </c>
      <c r="AN61" s="2862"/>
      <c r="AO61" s="472" t="s">
        <v>717</v>
      </c>
      <c r="AP61" s="2862"/>
      <c r="AQ61" s="472">
        <v>2019</v>
      </c>
      <c r="AR61" s="472">
        <v>2019</v>
      </c>
      <c r="AS61" s="472">
        <v>2019</v>
      </c>
      <c r="AT61" s="2862"/>
      <c r="AU61" s="472">
        <v>2019</v>
      </c>
      <c r="AV61" s="472">
        <v>2019</v>
      </c>
      <c r="AW61" s="472">
        <v>2019</v>
      </c>
      <c r="AX61" s="472" t="s">
        <v>729</v>
      </c>
      <c r="AY61" s="472">
        <v>2019</v>
      </c>
      <c r="AZ61" s="420" t="s">
        <v>753</v>
      </c>
      <c r="BA61" s="885">
        <v>2020</v>
      </c>
      <c r="BB61" s="472">
        <v>2021</v>
      </c>
      <c r="BC61" s="472">
        <v>2022</v>
      </c>
      <c r="BD61" s="885">
        <v>2020</v>
      </c>
      <c r="BE61" s="472">
        <v>2021</v>
      </c>
      <c r="BF61" s="472">
        <v>2022</v>
      </c>
      <c r="BG61" s="472">
        <v>2020</v>
      </c>
      <c r="BH61" s="472">
        <v>2020</v>
      </c>
      <c r="BI61" s="472" t="s">
        <v>733</v>
      </c>
      <c r="BJ61" s="2862"/>
      <c r="BK61" s="472">
        <v>2020</v>
      </c>
      <c r="BL61" s="472">
        <v>2020</v>
      </c>
      <c r="BM61" s="2862"/>
      <c r="BN61" s="1802"/>
      <c r="BO61" s="1802"/>
      <c r="BP61" s="472" t="s">
        <v>736</v>
      </c>
      <c r="BQ61" s="2862"/>
      <c r="BR61" s="472">
        <v>2020</v>
      </c>
      <c r="BS61" s="472">
        <v>2020</v>
      </c>
      <c r="BT61" s="472" t="s">
        <v>739</v>
      </c>
      <c r="BU61" s="2862"/>
      <c r="BV61" s="472">
        <v>2020</v>
      </c>
      <c r="BW61" s="472">
        <v>2020</v>
      </c>
      <c r="BX61" s="2862"/>
      <c r="BY61" s="472" t="s">
        <v>752</v>
      </c>
      <c r="BZ61" s="420" t="s">
        <v>752</v>
      </c>
      <c r="CA61" s="472">
        <v>2021</v>
      </c>
      <c r="CB61" s="472">
        <v>2022</v>
      </c>
      <c r="CC61" s="472">
        <v>2023</v>
      </c>
      <c r="CD61" s="472" t="s">
        <v>761</v>
      </c>
      <c r="CE61" s="532">
        <v>2021</v>
      </c>
      <c r="CF61" s="532">
        <v>2021</v>
      </c>
      <c r="CG61" s="2854"/>
      <c r="CH61" s="472" t="s">
        <v>763</v>
      </c>
      <c r="CI61" s="2854"/>
      <c r="CJ61" s="472">
        <v>2021</v>
      </c>
      <c r="CK61" s="472">
        <v>2021</v>
      </c>
      <c r="CL61" s="111" t="s">
        <v>764</v>
      </c>
      <c r="CM61" s="2854"/>
      <c r="CN61" s="532">
        <v>2021</v>
      </c>
      <c r="CO61" s="579">
        <v>2021</v>
      </c>
      <c r="CP61" s="2854"/>
      <c r="CQ61" s="532">
        <v>2021</v>
      </c>
      <c r="CR61" s="579">
        <v>2021</v>
      </c>
      <c r="CS61" s="238">
        <v>2021</v>
      </c>
      <c r="CT61" s="1056">
        <v>2022</v>
      </c>
      <c r="CU61" s="472">
        <v>2023</v>
      </c>
      <c r="CV61" s="472">
        <v>2024</v>
      </c>
      <c r="CW61" s="1376" t="s">
        <v>777</v>
      </c>
      <c r="CX61" s="2854"/>
      <c r="CY61" s="340">
        <v>2022</v>
      </c>
      <c r="CZ61" s="472">
        <v>2022</v>
      </c>
      <c r="DA61" s="340">
        <v>2022</v>
      </c>
      <c r="DB61" s="111" t="s">
        <v>782</v>
      </c>
      <c r="DC61" s="2854"/>
      <c r="DD61" s="579">
        <v>2022</v>
      </c>
      <c r="DE61" s="340">
        <v>2022</v>
      </c>
      <c r="DF61" s="2854"/>
      <c r="DG61" s="579">
        <v>2022</v>
      </c>
      <c r="DH61" s="340">
        <v>2022</v>
      </c>
      <c r="DI61" s="2854"/>
      <c r="DJ61" s="340" t="s">
        <v>784</v>
      </c>
      <c r="DK61" s="2854"/>
      <c r="DL61" s="579">
        <v>2022</v>
      </c>
      <c r="DM61" s="340">
        <v>2022</v>
      </c>
      <c r="DN61" s="2854"/>
      <c r="DO61" s="340" t="s">
        <v>789</v>
      </c>
      <c r="DP61" s="472">
        <v>2023</v>
      </c>
      <c r="DQ61" s="472">
        <v>2024</v>
      </c>
      <c r="DR61" s="472">
        <v>2025</v>
      </c>
      <c r="DS61" s="1748" t="s">
        <v>789</v>
      </c>
      <c r="DT61" s="2852"/>
      <c r="DU61" s="1748">
        <v>2023</v>
      </c>
      <c r="DV61" s="1748">
        <v>2023</v>
      </c>
      <c r="DW61" s="1748">
        <v>2023</v>
      </c>
      <c r="DX61" s="1748">
        <v>2023</v>
      </c>
      <c r="DY61" s="1748">
        <v>2023</v>
      </c>
      <c r="DZ61" s="1748">
        <v>2023</v>
      </c>
      <c r="EA61" s="1748">
        <v>2023</v>
      </c>
      <c r="EB61" s="1748" t="s">
        <v>812</v>
      </c>
      <c r="EC61" s="2852"/>
      <c r="ED61" s="1748">
        <v>2023</v>
      </c>
      <c r="EE61" s="1748">
        <v>2023</v>
      </c>
      <c r="EF61" s="2852"/>
      <c r="EG61" s="1748">
        <v>2023</v>
      </c>
      <c r="EH61" s="1748">
        <v>2023</v>
      </c>
      <c r="EI61" s="2171" t="s">
        <v>820</v>
      </c>
      <c r="EJ61" s="1748" t="s">
        <v>820</v>
      </c>
      <c r="EK61" s="2852"/>
      <c r="EL61" s="1748">
        <v>2024</v>
      </c>
      <c r="EM61" s="2172">
        <v>2025</v>
      </c>
      <c r="EN61" s="2172">
        <v>2026</v>
      </c>
      <c r="EO61" s="1748" t="s">
        <v>854</v>
      </c>
      <c r="EP61" s="2852"/>
      <c r="EQ61" s="1748">
        <v>2024</v>
      </c>
      <c r="ER61" s="1748">
        <v>2024</v>
      </c>
      <c r="ES61" s="1748">
        <v>2024</v>
      </c>
      <c r="ET61" s="1748">
        <v>2024</v>
      </c>
      <c r="EU61" s="2852"/>
      <c r="EV61" s="1748">
        <v>2024</v>
      </c>
      <c r="EW61" s="1748">
        <v>2024</v>
      </c>
      <c r="EX61" s="1748" t="s">
        <v>860</v>
      </c>
      <c r="EY61" s="2852"/>
      <c r="EZ61" s="2173">
        <v>2024</v>
      </c>
      <c r="FA61" s="2486" t="s">
        <v>878</v>
      </c>
      <c r="FB61" s="2852"/>
      <c r="FC61" s="340">
        <v>2025</v>
      </c>
      <c r="FD61" s="340">
        <v>2026</v>
      </c>
      <c r="FE61" s="340">
        <v>2027</v>
      </c>
      <c r="FF61" s="340">
        <v>2025</v>
      </c>
      <c r="FG61" s="340">
        <v>2025</v>
      </c>
      <c r="FH61" s="2691" t="s">
        <v>886</v>
      </c>
      <c r="FI61" s="340">
        <v>2025</v>
      </c>
      <c r="FJ61" s="340">
        <v>2025</v>
      </c>
      <c r="FK61" s="2850"/>
      <c r="FL61" s="2691" t="s">
        <v>891</v>
      </c>
      <c r="FM61" s="2850"/>
      <c r="FN61" s="340">
        <v>2025</v>
      </c>
      <c r="FO61" s="340">
        <v>2025</v>
      </c>
      <c r="FP61" s="2692">
        <v>2025</v>
      </c>
      <c r="FQ61" s="2596">
        <v>2026</v>
      </c>
      <c r="FR61" s="340">
        <v>2027</v>
      </c>
      <c r="FS61" s="340">
        <v>2028</v>
      </c>
    </row>
    <row r="62" spans="1:175" ht="22.5" thickTop="1" thickBot="1" x14ac:dyDescent="0.4">
      <c r="A62" s="696" t="s">
        <v>254</v>
      </c>
      <c r="B62" s="1811"/>
      <c r="C62" s="1872" t="s">
        <v>217</v>
      </c>
      <c r="D62" s="1811"/>
      <c r="E62" s="1873"/>
      <c r="F62" s="697"/>
      <c r="G62" s="489"/>
      <c r="H62" s="698"/>
      <c r="I62" s="489"/>
      <c r="J62" s="545"/>
      <c r="K62" s="545"/>
      <c r="L62" s="607"/>
      <c r="M62" s="489"/>
      <c r="N62" s="489"/>
      <c r="O62" s="489"/>
      <c r="P62" s="545"/>
      <c r="Q62" s="607"/>
      <c r="R62" s="489"/>
      <c r="S62" s="545"/>
      <c r="T62" s="607"/>
      <c r="U62" s="489"/>
      <c r="V62" s="489"/>
      <c r="W62" s="489"/>
      <c r="X62" s="545"/>
      <c r="Y62" s="607"/>
      <c r="Z62" s="489"/>
      <c r="AA62" s="545"/>
      <c r="AB62" s="545"/>
      <c r="AC62" s="607"/>
      <c r="AD62" s="545"/>
      <c r="AE62" s="489"/>
      <c r="AF62" s="607"/>
      <c r="AG62" s="489"/>
      <c r="AH62" s="489"/>
      <c r="AI62" s="489"/>
      <c r="AJ62" s="489"/>
      <c r="AK62" s="489"/>
      <c r="AL62" s="545"/>
      <c r="AM62" s="489"/>
      <c r="AN62" s="936"/>
      <c r="AO62" s="489"/>
      <c r="AP62" s="936"/>
      <c r="AQ62" s="489"/>
      <c r="AR62" s="489"/>
      <c r="AS62" s="489"/>
      <c r="AT62" s="936"/>
      <c r="AU62" s="489"/>
      <c r="AV62" s="489"/>
      <c r="AW62" s="489"/>
      <c r="AX62" s="489"/>
      <c r="AY62" s="489"/>
      <c r="AZ62" s="1075"/>
      <c r="BA62" s="937"/>
      <c r="BB62" s="489"/>
      <c r="BC62" s="489"/>
      <c r="BD62" s="937"/>
      <c r="BE62" s="489"/>
      <c r="BF62" s="489"/>
      <c r="BG62" s="489"/>
      <c r="BH62" s="489"/>
      <c r="BI62" s="937"/>
      <c r="BJ62" s="936"/>
      <c r="BK62" s="489"/>
      <c r="BL62" s="489"/>
      <c r="BM62" s="936"/>
      <c r="BN62" s="936"/>
      <c r="BO62" s="936"/>
      <c r="BP62" s="937"/>
      <c r="BQ62" s="936"/>
      <c r="BR62" s="489"/>
      <c r="BS62" s="489"/>
      <c r="BT62" s="937"/>
      <c r="BU62" s="936"/>
      <c r="BV62" s="489"/>
      <c r="BW62" s="489"/>
      <c r="BX62" s="936"/>
      <c r="BY62" s="937"/>
      <c r="BZ62" s="1132"/>
      <c r="CA62" s="489"/>
      <c r="CB62" s="489"/>
      <c r="CC62" s="489"/>
      <c r="CD62" s="937"/>
      <c r="CE62" s="32"/>
      <c r="CF62" s="545"/>
      <c r="CG62" s="607"/>
      <c r="CH62" s="937"/>
      <c r="CI62" s="607"/>
      <c r="CJ62" s="489"/>
      <c r="CK62" s="489"/>
      <c r="CL62" s="131"/>
      <c r="CM62" s="607"/>
      <c r="CN62" s="32"/>
      <c r="CO62" s="1198"/>
      <c r="CP62" s="607"/>
      <c r="CQ62" s="32"/>
      <c r="CR62" s="1198"/>
      <c r="CS62" s="1253"/>
      <c r="CT62" s="1319"/>
      <c r="CU62" s="489"/>
      <c r="CV62" s="489"/>
      <c r="CW62" s="1396"/>
      <c r="CX62" s="607"/>
      <c r="CY62" s="1503"/>
      <c r="CZ62" s="489"/>
      <c r="DA62" s="1503"/>
      <c r="DB62" s="131"/>
      <c r="DC62" s="607"/>
      <c r="DD62" s="1198"/>
      <c r="DE62" s="1503"/>
      <c r="DF62" s="607"/>
      <c r="DG62" s="1198"/>
      <c r="DH62" s="1503"/>
      <c r="DI62" s="607"/>
      <c r="DJ62" s="1595"/>
      <c r="DK62" s="607"/>
      <c r="DL62" s="1198"/>
      <c r="DM62" s="1503"/>
      <c r="DN62" s="607"/>
      <c r="DO62" s="1595"/>
      <c r="DP62" s="489"/>
      <c r="DQ62" s="489"/>
      <c r="DR62" s="489"/>
      <c r="DS62" s="1993"/>
      <c r="DT62" s="2230"/>
      <c r="DU62" s="1767"/>
      <c r="DV62" s="1767"/>
      <c r="DW62" s="1767"/>
      <c r="DX62" s="1767"/>
      <c r="DY62" s="1767"/>
      <c r="DZ62" s="1767"/>
      <c r="EA62" s="1767"/>
      <c r="EB62" s="1993"/>
      <c r="EC62" s="2230"/>
      <c r="ED62" s="1767"/>
      <c r="EE62" s="1767"/>
      <c r="EF62" s="2230"/>
      <c r="EG62" s="1767"/>
      <c r="EH62" s="1767"/>
      <c r="EI62" s="2231"/>
      <c r="EJ62" s="1993"/>
      <c r="EK62" s="2230"/>
      <c r="EL62" s="1767"/>
      <c r="EM62" s="2232"/>
      <c r="EN62" s="2232"/>
      <c r="EO62" s="1993"/>
      <c r="EP62" s="2230"/>
      <c r="EQ62" s="1767"/>
      <c r="ER62" s="1767"/>
      <c r="ES62" s="1767"/>
      <c r="ET62" s="1767"/>
      <c r="EU62" s="2230"/>
      <c r="EV62" s="1767"/>
      <c r="EW62" s="1767"/>
      <c r="EX62" s="1993"/>
      <c r="EY62" s="2230"/>
      <c r="EZ62" s="1993"/>
      <c r="FA62" s="2488"/>
      <c r="FB62" s="2230"/>
      <c r="FC62" s="1503"/>
      <c r="FD62" s="1503"/>
      <c r="FE62" s="1503"/>
      <c r="FF62" s="1503"/>
      <c r="FG62" s="1503"/>
      <c r="FH62" s="2727"/>
      <c r="FI62" s="1503"/>
      <c r="FJ62" s="1503"/>
      <c r="FK62" s="2728"/>
      <c r="FL62" s="2727"/>
      <c r="FM62" s="2728"/>
      <c r="FN62" s="1503"/>
      <c r="FO62" s="1503"/>
      <c r="FP62" s="1595"/>
      <c r="FQ62" s="2616"/>
      <c r="FR62" s="1503"/>
      <c r="FS62" s="1503"/>
    </row>
    <row r="63" spans="1:175" ht="22.5" thickTop="1" thickBot="1" x14ac:dyDescent="0.3">
      <c r="A63" s="1803" t="s">
        <v>255</v>
      </c>
      <c r="B63" s="1806" t="s">
        <v>491</v>
      </c>
      <c r="C63" s="1874" t="s">
        <v>219</v>
      </c>
      <c r="D63" s="1806" t="s">
        <v>398</v>
      </c>
      <c r="E63" s="1875" t="s">
        <v>412</v>
      </c>
      <c r="F63" s="699"/>
      <c r="G63" s="642"/>
      <c r="H63" s="643">
        <f t="shared" ref="H63:K63" si="666">SUM(H64,H73,H76)</f>
        <v>82285</v>
      </c>
      <c r="I63" s="474">
        <f t="shared" si="666"/>
        <v>77274</v>
      </c>
      <c r="J63" s="534">
        <f t="shared" si="666"/>
        <v>79483</v>
      </c>
      <c r="K63" s="534">
        <f t="shared" si="666"/>
        <v>26133</v>
      </c>
      <c r="L63" s="593">
        <f t="shared" ref="L63:L75" si="667">K63/J63</f>
        <v>0.32878728784771588</v>
      </c>
      <c r="M63" s="474">
        <f t="shared" ref="M63" si="668">SUM(M64,M73,M76)</f>
        <v>79483</v>
      </c>
      <c r="N63" s="474">
        <f>SUM(N64,N73,N76)</f>
        <v>0</v>
      </c>
      <c r="O63" s="474">
        <f>SUM(O64,O73,O76)</f>
        <v>-421</v>
      </c>
      <c r="P63" s="534">
        <f t="shared" ref="P63:P127" si="669">J63+N63+O63</f>
        <v>79062</v>
      </c>
      <c r="Q63" s="593">
        <f t="shared" ref="Q63:Q69" si="670">K63/P63</f>
        <v>0.33053805873871139</v>
      </c>
      <c r="R63" s="474">
        <f t="shared" ref="R63:S63" si="671">SUM(R64,R73,R76)</f>
        <v>79062</v>
      </c>
      <c r="S63" s="534">
        <f t="shared" si="671"/>
        <v>43517</v>
      </c>
      <c r="T63" s="593">
        <f t="shared" ref="T63:T127" si="672">S63/P63</f>
        <v>0.55041612911385995</v>
      </c>
      <c r="U63" s="474">
        <f t="shared" ref="U63" si="673">SUM(U64,U73,U76)</f>
        <v>79062</v>
      </c>
      <c r="V63" s="474">
        <f>SUM(V64,V73,V76)</f>
        <v>0</v>
      </c>
      <c r="W63" s="474">
        <f>SUM(W64,W73,W76)</f>
        <v>0</v>
      </c>
      <c r="X63" s="534">
        <f t="shared" ref="X63:X127" si="674">P63+V63+W63</f>
        <v>79062</v>
      </c>
      <c r="Y63" s="593">
        <f t="shared" ref="Y63:Y127" si="675">S63/X63</f>
        <v>0.55041612911385995</v>
      </c>
      <c r="Z63" s="474">
        <f>SUM(Z64,Z73,Z76)</f>
        <v>0</v>
      </c>
      <c r="AA63" s="534">
        <f t="shared" ref="AA63:AA127" si="676">X63+Z63</f>
        <v>79062</v>
      </c>
      <c r="AB63" s="534">
        <f t="shared" ref="AB63:AE63" si="677">SUM(AB64,AB73,AB76)</f>
        <v>74142</v>
      </c>
      <c r="AC63" s="593">
        <f t="shared" ref="AC63:AC127" si="678">AB63/AA63</f>
        <v>0.93777035744099568</v>
      </c>
      <c r="AD63" s="534">
        <f t="shared" si="677"/>
        <v>86194</v>
      </c>
      <c r="AE63" s="534">
        <f t="shared" si="677"/>
        <v>98758</v>
      </c>
      <c r="AF63" s="593">
        <f t="shared" ref="AF63:AF127" si="679">AE63/AA63</f>
        <v>1.2491209430573473</v>
      </c>
      <c r="AG63" s="474">
        <f t="shared" ref="AG63:AM63" si="680">SUM(AG64,AG73,AG76)</f>
        <v>90062</v>
      </c>
      <c r="AH63" s="474">
        <f t="shared" si="680"/>
        <v>113213</v>
      </c>
      <c r="AI63" s="474">
        <f t="shared" si="680"/>
        <v>114597</v>
      </c>
      <c r="AJ63" s="474">
        <f t="shared" si="680"/>
        <v>112997</v>
      </c>
      <c r="AK63" s="474">
        <f>SUM(AK64,AK73,AK76)</f>
        <v>11000</v>
      </c>
      <c r="AL63" s="534">
        <f t="shared" ref="AL63:AL127" si="681">AA63+AK63</f>
        <v>90062</v>
      </c>
      <c r="AM63" s="831">
        <f t="shared" si="680"/>
        <v>98882.62</v>
      </c>
      <c r="AN63" s="888">
        <f t="shared" ref="AN63:AN127" si="682">AM63/AL63</f>
        <v>1.0979394195110035</v>
      </c>
      <c r="AO63" s="831">
        <f t="shared" ref="AO63:AR63" si="683">SUM(AO64,AO73,AO76)</f>
        <v>64033.960000000006</v>
      </c>
      <c r="AP63" s="888">
        <f t="shared" ref="AP63:AP127" si="684">AO63/AH63</f>
        <v>0.5656060699742963</v>
      </c>
      <c r="AQ63" s="831">
        <f t="shared" ref="AQ63" si="685">SUM(AQ64,AQ73,AQ76)</f>
        <v>0</v>
      </c>
      <c r="AR63" s="831">
        <f t="shared" si="683"/>
        <v>0</v>
      </c>
      <c r="AS63" s="831">
        <f t="shared" ref="AS63:AS127" si="686">AH63+AQ63+AR63</f>
        <v>113213</v>
      </c>
      <c r="AT63" s="888">
        <f t="shared" ref="AT63:AT127" si="687">AO63/AS63</f>
        <v>0.5656060699742963</v>
      </c>
      <c r="AU63" s="831">
        <f t="shared" ref="AU63" si="688">SUM(AU64,AU73,AU76)</f>
        <v>0</v>
      </c>
      <c r="AV63" s="831">
        <f t="shared" ref="AV63:AV127" si="689">AH63+AQ63+AU63</f>
        <v>113213</v>
      </c>
      <c r="AW63" s="474">
        <f t="shared" ref="AW63:BG63" si="690">SUM(AW64,AW73,AW76)</f>
        <v>113213</v>
      </c>
      <c r="AX63" s="831">
        <f t="shared" si="690"/>
        <v>101499.63</v>
      </c>
      <c r="AY63" s="474">
        <f t="shared" si="690"/>
        <v>113213</v>
      </c>
      <c r="AZ63" s="1063">
        <f t="shared" si="690"/>
        <v>123912.48000000001</v>
      </c>
      <c r="BA63" s="889">
        <f t="shared" si="690"/>
        <v>125871</v>
      </c>
      <c r="BB63" s="474">
        <f t="shared" si="690"/>
        <v>124089</v>
      </c>
      <c r="BC63" s="474">
        <f t="shared" si="690"/>
        <v>124089</v>
      </c>
      <c r="BD63" s="889">
        <f t="shared" si="690"/>
        <v>125871</v>
      </c>
      <c r="BE63" s="474">
        <f t="shared" si="690"/>
        <v>124089</v>
      </c>
      <c r="BF63" s="474">
        <f t="shared" si="690"/>
        <v>124089</v>
      </c>
      <c r="BG63" s="831">
        <f t="shared" si="690"/>
        <v>0</v>
      </c>
      <c r="BH63" s="474">
        <f t="shared" ref="BH63:BH127" si="691">BD63+BG63</f>
        <v>125871</v>
      </c>
      <c r="BI63" s="890">
        <f t="shared" ref="BI63" si="692">SUM(BI64,BI73,BI76)</f>
        <v>32288.450000000004</v>
      </c>
      <c r="BJ63" s="888">
        <f t="shared" ref="BJ63:BJ127" si="693">BI63/BH63</f>
        <v>0.25652016747304784</v>
      </c>
      <c r="BK63" s="474">
        <f t="shared" ref="BK63" si="694">SUM(BK64,BK73,BK76)</f>
        <v>0</v>
      </c>
      <c r="BL63" s="474">
        <f t="shared" ref="BL63:BL127" si="695">BD63+BG63+BK63</f>
        <v>125871</v>
      </c>
      <c r="BM63" s="888">
        <f t="shared" ref="BM63:BM127" si="696">BI63/BL63</f>
        <v>0.25652016747304784</v>
      </c>
      <c r="BN63" s="888"/>
      <c r="BO63" s="888"/>
      <c r="BP63" s="890">
        <f t="shared" ref="BP63:BT63" si="697">SUM(BP64,BP73,BP76)</f>
        <v>65876.400000000009</v>
      </c>
      <c r="BQ63" s="888">
        <f t="shared" ref="BQ63:BQ127" si="698">BP63/BL63</f>
        <v>0.52336439688252268</v>
      </c>
      <c r="BR63" s="831">
        <f t="shared" ref="BR63" si="699">SUM(BR64,BR73,BR76)</f>
        <v>0</v>
      </c>
      <c r="BS63" s="474">
        <f t="shared" ref="BS63:BS126" si="700">BL63+BR63</f>
        <v>125871</v>
      </c>
      <c r="BT63" s="890">
        <f t="shared" si="697"/>
        <v>109168.78</v>
      </c>
      <c r="BU63" s="888">
        <f t="shared" ref="BU63:BU126" si="701">BT63/BS63</f>
        <v>0.86730684589778428</v>
      </c>
      <c r="BV63" s="474">
        <f t="shared" ref="BV63" si="702">SUM(BV64,BV73,BV76)</f>
        <v>0</v>
      </c>
      <c r="BW63" s="474">
        <f t="shared" ref="BW63:BW126" si="703">BS63+BV63</f>
        <v>125871</v>
      </c>
      <c r="BX63" s="888">
        <f t="shared" ref="BX63:BX75" si="704">BT63/BW63</f>
        <v>0.86730684589778428</v>
      </c>
      <c r="BY63" s="890">
        <f t="shared" ref="BY63:CE63" si="705">SUM(BY64,BY73,BY76)</f>
        <v>135095.22999999998</v>
      </c>
      <c r="BZ63" s="1114">
        <f t="shared" si="705"/>
        <v>135095.22999999998</v>
      </c>
      <c r="CA63" s="474">
        <f t="shared" si="705"/>
        <v>140885</v>
      </c>
      <c r="CB63" s="474">
        <f t="shared" si="705"/>
        <v>140862</v>
      </c>
      <c r="CC63" s="474">
        <f t="shared" si="705"/>
        <v>140795</v>
      </c>
      <c r="CD63" s="890">
        <f t="shared" si="705"/>
        <v>43973.84</v>
      </c>
      <c r="CE63" s="15">
        <f t="shared" si="705"/>
        <v>6386</v>
      </c>
      <c r="CF63" s="534">
        <f t="shared" ref="CF63:CF126" si="706">CA63+CE63</f>
        <v>147271</v>
      </c>
      <c r="CG63" s="593">
        <f t="shared" ref="CG63:CG126" si="707">CD63/CF63</f>
        <v>0.29859130446591653</v>
      </c>
      <c r="CH63" s="890">
        <f t="shared" ref="CH63:CL63" si="708">SUM(CH64,CH73,CH76)</f>
        <v>67510.38</v>
      </c>
      <c r="CI63" s="593">
        <f t="shared" ref="CI63:CI126" si="709">CH63/CF63</f>
        <v>0.45840919121890938</v>
      </c>
      <c r="CJ63" s="474">
        <f t="shared" ref="CJ63" si="710">SUM(CJ64,CJ73,CJ76)</f>
        <v>0</v>
      </c>
      <c r="CK63" s="474">
        <f t="shared" ref="CK63:CK126" si="711">CF63+CJ63</f>
        <v>147271</v>
      </c>
      <c r="CL63" s="113">
        <f t="shared" si="708"/>
        <v>114131.54</v>
      </c>
      <c r="CM63" s="593">
        <f t="shared" ref="CM63:CM126" si="712">CL63/CK63</f>
        <v>0.77497633614221395</v>
      </c>
      <c r="CN63" s="15">
        <f t="shared" ref="CN63" si="713">SUM(CN64,CN73,CN76)</f>
        <v>890</v>
      </c>
      <c r="CO63" s="1183">
        <f t="shared" ref="CO63:CO126" si="714">CK63+CN63</f>
        <v>148161</v>
      </c>
      <c r="CP63" s="593">
        <f t="shared" ref="CP63:CP126" si="715">CL63/CO63</f>
        <v>0.77032106964720803</v>
      </c>
      <c r="CQ63" s="15">
        <f t="shared" ref="CQ63" si="716">SUM(CQ64,CQ73,CQ76)</f>
        <v>0</v>
      </c>
      <c r="CR63" s="1183">
        <f t="shared" ref="CR63:CR126" si="717">CO63+CQ63</f>
        <v>148161</v>
      </c>
      <c r="CS63" s="1235">
        <f t="shared" ref="CS63:DB63" si="718">SUM(CS64,CS73,CS76)</f>
        <v>148161</v>
      </c>
      <c r="CT63" s="1304">
        <f t="shared" si="718"/>
        <v>151033</v>
      </c>
      <c r="CU63" s="474">
        <f t="shared" si="718"/>
        <v>149206</v>
      </c>
      <c r="CV63" s="474">
        <f t="shared" si="718"/>
        <v>149296</v>
      </c>
      <c r="CW63" s="1378">
        <f t="shared" si="718"/>
        <v>138175.93</v>
      </c>
      <c r="CX63" s="593">
        <f t="shared" ref="CX63:CX126" si="719">CW63/CR63</f>
        <v>0.93260662387537874</v>
      </c>
      <c r="CY63" s="1489">
        <f t="shared" ref="CY63:CZ63" si="720">SUM(CY64,CY73,CY76)</f>
        <v>151033</v>
      </c>
      <c r="CZ63" s="474">
        <f t="shared" si="720"/>
        <v>0</v>
      </c>
      <c r="DA63" s="1489">
        <f t="shared" ref="DA63:DA126" si="721">CT63+CZ63</f>
        <v>151033</v>
      </c>
      <c r="DB63" s="113">
        <f t="shared" si="718"/>
        <v>47408.19999999999</v>
      </c>
      <c r="DC63" s="593">
        <f t="shared" ref="DC63:DC126" si="722">DB63/DA63</f>
        <v>0.31389299027364875</v>
      </c>
      <c r="DD63" s="1183">
        <f t="shared" ref="DD63" si="723">SUM(DD64,DD73,DD76)</f>
        <v>0</v>
      </c>
      <c r="DE63" s="1489">
        <f t="shared" ref="DE63:DE126" si="724">DA63+DD63</f>
        <v>151033</v>
      </c>
      <c r="DF63" s="593">
        <f t="shared" ref="DF63:DF126" si="725">DB63/DE63</f>
        <v>0.31389299027364875</v>
      </c>
      <c r="DG63" s="1183">
        <f t="shared" ref="DG63" si="726">SUM(DG64,DG73,DG76)</f>
        <v>0</v>
      </c>
      <c r="DH63" s="1489">
        <f t="shared" ref="DH63:DH126" si="727">DA63+DG63</f>
        <v>151033</v>
      </c>
      <c r="DI63" s="593">
        <f t="shared" ref="DI63:DI126" si="728">DB63/DH63</f>
        <v>0.31389299027364875</v>
      </c>
      <c r="DJ63" s="1577">
        <f t="shared" ref="DJ63" si="729">SUM(DJ64,DJ73,DJ76)</f>
        <v>76916.390000000014</v>
      </c>
      <c r="DK63" s="593">
        <f t="shared" ref="DK63:DK126" si="730">DJ63/DH63</f>
        <v>0.50926876907695673</v>
      </c>
      <c r="DL63" s="1183">
        <f t="shared" ref="DL63" si="731">SUM(DL64,DL73,DL76)</f>
        <v>0</v>
      </c>
      <c r="DM63" s="1489">
        <f t="shared" ref="DM63:DM126" si="732">DH63+DL63</f>
        <v>151033</v>
      </c>
      <c r="DN63" s="593">
        <f t="shared" ref="DN63:DN126" si="733">DJ63/DM63</f>
        <v>0.50926876907695673</v>
      </c>
      <c r="DO63" s="1577">
        <f t="shared" ref="DO63:DS63" si="734">SUM(DO64,DO73,DO76)</f>
        <v>159336.87999999998</v>
      </c>
      <c r="DP63" s="474">
        <f t="shared" si="734"/>
        <v>158971</v>
      </c>
      <c r="DQ63" s="474">
        <f t="shared" si="734"/>
        <v>157064</v>
      </c>
      <c r="DR63" s="474">
        <f t="shared" si="734"/>
        <v>157064</v>
      </c>
      <c r="DS63" s="1980">
        <f t="shared" si="734"/>
        <v>161409.69</v>
      </c>
      <c r="DT63" s="2176">
        <f t="shared" ref="DT63:DT126" si="735">DS63/DM63</f>
        <v>1.0687047863711905</v>
      </c>
      <c r="DU63" s="1755">
        <f t="shared" ref="DU63:DV63" si="736">SUM(DU64,DU73,DU76)</f>
        <v>158971</v>
      </c>
      <c r="DV63" s="1755">
        <f t="shared" si="736"/>
        <v>-2000</v>
      </c>
      <c r="DW63" s="1755">
        <f t="shared" ref="DW63:DW126" si="737">DP63+DV63</f>
        <v>156971</v>
      </c>
      <c r="DX63" s="1755">
        <f t="shared" ref="DX63:DZ63" si="738">SUM(DX64,DX73,DX76)</f>
        <v>0</v>
      </c>
      <c r="DY63" s="1755">
        <f t="shared" ref="DY63:DY126" si="739">DW63+DX63</f>
        <v>156971</v>
      </c>
      <c r="DZ63" s="1755">
        <f t="shared" si="738"/>
        <v>0</v>
      </c>
      <c r="EA63" s="1755">
        <f t="shared" ref="EA63:EA126" si="740">DW63+DZ63</f>
        <v>156971</v>
      </c>
      <c r="EB63" s="1980">
        <f t="shared" ref="EB63" si="741">SUM(EB64,EB73,EB76)</f>
        <v>75458.100000000006</v>
      </c>
      <c r="EC63" s="2176">
        <f t="shared" ref="EC63:EC126" si="742">EB63/EA63</f>
        <v>0.48071363500264386</v>
      </c>
      <c r="ED63" s="1755">
        <f t="shared" ref="ED63" si="743">SUM(ED64,ED73,ED76)</f>
        <v>2000</v>
      </c>
      <c r="EE63" s="1755">
        <f t="shared" ref="EE63:EE126" si="744">EA63+ED63</f>
        <v>158971</v>
      </c>
      <c r="EF63" s="2176">
        <f t="shared" ref="EF63:EF126" si="745">EB63/EE63</f>
        <v>0.47466581955199377</v>
      </c>
      <c r="EG63" s="1755">
        <f t="shared" ref="EG63" si="746">SUM(EG64,EG73,EG76)</f>
        <v>0</v>
      </c>
      <c r="EH63" s="1755">
        <f t="shared" ref="EH63:EH126" si="747">EE63+EG63</f>
        <v>158971</v>
      </c>
      <c r="EI63" s="2177">
        <f t="shared" ref="EI63:EO63" si="748">SUM(EI64,EI73,EI76)</f>
        <v>159549.06</v>
      </c>
      <c r="EJ63" s="1980">
        <f t="shared" si="748"/>
        <v>159549.06</v>
      </c>
      <c r="EK63" s="2176">
        <f t="shared" ref="EK63:EK126" si="749">EJ63/EI63</f>
        <v>1</v>
      </c>
      <c r="EL63" s="1755">
        <f t="shared" si="748"/>
        <v>169209</v>
      </c>
      <c r="EM63" s="2178">
        <f t="shared" si="748"/>
        <v>167632</v>
      </c>
      <c r="EN63" s="2178">
        <f t="shared" si="748"/>
        <v>167683</v>
      </c>
      <c r="EO63" s="1980">
        <f t="shared" si="748"/>
        <v>92088.92</v>
      </c>
      <c r="EP63" s="2176">
        <f t="shared" ref="EP63:EP126" si="750">EO63/EL63</f>
        <v>0.54423180800075643</v>
      </c>
      <c r="EQ63" s="1755">
        <f t="shared" ref="EQ63" si="751">SUM(EQ64,EQ73,EQ76)</f>
        <v>0</v>
      </c>
      <c r="ER63" s="1755">
        <f t="shared" ref="ER63:ER126" si="752">EL63+EQ63</f>
        <v>169209</v>
      </c>
      <c r="ES63" s="1755">
        <f t="shared" ref="ES63" si="753">SUM(ES64,ES73,ES76)</f>
        <v>0</v>
      </c>
      <c r="ET63" s="1755">
        <f t="shared" ref="ET63:ET126" si="754">ER63+ES63</f>
        <v>169209</v>
      </c>
      <c r="EU63" s="2176">
        <f t="shared" ref="EU63:EU126" si="755">EO63/ET63</f>
        <v>0.54423180800075643</v>
      </c>
      <c r="EV63" s="1755">
        <f t="shared" ref="EV63" si="756">SUM(EV64,EV73,EV76)</f>
        <v>0</v>
      </c>
      <c r="EW63" s="1755">
        <f t="shared" ref="EW63:EW126" si="757">ET63+EV63</f>
        <v>169209</v>
      </c>
      <c r="EX63" s="1980">
        <f t="shared" ref="EX63" si="758">SUM(EX64,EX73,EX76)</f>
        <v>128148.87000000001</v>
      </c>
      <c r="EY63" s="2176">
        <f t="shared" ref="EY63:EY126" si="759">EX63/ET63</f>
        <v>0.75734074428665143</v>
      </c>
      <c r="EZ63" s="2179">
        <f t="shared" ref="EZ63:FF63" si="760">SUM(EZ64,EZ73,EZ76)</f>
        <v>169209</v>
      </c>
      <c r="FA63" s="1980">
        <f t="shared" ref="FA63" si="761">SUM(FA64,FA73,FA76)</f>
        <v>166278.75</v>
      </c>
      <c r="FB63" s="2176">
        <f t="shared" ref="FB63:FB126" si="762">FA63/EW63</f>
        <v>0.98268265872382676</v>
      </c>
      <c r="FC63" s="1489">
        <f t="shared" si="760"/>
        <v>160392</v>
      </c>
      <c r="FD63" s="1489">
        <f t="shared" si="760"/>
        <v>159414</v>
      </c>
      <c r="FE63" s="1489">
        <f t="shared" si="760"/>
        <v>159414</v>
      </c>
      <c r="FF63" s="1489">
        <f t="shared" si="760"/>
        <v>0</v>
      </c>
      <c r="FG63" s="1489">
        <f t="shared" ref="FG63:FG126" si="763">FC63+FF63</f>
        <v>160392</v>
      </c>
      <c r="FH63" s="2695">
        <f t="shared" ref="FH63:FI63" si="764">SUM(FH64,FH73,FH76)</f>
        <v>48679.939999999995</v>
      </c>
      <c r="FI63" s="1489">
        <f t="shared" si="764"/>
        <v>5468</v>
      </c>
      <c r="FJ63" s="1489">
        <f t="shared" ref="FJ63:FJ126" si="765">FG63+FI63</f>
        <v>165860</v>
      </c>
      <c r="FK63" s="2696">
        <f t="shared" ref="FK63:FK126" si="766">FH63/FJ63</f>
        <v>0.29350018087543711</v>
      </c>
      <c r="FL63" s="2695">
        <f t="shared" ref="FL63" si="767">SUM(FL64,FL73,FL76)</f>
        <v>82610.690000000017</v>
      </c>
      <c r="FM63" s="2696">
        <f t="shared" ref="FM63:FM126" si="768">FL63/FJ63</f>
        <v>0.49807482213915361</v>
      </c>
      <c r="FN63" s="1489">
        <f t="shared" ref="FN63" si="769">SUM(FN64,FN73,FN76)</f>
        <v>0</v>
      </c>
      <c r="FO63" s="1489">
        <f t="shared" ref="FO63:FO126" si="770">FJ63+FN63</f>
        <v>165860</v>
      </c>
      <c r="FP63" s="2697">
        <f t="shared" ref="FP63" si="771">SUM(FP64,FP73,FP76)</f>
        <v>165860</v>
      </c>
      <c r="FQ63" s="2598">
        <f t="shared" ref="FQ63:FR63" si="772">SUM(FQ64,FQ73,FQ76)</f>
        <v>168811</v>
      </c>
      <c r="FR63" s="1489">
        <f t="shared" si="772"/>
        <v>168840</v>
      </c>
      <c r="FS63" s="1489">
        <f t="shared" ref="FS63" si="773">SUM(FS64,FS73,FS76)</f>
        <v>168612</v>
      </c>
    </row>
    <row r="64" spans="1:175" ht="55.5" customHeight="1" thickBot="1" x14ac:dyDescent="0.3">
      <c r="A64" s="1810" t="s">
        <v>404</v>
      </c>
      <c r="B64" s="1806" t="s">
        <v>491</v>
      </c>
      <c r="C64" s="1863" t="s">
        <v>299</v>
      </c>
      <c r="D64" s="1806" t="s">
        <v>398</v>
      </c>
      <c r="E64" s="1854" t="s">
        <v>300</v>
      </c>
      <c r="F64" s="676"/>
      <c r="G64" s="642"/>
      <c r="H64" s="685">
        <f t="shared" ref="H64:K64" si="774">SUM(H65:H72)</f>
        <v>77763</v>
      </c>
      <c r="I64" s="484">
        <f t="shared" si="774"/>
        <v>72273</v>
      </c>
      <c r="J64" s="542">
        <f t="shared" si="774"/>
        <v>77711</v>
      </c>
      <c r="K64" s="542">
        <f t="shared" si="774"/>
        <v>25924</v>
      </c>
      <c r="L64" s="593">
        <f t="shared" si="667"/>
        <v>0.33359498655274028</v>
      </c>
      <c r="M64" s="484">
        <f t="shared" ref="M64" si="775">SUM(M65:M72)</f>
        <v>77711</v>
      </c>
      <c r="N64" s="484">
        <f>SUM(N65:N72)</f>
        <v>0</v>
      </c>
      <c r="O64" s="484">
        <f>SUM(O65:O72)</f>
        <v>0</v>
      </c>
      <c r="P64" s="542">
        <f t="shared" si="669"/>
        <v>77711</v>
      </c>
      <c r="Q64" s="593">
        <f t="shared" si="670"/>
        <v>0.33359498655274028</v>
      </c>
      <c r="R64" s="484">
        <f t="shared" ref="R64:S64" si="776">SUM(R65:R72)</f>
        <v>77711</v>
      </c>
      <c r="S64" s="542">
        <f t="shared" si="776"/>
        <v>43308</v>
      </c>
      <c r="T64" s="593">
        <f t="shared" si="672"/>
        <v>0.55729562095456242</v>
      </c>
      <c r="U64" s="484">
        <f t="shared" ref="U64" si="777">SUM(U65:U72)</f>
        <v>77711</v>
      </c>
      <c r="V64" s="484">
        <f>SUM(V65:V72)</f>
        <v>0</v>
      </c>
      <c r="W64" s="484">
        <f>SUM(W65:W72)</f>
        <v>0</v>
      </c>
      <c r="X64" s="542">
        <f t="shared" si="674"/>
        <v>77711</v>
      </c>
      <c r="Y64" s="593">
        <f t="shared" si="675"/>
        <v>0.55729562095456242</v>
      </c>
      <c r="Z64" s="484">
        <f>SUM(Z65:Z72)</f>
        <v>0</v>
      </c>
      <c r="AA64" s="542">
        <f t="shared" si="676"/>
        <v>77711</v>
      </c>
      <c r="AB64" s="542">
        <f t="shared" ref="AB64:AE64" si="778">SUM(AB65:AB72)</f>
        <v>73768</v>
      </c>
      <c r="AC64" s="593">
        <f t="shared" si="678"/>
        <v>0.94926072242024939</v>
      </c>
      <c r="AD64" s="542">
        <f t="shared" si="778"/>
        <v>82684</v>
      </c>
      <c r="AE64" s="542">
        <f t="shared" si="778"/>
        <v>94106</v>
      </c>
      <c r="AF64" s="593">
        <f t="shared" si="679"/>
        <v>1.2109739933857497</v>
      </c>
      <c r="AG64" s="484">
        <f t="shared" ref="AG64:AM64" si="779">SUM(AG65:AG72)</f>
        <v>88711</v>
      </c>
      <c r="AH64" s="484">
        <f t="shared" si="779"/>
        <v>111862</v>
      </c>
      <c r="AI64" s="484">
        <f t="shared" si="779"/>
        <v>113246</v>
      </c>
      <c r="AJ64" s="484">
        <f t="shared" si="779"/>
        <v>111646</v>
      </c>
      <c r="AK64" s="484">
        <f>SUM(AK65:AK72)</f>
        <v>11000</v>
      </c>
      <c r="AL64" s="542">
        <f t="shared" si="681"/>
        <v>88711</v>
      </c>
      <c r="AM64" s="840">
        <f t="shared" si="779"/>
        <v>94227.83</v>
      </c>
      <c r="AN64" s="888">
        <f t="shared" si="682"/>
        <v>1.0621887928216343</v>
      </c>
      <c r="AO64" s="840">
        <f t="shared" ref="AO64:AR64" si="780">SUM(AO65:AO72)</f>
        <v>56579.86</v>
      </c>
      <c r="AP64" s="888">
        <f t="shared" si="684"/>
        <v>0.50580053995101104</v>
      </c>
      <c r="AQ64" s="840">
        <f t="shared" ref="AQ64" si="781">SUM(AQ65:AQ72)</f>
        <v>0</v>
      </c>
      <c r="AR64" s="840">
        <f t="shared" si="780"/>
        <v>0</v>
      </c>
      <c r="AS64" s="840">
        <f t="shared" si="686"/>
        <v>111862</v>
      </c>
      <c r="AT64" s="888">
        <f t="shared" si="687"/>
        <v>0.50580053995101104</v>
      </c>
      <c r="AU64" s="840">
        <f t="shared" ref="AU64" si="782">SUM(AU65:AU72)</f>
        <v>0</v>
      </c>
      <c r="AV64" s="840">
        <f t="shared" si="689"/>
        <v>111862</v>
      </c>
      <c r="AW64" s="484">
        <f t="shared" ref="AW64:BG64" si="783">SUM(AW65:AW72)</f>
        <v>111862</v>
      </c>
      <c r="AX64" s="840">
        <f t="shared" si="783"/>
        <v>93490.16</v>
      </c>
      <c r="AY64" s="484">
        <f t="shared" si="783"/>
        <v>111862</v>
      </c>
      <c r="AZ64" s="1069">
        <f t="shared" si="783"/>
        <v>114718.32</v>
      </c>
      <c r="BA64" s="919">
        <f t="shared" si="783"/>
        <v>124520</v>
      </c>
      <c r="BB64" s="484">
        <f t="shared" si="783"/>
        <v>122738</v>
      </c>
      <c r="BC64" s="484">
        <f t="shared" si="783"/>
        <v>122738</v>
      </c>
      <c r="BD64" s="919">
        <f t="shared" si="783"/>
        <v>124520</v>
      </c>
      <c r="BE64" s="484">
        <f t="shared" si="783"/>
        <v>122738</v>
      </c>
      <c r="BF64" s="484">
        <f t="shared" si="783"/>
        <v>122738</v>
      </c>
      <c r="BG64" s="840">
        <f t="shared" si="783"/>
        <v>0</v>
      </c>
      <c r="BH64" s="484">
        <f t="shared" si="691"/>
        <v>124520</v>
      </c>
      <c r="BI64" s="920">
        <f t="shared" ref="BI64" si="784">SUM(BI65:BI72)</f>
        <v>28681.940000000002</v>
      </c>
      <c r="BJ64" s="888">
        <f t="shared" si="693"/>
        <v>0.23034002569868295</v>
      </c>
      <c r="BK64" s="484">
        <f t="shared" ref="BK64" si="785">SUM(BK65:BK72)</f>
        <v>0</v>
      </c>
      <c r="BL64" s="484">
        <f t="shared" si="695"/>
        <v>124520</v>
      </c>
      <c r="BM64" s="888">
        <f t="shared" si="696"/>
        <v>0.23034002569868295</v>
      </c>
      <c r="BN64" s="888"/>
      <c r="BO64" s="888"/>
      <c r="BP64" s="920">
        <f t="shared" ref="BP64:BT64" si="786">SUM(BP65:BP72)</f>
        <v>61982.01</v>
      </c>
      <c r="BQ64" s="888">
        <f t="shared" si="698"/>
        <v>0.49776750722775459</v>
      </c>
      <c r="BR64" s="840">
        <f t="shared" ref="BR64" si="787">SUM(BR65:BR72)</f>
        <v>0</v>
      </c>
      <c r="BS64" s="484">
        <f t="shared" si="700"/>
        <v>124520</v>
      </c>
      <c r="BT64" s="920">
        <f t="shared" si="786"/>
        <v>104560.31</v>
      </c>
      <c r="BU64" s="888">
        <f t="shared" si="701"/>
        <v>0.83970695470607126</v>
      </c>
      <c r="BV64" s="484">
        <f t="shared" ref="BV64" si="788">SUM(BV65:BV72)</f>
        <v>0</v>
      </c>
      <c r="BW64" s="484">
        <f t="shared" si="703"/>
        <v>124520</v>
      </c>
      <c r="BX64" s="888">
        <f t="shared" si="704"/>
        <v>0.83970695470607126</v>
      </c>
      <c r="BY64" s="920">
        <f t="shared" ref="BY64:CE64" si="789">SUM(BY65:BY72)</f>
        <v>127104.79999999999</v>
      </c>
      <c r="BZ64" s="1126">
        <f t="shared" si="789"/>
        <v>127104.79999999999</v>
      </c>
      <c r="CA64" s="484">
        <f t="shared" si="789"/>
        <v>139530</v>
      </c>
      <c r="CB64" s="484">
        <f t="shared" si="789"/>
        <v>139507</v>
      </c>
      <c r="CC64" s="484">
        <f t="shared" si="789"/>
        <v>139440</v>
      </c>
      <c r="CD64" s="920">
        <f t="shared" si="789"/>
        <v>41324.07</v>
      </c>
      <c r="CE64" s="26">
        <f t="shared" si="789"/>
        <v>0</v>
      </c>
      <c r="CF64" s="542">
        <f t="shared" si="706"/>
        <v>139530</v>
      </c>
      <c r="CG64" s="593">
        <f t="shared" si="707"/>
        <v>0.2961662008170286</v>
      </c>
      <c r="CH64" s="920">
        <f t="shared" ref="CH64:CL64" si="790">SUM(CH65:CH72)</f>
        <v>63932.74</v>
      </c>
      <c r="CI64" s="593">
        <f t="shared" si="709"/>
        <v>0.45820067369024581</v>
      </c>
      <c r="CJ64" s="484">
        <f t="shared" ref="CJ64" si="791">SUM(CJ65:CJ72)</f>
        <v>0</v>
      </c>
      <c r="CK64" s="484">
        <f t="shared" si="711"/>
        <v>139530</v>
      </c>
      <c r="CL64" s="125">
        <f t="shared" si="790"/>
        <v>105655.45999999999</v>
      </c>
      <c r="CM64" s="593">
        <f t="shared" si="712"/>
        <v>0.75722396617214927</v>
      </c>
      <c r="CN64" s="26">
        <f t="shared" ref="CN64" si="792">SUM(CN65:CN72)</f>
        <v>0</v>
      </c>
      <c r="CO64" s="1192">
        <f t="shared" si="714"/>
        <v>139530</v>
      </c>
      <c r="CP64" s="593">
        <f t="shared" si="715"/>
        <v>0.75722396617214927</v>
      </c>
      <c r="CQ64" s="26">
        <f t="shared" ref="CQ64" si="793">SUM(CQ65:CQ72)</f>
        <v>0</v>
      </c>
      <c r="CR64" s="1192">
        <f t="shared" si="717"/>
        <v>139530</v>
      </c>
      <c r="CS64" s="1247">
        <f t="shared" ref="CS64:DB64" si="794">SUM(CS65:CS72)</f>
        <v>139530</v>
      </c>
      <c r="CT64" s="1313">
        <f t="shared" si="794"/>
        <v>147918</v>
      </c>
      <c r="CU64" s="484">
        <f t="shared" si="794"/>
        <v>147851</v>
      </c>
      <c r="CV64" s="484">
        <f t="shared" si="794"/>
        <v>147941</v>
      </c>
      <c r="CW64" s="1390">
        <f t="shared" si="794"/>
        <v>129544.68</v>
      </c>
      <c r="CX64" s="593">
        <f t="shared" si="719"/>
        <v>0.92843603526123408</v>
      </c>
      <c r="CY64" s="1497">
        <f t="shared" ref="CY64:CZ64" si="795">SUM(CY65:CY72)</f>
        <v>147918</v>
      </c>
      <c r="CZ64" s="484">
        <f t="shared" si="795"/>
        <v>0</v>
      </c>
      <c r="DA64" s="1497">
        <f t="shared" si="721"/>
        <v>147918</v>
      </c>
      <c r="DB64" s="125">
        <f t="shared" si="794"/>
        <v>47408.19999999999</v>
      </c>
      <c r="DC64" s="593">
        <f t="shared" si="722"/>
        <v>0.32050325180167383</v>
      </c>
      <c r="DD64" s="1192">
        <f t="shared" ref="DD64" si="796">SUM(DD65:DD72)</f>
        <v>0</v>
      </c>
      <c r="DE64" s="1497">
        <f t="shared" si="724"/>
        <v>147918</v>
      </c>
      <c r="DF64" s="593">
        <f t="shared" si="725"/>
        <v>0.32050325180167383</v>
      </c>
      <c r="DG64" s="1192">
        <f t="shared" ref="DG64" si="797">SUM(DG65:DG72)</f>
        <v>0</v>
      </c>
      <c r="DH64" s="1497">
        <f t="shared" si="727"/>
        <v>147918</v>
      </c>
      <c r="DI64" s="593">
        <f t="shared" si="728"/>
        <v>0.32050325180167383</v>
      </c>
      <c r="DJ64" s="1589">
        <f t="shared" ref="DJ64" si="798">SUM(DJ65:DJ72)</f>
        <v>75156.450000000012</v>
      </c>
      <c r="DK64" s="593">
        <f t="shared" si="730"/>
        <v>0.50809536364742636</v>
      </c>
      <c r="DL64" s="1192">
        <f t="shared" ref="DL64" si="799">SUM(DL65:DL72)</f>
        <v>0</v>
      </c>
      <c r="DM64" s="1497">
        <f t="shared" si="732"/>
        <v>147918</v>
      </c>
      <c r="DN64" s="593">
        <f t="shared" si="733"/>
        <v>0.50809536364742636</v>
      </c>
      <c r="DO64" s="1589">
        <f t="shared" ref="DO64:DS64" si="800">SUM(DO65:DO72)</f>
        <v>147811.26999999999</v>
      </c>
      <c r="DP64" s="484">
        <f t="shared" si="800"/>
        <v>155763</v>
      </c>
      <c r="DQ64" s="484">
        <f t="shared" si="800"/>
        <v>155763</v>
      </c>
      <c r="DR64" s="484">
        <f t="shared" si="800"/>
        <v>155763</v>
      </c>
      <c r="DS64" s="1989">
        <f t="shared" si="800"/>
        <v>149884.08000000002</v>
      </c>
      <c r="DT64" s="2176">
        <f t="shared" si="735"/>
        <v>1.0132916886382997</v>
      </c>
      <c r="DU64" s="1761">
        <f t="shared" ref="DU64:DV64" si="801">SUM(DU65:DU72)</f>
        <v>155763</v>
      </c>
      <c r="DV64" s="1761">
        <f t="shared" si="801"/>
        <v>-2000</v>
      </c>
      <c r="DW64" s="1761">
        <f t="shared" si="737"/>
        <v>153763</v>
      </c>
      <c r="DX64" s="1761">
        <f t="shared" ref="DX64:DZ64" si="802">SUM(DX65:DX72)</f>
        <v>0</v>
      </c>
      <c r="DY64" s="1761">
        <f t="shared" si="739"/>
        <v>153763</v>
      </c>
      <c r="DZ64" s="1761">
        <f t="shared" si="802"/>
        <v>0</v>
      </c>
      <c r="EA64" s="1761">
        <f t="shared" si="740"/>
        <v>153763</v>
      </c>
      <c r="EB64" s="1989">
        <f t="shared" ref="EB64" si="803">SUM(EB65:EB72)</f>
        <v>72125.48000000001</v>
      </c>
      <c r="EC64" s="2176">
        <f t="shared" si="742"/>
        <v>0.46906915187658937</v>
      </c>
      <c r="ED64" s="1761">
        <f t="shared" ref="ED64" si="804">SUM(ED65:ED72)</f>
        <v>2000</v>
      </c>
      <c r="EE64" s="1761">
        <f t="shared" si="744"/>
        <v>155763</v>
      </c>
      <c r="EF64" s="2176">
        <f t="shared" si="745"/>
        <v>0.46304629469129388</v>
      </c>
      <c r="EG64" s="1761">
        <f t="shared" ref="EG64" si="805">SUM(EG65:EG72)</f>
        <v>0</v>
      </c>
      <c r="EH64" s="1761">
        <f t="shared" si="747"/>
        <v>155763</v>
      </c>
      <c r="EI64" s="2209">
        <f t="shared" ref="EI64:EO64" si="806">SUM(EI65:EI72)</f>
        <v>150726.09</v>
      </c>
      <c r="EJ64" s="1989">
        <f t="shared" si="806"/>
        <v>150726.09</v>
      </c>
      <c r="EK64" s="2176">
        <f t="shared" si="749"/>
        <v>1</v>
      </c>
      <c r="EL64" s="1761">
        <f t="shared" si="806"/>
        <v>167920</v>
      </c>
      <c r="EM64" s="2210">
        <f t="shared" si="806"/>
        <v>166343</v>
      </c>
      <c r="EN64" s="2210">
        <f t="shared" si="806"/>
        <v>166394</v>
      </c>
      <c r="EO64" s="1989">
        <f t="shared" si="806"/>
        <v>81421.960000000006</v>
      </c>
      <c r="EP64" s="2176">
        <f t="shared" si="750"/>
        <v>0.48488542162934734</v>
      </c>
      <c r="EQ64" s="1761">
        <f t="shared" ref="EQ64" si="807">SUM(EQ65:EQ72)</f>
        <v>0</v>
      </c>
      <c r="ER64" s="1761">
        <f t="shared" si="752"/>
        <v>167920</v>
      </c>
      <c r="ES64" s="1761">
        <f t="shared" ref="ES64" si="808">SUM(ES65:ES72)</f>
        <v>0</v>
      </c>
      <c r="ET64" s="1761">
        <f t="shared" si="754"/>
        <v>167920</v>
      </c>
      <c r="EU64" s="2176">
        <f t="shared" si="755"/>
        <v>0.48488542162934734</v>
      </c>
      <c r="EV64" s="1761">
        <f t="shared" ref="EV64" si="809">SUM(EV65:EV72)</f>
        <v>0</v>
      </c>
      <c r="EW64" s="1761">
        <f t="shared" si="757"/>
        <v>167920</v>
      </c>
      <c r="EX64" s="1989">
        <f t="shared" ref="EX64" si="810">SUM(EX65:EX72)</f>
        <v>117004.78000000001</v>
      </c>
      <c r="EY64" s="2176">
        <f t="shared" si="759"/>
        <v>0.69678882801333974</v>
      </c>
      <c r="EZ64" s="2211">
        <f t="shared" ref="EZ64:FF64" si="811">SUM(EZ65:EZ72)</f>
        <v>167920</v>
      </c>
      <c r="FA64" s="1989">
        <f t="shared" ref="FA64" si="812">SUM(FA65:FA72)</f>
        <v>154141.16</v>
      </c>
      <c r="FB64" s="2176">
        <f t="shared" si="762"/>
        <v>0.91794402096236305</v>
      </c>
      <c r="FC64" s="1497">
        <f t="shared" si="811"/>
        <v>159108</v>
      </c>
      <c r="FD64" s="1497">
        <f t="shared" si="811"/>
        <v>158130</v>
      </c>
      <c r="FE64" s="1497">
        <f t="shared" si="811"/>
        <v>158130</v>
      </c>
      <c r="FF64" s="1497">
        <f t="shared" si="811"/>
        <v>0</v>
      </c>
      <c r="FG64" s="1497">
        <f t="shared" si="763"/>
        <v>159108</v>
      </c>
      <c r="FH64" s="2718">
        <f t="shared" ref="FH64:FI64" si="813">SUM(FH65:FH72)</f>
        <v>48679.939999999995</v>
      </c>
      <c r="FI64" s="2449">
        <f t="shared" si="813"/>
        <v>5468</v>
      </c>
      <c r="FJ64" s="1497">
        <f t="shared" si="765"/>
        <v>164576</v>
      </c>
      <c r="FK64" s="2696">
        <f t="shared" si="766"/>
        <v>0.29579003013805172</v>
      </c>
      <c r="FL64" s="2718">
        <f t="shared" ref="FL64" si="814">SUM(FL65:FL72)</f>
        <v>82610.690000000017</v>
      </c>
      <c r="FM64" s="2696">
        <f t="shared" si="768"/>
        <v>0.50196073546568165</v>
      </c>
      <c r="FN64" s="1497">
        <f t="shared" ref="FN64" si="815">SUM(FN65:FN72)</f>
        <v>0</v>
      </c>
      <c r="FO64" s="1497">
        <f t="shared" si="770"/>
        <v>164576</v>
      </c>
      <c r="FP64" s="2719">
        <f t="shared" ref="FP64" si="816">SUM(FP65:FP72)</f>
        <v>164576</v>
      </c>
      <c r="FQ64" s="2608">
        <f t="shared" ref="FQ64:FR64" si="817">SUM(FQ65:FQ72)</f>
        <v>167527</v>
      </c>
      <c r="FR64" s="1497">
        <f t="shared" si="817"/>
        <v>167556</v>
      </c>
      <c r="FS64" s="1497">
        <f t="shared" ref="FS64" si="818">SUM(FS65:FS72)</f>
        <v>167328</v>
      </c>
    </row>
    <row r="65" spans="1:176" ht="21.75" hidden="1" thickBot="1" x14ac:dyDescent="0.3">
      <c r="A65" s="1809"/>
      <c r="B65" s="1807"/>
      <c r="C65" s="1876" t="s">
        <v>55</v>
      </c>
      <c r="D65" s="1807"/>
      <c r="E65" s="1857"/>
      <c r="F65" s="677"/>
      <c r="G65" s="645" t="s">
        <v>664</v>
      </c>
      <c r="H65" s="686">
        <v>47081</v>
      </c>
      <c r="I65" s="485">
        <v>50195</v>
      </c>
      <c r="J65" s="543">
        <v>53113</v>
      </c>
      <c r="K65" s="543">
        <v>15277</v>
      </c>
      <c r="L65" s="594">
        <f t="shared" si="667"/>
        <v>0.28763202982320712</v>
      </c>
      <c r="M65" s="485">
        <v>53113</v>
      </c>
      <c r="N65" s="485"/>
      <c r="O65" s="485"/>
      <c r="P65" s="543">
        <f t="shared" si="669"/>
        <v>53113</v>
      </c>
      <c r="Q65" s="594">
        <f t="shared" si="670"/>
        <v>0.28763202982320712</v>
      </c>
      <c r="R65" s="485">
        <v>53113</v>
      </c>
      <c r="S65" s="543">
        <v>25810</v>
      </c>
      <c r="T65" s="594">
        <f t="shared" si="672"/>
        <v>0.48594506053132003</v>
      </c>
      <c r="U65" s="485">
        <v>53113</v>
      </c>
      <c r="V65" s="485"/>
      <c r="W65" s="485"/>
      <c r="X65" s="543">
        <f t="shared" si="674"/>
        <v>53113</v>
      </c>
      <c r="Y65" s="594">
        <f t="shared" si="675"/>
        <v>0.48594506053132003</v>
      </c>
      <c r="Z65" s="485"/>
      <c r="AA65" s="543">
        <f t="shared" si="676"/>
        <v>53113</v>
      </c>
      <c r="AB65" s="543">
        <v>44063</v>
      </c>
      <c r="AC65" s="594">
        <f t="shared" si="678"/>
        <v>0.82960857040649183</v>
      </c>
      <c r="AD65" s="543">
        <v>49400</v>
      </c>
      <c r="AE65" s="543">
        <v>58611</v>
      </c>
      <c r="AF65" s="594">
        <f t="shared" si="679"/>
        <v>1.1035151469508406</v>
      </c>
      <c r="AG65" s="485">
        <v>60113</v>
      </c>
      <c r="AH65" s="485">
        <v>76780</v>
      </c>
      <c r="AI65" s="485">
        <v>78136</v>
      </c>
      <c r="AJ65" s="485">
        <v>76933</v>
      </c>
      <c r="AK65" s="485">
        <v>8000</v>
      </c>
      <c r="AL65" s="543">
        <f t="shared" si="681"/>
        <v>61113</v>
      </c>
      <c r="AM65" s="841">
        <v>65187.05</v>
      </c>
      <c r="AN65" s="913">
        <f t="shared" si="682"/>
        <v>1.0666642121970775</v>
      </c>
      <c r="AO65" s="841">
        <v>33836.300000000003</v>
      </c>
      <c r="AP65" s="913">
        <f t="shared" si="684"/>
        <v>0.44069158635061217</v>
      </c>
      <c r="AQ65" s="841"/>
      <c r="AR65" s="841"/>
      <c r="AS65" s="841">
        <f t="shared" si="686"/>
        <v>76780</v>
      </c>
      <c r="AT65" s="913">
        <f t="shared" si="687"/>
        <v>0.44069158635061217</v>
      </c>
      <c r="AU65" s="841"/>
      <c r="AV65" s="841">
        <f t="shared" si="689"/>
        <v>76780</v>
      </c>
      <c r="AW65" s="485">
        <v>76780</v>
      </c>
      <c r="AX65" s="841">
        <v>55156.94</v>
      </c>
      <c r="AY65" s="485">
        <v>76780</v>
      </c>
      <c r="AZ65" s="1070">
        <v>67773.100000000006</v>
      </c>
      <c r="BA65" s="921">
        <v>85753</v>
      </c>
      <c r="BB65" s="485">
        <v>84420</v>
      </c>
      <c r="BC65" s="485">
        <v>84420</v>
      </c>
      <c r="BD65" s="921">
        <v>85753</v>
      </c>
      <c r="BE65" s="485">
        <v>84420</v>
      </c>
      <c r="BF65" s="485">
        <v>84420</v>
      </c>
      <c r="BG65" s="841"/>
      <c r="BH65" s="485">
        <f t="shared" si="691"/>
        <v>85753</v>
      </c>
      <c r="BI65" s="922">
        <v>17131.09</v>
      </c>
      <c r="BJ65" s="913">
        <f t="shared" si="693"/>
        <v>0.19977248609378098</v>
      </c>
      <c r="BK65" s="485"/>
      <c r="BL65" s="485">
        <f t="shared" si="695"/>
        <v>85753</v>
      </c>
      <c r="BM65" s="913">
        <f t="shared" si="696"/>
        <v>0.19977248609378098</v>
      </c>
      <c r="BN65" s="913"/>
      <c r="BO65" s="913"/>
      <c r="BP65" s="922">
        <v>36113.65</v>
      </c>
      <c r="BQ65" s="913">
        <f t="shared" si="698"/>
        <v>0.42113570370715897</v>
      </c>
      <c r="BR65" s="841"/>
      <c r="BS65" s="485">
        <f t="shared" si="700"/>
        <v>85753</v>
      </c>
      <c r="BT65" s="922">
        <v>60160.18</v>
      </c>
      <c r="BU65" s="913">
        <f t="shared" si="701"/>
        <v>0.70155189905892501</v>
      </c>
      <c r="BV65" s="485"/>
      <c r="BW65" s="485">
        <f t="shared" si="703"/>
        <v>85753</v>
      </c>
      <c r="BX65" s="913">
        <f t="shared" si="704"/>
        <v>0.70155189905892501</v>
      </c>
      <c r="BY65" s="922">
        <v>72178.09</v>
      </c>
      <c r="BZ65" s="1127">
        <v>72178.09</v>
      </c>
      <c r="CA65" s="485">
        <v>90241</v>
      </c>
      <c r="CB65" s="485">
        <v>90241</v>
      </c>
      <c r="CC65" s="485">
        <v>90241</v>
      </c>
      <c r="CD65" s="922">
        <v>22818.37</v>
      </c>
      <c r="CE65" s="27"/>
      <c r="CF65" s="543">
        <f t="shared" si="706"/>
        <v>90241</v>
      </c>
      <c r="CG65" s="594">
        <f t="shared" si="707"/>
        <v>0.25286034064338825</v>
      </c>
      <c r="CH65" s="922">
        <v>43238.52</v>
      </c>
      <c r="CI65" s="594">
        <f t="shared" si="709"/>
        <v>0.47914495628372911</v>
      </c>
      <c r="CJ65" s="485"/>
      <c r="CK65" s="485">
        <f t="shared" si="711"/>
        <v>90241</v>
      </c>
      <c r="CL65" s="1685">
        <v>58918.62</v>
      </c>
      <c r="CM65" s="594">
        <f t="shared" si="712"/>
        <v>0.65290300417770197</v>
      </c>
      <c r="CN65" s="27"/>
      <c r="CO65" s="1193">
        <f t="shared" si="714"/>
        <v>90241</v>
      </c>
      <c r="CP65" s="594">
        <f t="shared" si="715"/>
        <v>0.65290300417770197</v>
      </c>
      <c r="CQ65" s="27"/>
      <c r="CR65" s="1193">
        <f t="shared" si="717"/>
        <v>90241</v>
      </c>
      <c r="CS65" s="1590">
        <v>90241</v>
      </c>
      <c r="CT65" s="1193">
        <v>96332</v>
      </c>
      <c r="CU65" s="485">
        <v>96332</v>
      </c>
      <c r="CV65" s="485">
        <v>96332</v>
      </c>
      <c r="CW65" s="1686">
        <v>88705.37</v>
      </c>
      <c r="CX65" s="594">
        <f t="shared" si="719"/>
        <v>0.98298301215633688</v>
      </c>
      <c r="CY65" s="1498">
        <v>96332</v>
      </c>
      <c r="CZ65" s="485"/>
      <c r="DA65" s="1498">
        <f t="shared" si="721"/>
        <v>96332</v>
      </c>
      <c r="DB65" s="1685">
        <v>27514.84</v>
      </c>
      <c r="DC65" s="594">
        <f t="shared" si="722"/>
        <v>0.28562512975958143</v>
      </c>
      <c r="DD65" s="1193"/>
      <c r="DE65" s="1498">
        <f t="shared" si="724"/>
        <v>96332</v>
      </c>
      <c r="DF65" s="594">
        <f t="shared" si="725"/>
        <v>0.28562512975958143</v>
      </c>
      <c r="DG65" s="1193"/>
      <c r="DH65" s="1498">
        <f t="shared" si="727"/>
        <v>96332</v>
      </c>
      <c r="DI65" s="594">
        <f t="shared" si="728"/>
        <v>0.28562512975958143</v>
      </c>
      <c r="DJ65" s="1590">
        <v>48828.01</v>
      </c>
      <c r="DK65" s="594">
        <f t="shared" si="730"/>
        <v>0.50687217124112449</v>
      </c>
      <c r="DL65" s="1193"/>
      <c r="DM65" s="1498">
        <f t="shared" si="732"/>
        <v>96332</v>
      </c>
      <c r="DN65" s="594">
        <f t="shared" si="733"/>
        <v>0.50687217124112449</v>
      </c>
      <c r="DO65" s="1590">
        <v>83468.639999999999</v>
      </c>
      <c r="DP65" s="485">
        <v>102058</v>
      </c>
      <c r="DQ65" s="485">
        <v>102058</v>
      </c>
      <c r="DR65" s="485">
        <v>102058</v>
      </c>
      <c r="DS65" s="1686">
        <v>98635.91</v>
      </c>
      <c r="DT65" s="2201">
        <f t="shared" si="735"/>
        <v>1.0239163517834158</v>
      </c>
      <c r="DU65" s="1762">
        <v>102058</v>
      </c>
      <c r="DV65" s="1762">
        <v>-2000</v>
      </c>
      <c r="DW65" s="1762">
        <f t="shared" si="737"/>
        <v>100058</v>
      </c>
      <c r="DX65" s="1762"/>
      <c r="DY65" s="1762">
        <f t="shared" si="739"/>
        <v>100058</v>
      </c>
      <c r="DZ65" s="1762"/>
      <c r="EA65" s="1762">
        <f t="shared" si="740"/>
        <v>100058</v>
      </c>
      <c r="EB65" s="1686">
        <v>48174.080000000002</v>
      </c>
      <c r="EC65" s="2201">
        <f t="shared" si="742"/>
        <v>0.4814615522996662</v>
      </c>
      <c r="ED65" s="1762">
        <v>2000</v>
      </c>
      <c r="EE65" s="1762">
        <f t="shared" si="744"/>
        <v>102058</v>
      </c>
      <c r="EF65" s="2201">
        <f t="shared" si="745"/>
        <v>0.47202649473828606</v>
      </c>
      <c r="EG65" s="1762"/>
      <c r="EH65" s="1762">
        <f t="shared" si="747"/>
        <v>102058</v>
      </c>
      <c r="EI65" s="2212">
        <v>101659.29</v>
      </c>
      <c r="EJ65" s="1686">
        <v>101659.29</v>
      </c>
      <c r="EK65" s="2201">
        <f t="shared" si="749"/>
        <v>1</v>
      </c>
      <c r="EL65" s="1762">
        <v>108231</v>
      </c>
      <c r="EM65" s="2213">
        <v>108231</v>
      </c>
      <c r="EN65" s="2213">
        <v>108231</v>
      </c>
      <c r="EO65" s="1686">
        <v>51718.69</v>
      </c>
      <c r="EP65" s="2176">
        <f t="shared" si="750"/>
        <v>0.47785468119115598</v>
      </c>
      <c r="EQ65" s="1762"/>
      <c r="ER65" s="1762">
        <f t="shared" si="752"/>
        <v>108231</v>
      </c>
      <c r="ES65" s="1762"/>
      <c r="ET65" s="1762">
        <f t="shared" si="754"/>
        <v>108231</v>
      </c>
      <c r="EU65" s="2201">
        <f t="shared" si="755"/>
        <v>0.47785468119115598</v>
      </c>
      <c r="EV65" s="1762"/>
      <c r="EW65" s="1762">
        <f t="shared" si="757"/>
        <v>108231</v>
      </c>
      <c r="EX65" s="1686">
        <v>66714.91</v>
      </c>
      <c r="EY65" s="2201">
        <f t="shared" si="759"/>
        <v>0.61641221091923759</v>
      </c>
      <c r="EZ65" s="2214">
        <v>108231</v>
      </c>
      <c r="FA65" s="1686">
        <v>99315.66</v>
      </c>
      <c r="FB65" s="2201">
        <f t="shared" si="762"/>
        <v>0.91762674280012202</v>
      </c>
      <c r="FC65" s="1498">
        <v>102253</v>
      </c>
      <c r="FD65" s="1498">
        <v>102143</v>
      </c>
      <c r="FE65" s="1498">
        <v>102143</v>
      </c>
      <c r="FF65" s="1498"/>
      <c r="FG65" s="1498">
        <f t="shared" si="763"/>
        <v>102253</v>
      </c>
      <c r="FH65" s="2720">
        <v>26776.49</v>
      </c>
      <c r="FI65" s="2450">
        <v>4000</v>
      </c>
      <c r="FJ65" s="1498">
        <f t="shared" si="765"/>
        <v>106253</v>
      </c>
      <c r="FK65" s="2714">
        <f t="shared" si="766"/>
        <v>0.25200690804024356</v>
      </c>
      <c r="FL65" s="2720">
        <v>53057.59</v>
      </c>
      <c r="FM65" s="2714">
        <f t="shared" si="768"/>
        <v>0.49935145360601579</v>
      </c>
      <c r="FN65" s="1498"/>
      <c r="FO65" s="1498">
        <f t="shared" si="770"/>
        <v>106253</v>
      </c>
      <c r="FP65" s="2484">
        <v>106253</v>
      </c>
      <c r="FQ65" s="2609">
        <v>108016</v>
      </c>
      <c r="FR65" s="1498">
        <v>108016</v>
      </c>
      <c r="FS65" s="1498">
        <v>108016</v>
      </c>
      <c r="FT65">
        <f>0.3595*4000</f>
        <v>1438</v>
      </c>
    </row>
    <row r="66" spans="1:176" ht="21.75" hidden="1" thickBot="1" x14ac:dyDescent="0.3">
      <c r="A66" s="679"/>
      <c r="B66" s="680"/>
      <c r="C66" s="1877" t="s">
        <v>86</v>
      </c>
      <c r="D66" s="680"/>
      <c r="E66" s="1860"/>
      <c r="F66" s="681"/>
      <c r="G66" s="650" t="s">
        <v>666</v>
      </c>
      <c r="H66" s="687">
        <v>25086</v>
      </c>
      <c r="I66" s="469">
        <v>17153</v>
      </c>
      <c r="J66" s="529">
        <v>19360</v>
      </c>
      <c r="K66" s="529">
        <v>8473</v>
      </c>
      <c r="L66" s="596">
        <f t="shared" si="667"/>
        <v>0.43765495867768595</v>
      </c>
      <c r="M66" s="469">
        <v>19360</v>
      </c>
      <c r="N66" s="469"/>
      <c r="O66" s="469"/>
      <c r="P66" s="529">
        <f t="shared" si="669"/>
        <v>19360</v>
      </c>
      <c r="Q66" s="596">
        <f t="shared" si="670"/>
        <v>0.43765495867768595</v>
      </c>
      <c r="R66" s="469">
        <v>19360</v>
      </c>
      <c r="S66" s="529">
        <v>14285</v>
      </c>
      <c r="T66" s="596">
        <f t="shared" si="672"/>
        <v>0.73786157024793386</v>
      </c>
      <c r="U66" s="469">
        <v>19360</v>
      </c>
      <c r="V66" s="469"/>
      <c r="W66" s="469"/>
      <c r="X66" s="529">
        <f t="shared" si="674"/>
        <v>19360</v>
      </c>
      <c r="Y66" s="596">
        <f t="shared" si="675"/>
        <v>0.73786157024793386</v>
      </c>
      <c r="Z66" s="469"/>
      <c r="AA66" s="529">
        <f t="shared" si="676"/>
        <v>19360</v>
      </c>
      <c r="AB66" s="529">
        <v>24415</v>
      </c>
      <c r="AC66" s="596">
        <f t="shared" si="678"/>
        <v>1.2611053719008265</v>
      </c>
      <c r="AD66" s="529">
        <v>27378</v>
      </c>
      <c r="AE66" s="529">
        <v>29524</v>
      </c>
      <c r="AF66" s="596">
        <f t="shared" si="679"/>
        <v>1.5249999999999999</v>
      </c>
      <c r="AG66" s="469">
        <v>23360</v>
      </c>
      <c r="AH66" s="469">
        <v>28261</v>
      </c>
      <c r="AI66" s="469">
        <v>28269</v>
      </c>
      <c r="AJ66" s="469">
        <v>27848</v>
      </c>
      <c r="AK66" s="469">
        <v>3000</v>
      </c>
      <c r="AL66" s="529">
        <f t="shared" si="681"/>
        <v>22360</v>
      </c>
      <c r="AM66" s="842">
        <v>22948.37</v>
      </c>
      <c r="AN66" s="917">
        <f t="shared" si="682"/>
        <v>1.0263135062611806</v>
      </c>
      <c r="AO66" s="842">
        <v>18438.18</v>
      </c>
      <c r="AP66" s="917">
        <f t="shared" si="684"/>
        <v>0.65242489650047775</v>
      </c>
      <c r="AQ66" s="842"/>
      <c r="AR66" s="842"/>
      <c r="AS66" s="842">
        <f t="shared" si="686"/>
        <v>28261</v>
      </c>
      <c r="AT66" s="917">
        <f t="shared" si="687"/>
        <v>0.65242489650047775</v>
      </c>
      <c r="AU66" s="842"/>
      <c r="AV66" s="842">
        <f t="shared" si="689"/>
        <v>28261</v>
      </c>
      <c r="AW66" s="469">
        <v>28261</v>
      </c>
      <c r="AX66" s="842">
        <v>31604.95</v>
      </c>
      <c r="AY66" s="469">
        <v>28261</v>
      </c>
      <c r="AZ66" s="1071">
        <v>38056.65</v>
      </c>
      <c r="BA66" s="923">
        <v>31033</v>
      </c>
      <c r="BB66" s="469">
        <v>30626</v>
      </c>
      <c r="BC66" s="469">
        <v>30626</v>
      </c>
      <c r="BD66" s="923">
        <v>31033</v>
      </c>
      <c r="BE66" s="469">
        <v>30626</v>
      </c>
      <c r="BF66" s="469">
        <v>30626</v>
      </c>
      <c r="BG66" s="842"/>
      <c r="BH66" s="469">
        <f t="shared" si="691"/>
        <v>31033</v>
      </c>
      <c r="BI66" s="924">
        <v>9810.8799999999992</v>
      </c>
      <c r="BJ66" s="917">
        <f t="shared" si="693"/>
        <v>0.31614346018754225</v>
      </c>
      <c r="BK66" s="469"/>
      <c r="BL66" s="469">
        <f t="shared" si="695"/>
        <v>31033</v>
      </c>
      <c r="BM66" s="917">
        <f t="shared" si="696"/>
        <v>0.31614346018754225</v>
      </c>
      <c r="BN66" s="917"/>
      <c r="BO66" s="917"/>
      <c r="BP66" s="924">
        <v>20434.02</v>
      </c>
      <c r="BQ66" s="917">
        <f t="shared" si="698"/>
        <v>0.65846099313633877</v>
      </c>
      <c r="BR66" s="842"/>
      <c r="BS66" s="469">
        <f t="shared" si="700"/>
        <v>31033</v>
      </c>
      <c r="BT66" s="924">
        <v>34079.39</v>
      </c>
      <c r="BU66" s="917">
        <f t="shared" si="701"/>
        <v>1.0981661457158509</v>
      </c>
      <c r="BV66" s="469"/>
      <c r="BW66" s="469">
        <f t="shared" si="703"/>
        <v>31033</v>
      </c>
      <c r="BX66" s="917">
        <f t="shared" si="704"/>
        <v>1.0981661457158509</v>
      </c>
      <c r="BY66" s="924">
        <v>42340.12</v>
      </c>
      <c r="BZ66" s="1128">
        <v>42340.12</v>
      </c>
      <c r="CA66" s="469">
        <v>32667</v>
      </c>
      <c r="CB66" s="469">
        <v>32667</v>
      </c>
      <c r="CC66" s="469">
        <v>32667</v>
      </c>
      <c r="CD66" s="924">
        <v>13017.72</v>
      </c>
      <c r="CE66" s="28"/>
      <c r="CF66" s="529">
        <f t="shared" si="706"/>
        <v>32667</v>
      </c>
      <c r="CG66" s="596">
        <f t="shared" si="707"/>
        <v>0.39849756635136374</v>
      </c>
      <c r="CH66" s="924">
        <v>12350.64</v>
      </c>
      <c r="CI66" s="596">
        <f t="shared" si="709"/>
        <v>0.37807695839838368</v>
      </c>
      <c r="CJ66" s="469"/>
      <c r="CK66" s="469">
        <f t="shared" si="711"/>
        <v>32667</v>
      </c>
      <c r="CL66" s="127">
        <v>33089.69</v>
      </c>
      <c r="CM66" s="596">
        <f t="shared" si="712"/>
        <v>1.0129393577616557</v>
      </c>
      <c r="CN66" s="28"/>
      <c r="CO66" s="1194">
        <f t="shared" si="714"/>
        <v>32667</v>
      </c>
      <c r="CP66" s="596">
        <f t="shared" si="715"/>
        <v>1.0129393577616557</v>
      </c>
      <c r="CQ66" s="28"/>
      <c r="CR66" s="1194">
        <f t="shared" si="717"/>
        <v>32667</v>
      </c>
      <c r="CS66" s="1249">
        <v>32667</v>
      </c>
      <c r="CT66" s="1315">
        <v>34809</v>
      </c>
      <c r="CU66" s="469">
        <v>34809</v>
      </c>
      <c r="CV66" s="469">
        <v>34809</v>
      </c>
      <c r="CW66" s="1392">
        <v>24934.400000000001</v>
      </c>
      <c r="CX66" s="596">
        <f t="shared" si="719"/>
        <v>0.76329017050846426</v>
      </c>
      <c r="CY66" s="1499">
        <v>34809</v>
      </c>
      <c r="CZ66" s="469"/>
      <c r="DA66" s="1499">
        <f t="shared" si="721"/>
        <v>34809</v>
      </c>
      <c r="DB66" s="127">
        <v>15149.64</v>
      </c>
      <c r="DC66" s="596">
        <f t="shared" si="722"/>
        <v>0.43522192536412996</v>
      </c>
      <c r="DD66" s="1194"/>
      <c r="DE66" s="1499">
        <f t="shared" si="724"/>
        <v>34809</v>
      </c>
      <c r="DF66" s="596">
        <f t="shared" si="725"/>
        <v>0.43522192536412996</v>
      </c>
      <c r="DG66" s="1194"/>
      <c r="DH66" s="1499">
        <f t="shared" si="727"/>
        <v>34809</v>
      </c>
      <c r="DI66" s="596">
        <f t="shared" si="728"/>
        <v>0.43522192536412996</v>
      </c>
      <c r="DJ66" s="1591">
        <v>18154</v>
      </c>
      <c r="DK66" s="596">
        <f t="shared" si="730"/>
        <v>0.52153178775604014</v>
      </c>
      <c r="DL66" s="1573"/>
      <c r="DM66" s="1499">
        <f t="shared" si="732"/>
        <v>34809</v>
      </c>
      <c r="DN66" s="596">
        <f t="shared" si="733"/>
        <v>0.52153178775604014</v>
      </c>
      <c r="DO66" s="1591">
        <v>48720.7</v>
      </c>
      <c r="DP66" s="469">
        <v>36797</v>
      </c>
      <c r="DQ66" s="469">
        <v>36797</v>
      </c>
      <c r="DR66" s="469">
        <v>36797</v>
      </c>
      <c r="DS66" s="1688">
        <v>34590.79</v>
      </c>
      <c r="DT66" s="2205">
        <f t="shared" si="735"/>
        <v>0.99373121893763106</v>
      </c>
      <c r="DU66" s="1763">
        <v>36797</v>
      </c>
      <c r="DV66" s="1763"/>
      <c r="DW66" s="1763">
        <f t="shared" si="737"/>
        <v>36797</v>
      </c>
      <c r="DX66" s="1763"/>
      <c r="DY66" s="1763">
        <f t="shared" si="739"/>
        <v>36797</v>
      </c>
      <c r="DZ66" s="1763"/>
      <c r="EA66" s="1763">
        <f t="shared" si="740"/>
        <v>36797</v>
      </c>
      <c r="EB66" s="1688">
        <v>16095.76</v>
      </c>
      <c r="EC66" s="2205">
        <f t="shared" si="742"/>
        <v>0.43742044188384921</v>
      </c>
      <c r="ED66" s="1763"/>
      <c r="EE66" s="1763">
        <f t="shared" si="744"/>
        <v>36797</v>
      </c>
      <c r="EF66" s="2205">
        <f t="shared" si="745"/>
        <v>0.43742044188384921</v>
      </c>
      <c r="EG66" s="1763"/>
      <c r="EH66" s="1763">
        <f t="shared" si="747"/>
        <v>36797</v>
      </c>
      <c r="EI66" s="2215">
        <v>31484.799999999999</v>
      </c>
      <c r="EJ66" s="1688">
        <v>31484.799999999999</v>
      </c>
      <c r="EK66" s="2205">
        <f t="shared" si="749"/>
        <v>1</v>
      </c>
      <c r="EL66" s="1763">
        <v>40049</v>
      </c>
      <c r="EM66" s="2216">
        <v>40049</v>
      </c>
      <c r="EN66" s="2216">
        <v>40049</v>
      </c>
      <c r="EO66" s="1688">
        <v>19711.11</v>
      </c>
      <c r="EP66" s="2176">
        <f t="shared" si="750"/>
        <v>0.49217483582611304</v>
      </c>
      <c r="EQ66" s="1763"/>
      <c r="ER66" s="1763">
        <f t="shared" si="752"/>
        <v>40049</v>
      </c>
      <c r="ES66" s="1763"/>
      <c r="ET66" s="1763">
        <f t="shared" si="754"/>
        <v>40049</v>
      </c>
      <c r="EU66" s="2205">
        <f t="shared" si="755"/>
        <v>0.49217483582611304</v>
      </c>
      <c r="EV66" s="1763"/>
      <c r="EW66" s="1763">
        <f t="shared" si="757"/>
        <v>40049</v>
      </c>
      <c r="EX66" s="1688">
        <v>37092.33</v>
      </c>
      <c r="EY66" s="2205">
        <f t="shared" si="759"/>
        <v>0.92617368723313942</v>
      </c>
      <c r="EZ66" s="2217">
        <v>40049</v>
      </c>
      <c r="FA66" s="1688">
        <v>36059.93</v>
      </c>
      <c r="FB66" s="2205">
        <f t="shared" si="762"/>
        <v>0.90039526579939577</v>
      </c>
      <c r="FC66" s="1499">
        <v>37630</v>
      </c>
      <c r="FD66" s="1499">
        <v>37590</v>
      </c>
      <c r="FE66" s="1499">
        <v>37590</v>
      </c>
      <c r="FF66" s="1499"/>
      <c r="FG66" s="1499">
        <f t="shared" si="763"/>
        <v>37630</v>
      </c>
      <c r="FH66" s="2721">
        <v>14697.26</v>
      </c>
      <c r="FI66" s="2451">
        <v>1438</v>
      </c>
      <c r="FJ66" s="1499">
        <f t="shared" si="765"/>
        <v>39068</v>
      </c>
      <c r="FK66" s="2717">
        <f t="shared" si="766"/>
        <v>0.37619688747824309</v>
      </c>
      <c r="FL66" s="2721">
        <v>19866.169999999998</v>
      </c>
      <c r="FM66" s="2717">
        <f t="shared" si="768"/>
        <v>0.50850235486843443</v>
      </c>
      <c r="FN66" s="1499"/>
      <c r="FO66" s="1499">
        <f t="shared" si="770"/>
        <v>39068</v>
      </c>
      <c r="FP66" s="2131">
        <v>39068</v>
      </c>
      <c r="FQ66" s="2610">
        <v>39862</v>
      </c>
      <c r="FR66" s="1499">
        <v>39862</v>
      </c>
      <c r="FS66" s="1499">
        <v>39862</v>
      </c>
    </row>
    <row r="67" spans="1:176" ht="21.75" hidden="1" thickBot="1" x14ac:dyDescent="0.3">
      <c r="A67" s="679"/>
      <c r="B67" s="680"/>
      <c r="C67" s="1877" t="s">
        <v>119</v>
      </c>
      <c r="D67" s="680"/>
      <c r="E67" s="1860"/>
      <c r="F67" s="681"/>
      <c r="G67" s="650" t="s">
        <v>381</v>
      </c>
      <c r="H67" s="687">
        <v>651</v>
      </c>
      <c r="I67" s="469">
        <v>646</v>
      </c>
      <c r="J67" s="529">
        <v>797</v>
      </c>
      <c r="K67" s="529">
        <v>226</v>
      </c>
      <c r="L67" s="596">
        <f t="shared" si="667"/>
        <v>0.28356336260978671</v>
      </c>
      <c r="M67" s="469">
        <v>797</v>
      </c>
      <c r="N67" s="469"/>
      <c r="O67" s="469"/>
      <c r="P67" s="529">
        <f t="shared" si="669"/>
        <v>797</v>
      </c>
      <c r="Q67" s="596">
        <f t="shared" si="670"/>
        <v>0.28356336260978671</v>
      </c>
      <c r="R67" s="469">
        <v>797</v>
      </c>
      <c r="S67" s="529">
        <v>383</v>
      </c>
      <c r="T67" s="596">
        <f t="shared" si="672"/>
        <v>0.48055207026348806</v>
      </c>
      <c r="U67" s="469">
        <v>797</v>
      </c>
      <c r="V67" s="469"/>
      <c r="W67" s="469"/>
      <c r="X67" s="529">
        <f t="shared" si="674"/>
        <v>797</v>
      </c>
      <c r="Y67" s="596">
        <f t="shared" si="675"/>
        <v>0.48055207026348806</v>
      </c>
      <c r="Z67" s="469"/>
      <c r="AA67" s="529">
        <f t="shared" si="676"/>
        <v>797</v>
      </c>
      <c r="AB67" s="529">
        <v>646</v>
      </c>
      <c r="AC67" s="596">
        <f t="shared" si="678"/>
        <v>0.81053952321204514</v>
      </c>
      <c r="AD67" s="529">
        <v>728</v>
      </c>
      <c r="AE67" s="529">
        <v>848</v>
      </c>
      <c r="AF67" s="596">
        <f t="shared" si="679"/>
        <v>1.0639899623588456</v>
      </c>
      <c r="AG67" s="469">
        <v>797</v>
      </c>
      <c r="AH67" s="469">
        <v>1172</v>
      </c>
      <c r="AI67" s="469">
        <v>1172</v>
      </c>
      <c r="AJ67" s="469">
        <v>1154</v>
      </c>
      <c r="AK67" s="469"/>
      <c r="AL67" s="529">
        <f t="shared" si="681"/>
        <v>797</v>
      </c>
      <c r="AM67" s="842">
        <v>848.61</v>
      </c>
      <c r="AN67" s="917">
        <f t="shared" si="682"/>
        <v>1.0647553324968633</v>
      </c>
      <c r="AO67" s="842">
        <v>511.38</v>
      </c>
      <c r="AP67" s="917">
        <f t="shared" si="684"/>
        <v>0.43633105802047784</v>
      </c>
      <c r="AQ67" s="842"/>
      <c r="AR67" s="842"/>
      <c r="AS67" s="842">
        <f t="shared" si="686"/>
        <v>1172</v>
      </c>
      <c r="AT67" s="917">
        <f t="shared" si="687"/>
        <v>0.43633105802047784</v>
      </c>
      <c r="AU67" s="842"/>
      <c r="AV67" s="842">
        <f t="shared" si="689"/>
        <v>1172</v>
      </c>
      <c r="AW67" s="469">
        <v>1172</v>
      </c>
      <c r="AX67" s="842">
        <v>813.77</v>
      </c>
      <c r="AY67" s="469">
        <v>1172</v>
      </c>
      <c r="AZ67" s="1071">
        <v>1022.63</v>
      </c>
      <c r="BA67" s="923">
        <v>1286</v>
      </c>
      <c r="BB67" s="469">
        <v>1267</v>
      </c>
      <c r="BC67" s="469">
        <v>1267</v>
      </c>
      <c r="BD67" s="923">
        <v>1286</v>
      </c>
      <c r="BE67" s="469">
        <v>1267</v>
      </c>
      <c r="BF67" s="469">
        <v>1267</v>
      </c>
      <c r="BG67" s="842"/>
      <c r="BH67" s="469">
        <f t="shared" si="691"/>
        <v>1286</v>
      </c>
      <c r="BI67" s="924">
        <v>246.97</v>
      </c>
      <c r="BJ67" s="917">
        <f t="shared" si="693"/>
        <v>0.19204510108864697</v>
      </c>
      <c r="BK67" s="469"/>
      <c r="BL67" s="469">
        <f t="shared" si="695"/>
        <v>1286</v>
      </c>
      <c r="BM67" s="917">
        <f t="shared" si="696"/>
        <v>0.19204510108864697</v>
      </c>
      <c r="BN67" s="917"/>
      <c r="BO67" s="917"/>
      <c r="BP67" s="924">
        <v>559.67999999999995</v>
      </c>
      <c r="BQ67" s="917">
        <f t="shared" si="698"/>
        <v>0.43520995334370138</v>
      </c>
      <c r="BR67" s="842"/>
      <c r="BS67" s="469">
        <f t="shared" si="700"/>
        <v>1286</v>
      </c>
      <c r="BT67" s="924">
        <v>785.2</v>
      </c>
      <c r="BU67" s="917">
        <f t="shared" si="701"/>
        <v>0.6105754276827372</v>
      </c>
      <c r="BV67" s="469"/>
      <c r="BW67" s="469">
        <f t="shared" si="703"/>
        <v>1286</v>
      </c>
      <c r="BX67" s="917">
        <f t="shared" si="704"/>
        <v>0.6105754276827372</v>
      </c>
      <c r="BY67" s="924">
        <v>798.11</v>
      </c>
      <c r="BZ67" s="1128">
        <v>798.11</v>
      </c>
      <c r="CA67" s="469">
        <v>1267</v>
      </c>
      <c r="CB67" s="469">
        <v>1267</v>
      </c>
      <c r="CC67" s="469">
        <v>1267</v>
      </c>
      <c r="CD67" s="924">
        <v>34.44</v>
      </c>
      <c r="CE67" s="28"/>
      <c r="CF67" s="529">
        <f t="shared" si="706"/>
        <v>1267</v>
      </c>
      <c r="CG67" s="596">
        <f t="shared" si="707"/>
        <v>2.7182320441988948E-2</v>
      </c>
      <c r="CH67" s="924">
        <v>550.26</v>
      </c>
      <c r="CI67" s="596">
        <f t="shared" si="709"/>
        <v>0.43430149960536701</v>
      </c>
      <c r="CJ67" s="469"/>
      <c r="CK67" s="469">
        <f t="shared" si="711"/>
        <v>1267</v>
      </c>
      <c r="CL67" s="127">
        <v>902.84</v>
      </c>
      <c r="CM67" s="596">
        <f t="shared" si="712"/>
        <v>0.71258089976322025</v>
      </c>
      <c r="CN67" s="28"/>
      <c r="CO67" s="1194">
        <f t="shared" si="714"/>
        <v>1267</v>
      </c>
      <c r="CP67" s="596">
        <f t="shared" si="715"/>
        <v>0.71258089976322025</v>
      </c>
      <c r="CQ67" s="28"/>
      <c r="CR67" s="1194">
        <f t="shared" si="717"/>
        <v>1267</v>
      </c>
      <c r="CS67" s="1249">
        <v>1267</v>
      </c>
      <c r="CT67" s="1315">
        <v>1445</v>
      </c>
      <c r="CU67" s="469">
        <v>1445</v>
      </c>
      <c r="CV67" s="469">
        <v>1445</v>
      </c>
      <c r="CW67" s="1392">
        <v>1122.1600000000001</v>
      </c>
      <c r="CX67" s="596">
        <f t="shared" si="719"/>
        <v>0.88568271507498031</v>
      </c>
      <c r="CY67" s="1499">
        <v>1445</v>
      </c>
      <c r="CZ67" s="469"/>
      <c r="DA67" s="1499">
        <f t="shared" si="721"/>
        <v>1445</v>
      </c>
      <c r="DB67" s="127">
        <v>404.89</v>
      </c>
      <c r="DC67" s="596">
        <f t="shared" si="722"/>
        <v>0.28020069204152248</v>
      </c>
      <c r="DD67" s="1194"/>
      <c r="DE67" s="1499">
        <f t="shared" si="724"/>
        <v>1445</v>
      </c>
      <c r="DF67" s="596">
        <f t="shared" si="725"/>
        <v>0.28020069204152248</v>
      </c>
      <c r="DG67" s="1194"/>
      <c r="DH67" s="1499">
        <f t="shared" si="727"/>
        <v>1445</v>
      </c>
      <c r="DI67" s="596">
        <f t="shared" si="728"/>
        <v>0.28020069204152248</v>
      </c>
      <c r="DJ67" s="1591">
        <v>655.85</v>
      </c>
      <c r="DK67" s="596">
        <f t="shared" si="730"/>
        <v>0.45387543252595158</v>
      </c>
      <c r="DL67" s="1194"/>
      <c r="DM67" s="1499">
        <f t="shared" si="732"/>
        <v>1445</v>
      </c>
      <c r="DN67" s="596">
        <f t="shared" si="733"/>
        <v>0.45387543252595158</v>
      </c>
      <c r="DO67" s="1591">
        <v>1305.7</v>
      </c>
      <c r="DP67" s="469">
        <v>1531</v>
      </c>
      <c r="DQ67" s="469">
        <v>1531</v>
      </c>
      <c r="DR67" s="469">
        <v>1531</v>
      </c>
      <c r="DS67" s="1688">
        <v>1305.7</v>
      </c>
      <c r="DT67" s="2205">
        <f t="shared" si="735"/>
        <v>0.90359861591695501</v>
      </c>
      <c r="DU67" s="1763">
        <v>1531</v>
      </c>
      <c r="DV67" s="1763"/>
      <c r="DW67" s="1763">
        <f t="shared" si="737"/>
        <v>1531</v>
      </c>
      <c r="DX67" s="1763"/>
      <c r="DY67" s="1763">
        <f t="shared" si="739"/>
        <v>1531</v>
      </c>
      <c r="DZ67" s="1763"/>
      <c r="EA67" s="1763">
        <f t="shared" si="740"/>
        <v>1531</v>
      </c>
      <c r="EB67" s="1688">
        <v>619.28</v>
      </c>
      <c r="EC67" s="2205">
        <f t="shared" si="742"/>
        <v>0.40449379490529064</v>
      </c>
      <c r="ED67" s="1763"/>
      <c r="EE67" s="1763">
        <f t="shared" si="744"/>
        <v>1531</v>
      </c>
      <c r="EF67" s="2205">
        <f t="shared" si="745"/>
        <v>0.40449379490529064</v>
      </c>
      <c r="EG67" s="1763"/>
      <c r="EH67" s="1763">
        <f t="shared" si="747"/>
        <v>1531</v>
      </c>
      <c r="EI67" s="2215">
        <v>1287.55</v>
      </c>
      <c r="EJ67" s="1688">
        <v>1287.55</v>
      </c>
      <c r="EK67" s="2205">
        <f t="shared" si="749"/>
        <v>1</v>
      </c>
      <c r="EL67" s="1763">
        <v>1624</v>
      </c>
      <c r="EM67" s="2216">
        <v>1624</v>
      </c>
      <c r="EN67" s="2216">
        <v>1624</v>
      </c>
      <c r="EO67" s="1688">
        <v>690.39</v>
      </c>
      <c r="EP67" s="2176">
        <f t="shared" si="750"/>
        <v>0.42511699507389161</v>
      </c>
      <c r="EQ67" s="1763"/>
      <c r="ER67" s="1763">
        <f t="shared" si="752"/>
        <v>1624</v>
      </c>
      <c r="ES67" s="1763"/>
      <c r="ET67" s="1763">
        <f t="shared" si="754"/>
        <v>1624</v>
      </c>
      <c r="EU67" s="2205">
        <f t="shared" si="755"/>
        <v>0.42511699507389161</v>
      </c>
      <c r="EV67" s="1763"/>
      <c r="EW67" s="1763">
        <f t="shared" si="757"/>
        <v>1624</v>
      </c>
      <c r="EX67" s="1688">
        <v>972.41</v>
      </c>
      <c r="EY67" s="2205">
        <f t="shared" si="759"/>
        <v>0.59877463054187186</v>
      </c>
      <c r="EZ67" s="2217">
        <v>1624</v>
      </c>
      <c r="FA67" s="1688">
        <v>996.14</v>
      </c>
      <c r="FB67" s="2205">
        <f t="shared" si="762"/>
        <v>0.61338669950738911</v>
      </c>
      <c r="FC67" s="1499">
        <v>1534</v>
      </c>
      <c r="FD67" s="1499">
        <v>1532</v>
      </c>
      <c r="FE67" s="1499">
        <v>1532</v>
      </c>
      <c r="FF67" s="1499"/>
      <c r="FG67" s="1499">
        <f t="shared" si="763"/>
        <v>1534</v>
      </c>
      <c r="FH67" s="2721">
        <v>281.45999999999998</v>
      </c>
      <c r="FI67" s="2451">
        <v>30</v>
      </c>
      <c r="FJ67" s="1499">
        <f t="shared" si="765"/>
        <v>1564</v>
      </c>
      <c r="FK67" s="2717">
        <f t="shared" si="766"/>
        <v>0.17996163682864449</v>
      </c>
      <c r="FL67" s="2721">
        <v>305.85000000000002</v>
      </c>
      <c r="FM67" s="2717">
        <f t="shared" si="768"/>
        <v>0.19555626598465475</v>
      </c>
      <c r="FN67" s="1499"/>
      <c r="FO67" s="1499">
        <f t="shared" si="770"/>
        <v>1564</v>
      </c>
      <c r="FP67" s="2131">
        <v>1564</v>
      </c>
      <c r="FQ67" s="2610">
        <v>1621</v>
      </c>
      <c r="FR67" s="1499">
        <v>1621</v>
      </c>
      <c r="FS67" s="1499">
        <v>1621</v>
      </c>
    </row>
    <row r="68" spans="1:176" ht="21.75" hidden="1" thickBot="1" x14ac:dyDescent="0.3">
      <c r="A68" s="679"/>
      <c r="B68" s="680"/>
      <c r="C68" s="1877" t="s">
        <v>108</v>
      </c>
      <c r="D68" s="680"/>
      <c r="E68" s="1860"/>
      <c r="F68" s="681"/>
      <c r="G68" s="650" t="s">
        <v>665</v>
      </c>
      <c r="H68" s="687">
        <v>4136</v>
      </c>
      <c r="I68" s="469">
        <v>3952</v>
      </c>
      <c r="J68" s="529">
        <v>4000</v>
      </c>
      <c r="K68" s="529">
        <v>1912</v>
      </c>
      <c r="L68" s="596">
        <f t="shared" si="667"/>
        <v>0.47799999999999998</v>
      </c>
      <c r="M68" s="469">
        <v>4000</v>
      </c>
      <c r="N68" s="469"/>
      <c r="O68" s="469"/>
      <c r="P68" s="529">
        <f t="shared" si="669"/>
        <v>4000</v>
      </c>
      <c r="Q68" s="596">
        <f t="shared" si="670"/>
        <v>0.47799999999999998</v>
      </c>
      <c r="R68" s="469">
        <v>4000</v>
      </c>
      <c r="S68" s="529">
        <v>2794</v>
      </c>
      <c r="T68" s="596">
        <f t="shared" si="672"/>
        <v>0.69850000000000001</v>
      </c>
      <c r="U68" s="469">
        <v>4000</v>
      </c>
      <c r="V68" s="469"/>
      <c r="W68" s="469"/>
      <c r="X68" s="529">
        <f t="shared" si="674"/>
        <v>4000</v>
      </c>
      <c r="Y68" s="596">
        <f t="shared" si="675"/>
        <v>0.69850000000000001</v>
      </c>
      <c r="Z68" s="469"/>
      <c r="AA68" s="529">
        <f t="shared" si="676"/>
        <v>4000</v>
      </c>
      <c r="AB68" s="529">
        <v>4554</v>
      </c>
      <c r="AC68" s="596">
        <f t="shared" si="678"/>
        <v>1.1385000000000001</v>
      </c>
      <c r="AD68" s="529">
        <v>4949</v>
      </c>
      <c r="AE68" s="529">
        <v>4949</v>
      </c>
      <c r="AF68" s="596">
        <f t="shared" si="679"/>
        <v>1.23725</v>
      </c>
      <c r="AG68" s="469">
        <v>4000</v>
      </c>
      <c r="AH68" s="469">
        <v>5208</v>
      </c>
      <c r="AI68" s="469">
        <v>5228</v>
      </c>
      <c r="AJ68" s="469">
        <v>5270</v>
      </c>
      <c r="AK68" s="469"/>
      <c r="AL68" s="529">
        <f t="shared" si="681"/>
        <v>4000</v>
      </c>
      <c r="AM68" s="842">
        <v>4948.6000000000004</v>
      </c>
      <c r="AN68" s="917">
        <f t="shared" si="682"/>
        <v>1.2371500000000002</v>
      </c>
      <c r="AO68" s="842">
        <v>3186</v>
      </c>
      <c r="AP68" s="917">
        <f t="shared" si="684"/>
        <v>0.61175115207373276</v>
      </c>
      <c r="AQ68" s="842"/>
      <c r="AR68" s="842"/>
      <c r="AS68" s="842">
        <f t="shared" si="686"/>
        <v>5208</v>
      </c>
      <c r="AT68" s="917">
        <f t="shared" si="687"/>
        <v>0.61175115207373276</v>
      </c>
      <c r="AU68" s="842"/>
      <c r="AV68" s="842">
        <f t="shared" si="689"/>
        <v>5208</v>
      </c>
      <c r="AW68" s="469">
        <v>5208</v>
      </c>
      <c r="AX68" s="842">
        <v>5116.5</v>
      </c>
      <c r="AY68" s="469">
        <v>5208</v>
      </c>
      <c r="AZ68" s="1071">
        <v>5544</v>
      </c>
      <c r="BA68" s="923">
        <v>5648</v>
      </c>
      <c r="BB68" s="469">
        <v>5625</v>
      </c>
      <c r="BC68" s="469">
        <v>5625</v>
      </c>
      <c r="BD68" s="923">
        <v>5648</v>
      </c>
      <c r="BE68" s="469">
        <v>5625</v>
      </c>
      <c r="BF68" s="469">
        <v>5625</v>
      </c>
      <c r="BG68" s="842"/>
      <c r="BH68" s="469">
        <f t="shared" si="691"/>
        <v>5648</v>
      </c>
      <c r="BI68" s="924">
        <v>1458</v>
      </c>
      <c r="BJ68" s="917">
        <f t="shared" si="693"/>
        <v>0.25814447592067991</v>
      </c>
      <c r="BK68" s="469"/>
      <c r="BL68" s="469">
        <f t="shared" si="695"/>
        <v>5648</v>
      </c>
      <c r="BM68" s="917">
        <f t="shared" si="696"/>
        <v>0.25814447592067991</v>
      </c>
      <c r="BN68" s="917"/>
      <c r="BO68" s="917"/>
      <c r="BP68" s="924">
        <v>2844</v>
      </c>
      <c r="BQ68" s="917">
        <f t="shared" si="698"/>
        <v>0.5035410764872521</v>
      </c>
      <c r="BR68" s="842"/>
      <c r="BS68" s="469">
        <f t="shared" si="700"/>
        <v>5648</v>
      </c>
      <c r="BT68" s="924">
        <v>4824</v>
      </c>
      <c r="BU68" s="917">
        <f t="shared" si="701"/>
        <v>0.8541076487252125</v>
      </c>
      <c r="BV68" s="469"/>
      <c r="BW68" s="469">
        <f t="shared" si="703"/>
        <v>5648</v>
      </c>
      <c r="BX68" s="917">
        <f t="shared" si="704"/>
        <v>0.8541076487252125</v>
      </c>
      <c r="BY68" s="924">
        <v>5746.5</v>
      </c>
      <c r="BZ68" s="1128">
        <v>5746.5</v>
      </c>
      <c r="CA68" s="469">
        <v>5648</v>
      </c>
      <c r="CB68" s="469">
        <v>5625</v>
      </c>
      <c r="CC68" s="469">
        <v>5558</v>
      </c>
      <c r="CD68" s="924">
        <v>2317.5</v>
      </c>
      <c r="CE68" s="28"/>
      <c r="CF68" s="529">
        <f t="shared" si="706"/>
        <v>5648</v>
      </c>
      <c r="CG68" s="596">
        <f t="shared" si="707"/>
        <v>0.41032223796033995</v>
      </c>
      <c r="CH68" s="924">
        <v>3285</v>
      </c>
      <c r="CI68" s="596">
        <f t="shared" si="709"/>
        <v>0.58162181303116145</v>
      </c>
      <c r="CJ68" s="469"/>
      <c r="CK68" s="469">
        <f t="shared" si="711"/>
        <v>5648</v>
      </c>
      <c r="CL68" s="127">
        <v>5152.5</v>
      </c>
      <c r="CM68" s="596">
        <f t="shared" si="712"/>
        <v>0.91226983002832862</v>
      </c>
      <c r="CN68" s="28"/>
      <c r="CO68" s="1194">
        <f t="shared" si="714"/>
        <v>5648</v>
      </c>
      <c r="CP68" s="596">
        <f t="shared" si="715"/>
        <v>0.91226983002832862</v>
      </c>
      <c r="CQ68" s="28"/>
      <c r="CR68" s="1194">
        <f t="shared" si="717"/>
        <v>5648</v>
      </c>
      <c r="CS68" s="1249">
        <v>5648</v>
      </c>
      <c r="CT68" s="1315">
        <v>5625</v>
      </c>
      <c r="CU68" s="469">
        <v>5558</v>
      </c>
      <c r="CV68" s="469">
        <v>5648</v>
      </c>
      <c r="CW68" s="1392">
        <v>5647.5</v>
      </c>
      <c r="CX68" s="596">
        <f t="shared" si="719"/>
        <v>0.99991147308781869</v>
      </c>
      <c r="CY68" s="1499">
        <v>5625</v>
      </c>
      <c r="CZ68" s="469"/>
      <c r="DA68" s="1499">
        <f t="shared" si="721"/>
        <v>5625</v>
      </c>
      <c r="DB68" s="127">
        <v>1465.56</v>
      </c>
      <c r="DC68" s="596">
        <f t="shared" si="722"/>
        <v>0.260544</v>
      </c>
      <c r="DD68" s="1194"/>
      <c r="DE68" s="1499">
        <f t="shared" si="724"/>
        <v>5625</v>
      </c>
      <c r="DF68" s="596">
        <f t="shared" si="725"/>
        <v>0.260544</v>
      </c>
      <c r="DG68" s="1194"/>
      <c r="DH68" s="1499">
        <f t="shared" si="727"/>
        <v>5625</v>
      </c>
      <c r="DI68" s="596">
        <f t="shared" si="728"/>
        <v>0.260544</v>
      </c>
      <c r="DJ68" s="1591">
        <v>2771.28</v>
      </c>
      <c r="DK68" s="596">
        <f t="shared" si="730"/>
        <v>0.49267200000000005</v>
      </c>
      <c r="DL68" s="1194"/>
      <c r="DM68" s="1499">
        <f t="shared" si="732"/>
        <v>5625</v>
      </c>
      <c r="DN68" s="596">
        <f t="shared" si="733"/>
        <v>0.49267200000000005</v>
      </c>
      <c r="DO68" s="1591">
        <v>5472.08</v>
      </c>
      <c r="DP68" s="469">
        <v>5670</v>
      </c>
      <c r="DQ68" s="469">
        <v>5670</v>
      </c>
      <c r="DR68" s="469">
        <v>5670</v>
      </c>
      <c r="DS68" s="1688">
        <v>5472.08</v>
      </c>
      <c r="DT68" s="2205">
        <f t="shared" si="735"/>
        <v>0.97281422222222225</v>
      </c>
      <c r="DU68" s="1763">
        <v>5670</v>
      </c>
      <c r="DV68" s="1763"/>
      <c r="DW68" s="1763">
        <f t="shared" si="737"/>
        <v>5670</v>
      </c>
      <c r="DX68" s="1763"/>
      <c r="DY68" s="1763">
        <f t="shared" si="739"/>
        <v>5670</v>
      </c>
      <c r="DZ68" s="1763"/>
      <c r="EA68" s="1763">
        <f t="shared" si="740"/>
        <v>5670</v>
      </c>
      <c r="EB68" s="1688">
        <v>2912.7</v>
      </c>
      <c r="EC68" s="2205">
        <f t="shared" si="742"/>
        <v>0.51370370370370366</v>
      </c>
      <c r="ED68" s="1763"/>
      <c r="EE68" s="1763">
        <f t="shared" si="744"/>
        <v>5670</v>
      </c>
      <c r="EF68" s="2205">
        <f t="shared" si="745"/>
        <v>0.51370370370370366</v>
      </c>
      <c r="EG68" s="1763"/>
      <c r="EH68" s="1763">
        <f t="shared" si="747"/>
        <v>5670</v>
      </c>
      <c r="EI68" s="2215">
        <v>6062.7</v>
      </c>
      <c r="EJ68" s="1688">
        <v>6062.7</v>
      </c>
      <c r="EK68" s="2205">
        <f t="shared" si="749"/>
        <v>1</v>
      </c>
      <c r="EL68" s="1763">
        <v>6401</v>
      </c>
      <c r="EM68" s="2216">
        <v>6324</v>
      </c>
      <c r="EN68" s="2216">
        <v>6375</v>
      </c>
      <c r="EO68" s="1688">
        <v>3126.3</v>
      </c>
      <c r="EP68" s="2176">
        <f t="shared" si="750"/>
        <v>0.48840806124043123</v>
      </c>
      <c r="EQ68" s="1763"/>
      <c r="ER68" s="1763">
        <f t="shared" si="752"/>
        <v>6401</v>
      </c>
      <c r="ES68" s="1763"/>
      <c r="ET68" s="1763">
        <f t="shared" si="754"/>
        <v>6401</v>
      </c>
      <c r="EU68" s="2205">
        <f t="shared" si="755"/>
        <v>0.48840806124043123</v>
      </c>
      <c r="EV68" s="1763"/>
      <c r="EW68" s="1763">
        <f t="shared" si="757"/>
        <v>6401</v>
      </c>
      <c r="EX68" s="1688">
        <v>4871.3999999999996</v>
      </c>
      <c r="EY68" s="2205">
        <f t="shared" si="759"/>
        <v>0.76103733791595063</v>
      </c>
      <c r="EZ68" s="2217">
        <v>6401</v>
      </c>
      <c r="FA68" s="1688">
        <v>5951.4</v>
      </c>
      <c r="FB68" s="2205">
        <f t="shared" si="762"/>
        <v>0.92976097484767994</v>
      </c>
      <c r="FC68" s="1499">
        <v>6696</v>
      </c>
      <c r="FD68" s="1499">
        <v>6750</v>
      </c>
      <c r="FE68" s="1499">
        <v>6750</v>
      </c>
      <c r="FF68" s="1499"/>
      <c r="FG68" s="1499">
        <f t="shared" si="763"/>
        <v>6696</v>
      </c>
      <c r="FH68" s="2721">
        <v>2786.1</v>
      </c>
      <c r="FI68" s="1499"/>
      <c r="FJ68" s="1499">
        <f t="shared" si="765"/>
        <v>6696</v>
      </c>
      <c r="FK68" s="2717">
        <f t="shared" si="766"/>
        <v>0.41608422939068102</v>
      </c>
      <c r="FL68" s="2721">
        <v>4068.6</v>
      </c>
      <c r="FM68" s="2717">
        <f t="shared" si="768"/>
        <v>0.60761648745519714</v>
      </c>
      <c r="FN68" s="1499"/>
      <c r="FO68" s="1499">
        <f t="shared" si="770"/>
        <v>6696</v>
      </c>
      <c r="FP68" s="2131">
        <v>6696</v>
      </c>
      <c r="FQ68" s="2610">
        <v>7239</v>
      </c>
      <c r="FR68" s="1499">
        <v>7268</v>
      </c>
      <c r="FS68" s="1499">
        <v>7040</v>
      </c>
    </row>
    <row r="69" spans="1:176" ht="21.75" hidden="1" thickBot="1" x14ac:dyDescent="0.3">
      <c r="A69" s="679"/>
      <c r="B69" s="680"/>
      <c r="C69" s="1877" t="s">
        <v>110</v>
      </c>
      <c r="D69" s="680"/>
      <c r="E69" s="1860"/>
      <c r="F69" s="681"/>
      <c r="G69" s="650" t="s">
        <v>529</v>
      </c>
      <c r="H69" s="687">
        <v>368</v>
      </c>
      <c r="I69" s="469">
        <v>136</v>
      </c>
      <c r="J69" s="529">
        <v>441</v>
      </c>
      <c r="K69" s="529">
        <v>36</v>
      </c>
      <c r="L69" s="596">
        <f t="shared" si="667"/>
        <v>8.1632653061224483E-2</v>
      </c>
      <c r="M69" s="469">
        <v>441</v>
      </c>
      <c r="N69" s="469"/>
      <c r="O69" s="469"/>
      <c r="P69" s="529">
        <f t="shared" si="669"/>
        <v>441</v>
      </c>
      <c r="Q69" s="596">
        <f t="shared" si="670"/>
        <v>8.1632653061224483E-2</v>
      </c>
      <c r="R69" s="469">
        <v>441</v>
      </c>
      <c r="S69" s="529">
        <v>36</v>
      </c>
      <c r="T69" s="596">
        <f t="shared" si="672"/>
        <v>8.1632653061224483E-2</v>
      </c>
      <c r="U69" s="469">
        <v>441</v>
      </c>
      <c r="V69" s="469"/>
      <c r="W69" s="469"/>
      <c r="X69" s="529">
        <f t="shared" si="674"/>
        <v>441</v>
      </c>
      <c r="Y69" s="596">
        <f t="shared" si="675"/>
        <v>8.1632653061224483E-2</v>
      </c>
      <c r="Z69" s="469"/>
      <c r="AA69" s="529">
        <f t="shared" si="676"/>
        <v>441</v>
      </c>
      <c r="AB69" s="529">
        <v>90</v>
      </c>
      <c r="AC69" s="596">
        <f t="shared" si="678"/>
        <v>0.20408163265306123</v>
      </c>
      <c r="AD69" s="529">
        <v>229</v>
      </c>
      <c r="AE69" s="529">
        <v>174</v>
      </c>
      <c r="AF69" s="596">
        <f t="shared" si="679"/>
        <v>0.39455782312925169</v>
      </c>
      <c r="AG69" s="469">
        <v>441</v>
      </c>
      <c r="AH69" s="469">
        <v>441</v>
      </c>
      <c r="AI69" s="469">
        <v>441</v>
      </c>
      <c r="AJ69" s="469">
        <v>441</v>
      </c>
      <c r="AK69" s="469"/>
      <c r="AL69" s="529">
        <f t="shared" si="681"/>
        <v>441</v>
      </c>
      <c r="AM69" s="842">
        <v>295.2</v>
      </c>
      <c r="AN69" s="917">
        <f t="shared" si="682"/>
        <v>0.66938775510204074</v>
      </c>
      <c r="AO69" s="842">
        <v>608</v>
      </c>
      <c r="AP69" s="917">
        <f t="shared" si="684"/>
        <v>1.3786848072562359</v>
      </c>
      <c r="AQ69" s="842"/>
      <c r="AR69" s="842"/>
      <c r="AS69" s="842">
        <f t="shared" si="686"/>
        <v>441</v>
      </c>
      <c r="AT69" s="917">
        <f t="shared" si="687"/>
        <v>1.3786848072562359</v>
      </c>
      <c r="AU69" s="842"/>
      <c r="AV69" s="842">
        <f t="shared" si="689"/>
        <v>441</v>
      </c>
      <c r="AW69" s="469">
        <v>441</v>
      </c>
      <c r="AX69" s="842">
        <v>798</v>
      </c>
      <c r="AY69" s="469">
        <v>441</v>
      </c>
      <c r="AZ69" s="1071">
        <v>818</v>
      </c>
      <c r="BA69" s="923">
        <v>800</v>
      </c>
      <c r="BB69" s="469">
        <v>800</v>
      </c>
      <c r="BC69" s="469">
        <v>800</v>
      </c>
      <c r="BD69" s="923">
        <v>800</v>
      </c>
      <c r="BE69" s="469">
        <v>800</v>
      </c>
      <c r="BF69" s="469">
        <v>800</v>
      </c>
      <c r="BG69" s="842"/>
      <c r="BH69" s="469">
        <f t="shared" si="691"/>
        <v>800</v>
      </c>
      <c r="BI69" s="924">
        <v>35</v>
      </c>
      <c r="BJ69" s="917">
        <f t="shared" si="693"/>
        <v>4.3749999999999997E-2</v>
      </c>
      <c r="BK69" s="469"/>
      <c r="BL69" s="469">
        <f t="shared" si="695"/>
        <v>800</v>
      </c>
      <c r="BM69" s="917">
        <f t="shared" si="696"/>
        <v>4.3749999999999997E-2</v>
      </c>
      <c r="BN69" s="917"/>
      <c r="BO69" s="917"/>
      <c r="BP69" s="924">
        <v>35</v>
      </c>
      <c r="BQ69" s="917">
        <f t="shared" si="698"/>
        <v>4.3749999999999997E-2</v>
      </c>
      <c r="BR69" s="842"/>
      <c r="BS69" s="469">
        <f t="shared" si="700"/>
        <v>800</v>
      </c>
      <c r="BT69" s="924">
        <v>55</v>
      </c>
      <c r="BU69" s="917">
        <f t="shared" si="701"/>
        <v>6.8750000000000006E-2</v>
      </c>
      <c r="BV69" s="469"/>
      <c r="BW69" s="469">
        <f t="shared" si="703"/>
        <v>800</v>
      </c>
      <c r="BX69" s="917">
        <f t="shared" si="704"/>
        <v>6.8750000000000006E-2</v>
      </c>
      <c r="BY69" s="924">
        <v>55</v>
      </c>
      <c r="BZ69" s="1128">
        <v>55</v>
      </c>
      <c r="CA69" s="469">
        <v>800</v>
      </c>
      <c r="CB69" s="469">
        <v>800</v>
      </c>
      <c r="CC69" s="469">
        <v>800</v>
      </c>
      <c r="CD69" s="924">
        <v>55</v>
      </c>
      <c r="CE69" s="28"/>
      <c r="CF69" s="529">
        <f t="shared" si="706"/>
        <v>800</v>
      </c>
      <c r="CG69" s="596">
        <f t="shared" si="707"/>
        <v>6.8750000000000006E-2</v>
      </c>
      <c r="CH69" s="924">
        <v>55</v>
      </c>
      <c r="CI69" s="596">
        <f t="shared" si="709"/>
        <v>6.8750000000000006E-2</v>
      </c>
      <c r="CJ69" s="469"/>
      <c r="CK69" s="469">
        <f t="shared" si="711"/>
        <v>800</v>
      </c>
      <c r="CL69" s="127">
        <v>44</v>
      </c>
      <c r="CM69" s="596">
        <f t="shared" si="712"/>
        <v>5.5E-2</v>
      </c>
      <c r="CN69" s="28"/>
      <c r="CO69" s="1194">
        <f t="shared" si="714"/>
        <v>800</v>
      </c>
      <c r="CP69" s="596">
        <f t="shared" si="715"/>
        <v>5.5E-2</v>
      </c>
      <c r="CQ69" s="28"/>
      <c r="CR69" s="1194">
        <f t="shared" si="717"/>
        <v>800</v>
      </c>
      <c r="CS69" s="1249">
        <v>800</v>
      </c>
      <c r="CT69" s="1315">
        <v>800</v>
      </c>
      <c r="CU69" s="469">
        <v>800</v>
      </c>
      <c r="CV69" s="469">
        <v>800</v>
      </c>
      <c r="CW69" s="1392">
        <v>103</v>
      </c>
      <c r="CX69" s="596">
        <f t="shared" si="719"/>
        <v>0.12875</v>
      </c>
      <c r="CY69" s="1499">
        <v>800</v>
      </c>
      <c r="CZ69" s="469"/>
      <c r="DA69" s="1499">
        <f t="shared" si="721"/>
        <v>800</v>
      </c>
      <c r="DB69" s="127">
        <v>187</v>
      </c>
      <c r="DC69" s="596">
        <f t="shared" si="722"/>
        <v>0.23375000000000001</v>
      </c>
      <c r="DD69" s="1194"/>
      <c r="DE69" s="1499">
        <f t="shared" si="724"/>
        <v>800</v>
      </c>
      <c r="DF69" s="596">
        <f t="shared" si="725"/>
        <v>0.23375000000000001</v>
      </c>
      <c r="DG69" s="1194"/>
      <c r="DH69" s="1499">
        <f t="shared" si="727"/>
        <v>800</v>
      </c>
      <c r="DI69" s="596">
        <f t="shared" si="728"/>
        <v>0.23375000000000001</v>
      </c>
      <c r="DJ69" s="1591">
        <v>209</v>
      </c>
      <c r="DK69" s="596">
        <f t="shared" si="730"/>
        <v>0.26124999999999998</v>
      </c>
      <c r="DL69" s="1194"/>
      <c r="DM69" s="1499">
        <f t="shared" si="732"/>
        <v>800</v>
      </c>
      <c r="DN69" s="596">
        <f t="shared" si="733"/>
        <v>0.26124999999999998</v>
      </c>
      <c r="DO69" s="1591">
        <v>633</v>
      </c>
      <c r="DP69" s="469">
        <v>800</v>
      </c>
      <c r="DQ69" s="469">
        <v>800</v>
      </c>
      <c r="DR69" s="469">
        <v>800</v>
      </c>
      <c r="DS69" s="1688">
        <v>633</v>
      </c>
      <c r="DT69" s="2205">
        <f t="shared" si="735"/>
        <v>0.79125000000000001</v>
      </c>
      <c r="DU69" s="1763">
        <v>800</v>
      </c>
      <c r="DV69" s="1763"/>
      <c r="DW69" s="1763">
        <f t="shared" si="737"/>
        <v>800</v>
      </c>
      <c r="DX69" s="1763"/>
      <c r="DY69" s="1763">
        <f t="shared" si="739"/>
        <v>800</v>
      </c>
      <c r="DZ69" s="1763"/>
      <c r="EA69" s="1763">
        <f t="shared" si="740"/>
        <v>800</v>
      </c>
      <c r="EB69" s="1688">
        <v>180</v>
      </c>
      <c r="EC69" s="2205">
        <f t="shared" si="742"/>
        <v>0.22500000000000001</v>
      </c>
      <c r="ED69" s="1763"/>
      <c r="EE69" s="1763">
        <f t="shared" si="744"/>
        <v>800</v>
      </c>
      <c r="EF69" s="2205">
        <f t="shared" si="745"/>
        <v>0.22500000000000001</v>
      </c>
      <c r="EG69" s="1763"/>
      <c r="EH69" s="1763">
        <f t="shared" si="747"/>
        <v>800</v>
      </c>
      <c r="EI69" s="2215">
        <v>1125</v>
      </c>
      <c r="EJ69" s="1688">
        <v>1125</v>
      </c>
      <c r="EK69" s="2205">
        <f t="shared" si="749"/>
        <v>1</v>
      </c>
      <c r="EL69" s="1763">
        <v>800</v>
      </c>
      <c r="EM69" s="2216">
        <v>800</v>
      </c>
      <c r="EN69" s="2216">
        <v>800</v>
      </c>
      <c r="EO69" s="1688">
        <v>254</v>
      </c>
      <c r="EP69" s="2176">
        <f t="shared" si="750"/>
        <v>0.3175</v>
      </c>
      <c r="EQ69" s="1763"/>
      <c r="ER69" s="1763">
        <f t="shared" si="752"/>
        <v>800</v>
      </c>
      <c r="ES69" s="1763"/>
      <c r="ET69" s="1763">
        <f t="shared" si="754"/>
        <v>800</v>
      </c>
      <c r="EU69" s="2205">
        <f t="shared" si="755"/>
        <v>0.3175</v>
      </c>
      <c r="EV69" s="1763"/>
      <c r="EW69" s="1763">
        <f t="shared" si="757"/>
        <v>800</v>
      </c>
      <c r="EX69" s="1688">
        <v>561</v>
      </c>
      <c r="EY69" s="2205">
        <f t="shared" si="759"/>
        <v>0.70125000000000004</v>
      </c>
      <c r="EZ69" s="2217">
        <v>800</v>
      </c>
      <c r="FA69" s="1688">
        <v>1239</v>
      </c>
      <c r="FB69" s="2205">
        <f t="shared" si="762"/>
        <v>1.5487500000000001</v>
      </c>
      <c r="FC69" s="1499">
        <v>800</v>
      </c>
      <c r="FD69" s="2147">
        <v>800</v>
      </c>
      <c r="FE69" s="2147">
        <v>800</v>
      </c>
      <c r="FF69" s="1499"/>
      <c r="FG69" s="1499">
        <f t="shared" si="763"/>
        <v>800</v>
      </c>
      <c r="FH69" s="2721">
        <v>117.1</v>
      </c>
      <c r="FI69" s="1499"/>
      <c r="FJ69" s="1499">
        <f t="shared" si="765"/>
        <v>800</v>
      </c>
      <c r="FK69" s="2717">
        <f t="shared" si="766"/>
        <v>0.14637500000000001</v>
      </c>
      <c r="FL69" s="2721">
        <v>186.5</v>
      </c>
      <c r="FM69" s="2717">
        <f t="shared" si="768"/>
        <v>0.233125</v>
      </c>
      <c r="FN69" s="1499"/>
      <c r="FO69" s="1499">
        <f t="shared" si="770"/>
        <v>800</v>
      </c>
      <c r="FP69" s="2131">
        <v>800</v>
      </c>
      <c r="FQ69" s="2610">
        <v>1000</v>
      </c>
      <c r="FR69" s="1499">
        <v>1000</v>
      </c>
      <c r="FS69" s="1499">
        <v>1000</v>
      </c>
    </row>
    <row r="70" spans="1:176" ht="21.75" hidden="1" thickBot="1" x14ac:dyDescent="0.3">
      <c r="A70" s="679"/>
      <c r="B70" s="680"/>
      <c r="C70" s="1877" t="s">
        <v>475</v>
      </c>
      <c r="D70" s="680"/>
      <c r="E70" s="1860"/>
      <c r="F70" s="681"/>
      <c r="G70" s="650" t="s">
        <v>513</v>
      </c>
      <c r="H70" s="687"/>
      <c r="I70" s="469">
        <v>191</v>
      </c>
      <c r="J70" s="529">
        <v>0</v>
      </c>
      <c r="K70" s="529">
        <v>0</v>
      </c>
      <c r="L70" s="596" t="e">
        <f t="shared" si="667"/>
        <v>#DIV/0!</v>
      </c>
      <c r="M70" s="469">
        <v>0</v>
      </c>
      <c r="N70" s="469"/>
      <c r="O70" s="469"/>
      <c r="P70" s="529">
        <f t="shared" si="669"/>
        <v>0</v>
      </c>
      <c r="Q70" s="596"/>
      <c r="R70" s="469">
        <v>0</v>
      </c>
      <c r="S70" s="529">
        <v>0</v>
      </c>
      <c r="T70" s="596" t="e">
        <f t="shared" si="672"/>
        <v>#DIV/0!</v>
      </c>
      <c r="U70" s="469">
        <v>0</v>
      </c>
      <c r="V70" s="469"/>
      <c r="W70" s="469"/>
      <c r="X70" s="529">
        <f t="shared" si="674"/>
        <v>0</v>
      </c>
      <c r="Y70" s="596" t="e">
        <f t="shared" si="675"/>
        <v>#DIV/0!</v>
      </c>
      <c r="Z70" s="469"/>
      <c r="AA70" s="529">
        <f t="shared" si="676"/>
        <v>0</v>
      </c>
      <c r="AB70" s="529">
        <v>0</v>
      </c>
      <c r="AC70" s="596" t="e">
        <f t="shared" si="678"/>
        <v>#DIV/0!</v>
      </c>
      <c r="AD70" s="529">
        <v>0</v>
      </c>
      <c r="AE70" s="529">
        <v>0</v>
      </c>
      <c r="AF70" s="596" t="e">
        <f t="shared" si="679"/>
        <v>#DIV/0!</v>
      </c>
      <c r="AG70" s="469">
        <v>0</v>
      </c>
      <c r="AH70" s="469">
        <v>0</v>
      </c>
      <c r="AI70" s="469">
        <v>0</v>
      </c>
      <c r="AJ70" s="469">
        <v>0</v>
      </c>
      <c r="AK70" s="469"/>
      <c r="AL70" s="529">
        <f t="shared" si="681"/>
        <v>0</v>
      </c>
      <c r="AM70" s="842">
        <v>0</v>
      </c>
      <c r="AN70" s="917" t="e">
        <f t="shared" si="682"/>
        <v>#DIV/0!</v>
      </c>
      <c r="AO70" s="842">
        <v>0</v>
      </c>
      <c r="AP70" s="917" t="e">
        <f t="shared" si="684"/>
        <v>#DIV/0!</v>
      </c>
      <c r="AQ70" s="842"/>
      <c r="AR70" s="842"/>
      <c r="AS70" s="842">
        <f t="shared" si="686"/>
        <v>0</v>
      </c>
      <c r="AT70" s="917" t="e">
        <f t="shared" si="687"/>
        <v>#DIV/0!</v>
      </c>
      <c r="AU70" s="842"/>
      <c r="AV70" s="842">
        <f t="shared" si="689"/>
        <v>0</v>
      </c>
      <c r="AW70" s="469">
        <v>0</v>
      </c>
      <c r="AX70" s="842">
        <v>0</v>
      </c>
      <c r="AY70" s="469">
        <v>0</v>
      </c>
      <c r="AZ70" s="1071">
        <v>1503.94</v>
      </c>
      <c r="BA70" s="923">
        <v>0</v>
      </c>
      <c r="BB70" s="469">
        <v>0</v>
      </c>
      <c r="BC70" s="469">
        <v>0</v>
      </c>
      <c r="BD70" s="923">
        <v>0</v>
      </c>
      <c r="BE70" s="469">
        <v>0</v>
      </c>
      <c r="BF70" s="469">
        <v>0</v>
      </c>
      <c r="BG70" s="842"/>
      <c r="BH70" s="469">
        <f t="shared" si="691"/>
        <v>0</v>
      </c>
      <c r="BI70" s="924">
        <v>0</v>
      </c>
      <c r="BJ70" s="917" t="e">
        <f t="shared" si="693"/>
        <v>#DIV/0!</v>
      </c>
      <c r="BK70" s="469"/>
      <c r="BL70" s="469">
        <f t="shared" si="695"/>
        <v>0</v>
      </c>
      <c r="BM70" s="917" t="e">
        <f t="shared" si="696"/>
        <v>#DIV/0!</v>
      </c>
      <c r="BN70" s="917"/>
      <c r="BO70" s="917"/>
      <c r="BP70" s="924">
        <v>1995.66</v>
      </c>
      <c r="BQ70" s="917" t="e">
        <f t="shared" si="698"/>
        <v>#DIV/0!</v>
      </c>
      <c r="BR70" s="842"/>
      <c r="BS70" s="469">
        <f t="shared" si="700"/>
        <v>0</v>
      </c>
      <c r="BT70" s="924">
        <v>4656.54</v>
      </c>
      <c r="BU70" s="917" t="e">
        <f t="shared" si="701"/>
        <v>#DIV/0!</v>
      </c>
      <c r="BV70" s="469"/>
      <c r="BW70" s="469">
        <f t="shared" si="703"/>
        <v>0</v>
      </c>
      <c r="BX70" s="917" t="e">
        <f t="shared" si="704"/>
        <v>#DIV/0!</v>
      </c>
      <c r="BY70" s="924">
        <v>5986.98</v>
      </c>
      <c r="BZ70" s="1128">
        <v>5986.98</v>
      </c>
      <c r="CA70" s="469">
        <v>8907</v>
      </c>
      <c r="CB70" s="469">
        <v>8907</v>
      </c>
      <c r="CC70" s="469">
        <v>8907</v>
      </c>
      <c r="CD70" s="924">
        <v>2660.88</v>
      </c>
      <c r="CE70" s="28"/>
      <c r="CF70" s="529">
        <f t="shared" si="706"/>
        <v>8907</v>
      </c>
      <c r="CG70" s="596">
        <f t="shared" si="707"/>
        <v>0.29874031660491751</v>
      </c>
      <c r="CH70" s="924">
        <v>4453.32</v>
      </c>
      <c r="CI70" s="596">
        <f t="shared" si="709"/>
        <v>0.49997979117547992</v>
      </c>
      <c r="CJ70" s="469"/>
      <c r="CK70" s="469">
        <f t="shared" si="711"/>
        <v>8907</v>
      </c>
      <c r="CL70" s="127">
        <v>7547.81</v>
      </c>
      <c r="CM70" s="596">
        <f t="shared" si="712"/>
        <v>0.84740204333670155</v>
      </c>
      <c r="CN70" s="28"/>
      <c r="CO70" s="1194">
        <f t="shared" si="714"/>
        <v>8907</v>
      </c>
      <c r="CP70" s="596">
        <f t="shared" si="715"/>
        <v>0.84740204333670155</v>
      </c>
      <c r="CQ70" s="28"/>
      <c r="CR70" s="1194">
        <f t="shared" si="717"/>
        <v>8907</v>
      </c>
      <c r="CS70" s="1249">
        <v>8907</v>
      </c>
      <c r="CT70" s="1315">
        <v>8907</v>
      </c>
      <c r="CU70" s="469">
        <v>8907</v>
      </c>
      <c r="CV70" s="469">
        <v>8907</v>
      </c>
      <c r="CW70" s="1392">
        <v>8906.64</v>
      </c>
      <c r="CX70" s="596">
        <f t="shared" si="719"/>
        <v>0.99995958235095983</v>
      </c>
      <c r="CY70" s="1499">
        <v>8907</v>
      </c>
      <c r="CZ70" s="469"/>
      <c r="DA70" s="1499">
        <f t="shared" si="721"/>
        <v>8907</v>
      </c>
      <c r="DB70" s="127">
        <v>2686.27</v>
      </c>
      <c r="DC70" s="596">
        <f t="shared" si="722"/>
        <v>0.30159088357471653</v>
      </c>
      <c r="DD70" s="1194"/>
      <c r="DE70" s="1499">
        <f t="shared" si="724"/>
        <v>8907</v>
      </c>
      <c r="DF70" s="596">
        <f t="shared" si="725"/>
        <v>0.30159088357471653</v>
      </c>
      <c r="DG70" s="1194"/>
      <c r="DH70" s="1499">
        <f t="shared" si="727"/>
        <v>8907</v>
      </c>
      <c r="DI70" s="596">
        <f t="shared" si="728"/>
        <v>0.30159088357471653</v>
      </c>
      <c r="DJ70" s="1591">
        <v>4538.3100000000004</v>
      </c>
      <c r="DK70" s="596">
        <f t="shared" si="730"/>
        <v>0.50952172448635913</v>
      </c>
      <c r="DL70" s="1194"/>
      <c r="DM70" s="1499">
        <f t="shared" si="732"/>
        <v>8907</v>
      </c>
      <c r="DN70" s="596">
        <f t="shared" si="733"/>
        <v>0.50952172448635913</v>
      </c>
      <c r="DO70" s="1591">
        <v>8211.15</v>
      </c>
      <c r="DP70" s="469">
        <v>8907</v>
      </c>
      <c r="DQ70" s="469">
        <v>8907</v>
      </c>
      <c r="DR70" s="469">
        <v>8907</v>
      </c>
      <c r="DS70" s="1688">
        <v>9246.6</v>
      </c>
      <c r="DT70" s="2205">
        <f t="shared" si="735"/>
        <v>1.0381273155944764</v>
      </c>
      <c r="DU70" s="1763">
        <v>8907</v>
      </c>
      <c r="DV70" s="1763"/>
      <c r="DW70" s="1763">
        <f t="shared" si="737"/>
        <v>8907</v>
      </c>
      <c r="DX70" s="1763"/>
      <c r="DY70" s="1763">
        <f t="shared" si="739"/>
        <v>8907</v>
      </c>
      <c r="DZ70" s="1763"/>
      <c r="EA70" s="1763">
        <f t="shared" si="740"/>
        <v>8907</v>
      </c>
      <c r="EB70" s="1688">
        <v>4143.66</v>
      </c>
      <c r="EC70" s="2205">
        <f t="shared" si="742"/>
        <v>0.46521387672617043</v>
      </c>
      <c r="ED70" s="1763"/>
      <c r="EE70" s="1763">
        <f t="shared" si="744"/>
        <v>8907</v>
      </c>
      <c r="EF70" s="2205">
        <f t="shared" si="745"/>
        <v>0.46521387672617043</v>
      </c>
      <c r="EG70" s="1763"/>
      <c r="EH70" s="1763">
        <f t="shared" si="747"/>
        <v>8907</v>
      </c>
      <c r="EI70" s="2215">
        <v>9106.75</v>
      </c>
      <c r="EJ70" s="1688">
        <v>9106.75</v>
      </c>
      <c r="EK70" s="2205">
        <f t="shared" si="749"/>
        <v>1</v>
      </c>
      <c r="EL70" s="1763">
        <v>9315</v>
      </c>
      <c r="EM70" s="2216">
        <v>9315</v>
      </c>
      <c r="EN70" s="2216">
        <v>9315</v>
      </c>
      <c r="EO70" s="1688">
        <v>4463.95</v>
      </c>
      <c r="EP70" s="2176">
        <f t="shared" si="750"/>
        <v>0.47922168545356947</v>
      </c>
      <c r="EQ70" s="1763"/>
      <c r="ER70" s="1763">
        <f t="shared" si="752"/>
        <v>9315</v>
      </c>
      <c r="ES70" s="1763"/>
      <c r="ET70" s="1763">
        <f t="shared" si="754"/>
        <v>9315</v>
      </c>
      <c r="EU70" s="2205">
        <f t="shared" si="755"/>
        <v>0.47922168545356947</v>
      </c>
      <c r="EV70" s="1763"/>
      <c r="EW70" s="1763">
        <f t="shared" si="757"/>
        <v>9315</v>
      </c>
      <c r="EX70" s="1688">
        <v>5335.21</v>
      </c>
      <c r="EY70" s="2205">
        <f t="shared" si="759"/>
        <v>0.57275469672571122</v>
      </c>
      <c r="EZ70" s="2217">
        <v>9315</v>
      </c>
      <c r="FA70" s="1688">
        <v>9121.51</v>
      </c>
      <c r="FB70" s="2205">
        <f t="shared" si="762"/>
        <v>0.97922812667740211</v>
      </c>
      <c r="FC70" s="1499">
        <v>9315</v>
      </c>
      <c r="FD70" s="1499">
        <v>9315</v>
      </c>
      <c r="FE70" s="1499">
        <v>9315</v>
      </c>
      <c r="FF70" s="1499"/>
      <c r="FG70" s="1499">
        <f t="shared" si="763"/>
        <v>9315</v>
      </c>
      <c r="FH70" s="2721">
        <v>4021.53</v>
      </c>
      <c r="FI70" s="1499"/>
      <c r="FJ70" s="1499">
        <f t="shared" si="765"/>
        <v>9315</v>
      </c>
      <c r="FK70" s="2717">
        <f t="shared" si="766"/>
        <v>0.43172624798711756</v>
      </c>
      <c r="FL70" s="2721">
        <v>4248.93</v>
      </c>
      <c r="FM70" s="2717">
        <f t="shared" si="768"/>
        <v>0.45613848631239939</v>
      </c>
      <c r="FN70" s="1499"/>
      <c r="FO70" s="1499">
        <f t="shared" si="770"/>
        <v>9315</v>
      </c>
      <c r="FP70" s="2131">
        <v>9315</v>
      </c>
      <c r="FQ70" s="2610">
        <v>9789</v>
      </c>
      <c r="FR70" s="1499">
        <v>9789</v>
      </c>
      <c r="FS70" s="1499">
        <v>9789</v>
      </c>
    </row>
    <row r="71" spans="1:176" ht="21.75" hidden="1" thickBot="1" x14ac:dyDescent="0.3">
      <c r="A71" s="679"/>
      <c r="B71" s="680"/>
      <c r="C71" s="1877" t="s">
        <v>476</v>
      </c>
      <c r="D71" s="680"/>
      <c r="E71" s="1860"/>
      <c r="F71" s="681"/>
      <c r="G71" s="650"/>
      <c r="H71" s="687">
        <v>441</v>
      </c>
      <c r="I71" s="469">
        <v>0</v>
      </c>
      <c r="J71" s="529">
        <v>0</v>
      </c>
      <c r="K71" s="529">
        <v>0</v>
      </c>
      <c r="L71" s="596" t="e">
        <f t="shared" si="667"/>
        <v>#DIV/0!</v>
      </c>
      <c r="M71" s="469">
        <v>0</v>
      </c>
      <c r="N71" s="469"/>
      <c r="O71" s="469"/>
      <c r="P71" s="529">
        <f t="shared" si="669"/>
        <v>0</v>
      </c>
      <c r="Q71" s="596"/>
      <c r="R71" s="469">
        <v>0</v>
      </c>
      <c r="S71" s="529">
        <v>0</v>
      </c>
      <c r="T71" s="596" t="e">
        <f t="shared" si="672"/>
        <v>#DIV/0!</v>
      </c>
      <c r="U71" s="469">
        <v>0</v>
      </c>
      <c r="V71" s="469"/>
      <c r="W71" s="469"/>
      <c r="X71" s="529">
        <f t="shared" si="674"/>
        <v>0</v>
      </c>
      <c r="Y71" s="596" t="e">
        <f t="shared" si="675"/>
        <v>#DIV/0!</v>
      </c>
      <c r="Z71" s="469"/>
      <c r="AA71" s="529">
        <f t="shared" si="676"/>
        <v>0</v>
      </c>
      <c r="AB71" s="529">
        <v>0</v>
      </c>
      <c r="AC71" s="596" t="e">
        <f t="shared" si="678"/>
        <v>#DIV/0!</v>
      </c>
      <c r="AD71" s="529">
        <v>0</v>
      </c>
      <c r="AE71" s="529">
        <v>0</v>
      </c>
      <c r="AF71" s="596" t="e">
        <f t="shared" si="679"/>
        <v>#DIV/0!</v>
      </c>
      <c r="AG71" s="469">
        <v>0</v>
      </c>
      <c r="AH71" s="469">
        <v>0</v>
      </c>
      <c r="AI71" s="469">
        <v>0</v>
      </c>
      <c r="AJ71" s="469">
        <v>0</v>
      </c>
      <c r="AK71" s="469"/>
      <c r="AL71" s="529">
        <f t="shared" si="681"/>
        <v>0</v>
      </c>
      <c r="AM71" s="842">
        <v>0</v>
      </c>
      <c r="AN71" s="917" t="e">
        <f t="shared" si="682"/>
        <v>#DIV/0!</v>
      </c>
      <c r="AO71" s="842">
        <v>0</v>
      </c>
      <c r="AP71" s="917" t="e">
        <f t="shared" si="684"/>
        <v>#DIV/0!</v>
      </c>
      <c r="AQ71" s="842"/>
      <c r="AR71" s="842"/>
      <c r="AS71" s="842">
        <f t="shared" si="686"/>
        <v>0</v>
      </c>
      <c r="AT71" s="917" t="e">
        <f t="shared" si="687"/>
        <v>#DIV/0!</v>
      </c>
      <c r="AU71" s="842"/>
      <c r="AV71" s="842">
        <f t="shared" si="689"/>
        <v>0</v>
      </c>
      <c r="AW71" s="469">
        <v>0</v>
      </c>
      <c r="AX71" s="842">
        <v>0</v>
      </c>
      <c r="AY71" s="469">
        <v>0</v>
      </c>
      <c r="AZ71" s="1071">
        <v>0</v>
      </c>
      <c r="BA71" s="923">
        <v>0</v>
      </c>
      <c r="BB71" s="469">
        <v>0</v>
      </c>
      <c r="BC71" s="469">
        <v>0</v>
      </c>
      <c r="BD71" s="923">
        <v>0</v>
      </c>
      <c r="BE71" s="469">
        <v>0</v>
      </c>
      <c r="BF71" s="469">
        <v>0</v>
      </c>
      <c r="BG71" s="842"/>
      <c r="BH71" s="469">
        <f t="shared" si="691"/>
        <v>0</v>
      </c>
      <c r="BI71" s="924">
        <v>0</v>
      </c>
      <c r="BJ71" s="917" t="e">
        <f t="shared" si="693"/>
        <v>#DIV/0!</v>
      </c>
      <c r="BK71" s="469"/>
      <c r="BL71" s="469">
        <f t="shared" si="695"/>
        <v>0</v>
      </c>
      <c r="BM71" s="917" t="e">
        <f t="shared" si="696"/>
        <v>#DIV/0!</v>
      </c>
      <c r="BN71" s="917"/>
      <c r="BO71" s="917"/>
      <c r="BP71" s="924">
        <v>0</v>
      </c>
      <c r="BQ71" s="917" t="e">
        <f t="shared" si="698"/>
        <v>#DIV/0!</v>
      </c>
      <c r="BR71" s="842"/>
      <c r="BS71" s="469">
        <f t="shared" si="700"/>
        <v>0</v>
      </c>
      <c r="BT71" s="924">
        <v>0</v>
      </c>
      <c r="BU71" s="917" t="e">
        <f t="shared" si="701"/>
        <v>#DIV/0!</v>
      </c>
      <c r="BV71" s="469"/>
      <c r="BW71" s="469">
        <f t="shared" si="703"/>
        <v>0</v>
      </c>
      <c r="BX71" s="917" t="e">
        <f t="shared" si="704"/>
        <v>#DIV/0!</v>
      </c>
      <c r="BY71" s="924">
        <v>0</v>
      </c>
      <c r="BZ71" s="1128">
        <v>0</v>
      </c>
      <c r="CA71" s="469">
        <v>0</v>
      </c>
      <c r="CB71" s="469">
        <v>0</v>
      </c>
      <c r="CC71" s="469">
        <v>0</v>
      </c>
      <c r="CD71" s="924">
        <v>420.16</v>
      </c>
      <c r="CE71" s="28"/>
      <c r="CF71" s="529">
        <f t="shared" si="706"/>
        <v>0</v>
      </c>
      <c r="CG71" s="596" t="e">
        <f t="shared" si="707"/>
        <v>#DIV/0!</v>
      </c>
      <c r="CH71" s="924">
        <v>0</v>
      </c>
      <c r="CI71" s="596" t="e">
        <f t="shared" si="709"/>
        <v>#DIV/0!</v>
      </c>
      <c r="CJ71" s="469"/>
      <c r="CK71" s="469">
        <f t="shared" si="711"/>
        <v>0</v>
      </c>
      <c r="CL71" s="127">
        <v>0</v>
      </c>
      <c r="CM71" s="596" t="e">
        <f t="shared" si="712"/>
        <v>#DIV/0!</v>
      </c>
      <c r="CN71" s="28"/>
      <c r="CO71" s="1194">
        <f t="shared" si="714"/>
        <v>0</v>
      </c>
      <c r="CP71" s="596" t="e">
        <f t="shared" si="715"/>
        <v>#DIV/0!</v>
      </c>
      <c r="CQ71" s="28"/>
      <c r="CR71" s="1194">
        <f t="shared" si="717"/>
        <v>0</v>
      </c>
      <c r="CS71" s="1249">
        <v>0</v>
      </c>
      <c r="CT71" s="1315">
        <v>0</v>
      </c>
      <c r="CU71" s="469">
        <v>0</v>
      </c>
      <c r="CV71" s="469">
        <v>0</v>
      </c>
      <c r="CW71" s="1392">
        <v>125.61</v>
      </c>
      <c r="CX71" s="596" t="e">
        <f t="shared" si="719"/>
        <v>#DIV/0!</v>
      </c>
      <c r="CY71" s="1499">
        <v>0</v>
      </c>
      <c r="CZ71" s="469"/>
      <c r="DA71" s="1499">
        <f t="shared" si="721"/>
        <v>0</v>
      </c>
      <c r="DB71" s="127">
        <v>0</v>
      </c>
      <c r="DC71" s="596" t="e">
        <f t="shared" si="722"/>
        <v>#DIV/0!</v>
      </c>
      <c r="DD71" s="1194"/>
      <c r="DE71" s="1499">
        <f t="shared" si="724"/>
        <v>0</v>
      </c>
      <c r="DF71" s="596" t="e">
        <f t="shared" si="725"/>
        <v>#DIV/0!</v>
      </c>
      <c r="DG71" s="1194"/>
      <c r="DH71" s="1499">
        <f t="shared" si="727"/>
        <v>0</v>
      </c>
      <c r="DI71" s="596" t="e">
        <f t="shared" si="728"/>
        <v>#DIV/0!</v>
      </c>
      <c r="DJ71" s="1591">
        <v>0</v>
      </c>
      <c r="DK71" s="596" t="e">
        <f t="shared" si="730"/>
        <v>#DIV/0!</v>
      </c>
      <c r="DL71" s="1194"/>
      <c r="DM71" s="1499">
        <f t="shared" si="732"/>
        <v>0</v>
      </c>
      <c r="DN71" s="596" t="e">
        <f t="shared" si="733"/>
        <v>#DIV/0!</v>
      </c>
      <c r="DO71" s="1591"/>
      <c r="DP71" s="469">
        <v>0</v>
      </c>
      <c r="DQ71" s="469">
        <v>0</v>
      </c>
      <c r="DR71" s="469">
        <v>0</v>
      </c>
      <c r="DS71" s="1688"/>
      <c r="DT71" s="2205" t="e">
        <f t="shared" si="735"/>
        <v>#DIV/0!</v>
      </c>
      <c r="DU71" s="1763">
        <v>0</v>
      </c>
      <c r="DV71" s="1763"/>
      <c r="DW71" s="1763">
        <f t="shared" si="737"/>
        <v>0</v>
      </c>
      <c r="DX71" s="1763"/>
      <c r="DY71" s="1763">
        <f t="shared" si="739"/>
        <v>0</v>
      </c>
      <c r="DZ71" s="1763"/>
      <c r="EA71" s="1763">
        <f t="shared" si="740"/>
        <v>0</v>
      </c>
      <c r="EB71" s="1688"/>
      <c r="EC71" s="2205" t="e">
        <f t="shared" si="742"/>
        <v>#DIV/0!</v>
      </c>
      <c r="ED71" s="1763"/>
      <c r="EE71" s="1763">
        <f t="shared" si="744"/>
        <v>0</v>
      </c>
      <c r="EF71" s="2205" t="e">
        <f t="shared" si="745"/>
        <v>#DIV/0!</v>
      </c>
      <c r="EG71" s="1763"/>
      <c r="EH71" s="1763">
        <f t="shared" si="747"/>
        <v>0</v>
      </c>
      <c r="EI71" s="2215"/>
      <c r="EJ71" s="1688"/>
      <c r="EK71" s="2205" t="e">
        <f t="shared" si="749"/>
        <v>#DIV/0!</v>
      </c>
      <c r="EL71" s="1763">
        <v>1500</v>
      </c>
      <c r="EM71" s="2216">
        <v>0</v>
      </c>
      <c r="EN71" s="2216">
        <v>0</v>
      </c>
      <c r="EO71" s="1688">
        <v>1457.52</v>
      </c>
      <c r="EP71" s="2176">
        <f t="shared" si="750"/>
        <v>0.97167999999999999</v>
      </c>
      <c r="EQ71" s="1763"/>
      <c r="ER71" s="1763">
        <f t="shared" si="752"/>
        <v>1500</v>
      </c>
      <c r="ES71" s="1763"/>
      <c r="ET71" s="1763">
        <f t="shared" si="754"/>
        <v>1500</v>
      </c>
      <c r="EU71" s="2205">
        <f t="shared" si="755"/>
        <v>0.97167999999999999</v>
      </c>
      <c r="EV71" s="1763"/>
      <c r="EW71" s="1763">
        <f t="shared" si="757"/>
        <v>1500</v>
      </c>
      <c r="EX71" s="1688">
        <v>1457.52</v>
      </c>
      <c r="EY71" s="2205">
        <f t="shared" si="759"/>
        <v>0.97167999999999999</v>
      </c>
      <c r="EZ71" s="2217">
        <v>1500</v>
      </c>
      <c r="FA71" s="1688">
        <v>1457.52</v>
      </c>
      <c r="FB71" s="2205">
        <f t="shared" si="762"/>
        <v>0.97167999999999999</v>
      </c>
      <c r="FC71" s="1499">
        <v>880</v>
      </c>
      <c r="FD71" s="1499">
        <v>0</v>
      </c>
      <c r="FE71" s="1499">
        <v>0</v>
      </c>
      <c r="FF71" s="1499"/>
      <c r="FG71" s="1499">
        <f t="shared" si="763"/>
        <v>880</v>
      </c>
      <c r="FH71" s="2721">
        <v>0</v>
      </c>
      <c r="FI71" s="1499"/>
      <c r="FJ71" s="1499">
        <f t="shared" si="765"/>
        <v>880</v>
      </c>
      <c r="FK71" s="2717">
        <f t="shared" si="766"/>
        <v>0</v>
      </c>
      <c r="FL71" s="2721">
        <v>877.05</v>
      </c>
      <c r="FM71" s="2717">
        <f t="shared" si="768"/>
        <v>0.99664772727272721</v>
      </c>
      <c r="FN71" s="1499"/>
      <c r="FO71" s="1499">
        <f t="shared" si="770"/>
        <v>880</v>
      </c>
      <c r="FP71" s="2131">
        <v>880</v>
      </c>
      <c r="FQ71" s="2610">
        <v>0</v>
      </c>
      <c r="FR71" s="1499">
        <v>0</v>
      </c>
      <c r="FS71" s="1499">
        <v>0</v>
      </c>
    </row>
    <row r="72" spans="1:176" ht="21.75" hidden="1" thickBot="1" x14ac:dyDescent="0.3">
      <c r="A72" s="679"/>
      <c r="B72" s="680"/>
      <c r="C72" s="1877"/>
      <c r="D72" s="680"/>
      <c r="E72" s="1860"/>
      <c r="F72" s="681"/>
      <c r="G72" s="650"/>
      <c r="H72" s="687"/>
      <c r="I72" s="469">
        <v>0</v>
      </c>
      <c r="J72" s="529">
        <v>0</v>
      </c>
      <c r="K72" s="529">
        <v>0</v>
      </c>
      <c r="L72" s="596" t="e">
        <f t="shared" si="667"/>
        <v>#DIV/0!</v>
      </c>
      <c r="M72" s="469">
        <v>0</v>
      </c>
      <c r="N72" s="469"/>
      <c r="O72" s="469"/>
      <c r="P72" s="529">
        <f t="shared" si="669"/>
        <v>0</v>
      </c>
      <c r="Q72" s="596"/>
      <c r="R72" s="469">
        <v>0</v>
      </c>
      <c r="S72" s="529">
        <v>0</v>
      </c>
      <c r="T72" s="596" t="e">
        <f t="shared" si="672"/>
        <v>#DIV/0!</v>
      </c>
      <c r="U72" s="469">
        <v>0</v>
      </c>
      <c r="V72" s="469"/>
      <c r="W72" s="469"/>
      <c r="X72" s="529">
        <f t="shared" si="674"/>
        <v>0</v>
      </c>
      <c r="Y72" s="596" t="e">
        <f t="shared" si="675"/>
        <v>#DIV/0!</v>
      </c>
      <c r="Z72" s="469"/>
      <c r="AA72" s="529">
        <f t="shared" si="676"/>
        <v>0</v>
      </c>
      <c r="AB72" s="529">
        <v>0</v>
      </c>
      <c r="AC72" s="596" t="e">
        <f t="shared" si="678"/>
        <v>#DIV/0!</v>
      </c>
      <c r="AD72" s="529">
        <v>0</v>
      </c>
      <c r="AE72" s="529">
        <v>0</v>
      </c>
      <c r="AF72" s="596" t="e">
        <f t="shared" si="679"/>
        <v>#DIV/0!</v>
      </c>
      <c r="AG72" s="469">
        <v>0</v>
      </c>
      <c r="AH72" s="469">
        <v>0</v>
      </c>
      <c r="AI72" s="469">
        <v>0</v>
      </c>
      <c r="AJ72" s="469">
        <v>0</v>
      </c>
      <c r="AK72" s="469"/>
      <c r="AL72" s="529">
        <f t="shared" si="681"/>
        <v>0</v>
      </c>
      <c r="AM72" s="842">
        <v>0</v>
      </c>
      <c r="AN72" s="917" t="e">
        <f t="shared" si="682"/>
        <v>#DIV/0!</v>
      </c>
      <c r="AO72" s="842">
        <v>0</v>
      </c>
      <c r="AP72" s="917" t="e">
        <f t="shared" si="684"/>
        <v>#DIV/0!</v>
      </c>
      <c r="AQ72" s="842"/>
      <c r="AR72" s="842"/>
      <c r="AS72" s="842">
        <f t="shared" si="686"/>
        <v>0</v>
      </c>
      <c r="AT72" s="917" t="e">
        <f t="shared" si="687"/>
        <v>#DIV/0!</v>
      </c>
      <c r="AU72" s="842"/>
      <c r="AV72" s="842">
        <f t="shared" si="689"/>
        <v>0</v>
      </c>
      <c r="AW72" s="469">
        <v>0</v>
      </c>
      <c r="AX72" s="842">
        <v>0</v>
      </c>
      <c r="AY72" s="469">
        <v>0</v>
      </c>
      <c r="AZ72" s="1071">
        <v>0</v>
      </c>
      <c r="BA72" s="923">
        <v>0</v>
      </c>
      <c r="BB72" s="469">
        <v>0</v>
      </c>
      <c r="BC72" s="469">
        <v>0</v>
      </c>
      <c r="BD72" s="923">
        <v>0</v>
      </c>
      <c r="BE72" s="469">
        <v>0</v>
      </c>
      <c r="BF72" s="469">
        <v>0</v>
      </c>
      <c r="BG72" s="842"/>
      <c r="BH72" s="469">
        <f t="shared" si="691"/>
        <v>0</v>
      </c>
      <c r="BI72" s="924">
        <v>0</v>
      </c>
      <c r="BJ72" s="917" t="e">
        <f t="shared" si="693"/>
        <v>#DIV/0!</v>
      </c>
      <c r="BK72" s="469"/>
      <c r="BL72" s="469">
        <f t="shared" si="695"/>
        <v>0</v>
      </c>
      <c r="BM72" s="917" t="e">
        <f t="shared" si="696"/>
        <v>#DIV/0!</v>
      </c>
      <c r="BN72" s="917"/>
      <c r="BO72" s="917"/>
      <c r="BP72" s="924">
        <v>0</v>
      </c>
      <c r="BQ72" s="917" t="e">
        <f t="shared" si="698"/>
        <v>#DIV/0!</v>
      </c>
      <c r="BR72" s="842"/>
      <c r="BS72" s="469">
        <f t="shared" si="700"/>
        <v>0</v>
      </c>
      <c r="BT72" s="924">
        <v>0</v>
      </c>
      <c r="BU72" s="917" t="e">
        <f t="shared" si="701"/>
        <v>#DIV/0!</v>
      </c>
      <c r="BV72" s="469"/>
      <c r="BW72" s="469">
        <f t="shared" si="703"/>
        <v>0</v>
      </c>
      <c r="BX72" s="917" t="e">
        <f t="shared" si="704"/>
        <v>#DIV/0!</v>
      </c>
      <c r="BY72" s="924">
        <v>0</v>
      </c>
      <c r="BZ72" s="1128">
        <v>0</v>
      </c>
      <c r="CA72" s="469">
        <v>0</v>
      </c>
      <c r="CB72" s="469">
        <v>0</v>
      </c>
      <c r="CC72" s="469">
        <v>0</v>
      </c>
      <c r="CD72" s="924">
        <v>0</v>
      </c>
      <c r="CE72" s="28"/>
      <c r="CF72" s="529">
        <f t="shared" si="706"/>
        <v>0</v>
      </c>
      <c r="CG72" s="596" t="e">
        <f t="shared" si="707"/>
        <v>#DIV/0!</v>
      </c>
      <c r="CH72" s="924">
        <v>0</v>
      </c>
      <c r="CI72" s="596" t="e">
        <f t="shared" si="709"/>
        <v>#DIV/0!</v>
      </c>
      <c r="CJ72" s="469"/>
      <c r="CK72" s="469">
        <f t="shared" si="711"/>
        <v>0</v>
      </c>
      <c r="CL72" s="127">
        <v>0</v>
      </c>
      <c r="CM72" s="596" t="e">
        <f t="shared" si="712"/>
        <v>#DIV/0!</v>
      </c>
      <c r="CN72" s="28"/>
      <c r="CO72" s="1194">
        <f t="shared" si="714"/>
        <v>0</v>
      </c>
      <c r="CP72" s="596" t="e">
        <f t="shared" si="715"/>
        <v>#DIV/0!</v>
      </c>
      <c r="CQ72" s="28"/>
      <c r="CR72" s="1194">
        <f t="shared" si="717"/>
        <v>0</v>
      </c>
      <c r="CS72" s="1249">
        <v>0</v>
      </c>
      <c r="CT72" s="1315">
        <v>0</v>
      </c>
      <c r="CU72" s="469">
        <v>0</v>
      </c>
      <c r="CV72" s="469">
        <v>0</v>
      </c>
      <c r="CW72" s="1392">
        <v>0</v>
      </c>
      <c r="CX72" s="596" t="e">
        <f t="shared" si="719"/>
        <v>#DIV/0!</v>
      </c>
      <c r="CY72" s="1499">
        <v>0</v>
      </c>
      <c r="CZ72" s="469"/>
      <c r="DA72" s="1499">
        <f t="shared" si="721"/>
        <v>0</v>
      </c>
      <c r="DB72" s="127">
        <v>0</v>
      </c>
      <c r="DC72" s="596" t="e">
        <f t="shared" si="722"/>
        <v>#DIV/0!</v>
      </c>
      <c r="DD72" s="1194"/>
      <c r="DE72" s="1499">
        <f t="shared" si="724"/>
        <v>0</v>
      </c>
      <c r="DF72" s="596" t="e">
        <f t="shared" si="725"/>
        <v>#DIV/0!</v>
      </c>
      <c r="DG72" s="1194"/>
      <c r="DH72" s="1499">
        <f t="shared" si="727"/>
        <v>0</v>
      </c>
      <c r="DI72" s="596" t="e">
        <f t="shared" si="728"/>
        <v>#DIV/0!</v>
      </c>
      <c r="DJ72" s="1591">
        <v>0</v>
      </c>
      <c r="DK72" s="596" t="e">
        <f t="shared" si="730"/>
        <v>#DIV/0!</v>
      </c>
      <c r="DL72" s="1194"/>
      <c r="DM72" s="1499">
        <f t="shared" si="732"/>
        <v>0</v>
      </c>
      <c r="DN72" s="596" t="e">
        <f t="shared" si="733"/>
        <v>#DIV/0!</v>
      </c>
      <c r="DO72" s="1591">
        <v>0</v>
      </c>
      <c r="DP72" s="469">
        <v>0</v>
      </c>
      <c r="DQ72" s="469">
        <v>0</v>
      </c>
      <c r="DR72" s="469">
        <v>0</v>
      </c>
      <c r="DS72" s="1688">
        <v>0</v>
      </c>
      <c r="DT72" s="2205" t="e">
        <f t="shared" si="735"/>
        <v>#DIV/0!</v>
      </c>
      <c r="DU72" s="1763">
        <v>0</v>
      </c>
      <c r="DV72" s="1763"/>
      <c r="DW72" s="1763">
        <f t="shared" si="737"/>
        <v>0</v>
      </c>
      <c r="DX72" s="1763"/>
      <c r="DY72" s="1763">
        <f t="shared" si="739"/>
        <v>0</v>
      </c>
      <c r="DZ72" s="1763"/>
      <c r="EA72" s="1763">
        <f t="shared" si="740"/>
        <v>0</v>
      </c>
      <c r="EB72" s="1688">
        <v>0</v>
      </c>
      <c r="EC72" s="2205" t="e">
        <f t="shared" si="742"/>
        <v>#DIV/0!</v>
      </c>
      <c r="ED72" s="1763"/>
      <c r="EE72" s="1763">
        <f t="shared" si="744"/>
        <v>0</v>
      </c>
      <c r="EF72" s="2205" t="e">
        <f t="shared" si="745"/>
        <v>#DIV/0!</v>
      </c>
      <c r="EG72" s="1763"/>
      <c r="EH72" s="1763">
        <f t="shared" si="747"/>
        <v>0</v>
      </c>
      <c r="EI72" s="2215">
        <v>0</v>
      </c>
      <c r="EJ72" s="1688">
        <v>0</v>
      </c>
      <c r="EK72" s="2205" t="e">
        <f t="shared" si="749"/>
        <v>#DIV/0!</v>
      </c>
      <c r="EL72" s="1763">
        <v>0</v>
      </c>
      <c r="EM72" s="2216">
        <v>0</v>
      </c>
      <c r="EN72" s="2216">
        <v>0</v>
      </c>
      <c r="EO72" s="1688">
        <v>0</v>
      </c>
      <c r="EP72" s="2176" t="e">
        <f t="shared" si="750"/>
        <v>#DIV/0!</v>
      </c>
      <c r="EQ72" s="1763"/>
      <c r="ER72" s="1763">
        <f t="shared" si="752"/>
        <v>0</v>
      </c>
      <c r="ES72" s="1763"/>
      <c r="ET72" s="1763">
        <f t="shared" si="754"/>
        <v>0</v>
      </c>
      <c r="EU72" s="2205" t="e">
        <f t="shared" si="755"/>
        <v>#DIV/0!</v>
      </c>
      <c r="EV72" s="1763"/>
      <c r="EW72" s="1763">
        <f t="shared" si="757"/>
        <v>0</v>
      </c>
      <c r="EX72" s="1688">
        <v>0</v>
      </c>
      <c r="EY72" s="2205" t="e">
        <f t="shared" si="759"/>
        <v>#DIV/0!</v>
      </c>
      <c r="EZ72" s="2217">
        <v>0</v>
      </c>
      <c r="FA72" s="1688">
        <v>0</v>
      </c>
      <c r="FB72" s="2205" t="e">
        <f t="shared" si="762"/>
        <v>#DIV/0!</v>
      </c>
      <c r="FC72" s="1499">
        <v>0</v>
      </c>
      <c r="FD72" s="1499">
        <v>0</v>
      </c>
      <c r="FE72" s="1499">
        <v>0</v>
      </c>
      <c r="FF72" s="1499"/>
      <c r="FG72" s="1499">
        <f t="shared" si="763"/>
        <v>0</v>
      </c>
      <c r="FH72" s="2721">
        <v>0</v>
      </c>
      <c r="FI72" s="1499"/>
      <c r="FJ72" s="1499">
        <f t="shared" si="765"/>
        <v>0</v>
      </c>
      <c r="FK72" s="2717" t="e">
        <f t="shared" si="766"/>
        <v>#DIV/0!</v>
      </c>
      <c r="FL72" s="2721">
        <v>0</v>
      </c>
      <c r="FM72" s="2717" t="e">
        <f t="shared" si="768"/>
        <v>#DIV/0!</v>
      </c>
      <c r="FN72" s="1499"/>
      <c r="FO72" s="1499">
        <f t="shared" si="770"/>
        <v>0</v>
      </c>
      <c r="FP72" s="2131">
        <v>0</v>
      </c>
      <c r="FQ72" s="2610">
        <v>0</v>
      </c>
      <c r="FR72" s="1499">
        <v>0</v>
      </c>
      <c r="FS72" s="1499">
        <v>0</v>
      </c>
    </row>
    <row r="73" spans="1:176" ht="36" customHeight="1" thickBot="1" x14ac:dyDescent="0.3">
      <c r="A73" s="688" t="s">
        <v>405</v>
      </c>
      <c r="B73" s="654" t="s">
        <v>491</v>
      </c>
      <c r="C73" s="1866" t="s">
        <v>795</v>
      </c>
      <c r="D73" s="1832" t="s">
        <v>398</v>
      </c>
      <c r="E73" s="1867" t="s">
        <v>301</v>
      </c>
      <c r="F73" s="689"/>
      <c r="G73" s="656" t="s">
        <v>382</v>
      </c>
      <c r="H73" s="690">
        <f t="shared" ref="H73:K73" si="819">SUM(H74:H75)</f>
        <v>1238</v>
      </c>
      <c r="I73" s="486">
        <f t="shared" si="819"/>
        <v>1767</v>
      </c>
      <c r="J73" s="544">
        <f t="shared" si="819"/>
        <v>1772</v>
      </c>
      <c r="K73" s="544">
        <f t="shared" si="819"/>
        <v>209</v>
      </c>
      <c r="L73" s="597">
        <f t="shared" si="667"/>
        <v>0.11794582392776523</v>
      </c>
      <c r="M73" s="486">
        <f t="shared" ref="M73" si="820">SUM(M74:M75)</f>
        <v>1772</v>
      </c>
      <c r="N73" s="486">
        <f>SUM(N74:N75)</f>
        <v>0</v>
      </c>
      <c r="O73" s="486">
        <f>SUM(O74:O75)</f>
        <v>-421</v>
      </c>
      <c r="P73" s="544">
        <f t="shared" si="669"/>
        <v>1351</v>
      </c>
      <c r="Q73" s="597">
        <f>K73/P73</f>
        <v>0.15470022205773501</v>
      </c>
      <c r="R73" s="486">
        <f t="shared" ref="R73:S73" si="821">SUM(R74:R75)</f>
        <v>1351</v>
      </c>
      <c r="S73" s="544">
        <f t="shared" si="821"/>
        <v>209</v>
      </c>
      <c r="T73" s="597">
        <f t="shared" si="672"/>
        <v>0.15470022205773501</v>
      </c>
      <c r="U73" s="486">
        <f t="shared" ref="U73" si="822">SUM(U74:U75)</f>
        <v>1351</v>
      </c>
      <c r="V73" s="486">
        <f>SUM(V74:V75)</f>
        <v>0</v>
      </c>
      <c r="W73" s="486">
        <f>SUM(W74:W75)</f>
        <v>0</v>
      </c>
      <c r="X73" s="544">
        <f t="shared" si="674"/>
        <v>1351</v>
      </c>
      <c r="Y73" s="597">
        <f t="shared" si="675"/>
        <v>0.15470022205773501</v>
      </c>
      <c r="Z73" s="486">
        <f>SUM(Z74:Z75)</f>
        <v>0</v>
      </c>
      <c r="AA73" s="544">
        <f t="shared" si="676"/>
        <v>1351</v>
      </c>
      <c r="AB73" s="544">
        <f t="shared" ref="AB73:AE73" si="823">SUM(AB74:AB75)</f>
        <v>209</v>
      </c>
      <c r="AC73" s="597">
        <f t="shared" si="678"/>
        <v>0.15470022205773501</v>
      </c>
      <c r="AD73" s="544">
        <f t="shared" si="823"/>
        <v>209</v>
      </c>
      <c r="AE73" s="544">
        <f t="shared" si="823"/>
        <v>1351</v>
      </c>
      <c r="AF73" s="597">
        <f t="shared" si="679"/>
        <v>1</v>
      </c>
      <c r="AG73" s="486">
        <f t="shared" ref="AG73:AM73" si="824">SUM(AG74:AG75)</f>
        <v>1351</v>
      </c>
      <c r="AH73" s="486">
        <f t="shared" si="824"/>
        <v>1351</v>
      </c>
      <c r="AI73" s="486">
        <f t="shared" si="824"/>
        <v>1351</v>
      </c>
      <c r="AJ73" s="486">
        <f t="shared" si="824"/>
        <v>1351</v>
      </c>
      <c r="AK73" s="486">
        <f>SUM(AK74:AK75)</f>
        <v>0</v>
      </c>
      <c r="AL73" s="544">
        <f t="shared" si="681"/>
        <v>1351</v>
      </c>
      <c r="AM73" s="843">
        <f t="shared" si="824"/>
        <v>1351.1200000000001</v>
      </c>
      <c r="AN73" s="897">
        <f t="shared" si="682"/>
        <v>1.0000888230940046</v>
      </c>
      <c r="AO73" s="843">
        <f t="shared" ref="AO73:AR73" si="825">SUM(AO74:AO75)</f>
        <v>98.69</v>
      </c>
      <c r="AP73" s="897">
        <f t="shared" si="684"/>
        <v>7.3049592894152485E-2</v>
      </c>
      <c r="AQ73" s="843">
        <f t="shared" ref="AQ73" si="826">SUM(AQ74:AQ75)</f>
        <v>0</v>
      </c>
      <c r="AR73" s="843">
        <f t="shared" si="825"/>
        <v>0</v>
      </c>
      <c r="AS73" s="843">
        <f t="shared" si="686"/>
        <v>1351</v>
      </c>
      <c r="AT73" s="897">
        <f t="shared" si="687"/>
        <v>7.3049592894152485E-2</v>
      </c>
      <c r="AU73" s="843">
        <f t="shared" ref="AU73" si="827">SUM(AU74:AU75)</f>
        <v>0</v>
      </c>
      <c r="AV73" s="843">
        <f t="shared" si="689"/>
        <v>1351</v>
      </c>
      <c r="AW73" s="486">
        <f t="shared" ref="AW73:BG73" si="828">SUM(AW74:AW75)</f>
        <v>1351</v>
      </c>
      <c r="AX73" s="843">
        <f t="shared" si="828"/>
        <v>98.69</v>
      </c>
      <c r="AY73" s="486">
        <f t="shared" si="828"/>
        <v>1351</v>
      </c>
      <c r="AZ73" s="1072">
        <f t="shared" si="828"/>
        <v>1283.3799999999999</v>
      </c>
      <c r="BA73" s="925">
        <f t="shared" si="828"/>
        <v>1351</v>
      </c>
      <c r="BB73" s="486">
        <f t="shared" si="828"/>
        <v>1351</v>
      </c>
      <c r="BC73" s="486">
        <f t="shared" si="828"/>
        <v>1351</v>
      </c>
      <c r="BD73" s="925">
        <f t="shared" si="828"/>
        <v>1351</v>
      </c>
      <c r="BE73" s="486">
        <f t="shared" si="828"/>
        <v>1351</v>
      </c>
      <c r="BF73" s="486">
        <f t="shared" si="828"/>
        <v>1351</v>
      </c>
      <c r="BG73" s="843">
        <f t="shared" si="828"/>
        <v>0</v>
      </c>
      <c r="BH73" s="486">
        <f t="shared" si="691"/>
        <v>1351</v>
      </c>
      <c r="BI73" s="926">
        <f t="shared" ref="BI73" si="829">SUM(BI74:BI75)</f>
        <v>0</v>
      </c>
      <c r="BJ73" s="897">
        <f t="shared" si="693"/>
        <v>0</v>
      </c>
      <c r="BK73" s="486">
        <f t="shared" ref="BK73" si="830">SUM(BK74:BK75)</f>
        <v>0</v>
      </c>
      <c r="BL73" s="486">
        <f t="shared" si="695"/>
        <v>1351</v>
      </c>
      <c r="BM73" s="897">
        <f t="shared" si="696"/>
        <v>0</v>
      </c>
      <c r="BN73" s="897"/>
      <c r="BO73" s="897"/>
      <c r="BP73" s="926">
        <f t="shared" ref="BP73:BT73" si="831">SUM(BP74:BP75)</f>
        <v>0</v>
      </c>
      <c r="BQ73" s="897">
        <f t="shared" si="698"/>
        <v>0</v>
      </c>
      <c r="BR73" s="843">
        <f t="shared" ref="BR73" si="832">SUM(BR74:BR75)</f>
        <v>0</v>
      </c>
      <c r="BS73" s="486">
        <f t="shared" si="700"/>
        <v>1351</v>
      </c>
      <c r="BT73" s="926">
        <f t="shared" si="831"/>
        <v>19.82</v>
      </c>
      <c r="BU73" s="897">
        <f t="shared" si="701"/>
        <v>1.4670614359733531E-2</v>
      </c>
      <c r="BV73" s="486">
        <f t="shared" ref="BV73" si="833">SUM(BV74:BV75)</f>
        <v>0</v>
      </c>
      <c r="BW73" s="486">
        <f t="shared" si="703"/>
        <v>1351</v>
      </c>
      <c r="BX73" s="897">
        <f t="shared" si="704"/>
        <v>1.4670614359733531E-2</v>
      </c>
      <c r="BY73" s="926">
        <f t="shared" ref="BY73:CE73" si="834">SUM(BY74:BY75)</f>
        <v>1309.8100000000002</v>
      </c>
      <c r="BZ73" s="1129">
        <f t="shared" si="834"/>
        <v>1309.8100000000002</v>
      </c>
      <c r="CA73" s="486">
        <f t="shared" si="834"/>
        <v>1355</v>
      </c>
      <c r="CB73" s="486">
        <f t="shared" si="834"/>
        <v>1355</v>
      </c>
      <c r="CC73" s="486">
        <f t="shared" si="834"/>
        <v>1355</v>
      </c>
      <c r="CD73" s="926">
        <f t="shared" si="834"/>
        <v>0</v>
      </c>
      <c r="CE73" s="29">
        <f t="shared" si="834"/>
        <v>0</v>
      </c>
      <c r="CF73" s="544">
        <f t="shared" si="706"/>
        <v>1355</v>
      </c>
      <c r="CG73" s="597">
        <f t="shared" si="707"/>
        <v>0</v>
      </c>
      <c r="CH73" s="926">
        <f t="shared" ref="CH73:CL73" si="835">SUM(CH74:CH75)</f>
        <v>0</v>
      </c>
      <c r="CI73" s="597">
        <f t="shared" si="709"/>
        <v>0</v>
      </c>
      <c r="CJ73" s="486">
        <f t="shared" ref="CJ73" si="836">SUM(CJ74:CJ75)</f>
        <v>0</v>
      </c>
      <c r="CK73" s="486">
        <f t="shared" si="711"/>
        <v>1355</v>
      </c>
      <c r="CL73" s="128">
        <f t="shared" si="835"/>
        <v>1199.9099999999999</v>
      </c>
      <c r="CM73" s="597">
        <f t="shared" si="712"/>
        <v>0.88554243542435418</v>
      </c>
      <c r="CN73" s="29">
        <f t="shared" ref="CN73" si="837">SUM(CN74:CN75)</f>
        <v>0</v>
      </c>
      <c r="CO73" s="1195">
        <f t="shared" si="714"/>
        <v>1355</v>
      </c>
      <c r="CP73" s="597">
        <f t="shared" si="715"/>
        <v>0.88554243542435418</v>
      </c>
      <c r="CQ73" s="29">
        <f t="shared" ref="CQ73" si="838">SUM(CQ74:CQ75)</f>
        <v>0</v>
      </c>
      <c r="CR73" s="1195">
        <f t="shared" si="717"/>
        <v>1355</v>
      </c>
      <c r="CS73" s="1250">
        <f t="shared" ref="CS73:DB73" si="839">SUM(CS74:CS75)</f>
        <v>1355</v>
      </c>
      <c r="CT73" s="1316">
        <f t="shared" si="839"/>
        <v>1355</v>
      </c>
      <c r="CU73" s="486">
        <f t="shared" si="839"/>
        <v>1355</v>
      </c>
      <c r="CV73" s="486">
        <f t="shared" si="839"/>
        <v>1355</v>
      </c>
      <c r="CW73" s="1393">
        <f t="shared" si="839"/>
        <v>1355.08</v>
      </c>
      <c r="CX73" s="597">
        <f t="shared" si="719"/>
        <v>1.000059040590406</v>
      </c>
      <c r="CY73" s="1500">
        <f t="shared" ref="CY73:CZ73" si="840">SUM(CY74:CY75)</f>
        <v>1355</v>
      </c>
      <c r="CZ73" s="486">
        <f t="shared" si="840"/>
        <v>0</v>
      </c>
      <c r="DA73" s="1500">
        <f t="shared" si="721"/>
        <v>1355</v>
      </c>
      <c r="DB73" s="128">
        <f t="shared" si="839"/>
        <v>0</v>
      </c>
      <c r="DC73" s="597">
        <f t="shared" si="722"/>
        <v>0</v>
      </c>
      <c r="DD73" s="1195">
        <f t="shared" ref="DD73" si="841">SUM(DD74:DD75)</f>
        <v>0</v>
      </c>
      <c r="DE73" s="1500">
        <f t="shared" si="724"/>
        <v>1355</v>
      </c>
      <c r="DF73" s="597">
        <f t="shared" si="725"/>
        <v>0</v>
      </c>
      <c r="DG73" s="1195">
        <f t="shared" ref="DG73" si="842">SUM(DG74:DG75)</f>
        <v>0</v>
      </c>
      <c r="DH73" s="1500">
        <f t="shared" si="727"/>
        <v>1355</v>
      </c>
      <c r="DI73" s="597">
        <f t="shared" si="728"/>
        <v>0</v>
      </c>
      <c r="DJ73" s="1592">
        <f t="shared" ref="DJ73" si="843">SUM(DJ74:DJ75)</f>
        <v>0</v>
      </c>
      <c r="DK73" s="597">
        <f t="shared" si="730"/>
        <v>0</v>
      </c>
      <c r="DL73" s="1195">
        <f t="shared" ref="DL73" si="844">SUM(DL74:DL75)</f>
        <v>0</v>
      </c>
      <c r="DM73" s="1500">
        <f t="shared" si="732"/>
        <v>1355</v>
      </c>
      <c r="DN73" s="597">
        <f t="shared" si="733"/>
        <v>0</v>
      </c>
      <c r="DO73" s="1592">
        <f t="shared" ref="DO73:DS73" si="845">SUM(DO74:DO75)</f>
        <v>1995.37</v>
      </c>
      <c r="DP73" s="486">
        <f t="shared" si="845"/>
        <v>1301</v>
      </c>
      <c r="DQ73" s="486">
        <f t="shared" si="845"/>
        <v>1301</v>
      </c>
      <c r="DR73" s="486">
        <f t="shared" si="845"/>
        <v>1301</v>
      </c>
      <c r="DS73" s="1990">
        <f t="shared" si="845"/>
        <v>1995.37</v>
      </c>
      <c r="DT73" s="2184">
        <f t="shared" si="735"/>
        <v>1.4725977859778596</v>
      </c>
      <c r="DU73" s="1764">
        <f t="shared" ref="DU73:DV73" si="846">SUM(DU74:DU75)</f>
        <v>1301</v>
      </c>
      <c r="DV73" s="1764">
        <f t="shared" si="846"/>
        <v>0</v>
      </c>
      <c r="DW73" s="1764">
        <f t="shared" si="737"/>
        <v>1301</v>
      </c>
      <c r="DX73" s="1764">
        <f t="shared" ref="DX73:DZ73" si="847">SUM(DX74:DX75)</f>
        <v>0</v>
      </c>
      <c r="DY73" s="1764">
        <f t="shared" si="739"/>
        <v>1301</v>
      </c>
      <c r="DZ73" s="1764">
        <f t="shared" si="847"/>
        <v>0</v>
      </c>
      <c r="EA73" s="1764">
        <f t="shared" si="740"/>
        <v>1301</v>
      </c>
      <c r="EB73" s="1990">
        <f t="shared" ref="EB73" si="848">SUM(EB74:EB75)</f>
        <v>228</v>
      </c>
      <c r="EC73" s="2184">
        <f t="shared" si="742"/>
        <v>0.17524980784012298</v>
      </c>
      <c r="ED73" s="1764">
        <f t="shared" ref="ED73" si="849">SUM(ED74:ED75)</f>
        <v>0</v>
      </c>
      <c r="EE73" s="1764">
        <f t="shared" si="744"/>
        <v>1301</v>
      </c>
      <c r="EF73" s="2184">
        <f t="shared" si="745"/>
        <v>0.17524980784012298</v>
      </c>
      <c r="EG73" s="1764">
        <f t="shared" ref="EG73" si="850">SUM(EG74:EG75)</f>
        <v>0</v>
      </c>
      <c r="EH73" s="1764">
        <f t="shared" si="747"/>
        <v>1301</v>
      </c>
      <c r="EI73" s="2220">
        <f t="shared" ref="EI73:EO73" si="851">SUM(EI74:EI75)</f>
        <v>1301.48</v>
      </c>
      <c r="EJ73" s="1990">
        <f t="shared" si="851"/>
        <v>1301.48</v>
      </c>
      <c r="EK73" s="2184">
        <f t="shared" si="749"/>
        <v>1</v>
      </c>
      <c r="EL73" s="1764">
        <f t="shared" si="851"/>
        <v>1289</v>
      </c>
      <c r="EM73" s="2221">
        <f t="shared" si="851"/>
        <v>1289</v>
      </c>
      <c r="EN73" s="2221">
        <f t="shared" si="851"/>
        <v>1289</v>
      </c>
      <c r="EO73" s="1990">
        <f t="shared" si="851"/>
        <v>295.2</v>
      </c>
      <c r="EP73" s="2176">
        <f t="shared" si="750"/>
        <v>0.22901474010861131</v>
      </c>
      <c r="EQ73" s="1764">
        <f t="shared" ref="EQ73" si="852">SUM(EQ74:EQ75)</f>
        <v>0</v>
      </c>
      <c r="ER73" s="1764">
        <f t="shared" si="752"/>
        <v>1289</v>
      </c>
      <c r="ES73" s="1764">
        <f t="shared" ref="ES73" si="853">SUM(ES74:ES75)</f>
        <v>0</v>
      </c>
      <c r="ET73" s="1764">
        <f t="shared" si="754"/>
        <v>1289</v>
      </c>
      <c r="EU73" s="2184">
        <f t="shared" si="755"/>
        <v>0.22901474010861131</v>
      </c>
      <c r="EV73" s="1764">
        <f t="shared" ref="EV73" si="854">SUM(EV74:EV75)</f>
        <v>0</v>
      </c>
      <c r="EW73" s="1764">
        <f t="shared" si="757"/>
        <v>1289</v>
      </c>
      <c r="EX73" s="1990">
        <f t="shared" ref="EX73" si="855">SUM(EX74:EX75)</f>
        <v>295.2</v>
      </c>
      <c r="EY73" s="2184">
        <f t="shared" si="759"/>
        <v>0.22901474010861131</v>
      </c>
      <c r="EZ73" s="2222">
        <f t="shared" ref="EZ73:FF73" si="856">SUM(EZ74:EZ75)</f>
        <v>1289</v>
      </c>
      <c r="FA73" s="1990">
        <f t="shared" ref="FA73" si="857">SUM(FA74:FA75)</f>
        <v>1288.7</v>
      </c>
      <c r="FB73" s="2184">
        <f t="shared" si="762"/>
        <v>0.99976726144297912</v>
      </c>
      <c r="FC73" s="1500">
        <f t="shared" si="856"/>
        <v>1284</v>
      </c>
      <c r="FD73" s="1500">
        <f t="shared" si="856"/>
        <v>1284</v>
      </c>
      <c r="FE73" s="1500">
        <f t="shared" si="856"/>
        <v>1284</v>
      </c>
      <c r="FF73" s="1500">
        <f t="shared" si="856"/>
        <v>0</v>
      </c>
      <c r="FG73" s="1500">
        <f t="shared" si="763"/>
        <v>1284</v>
      </c>
      <c r="FH73" s="2722">
        <f t="shared" ref="FH73:FI73" si="858">SUM(FH74:FH75)</f>
        <v>0</v>
      </c>
      <c r="FI73" s="1500">
        <f t="shared" si="858"/>
        <v>0</v>
      </c>
      <c r="FJ73" s="1500">
        <f t="shared" si="765"/>
        <v>1284</v>
      </c>
      <c r="FK73" s="2704">
        <f t="shared" si="766"/>
        <v>0</v>
      </c>
      <c r="FL73" s="2722">
        <f t="shared" ref="FL73" si="859">SUM(FL74:FL75)</f>
        <v>0</v>
      </c>
      <c r="FM73" s="2704">
        <f t="shared" si="768"/>
        <v>0</v>
      </c>
      <c r="FN73" s="1500">
        <f t="shared" ref="FN73" si="860">SUM(FN74:FN75)</f>
        <v>0</v>
      </c>
      <c r="FO73" s="1500">
        <f t="shared" si="770"/>
        <v>1284</v>
      </c>
      <c r="FP73" s="2723">
        <f t="shared" ref="FP73" si="861">SUM(FP74:FP75)</f>
        <v>1284</v>
      </c>
      <c r="FQ73" s="2612">
        <f t="shared" ref="FQ73:FR73" si="862">SUM(FQ74:FQ75)</f>
        <v>1284</v>
      </c>
      <c r="FR73" s="1500">
        <f t="shared" si="862"/>
        <v>1284</v>
      </c>
      <c r="FS73" s="1500">
        <f t="shared" ref="FS73" si="863">SUM(FS74:FS75)</f>
        <v>1284</v>
      </c>
    </row>
    <row r="74" spans="1:176" ht="21.75" hidden="1" thickBot="1" x14ac:dyDescent="0.3">
      <c r="A74" s="1809"/>
      <c r="B74" s="1807"/>
      <c r="C74" s="1876" t="s">
        <v>641</v>
      </c>
      <c r="D74" s="1856"/>
      <c r="E74" s="1857"/>
      <c r="F74" s="677"/>
      <c r="G74" s="645" t="s">
        <v>508</v>
      </c>
      <c r="H74" s="686">
        <v>300</v>
      </c>
      <c r="I74" s="485">
        <v>78</v>
      </c>
      <c r="J74" s="543">
        <v>0</v>
      </c>
      <c r="K74" s="543">
        <v>158</v>
      </c>
      <c r="L74" s="594" t="e">
        <f t="shared" si="667"/>
        <v>#DIV/0!</v>
      </c>
      <c r="M74" s="485">
        <v>0</v>
      </c>
      <c r="N74" s="485"/>
      <c r="O74" s="485"/>
      <c r="P74" s="543">
        <f t="shared" si="669"/>
        <v>0</v>
      </c>
      <c r="Q74" s="594"/>
      <c r="R74" s="485"/>
      <c r="S74" s="543">
        <v>158</v>
      </c>
      <c r="T74" s="594" t="e">
        <f t="shared" si="672"/>
        <v>#DIV/0!</v>
      </c>
      <c r="U74" s="485"/>
      <c r="V74" s="485"/>
      <c r="W74" s="485"/>
      <c r="X74" s="543">
        <f t="shared" si="674"/>
        <v>0</v>
      </c>
      <c r="Y74" s="594" t="e">
        <f t="shared" si="675"/>
        <v>#DIV/0!</v>
      </c>
      <c r="Z74" s="485"/>
      <c r="AA74" s="543">
        <f t="shared" si="676"/>
        <v>0</v>
      </c>
      <c r="AB74" s="543">
        <v>158</v>
      </c>
      <c r="AC74" s="594" t="e">
        <f t="shared" si="678"/>
        <v>#DIV/0!</v>
      </c>
      <c r="AD74" s="543">
        <v>158</v>
      </c>
      <c r="AE74" s="543">
        <v>1270</v>
      </c>
      <c r="AF74" s="594" t="e">
        <f t="shared" si="679"/>
        <v>#DIV/0!</v>
      </c>
      <c r="AG74" s="485"/>
      <c r="AH74" s="485">
        <v>0</v>
      </c>
      <c r="AI74" s="485">
        <v>0</v>
      </c>
      <c r="AJ74" s="485">
        <v>0</v>
      </c>
      <c r="AK74" s="485"/>
      <c r="AL74" s="543">
        <f t="shared" si="681"/>
        <v>0</v>
      </c>
      <c r="AM74" s="841">
        <v>1182.72</v>
      </c>
      <c r="AN74" s="913" t="e">
        <f t="shared" si="682"/>
        <v>#DIV/0!</v>
      </c>
      <c r="AO74" s="841">
        <v>81.599999999999994</v>
      </c>
      <c r="AP74" s="913" t="e">
        <f t="shared" si="684"/>
        <v>#DIV/0!</v>
      </c>
      <c r="AQ74" s="841"/>
      <c r="AR74" s="841"/>
      <c r="AS74" s="841">
        <f t="shared" si="686"/>
        <v>0</v>
      </c>
      <c r="AT74" s="913" t="e">
        <f t="shared" si="687"/>
        <v>#DIV/0!</v>
      </c>
      <c r="AU74" s="841"/>
      <c r="AV74" s="841">
        <f t="shared" si="689"/>
        <v>0</v>
      </c>
      <c r="AW74" s="485">
        <v>0</v>
      </c>
      <c r="AX74" s="841">
        <v>81.599999999999994</v>
      </c>
      <c r="AY74" s="485">
        <v>0</v>
      </c>
      <c r="AZ74" s="1070">
        <v>1196.58</v>
      </c>
      <c r="BA74" s="921">
        <v>0</v>
      </c>
      <c r="BB74" s="485">
        <v>0</v>
      </c>
      <c r="BC74" s="485">
        <v>0</v>
      </c>
      <c r="BD74" s="921">
        <v>0</v>
      </c>
      <c r="BE74" s="485">
        <v>0</v>
      </c>
      <c r="BF74" s="485">
        <v>0</v>
      </c>
      <c r="BG74" s="841"/>
      <c r="BH74" s="485">
        <f t="shared" si="691"/>
        <v>0</v>
      </c>
      <c r="BI74" s="922">
        <v>0</v>
      </c>
      <c r="BJ74" s="913" t="e">
        <f t="shared" si="693"/>
        <v>#DIV/0!</v>
      </c>
      <c r="BK74" s="485"/>
      <c r="BL74" s="485">
        <f t="shared" si="695"/>
        <v>0</v>
      </c>
      <c r="BM74" s="913" t="e">
        <f t="shared" si="696"/>
        <v>#DIV/0!</v>
      </c>
      <c r="BN74" s="913"/>
      <c r="BO74" s="913"/>
      <c r="BP74" s="922">
        <v>0</v>
      </c>
      <c r="BQ74" s="913" t="e">
        <f t="shared" si="698"/>
        <v>#DIV/0!</v>
      </c>
      <c r="BR74" s="841"/>
      <c r="BS74" s="485">
        <f t="shared" si="700"/>
        <v>0</v>
      </c>
      <c r="BT74" s="922">
        <v>19.82</v>
      </c>
      <c r="BU74" s="913" t="e">
        <f t="shared" si="701"/>
        <v>#DIV/0!</v>
      </c>
      <c r="BV74" s="485"/>
      <c r="BW74" s="485">
        <f t="shared" si="703"/>
        <v>0</v>
      </c>
      <c r="BX74" s="913" t="e">
        <f t="shared" si="704"/>
        <v>#DIV/0!</v>
      </c>
      <c r="BY74" s="922">
        <v>1213.4100000000001</v>
      </c>
      <c r="BZ74" s="1127">
        <v>1213.4100000000001</v>
      </c>
      <c r="CA74" s="485">
        <v>1239</v>
      </c>
      <c r="CB74" s="485">
        <v>1239</v>
      </c>
      <c r="CC74" s="485">
        <v>1239</v>
      </c>
      <c r="CD74" s="922">
        <v>0</v>
      </c>
      <c r="CE74" s="27"/>
      <c r="CF74" s="543">
        <f t="shared" si="706"/>
        <v>1239</v>
      </c>
      <c r="CG74" s="594">
        <f t="shared" si="707"/>
        <v>0</v>
      </c>
      <c r="CH74" s="922">
        <v>0</v>
      </c>
      <c r="CI74" s="594">
        <f t="shared" si="709"/>
        <v>0</v>
      </c>
      <c r="CJ74" s="485"/>
      <c r="CK74" s="485">
        <f t="shared" si="711"/>
        <v>1239</v>
      </c>
      <c r="CL74" s="126">
        <v>1114.31</v>
      </c>
      <c r="CM74" s="594">
        <f t="shared" si="712"/>
        <v>0.89936238902340593</v>
      </c>
      <c r="CN74" s="27"/>
      <c r="CO74" s="1193">
        <f t="shared" si="714"/>
        <v>1239</v>
      </c>
      <c r="CP74" s="594">
        <f t="shared" si="715"/>
        <v>0.89936238902340593</v>
      </c>
      <c r="CQ74" s="27"/>
      <c r="CR74" s="1193">
        <f t="shared" si="717"/>
        <v>1239</v>
      </c>
      <c r="CS74" s="1248">
        <v>1239</v>
      </c>
      <c r="CT74" s="1314">
        <v>1239</v>
      </c>
      <c r="CU74" s="485">
        <v>1239</v>
      </c>
      <c r="CV74" s="485">
        <v>1239</v>
      </c>
      <c r="CW74" s="1391">
        <v>1239.48</v>
      </c>
      <c r="CX74" s="594">
        <f t="shared" si="719"/>
        <v>1.0003874092009686</v>
      </c>
      <c r="CY74" s="1498">
        <v>1239</v>
      </c>
      <c r="CZ74" s="485"/>
      <c r="DA74" s="1498">
        <f t="shared" si="721"/>
        <v>1239</v>
      </c>
      <c r="DB74" s="126">
        <v>0</v>
      </c>
      <c r="DC74" s="594">
        <f t="shared" si="722"/>
        <v>0</v>
      </c>
      <c r="DD74" s="1193"/>
      <c r="DE74" s="1498">
        <f t="shared" si="724"/>
        <v>1239</v>
      </c>
      <c r="DF74" s="594">
        <f t="shared" si="725"/>
        <v>0</v>
      </c>
      <c r="DG74" s="1193"/>
      <c r="DH74" s="1498">
        <f t="shared" si="727"/>
        <v>1239</v>
      </c>
      <c r="DI74" s="594">
        <f t="shared" si="728"/>
        <v>0</v>
      </c>
      <c r="DJ74" s="1590">
        <v>0</v>
      </c>
      <c r="DK74" s="594">
        <f t="shared" si="730"/>
        <v>0</v>
      </c>
      <c r="DL74" s="1193"/>
      <c r="DM74" s="1498">
        <f t="shared" si="732"/>
        <v>1239</v>
      </c>
      <c r="DN74" s="594">
        <f t="shared" si="733"/>
        <v>0</v>
      </c>
      <c r="DO74" s="1590">
        <v>1995.37</v>
      </c>
      <c r="DP74" s="485">
        <v>1213</v>
      </c>
      <c r="DQ74" s="485">
        <v>1213</v>
      </c>
      <c r="DR74" s="485">
        <v>1213</v>
      </c>
      <c r="DS74" s="1686">
        <v>1995.37</v>
      </c>
      <c r="DT74" s="2201">
        <f t="shared" si="735"/>
        <v>1.6104681194511703</v>
      </c>
      <c r="DU74" s="1762">
        <v>1213</v>
      </c>
      <c r="DV74" s="1762"/>
      <c r="DW74" s="1762">
        <f t="shared" si="737"/>
        <v>1213</v>
      </c>
      <c r="DX74" s="1762"/>
      <c r="DY74" s="1762">
        <f t="shared" si="739"/>
        <v>1213</v>
      </c>
      <c r="DZ74" s="1762"/>
      <c r="EA74" s="1762">
        <f t="shared" si="740"/>
        <v>1213</v>
      </c>
      <c r="EB74" s="1686">
        <v>228</v>
      </c>
      <c r="EC74" s="2201">
        <f t="shared" si="742"/>
        <v>0.18796372629843364</v>
      </c>
      <c r="ED74" s="1762"/>
      <c r="EE74" s="1762">
        <f t="shared" si="744"/>
        <v>1213</v>
      </c>
      <c r="EF74" s="2201">
        <f t="shared" si="745"/>
        <v>0.18796372629843364</v>
      </c>
      <c r="EG74" s="1762"/>
      <c r="EH74" s="1762">
        <f t="shared" si="747"/>
        <v>1213</v>
      </c>
      <c r="EI74" s="2212">
        <v>1213.08</v>
      </c>
      <c r="EJ74" s="1686">
        <v>1213.08</v>
      </c>
      <c r="EK74" s="2201">
        <f t="shared" si="749"/>
        <v>1</v>
      </c>
      <c r="EL74" s="1762">
        <v>1224</v>
      </c>
      <c r="EM74" s="2213">
        <v>1224</v>
      </c>
      <c r="EN74" s="2213">
        <v>1224</v>
      </c>
      <c r="EO74" s="1686">
        <v>216</v>
      </c>
      <c r="EP74" s="2176">
        <f t="shared" si="750"/>
        <v>0.17647058823529413</v>
      </c>
      <c r="EQ74" s="1762"/>
      <c r="ER74" s="1762">
        <f t="shared" si="752"/>
        <v>1224</v>
      </c>
      <c r="ES74" s="1762"/>
      <c r="ET74" s="1762">
        <f t="shared" si="754"/>
        <v>1224</v>
      </c>
      <c r="EU74" s="2201">
        <f t="shared" si="755"/>
        <v>0.17647058823529413</v>
      </c>
      <c r="EV74" s="1762"/>
      <c r="EW74" s="1762">
        <f t="shared" si="757"/>
        <v>1224</v>
      </c>
      <c r="EX74" s="1686">
        <v>216</v>
      </c>
      <c r="EY74" s="2201">
        <f t="shared" si="759"/>
        <v>0.17647058823529413</v>
      </c>
      <c r="EZ74" s="2214">
        <v>1224</v>
      </c>
      <c r="FA74" s="1686">
        <v>1224.3</v>
      </c>
      <c r="FB74" s="2201">
        <f t="shared" si="762"/>
        <v>1.0002450980392157</v>
      </c>
      <c r="FC74" s="1498">
        <v>1224</v>
      </c>
      <c r="FD74" s="1498">
        <v>1224</v>
      </c>
      <c r="FE74" s="1498">
        <v>1224</v>
      </c>
      <c r="FF74" s="1498"/>
      <c r="FG74" s="1498">
        <f t="shared" si="763"/>
        <v>1224</v>
      </c>
      <c r="FH74" s="2720">
        <v>0</v>
      </c>
      <c r="FI74" s="1498"/>
      <c r="FJ74" s="1498">
        <f t="shared" si="765"/>
        <v>1224</v>
      </c>
      <c r="FK74" s="2714">
        <f t="shared" si="766"/>
        <v>0</v>
      </c>
      <c r="FL74" s="2720">
        <v>0</v>
      </c>
      <c r="FM74" s="2714">
        <f t="shared" si="768"/>
        <v>0</v>
      </c>
      <c r="FN74" s="1498"/>
      <c r="FO74" s="1498">
        <f t="shared" si="770"/>
        <v>1224</v>
      </c>
      <c r="FP74" s="2484">
        <v>1224</v>
      </c>
      <c r="FQ74" s="2609">
        <v>1224</v>
      </c>
      <c r="FR74" s="1498">
        <v>1224</v>
      </c>
      <c r="FS74" s="1498">
        <v>1224</v>
      </c>
    </row>
    <row r="75" spans="1:176" ht="21.75" hidden="1" thickBot="1" x14ac:dyDescent="0.3">
      <c r="A75" s="679"/>
      <c r="B75" s="680"/>
      <c r="C75" s="1877" t="s">
        <v>642</v>
      </c>
      <c r="D75" s="1859"/>
      <c r="E75" s="1860"/>
      <c r="F75" s="681"/>
      <c r="G75" s="650" t="s">
        <v>572</v>
      </c>
      <c r="H75" s="687">
        <v>938</v>
      </c>
      <c r="I75" s="469">
        <v>1689</v>
      </c>
      <c r="J75" s="529">
        <v>1772</v>
      </c>
      <c r="K75" s="529">
        <v>51</v>
      </c>
      <c r="L75" s="596">
        <f t="shared" si="667"/>
        <v>2.8781038374717832E-2</v>
      </c>
      <c r="M75" s="469">
        <v>1772</v>
      </c>
      <c r="N75" s="469"/>
      <c r="O75" s="469">
        <v>-421</v>
      </c>
      <c r="P75" s="529">
        <f t="shared" si="669"/>
        <v>1351</v>
      </c>
      <c r="Q75" s="596">
        <f>K75/P75</f>
        <v>3.7749814951887492E-2</v>
      </c>
      <c r="R75" s="469">
        <v>1351</v>
      </c>
      <c r="S75" s="529">
        <v>51</v>
      </c>
      <c r="T75" s="596">
        <f t="shared" si="672"/>
        <v>3.7749814951887492E-2</v>
      </c>
      <c r="U75" s="469">
        <v>1351</v>
      </c>
      <c r="V75" s="469"/>
      <c r="W75" s="469"/>
      <c r="X75" s="529">
        <f t="shared" si="674"/>
        <v>1351</v>
      </c>
      <c r="Y75" s="596">
        <f t="shared" si="675"/>
        <v>3.7749814951887492E-2</v>
      </c>
      <c r="Z75" s="469"/>
      <c r="AA75" s="529">
        <f t="shared" si="676"/>
        <v>1351</v>
      </c>
      <c r="AB75" s="529">
        <v>51</v>
      </c>
      <c r="AC75" s="596">
        <f t="shared" si="678"/>
        <v>3.7749814951887492E-2</v>
      </c>
      <c r="AD75" s="529">
        <v>51</v>
      </c>
      <c r="AE75" s="529">
        <v>81</v>
      </c>
      <c r="AF75" s="596">
        <f t="shared" si="679"/>
        <v>5.9955588452997782E-2</v>
      </c>
      <c r="AG75" s="469">
        <v>1351</v>
      </c>
      <c r="AH75" s="469">
        <v>1351</v>
      </c>
      <c r="AI75" s="469">
        <v>1351</v>
      </c>
      <c r="AJ75" s="469">
        <v>1351</v>
      </c>
      <c r="AK75" s="469"/>
      <c r="AL75" s="529">
        <f t="shared" si="681"/>
        <v>1351</v>
      </c>
      <c r="AM75" s="842">
        <v>168.4</v>
      </c>
      <c r="AN75" s="917">
        <f t="shared" si="682"/>
        <v>0.12464840858623243</v>
      </c>
      <c r="AO75" s="842">
        <v>17.09</v>
      </c>
      <c r="AP75" s="917">
        <f t="shared" si="684"/>
        <v>1.2649888971132494E-2</v>
      </c>
      <c r="AQ75" s="842"/>
      <c r="AR75" s="842"/>
      <c r="AS75" s="842">
        <f t="shared" si="686"/>
        <v>1351</v>
      </c>
      <c r="AT75" s="917">
        <f t="shared" si="687"/>
        <v>1.2649888971132494E-2</v>
      </c>
      <c r="AU75" s="842"/>
      <c r="AV75" s="842">
        <f t="shared" si="689"/>
        <v>1351</v>
      </c>
      <c r="AW75" s="469">
        <v>1351</v>
      </c>
      <c r="AX75" s="842">
        <v>17.09</v>
      </c>
      <c r="AY75" s="469">
        <v>1351</v>
      </c>
      <c r="AZ75" s="1071">
        <v>86.8</v>
      </c>
      <c r="BA75" s="923">
        <v>1351</v>
      </c>
      <c r="BB75" s="469">
        <v>1351</v>
      </c>
      <c r="BC75" s="469">
        <v>1351</v>
      </c>
      <c r="BD75" s="923">
        <v>1351</v>
      </c>
      <c r="BE75" s="469">
        <v>1351</v>
      </c>
      <c r="BF75" s="469">
        <v>1351</v>
      </c>
      <c r="BG75" s="842"/>
      <c r="BH75" s="469">
        <f t="shared" si="691"/>
        <v>1351</v>
      </c>
      <c r="BI75" s="924">
        <v>0</v>
      </c>
      <c r="BJ75" s="917">
        <f t="shared" si="693"/>
        <v>0</v>
      </c>
      <c r="BK75" s="469"/>
      <c r="BL75" s="469">
        <f t="shared" si="695"/>
        <v>1351</v>
      </c>
      <c r="BM75" s="917">
        <f t="shared" si="696"/>
        <v>0</v>
      </c>
      <c r="BN75" s="917"/>
      <c r="BO75" s="917"/>
      <c r="BP75" s="924">
        <v>0</v>
      </c>
      <c r="BQ75" s="917">
        <f t="shared" si="698"/>
        <v>0</v>
      </c>
      <c r="BR75" s="842"/>
      <c r="BS75" s="469">
        <f t="shared" si="700"/>
        <v>1351</v>
      </c>
      <c r="BT75" s="924">
        <v>0</v>
      </c>
      <c r="BU75" s="917">
        <f t="shared" si="701"/>
        <v>0</v>
      </c>
      <c r="BV75" s="469"/>
      <c r="BW75" s="469">
        <f t="shared" si="703"/>
        <v>1351</v>
      </c>
      <c r="BX75" s="917">
        <f t="shared" si="704"/>
        <v>0</v>
      </c>
      <c r="BY75" s="924">
        <v>96.4</v>
      </c>
      <c r="BZ75" s="1128">
        <v>96.4</v>
      </c>
      <c r="CA75" s="469">
        <v>116</v>
      </c>
      <c r="CB75" s="469">
        <v>116</v>
      </c>
      <c r="CC75" s="469">
        <v>116</v>
      </c>
      <c r="CD75" s="924">
        <v>0</v>
      </c>
      <c r="CE75" s="28"/>
      <c r="CF75" s="529">
        <f t="shared" si="706"/>
        <v>116</v>
      </c>
      <c r="CG75" s="596">
        <f t="shared" si="707"/>
        <v>0</v>
      </c>
      <c r="CH75" s="924">
        <v>0</v>
      </c>
      <c r="CI75" s="596">
        <f t="shared" si="709"/>
        <v>0</v>
      </c>
      <c r="CJ75" s="469"/>
      <c r="CK75" s="469">
        <f t="shared" si="711"/>
        <v>116</v>
      </c>
      <c r="CL75" s="127">
        <v>85.6</v>
      </c>
      <c r="CM75" s="596">
        <f t="shared" si="712"/>
        <v>0.73793103448275854</v>
      </c>
      <c r="CN75" s="28"/>
      <c r="CO75" s="1194">
        <f t="shared" si="714"/>
        <v>116</v>
      </c>
      <c r="CP75" s="596">
        <f t="shared" si="715"/>
        <v>0.73793103448275854</v>
      </c>
      <c r="CQ75" s="28"/>
      <c r="CR75" s="1194">
        <f t="shared" si="717"/>
        <v>116</v>
      </c>
      <c r="CS75" s="1249">
        <v>116</v>
      </c>
      <c r="CT75" s="1315">
        <v>116</v>
      </c>
      <c r="CU75" s="469">
        <v>116</v>
      </c>
      <c r="CV75" s="469">
        <v>116</v>
      </c>
      <c r="CW75" s="1392">
        <v>115.6</v>
      </c>
      <c r="CX75" s="596">
        <f t="shared" si="719"/>
        <v>0.99655172413793103</v>
      </c>
      <c r="CY75" s="1499">
        <v>116</v>
      </c>
      <c r="CZ75" s="469"/>
      <c r="DA75" s="1499">
        <f t="shared" si="721"/>
        <v>116</v>
      </c>
      <c r="DB75" s="127">
        <v>0</v>
      </c>
      <c r="DC75" s="596">
        <f t="shared" si="722"/>
        <v>0</v>
      </c>
      <c r="DD75" s="1194"/>
      <c r="DE75" s="1499">
        <f t="shared" si="724"/>
        <v>116</v>
      </c>
      <c r="DF75" s="596">
        <f t="shared" si="725"/>
        <v>0</v>
      </c>
      <c r="DG75" s="1194"/>
      <c r="DH75" s="1499">
        <f t="shared" si="727"/>
        <v>116</v>
      </c>
      <c r="DI75" s="596">
        <f t="shared" si="728"/>
        <v>0</v>
      </c>
      <c r="DJ75" s="1591">
        <v>0</v>
      </c>
      <c r="DK75" s="596">
        <f t="shared" si="730"/>
        <v>0</v>
      </c>
      <c r="DL75" s="1194"/>
      <c r="DM75" s="1499">
        <f t="shared" si="732"/>
        <v>116</v>
      </c>
      <c r="DN75" s="596">
        <f t="shared" si="733"/>
        <v>0</v>
      </c>
      <c r="DO75" s="1591"/>
      <c r="DP75" s="469">
        <v>88</v>
      </c>
      <c r="DQ75" s="469">
        <v>88</v>
      </c>
      <c r="DR75" s="469">
        <v>88</v>
      </c>
      <c r="DS75" s="1688"/>
      <c r="DT75" s="2205">
        <f t="shared" si="735"/>
        <v>0</v>
      </c>
      <c r="DU75" s="1763">
        <v>88</v>
      </c>
      <c r="DV75" s="1763"/>
      <c r="DW75" s="1763">
        <f t="shared" si="737"/>
        <v>88</v>
      </c>
      <c r="DX75" s="1763"/>
      <c r="DY75" s="1763">
        <f t="shared" si="739"/>
        <v>88</v>
      </c>
      <c r="DZ75" s="1763"/>
      <c r="EA75" s="1763">
        <f t="shared" si="740"/>
        <v>88</v>
      </c>
      <c r="EB75" s="1688"/>
      <c r="EC75" s="2205">
        <f t="shared" si="742"/>
        <v>0</v>
      </c>
      <c r="ED75" s="1763"/>
      <c r="EE75" s="1763">
        <f t="shared" si="744"/>
        <v>88</v>
      </c>
      <c r="EF75" s="2205">
        <f t="shared" si="745"/>
        <v>0</v>
      </c>
      <c r="EG75" s="1763"/>
      <c r="EH75" s="1763">
        <f t="shared" si="747"/>
        <v>88</v>
      </c>
      <c r="EI75" s="2215">
        <v>88.4</v>
      </c>
      <c r="EJ75" s="1688">
        <v>88.4</v>
      </c>
      <c r="EK75" s="2205">
        <f t="shared" si="749"/>
        <v>1</v>
      </c>
      <c r="EL75" s="1763">
        <v>65</v>
      </c>
      <c r="EM75" s="2216">
        <v>65</v>
      </c>
      <c r="EN75" s="2216">
        <v>65</v>
      </c>
      <c r="EO75" s="1688">
        <v>79.2</v>
      </c>
      <c r="EP75" s="2176">
        <f t="shared" si="750"/>
        <v>1.2184615384615385</v>
      </c>
      <c r="EQ75" s="1763"/>
      <c r="ER75" s="1763">
        <f t="shared" si="752"/>
        <v>65</v>
      </c>
      <c r="ES75" s="1763"/>
      <c r="ET75" s="1763">
        <f t="shared" si="754"/>
        <v>65</v>
      </c>
      <c r="EU75" s="2205">
        <f t="shared" si="755"/>
        <v>1.2184615384615385</v>
      </c>
      <c r="EV75" s="1763"/>
      <c r="EW75" s="1763">
        <f t="shared" si="757"/>
        <v>65</v>
      </c>
      <c r="EX75" s="1688">
        <v>79.2</v>
      </c>
      <c r="EY75" s="2205">
        <f t="shared" si="759"/>
        <v>1.2184615384615385</v>
      </c>
      <c r="EZ75" s="2217">
        <v>65</v>
      </c>
      <c r="FA75" s="1688">
        <v>64.400000000000006</v>
      </c>
      <c r="FB75" s="2205">
        <f t="shared" si="762"/>
        <v>0.99076923076923085</v>
      </c>
      <c r="FC75" s="1499">
        <v>60</v>
      </c>
      <c r="FD75" s="1499">
        <v>60</v>
      </c>
      <c r="FE75" s="1499">
        <v>60</v>
      </c>
      <c r="FF75" s="1499"/>
      <c r="FG75" s="1499">
        <f t="shared" si="763"/>
        <v>60</v>
      </c>
      <c r="FH75" s="2721">
        <v>0</v>
      </c>
      <c r="FI75" s="1499"/>
      <c r="FJ75" s="1499">
        <f t="shared" si="765"/>
        <v>60</v>
      </c>
      <c r="FK75" s="2717">
        <f t="shared" si="766"/>
        <v>0</v>
      </c>
      <c r="FL75" s="2721">
        <v>0</v>
      </c>
      <c r="FM75" s="2717">
        <f t="shared" si="768"/>
        <v>0</v>
      </c>
      <c r="FN75" s="1499"/>
      <c r="FO75" s="1499">
        <f t="shared" si="770"/>
        <v>60</v>
      </c>
      <c r="FP75" s="2131">
        <v>60</v>
      </c>
      <c r="FQ75" s="2610">
        <v>60</v>
      </c>
      <c r="FR75" s="1499">
        <v>60</v>
      </c>
      <c r="FS75" s="1499">
        <v>60</v>
      </c>
    </row>
    <row r="76" spans="1:176" ht="39.75" customHeight="1" thickBot="1" x14ac:dyDescent="0.3">
      <c r="A76" s="688" t="s">
        <v>406</v>
      </c>
      <c r="B76" s="654" t="s">
        <v>407</v>
      </c>
      <c r="C76" s="1878" t="s">
        <v>751</v>
      </c>
      <c r="D76" s="1879" t="s">
        <v>398</v>
      </c>
      <c r="E76" s="1880" t="s">
        <v>750</v>
      </c>
      <c r="F76" s="689"/>
      <c r="G76" s="656"/>
      <c r="H76" s="690">
        <v>3284</v>
      </c>
      <c r="I76" s="486">
        <f>SUM(I77)</f>
        <v>3234</v>
      </c>
      <c r="J76" s="544"/>
      <c r="K76" s="544">
        <f>SUM(K77)</f>
        <v>0</v>
      </c>
      <c r="L76" s="597"/>
      <c r="M76" s="486"/>
      <c r="N76" s="486"/>
      <c r="O76" s="486"/>
      <c r="P76" s="544">
        <f t="shared" si="669"/>
        <v>0</v>
      </c>
      <c r="Q76" s="597"/>
      <c r="R76" s="486"/>
      <c r="S76" s="544">
        <f>SUM(S77)</f>
        <v>0</v>
      </c>
      <c r="T76" s="597"/>
      <c r="U76" s="486"/>
      <c r="V76" s="486"/>
      <c r="W76" s="486"/>
      <c r="X76" s="544">
        <f t="shared" si="674"/>
        <v>0</v>
      </c>
      <c r="Y76" s="597"/>
      <c r="Z76" s="486"/>
      <c r="AA76" s="544">
        <f t="shared" si="676"/>
        <v>0</v>
      </c>
      <c r="AB76" s="544">
        <f>SUM(AB77)</f>
        <v>165</v>
      </c>
      <c r="AC76" s="597" t="e">
        <f t="shared" si="678"/>
        <v>#DIV/0!</v>
      </c>
      <c r="AD76" s="544">
        <f>SUM(AD77)</f>
        <v>3301</v>
      </c>
      <c r="AE76" s="544">
        <f>SUM(AE77)</f>
        <v>3301</v>
      </c>
      <c r="AF76" s="597" t="e">
        <f t="shared" si="679"/>
        <v>#DIV/0!</v>
      </c>
      <c r="AG76" s="486"/>
      <c r="AH76" s="486"/>
      <c r="AI76" s="486"/>
      <c r="AJ76" s="486"/>
      <c r="AK76" s="486"/>
      <c r="AL76" s="544">
        <f t="shared" si="681"/>
        <v>0</v>
      </c>
      <c r="AM76" s="843">
        <f>SUM(AM77)</f>
        <v>3303.67</v>
      </c>
      <c r="AN76" s="897"/>
      <c r="AO76" s="843">
        <f>SUM(AO77)</f>
        <v>7355.41</v>
      </c>
      <c r="AP76" s="897"/>
      <c r="AQ76" s="843">
        <f>SUM(AQ77)</f>
        <v>0</v>
      </c>
      <c r="AR76" s="843">
        <f>SUM(AR77)</f>
        <v>0</v>
      </c>
      <c r="AS76" s="843">
        <f t="shared" si="686"/>
        <v>0</v>
      </c>
      <c r="AT76" s="897"/>
      <c r="AU76" s="843">
        <f>SUM(AU77)</f>
        <v>0</v>
      </c>
      <c r="AV76" s="843">
        <f t="shared" si="689"/>
        <v>0</v>
      </c>
      <c r="AW76" s="486"/>
      <c r="AX76" s="843">
        <f>SUM(AX77)</f>
        <v>7910.78</v>
      </c>
      <c r="AY76" s="486"/>
      <c r="AZ76" s="1072">
        <f>SUM(AZ77)</f>
        <v>7910.78</v>
      </c>
      <c r="BA76" s="925"/>
      <c r="BB76" s="486"/>
      <c r="BC76" s="486"/>
      <c r="BD76" s="925"/>
      <c r="BE76" s="486"/>
      <c r="BF76" s="486"/>
      <c r="BG76" s="843">
        <f>SUM(BG77)</f>
        <v>0</v>
      </c>
      <c r="BH76" s="486">
        <f t="shared" si="691"/>
        <v>0</v>
      </c>
      <c r="BI76" s="926">
        <f>SUM(BI77)</f>
        <v>3606.51</v>
      </c>
      <c r="BJ76" s="897"/>
      <c r="BK76" s="486">
        <f>SUM(BK77)</f>
        <v>0</v>
      </c>
      <c r="BL76" s="486">
        <f t="shared" si="695"/>
        <v>0</v>
      </c>
      <c r="BM76" s="897"/>
      <c r="BN76" s="897"/>
      <c r="BO76" s="897"/>
      <c r="BP76" s="926">
        <f>SUM(BP77)</f>
        <v>3894.39</v>
      </c>
      <c r="BQ76" s="897"/>
      <c r="BR76" s="843">
        <f>SUM(BR77)</f>
        <v>0</v>
      </c>
      <c r="BS76" s="486">
        <f t="shared" si="700"/>
        <v>0</v>
      </c>
      <c r="BT76" s="926">
        <f>SUM(BT77:BT78)</f>
        <v>4588.6499999999996</v>
      </c>
      <c r="BU76" s="897"/>
      <c r="BV76" s="486">
        <f>SUM(BV77)</f>
        <v>0</v>
      </c>
      <c r="BW76" s="486">
        <f t="shared" si="703"/>
        <v>0</v>
      </c>
      <c r="BX76" s="897"/>
      <c r="BY76" s="926">
        <f>SUM(BY77:BY78)</f>
        <v>6680.62</v>
      </c>
      <c r="BZ76" s="1129">
        <f>SUM(BZ77:BZ78)</f>
        <v>6680.62</v>
      </c>
      <c r="CA76" s="486">
        <f>SUM(CA77:CA78)</f>
        <v>0</v>
      </c>
      <c r="CB76" s="486"/>
      <c r="CC76" s="486"/>
      <c r="CD76" s="926">
        <f>SUM(CD77:CD78)</f>
        <v>2649.77</v>
      </c>
      <c r="CE76" s="7">
        <f>SUM(CE77:CE78)</f>
        <v>6386</v>
      </c>
      <c r="CF76" s="544">
        <f t="shared" si="706"/>
        <v>6386</v>
      </c>
      <c r="CG76" s="597">
        <f t="shared" si="707"/>
        <v>0.41493423113059819</v>
      </c>
      <c r="CH76" s="926">
        <f>SUM(CH77:CH78)</f>
        <v>3577.64</v>
      </c>
      <c r="CI76" s="597">
        <f t="shared" si="709"/>
        <v>0.56023175696836824</v>
      </c>
      <c r="CJ76" s="486">
        <f>SUM(CJ77)</f>
        <v>0</v>
      </c>
      <c r="CK76" s="486">
        <f t="shared" si="711"/>
        <v>6386</v>
      </c>
      <c r="CL76" s="128">
        <f>SUM(CL77:CL78)</f>
        <v>7276.17</v>
      </c>
      <c r="CM76" s="597">
        <f t="shared" si="712"/>
        <v>1.1393939868462262</v>
      </c>
      <c r="CN76" s="7">
        <f>SUM(CN77:CN78)</f>
        <v>890</v>
      </c>
      <c r="CO76" s="1195">
        <f t="shared" si="714"/>
        <v>7276</v>
      </c>
      <c r="CP76" s="597">
        <f t="shared" si="715"/>
        <v>1.0000233644859813</v>
      </c>
      <c r="CQ76" s="29">
        <f>SUM(CQ77:CQ78)</f>
        <v>0</v>
      </c>
      <c r="CR76" s="1195">
        <f t="shared" si="717"/>
        <v>7276</v>
      </c>
      <c r="CS76" s="1250">
        <v>7276</v>
      </c>
      <c r="CT76" s="1316">
        <f t="shared" ref="CT76:CV76" si="864">SUM(CT77:CT78)</f>
        <v>1760</v>
      </c>
      <c r="CU76" s="486">
        <f t="shared" si="864"/>
        <v>0</v>
      </c>
      <c r="CV76" s="486">
        <f t="shared" si="864"/>
        <v>0</v>
      </c>
      <c r="CW76" s="1393">
        <f>SUM(CW77:CW78)</f>
        <v>7276.17</v>
      </c>
      <c r="CX76" s="597">
        <f t="shared" si="719"/>
        <v>1.0000233644859813</v>
      </c>
      <c r="CY76" s="1500">
        <f t="shared" ref="CY76" si="865">SUM(CY77:CY78)</f>
        <v>1760</v>
      </c>
      <c r="CZ76" s="486">
        <f>SUM(CZ77)</f>
        <v>0</v>
      </c>
      <c r="DA76" s="1500">
        <f t="shared" si="721"/>
        <v>1760</v>
      </c>
      <c r="DB76" s="128">
        <f>SUM(DB77:DB78)</f>
        <v>0</v>
      </c>
      <c r="DC76" s="597">
        <f t="shared" si="722"/>
        <v>0</v>
      </c>
      <c r="DD76" s="1195">
        <f>SUM(DD77)</f>
        <v>0</v>
      </c>
      <c r="DE76" s="1500">
        <f t="shared" si="724"/>
        <v>1760</v>
      </c>
      <c r="DF76" s="597">
        <f t="shared" si="725"/>
        <v>0</v>
      </c>
      <c r="DG76" s="1195">
        <f>SUM(DG77)</f>
        <v>0</v>
      </c>
      <c r="DH76" s="1500">
        <f t="shared" si="727"/>
        <v>1760</v>
      </c>
      <c r="DI76" s="597">
        <f t="shared" si="728"/>
        <v>0</v>
      </c>
      <c r="DJ76" s="1592">
        <f>SUM(DJ77:DJ78)</f>
        <v>1759.94</v>
      </c>
      <c r="DK76" s="597">
        <f t="shared" si="730"/>
        <v>0.9999659090909091</v>
      </c>
      <c r="DL76" s="1195">
        <f>SUM(DL77)</f>
        <v>0</v>
      </c>
      <c r="DM76" s="1500">
        <f t="shared" si="732"/>
        <v>1760</v>
      </c>
      <c r="DN76" s="597">
        <f t="shared" si="733"/>
        <v>0.9999659090909091</v>
      </c>
      <c r="DO76" s="1592">
        <f>SUM(DO77:DO78)</f>
        <v>9530.24</v>
      </c>
      <c r="DP76" s="486">
        <f t="shared" ref="DP76:DR76" si="866">SUM(DP77:DP78)</f>
        <v>1907</v>
      </c>
      <c r="DQ76" s="486">
        <f t="shared" si="866"/>
        <v>0</v>
      </c>
      <c r="DR76" s="486">
        <f t="shared" si="866"/>
        <v>0</v>
      </c>
      <c r="DS76" s="1990">
        <f>SUM(DS77:DS78)</f>
        <v>9530.24</v>
      </c>
      <c r="DT76" s="2184">
        <f t="shared" si="735"/>
        <v>5.4149090909090907</v>
      </c>
      <c r="DU76" s="1764">
        <f t="shared" ref="DU76" si="867">SUM(DU77:DU78)</f>
        <v>1907</v>
      </c>
      <c r="DV76" s="1764">
        <f>SUM(DV77)</f>
        <v>0</v>
      </c>
      <c r="DW76" s="1764">
        <f t="shared" si="737"/>
        <v>1907</v>
      </c>
      <c r="DX76" s="1764">
        <f>SUM(DX77)</f>
        <v>0</v>
      </c>
      <c r="DY76" s="1764">
        <f t="shared" si="739"/>
        <v>1907</v>
      </c>
      <c r="DZ76" s="1764">
        <f>SUM(DZ77)</f>
        <v>0</v>
      </c>
      <c r="EA76" s="1764">
        <f t="shared" si="740"/>
        <v>1907</v>
      </c>
      <c r="EB76" s="1990">
        <f>SUM(EB77:EB78)</f>
        <v>3104.62</v>
      </c>
      <c r="EC76" s="2184">
        <f t="shared" si="742"/>
        <v>1.6280125852123755</v>
      </c>
      <c r="ED76" s="1764">
        <f>SUM(ED77)</f>
        <v>0</v>
      </c>
      <c r="EE76" s="1764">
        <f t="shared" si="744"/>
        <v>1907</v>
      </c>
      <c r="EF76" s="2184">
        <f t="shared" si="745"/>
        <v>1.6280125852123755</v>
      </c>
      <c r="EG76" s="1764">
        <f>SUM(EG77)</f>
        <v>0</v>
      </c>
      <c r="EH76" s="1764">
        <f t="shared" si="747"/>
        <v>1907</v>
      </c>
      <c r="EI76" s="2220">
        <f>SUM(EI77:EI78)</f>
        <v>7521.49</v>
      </c>
      <c r="EJ76" s="1990">
        <f>SUM(EJ77:EJ78)</f>
        <v>7521.49</v>
      </c>
      <c r="EK76" s="2184">
        <f t="shared" si="749"/>
        <v>1</v>
      </c>
      <c r="EL76" s="1764">
        <f t="shared" ref="EL76:EN76" si="868">SUM(EL77:EL78)</f>
        <v>0</v>
      </c>
      <c r="EM76" s="2221">
        <f t="shared" si="868"/>
        <v>0</v>
      </c>
      <c r="EN76" s="2221">
        <f t="shared" si="868"/>
        <v>0</v>
      </c>
      <c r="EO76" s="1990">
        <f>SUM(EO77:EO78)</f>
        <v>10371.76</v>
      </c>
      <c r="EP76" s="2176"/>
      <c r="EQ76" s="1764">
        <f>SUM(EQ77)</f>
        <v>0</v>
      </c>
      <c r="ER76" s="1764">
        <f t="shared" si="752"/>
        <v>0</v>
      </c>
      <c r="ES76" s="1764">
        <f>SUM(ES77)</f>
        <v>0</v>
      </c>
      <c r="ET76" s="1764">
        <f t="shared" si="754"/>
        <v>0</v>
      </c>
      <c r="EU76" s="2184" t="e">
        <f t="shared" si="755"/>
        <v>#DIV/0!</v>
      </c>
      <c r="EV76" s="1764">
        <f>SUM(EV77)</f>
        <v>0</v>
      </c>
      <c r="EW76" s="1764">
        <f t="shared" si="757"/>
        <v>0</v>
      </c>
      <c r="EX76" s="1990">
        <f>SUM(EX77:EX78)</f>
        <v>10848.89</v>
      </c>
      <c r="EY76" s="2184" t="e">
        <f t="shared" si="759"/>
        <v>#DIV/0!</v>
      </c>
      <c r="EZ76" s="2222">
        <f>SUM(EZ77:EZ78)</f>
        <v>0</v>
      </c>
      <c r="FA76" s="1990">
        <f>SUM(FA77:FA78)</f>
        <v>10848.89</v>
      </c>
      <c r="FB76" s="2184" t="e">
        <f t="shared" si="762"/>
        <v>#DIV/0!</v>
      </c>
      <c r="FC76" s="1500">
        <f t="shared" ref="FC76:FE76" si="869">SUM(FC77:FC78)</f>
        <v>0</v>
      </c>
      <c r="FD76" s="1500">
        <f t="shared" si="869"/>
        <v>0</v>
      </c>
      <c r="FE76" s="1500">
        <f t="shared" si="869"/>
        <v>0</v>
      </c>
      <c r="FF76" s="1500">
        <f>SUM(FF77)</f>
        <v>0</v>
      </c>
      <c r="FG76" s="1500">
        <f t="shared" si="763"/>
        <v>0</v>
      </c>
      <c r="FH76" s="2722">
        <f>SUM(FH77:FH78)</f>
        <v>0</v>
      </c>
      <c r="FI76" s="1500">
        <f>SUM(FI77)</f>
        <v>0</v>
      </c>
      <c r="FJ76" s="1500">
        <f t="shared" si="765"/>
        <v>0</v>
      </c>
      <c r="FK76" s="2704" t="e">
        <f t="shared" si="766"/>
        <v>#DIV/0!</v>
      </c>
      <c r="FL76" s="2722">
        <f>SUM(FL77:FL78)</f>
        <v>0</v>
      </c>
      <c r="FM76" s="2704" t="e">
        <f t="shared" si="768"/>
        <v>#DIV/0!</v>
      </c>
      <c r="FN76" s="1500">
        <f>SUM(FN77)</f>
        <v>0</v>
      </c>
      <c r="FO76" s="1500">
        <f t="shared" si="770"/>
        <v>0</v>
      </c>
      <c r="FP76" s="2723">
        <f t="shared" ref="FP76" si="870">SUM(FP77:FP78)</f>
        <v>0</v>
      </c>
      <c r="FQ76" s="2612">
        <f t="shared" ref="FQ76:FR76" si="871">SUM(FQ77:FQ78)</f>
        <v>0</v>
      </c>
      <c r="FR76" s="1500">
        <f t="shared" si="871"/>
        <v>0</v>
      </c>
      <c r="FS76" s="1500">
        <f t="shared" ref="FS76" si="872">SUM(FS77:FS78)</f>
        <v>0</v>
      </c>
    </row>
    <row r="77" spans="1:176" ht="21.75" hidden="1" thickBot="1" x14ac:dyDescent="0.3">
      <c r="A77" s="1809"/>
      <c r="B77" s="1807"/>
      <c r="C77" s="1868" t="s">
        <v>790</v>
      </c>
      <c r="D77" s="1856"/>
      <c r="E77" s="1857"/>
      <c r="F77" s="677"/>
      <c r="G77" s="645" t="s">
        <v>573</v>
      </c>
      <c r="H77" s="678">
        <v>3284</v>
      </c>
      <c r="I77" s="482">
        <v>3234</v>
      </c>
      <c r="J77" s="540"/>
      <c r="K77" s="540">
        <v>0</v>
      </c>
      <c r="L77" s="594" t="e">
        <f t="shared" ref="L77:L121" si="873">K77/J77</f>
        <v>#DIV/0!</v>
      </c>
      <c r="M77" s="482"/>
      <c r="N77" s="482"/>
      <c r="O77" s="482"/>
      <c r="P77" s="540">
        <f t="shared" si="669"/>
        <v>0</v>
      </c>
      <c r="Q77" s="594"/>
      <c r="R77" s="482"/>
      <c r="S77" s="540">
        <v>0</v>
      </c>
      <c r="T77" s="594" t="e">
        <f t="shared" si="672"/>
        <v>#DIV/0!</v>
      </c>
      <c r="U77" s="482"/>
      <c r="V77" s="482"/>
      <c r="W77" s="482"/>
      <c r="X77" s="540">
        <f t="shared" si="674"/>
        <v>0</v>
      </c>
      <c r="Y77" s="594" t="e">
        <f t="shared" si="675"/>
        <v>#DIV/0!</v>
      </c>
      <c r="Z77" s="482"/>
      <c r="AA77" s="540">
        <f t="shared" si="676"/>
        <v>0</v>
      </c>
      <c r="AB77" s="540">
        <v>165</v>
      </c>
      <c r="AC77" s="594" t="e">
        <f t="shared" si="678"/>
        <v>#DIV/0!</v>
      </c>
      <c r="AD77" s="540">
        <v>3301</v>
      </c>
      <c r="AE77" s="540">
        <v>3301</v>
      </c>
      <c r="AF77" s="594" t="e">
        <f t="shared" si="679"/>
        <v>#DIV/0!</v>
      </c>
      <c r="AG77" s="482"/>
      <c r="AH77" s="482"/>
      <c r="AI77" s="482"/>
      <c r="AJ77" s="482"/>
      <c r="AK77" s="482"/>
      <c r="AL77" s="540">
        <f t="shared" si="681"/>
        <v>0</v>
      </c>
      <c r="AM77" s="838">
        <v>3303.67</v>
      </c>
      <c r="AN77" s="913" t="e">
        <f t="shared" si="682"/>
        <v>#DIV/0!</v>
      </c>
      <c r="AO77" s="838">
        <v>7355.41</v>
      </c>
      <c r="AP77" s="913" t="e">
        <f t="shared" si="684"/>
        <v>#DIV/0!</v>
      </c>
      <c r="AQ77" s="838"/>
      <c r="AR77" s="838"/>
      <c r="AS77" s="838">
        <f t="shared" si="686"/>
        <v>0</v>
      </c>
      <c r="AT77" s="913" t="e">
        <f t="shared" si="687"/>
        <v>#DIV/0!</v>
      </c>
      <c r="AU77" s="838"/>
      <c r="AV77" s="838">
        <f t="shared" si="689"/>
        <v>0</v>
      </c>
      <c r="AW77" s="482"/>
      <c r="AX77" s="838">
        <v>7910.78</v>
      </c>
      <c r="AY77" s="482"/>
      <c r="AZ77" s="1067">
        <v>7910.78</v>
      </c>
      <c r="BA77" s="914"/>
      <c r="BB77" s="482"/>
      <c r="BC77" s="482"/>
      <c r="BD77" s="914"/>
      <c r="BE77" s="482"/>
      <c r="BF77" s="482"/>
      <c r="BG77" s="838"/>
      <c r="BH77" s="482">
        <f t="shared" si="691"/>
        <v>0</v>
      </c>
      <c r="BI77" s="915">
        <v>3606.51</v>
      </c>
      <c r="BJ77" s="913" t="e">
        <f t="shared" si="693"/>
        <v>#DIV/0!</v>
      </c>
      <c r="BK77" s="482"/>
      <c r="BL77" s="482">
        <f t="shared" si="695"/>
        <v>0</v>
      </c>
      <c r="BM77" s="913" t="e">
        <f t="shared" si="696"/>
        <v>#DIV/0!</v>
      </c>
      <c r="BN77" s="913"/>
      <c r="BO77" s="913"/>
      <c r="BP77" s="915">
        <v>3894.39</v>
      </c>
      <c r="BQ77" s="913" t="e">
        <f t="shared" si="698"/>
        <v>#DIV/0!</v>
      </c>
      <c r="BR77" s="838"/>
      <c r="BS77" s="482">
        <f t="shared" si="700"/>
        <v>0</v>
      </c>
      <c r="BT77" s="915">
        <v>3894.39</v>
      </c>
      <c r="BU77" s="913" t="e">
        <f t="shared" si="701"/>
        <v>#DIV/0!</v>
      </c>
      <c r="BV77" s="482"/>
      <c r="BW77" s="482">
        <f t="shared" si="703"/>
        <v>0</v>
      </c>
      <c r="BX77" s="913" t="e">
        <f t="shared" ref="BX77" si="874">BT77/BW77</f>
        <v>#DIV/0!</v>
      </c>
      <c r="BY77" s="915">
        <v>3894.39</v>
      </c>
      <c r="BZ77" s="1124">
        <v>3894.39</v>
      </c>
      <c r="CA77" s="482"/>
      <c r="CB77" s="482"/>
      <c r="CC77" s="482"/>
      <c r="CD77" s="915">
        <v>0</v>
      </c>
      <c r="CE77" s="24"/>
      <c r="CF77" s="540">
        <f t="shared" si="706"/>
        <v>0</v>
      </c>
      <c r="CG77" s="594" t="e">
        <f t="shared" si="707"/>
        <v>#DIV/0!</v>
      </c>
      <c r="CH77" s="915">
        <v>0</v>
      </c>
      <c r="CI77" s="594" t="e">
        <f t="shared" si="709"/>
        <v>#DIV/0!</v>
      </c>
      <c r="CJ77" s="482"/>
      <c r="CK77" s="482">
        <f t="shared" si="711"/>
        <v>0</v>
      </c>
      <c r="CL77" s="123">
        <v>0</v>
      </c>
      <c r="CM77" s="594" t="e">
        <f t="shared" si="712"/>
        <v>#DIV/0!</v>
      </c>
      <c r="CN77" s="24"/>
      <c r="CO77" s="1190">
        <f t="shared" si="714"/>
        <v>0</v>
      </c>
      <c r="CP77" s="594" t="e">
        <f t="shared" si="715"/>
        <v>#DIV/0!</v>
      </c>
      <c r="CQ77" s="24"/>
      <c r="CR77" s="1190">
        <f t="shared" si="717"/>
        <v>0</v>
      </c>
      <c r="CS77" s="1245">
        <v>0</v>
      </c>
      <c r="CT77" s="1311"/>
      <c r="CU77" s="482"/>
      <c r="CV77" s="482"/>
      <c r="CW77" s="1388">
        <v>0</v>
      </c>
      <c r="CX77" s="594" t="e">
        <f t="shared" si="719"/>
        <v>#DIV/0!</v>
      </c>
      <c r="CY77" s="1495"/>
      <c r="CZ77" s="482"/>
      <c r="DA77" s="1495">
        <f t="shared" si="721"/>
        <v>0</v>
      </c>
      <c r="DB77" s="123">
        <v>0</v>
      </c>
      <c r="DC77" s="594" t="e">
        <f t="shared" si="722"/>
        <v>#DIV/0!</v>
      </c>
      <c r="DD77" s="1190"/>
      <c r="DE77" s="1495">
        <f t="shared" si="724"/>
        <v>0</v>
      </c>
      <c r="DF77" s="594" t="e">
        <f t="shared" si="725"/>
        <v>#DIV/0!</v>
      </c>
      <c r="DG77" s="1190"/>
      <c r="DH77" s="1495">
        <f t="shared" si="727"/>
        <v>0</v>
      </c>
      <c r="DI77" s="594" t="e">
        <f t="shared" si="728"/>
        <v>#DIV/0!</v>
      </c>
      <c r="DJ77" s="1587">
        <v>0</v>
      </c>
      <c r="DK77" s="594" t="e">
        <f t="shared" si="730"/>
        <v>#DIV/0!</v>
      </c>
      <c r="DL77" s="1190"/>
      <c r="DM77" s="1495">
        <f t="shared" si="732"/>
        <v>0</v>
      </c>
      <c r="DN77" s="594" t="e">
        <f t="shared" si="733"/>
        <v>#DIV/0!</v>
      </c>
      <c r="DO77" s="1587">
        <v>7770.3</v>
      </c>
      <c r="DP77" s="482">
        <v>1907</v>
      </c>
      <c r="DQ77" s="482"/>
      <c r="DR77" s="482"/>
      <c r="DS77" s="1988">
        <v>7770.3</v>
      </c>
      <c r="DT77" s="2201" t="e">
        <f t="shared" si="735"/>
        <v>#DIV/0!</v>
      </c>
      <c r="DU77" s="1759">
        <v>1907</v>
      </c>
      <c r="DV77" s="1759"/>
      <c r="DW77" s="1759">
        <f t="shared" si="737"/>
        <v>1907</v>
      </c>
      <c r="DX77" s="1759"/>
      <c r="DY77" s="1759">
        <f t="shared" si="739"/>
        <v>1907</v>
      </c>
      <c r="DZ77" s="1759"/>
      <c r="EA77" s="1759">
        <f t="shared" si="740"/>
        <v>1907</v>
      </c>
      <c r="EB77" s="1988">
        <v>3104.62</v>
      </c>
      <c r="EC77" s="2201">
        <f t="shared" si="742"/>
        <v>1.6280125852123755</v>
      </c>
      <c r="ED77" s="1759"/>
      <c r="EE77" s="1759">
        <f t="shared" si="744"/>
        <v>1907</v>
      </c>
      <c r="EF77" s="2201">
        <f t="shared" si="745"/>
        <v>1.6280125852123755</v>
      </c>
      <c r="EG77" s="1759"/>
      <c r="EH77" s="1759">
        <f t="shared" si="747"/>
        <v>1907</v>
      </c>
      <c r="EI77" s="2202">
        <v>7521.49</v>
      </c>
      <c r="EJ77" s="1988">
        <v>7521.49</v>
      </c>
      <c r="EK77" s="2201">
        <f t="shared" si="749"/>
        <v>1</v>
      </c>
      <c r="EL77" s="1759">
        <v>0</v>
      </c>
      <c r="EM77" s="2204">
        <v>0</v>
      </c>
      <c r="EN77" s="2204">
        <v>0</v>
      </c>
      <c r="EO77" s="1988">
        <v>10371.76</v>
      </c>
      <c r="EP77" s="2176" t="e">
        <f t="shared" si="750"/>
        <v>#DIV/0!</v>
      </c>
      <c r="EQ77" s="1759"/>
      <c r="ER77" s="1759">
        <f t="shared" si="752"/>
        <v>0</v>
      </c>
      <c r="ES77" s="1759"/>
      <c r="ET77" s="1759">
        <f t="shared" si="754"/>
        <v>0</v>
      </c>
      <c r="EU77" s="2201" t="e">
        <f t="shared" si="755"/>
        <v>#DIV/0!</v>
      </c>
      <c r="EV77" s="1759"/>
      <c r="EW77" s="1759">
        <f t="shared" si="757"/>
        <v>0</v>
      </c>
      <c r="EX77" s="1988">
        <v>10848.89</v>
      </c>
      <c r="EY77" s="2201" t="e">
        <f t="shared" si="759"/>
        <v>#DIV/0!</v>
      </c>
      <c r="EZ77" s="2203">
        <v>0</v>
      </c>
      <c r="FA77" s="1988">
        <v>10848.89</v>
      </c>
      <c r="FB77" s="2201" t="e">
        <f t="shared" si="762"/>
        <v>#DIV/0!</v>
      </c>
      <c r="FC77" s="1495">
        <v>0</v>
      </c>
      <c r="FD77" s="1495">
        <v>0</v>
      </c>
      <c r="FE77" s="1495">
        <v>0</v>
      </c>
      <c r="FF77" s="1495"/>
      <c r="FG77" s="1495">
        <f t="shared" si="763"/>
        <v>0</v>
      </c>
      <c r="FH77" s="2713">
        <v>0</v>
      </c>
      <c r="FI77" s="1495"/>
      <c r="FJ77" s="1495">
        <f t="shared" si="765"/>
        <v>0</v>
      </c>
      <c r="FK77" s="2714" t="e">
        <f t="shared" si="766"/>
        <v>#DIV/0!</v>
      </c>
      <c r="FL77" s="2713">
        <v>0</v>
      </c>
      <c r="FM77" s="2714" t="e">
        <f t="shared" si="768"/>
        <v>#DIV/0!</v>
      </c>
      <c r="FN77" s="1495"/>
      <c r="FO77" s="1495">
        <f t="shared" si="770"/>
        <v>0</v>
      </c>
      <c r="FP77" s="2715">
        <v>0</v>
      </c>
      <c r="FQ77" s="2606">
        <v>0</v>
      </c>
      <c r="FR77" s="1495">
        <v>0</v>
      </c>
      <c r="FS77" s="1495">
        <v>0</v>
      </c>
    </row>
    <row r="78" spans="1:176" ht="21.75" hidden="1" thickBot="1" x14ac:dyDescent="0.3">
      <c r="A78" s="1808"/>
      <c r="B78" s="1805"/>
      <c r="C78" s="1881" t="s">
        <v>740</v>
      </c>
      <c r="D78" s="1856"/>
      <c r="E78" s="1857"/>
      <c r="F78" s="677"/>
      <c r="G78" s="645"/>
      <c r="H78" s="678"/>
      <c r="I78" s="482"/>
      <c r="J78" s="540"/>
      <c r="K78" s="540"/>
      <c r="L78" s="594"/>
      <c r="M78" s="482"/>
      <c r="N78" s="482"/>
      <c r="O78" s="482"/>
      <c r="P78" s="540"/>
      <c r="Q78" s="594"/>
      <c r="R78" s="482"/>
      <c r="S78" s="540"/>
      <c r="T78" s="594"/>
      <c r="U78" s="482"/>
      <c r="V78" s="482"/>
      <c r="W78" s="482"/>
      <c r="X78" s="540"/>
      <c r="Y78" s="594"/>
      <c r="Z78" s="482"/>
      <c r="AA78" s="540"/>
      <c r="AB78" s="540"/>
      <c r="AC78" s="594"/>
      <c r="AD78" s="540"/>
      <c r="AE78" s="540"/>
      <c r="AF78" s="594"/>
      <c r="AG78" s="482"/>
      <c r="AH78" s="482"/>
      <c r="AI78" s="482"/>
      <c r="AJ78" s="482"/>
      <c r="AK78" s="482"/>
      <c r="AL78" s="540"/>
      <c r="AM78" s="838"/>
      <c r="AN78" s="913"/>
      <c r="AO78" s="838"/>
      <c r="AP78" s="913"/>
      <c r="AQ78" s="838"/>
      <c r="AR78" s="838"/>
      <c r="AS78" s="838"/>
      <c r="AT78" s="913"/>
      <c r="AU78" s="838"/>
      <c r="AV78" s="838"/>
      <c r="AW78" s="482"/>
      <c r="AX78" s="838"/>
      <c r="AY78" s="482"/>
      <c r="AZ78" s="1068"/>
      <c r="BA78" s="914"/>
      <c r="BB78" s="482"/>
      <c r="BC78" s="482"/>
      <c r="BD78" s="914"/>
      <c r="BE78" s="482"/>
      <c r="BF78" s="482"/>
      <c r="BG78" s="838"/>
      <c r="BH78" s="482"/>
      <c r="BI78" s="915"/>
      <c r="BJ78" s="913"/>
      <c r="BK78" s="482"/>
      <c r="BL78" s="482"/>
      <c r="BM78" s="913"/>
      <c r="BN78" s="913"/>
      <c r="BO78" s="913"/>
      <c r="BP78" s="915"/>
      <c r="BQ78" s="913"/>
      <c r="BR78" s="838"/>
      <c r="BS78" s="482">
        <f t="shared" si="700"/>
        <v>0</v>
      </c>
      <c r="BT78" s="915">
        <v>694.26</v>
      </c>
      <c r="BU78" s="913" t="e">
        <f t="shared" si="701"/>
        <v>#DIV/0!</v>
      </c>
      <c r="BV78" s="482"/>
      <c r="BW78" s="482">
        <f t="shared" si="703"/>
        <v>0</v>
      </c>
      <c r="BX78" s="913"/>
      <c r="BY78" s="915">
        <v>2786.23</v>
      </c>
      <c r="BZ78" s="1124">
        <v>2786.23</v>
      </c>
      <c r="CA78" s="482">
        <v>0</v>
      </c>
      <c r="CB78" s="482"/>
      <c r="CC78" s="482"/>
      <c r="CD78" s="915">
        <v>2649.77</v>
      </c>
      <c r="CE78" s="24">
        <v>6386</v>
      </c>
      <c r="CF78" s="540">
        <f t="shared" si="706"/>
        <v>6386</v>
      </c>
      <c r="CG78" s="594">
        <f t="shared" si="707"/>
        <v>0.41493423113059819</v>
      </c>
      <c r="CH78" s="915">
        <v>3577.64</v>
      </c>
      <c r="CI78" s="594">
        <f t="shared" si="709"/>
        <v>0.56023175696836824</v>
      </c>
      <c r="CJ78" s="482"/>
      <c r="CK78" s="482">
        <v>6386</v>
      </c>
      <c r="CL78" s="123">
        <v>7276.17</v>
      </c>
      <c r="CM78" s="594">
        <f t="shared" si="712"/>
        <v>1.1393939868462262</v>
      </c>
      <c r="CN78" s="132">
        <v>890</v>
      </c>
      <c r="CO78" s="1190">
        <f t="shared" si="714"/>
        <v>7276</v>
      </c>
      <c r="CP78" s="594">
        <f t="shared" si="715"/>
        <v>1.0000233644859813</v>
      </c>
      <c r="CQ78" s="24"/>
      <c r="CR78" s="1190">
        <f t="shared" si="717"/>
        <v>7276</v>
      </c>
      <c r="CS78" s="1245">
        <v>7276.17</v>
      </c>
      <c r="CT78" s="1311">
        <v>1760</v>
      </c>
      <c r="CU78" s="482"/>
      <c r="CV78" s="482"/>
      <c r="CW78" s="1388">
        <v>7276.17</v>
      </c>
      <c r="CX78" s="594">
        <f t="shared" si="719"/>
        <v>1.0000233644859813</v>
      </c>
      <c r="CY78" s="1495">
        <v>1760</v>
      </c>
      <c r="CZ78" s="482"/>
      <c r="DA78" s="1495">
        <f t="shared" si="721"/>
        <v>1760</v>
      </c>
      <c r="DB78" s="123">
        <v>0</v>
      </c>
      <c r="DC78" s="594">
        <f t="shared" si="722"/>
        <v>0</v>
      </c>
      <c r="DD78" s="1190"/>
      <c r="DE78" s="1495">
        <f t="shared" si="724"/>
        <v>1760</v>
      </c>
      <c r="DF78" s="594">
        <f t="shared" si="725"/>
        <v>0</v>
      </c>
      <c r="DG78" s="1190"/>
      <c r="DH78" s="1495">
        <f t="shared" si="727"/>
        <v>1760</v>
      </c>
      <c r="DI78" s="594">
        <f t="shared" si="728"/>
        <v>0</v>
      </c>
      <c r="DJ78" s="1587">
        <v>1759.94</v>
      </c>
      <c r="DK78" s="594">
        <f t="shared" si="730"/>
        <v>0.9999659090909091</v>
      </c>
      <c r="DL78" s="1190"/>
      <c r="DM78" s="1495">
        <f t="shared" si="732"/>
        <v>1760</v>
      </c>
      <c r="DN78" s="594">
        <f t="shared" si="733"/>
        <v>0.9999659090909091</v>
      </c>
      <c r="DO78" s="1587">
        <v>1759.94</v>
      </c>
      <c r="DP78" s="482"/>
      <c r="DQ78" s="482"/>
      <c r="DR78" s="482"/>
      <c r="DS78" s="1988">
        <v>1759.94</v>
      </c>
      <c r="DT78" s="2201">
        <f t="shared" si="735"/>
        <v>0.9999659090909091</v>
      </c>
      <c r="DU78" s="1759"/>
      <c r="DV78" s="1759"/>
      <c r="DW78" s="1759">
        <f t="shared" si="737"/>
        <v>0</v>
      </c>
      <c r="DX78" s="1759"/>
      <c r="DY78" s="1759">
        <f t="shared" si="739"/>
        <v>0</v>
      </c>
      <c r="DZ78" s="1759"/>
      <c r="EA78" s="1759">
        <f t="shared" si="740"/>
        <v>0</v>
      </c>
      <c r="EB78" s="1988"/>
      <c r="EC78" s="2201" t="e">
        <f t="shared" si="742"/>
        <v>#DIV/0!</v>
      </c>
      <c r="ED78" s="1759"/>
      <c r="EE78" s="1759">
        <f t="shared" si="744"/>
        <v>0</v>
      </c>
      <c r="EF78" s="2201" t="e">
        <f t="shared" si="745"/>
        <v>#DIV/0!</v>
      </c>
      <c r="EG78" s="1759"/>
      <c r="EH78" s="1759">
        <f t="shared" si="747"/>
        <v>0</v>
      </c>
      <c r="EI78" s="2202"/>
      <c r="EJ78" s="1988"/>
      <c r="EK78" s="2201" t="e">
        <f t="shared" si="749"/>
        <v>#DIV/0!</v>
      </c>
      <c r="EL78" s="1759"/>
      <c r="EM78" s="2204"/>
      <c r="EN78" s="2204"/>
      <c r="EO78" s="1988"/>
      <c r="EP78" s="2176" t="e">
        <f t="shared" si="750"/>
        <v>#DIV/0!</v>
      </c>
      <c r="EQ78" s="1759"/>
      <c r="ER78" s="1759">
        <f t="shared" si="752"/>
        <v>0</v>
      </c>
      <c r="ES78" s="1759"/>
      <c r="ET78" s="1759">
        <f t="shared" si="754"/>
        <v>0</v>
      </c>
      <c r="EU78" s="2201" t="e">
        <f t="shared" si="755"/>
        <v>#DIV/0!</v>
      </c>
      <c r="EV78" s="1759"/>
      <c r="EW78" s="1759">
        <f t="shared" si="757"/>
        <v>0</v>
      </c>
      <c r="EX78" s="1988"/>
      <c r="EY78" s="2201" t="e">
        <f t="shared" si="759"/>
        <v>#DIV/0!</v>
      </c>
      <c r="EZ78" s="2203"/>
      <c r="FA78" s="1988"/>
      <c r="FB78" s="2201" t="e">
        <f t="shared" si="762"/>
        <v>#DIV/0!</v>
      </c>
      <c r="FC78" s="1495"/>
      <c r="FD78" s="1495"/>
      <c r="FE78" s="1495"/>
      <c r="FF78" s="1495"/>
      <c r="FG78" s="1495">
        <f t="shared" si="763"/>
        <v>0</v>
      </c>
      <c r="FH78" s="2713"/>
      <c r="FI78" s="1495"/>
      <c r="FJ78" s="1495">
        <f t="shared" si="765"/>
        <v>0</v>
      </c>
      <c r="FK78" s="2714" t="e">
        <f t="shared" si="766"/>
        <v>#DIV/0!</v>
      </c>
      <c r="FL78" s="2713"/>
      <c r="FM78" s="2714" t="e">
        <f t="shared" si="768"/>
        <v>#DIV/0!</v>
      </c>
      <c r="FN78" s="1495"/>
      <c r="FO78" s="1495">
        <f t="shared" si="770"/>
        <v>0</v>
      </c>
      <c r="FP78" s="2715"/>
      <c r="FQ78" s="2606"/>
      <c r="FR78" s="1495"/>
      <c r="FS78" s="1495"/>
    </row>
    <row r="79" spans="1:176" ht="21.75" thickBot="1" x14ac:dyDescent="0.3">
      <c r="A79" s="2888" t="s">
        <v>256</v>
      </c>
      <c r="B79" s="2878" t="s">
        <v>491</v>
      </c>
      <c r="C79" s="2886" t="s">
        <v>220</v>
      </c>
      <c r="D79" s="1859" t="s">
        <v>398</v>
      </c>
      <c r="E79" s="1860" t="s">
        <v>410</v>
      </c>
      <c r="F79" s="681"/>
      <c r="G79" s="650"/>
      <c r="H79" s="682">
        <f t="shared" ref="H79:O79" si="875">SUM(H82,H113)</f>
        <v>45987</v>
      </c>
      <c r="I79" s="483">
        <f t="shared" si="875"/>
        <v>43430.5</v>
      </c>
      <c r="J79" s="541">
        <f t="shared" si="875"/>
        <v>45351</v>
      </c>
      <c r="K79" s="541">
        <f t="shared" si="875"/>
        <v>12213</v>
      </c>
      <c r="L79" s="596">
        <f t="shared" si="873"/>
        <v>0.26929946417940065</v>
      </c>
      <c r="M79" s="483">
        <f t="shared" ref="M79" si="876">SUM(M82,M113)</f>
        <v>45351</v>
      </c>
      <c r="N79" s="483">
        <f t="shared" si="875"/>
        <v>2387</v>
      </c>
      <c r="O79" s="483">
        <f t="shared" si="875"/>
        <v>0</v>
      </c>
      <c r="P79" s="541">
        <f t="shared" si="669"/>
        <v>47738</v>
      </c>
      <c r="Q79" s="596">
        <f>K79/P79</f>
        <v>0.25583392685072687</v>
      </c>
      <c r="R79" s="483">
        <f t="shared" ref="R79:S79" si="877">SUM(R82,R113)</f>
        <v>47738</v>
      </c>
      <c r="S79" s="541">
        <f t="shared" si="877"/>
        <v>23012</v>
      </c>
      <c r="T79" s="596">
        <f t="shared" si="672"/>
        <v>0.48204784448447779</v>
      </c>
      <c r="U79" s="483">
        <f t="shared" ref="U79:W79" si="878">SUM(U82,U113)</f>
        <v>47738</v>
      </c>
      <c r="V79" s="483">
        <f t="shared" si="878"/>
        <v>0</v>
      </c>
      <c r="W79" s="483">
        <f t="shared" si="878"/>
        <v>0</v>
      </c>
      <c r="X79" s="541">
        <f t="shared" si="674"/>
        <v>47738</v>
      </c>
      <c r="Y79" s="596">
        <f t="shared" si="675"/>
        <v>0.48204784448447779</v>
      </c>
      <c r="Z79" s="483">
        <f t="shared" ref="Z79" si="879">SUM(Z82,Z113)</f>
        <v>1656</v>
      </c>
      <c r="AA79" s="541">
        <f t="shared" si="676"/>
        <v>49394</v>
      </c>
      <c r="AB79" s="541">
        <f t="shared" ref="AB79:AE79" si="880">SUM(AB82,AB113)</f>
        <v>38308</v>
      </c>
      <c r="AC79" s="596">
        <f t="shared" si="678"/>
        <v>0.77555978458922137</v>
      </c>
      <c r="AD79" s="541">
        <f t="shared" si="880"/>
        <v>43660</v>
      </c>
      <c r="AE79" s="541">
        <f t="shared" si="880"/>
        <v>47257</v>
      </c>
      <c r="AF79" s="596">
        <f t="shared" si="679"/>
        <v>0.95673563590719524</v>
      </c>
      <c r="AG79" s="483">
        <f t="shared" ref="AG79:AM79" si="881">SUM(AG82,AG113)</f>
        <v>49394</v>
      </c>
      <c r="AH79" s="483">
        <f t="shared" si="881"/>
        <v>27072</v>
      </c>
      <c r="AI79" s="483">
        <f t="shared" si="881"/>
        <v>27072</v>
      </c>
      <c r="AJ79" s="483">
        <f t="shared" si="881"/>
        <v>27072</v>
      </c>
      <c r="AK79" s="483">
        <f t="shared" si="881"/>
        <v>0</v>
      </c>
      <c r="AL79" s="541">
        <f t="shared" si="681"/>
        <v>49394</v>
      </c>
      <c r="AM79" s="839">
        <f t="shared" si="881"/>
        <v>47629.079999999994</v>
      </c>
      <c r="AN79" s="917">
        <f t="shared" si="682"/>
        <v>0.96426853463983464</v>
      </c>
      <c r="AO79" s="839">
        <f t="shared" ref="AO79:AR79" si="882">SUM(AO82,AO113)</f>
        <v>16291.690000000002</v>
      </c>
      <c r="AP79" s="917">
        <f t="shared" si="684"/>
        <v>0.60179114952718682</v>
      </c>
      <c r="AQ79" s="839">
        <f t="shared" ref="AQ79" si="883">SUM(AQ82,AQ113)</f>
        <v>0</v>
      </c>
      <c r="AR79" s="839">
        <f t="shared" si="882"/>
        <v>0</v>
      </c>
      <c r="AS79" s="839">
        <f t="shared" si="686"/>
        <v>27072</v>
      </c>
      <c r="AT79" s="917">
        <f t="shared" si="687"/>
        <v>0.60179114952718682</v>
      </c>
      <c r="AU79" s="839">
        <f t="shared" ref="AU79" si="884">SUM(AU82,AU113)</f>
        <v>0</v>
      </c>
      <c r="AV79" s="839">
        <f t="shared" si="689"/>
        <v>27072</v>
      </c>
      <c r="AW79" s="483">
        <f t="shared" ref="AW79:BG79" si="885">SUM(AW82,AW113)</f>
        <v>27072</v>
      </c>
      <c r="AX79" s="839">
        <f t="shared" si="885"/>
        <v>27110.25</v>
      </c>
      <c r="AY79" s="483">
        <f t="shared" si="885"/>
        <v>27072</v>
      </c>
      <c r="AZ79" s="1068">
        <f t="shared" si="885"/>
        <v>32145.160000000003</v>
      </c>
      <c r="BA79" s="595">
        <f t="shared" si="885"/>
        <v>32116</v>
      </c>
      <c r="BB79" s="483">
        <f t="shared" si="885"/>
        <v>32116</v>
      </c>
      <c r="BC79" s="483">
        <f t="shared" si="885"/>
        <v>32116</v>
      </c>
      <c r="BD79" s="595">
        <f t="shared" si="885"/>
        <v>32116</v>
      </c>
      <c r="BE79" s="483">
        <f t="shared" si="885"/>
        <v>32116</v>
      </c>
      <c r="BF79" s="483">
        <f t="shared" si="885"/>
        <v>32116</v>
      </c>
      <c r="BG79" s="839">
        <f t="shared" si="885"/>
        <v>0</v>
      </c>
      <c r="BH79" s="483">
        <f t="shared" si="691"/>
        <v>32116</v>
      </c>
      <c r="BI79" s="918">
        <f t="shared" ref="BI79" si="886">SUM(BI82,BI113)</f>
        <v>7513.0199999999986</v>
      </c>
      <c r="BJ79" s="917">
        <f t="shared" si="693"/>
        <v>0.2339338647403163</v>
      </c>
      <c r="BK79" s="483">
        <f t="shared" ref="BK79" si="887">SUM(BK82,BK113)</f>
        <v>0</v>
      </c>
      <c r="BL79" s="483">
        <f t="shared" si="695"/>
        <v>32116</v>
      </c>
      <c r="BM79" s="917">
        <f t="shared" si="696"/>
        <v>0.2339338647403163</v>
      </c>
      <c r="BN79" s="917"/>
      <c r="BO79" s="917"/>
      <c r="BP79" s="918">
        <f t="shared" ref="BP79:BT79" si="888">SUM(BP82,BP113)</f>
        <v>16701.13</v>
      </c>
      <c r="BQ79" s="917">
        <f t="shared" si="698"/>
        <v>0.52002522107360816</v>
      </c>
      <c r="BR79" s="839">
        <f t="shared" ref="BR79" si="889">SUM(BR82,BR113)</f>
        <v>0</v>
      </c>
      <c r="BS79" s="483">
        <f t="shared" si="700"/>
        <v>32116</v>
      </c>
      <c r="BT79" s="918">
        <f t="shared" si="888"/>
        <v>24953.630000000005</v>
      </c>
      <c r="BU79" s="917">
        <f t="shared" si="701"/>
        <v>0.7769843691617887</v>
      </c>
      <c r="BV79" s="938">
        <f t="shared" ref="BV79" si="890">SUM(BV82,BV113)</f>
        <v>-900</v>
      </c>
      <c r="BW79" s="483">
        <f t="shared" si="703"/>
        <v>31216</v>
      </c>
      <c r="BX79" s="917">
        <f t="shared" ref="BX79" si="891">BT79/BW79</f>
        <v>0.79938589185033326</v>
      </c>
      <c r="BY79" s="918">
        <f t="shared" ref="BY79:CE79" si="892">SUM(BY82,BY113)</f>
        <v>31663.040000000001</v>
      </c>
      <c r="BZ79" s="1125">
        <f t="shared" si="892"/>
        <v>31663.040000000001</v>
      </c>
      <c r="CA79" s="483">
        <f t="shared" si="892"/>
        <v>30703</v>
      </c>
      <c r="CB79" s="483">
        <f t="shared" si="892"/>
        <v>30703</v>
      </c>
      <c r="CC79" s="483">
        <f t="shared" si="892"/>
        <v>30703</v>
      </c>
      <c r="CD79" s="918">
        <f t="shared" si="892"/>
        <v>12030.43</v>
      </c>
      <c r="CE79" s="25">
        <f t="shared" si="892"/>
        <v>0</v>
      </c>
      <c r="CF79" s="541">
        <f t="shared" si="706"/>
        <v>30703</v>
      </c>
      <c r="CG79" s="596">
        <f t="shared" si="707"/>
        <v>0.39183239422857702</v>
      </c>
      <c r="CH79" s="918">
        <f t="shared" ref="CH79:CL79" si="893">SUM(CH82,CH113)</f>
        <v>18068.61</v>
      </c>
      <c r="CI79" s="596">
        <f t="shared" si="709"/>
        <v>0.58849656385369509</v>
      </c>
      <c r="CJ79" s="483">
        <f t="shared" ref="CJ79" si="894">SUM(CJ82,CJ113)</f>
        <v>0</v>
      </c>
      <c r="CK79" s="483">
        <f t="shared" si="711"/>
        <v>30703</v>
      </c>
      <c r="CL79" s="124">
        <f t="shared" si="893"/>
        <v>27717.52</v>
      </c>
      <c r="CM79" s="596">
        <f t="shared" si="712"/>
        <v>0.90276259648894241</v>
      </c>
      <c r="CN79" s="25">
        <f t="shared" ref="CN79" si="895">SUM(CN82,CN113)</f>
        <v>788</v>
      </c>
      <c r="CO79" s="1191">
        <f t="shared" si="714"/>
        <v>31491</v>
      </c>
      <c r="CP79" s="596">
        <f t="shared" si="715"/>
        <v>0.88017274776920396</v>
      </c>
      <c r="CQ79" s="25">
        <f t="shared" ref="CQ79" si="896">SUM(CQ82,CQ113)</f>
        <v>0</v>
      </c>
      <c r="CR79" s="1191">
        <f t="shared" si="717"/>
        <v>31491</v>
      </c>
      <c r="CS79" s="1246">
        <f t="shared" ref="CS79:DB79" si="897">SUM(CS82,CS113)</f>
        <v>31491</v>
      </c>
      <c r="CT79" s="1312">
        <f t="shared" si="897"/>
        <v>31491</v>
      </c>
      <c r="CU79" s="483">
        <f t="shared" si="897"/>
        <v>31491</v>
      </c>
      <c r="CV79" s="483">
        <f t="shared" si="897"/>
        <v>31491</v>
      </c>
      <c r="CW79" s="1389">
        <f t="shared" si="897"/>
        <v>34539.899999999994</v>
      </c>
      <c r="CX79" s="596">
        <f t="shared" si="719"/>
        <v>1.0968181385157663</v>
      </c>
      <c r="CY79" s="1496">
        <f t="shared" ref="CY79:CZ79" si="898">SUM(CY82,CY113)</f>
        <v>31491</v>
      </c>
      <c r="CZ79" s="483">
        <f t="shared" si="898"/>
        <v>0</v>
      </c>
      <c r="DA79" s="1496">
        <f t="shared" si="721"/>
        <v>31491</v>
      </c>
      <c r="DB79" s="124">
        <f t="shared" si="897"/>
        <v>10671.95</v>
      </c>
      <c r="DC79" s="596">
        <f t="shared" si="722"/>
        <v>0.33888888888888891</v>
      </c>
      <c r="DD79" s="1191">
        <f t="shared" ref="DD79" si="899">SUM(DD82,DD113)</f>
        <v>2000</v>
      </c>
      <c r="DE79" s="1496">
        <f t="shared" si="724"/>
        <v>33491</v>
      </c>
      <c r="DF79" s="596">
        <f t="shared" si="725"/>
        <v>0.31865127944820998</v>
      </c>
      <c r="DG79" s="1191">
        <f t="shared" ref="DG79" si="900">SUM(DG82,DG113)</f>
        <v>2000</v>
      </c>
      <c r="DH79" s="1496">
        <f t="shared" si="727"/>
        <v>33491</v>
      </c>
      <c r="DI79" s="596">
        <f t="shared" si="728"/>
        <v>0.31865127944820998</v>
      </c>
      <c r="DJ79" s="1588">
        <f t="shared" ref="DJ79" si="901">SUM(DJ82,DJ113)</f>
        <v>17318.770000000004</v>
      </c>
      <c r="DK79" s="596">
        <f t="shared" si="730"/>
        <v>0.51711713594697095</v>
      </c>
      <c r="DL79" s="1191">
        <f t="shared" ref="DL79" si="902">SUM(DL82,DL113)</f>
        <v>1000</v>
      </c>
      <c r="DM79" s="1496">
        <f t="shared" si="732"/>
        <v>34491</v>
      </c>
      <c r="DN79" s="596">
        <f t="shared" si="733"/>
        <v>0.50212432228697357</v>
      </c>
      <c r="DO79" s="1588">
        <f t="shared" ref="DO79:DS79" si="903">SUM(DO82,DO113)</f>
        <v>36995.800000000003</v>
      </c>
      <c r="DP79" s="483">
        <f t="shared" si="903"/>
        <v>49674</v>
      </c>
      <c r="DQ79" s="483">
        <f t="shared" si="903"/>
        <v>45742</v>
      </c>
      <c r="DR79" s="483">
        <f t="shared" si="903"/>
        <v>43242</v>
      </c>
      <c r="DS79" s="1697">
        <f t="shared" si="903"/>
        <v>36092.58</v>
      </c>
      <c r="DT79" s="2205">
        <f t="shared" si="735"/>
        <v>1.0464347221014179</v>
      </c>
      <c r="DU79" s="1760">
        <f t="shared" ref="DU79:DV79" si="904">SUM(DU82,DU113)</f>
        <v>49674</v>
      </c>
      <c r="DV79" s="1760">
        <f t="shared" si="904"/>
        <v>0</v>
      </c>
      <c r="DW79" s="1760">
        <f t="shared" si="737"/>
        <v>49674</v>
      </c>
      <c r="DX79" s="1760">
        <f t="shared" ref="DX79:DZ79" si="905">SUM(DX82,DX113)</f>
        <v>0</v>
      </c>
      <c r="DY79" s="1760">
        <f t="shared" si="739"/>
        <v>49674</v>
      </c>
      <c r="DZ79" s="1760">
        <f t="shared" si="905"/>
        <v>0</v>
      </c>
      <c r="EA79" s="1760">
        <f t="shared" si="740"/>
        <v>49674</v>
      </c>
      <c r="EB79" s="1697">
        <f t="shared" ref="EB79" si="906">SUM(EB82,EB113)</f>
        <v>23485.009999999995</v>
      </c>
      <c r="EC79" s="2205">
        <f t="shared" si="742"/>
        <v>0.47278274348753863</v>
      </c>
      <c r="ED79" s="1760">
        <f t="shared" ref="ED79" si="907">SUM(ED82,ED113)</f>
        <v>2500</v>
      </c>
      <c r="EE79" s="1760">
        <f t="shared" si="744"/>
        <v>52174</v>
      </c>
      <c r="EF79" s="2205">
        <f t="shared" si="745"/>
        <v>0.45012860811898636</v>
      </c>
      <c r="EG79" s="1760">
        <f t="shared" ref="EG79" si="908">SUM(EG82,EG113)</f>
        <v>-1210</v>
      </c>
      <c r="EH79" s="1760">
        <f t="shared" si="747"/>
        <v>50964</v>
      </c>
      <c r="EI79" s="2206">
        <f t="shared" ref="EI79:EO79" si="909">SUM(EI82,EI113)</f>
        <v>46169.67</v>
      </c>
      <c r="EJ79" s="1697">
        <f t="shared" si="909"/>
        <v>46169.67</v>
      </c>
      <c r="EK79" s="2205">
        <f t="shared" si="749"/>
        <v>1</v>
      </c>
      <c r="EL79" s="1760">
        <f t="shared" si="909"/>
        <v>51591</v>
      </c>
      <c r="EM79" s="2207">
        <f t="shared" si="909"/>
        <v>47861</v>
      </c>
      <c r="EN79" s="2207">
        <f t="shared" si="909"/>
        <v>47861</v>
      </c>
      <c r="EO79" s="1697">
        <f t="shared" si="909"/>
        <v>21419.11</v>
      </c>
      <c r="EP79" s="2176">
        <f t="shared" si="750"/>
        <v>0.41517144463181566</v>
      </c>
      <c r="EQ79" s="1760">
        <f t="shared" ref="EQ79" si="910">SUM(EQ82,EQ113)</f>
        <v>0</v>
      </c>
      <c r="ER79" s="1760">
        <f t="shared" si="752"/>
        <v>51591</v>
      </c>
      <c r="ES79" s="1760">
        <f t="shared" ref="ES79" si="911">SUM(ES82,ES113)</f>
        <v>0</v>
      </c>
      <c r="ET79" s="1760">
        <f t="shared" si="754"/>
        <v>51591</v>
      </c>
      <c r="EU79" s="2205">
        <f t="shared" si="755"/>
        <v>0.41517144463181566</v>
      </c>
      <c r="EV79" s="1760">
        <f t="shared" ref="EV79" si="912">SUM(EV82,EV113)</f>
        <v>0</v>
      </c>
      <c r="EW79" s="1760">
        <f t="shared" si="757"/>
        <v>51591</v>
      </c>
      <c r="EX79" s="1697">
        <f t="shared" ref="EX79" si="913">SUM(EX82,EX113)</f>
        <v>31627.040000000005</v>
      </c>
      <c r="EY79" s="2205">
        <f t="shared" si="759"/>
        <v>0.61303405632765418</v>
      </c>
      <c r="EZ79" s="2208">
        <f t="shared" ref="EZ79:FF79" si="914">SUM(EZ82,EZ113)</f>
        <v>51591</v>
      </c>
      <c r="FA79" s="1697">
        <f t="shared" ref="FA79" si="915">SUM(FA82,FA113)</f>
        <v>45616.200000000004</v>
      </c>
      <c r="FB79" s="2205">
        <f t="shared" si="762"/>
        <v>0.88418910275047979</v>
      </c>
      <c r="FC79" s="1496">
        <f t="shared" si="914"/>
        <v>48801</v>
      </c>
      <c r="FD79" s="1496">
        <f t="shared" si="914"/>
        <v>45021</v>
      </c>
      <c r="FE79" s="1496">
        <f t="shared" si="914"/>
        <v>45021</v>
      </c>
      <c r="FF79" s="1496">
        <f t="shared" si="914"/>
        <v>-3000</v>
      </c>
      <c r="FG79" s="1496">
        <f t="shared" si="763"/>
        <v>45801</v>
      </c>
      <c r="FH79" s="2716">
        <f t="shared" ref="FH79:FI79" si="916">SUM(FH82,FH113)</f>
        <v>15464.889999999996</v>
      </c>
      <c r="FI79" s="2452">
        <f t="shared" si="916"/>
        <v>4500</v>
      </c>
      <c r="FJ79" s="1496">
        <f t="shared" si="765"/>
        <v>50301</v>
      </c>
      <c r="FK79" s="2717">
        <f t="shared" si="766"/>
        <v>0.30744696924514414</v>
      </c>
      <c r="FL79" s="2716">
        <f t="shared" ref="FL79" si="917">SUM(FL82,FL113)</f>
        <v>27440.210000000006</v>
      </c>
      <c r="FM79" s="2717">
        <f t="shared" si="768"/>
        <v>0.54552016858511776</v>
      </c>
      <c r="FN79" s="1496">
        <f t="shared" ref="FN79" si="918">SUM(FN82,FN113)</f>
        <v>0</v>
      </c>
      <c r="FO79" s="1496">
        <f t="shared" si="770"/>
        <v>50301</v>
      </c>
      <c r="FP79" s="1553">
        <f t="shared" ref="FP79" si="919">SUM(FP82,FP113)</f>
        <v>50301</v>
      </c>
      <c r="FQ79" s="2607">
        <f t="shared" ref="FQ79:FR79" si="920">SUM(FQ82,FQ113)</f>
        <v>43223</v>
      </c>
      <c r="FR79" s="1496">
        <f t="shared" si="920"/>
        <v>43698</v>
      </c>
      <c r="FS79" s="1496">
        <f t="shared" ref="FS79" si="921">SUM(FS82,FS113)</f>
        <v>44198</v>
      </c>
    </row>
    <row r="80" spans="1:176" ht="21.75" thickBot="1" x14ac:dyDescent="0.3">
      <c r="A80" s="2889"/>
      <c r="B80" s="2879"/>
      <c r="C80" s="2975"/>
      <c r="D80" s="1859" t="s">
        <v>399</v>
      </c>
      <c r="E80" s="1860" t="s">
        <v>411</v>
      </c>
      <c r="F80" s="681"/>
      <c r="G80" s="650"/>
      <c r="H80" s="682">
        <f>SUM(H111,H122)</f>
        <v>1799</v>
      </c>
      <c r="I80" s="483">
        <f>SUM(I111,I122)</f>
        <v>1860</v>
      </c>
      <c r="J80" s="541">
        <f t="shared" ref="J80" si="922">SUM(J111,J122)</f>
        <v>1600</v>
      </c>
      <c r="K80" s="541">
        <f>SUM(K111,K122)</f>
        <v>0</v>
      </c>
      <c r="L80" s="596">
        <f t="shared" si="873"/>
        <v>0</v>
      </c>
      <c r="M80" s="483">
        <f t="shared" ref="M80" si="923">SUM(M111,M122)</f>
        <v>1600</v>
      </c>
      <c r="N80" s="483">
        <f t="shared" ref="N80" si="924">SUM(N122)</f>
        <v>0</v>
      </c>
      <c r="O80" s="483"/>
      <c r="P80" s="541">
        <f t="shared" si="669"/>
        <v>1600</v>
      </c>
      <c r="Q80" s="596"/>
      <c r="R80" s="483">
        <f t="shared" ref="R80" si="925">SUM(R111,R122)</f>
        <v>1600</v>
      </c>
      <c r="S80" s="541">
        <f>SUM(S111,S122)</f>
        <v>1608</v>
      </c>
      <c r="T80" s="596">
        <f t="shared" si="672"/>
        <v>1.0049999999999999</v>
      </c>
      <c r="U80" s="483">
        <f t="shared" ref="U80" si="926">SUM(U111,U122)</f>
        <v>1600</v>
      </c>
      <c r="V80" s="483">
        <f t="shared" ref="V80" si="927">SUM(V122)</f>
        <v>0</v>
      </c>
      <c r="W80" s="483"/>
      <c r="X80" s="541">
        <f t="shared" si="674"/>
        <v>1600</v>
      </c>
      <c r="Y80" s="596">
        <f t="shared" si="675"/>
        <v>1.0049999999999999</v>
      </c>
      <c r="Z80" s="483">
        <f t="shared" ref="Z80" si="928">SUM(Z122)</f>
        <v>0</v>
      </c>
      <c r="AA80" s="541">
        <f t="shared" si="676"/>
        <v>1600</v>
      </c>
      <c r="AB80" s="541">
        <f>SUM(AB111,AB122)</f>
        <v>1608</v>
      </c>
      <c r="AC80" s="596">
        <f t="shared" si="678"/>
        <v>1.0049999999999999</v>
      </c>
      <c r="AD80" s="541">
        <f>SUM(AD111,AD122)</f>
        <v>1608</v>
      </c>
      <c r="AE80" s="541">
        <f>SUM(AE111,AE122)</f>
        <v>1608</v>
      </c>
      <c r="AF80" s="596">
        <f t="shared" si="679"/>
        <v>1.0049999999999999</v>
      </c>
      <c r="AG80" s="483">
        <f t="shared" ref="AG80:AJ80" si="929">SUM(AG111,AG122)</f>
        <v>1600</v>
      </c>
      <c r="AH80" s="483">
        <f t="shared" si="929"/>
        <v>1000</v>
      </c>
      <c r="AI80" s="483">
        <f t="shared" si="929"/>
        <v>0</v>
      </c>
      <c r="AJ80" s="483">
        <f t="shared" si="929"/>
        <v>0</v>
      </c>
      <c r="AK80" s="483">
        <f t="shared" ref="AK80" si="930">SUM(AK122)</f>
        <v>0</v>
      </c>
      <c r="AL80" s="541">
        <f t="shared" si="681"/>
        <v>1600</v>
      </c>
      <c r="AM80" s="839">
        <f>SUM(AM111,AM122)</f>
        <v>1608</v>
      </c>
      <c r="AN80" s="917">
        <f t="shared" si="682"/>
        <v>1.0049999999999999</v>
      </c>
      <c r="AO80" s="839">
        <f>SUM(AO111,AO122)</f>
        <v>0</v>
      </c>
      <c r="AP80" s="917">
        <f t="shared" si="684"/>
        <v>0</v>
      </c>
      <c r="AQ80" s="839">
        <f>SUM(AQ111,AQ122)</f>
        <v>0</v>
      </c>
      <c r="AR80" s="839">
        <f>SUM(AR111,AR122)</f>
        <v>0</v>
      </c>
      <c r="AS80" s="839">
        <f t="shared" si="686"/>
        <v>1000</v>
      </c>
      <c r="AT80" s="917">
        <f t="shared" si="687"/>
        <v>0</v>
      </c>
      <c r="AU80" s="839">
        <f>SUM(AU111,AU122)</f>
        <v>0</v>
      </c>
      <c r="AV80" s="839">
        <f t="shared" si="689"/>
        <v>1000</v>
      </c>
      <c r="AW80" s="483">
        <f t="shared" ref="AW80" si="931">SUM(AW111,AW122)</f>
        <v>1000</v>
      </c>
      <c r="AX80" s="839">
        <f>SUM(AX111,AX122)</f>
        <v>0</v>
      </c>
      <c r="AY80" s="483">
        <f t="shared" ref="AY80:BF80" si="932">SUM(AY111,AY122)</f>
        <v>1000</v>
      </c>
      <c r="AZ80" s="1068">
        <f>SUM(AZ111,AZ122)</f>
        <v>0</v>
      </c>
      <c r="BA80" s="595">
        <f t="shared" si="932"/>
        <v>0</v>
      </c>
      <c r="BB80" s="483">
        <f t="shared" si="932"/>
        <v>0</v>
      </c>
      <c r="BC80" s="483">
        <f t="shared" si="932"/>
        <v>0</v>
      </c>
      <c r="BD80" s="595">
        <f t="shared" si="932"/>
        <v>0</v>
      </c>
      <c r="BE80" s="483">
        <f t="shared" si="932"/>
        <v>0</v>
      </c>
      <c r="BF80" s="483">
        <f t="shared" si="932"/>
        <v>0</v>
      </c>
      <c r="BG80" s="839">
        <f>SUM(BG111,BG122)</f>
        <v>0</v>
      </c>
      <c r="BH80" s="483">
        <f t="shared" si="691"/>
        <v>0</v>
      </c>
      <c r="BI80" s="918">
        <f t="shared" ref="BI80" si="933">SUM(BI111,BI122)</f>
        <v>0</v>
      </c>
      <c r="BJ80" s="917"/>
      <c r="BK80" s="483">
        <f>SUM(BK111,BK122)</f>
        <v>0</v>
      </c>
      <c r="BL80" s="483">
        <f t="shared" si="695"/>
        <v>0</v>
      </c>
      <c r="BM80" s="917"/>
      <c r="BN80" s="917"/>
      <c r="BO80" s="917"/>
      <c r="BP80" s="918">
        <f t="shared" ref="BP80:BT80" si="934">SUM(BP111,BP122)</f>
        <v>0</v>
      </c>
      <c r="BQ80" s="917"/>
      <c r="BR80" s="839">
        <f>SUM(BR111,BR122)</f>
        <v>3100</v>
      </c>
      <c r="BS80" s="483">
        <f t="shared" si="700"/>
        <v>3100</v>
      </c>
      <c r="BT80" s="918">
        <f t="shared" si="934"/>
        <v>3056.53</v>
      </c>
      <c r="BU80" s="917">
        <f t="shared" si="701"/>
        <v>0.98597741935483874</v>
      </c>
      <c r="BV80" s="483">
        <f>SUM(BV111,BV122)</f>
        <v>0</v>
      </c>
      <c r="BW80" s="483">
        <f t="shared" si="703"/>
        <v>3100</v>
      </c>
      <c r="BX80" s="917"/>
      <c r="BY80" s="918">
        <f t="shared" ref="BY80:CD80" si="935">SUM(BY111,BY122)</f>
        <v>3056.53</v>
      </c>
      <c r="BZ80" s="1125">
        <f t="shared" si="935"/>
        <v>3056.53</v>
      </c>
      <c r="CA80" s="483">
        <f t="shared" si="935"/>
        <v>0</v>
      </c>
      <c r="CB80" s="483">
        <f t="shared" si="935"/>
        <v>0</v>
      </c>
      <c r="CC80" s="483">
        <f t="shared" si="935"/>
        <v>0</v>
      </c>
      <c r="CD80" s="918">
        <f t="shared" si="935"/>
        <v>0</v>
      </c>
      <c r="CE80" s="25">
        <f>SUM(CE111,CE122)</f>
        <v>0</v>
      </c>
      <c r="CF80" s="541">
        <f t="shared" si="706"/>
        <v>0</v>
      </c>
      <c r="CG80" s="596"/>
      <c r="CH80" s="918">
        <f t="shared" ref="CH80:CL80" si="936">SUM(CH111,CH122)</f>
        <v>0</v>
      </c>
      <c r="CI80" s="596"/>
      <c r="CJ80" s="483">
        <f>SUM(CJ111,CJ122)</f>
        <v>0</v>
      </c>
      <c r="CK80" s="483">
        <f t="shared" si="711"/>
        <v>0</v>
      </c>
      <c r="CL80" s="124">
        <f t="shared" si="936"/>
        <v>0</v>
      </c>
      <c r="CM80" s="596"/>
      <c r="CN80" s="25">
        <f>SUM(CN111,CN122)</f>
        <v>0</v>
      </c>
      <c r="CO80" s="1191">
        <f t="shared" si="714"/>
        <v>0</v>
      </c>
      <c r="CP80" s="596"/>
      <c r="CQ80" s="25">
        <f>SUM(CQ111,CQ122)</f>
        <v>0</v>
      </c>
      <c r="CR80" s="1191">
        <f t="shared" si="717"/>
        <v>0</v>
      </c>
      <c r="CS80" s="1246">
        <f t="shared" ref="CS80:DB80" si="937">SUM(CS111,CS122)</f>
        <v>0</v>
      </c>
      <c r="CT80" s="1312">
        <f t="shared" si="937"/>
        <v>0</v>
      </c>
      <c r="CU80" s="483">
        <f t="shared" si="937"/>
        <v>0</v>
      </c>
      <c r="CV80" s="483">
        <f t="shared" si="937"/>
        <v>0</v>
      </c>
      <c r="CW80" s="1389">
        <f t="shared" si="937"/>
        <v>0</v>
      </c>
      <c r="CX80" s="596" t="e">
        <f t="shared" si="719"/>
        <v>#DIV/0!</v>
      </c>
      <c r="CY80" s="1496">
        <f t="shared" ref="CY80" si="938">SUM(CY111,CY122)</f>
        <v>0</v>
      </c>
      <c r="CZ80" s="483">
        <f>SUM(CZ111,CZ122)</f>
        <v>0</v>
      </c>
      <c r="DA80" s="1496">
        <f t="shared" si="721"/>
        <v>0</v>
      </c>
      <c r="DB80" s="124">
        <f t="shared" si="937"/>
        <v>0</v>
      </c>
      <c r="DC80" s="596"/>
      <c r="DD80" s="1191">
        <f>SUM(DD111,DD122)</f>
        <v>0</v>
      </c>
      <c r="DE80" s="1496">
        <f t="shared" si="724"/>
        <v>0</v>
      </c>
      <c r="DF80" s="596"/>
      <c r="DG80" s="1191">
        <f>SUM(DG111,DG122)</f>
        <v>0</v>
      </c>
      <c r="DH80" s="1496">
        <f t="shared" si="727"/>
        <v>0</v>
      </c>
      <c r="DI80" s="596"/>
      <c r="DJ80" s="1588">
        <f t="shared" ref="DJ80" si="939">SUM(DJ111,DJ122)</f>
        <v>0</v>
      </c>
      <c r="DK80" s="596"/>
      <c r="DL80" s="1191">
        <f>SUM(DL111,DL122)</f>
        <v>0</v>
      </c>
      <c r="DM80" s="1496">
        <f t="shared" si="732"/>
        <v>0</v>
      </c>
      <c r="DN80" s="596"/>
      <c r="DO80" s="1588">
        <f t="shared" ref="DO80:DS80" si="940">SUM(DO111,DO122)</f>
        <v>0</v>
      </c>
      <c r="DP80" s="483">
        <f t="shared" si="940"/>
        <v>0</v>
      </c>
      <c r="DQ80" s="483">
        <f t="shared" si="940"/>
        <v>0</v>
      </c>
      <c r="DR80" s="483">
        <f t="shared" si="940"/>
        <v>0</v>
      </c>
      <c r="DS80" s="1697">
        <f t="shared" si="940"/>
        <v>0</v>
      </c>
      <c r="DT80" s="2205" t="e">
        <f t="shared" si="735"/>
        <v>#DIV/0!</v>
      </c>
      <c r="DU80" s="1760">
        <f t="shared" ref="DU80" si="941">SUM(DU111,DU122)</f>
        <v>0</v>
      </c>
      <c r="DV80" s="1760">
        <f>SUM(DV111,DV122)</f>
        <v>0</v>
      </c>
      <c r="DW80" s="1760">
        <f t="shared" si="737"/>
        <v>0</v>
      </c>
      <c r="DX80" s="1760">
        <f>SUM(DX111,DX122)</f>
        <v>0</v>
      </c>
      <c r="DY80" s="1760">
        <f t="shared" si="739"/>
        <v>0</v>
      </c>
      <c r="DZ80" s="1760">
        <f>SUM(DZ111,DZ122)</f>
        <v>0</v>
      </c>
      <c r="EA80" s="1760">
        <f t="shared" si="740"/>
        <v>0</v>
      </c>
      <c r="EB80" s="1697">
        <f t="shared" ref="EB80" si="942">SUM(EB111,EB122)</f>
        <v>0</v>
      </c>
      <c r="EC80" s="2205"/>
      <c r="ED80" s="1760">
        <f>SUM(ED111,ED122)</f>
        <v>0</v>
      </c>
      <c r="EE80" s="1760">
        <f t="shared" si="744"/>
        <v>0</v>
      </c>
      <c r="EF80" s="2205" t="e">
        <f t="shared" si="745"/>
        <v>#DIV/0!</v>
      </c>
      <c r="EG80" s="1760">
        <f>SUM(EG111,EG122)</f>
        <v>0</v>
      </c>
      <c r="EH80" s="1760">
        <f t="shared" si="747"/>
        <v>0</v>
      </c>
      <c r="EI80" s="2206">
        <f t="shared" ref="EI80:EO80" si="943">SUM(EI111,EI122)</f>
        <v>0</v>
      </c>
      <c r="EJ80" s="1697">
        <f t="shared" si="943"/>
        <v>0</v>
      </c>
      <c r="EK80" s="2205" t="e">
        <f t="shared" si="749"/>
        <v>#DIV/0!</v>
      </c>
      <c r="EL80" s="1760">
        <f t="shared" si="943"/>
        <v>0</v>
      </c>
      <c r="EM80" s="2207">
        <f t="shared" si="943"/>
        <v>0</v>
      </c>
      <c r="EN80" s="2207">
        <f t="shared" si="943"/>
        <v>0</v>
      </c>
      <c r="EO80" s="1697">
        <f t="shared" si="943"/>
        <v>0</v>
      </c>
      <c r="EP80" s="2176" t="e">
        <f t="shared" si="750"/>
        <v>#DIV/0!</v>
      </c>
      <c r="EQ80" s="1760">
        <f>SUM(EQ111,EQ122)</f>
        <v>0</v>
      </c>
      <c r="ER80" s="1760">
        <f t="shared" si="752"/>
        <v>0</v>
      </c>
      <c r="ES80" s="1760">
        <f>SUM(ES111,ES122)</f>
        <v>0</v>
      </c>
      <c r="ET80" s="1760">
        <f t="shared" si="754"/>
        <v>0</v>
      </c>
      <c r="EU80" s="2205" t="e">
        <f t="shared" si="755"/>
        <v>#DIV/0!</v>
      </c>
      <c r="EV80" s="1760">
        <f>SUM(EV111,EV122)</f>
        <v>0</v>
      </c>
      <c r="EW80" s="1760">
        <f t="shared" si="757"/>
        <v>0</v>
      </c>
      <c r="EX80" s="1697">
        <f t="shared" ref="EX80" si="944">SUM(EX111,EX122)</f>
        <v>0</v>
      </c>
      <c r="EY80" s="2205" t="e">
        <f t="shared" si="759"/>
        <v>#DIV/0!</v>
      </c>
      <c r="EZ80" s="2208">
        <f t="shared" ref="EZ80:FE80" si="945">SUM(EZ111,EZ122)</f>
        <v>0</v>
      </c>
      <c r="FA80" s="1697">
        <f t="shared" ref="FA80" si="946">SUM(FA111,FA122)</f>
        <v>0</v>
      </c>
      <c r="FB80" s="2205" t="e">
        <f t="shared" si="762"/>
        <v>#DIV/0!</v>
      </c>
      <c r="FC80" s="1496">
        <f t="shared" si="945"/>
        <v>0</v>
      </c>
      <c r="FD80" s="1496">
        <f t="shared" si="945"/>
        <v>0</v>
      </c>
      <c r="FE80" s="1496">
        <f t="shared" si="945"/>
        <v>0</v>
      </c>
      <c r="FF80" s="1496">
        <f>SUM(FF111,FF122)</f>
        <v>0</v>
      </c>
      <c r="FG80" s="1496">
        <f t="shared" si="763"/>
        <v>0</v>
      </c>
      <c r="FH80" s="2716">
        <f t="shared" ref="FH80" si="947">SUM(FH111,FH122)</f>
        <v>0</v>
      </c>
      <c r="FI80" s="1496">
        <f>SUM(FI111,FI122)</f>
        <v>0</v>
      </c>
      <c r="FJ80" s="1496">
        <f t="shared" si="765"/>
        <v>0</v>
      </c>
      <c r="FK80" s="2717" t="e">
        <f t="shared" si="766"/>
        <v>#DIV/0!</v>
      </c>
      <c r="FL80" s="2716">
        <f t="shared" ref="FL80" si="948">SUM(FL111,FL122)</f>
        <v>0</v>
      </c>
      <c r="FM80" s="2717" t="e">
        <f t="shared" si="768"/>
        <v>#DIV/0!</v>
      </c>
      <c r="FN80" s="1496">
        <f>SUM(FN111,FN122)</f>
        <v>0</v>
      </c>
      <c r="FO80" s="1496">
        <f t="shared" si="770"/>
        <v>0</v>
      </c>
      <c r="FP80" s="1553">
        <f t="shared" ref="FP80" si="949">SUM(FP111,FP122)</f>
        <v>0</v>
      </c>
      <c r="FQ80" s="2607">
        <f t="shared" ref="FQ80:FR80" si="950">SUM(FQ111,FQ122)</f>
        <v>2000</v>
      </c>
      <c r="FR80" s="1496">
        <f t="shared" si="950"/>
        <v>20000</v>
      </c>
      <c r="FS80" s="1496">
        <f t="shared" ref="FS80" si="951">SUM(FS111,FS122)</f>
        <v>0</v>
      </c>
    </row>
    <row r="81" spans="1:177" ht="21.75" thickBot="1" x14ac:dyDescent="0.3">
      <c r="A81" s="2890"/>
      <c r="B81" s="2880"/>
      <c r="C81" s="2976"/>
      <c r="D81" s="1832" t="s">
        <v>421</v>
      </c>
      <c r="E81" s="1862" t="s">
        <v>412</v>
      </c>
      <c r="F81" s="684"/>
      <c r="G81" s="656"/>
      <c r="H81" s="657">
        <f t="shared" ref="H81:I81" si="952">SUM(H79:H80)</f>
        <v>47786</v>
      </c>
      <c r="I81" s="477">
        <f t="shared" si="952"/>
        <v>45290.5</v>
      </c>
      <c r="J81" s="536">
        <f t="shared" ref="J81:O81" si="953">SUM(J79:J80)</f>
        <v>46951</v>
      </c>
      <c r="K81" s="536">
        <f t="shared" si="953"/>
        <v>12213</v>
      </c>
      <c r="L81" s="597">
        <f t="shared" si="873"/>
        <v>0.2601222551170369</v>
      </c>
      <c r="M81" s="477">
        <f t="shared" ref="M81" si="954">SUM(M79:M80)</f>
        <v>46951</v>
      </c>
      <c r="N81" s="477">
        <f t="shared" si="953"/>
        <v>2387</v>
      </c>
      <c r="O81" s="477">
        <f t="shared" si="953"/>
        <v>0</v>
      </c>
      <c r="P81" s="536">
        <f t="shared" si="669"/>
        <v>49338</v>
      </c>
      <c r="Q81" s="597">
        <f t="shared" ref="Q81:Q86" si="955">K81/P81</f>
        <v>0.24753739511127326</v>
      </c>
      <c r="R81" s="477">
        <f t="shared" ref="R81:S81" si="956">SUM(R79:R80)</f>
        <v>49338</v>
      </c>
      <c r="S81" s="536">
        <f t="shared" si="956"/>
        <v>24620</v>
      </c>
      <c r="T81" s="597">
        <f t="shared" si="672"/>
        <v>0.49900685070331185</v>
      </c>
      <c r="U81" s="477">
        <f t="shared" ref="U81:W81" si="957">SUM(U79:U80)</f>
        <v>49338</v>
      </c>
      <c r="V81" s="477">
        <f t="shared" si="957"/>
        <v>0</v>
      </c>
      <c r="W81" s="477">
        <f t="shared" si="957"/>
        <v>0</v>
      </c>
      <c r="X81" s="536">
        <f t="shared" si="674"/>
        <v>49338</v>
      </c>
      <c r="Y81" s="597">
        <f t="shared" si="675"/>
        <v>0.49900685070331185</v>
      </c>
      <c r="Z81" s="477">
        <f t="shared" ref="Z81" si="958">SUM(Z79:Z80)</f>
        <v>1656</v>
      </c>
      <c r="AA81" s="536">
        <f t="shared" si="676"/>
        <v>50994</v>
      </c>
      <c r="AB81" s="536">
        <f t="shared" ref="AB81:AE81" si="959">SUM(AB79:AB80)</f>
        <v>39916</v>
      </c>
      <c r="AC81" s="597">
        <f t="shared" si="678"/>
        <v>0.78275875593207045</v>
      </c>
      <c r="AD81" s="536">
        <f t="shared" si="959"/>
        <v>45268</v>
      </c>
      <c r="AE81" s="536">
        <f t="shared" si="959"/>
        <v>48865</v>
      </c>
      <c r="AF81" s="597">
        <f t="shared" si="679"/>
        <v>0.95824999019492485</v>
      </c>
      <c r="AG81" s="477">
        <f t="shared" ref="AG81:AM81" si="960">SUM(AG79:AG80)</f>
        <v>50994</v>
      </c>
      <c r="AH81" s="477">
        <f t="shared" si="960"/>
        <v>28072</v>
      </c>
      <c r="AI81" s="477">
        <f t="shared" si="960"/>
        <v>27072</v>
      </c>
      <c r="AJ81" s="477">
        <f t="shared" si="960"/>
        <v>27072</v>
      </c>
      <c r="AK81" s="477">
        <f t="shared" si="960"/>
        <v>0</v>
      </c>
      <c r="AL81" s="536">
        <f t="shared" si="681"/>
        <v>50994</v>
      </c>
      <c r="AM81" s="834">
        <f t="shared" si="960"/>
        <v>49237.079999999994</v>
      </c>
      <c r="AN81" s="897">
        <f t="shared" si="682"/>
        <v>0.96554653488645714</v>
      </c>
      <c r="AO81" s="834">
        <f t="shared" ref="AO81:AR81" si="961">SUM(AO79:AO80)</f>
        <v>16291.690000000002</v>
      </c>
      <c r="AP81" s="897">
        <f t="shared" si="684"/>
        <v>0.58035373325733841</v>
      </c>
      <c r="AQ81" s="834">
        <f t="shared" ref="AQ81" si="962">SUM(AQ79:AQ80)</f>
        <v>0</v>
      </c>
      <c r="AR81" s="834">
        <f t="shared" si="961"/>
        <v>0</v>
      </c>
      <c r="AS81" s="834">
        <f t="shared" si="686"/>
        <v>28072</v>
      </c>
      <c r="AT81" s="897">
        <f t="shared" si="687"/>
        <v>0.58035373325733841</v>
      </c>
      <c r="AU81" s="834">
        <f t="shared" ref="AU81" si="963">SUM(AU79:AU80)</f>
        <v>0</v>
      </c>
      <c r="AV81" s="834">
        <f t="shared" si="689"/>
        <v>28072</v>
      </c>
      <c r="AW81" s="477">
        <f t="shared" ref="AW81:BG81" si="964">SUM(AW79:AW80)</f>
        <v>28072</v>
      </c>
      <c r="AX81" s="834">
        <f t="shared" si="964"/>
        <v>27110.25</v>
      </c>
      <c r="AY81" s="477">
        <f t="shared" si="964"/>
        <v>28072</v>
      </c>
      <c r="AZ81" s="1064">
        <f t="shared" si="964"/>
        <v>32145.160000000003</v>
      </c>
      <c r="BA81" s="898">
        <f t="shared" si="964"/>
        <v>32116</v>
      </c>
      <c r="BB81" s="477">
        <f t="shared" si="964"/>
        <v>32116</v>
      </c>
      <c r="BC81" s="477">
        <f t="shared" si="964"/>
        <v>32116</v>
      </c>
      <c r="BD81" s="898">
        <f t="shared" si="964"/>
        <v>32116</v>
      </c>
      <c r="BE81" s="477">
        <f t="shared" si="964"/>
        <v>32116</v>
      </c>
      <c r="BF81" s="477">
        <f t="shared" si="964"/>
        <v>32116</v>
      </c>
      <c r="BG81" s="834">
        <f t="shared" si="964"/>
        <v>0</v>
      </c>
      <c r="BH81" s="477">
        <f t="shared" si="691"/>
        <v>32116</v>
      </c>
      <c r="BI81" s="899">
        <f t="shared" ref="BI81" si="965">SUM(BI79:BI80)</f>
        <v>7513.0199999999986</v>
      </c>
      <c r="BJ81" s="897">
        <f t="shared" si="693"/>
        <v>0.2339338647403163</v>
      </c>
      <c r="BK81" s="477">
        <f t="shared" ref="BK81" si="966">SUM(BK79:BK80)</f>
        <v>0</v>
      </c>
      <c r="BL81" s="477">
        <f t="shared" si="695"/>
        <v>32116</v>
      </c>
      <c r="BM81" s="897">
        <f t="shared" si="696"/>
        <v>0.2339338647403163</v>
      </c>
      <c r="BN81" s="897"/>
      <c r="BO81" s="897"/>
      <c r="BP81" s="899">
        <f t="shared" ref="BP81:BT81" si="967">SUM(BP79:BP80)</f>
        <v>16701.13</v>
      </c>
      <c r="BQ81" s="897">
        <f t="shared" si="698"/>
        <v>0.52002522107360816</v>
      </c>
      <c r="BR81" s="834">
        <f t="shared" ref="BR81" si="968">SUM(BR79:BR80)</f>
        <v>3100</v>
      </c>
      <c r="BS81" s="477">
        <f t="shared" si="700"/>
        <v>35216</v>
      </c>
      <c r="BT81" s="899">
        <f t="shared" si="967"/>
        <v>28010.160000000003</v>
      </c>
      <c r="BU81" s="897">
        <f t="shared" si="701"/>
        <v>0.7953816447069515</v>
      </c>
      <c r="BV81" s="477">
        <f t="shared" ref="BV81" si="969">SUM(BV79:BV80)</f>
        <v>-900</v>
      </c>
      <c r="BW81" s="477">
        <f t="shared" si="703"/>
        <v>34316</v>
      </c>
      <c r="BX81" s="897">
        <f t="shared" ref="BX81:BX110" si="970">BT81/BW81</f>
        <v>0.81624198624548328</v>
      </c>
      <c r="BY81" s="899">
        <f t="shared" ref="BY81:CE81" si="971">SUM(BY79:BY80)</f>
        <v>34719.57</v>
      </c>
      <c r="BZ81" s="1117">
        <f t="shared" si="971"/>
        <v>34719.57</v>
      </c>
      <c r="CA81" s="477">
        <f t="shared" si="971"/>
        <v>30703</v>
      </c>
      <c r="CB81" s="477">
        <f t="shared" si="971"/>
        <v>30703</v>
      </c>
      <c r="CC81" s="477">
        <f t="shared" si="971"/>
        <v>30703</v>
      </c>
      <c r="CD81" s="899">
        <f t="shared" si="971"/>
        <v>12030.43</v>
      </c>
      <c r="CE81" s="18">
        <f t="shared" si="971"/>
        <v>0</v>
      </c>
      <c r="CF81" s="536">
        <f t="shared" si="706"/>
        <v>30703</v>
      </c>
      <c r="CG81" s="597">
        <f t="shared" si="707"/>
        <v>0.39183239422857702</v>
      </c>
      <c r="CH81" s="899">
        <f t="shared" ref="CH81:CL81" si="972">SUM(CH79:CH80)</f>
        <v>18068.61</v>
      </c>
      <c r="CI81" s="597">
        <f t="shared" si="709"/>
        <v>0.58849656385369509</v>
      </c>
      <c r="CJ81" s="477">
        <f t="shared" ref="CJ81" si="973">SUM(CJ79:CJ80)</f>
        <v>0</v>
      </c>
      <c r="CK81" s="477">
        <f t="shared" si="711"/>
        <v>30703</v>
      </c>
      <c r="CL81" s="116">
        <f t="shared" si="972"/>
        <v>27717.52</v>
      </c>
      <c r="CM81" s="597">
        <f t="shared" si="712"/>
        <v>0.90276259648894241</v>
      </c>
      <c r="CN81" s="18">
        <f t="shared" ref="CN81" si="974">SUM(CN79:CN80)</f>
        <v>788</v>
      </c>
      <c r="CO81" s="1186">
        <f t="shared" si="714"/>
        <v>31491</v>
      </c>
      <c r="CP81" s="597">
        <f t="shared" si="715"/>
        <v>0.88017274776920396</v>
      </c>
      <c r="CQ81" s="18">
        <f t="shared" ref="CQ81" si="975">SUM(CQ79:CQ80)</f>
        <v>0</v>
      </c>
      <c r="CR81" s="1186">
        <f t="shared" si="717"/>
        <v>31491</v>
      </c>
      <c r="CS81" s="1238">
        <f t="shared" ref="CS81:DB81" si="976">SUM(CS79:CS80)</f>
        <v>31491</v>
      </c>
      <c r="CT81" s="1307">
        <f t="shared" si="976"/>
        <v>31491</v>
      </c>
      <c r="CU81" s="477">
        <f t="shared" si="976"/>
        <v>31491</v>
      </c>
      <c r="CV81" s="477">
        <f t="shared" si="976"/>
        <v>31491</v>
      </c>
      <c r="CW81" s="1381">
        <f t="shared" si="976"/>
        <v>34539.899999999994</v>
      </c>
      <c r="CX81" s="597">
        <f t="shared" si="719"/>
        <v>1.0968181385157663</v>
      </c>
      <c r="CY81" s="1492">
        <f t="shared" ref="CY81:CZ81" si="977">SUM(CY79:CY80)</f>
        <v>31491</v>
      </c>
      <c r="CZ81" s="477">
        <f t="shared" si="977"/>
        <v>0</v>
      </c>
      <c r="DA81" s="1492">
        <f t="shared" si="721"/>
        <v>31491</v>
      </c>
      <c r="DB81" s="116">
        <f t="shared" si="976"/>
        <v>10671.95</v>
      </c>
      <c r="DC81" s="597">
        <f t="shared" si="722"/>
        <v>0.33888888888888891</v>
      </c>
      <c r="DD81" s="1186">
        <f t="shared" ref="DD81" si="978">SUM(DD79:DD80)</f>
        <v>2000</v>
      </c>
      <c r="DE81" s="1492">
        <f t="shared" si="724"/>
        <v>33491</v>
      </c>
      <c r="DF81" s="597">
        <f t="shared" si="725"/>
        <v>0.31865127944820998</v>
      </c>
      <c r="DG81" s="1186">
        <f t="shared" ref="DG81" si="979">SUM(DG79:DG80)</f>
        <v>2000</v>
      </c>
      <c r="DH81" s="1492">
        <f t="shared" si="727"/>
        <v>33491</v>
      </c>
      <c r="DI81" s="597">
        <f t="shared" si="728"/>
        <v>0.31865127944820998</v>
      </c>
      <c r="DJ81" s="1580">
        <f t="shared" ref="DJ81" si="980">SUM(DJ79:DJ80)</f>
        <v>17318.770000000004</v>
      </c>
      <c r="DK81" s="597">
        <f t="shared" si="730"/>
        <v>0.51711713594697095</v>
      </c>
      <c r="DL81" s="1186">
        <f t="shared" ref="DL81" si="981">SUM(DL79:DL80)</f>
        <v>1000</v>
      </c>
      <c r="DM81" s="1492">
        <f t="shared" si="732"/>
        <v>34491</v>
      </c>
      <c r="DN81" s="597">
        <f t="shared" si="733"/>
        <v>0.50212432228697357</v>
      </c>
      <c r="DO81" s="1580">
        <f t="shared" ref="DO81:DS81" si="982">SUM(DO79:DO80)</f>
        <v>36995.800000000003</v>
      </c>
      <c r="DP81" s="477">
        <f t="shared" si="982"/>
        <v>49674</v>
      </c>
      <c r="DQ81" s="477">
        <f t="shared" si="982"/>
        <v>45742</v>
      </c>
      <c r="DR81" s="477">
        <f t="shared" si="982"/>
        <v>43242</v>
      </c>
      <c r="DS81" s="1982">
        <f t="shared" si="982"/>
        <v>36092.58</v>
      </c>
      <c r="DT81" s="2184">
        <f t="shared" si="735"/>
        <v>1.0464347221014179</v>
      </c>
      <c r="DU81" s="1756">
        <f t="shared" ref="DU81:DV81" si="983">SUM(DU79:DU80)</f>
        <v>49674</v>
      </c>
      <c r="DV81" s="1756">
        <f t="shared" si="983"/>
        <v>0</v>
      </c>
      <c r="DW81" s="1756">
        <f t="shared" si="737"/>
        <v>49674</v>
      </c>
      <c r="DX81" s="1756">
        <f t="shared" ref="DX81:DZ81" si="984">SUM(DX79:DX80)</f>
        <v>0</v>
      </c>
      <c r="DY81" s="1756">
        <f t="shared" si="739"/>
        <v>49674</v>
      </c>
      <c r="DZ81" s="1756">
        <f t="shared" si="984"/>
        <v>0</v>
      </c>
      <c r="EA81" s="1756">
        <f t="shared" si="740"/>
        <v>49674</v>
      </c>
      <c r="EB81" s="1982">
        <f t="shared" ref="EB81" si="985">SUM(EB79:EB80)</f>
        <v>23485.009999999995</v>
      </c>
      <c r="EC81" s="2184">
        <f t="shared" si="742"/>
        <v>0.47278274348753863</v>
      </c>
      <c r="ED81" s="1756">
        <f t="shared" ref="ED81" si="986">SUM(ED79:ED80)</f>
        <v>2500</v>
      </c>
      <c r="EE81" s="1756">
        <f t="shared" si="744"/>
        <v>52174</v>
      </c>
      <c r="EF81" s="2184">
        <f t="shared" si="745"/>
        <v>0.45012860811898636</v>
      </c>
      <c r="EG81" s="1756">
        <f t="shared" ref="EG81" si="987">SUM(EG79:EG80)</f>
        <v>-1210</v>
      </c>
      <c r="EH81" s="1756">
        <f t="shared" si="747"/>
        <v>50964</v>
      </c>
      <c r="EI81" s="2185">
        <f t="shared" ref="EI81:EO81" si="988">SUM(EI79:EI80)</f>
        <v>46169.67</v>
      </c>
      <c r="EJ81" s="1982">
        <f t="shared" si="988"/>
        <v>46169.67</v>
      </c>
      <c r="EK81" s="2184">
        <f t="shared" si="749"/>
        <v>1</v>
      </c>
      <c r="EL81" s="1756">
        <f t="shared" si="988"/>
        <v>51591</v>
      </c>
      <c r="EM81" s="2186">
        <f t="shared" si="988"/>
        <v>47861</v>
      </c>
      <c r="EN81" s="2186">
        <f t="shared" si="988"/>
        <v>47861</v>
      </c>
      <c r="EO81" s="1982">
        <f t="shared" si="988"/>
        <v>21419.11</v>
      </c>
      <c r="EP81" s="2176">
        <f t="shared" si="750"/>
        <v>0.41517144463181566</v>
      </c>
      <c r="EQ81" s="1756">
        <f t="shared" ref="EQ81" si="989">SUM(EQ79:EQ80)</f>
        <v>0</v>
      </c>
      <c r="ER81" s="1756">
        <f t="shared" si="752"/>
        <v>51591</v>
      </c>
      <c r="ES81" s="1756">
        <f t="shared" ref="ES81" si="990">SUM(ES79:ES80)</f>
        <v>0</v>
      </c>
      <c r="ET81" s="1756">
        <f t="shared" si="754"/>
        <v>51591</v>
      </c>
      <c r="EU81" s="2184">
        <f t="shared" si="755"/>
        <v>0.41517144463181566</v>
      </c>
      <c r="EV81" s="1756">
        <f t="shared" ref="EV81" si="991">SUM(EV79:EV80)</f>
        <v>0</v>
      </c>
      <c r="EW81" s="1756">
        <f t="shared" si="757"/>
        <v>51591</v>
      </c>
      <c r="EX81" s="1982">
        <f t="shared" ref="EX81" si="992">SUM(EX79:EX80)</f>
        <v>31627.040000000005</v>
      </c>
      <c r="EY81" s="2184">
        <f t="shared" si="759"/>
        <v>0.61303405632765418</v>
      </c>
      <c r="EZ81" s="2187">
        <f t="shared" ref="EZ81:FF81" si="993">SUM(EZ79:EZ80)</f>
        <v>51591</v>
      </c>
      <c r="FA81" s="1982">
        <f t="shared" ref="FA81" si="994">SUM(FA79:FA80)</f>
        <v>45616.200000000004</v>
      </c>
      <c r="FB81" s="2184">
        <f t="shared" si="762"/>
        <v>0.88418910275047979</v>
      </c>
      <c r="FC81" s="1492">
        <f t="shared" si="993"/>
        <v>48801</v>
      </c>
      <c r="FD81" s="1492">
        <f t="shared" si="993"/>
        <v>45021</v>
      </c>
      <c r="FE81" s="1492">
        <f t="shared" si="993"/>
        <v>45021</v>
      </c>
      <c r="FF81" s="1492">
        <f t="shared" si="993"/>
        <v>-3000</v>
      </c>
      <c r="FG81" s="1492">
        <f t="shared" si="763"/>
        <v>45801</v>
      </c>
      <c r="FH81" s="2703">
        <f t="shared" ref="FH81:FI81" si="995">SUM(FH79:FH80)</f>
        <v>15464.889999999996</v>
      </c>
      <c r="FI81" s="1492">
        <f t="shared" si="995"/>
        <v>4500</v>
      </c>
      <c r="FJ81" s="1492">
        <f t="shared" si="765"/>
        <v>50301</v>
      </c>
      <c r="FK81" s="2704">
        <f t="shared" si="766"/>
        <v>0.30744696924514414</v>
      </c>
      <c r="FL81" s="2703">
        <f t="shared" ref="FL81" si="996">SUM(FL79:FL80)</f>
        <v>27440.210000000006</v>
      </c>
      <c r="FM81" s="2704">
        <f t="shared" si="768"/>
        <v>0.54552016858511776</v>
      </c>
      <c r="FN81" s="1492">
        <f t="shared" ref="FN81" si="997">SUM(FN79:FN80)</f>
        <v>0</v>
      </c>
      <c r="FO81" s="1492">
        <f t="shared" si="770"/>
        <v>50301</v>
      </c>
      <c r="FP81" s="2705">
        <f t="shared" ref="FP81" si="998">SUM(FP79:FP80)</f>
        <v>50301</v>
      </c>
      <c r="FQ81" s="2601">
        <f t="shared" ref="FQ81:FR81" si="999">SUM(FQ79:FQ80)</f>
        <v>45223</v>
      </c>
      <c r="FR81" s="1492">
        <f t="shared" si="999"/>
        <v>63698</v>
      </c>
      <c r="FS81" s="1492">
        <f t="shared" ref="FS81" si="1000">SUM(FS79:FS80)</f>
        <v>44198</v>
      </c>
    </row>
    <row r="82" spans="1:177" ht="50.25" customHeight="1" thickBot="1" x14ac:dyDescent="0.3">
      <c r="A82" s="2912" t="s">
        <v>408</v>
      </c>
      <c r="B82" s="2896" t="s">
        <v>491</v>
      </c>
      <c r="C82" s="2929" t="s">
        <v>303</v>
      </c>
      <c r="D82" s="1882" t="s">
        <v>398</v>
      </c>
      <c r="E82" s="1883" t="s">
        <v>806</v>
      </c>
      <c r="F82" s="737"/>
      <c r="G82" s="1647" t="s">
        <v>520</v>
      </c>
      <c r="H82" s="1648">
        <f t="shared" ref="H82:K82" si="1001">SUM(H83,H89)</f>
        <v>20683</v>
      </c>
      <c r="I82" s="1649">
        <f t="shared" si="1001"/>
        <v>17968.5</v>
      </c>
      <c r="J82" s="1650">
        <f t="shared" si="1001"/>
        <v>19493</v>
      </c>
      <c r="K82" s="1650">
        <f t="shared" si="1001"/>
        <v>4699</v>
      </c>
      <c r="L82" s="613">
        <f t="shared" si="873"/>
        <v>0.24106089365413225</v>
      </c>
      <c r="M82" s="1649">
        <f t="shared" ref="M82" si="1002">SUM(M83,M89)</f>
        <v>19493</v>
      </c>
      <c r="N82" s="1649">
        <f>SUM(N83,N89)</f>
        <v>2387</v>
      </c>
      <c r="O82" s="1649">
        <f>SUM(O83,O89)</f>
        <v>0</v>
      </c>
      <c r="P82" s="1650">
        <f t="shared" si="669"/>
        <v>21880</v>
      </c>
      <c r="Q82" s="613">
        <f t="shared" si="955"/>
        <v>0.21476234003656308</v>
      </c>
      <c r="R82" s="1649">
        <f t="shared" ref="R82:S82" si="1003">SUM(R83,R89)</f>
        <v>21880</v>
      </c>
      <c r="S82" s="1650">
        <f t="shared" si="1003"/>
        <v>11337</v>
      </c>
      <c r="T82" s="613">
        <f t="shared" si="672"/>
        <v>0.51814442413162709</v>
      </c>
      <c r="U82" s="1649">
        <f t="shared" ref="U82" si="1004">SUM(U83,U89)</f>
        <v>21880</v>
      </c>
      <c r="V82" s="1649">
        <f>SUM(V83,V89)</f>
        <v>0</v>
      </c>
      <c r="W82" s="1649">
        <f>SUM(W83,W89)</f>
        <v>0</v>
      </c>
      <c r="X82" s="1650">
        <f t="shared" si="674"/>
        <v>21880</v>
      </c>
      <c r="Y82" s="613">
        <f t="shared" si="675"/>
        <v>0.51814442413162709</v>
      </c>
      <c r="Z82" s="1649">
        <f>SUM(Z83,Z89)</f>
        <v>1656</v>
      </c>
      <c r="AA82" s="1650">
        <f t="shared" si="676"/>
        <v>23536</v>
      </c>
      <c r="AB82" s="1650">
        <f t="shared" ref="AB82:AE82" si="1005">SUM(AB83,AB89)</f>
        <v>18054</v>
      </c>
      <c r="AC82" s="613">
        <f t="shared" si="678"/>
        <v>0.76708021753908906</v>
      </c>
      <c r="AD82" s="1650">
        <f t="shared" si="1005"/>
        <v>21208</v>
      </c>
      <c r="AE82" s="1650">
        <f t="shared" si="1005"/>
        <v>21738</v>
      </c>
      <c r="AF82" s="613">
        <f t="shared" si="679"/>
        <v>0.92360639021074098</v>
      </c>
      <c r="AG82" s="1649">
        <f t="shared" ref="AG82:AM82" si="1006">SUM(AG83,AG89)</f>
        <v>23536</v>
      </c>
      <c r="AH82" s="1649">
        <f t="shared" si="1006"/>
        <v>16324</v>
      </c>
      <c r="AI82" s="1649">
        <f t="shared" si="1006"/>
        <v>16324</v>
      </c>
      <c r="AJ82" s="1649">
        <f t="shared" si="1006"/>
        <v>16324</v>
      </c>
      <c r="AK82" s="1649">
        <f>SUM(AK83,AK89)</f>
        <v>0</v>
      </c>
      <c r="AL82" s="1650">
        <f t="shared" si="681"/>
        <v>23536</v>
      </c>
      <c r="AM82" s="1651">
        <f t="shared" si="1006"/>
        <v>21754.139999999996</v>
      </c>
      <c r="AN82" s="963">
        <f t="shared" si="682"/>
        <v>0.92429214819850425</v>
      </c>
      <c r="AO82" s="1651">
        <f t="shared" ref="AO82:AR82" si="1007">SUM(AO83,AO89)</f>
        <v>11280.36</v>
      </c>
      <c r="AP82" s="963">
        <f t="shared" si="684"/>
        <v>0.69102915951972554</v>
      </c>
      <c r="AQ82" s="1651">
        <f t="shared" ref="AQ82" si="1008">SUM(AQ83,AQ89)</f>
        <v>0</v>
      </c>
      <c r="AR82" s="1651">
        <f t="shared" si="1007"/>
        <v>0</v>
      </c>
      <c r="AS82" s="1651">
        <f t="shared" si="686"/>
        <v>16324</v>
      </c>
      <c r="AT82" s="963">
        <f t="shared" si="687"/>
        <v>0.69102915951972554</v>
      </c>
      <c r="AU82" s="1651">
        <f t="shared" ref="AU82" si="1009">SUM(AU83,AU89)</f>
        <v>0</v>
      </c>
      <c r="AV82" s="1651">
        <f t="shared" si="689"/>
        <v>16324</v>
      </c>
      <c r="AW82" s="1649">
        <f t="shared" ref="AW82:BG82" si="1010">SUM(AW83,AW89)</f>
        <v>16324</v>
      </c>
      <c r="AX82" s="1651">
        <f t="shared" si="1010"/>
        <v>17649.919999999998</v>
      </c>
      <c r="AY82" s="1649">
        <f t="shared" si="1010"/>
        <v>16324</v>
      </c>
      <c r="AZ82" s="1652">
        <f t="shared" si="1010"/>
        <v>20292.170000000002</v>
      </c>
      <c r="BA82" s="1653">
        <f t="shared" si="1010"/>
        <v>16958</v>
      </c>
      <c r="BB82" s="1649">
        <f t="shared" si="1010"/>
        <v>16958</v>
      </c>
      <c r="BC82" s="1649">
        <f t="shared" si="1010"/>
        <v>16958</v>
      </c>
      <c r="BD82" s="1653">
        <f t="shared" si="1010"/>
        <v>16958</v>
      </c>
      <c r="BE82" s="1649">
        <f t="shared" si="1010"/>
        <v>16958</v>
      </c>
      <c r="BF82" s="1649">
        <f t="shared" si="1010"/>
        <v>16958</v>
      </c>
      <c r="BG82" s="1651">
        <f t="shared" si="1010"/>
        <v>0</v>
      </c>
      <c r="BH82" s="1649">
        <f t="shared" si="691"/>
        <v>16958</v>
      </c>
      <c r="BI82" s="1654">
        <f t="shared" ref="BI82" si="1011">SUM(BI83,BI89)</f>
        <v>5574.079999999999</v>
      </c>
      <c r="BJ82" s="963">
        <f t="shared" si="693"/>
        <v>0.32869913904941617</v>
      </c>
      <c r="BK82" s="1649">
        <f t="shared" ref="BK82" si="1012">SUM(BK83,BK89)</f>
        <v>0</v>
      </c>
      <c r="BL82" s="1649">
        <f t="shared" si="695"/>
        <v>16958</v>
      </c>
      <c r="BM82" s="963">
        <f t="shared" si="696"/>
        <v>0.32869913904941617</v>
      </c>
      <c r="BN82" s="963"/>
      <c r="BO82" s="963"/>
      <c r="BP82" s="1654">
        <f t="shared" ref="BP82:BT82" si="1013">SUM(BP83,BP89)</f>
        <v>11200.900000000001</v>
      </c>
      <c r="BQ82" s="963">
        <f t="shared" si="698"/>
        <v>0.66050831465974769</v>
      </c>
      <c r="BR82" s="1651">
        <f t="shared" ref="BR82" si="1014">SUM(BR83,BR89)</f>
        <v>0</v>
      </c>
      <c r="BS82" s="1649">
        <f t="shared" si="700"/>
        <v>16958</v>
      </c>
      <c r="BT82" s="1654">
        <f t="shared" si="1013"/>
        <v>17296.260000000002</v>
      </c>
      <c r="BU82" s="963">
        <f t="shared" si="701"/>
        <v>1.0199469277037387</v>
      </c>
      <c r="BV82" s="1655">
        <f t="shared" ref="BV82" si="1015">SUM(BV83,BV89)</f>
        <v>3100</v>
      </c>
      <c r="BW82" s="1656">
        <f t="shared" si="703"/>
        <v>20058</v>
      </c>
      <c r="BX82" s="963">
        <f t="shared" si="970"/>
        <v>0.86231229434639556</v>
      </c>
      <c r="BY82" s="1654">
        <f t="shared" ref="BY82:CE82" si="1016">SUM(BY83,BY89)</f>
        <v>21271.37</v>
      </c>
      <c r="BZ82" s="1657">
        <f t="shared" si="1016"/>
        <v>21271.37</v>
      </c>
      <c r="CA82" s="1649">
        <f t="shared" si="1016"/>
        <v>18490</v>
      </c>
      <c r="CB82" s="1649">
        <f t="shared" si="1016"/>
        <v>18490</v>
      </c>
      <c r="CC82" s="1649">
        <f t="shared" si="1016"/>
        <v>18490</v>
      </c>
      <c r="CD82" s="1654">
        <f t="shared" si="1016"/>
        <v>7649.22</v>
      </c>
      <c r="CE82" s="1658">
        <f t="shared" si="1016"/>
        <v>0</v>
      </c>
      <c r="CF82" s="1659">
        <f t="shared" si="706"/>
        <v>18490</v>
      </c>
      <c r="CG82" s="613">
        <f t="shared" si="707"/>
        <v>0.41369497025419144</v>
      </c>
      <c r="CH82" s="1654">
        <f t="shared" ref="CH82:CL82" si="1017">SUM(CH83,CH89)</f>
        <v>11992.02</v>
      </c>
      <c r="CI82" s="613">
        <f t="shared" si="709"/>
        <v>0.64856787452677123</v>
      </c>
      <c r="CJ82" s="1649">
        <f t="shared" ref="CJ82" si="1018">SUM(CJ83,CJ89)</f>
        <v>0</v>
      </c>
      <c r="CK82" s="1649">
        <f t="shared" si="711"/>
        <v>18490</v>
      </c>
      <c r="CL82" s="1660">
        <f t="shared" si="1017"/>
        <v>17461.13</v>
      </c>
      <c r="CM82" s="613">
        <f t="shared" si="712"/>
        <v>0.94435532720389403</v>
      </c>
      <c r="CN82" s="1661">
        <f t="shared" ref="CN82" si="1019">SUM(CN83,CN89)</f>
        <v>788</v>
      </c>
      <c r="CO82" s="1662">
        <f t="shared" si="714"/>
        <v>19278</v>
      </c>
      <c r="CP82" s="613">
        <f t="shared" si="715"/>
        <v>0.90575422761697277</v>
      </c>
      <c r="CQ82" s="1658">
        <f t="shared" ref="CQ82" si="1020">SUM(CQ83,CQ89)</f>
        <v>0</v>
      </c>
      <c r="CR82" s="1662">
        <f t="shared" si="717"/>
        <v>19278</v>
      </c>
      <c r="CS82" s="1663">
        <f t="shared" ref="CS82:DB82" si="1021">SUM(CS83,CS89)</f>
        <v>19278</v>
      </c>
      <c r="CT82" s="1664">
        <f t="shared" si="1021"/>
        <v>19278</v>
      </c>
      <c r="CU82" s="1649">
        <f t="shared" si="1021"/>
        <v>19278</v>
      </c>
      <c r="CV82" s="1649">
        <f t="shared" si="1021"/>
        <v>19278</v>
      </c>
      <c r="CW82" s="1665">
        <f t="shared" si="1021"/>
        <v>22100.289999999997</v>
      </c>
      <c r="CX82" s="613">
        <f t="shared" si="719"/>
        <v>1.1463995227720716</v>
      </c>
      <c r="CY82" s="1666">
        <f t="shared" ref="CY82:CZ82" si="1022">SUM(CY83,CY89)</f>
        <v>19278</v>
      </c>
      <c r="CZ82" s="1649">
        <f t="shared" si="1022"/>
        <v>0</v>
      </c>
      <c r="DA82" s="1666">
        <f t="shared" si="721"/>
        <v>19278</v>
      </c>
      <c r="DB82" s="1660">
        <f t="shared" si="1021"/>
        <v>6171.27</v>
      </c>
      <c r="DC82" s="613">
        <f t="shared" si="722"/>
        <v>0.32011982570806102</v>
      </c>
      <c r="DD82" s="1667">
        <f t="shared" ref="DD82" si="1023">SUM(DD83,DD89)</f>
        <v>0</v>
      </c>
      <c r="DE82" s="1666">
        <f t="shared" si="724"/>
        <v>19278</v>
      </c>
      <c r="DF82" s="613">
        <f t="shared" si="725"/>
        <v>0.32011982570806102</v>
      </c>
      <c r="DG82" s="1667">
        <f t="shared" ref="DG82" si="1024">SUM(DG83,DG89)</f>
        <v>0</v>
      </c>
      <c r="DH82" s="1666">
        <f t="shared" si="727"/>
        <v>19278</v>
      </c>
      <c r="DI82" s="613">
        <f t="shared" si="728"/>
        <v>0.32011982570806102</v>
      </c>
      <c r="DJ82" s="1668">
        <f t="shared" ref="DJ82" si="1025">SUM(DJ83,DJ89)</f>
        <v>10565.580000000002</v>
      </c>
      <c r="DK82" s="613">
        <f t="shared" si="730"/>
        <v>0.54806411453470283</v>
      </c>
      <c r="DL82" s="1684">
        <f t="shared" ref="DL82" si="1026">SUM(DL83,DL89)</f>
        <v>1000</v>
      </c>
      <c r="DM82" s="1666">
        <f t="shared" si="732"/>
        <v>20278</v>
      </c>
      <c r="DN82" s="613">
        <f t="shared" si="733"/>
        <v>0.52103659137982061</v>
      </c>
      <c r="DO82" s="1668">
        <f t="shared" ref="DO82:DS82" si="1027">SUM(DO83,DO89)</f>
        <v>24333.72</v>
      </c>
      <c r="DP82" s="1649">
        <f t="shared" si="1027"/>
        <v>27095</v>
      </c>
      <c r="DQ82" s="1649">
        <f t="shared" si="1027"/>
        <v>25821</v>
      </c>
      <c r="DR82" s="1649">
        <f t="shared" si="1027"/>
        <v>23321</v>
      </c>
      <c r="DS82" s="1994">
        <f t="shared" si="1027"/>
        <v>23430.5</v>
      </c>
      <c r="DT82" s="2233">
        <f t="shared" si="735"/>
        <v>1.1554640497090443</v>
      </c>
      <c r="DU82" s="1768">
        <f t="shared" ref="DU82:DV82" si="1028">SUM(DU83,DU89)</f>
        <v>27095</v>
      </c>
      <c r="DV82" s="1768">
        <f t="shared" si="1028"/>
        <v>0</v>
      </c>
      <c r="DW82" s="1768">
        <f t="shared" si="737"/>
        <v>27095</v>
      </c>
      <c r="DX82" s="1768">
        <f t="shared" ref="DX82:DZ82" si="1029">SUM(DX83,DX89)</f>
        <v>0</v>
      </c>
      <c r="DY82" s="1768">
        <f t="shared" si="739"/>
        <v>27095</v>
      </c>
      <c r="DZ82" s="1768">
        <f t="shared" si="1029"/>
        <v>0</v>
      </c>
      <c r="EA82" s="1768">
        <f t="shared" si="740"/>
        <v>27095</v>
      </c>
      <c r="EB82" s="1994">
        <f t="shared" ref="EB82" si="1030">SUM(EB83,EB89)</f>
        <v>11470.709999999997</v>
      </c>
      <c r="EC82" s="2233">
        <f t="shared" si="742"/>
        <v>0.42335154087470001</v>
      </c>
      <c r="ED82" s="1768">
        <f t="shared" ref="ED82" si="1031">SUM(ED83,ED89)</f>
        <v>2500</v>
      </c>
      <c r="EE82" s="1768">
        <f t="shared" si="744"/>
        <v>29595</v>
      </c>
      <c r="EF82" s="2233">
        <f t="shared" si="745"/>
        <v>0.38758945767866182</v>
      </c>
      <c r="EG82" s="1768">
        <f t="shared" ref="EG82" si="1032">SUM(EG83,EG89)</f>
        <v>0</v>
      </c>
      <c r="EH82" s="1768">
        <f t="shared" si="747"/>
        <v>29595</v>
      </c>
      <c r="EI82" s="2234">
        <f t="shared" ref="EI82:EO82" si="1033">SUM(EI83,EI89)</f>
        <v>25017.529999999995</v>
      </c>
      <c r="EJ82" s="1994">
        <f t="shared" si="1033"/>
        <v>25017.529999999995</v>
      </c>
      <c r="EK82" s="2233">
        <f t="shared" si="749"/>
        <v>1</v>
      </c>
      <c r="EL82" s="1768">
        <f t="shared" si="1033"/>
        <v>28265</v>
      </c>
      <c r="EM82" s="2235">
        <f t="shared" si="1033"/>
        <v>24535</v>
      </c>
      <c r="EN82" s="2235">
        <f t="shared" si="1033"/>
        <v>24535</v>
      </c>
      <c r="EO82" s="1994">
        <f t="shared" si="1033"/>
        <v>11544.520000000002</v>
      </c>
      <c r="EP82" s="2176">
        <f t="shared" si="750"/>
        <v>0.40843870511232983</v>
      </c>
      <c r="EQ82" s="1768">
        <f t="shared" ref="EQ82" si="1034">SUM(EQ83,EQ89)</f>
        <v>0</v>
      </c>
      <c r="ER82" s="1768">
        <f t="shared" si="752"/>
        <v>28265</v>
      </c>
      <c r="ES82" s="1768">
        <f t="shared" ref="ES82" si="1035">SUM(ES83,ES89)</f>
        <v>0</v>
      </c>
      <c r="ET82" s="1768">
        <f t="shared" si="754"/>
        <v>28265</v>
      </c>
      <c r="EU82" s="2233">
        <f t="shared" si="755"/>
        <v>0.40843870511232983</v>
      </c>
      <c r="EV82" s="1768">
        <f t="shared" ref="EV82" si="1036">SUM(EV83,EV89)</f>
        <v>0</v>
      </c>
      <c r="EW82" s="1768">
        <f t="shared" si="757"/>
        <v>28265</v>
      </c>
      <c r="EX82" s="1994">
        <f t="shared" ref="EX82" si="1037">SUM(EX83,EX89)</f>
        <v>16520.070000000003</v>
      </c>
      <c r="EY82" s="2233">
        <f t="shared" si="759"/>
        <v>0.58447090040686378</v>
      </c>
      <c r="EZ82" s="2236">
        <f t="shared" ref="EZ82:FF82" si="1038">SUM(EZ83,EZ89)</f>
        <v>28265</v>
      </c>
      <c r="FA82" s="1994">
        <f t="shared" ref="FA82" si="1039">SUM(FA83,FA89)</f>
        <v>23185.790000000005</v>
      </c>
      <c r="FB82" s="2233">
        <f t="shared" si="762"/>
        <v>0.8203003714841679</v>
      </c>
      <c r="FC82" s="1666">
        <f t="shared" si="1038"/>
        <v>25492</v>
      </c>
      <c r="FD82" s="1666">
        <f t="shared" si="1038"/>
        <v>21712</v>
      </c>
      <c r="FE82" s="1666">
        <f t="shared" si="1038"/>
        <v>21712</v>
      </c>
      <c r="FF82" s="1666">
        <f t="shared" si="1038"/>
        <v>0</v>
      </c>
      <c r="FG82" s="1666">
        <f t="shared" si="763"/>
        <v>25492</v>
      </c>
      <c r="FH82" s="2729">
        <f t="shared" ref="FH82:FI82" si="1040">SUM(FH83,FH89)</f>
        <v>9817.2299999999977</v>
      </c>
      <c r="FI82" s="1666">
        <f t="shared" si="1040"/>
        <v>4500</v>
      </c>
      <c r="FJ82" s="1666">
        <f t="shared" si="765"/>
        <v>29992</v>
      </c>
      <c r="FK82" s="2730">
        <f t="shared" si="766"/>
        <v>0.32732828754334481</v>
      </c>
      <c r="FL82" s="2729">
        <f t="shared" ref="FL82" si="1041">SUM(FL83,FL89)</f>
        <v>17091.910000000003</v>
      </c>
      <c r="FM82" s="2730">
        <f t="shared" si="768"/>
        <v>0.56988230194718603</v>
      </c>
      <c r="FN82" s="1666">
        <f t="shared" ref="FN82" si="1042">SUM(FN83,FN89)</f>
        <v>0</v>
      </c>
      <c r="FO82" s="1666">
        <f t="shared" si="770"/>
        <v>29992</v>
      </c>
      <c r="FP82" s="2731">
        <f t="shared" ref="FP82" si="1043">SUM(FP83,FP89)</f>
        <v>29992</v>
      </c>
      <c r="FQ82" s="2617">
        <f t="shared" ref="FQ82:FR82" si="1044">SUM(FQ83,FQ89)</f>
        <v>24001</v>
      </c>
      <c r="FR82" s="1666">
        <f t="shared" si="1044"/>
        <v>24476</v>
      </c>
      <c r="FS82" s="1666">
        <f t="shared" ref="FS82" si="1045">SUM(FS83,FS89)</f>
        <v>24976</v>
      </c>
    </row>
    <row r="83" spans="1:177" ht="21.75" hidden="1" thickBot="1" x14ac:dyDescent="0.3">
      <c r="A83" s="2895"/>
      <c r="B83" s="2879"/>
      <c r="C83" s="2930"/>
      <c r="D83" s="1856"/>
      <c r="E83" s="1857" t="s">
        <v>616</v>
      </c>
      <c r="F83" s="677"/>
      <c r="G83" s="645" t="s">
        <v>518</v>
      </c>
      <c r="H83" s="686">
        <f t="shared" ref="H83:O83" si="1046">SUM(H84:H88)</f>
        <v>2206</v>
      </c>
      <c r="I83" s="485">
        <f t="shared" si="1046"/>
        <v>1350.5</v>
      </c>
      <c r="J83" s="543">
        <f t="shared" si="1046"/>
        <v>2194</v>
      </c>
      <c r="K83" s="543">
        <f t="shared" si="1046"/>
        <v>582</v>
      </c>
      <c r="L83" s="594">
        <f t="shared" si="873"/>
        <v>0.2652689152233364</v>
      </c>
      <c r="M83" s="485">
        <f t="shared" ref="M83" si="1047">SUM(M84:M88)</f>
        <v>2194</v>
      </c>
      <c r="N83" s="485">
        <f t="shared" si="1046"/>
        <v>0</v>
      </c>
      <c r="O83" s="485">
        <f t="shared" si="1046"/>
        <v>0</v>
      </c>
      <c r="P83" s="543">
        <f t="shared" si="669"/>
        <v>2194</v>
      </c>
      <c r="Q83" s="594">
        <f t="shared" si="955"/>
        <v>0.2652689152233364</v>
      </c>
      <c r="R83" s="485">
        <f t="shared" ref="R83:S83" si="1048">SUM(R84:R88)</f>
        <v>2194</v>
      </c>
      <c r="S83" s="543">
        <f t="shared" si="1048"/>
        <v>2434</v>
      </c>
      <c r="T83" s="594">
        <f t="shared" si="672"/>
        <v>1.1093892433910666</v>
      </c>
      <c r="U83" s="485">
        <f t="shared" ref="U83:W83" si="1049">SUM(U84:U88)</f>
        <v>2194</v>
      </c>
      <c r="V83" s="485">
        <f t="shared" si="1049"/>
        <v>0</v>
      </c>
      <c r="W83" s="485">
        <f t="shared" si="1049"/>
        <v>0</v>
      </c>
      <c r="X83" s="543">
        <f t="shared" si="674"/>
        <v>2194</v>
      </c>
      <c r="Y83" s="594">
        <f t="shared" si="675"/>
        <v>1.1093892433910666</v>
      </c>
      <c r="Z83" s="485">
        <f t="shared" ref="Z83" si="1050">SUM(Z84:Z88)</f>
        <v>0</v>
      </c>
      <c r="AA83" s="543">
        <f t="shared" si="676"/>
        <v>2194</v>
      </c>
      <c r="AB83" s="543">
        <f t="shared" ref="AB83:AE83" si="1051">SUM(AB84:AB88)</f>
        <v>3759</v>
      </c>
      <c r="AC83" s="594">
        <f t="shared" si="678"/>
        <v>1.7133090246125797</v>
      </c>
      <c r="AD83" s="543">
        <f t="shared" si="1051"/>
        <v>4113</v>
      </c>
      <c r="AE83" s="543">
        <f t="shared" si="1051"/>
        <v>3930</v>
      </c>
      <c r="AF83" s="594">
        <f t="shared" si="679"/>
        <v>1.7912488605287147</v>
      </c>
      <c r="AG83" s="485">
        <f t="shared" ref="AG83:AM83" si="1052">SUM(AG84:AG88)</f>
        <v>2194</v>
      </c>
      <c r="AH83" s="485">
        <f t="shared" si="1052"/>
        <v>2001</v>
      </c>
      <c r="AI83" s="485">
        <f t="shared" si="1052"/>
        <v>2001</v>
      </c>
      <c r="AJ83" s="485">
        <f t="shared" si="1052"/>
        <v>2001</v>
      </c>
      <c r="AK83" s="485">
        <f t="shared" si="1052"/>
        <v>0</v>
      </c>
      <c r="AL83" s="543">
        <f t="shared" si="681"/>
        <v>2194</v>
      </c>
      <c r="AM83" s="841">
        <f t="shared" si="1052"/>
        <v>4340.1899999999996</v>
      </c>
      <c r="AN83" s="913">
        <f t="shared" si="682"/>
        <v>1.978208751139471</v>
      </c>
      <c r="AO83" s="841">
        <f t="shared" ref="AO83:AR83" si="1053">SUM(AO84:AO88)</f>
        <v>1427.88</v>
      </c>
      <c r="AP83" s="913">
        <f t="shared" si="684"/>
        <v>0.71358320839580214</v>
      </c>
      <c r="AQ83" s="841">
        <f t="shared" ref="AQ83" si="1054">SUM(AQ84:AQ88)</f>
        <v>0</v>
      </c>
      <c r="AR83" s="841">
        <f t="shared" si="1053"/>
        <v>0</v>
      </c>
      <c r="AS83" s="841">
        <f t="shared" si="686"/>
        <v>2001</v>
      </c>
      <c r="AT83" s="913">
        <f t="shared" si="687"/>
        <v>0.71358320839580214</v>
      </c>
      <c r="AU83" s="841">
        <f t="shared" ref="AU83" si="1055">SUM(AU84:AU88)</f>
        <v>0</v>
      </c>
      <c r="AV83" s="841">
        <f t="shared" si="689"/>
        <v>2001</v>
      </c>
      <c r="AW83" s="485">
        <f t="shared" ref="AW83:BG83" si="1056">SUM(AW84:AW88)</f>
        <v>2001</v>
      </c>
      <c r="AX83" s="841">
        <f t="shared" si="1056"/>
        <v>1773.3899999999999</v>
      </c>
      <c r="AY83" s="485">
        <f t="shared" si="1056"/>
        <v>2001</v>
      </c>
      <c r="AZ83" s="1070">
        <f t="shared" si="1056"/>
        <v>2938.05</v>
      </c>
      <c r="BA83" s="921">
        <f t="shared" si="1056"/>
        <v>2155</v>
      </c>
      <c r="BB83" s="485">
        <f t="shared" si="1056"/>
        <v>2155</v>
      </c>
      <c r="BC83" s="485">
        <f t="shared" si="1056"/>
        <v>2155</v>
      </c>
      <c r="BD83" s="921">
        <f t="shared" si="1056"/>
        <v>2155</v>
      </c>
      <c r="BE83" s="485">
        <f t="shared" si="1056"/>
        <v>2155</v>
      </c>
      <c r="BF83" s="485">
        <f t="shared" si="1056"/>
        <v>2155</v>
      </c>
      <c r="BG83" s="841">
        <f t="shared" si="1056"/>
        <v>0</v>
      </c>
      <c r="BH83" s="485">
        <f t="shared" si="691"/>
        <v>2155</v>
      </c>
      <c r="BI83" s="922">
        <f t="shared" ref="BI83" si="1057">SUM(BI84:BI88)</f>
        <v>355.75</v>
      </c>
      <c r="BJ83" s="913">
        <f t="shared" si="693"/>
        <v>0.16508120649651972</v>
      </c>
      <c r="BK83" s="485">
        <f t="shared" ref="BK83" si="1058">SUM(BK84:BK88)</f>
        <v>0</v>
      </c>
      <c r="BL83" s="485">
        <f t="shared" si="695"/>
        <v>2155</v>
      </c>
      <c r="BM83" s="913">
        <f t="shared" si="696"/>
        <v>0.16508120649651972</v>
      </c>
      <c r="BN83" s="913"/>
      <c r="BO83" s="913"/>
      <c r="BP83" s="922">
        <f t="shared" ref="BP83:BT83" si="1059">SUM(BP84:BP88)</f>
        <v>781.76</v>
      </c>
      <c r="BQ83" s="913">
        <f t="shared" si="698"/>
        <v>0.36276566125290022</v>
      </c>
      <c r="BR83" s="841">
        <f t="shared" ref="BR83" si="1060">SUM(BR84:BR88)</f>
        <v>0</v>
      </c>
      <c r="BS83" s="485">
        <f t="shared" si="700"/>
        <v>2155</v>
      </c>
      <c r="BT83" s="922">
        <f t="shared" si="1059"/>
        <v>1233.01</v>
      </c>
      <c r="BU83" s="913">
        <f t="shared" si="701"/>
        <v>0.57216241299303949</v>
      </c>
      <c r="BV83" s="485">
        <f t="shared" ref="BV83" si="1061">SUM(BV84:BV88)</f>
        <v>0</v>
      </c>
      <c r="BW83" s="485">
        <f t="shared" si="703"/>
        <v>2155</v>
      </c>
      <c r="BX83" s="913">
        <f t="shared" si="970"/>
        <v>0.57216241299303949</v>
      </c>
      <c r="BY83" s="922">
        <f t="shared" ref="BY83:CE83" si="1062">SUM(BY84:BY88)</f>
        <v>2307.6999999999998</v>
      </c>
      <c r="BZ83" s="1127">
        <f t="shared" si="1062"/>
        <v>2307.6999999999998</v>
      </c>
      <c r="CA83" s="485">
        <f t="shared" si="1062"/>
        <v>2406</v>
      </c>
      <c r="CB83" s="485">
        <f t="shared" si="1062"/>
        <v>2406</v>
      </c>
      <c r="CC83" s="485">
        <f t="shared" si="1062"/>
        <v>2406</v>
      </c>
      <c r="CD83" s="922">
        <f t="shared" si="1062"/>
        <v>712.6</v>
      </c>
      <c r="CE83" s="27">
        <f t="shared" si="1062"/>
        <v>0</v>
      </c>
      <c r="CF83" s="543">
        <f t="shared" si="706"/>
        <v>2406</v>
      </c>
      <c r="CG83" s="594">
        <f t="shared" si="707"/>
        <v>0.29617622610141314</v>
      </c>
      <c r="CH83" s="922">
        <f t="shared" ref="CH83:CL83" si="1063">SUM(CH84:CH88)</f>
        <v>888.09</v>
      </c>
      <c r="CI83" s="594">
        <f t="shared" si="709"/>
        <v>0.3691147132169576</v>
      </c>
      <c r="CJ83" s="485">
        <f t="shared" ref="CJ83" si="1064">SUM(CJ84:CJ88)</f>
        <v>0</v>
      </c>
      <c r="CK83" s="485">
        <f t="shared" si="711"/>
        <v>2406</v>
      </c>
      <c r="CL83" s="126">
        <f t="shared" si="1063"/>
        <v>1439.79</v>
      </c>
      <c r="CM83" s="594">
        <f t="shared" si="712"/>
        <v>0.59841645885286776</v>
      </c>
      <c r="CN83" s="27">
        <f t="shared" ref="CN83" si="1065">SUM(CN84:CN88)</f>
        <v>0</v>
      </c>
      <c r="CO83" s="1193">
        <f t="shared" si="714"/>
        <v>2406</v>
      </c>
      <c r="CP83" s="594">
        <f t="shared" si="715"/>
        <v>0.59841645885286776</v>
      </c>
      <c r="CQ83" s="27">
        <f t="shared" ref="CQ83" si="1066">SUM(CQ84:CQ88)</f>
        <v>0</v>
      </c>
      <c r="CR83" s="1193">
        <f t="shared" si="717"/>
        <v>2406</v>
      </c>
      <c r="CS83" s="1248">
        <f t="shared" ref="CS83:DB83" si="1067">SUM(CS84:CS88)</f>
        <v>2406</v>
      </c>
      <c r="CT83" s="1314">
        <f t="shared" si="1067"/>
        <v>2406</v>
      </c>
      <c r="CU83" s="485">
        <f t="shared" si="1067"/>
        <v>2406</v>
      </c>
      <c r="CV83" s="485">
        <f t="shared" si="1067"/>
        <v>2406</v>
      </c>
      <c r="CW83" s="1391">
        <f t="shared" si="1067"/>
        <v>2647.25</v>
      </c>
      <c r="CX83" s="594">
        <f t="shared" si="719"/>
        <v>1.100270157938487</v>
      </c>
      <c r="CY83" s="1498">
        <f t="shared" ref="CY83:CZ83" si="1068">SUM(CY84:CY88)</f>
        <v>2406</v>
      </c>
      <c r="CZ83" s="485">
        <f t="shared" si="1068"/>
        <v>0</v>
      </c>
      <c r="DA83" s="1498">
        <f t="shared" si="721"/>
        <v>2406</v>
      </c>
      <c r="DB83" s="126">
        <f t="shared" si="1067"/>
        <v>318.17</v>
      </c>
      <c r="DC83" s="594">
        <f t="shared" si="722"/>
        <v>0.13224023275145469</v>
      </c>
      <c r="DD83" s="1193">
        <f t="shared" ref="DD83" si="1069">SUM(DD84:DD88)</f>
        <v>0</v>
      </c>
      <c r="DE83" s="1498">
        <f t="shared" si="724"/>
        <v>2406</v>
      </c>
      <c r="DF83" s="594">
        <f t="shared" si="725"/>
        <v>0.13224023275145469</v>
      </c>
      <c r="DG83" s="1193">
        <f t="shared" ref="DG83" si="1070">SUM(DG84:DG88)</f>
        <v>0</v>
      </c>
      <c r="DH83" s="1498">
        <f t="shared" si="727"/>
        <v>2406</v>
      </c>
      <c r="DI83" s="594">
        <f t="shared" si="728"/>
        <v>0.13224023275145469</v>
      </c>
      <c r="DJ83" s="1590">
        <f t="shared" ref="DJ83" si="1071">SUM(DJ84:DJ88)</f>
        <v>761</v>
      </c>
      <c r="DK83" s="594">
        <f t="shared" si="730"/>
        <v>0.31629260182876145</v>
      </c>
      <c r="DL83" s="1193">
        <f t="shared" ref="DL83" si="1072">SUM(DL84:DL88)</f>
        <v>0</v>
      </c>
      <c r="DM83" s="1498">
        <f t="shared" si="732"/>
        <v>2406</v>
      </c>
      <c r="DN83" s="594">
        <f t="shared" si="733"/>
        <v>0.31629260182876145</v>
      </c>
      <c r="DO83" s="1590">
        <f t="shared" ref="DO83:DS83" si="1073">SUM(DO84:DO88)</f>
        <v>2308.92</v>
      </c>
      <c r="DP83" s="485">
        <f t="shared" si="1073"/>
        <v>2314</v>
      </c>
      <c r="DQ83" s="485">
        <f t="shared" si="1073"/>
        <v>2314</v>
      </c>
      <c r="DR83" s="485">
        <f t="shared" si="1073"/>
        <v>2314</v>
      </c>
      <c r="DS83" s="1686">
        <f t="shared" si="1073"/>
        <v>2308.92</v>
      </c>
      <c r="DT83" s="2201">
        <f t="shared" si="735"/>
        <v>0.95965087281795514</v>
      </c>
      <c r="DU83" s="1762">
        <f t="shared" ref="DU83:DV83" si="1074">SUM(DU84:DU88)</f>
        <v>2314</v>
      </c>
      <c r="DV83" s="1762">
        <f t="shared" si="1074"/>
        <v>0</v>
      </c>
      <c r="DW83" s="1762">
        <f t="shared" si="737"/>
        <v>2314</v>
      </c>
      <c r="DX83" s="1762">
        <f t="shared" ref="DX83:DZ83" si="1075">SUM(DX84:DX88)</f>
        <v>0</v>
      </c>
      <c r="DY83" s="1762">
        <f t="shared" si="739"/>
        <v>2314</v>
      </c>
      <c r="DZ83" s="1762">
        <f t="shared" si="1075"/>
        <v>0</v>
      </c>
      <c r="EA83" s="1762">
        <f t="shared" si="740"/>
        <v>2314</v>
      </c>
      <c r="EB83" s="1686">
        <f t="shared" ref="EB83" si="1076">SUM(EB84:EB88)</f>
        <v>869.97</v>
      </c>
      <c r="EC83" s="2201">
        <f t="shared" si="742"/>
        <v>0.37595937770095073</v>
      </c>
      <c r="ED83" s="1762">
        <f t="shared" ref="ED83" si="1077">SUM(ED84:ED88)</f>
        <v>0</v>
      </c>
      <c r="EE83" s="1762">
        <f t="shared" si="744"/>
        <v>2314</v>
      </c>
      <c r="EF83" s="2201">
        <f t="shared" si="745"/>
        <v>0.37595937770095073</v>
      </c>
      <c r="EG83" s="1762">
        <f t="shared" ref="EG83" si="1078">SUM(EG84:EG88)</f>
        <v>0</v>
      </c>
      <c r="EH83" s="1762">
        <f t="shared" si="747"/>
        <v>2314</v>
      </c>
      <c r="EI83" s="2212">
        <f t="shared" ref="EI83:EO83" si="1079">SUM(EI84:EI88)</f>
        <v>2621.0500000000002</v>
      </c>
      <c r="EJ83" s="1686">
        <f t="shared" si="1079"/>
        <v>2621.0500000000002</v>
      </c>
      <c r="EK83" s="2201">
        <f t="shared" si="749"/>
        <v>1</v>
      </c>
      <c r="EL83" s="1762">
        <f t="shared" si="1079"/>
        <v>2621</v>
      </c>
      <c r="EM83" s="2213">
        <f t="shared" si="1079"/>
        <v>2621</v>
      </c>
      <c r="EN83" s="2213">
        <f t="shared" si="1079"/>
        <v>2621</v>
      </c>
      <c r="EO83" s="1686">
        <f t="shared" si="1079"/>
        <v>674.2</v>
      </c>
      <c r="EP83" s="2176">
        <f t="shared" si="750"/>
        <v>0.25723006486074018</v>
      </c>
      <c r="EQ83" s="1762">
        <f t="shared" ref="EQ83" si="1080">SUM(EQ84:EQ88)</f>
        <v>0</v>
      </c>
      <c r="ER83" s="1762">
        <f t="shared" si="752"/>
        <v>2621</v>
      </c>
      <c r="ES83" s="1762">
        <f t="shared" ref="ES83" si="1081">SUM(ES84:ES88)</f>
        <v>0</v>
      </c>
      <c r="ET83" s="1762">
        <f t="shared" si="754"/>
        <v>2621</v>
      </c>
      <c r="EU83" s="2201">
        <f t="shared" si="755"/>
        <v>0.25723006486074018</v>
      </c>
      <c r="EV83" s="1762">
        <f t="shared" ref="EV83" si="1082">SUM(EV84:EV88)</f>
        <v>0</v>
      </c>
      <c r="EW83" s="1762">
        <f t="shared" si="757"/>
        <v>2621</v>
      </c>
      <c r="EX83" s="1686">
        <f t="shared" ref="EX83" si="1083">SUM(EX84:EX88)</f>
        <v>912.31999999999994</v>
      </c>
      <c r="EY83" s="2201">
        <f t="shared" si="759"/>
        <v>0.34808088515833646</v>
      </c>
      <c r="EZ83" s="2214">
        <f>SUM(EZ84:EZ88)</f>
        <v>2621</v>
      </c>
      <c r="FA83" s="1686">
        <f>SUM(FA84:FA88)</f>
        <v>1838.2199999999998</v>
      </c>
      <c r="FB83" s="2201">
        <f t="shared" si="762"/>
        <v>0.70134299885539864</v>
      </c>
      <c r="FC83" s="1498">
        <f t="shared" ref="FC83:FF83" si="1084">SUM(FC84:FC88)</f>
        <v>814</v>
      </c>
      <c r="FD83" s="1498">
        <f t="shared" si="1084"/>
        <v>814</v>
      </c>
      <c r="FE83" s="1498">
        <f t="shared" si="1084"/>
        <v>814</v>
      </c>
      <c r="FF83" s="1498">
        <f t="shared" si="1084"/>
        <v>0</v>
      </c>
      <c r="FG83" s="1498">
        <f t="shared" si="763"/>
        <v>814</v>
      </c>
      <c r="FH83" s="2720">
        <f>SUM(FH84:FH88)</f>
        <v>35.799999999999997</v>
      </c>
      <c r="FI83" s="1498">
        <f t="shared" ref="FI83" si="1085">SUM(FI84:FI88)</f>
        <v>0</v>
      </c>
      <c r="FJ83" s="1498">
        <f t="shared" si="765"/>
        <v>814</v>
      </c>
      <c r="FK83" s="2714">
        <f t="shared" si="766"/>
        <v>4.3980343980343978E-2</v>
      </c>
      <c r="FL83" s="2720">
        <f>SUM(FL84:FL88)</f>
        <v>35.799999999999997</v>
      </c>
      <c r="FM83" s="2714">
        <f t="shared" si="768"/>
        <v>4.3980343980343978E-2</v>
      </c>
      <c r="FN83" s="1498">
        <f t="shared" ref="FN83" si="1086">SUM(FN84:FN88)</f>
        <v>0</v>
      </c>
      <c r="FO83" s="1498">
        <f t="shared" si="770"/>
        <v>814</v>
      </c>
      <c r="FP83" s="2484">
        <f t="shared" ref="FP83" si="1087">SUM(FP84:FP88)</f>
        <v>814</v>
      </c>
      <c r="FQ83" s="2609">
        <f t="shared" ref="FQ83:FR83" si="1088">SUM(FQ84:FQ88)</f>
        <v>320</v>
      </c>
      <c r="FR83" s="1498">
        <f t="shared" si="1088"/>
        <v>1650</v>
      </c>
      <c r="FS83" s="1498">
        <f t="shared" ref="FS83" si="1089">SUM(FS84:FS88)</f>
        <v>1650</v>
      </c>
    </row>
    <row r="84" spans="1:177" ht="21.75" hidden="1" thickBot="1" x14ac:dyDescent="0.3">
      <c r="A84" s="2895"/>
      <c r="B84" s="2879"/>
      <c r="C84" s="2930"/>
      <c r="D84" s="1859"/>
      <c r="E84" s="1860" t="s">
        <v>793</v>
      </c>
      <c r="F84" s="681"/>
      <c r="G84" s="650" t="s">
        <v>684</v>
      </c>
      <c r="H84" s="687">
        <v>719</v>
      </c>
      <c r="I84" s="469">
        <v>581</v>
      </c>
      <c r="J84" s="529">
        <v>626</v>
      </c>
      <c r="K84" s="529">
        <v>208</v>
      </c>
      <c r="L84" s="596">
        <f t="shared" si="873"/>
        <v>0.33226837060702874</v>
      </c>
      <c r="M84" s="469">
        <v>626</v>
      </c>
      <c r="N84" s="469"/>
      <c r="O84" s="469"/>
      <c r="P84" s="529">
        <f t="shared" si="669"/>
        <v>626</v>
      </c>
      <c r="Q84" s="596">
        <f t="shared" si="955"/>
        <v>0.33226837060702874</v>
      </c>
      <c r="R84" s="469">
        <v>626</v>
      </c>
      <c r="S84" s="529">
        <v>199</v>
      </c>
      <c r="T84" s="596">
        <f t="shared" si="672"/>
        <v>0.31789137380191695</v>
      </c>
      <c r="U84" s="469">
        <v>626</v>
      </c>
      <c r="V84" s="469"/>
      <c r="W84" s="469"/>
      <c r="X84" s="529">
        <f t="shared" si="674"/>
        <v>626</v>
      </c>
      <c r="Y84" s="596">
        <f t="shared" si="675"/>
        <v>0.31789137380191695</v>
      </c>
      <c r="Z84" s="469"/>
      <c r="AA84" s="529">
        <f t="shared" si="676"/>
        <v>626</v>
      </c>
      <c r="AB84" s="529">
        <v>429</v>
      </c>
      <c r="AC84" s="596">
        <f t="shared" si="678"/>
        <v>0.68530351437699677</v>
      </c>
      <c r="AD84" s="529">
        <v>539</v>
      </c>
      <c r="AE84" s="529">
        <v>429</v>
      </c>
      <c r="AF84" s="596">
        <f t="shared" si="679"/>
        <v>0.68530351437699677</v>
      </c>
      <c r="AG84" s="469">
        <v>626</v>
      </c>
      <c r="AH84" s="469">
        <v>50</v>
      </c>
      <c r="AI84" s="469">
        <v>50</v>
      </c>
      <c r="AJ84" s="469">
        <v>50</v>
      </c>
      <c r="AK84" s="469"/>
      <c r="AL84" s="529">
        <f t="shared" si="681"/>
        <v>626</v>
      </c>
      <c r="AM84" s="842">
        <v>658.99</v>
      </c>
      <c r="AN84" s="917">
        <f t="shared" si="682"/>
        <v>1.0526996805111821</v>
      </c>
      <c r="AO84" s="842"/>
      <c r="AP84" s="917">
        <f t="shared" si="684"/>
        <v>0</v>
      </c>
      <c r="AQ84" s="842"/>
      <c r="AR84" s="842"/>
      <c r="AS84" s="842">
        <f t="shared" si="686"/>
        <v>50</v>
      </c>
      <c r="AT84" s="917">
        <f t="shared" si="687"/>
        <v>0</v>
      </c>
      <c r="AU84" s="842"/>
      <c r="AV84" s="842">
        <f t="shared" si="689"/>
        <v>50</v>
      </c>
      <c r="AW84" s="469">
        <v>50</v>
      </c>
      <c r="AX84" s="842"/>
      <c r="AY84" s="469">
        <v>50</v>
      </c>
      <c r="AZ84" s="1071"/>
      <c r="BA84" s="923">
        <v>0</v>
      </c>
      <c r="BB84" s="469">
        <v>0</v>
      </c>
      <c r="BC84" s="469">
        <v>0</v>
      </c>
      <c r="BD84" s="923">
        <v>0</v>
      </c>
      <c r="BE84" s="469">
        <v>0</v>
      </c>
      <c r="BF84" s="469">
        <v>0</v>
      </c>
      <c r="BG84" s="842"/>
      <c r="BH84" s="469">
        <f t="shared" si="691"/>
        <v>0</v>
      </c>
      <c r="BI84" s="924">
        <v>0</v>
      </c>
      <c r="BJ84" s="917" t="e">
        <f t="shared" si="693"/>
        <v>#DIV/0!</v>
      </c>
      <c r="BK84" s="469"/>
      <c r="BL84" s="469">
        <f t="shared" si="695"/>
        <v>0</v>
      </c>
      <c r="BM84" s="917" t="e">
        <f t="shared" si="696"/>
        <v>#DIV/0!</v>
      </c>
      <c r="BN84" s="917"/>
      <c r="BO84" s="917"/>
      <c r="BP84" s="924">
        <v>0</v>
      </c>
      <c r="BQ84" s="917" t="e">
        <f t="shared" si="698"/>
        <v>#DIV/0!</v>
      </c>
      <c r="BR84" s="842"/>
      <c r="BS84" s="469">
        <f t="shared" si="700"/>
        <v>0</v>
      </c>
      <c r="BT84" s="924">
        <v>0</v>
      </c>
      <c r="BU84" s="917" t="e">
        <f t="shared" si="701"/>
        <v>#DIV/0!</v>
      </c>
      <c r="BV84" s="469"/>
      <c r="BW84" s="469">
        <f t="shared" si="703"/>
        <v>0</v>
      </c>
      <c r="BX84" s="917" t="e">
        <f t="shared" si="970"/>
        <v>#DIV/0!</v>
      </c>
      <c r="BY84" s="924">
        <v>0</v>
      </c>
      <c r="BZ84" s="1128">
        <v>0</v>
      </c>
      <c r="CA84" s="469">
        <v>0</v>
      </c>
      <c r="CB84" s="469">
        <v>0</v>
      </c>
      <c r="CC84" s="469">
        <v>0</v>
      </c>
      <c r="CD84" s="924">
        <v>0</v>
      </c>
      <c r="CE84" s="28"/>
      <c r="CF84" s="529">
        <f t="shared" si="706"/>
        <v>0</v>
      </c>
      <c r="CG84" s="596" t="e">
        <f t="shared" si="707"/>
        <v>#DIV/0!</v>
      </c>
      <c r="CH84" s="924">
        <v>0</v>
      </c>
      <c r="CI84" s="596" t="e">
        <f t="shared" si="709"/>
        <v>#DIV/0!</v>
      </c>
      <c r="CJ84" s="469"/>
      <c r="CK84" s="469">
        <f t="shared" si="711"/>
        <v>0</v>
      </c>
      <c r="CL84" s="127">
        <v>0</v>
      </c>
      <c r="CM84" s="596" t="e">
        <f t="shared" si="712"/>
        <v>#DIV/0!</v>
      </c>
      <c r="CN84" s="28"/>
      <c r="CO84" s="1194">
        <f t="shared" si="714"/>
        <v>0</v>
      </c>
      <c r="CP84" s="596" t="e">
        <f t="shared" si="715"/>
        <v>#DIV/0!</v>
      </c>
      <c r="CQ84" s="28"/>
      <c r="CR84" s="1194">
        <f t="shared" si="717"/>
        <v>0</v>
      </c>
      <c r="CS84" s="1249">
        <v>0</v>
      </c>
      <c r="CT84" s="1315">
        <v>0</v>
      </c>
      <c r="CU84" s="469">
        <v>0</v>
      </c>
      <c r="CV84" s="469">
        <v>0</v>
      </c>
      <c r="CW84" s="1392">
        <v>0</v>
      </c>
      <c r="CX84" s="596" t="e">
        <f t="shared" si="719"/>
        <v>#DIV/0!</v>
      </c>
      <c r="CY84" s="1499">
        <v>0</v>
      </c>
      <c r="CZ84" s="469"/>
      <c r="DA84" s="1499">
        <f t="shared" si="721"/>
        <v>0</v>
      </c>
      <c r="DB84" s="127">
        <v>0</v>
      </c>
      <c r="DC84" s="596" t="e">
        <f t="shared" si="722"/>
        <v>#DIV/0!</v>
      </c>
      <c r="DD84" s="1194"/>
      <c r="DE84" s="1499">
        <f t="shared" si="724"/>
        <v>0</v>
      </c>
      <c r="DF84" s="596" t="e">
        <f t="shared" si="725"/>
        <v>#DIV/0!</v>
      </c>
      <c r="DG84" s="1194"/>
      <c r="DH84" s="1499">
        <f t="shared" si="727"/>
        <v>0</v>
      </c>
      <c r="DI84" s="596" t="e">
        <f t="shared" si="728"/>
        <v>#DIV/0!</v>
      </c>
      <c r="DJ84" s="1591">
        <v>0</v>
      </c>
      <c r="DK84" s="596" t="e">
        <f t="shared" si="730"/>
        <v>#DIV/0!</v>
      </c>
      <c r="DL84" s="1194"/>
      <c r="DM84" s="1499">
        <f t="shared" si="732"/>
        <v>0</v>
      </c>
      <c r="DN84" s="596" t="e">
        <f t="shared" si="733"/>
        <v>#DIV/0!</v>
      </c>
      <c r="DO84" s="1591">
        <v>40.5</v>
      </c>
      <c r="DP84" s="469">
        <v>41</v>
      </c>
      <c r="DQ84" s="469">
        <v>41</v>
      </c>
      <c r="DR84" s="469">
        <v>41</v>
      </c>
      <c r="DS84" s="1688">
        <v>40.5</v>
      </c>
      <c r="DT84" s="2205" t="e">
        <f t="shared" si="735"/>
        <v>#DIV/0!</v>
      </c>
      <c r="DU84" s="1763">
        <v>41</v>
      </c>
      <c r="DV84" s="1763"/>
      <c r="DW84" s="1763">
        <f t="shared" si="737"/>
        <v>41</v>
      </c>
      <c r="DX84" s="1763"/>
      <c r="DY84" s="1763">
        <f t="shared" si="739"/>
        <v>41</v>
      </c>
      <c r="DZ84" s="1763"/>
      <c r="EA84" s="1763">
        <f t="shared" si="740"/>
        <v>41</v>
      </c>
      <c r="EB84" s="1688"/>
      <c r="EC84" s="2205">
        <f t="shared" si="742"/>
        <v>0</v>
      </c>
      <c r="ED84" s="1763"/>
      <c r="EE84" s="1763">
        <f t="shared" si="744"/>
        <v>41</v>
      </c>
      <c r="EF84" s="2205">
        <f t="shared" si="745"/>
        <v>0</v>
      </c>
      <c r="EG84" s="1763"/>
      <c r="EH84" s="1763">
        <f t="shared" si="747"/>
        <v>41</v>
      </c>
      <c r="EI84" s="2215">
        <v>19</v>
      </c>
      <c r="EJ84" s="1688">
        <v>19</v>
      </c>
      <c r="EK84" s="2205">
        <f t="shared" si="749"/>
        <v>1</v>
      </c>
      <c r="EL84" s="1763">
        <v>19</v>
      </c>
      <c r="EM84" s="2216">
        <v>19</v>
      </c>
      <c r="EN84" s="2216">
        <v>19</v>
      </c>
      <c r="EO84" s="1688"/>
      <c r="EP84" s="2176">
        <f t="shared" si="750"/>
        <v>0</v>
      </c>
      <c r="EQ84" s="1763"/>
      <c r="ER84" s="1763">
        <f t="shared" si="752"/>
        <v>19</v>
      </c>
      <c r="ES84" s="1763"/>
      <c r="ET84" s="1763">
        <f t="shared" si="754"/>
        <v>19</v>
      </c>
      <c r="EU84" s="2205">
        <f t="shared" si="755"/>
        <v>0</v>
      </c>
      <c r="EV84" s="1763"/>
      <c r="EW84" s="1763">
        <f t="shared" si="757"/>
        <v>19</v>
      </c>
      <c r="EX84" s="1688">
        <v>49</v>
      </c>
      <c r="EY84" s="2205">
        <f t="shared" si="759"/>
        <v>2.5789473684210527</v>
      </c>
      <c r="EZ84" s="2217">
        <v>19</v>
      </c>
      <c r="FA84" s="1688">
        <v>49</v>
      </c>
      <c r="FB84" s="2205">
        <f t="shared" si="762"/>
        <v>2.5789473684210527</v>
      </c>
      <c r="FC84" s="1499">
        <v>40</v>
      </c>
      <c r="FD84" s="1499">
        <v>40</v>
      </c>
      <c r="FE84" s="1499">
        <v>40</v>
      </c>
      <c r="FF84" s="1499"/>
      <c r="FG84" s="1499">
        <f t="shared" si="763"/>
        <v>40</v>
      </c>
      <c r="FH84" s="2721">
        <v>35.799999999999997</v>
      </c>
      <c r="FI84" s="1499"/>
      <c r="FJ84" s="1499">
        <f t="shared" si="765"/>
        <v>40</v>
      </c>
      <c r="FK84" s="2717">
        <f t="shared" si="766"/>
        <v>0.89499999999999991</v>
      </c>
      <c r="FL84" s="2721">
        <v>35.799999999999997</v>
      </c>
      <c r="FM84" s="2717">
        <f t="shared" si="768"/>
        <v>0.89499999999999991</v>
      </c>
      <c r="FN84" s="1499"/>
      <c r="FO84" s="1499">
        <f t="shared" si="770"/>
        <v>40</v>
      </c>
      <c r="FP84" s="2131">
        <v>40</v>
      </c>
      <c r="FQ84" s="2610">
        <v>0</v>
      </c>
      <c r="FR84" s="1499">
        <v>0</v>
      </c>
      <c r="FS84" s="1499">
        <v>0</v>
      </c>
    </row>
    <row r="85" spans="1:177" ht="21.75" hidden="1" thickBot="1" x14ac:dyDescent="0.3">
      <c r="A85" s="2895"/>
      <c r="B85" s="2879"/>
      <c r="C85" s="2930"/>
      <c r="D85" s="1859"/>
      <c r="E85" s="1860" t="s">
        <v>906</v>
      </c>
      <c r="F85" s="681"/>
      <c r="G85" s="650" t="s">
        <v>518</v>
      </c>
      <c r="H85" s="687"/>
      <c r="I85" s="469"/>
      <c r="J85" s="529">
        <v>50</v>
      </c>
      <c r="K85" s="529"/>
      <c r="L85" s="596">
        <f t="shared" si="873"/>
        <v>0</v>
      </c>
      <c r="M85" s="469">
        <v>50</v>
      </c>
      <c r="N85" s="469"/>
      <c r="O85" s="469"/>
      <c r="P85" s="529">
        <f t="shared" si="669"/>
        <v>50</v>
      </c>
      <c r="Q85" s="596">
        <f t="shared" si="955"/>
        <v>0</v>
      </c>
      <c r="R85" s="469">
        <v>50</v>
      </c>
      <c r="S85" s="529">
        <v>226</v>
      </c>
      <c r="T85" s="596">
        <f t="shared" si="672"/>
        <v>4.5199999999999996</v>
      </c>
      <c r="U85" s="469">
        <v>50</v>
      </c>
      <c r="V85" s="469"/>
      <c r="W85" s="469"/>
      <c r="X85" s="529">
        <f t="shared" si="674"/>
        <v>50</v>
      </c>
      <c r="Y85" s="596">
        <f t="shared" si="675"/>
        <v>4.5199999999999996</v>
      </c>
      <c r="Z85" s="469"/>
      <c r="AA85" s="529">
        <f t="shared" si="676"/>
        <v>50</v>
      </c>
      <c r="AB85" s="529">
        <v>449</v>
      </c>
      <c r="AC85" s="596">
        <f t="shared" si="678"/>
        <v>8.98</v>
      </c>
      <c r="AD85" s="529">
        <v>518</v>
      </c>
      <c r="AE85" s="529">
        <v>537</v>
      </c>
      <c r="AF85" s="596">
        <f t="shared" si="679"/>
        <v>10.74</v>
      </c>
      <c r="AG85" s="469">
        <v>50</v>
      </c>
      <c r="AH85" s="469">
        <v>537</v>
      </c>
      <c r="AI85" s="469">
        <v>537</v>
      </c>
      <c r="AJ85" s="469">
        <v>537</v>
      </c>
      <c r="AK85" s="469"/>
      <c r="AL85" s="529">
        <f t="shared" si="681"/>
        <v>50</v>
      </c>
      <c r="AM85" s="842">
        <v>606.16999999999996</v>
      </c>
      <c r="AN85" s="917">
        <f t="shared" si="682"/>
        <v>12.123399999999998</v>
      </c>
      <c r="AO85" s="842">
        <v>429.52</v>
      </c>
      <c r="AP85" s="917">
        <f t="shared" si="684"/>
        <v>0.79985102420856602</v>
      </c>
      <c r="AQ85" s="842"/>
      <c r="AR85" s="842"/>
      <c r="AS85" s="842">
        <f t="shared" si="686"/>
        <v>537</v>
      </c>
      <c r="AT85" s="917">
        <f t="shared" si="687"/>
        <v>0.79985102420856602</v>
      </c>
      <c r="AU85" s="842"/>
      <c r="AV85" s="842">
        <f t="shared" si="689"/>
        <v>537</v>
      </c>
      <c r="AW85" s="469">
        <v>537</v>
      </c>
      <c r="AX85" s="842">
        <v>740.47</v>
      </c>
      <c r="AY85" s="469">
        <v>537</v>
      </c>
      <c r="AZ85" s="1071">
        <v>969.34</v>
      </c>
      <c r="BA85" s="923">
        <v>741</v>
      </c>
      <c r="BB85" s="469">
        <v>741</v>
      </c>
      <c r="BC85" s="469">
        <v>741</v>
      </c>
      <c r="BD85" s="923">
        <v>741</v>
      </c>
      <c r="BE85" s="469">
        <v>741</v>
      </c>
      <c r="BF85" s="469">
        <v>741</v>
      </c>
      <c r="BG85" s="842"/>
      <c r="BH85" s="469">
        <f t="shared" si="691"/>
        <v>741</v>
      </c>
      <c r="BI85" s="924">
        <v>234.6</v>
      </c>
      <c r="BJ85" s="917">
        <f t="shared" si="693"/>
        <v>0.31659919028340078</v>
      </c>
      <c r="BK85" s="469"/>
      <c r="BL85" s="469">
        <f t="shared" si="695"/>
        <v>741</v>
      </c>
      <c r="BM85" s="917">
        <f t="shared" si="696"/>
        <v>0.31659919028340078</v>
      </c>
      <c r="BN85" s="917"/>
      <c r="BO85" s="917"/>
      <c r="BP85" s="924">
        <v>428.43</v>
      </c>
      <c r="BQ85" s="917">
        <f t="shared" si="698"/>
        <v>0.57817813765182191</v>
      </c>
      <c r="BR85" s="842"/>
      <c r="BS85" s="469">
        <f t="shared" si="700"/>
        <v>741</v>
      </c>
      <c r="BT85" s="924">
        <v>703.42</v>
      </c>
      <c r="BU85" s="917">
        <f t="shared" si="701"/>
        <v>0.94928475033738191</v>
      </c>
      <c r="BV85" s="469"/>
      <c r="BW85" s="469">
        <f t="shared" si="703"/>
        <v>741</v>
      </c>
      <c r="BX85" s="917">
        <f t="shared" si="970"/>
        <v>0.94928475033738191</v>
      </c>
      <c r="BY85" s="924">
        <v>825.37</v>
      </c>
      <c r="BZ85" s="1128">
        <v>825.37</v>
      </c>
      <c r="CA85" s="469">
        <v>825</v>
      </c>
      <c r="CB85" s="469">
        <v>825</v>
      </c>
      <c r="CC85" s="469">
        <v>825</v>
      </c>
      <c r="CD85" s="924">
        <v>291.98</v>
      </c>
      <c r="CE85" s="28"/>
      <c r="CF85" s="529">
        <f t="shared" si="706"/>
        <v>825</v>
      </c>
      <c r="CG85" s="596">
        <f t="shared" si="707"/>
        <v>0.35391515151515152</v>
      </c>
      <c r="CH85" s="924">
        <v>449.68</v>
      </c>
      <c r="CI85" s="596">
        <f t="shared" si="709"/>
        <v>0.5450666666666667</v>
      </c>
      <c r="CJ85" s="469"/>
      <c r="CK85" s="469">
        <f t="shared" si="711"/>
        <v>825</v>
      </c>
      <c r="CL85" s="127">
        <v>789.37</v>
      </c>
      <c r="CM85" s="596">
        <f t="shared" si="712"/>
        <v>0.95681212121212122</v>
      </c>
      <c r="CN85" s="28"/>
      <c r="CO85" s="1194">
        <f t="shared" si="714"/>
        <v>825</v>
      </c>
      <c r="CP85" s="596">
        <f t="shared" si="715"/>
        <v>0.95681212121212122</v>
      </c>
      <c r="CQ85" s="28"/>
      <c r="CR85" s="1194">
        <f t="shared" si="717"/>
        <v>825</v>
      </c>
      <c r="CS85" s="1249">
        <v>825</v>
      </c>
      <c r="CT85" s="1315">
        <v>825</v>
      </c>
      <c r="CU85" s="469">
        <v>825</v>
      </c>
      <c r="CV85" s="469">
        <v>825</v>
      </c>
      <c r="CW85" s="1392">
        <v>965.02</v>
      </c>
      <c r="CX85" s="596">
        <f t="shared" si="719"/>
        <v>1.1697212121212122</v>
      </c>
      <c r="CY85" s="1499">
        <v>825</v>
      </c>
      <c r="CZ85" s="469"/>
      <c r="DA85" s="1499">
        <f t="shared" si="721"/>
        <v>825</v>
      </c>
      <c r="DB85" s="127">
        <v>187.8</v>
      </c>
      <c r="DC85" s="596">
        <f t="shared" si="722"/>
        <v>0.22763636363636364</v>
      </c>
      <c r="DD85" s="1194"/>
      <c r="DE85" s="1499">
        <f t="shared" si="724"/>
        <v>825</v>
      </c>
      <c r="DF85" s="596">
        <f t="shared" si="725"/>
        <v>0.22763636363636364</v>
      </c>
      <c r="DG85" s="1194"/>
      <c r="DH85" s="1499">
        <f t="shared" si="727"/>
        <v>825</v>
      </c>
      <c r="DI85" s="596">
        <f t="shared" si="728"/>
        <v>0.22763636363636364</v>
      </c>
      <c r="DJ85" s="1591">
        <v>519.4</v>
      </c>
      <c r="DK85" s="596">
        <f t="shared" si="730"/>
        <v>0.62957575757575757</v>
      </c>
      <c r="DL85" s="1194"/>
      <c r="DM85" s="1499">
        <f t="shared" si="732"/>
        <v>825</v>
      </c>
      <c r="DN85" s="596">
        <f t="shared" si="733"/>
        <v>0.62957575757575757</v>
      </c>
      <c r="DO85" s="1591">
        <v>1090.55</v>
      </c>
      <c r="DP85" s="469">
        <v>1091</v>
      </c>
      <c r="DQ85" s="469">
        <v>1091</v>
      </c>
      <c r="DR85" s="469">
        <v>1091</v>
      </c>
      <c r="DS85" s="1688">
        <v>1090.55</v>
      </c>
      <c r="DT85" s="2205">
        <f t="shared" si="735"/>
        <v>1.3218787878787879</v>
      </c>
      <c r="DU85" s="1763">
        <v>1091</v>
      </c>
      <c r="DV85" s="1763"/>
      <c r="DW85" s="1763">
        <f t="shared" si="737"/>
        <v>1091</v>
      </c>
      <c r="DX85" s="1763"/>
      <c r="DY85" s="1763">
        <f t="shared" si="739"/>
        <v>1091</v>
      </c>
      <c r="DZ85" s="1763"/>
      <c r="EA85" s="1763">
        <f t="shared" si="740"/>
        <v>1091</v>
      </c>
      <c r="EB85" s="1688">
        <v>579.83000000000004</v>
      </c>
      <c r="EC85" s="2205">
        <f t="shared" si="742"/>
        <v>0.53146654445462882</v>
      </c>
      <c r="ED85" s="1763"/>
      <c r="EE85" s="1763">
        <f t="shared" si="744"/>
        <v>1091</v>
      </c>
      <c r="EF85" s="2205">
        <f t="shared" si="745"/>
        <v>0.53146654445462882</v>
      </c>
      <c r="EG85" s="1763"/>
      <c r="EH85" s="1763">
        <f t="shared" si="747"/>
        <v>1091</v>
      </c>
      <c r="EI85" s="2215">
        <v>1201.3900000000001</v>
      </c>
      <c r="EJ85" s="1688">
        <v>1201.3900000000001</v>
      </c>
      <c r="EK85" s="2205">
        <f t="shared" si="749"/>
        <v>1</v>
      </c>
      <c r="EL85" s="1763">
        <v>1201</v>
      </c>
      <c r="EM85" s="2216">
        <v>1201</v>
      </c>
      <c r="EN85" s="2216">
        <v>1201</v>
      </c>
      <c r="EO85" s="1688">
        <v>481.76</v>
      </c>
      <c r="EP85" s="2176">
        <f t="shared" si="750"/>
        <v>0.4011323896752706</v>
      </c>
      <c r="EQ85" s="1763"/>
      <c r="ER85" s="1763">
        <f t="shared" si="752"/>
        <v>1201</v>
      </c>
      <c r="ES85" s="1763"/>
      <c r="ET85" s="1763">
        <f t="shared" si="754"/>
        <v>1201</v>
      </c>
      <c r="EU85" s="2205">
        <f t="shared" si="755"/>
        <v>0.4011323896752706</v>
      </c>
      <c r="EV85" s="1763"/>
      <c r="EW85" s="1763">
        <f t="shared" si="757"/>
        <v>1201</v>
      </c>
      <c r="EX85" s="1688">
        <v>670.88</v>
      </c>
      <c r="EY85" s="2205">
        <f t="shared" si="759"/>
        <v>0.55860116569525398</v>
      </c>
      <c r="EZ85" s="2217">
        <v>1201</v>
      </c>
      <c r="FA85" s="1688">
        <v>670.88</v>
      </c>
      <c r="FB85" s="2205">
        <f t="shared" si="762"/>
        <v>0.55860116569525398</v>
      </c>
      <c r="FC85" s="1499">
        <v>400</v>
      </c>
      <c r="FD85" s="2147">
        <v>400</v>
      </c>
      <c r="FE85" s="2147">
        <v>400</v>
      </c>
      <c r="FF85" s="1499"/>
      <c r="FG85" s="1499">
        <f t="shared" si="763"/>
        <v>400</v>
      </c>
      <c r="FH85" s="2721">
        <v>0</v>
      </c>
      <c r="FI85" s="1499"/>
      <c r="FJ85" s="1499">
        <f t="shared" si="765"/>
        <v>400</v>
      </c>
      <c r="FK85" s="2717">
        <f t="shared" si="766"/>
        <v>0</v>
      </c>
      <c r="FL85" s="2721">
        <v>0</v>
      </c>
      <c r="FM85" s="2717">
        <f t="shared" si="768"/>
        <v>0</v>
      </c>
      <c r="FN85" s="1499"/>
      <c r="FO85" s="1499">
        <f t="shared" si="770"/>
        <v>400</v>
      </c>
      <c r="FP85" s="2131">
        <v>400</v>
      </c>
      <c r="FQ85" s="2610">
        <v>100</v>
      </c>
      <c r="FR85" s="1499">
        <v>1000</v>
      </c>
      <c r="FS85" s="1499">
        <v>1000</v>
      </c>
    </row>
    <row r="86" spans="1:177" ht="21.75" hidden="1" thickBot="1" x14ac:dyDescent="0.3">
      <c r="A86" s="2895"/>
      <c r="B86" s="2879"/>
      <c r="C86" s="2930"/>
      <c r="D86" s="1859"/>
      <c r="E86" s="1860" t="s">
        <v>718</v>
      </c>
      <c r="F86" s="681"/>
      <c r="G86" s="650" t="s">
        <v>684</v>
      </c>
      <c r="H86" s="687">
        <v>991</v>
      </c>
      <c r="I86" s="469">
        <v>305</v>
      </c>
      <c r="J86" s="529">
        <v>1026</v>
      </c>
      <c r="K86" s="529">
        <v>241</v>
      </c>
      <c r="L86" s="596">
        <f t="shared" si="873"/>
        <v>0.23489278752436646</v>
      </c>
      <c r="M86" s="469">
        <v>1026</v>
      </c>
      <c r="N86" s="469"/>
      <c r="O86" s="469"/>
      <c r="P86" s="529">
        <f t="shared" si="669"/>
        <v>1026</v>
      </c>
      <c r="Q86" s="596">
        <f t="shared" si="955"/>
        <v>0.23489278752436646</v>
      </c>
      <c r="R86" s="469">
        <v>1026</v>
      </c>
      <c r="S86" s="529">
        <v>245</v>
      </c>
      <c r="T86" s="596">
        <f t="shared" si="672"/>
        <v>0.2387914230019493</v>
      </c>
      <c r="U86" s="469">
        <v>1026</v>
      </c>
      <c r="V86" s="469"/>
      <c r="W86" s="469"/>
      <c r="X86" s="529">
        <f t="shared" si="674"/>
        <v>1026</v>
      </c>
      <c r="Y86" s="596">
        <f t="shared" si="675"/>
        <v>0.2387914230019493</v>
      </c>
      <c r="Z86" s="469"/>
      <c r="AA86" s="529">
        <f t="shared" si="676"/>
        <v>1026</v>
      </c>
      <c r="AB86" s="529">
        <v>562</v>
      </c>
      <c r="AC86" s="596">
        <f t="shared" si="678"/>
        <v>0.54775828460038989</v>
      </c>
      <c r="AD86" s="529">
        <v>635</v>
      </c>
      <c r="AE86" s="529">
        <v>562</v>
      </c>
      <c r="AF86" s="596">
        <f t="shared" si="679"/>
        <v>0.54775828460038989</v>
      </c>
      <c r="AG86" s="469">
        <v>1026</v>
      </c>
      <c r="AH86" s="469"/>
      <c r="AI86" s="469"/>
      <c r="AJ86" s="469"/>
      <c r="AK86" s="469"/>
      <c r="AL86" s="529">
        <f t="shared" si="681"/>
        <v>1026</v>
      </c>
      <c r="AM86" s="842">
        <v>653.48</v>
      </c>
      <c r="AN86" s="917">
        <f t="shared" si="682"/>
        <v>0.63692007797270955</v>
      </c>
      <c r="AO86" s="842">
        <v>2</v>
      </c>
      <c r="AP86" s="917" t="e">
        <f t="shared" si="684"/>
        <v>#DIV/0!</v>
      </c>
      <c r="AQ86" s="842"/>
      <c r="AR86" s="842"/>
      <c r="AS86" s="842">
        <f t="shared" si="686"/>
        <v>0</v>
      </c>
      <c r="AT86" s="917" t="e">
        <f t="shared" si="687"/>
        <v>#DIV/0!</v>
      </c>
      <c r="AU86" s="842"/>
      <c r="AV86" s="842">
        <f t="shared" si="689"/>
        <v>0</v>
      </c>
      <c r="AW86" s="469"/>
      <c r="AX86" s="842">
        <v>2</v>
      </c>
      <c r="AY86" s="469"/>
      <c r="AZ86" s="1071">
        <v>14</v>
      </c>
      <c r="BA86" s="923"/>
      <c r="BB86" s="469"/>
      <c r="BC86" s="469"/>
      <c r="BD86" s="923"/>
      <c r="BE86" s="469"/>
      <c r="BF86" s="469"/>
      <c r="BG86" s="842"/>
      <c r="BH86" s="469">
        <f t="shared" si="691"/>
        <v>0</v>
      </c>
      <c r="BI86" s="924">
        <v>21.16</v>
      </c>
      <c r="BJ86" s="917" t="e">
        <f t="shared" si="693"/>
        <v>#DIV/0!</v>
      </c>
      <c r="BK86" s="469"/>
      <c r="BL86" s="469">
        <f t="shared" si="695"/>
        <v>0</v>
      </c>
      <c r="BM86" s="917" t="e">
        <f t="shared" si="696"/>
        <v>#DIV/0!</v>
      </c>
      <c r="BN86" s="917"/>
      <c r="BO86" s="917"/>
      <c r="BP86" s="924">
        <v>23.66</v>
      </c>
      <c r="BQ86" s="917" t="e">
        <f t="shared" si="698"/>
        <v>#DIV/0!</v>
      </c>
      <c r="BR86" s="842"/>
      <c r="BS86" s="469">
        <f t="shared" si="700"/>
        <v>0</v>
      </c>
      <c r="BT86" s="924">
        <v>23.66</v>
      </c>
      <c r="BU86" s="917" t="e">
        <f t="shared" si="701"/>
        <v>#DIV/0!</v>
      </c>
      <c r="BV86" s="469"/>
      <c r="BW86" s="469">
        <f t="shared" si="703"/>
        <v>0</v>
      </c>
      <c r="BX86" s="917" t="e">
        <f t="shared" si="970"/>
        <v>#DIV/0!</v>
      </c>
      <c r="BY86" s="924">
        <v>23.66</v>
      </c>
      <c r="BZ86" s="1128">
        <v>23.66</v>
      </c>
      <c r="CA86" s="469"/>
      <c r="CB86" s="469"/>
      <c r="CC86" s="469"/>
      <c r="CD86" s="924">
        <v>1.5</v>
      </c>
      <c r="CE86" s="28"/>
      <c r="CF86" s="529">
        <f t="shared" si="706"/>
        <v>0</v>
      </c>
      <c r="CG86" s="596" t="e">
        <f t="shared" si="707"/>
        <v>#DIV/0!</v>
      </c>
      <c r="CH86" s="924">
        <v>1.5</v>
      </c>
      <c r="CI86" s="596" t="e">
        <f t="shared" si="709"/>
        <v>#DIV/0!</v>
      </c>
      <c r="CJ86" s="469"/>
      <c r="CK86" s="469">
        <f t="shared" si="711"/>
        <v>0</v>
      </c>
      <c r="CL86" s="127">
        <v>4</v>
      </c>
      <c r="CM86" s="596" t="e">
        <f t="shared" si="712"/>
        <v>#DIV/0!</v>
      </c>
      <c r="CN86" s="28"/>
      <c r="CO86" s="1194">
        <f t="shared" si="714"/>
        <v>0</v>
      </c>
      <c r="CP86" s="596" t="e">
        <f t="shared" si="715"/>
        <v>#DIV/0!</v>
      </c>
      <c r="CQ86" s="28"/>
      <c r="CR86" s="1194">
        <f t="shared" si="717"/>
        <v>0</v>
      </c>
      <c r="CS86" s="1249">
        <v>0</v>
      </c>
      <c r="CT86" s="1315"/>
      <c r="CU86" s="469"/>
      <c r="CV86" s="469"/>
      <c r="CW86" s="1392">
        <v>4</v>
      </c>
      <c r="CX86" s="596" t="e">
        <f t="shared" si="719"/>
        <v>#DIV/0!</v>
      </c>
      <c r="CY86" s="1499"/>
      <c r="CZ86" s="469"/>
      <c r="DA86" s="1499">
        <f t="shared" si="721"/>
        <v>0</v>
      </c>
      <c r="DB86" s="127">
        <v>0</v>
      </c>
      <c r="DC86" s="596" t="e">
        <f t="shared" si="722"/>
        <v>#DIV/0!</v>
      </c>
      <c r="DD86" s="1194"/>
      <c r="DE86" s="1499">
        <f t="shared" si="724"/>
        <v>0</v>
      </c>
      <c r="DF86" s="596" t="e">
        <f t="shared" si="725"/>
        <v>#DIV/0!</v>
      </c>
      <c r="DG86" s="1194"/>
      <c r="DH86" s="1499">
        <f t="shared" si="727"/>
        <v>0</v>
      </c>
      <c r="DI86" s="596" t="e">
        <f t="shared" si="728"/>
        <v>#DIV/0!</v>
      </c>
      <c r="DJ86" s="1591">
        <v>0</v>
      </c>
      <c r="DK86" s="596" t="e">
        <f t="shared" si="730"/>
        <v>#DIV/0!</v>
      </c>
      <c r="DL86" s="1194"/>
      <c r="DM86" s="1499">
        <f t="shared" si="732"/>
        <v>0</v>
      </c>
      <c r="DN86" s="596" t="e">
        <f t="shared" si="733"/>
        <v>#DIV/0!</v>
      </c>
      <c r="DO86" s="1591"/>
      <c r="DP86" s="469"/>
      <c r="DQ86" s="469"/>
      <c r="DR86" s="469"/>
      <c r="DS86" s="1688"/>
      <c r="DT86" s="2205" t="e">
        <f t="shared" si="735"/>
        <v>#DIV/0!</v>
      </c>
      <c r="DU86" s="1763"/>
      <c r="DV86" s="1763"/>
      <c r="DW86" s="1763">
        <f t="shared" si="737"/>
        <v>0</v>
      </c>
      <c r="DX86" s="1763"/>
      <c r="DY86" s="1763">
        <f t="shared" si="739"/>
        <v>0</v>
      </c>
      <c r="DZ86" s="1763"/>
      <c r="EA86" s="1763">
        <f t="shared" si="740"/>
        <v>0</v>
      </c>
      <c r="EB86" s="1688">
        <v>12</v>
      </c>
      <c r="EC86" s="2205" t="e">
        <f t="shared" si="742"/>
        <v>#DIV/0!</v>
      </c>
      <c r="ED86" s="1763"/>
      <c r="EE86" s="1763">
        <f t="shared" si="744"/>
        <v>0</v>
      </c>
      <c r="EF86" s="2205" t="e">
        <f t="shared" si="745"/>
        <v>#DIV/0!</v>
      </c>
      <c r="EG86" s="1763"/>
      <c r="EH86" s="1763">
        <f t="shared" si="747"/>
        <v>0</v>
      </c>
      <c r="EI86" s="2215">
        <v>24</v>
      </c>
      <c r="EJ86" s="1688">
        <v>24</v>
      </c>
      <c r="EK86" s="2205">
        <f t="shared" si="749"/>
        <v>1</v>
      </c>
      <c r="EL86" s="1763">
        <v>24</v>
      </c>
      <c r="EM86" s="2216">
        <v>24</v>
      </c>
      <c r="EN86" s="2216">
        <v>24</v>
      </c>
      <c r="EO86" s="1688"/>
      <c r="EP86" s="2176">
        <f t="shared" si="750"/>
        <v>0</v>
      </c>
      <c r="EQ86" s="1763"/>
      <c r="ER86" s="1763">
        <f t="shared" si="752"/>
        <v>24</v>
      </c>
      <c r="ES86" s="1763"/>
      <c r="ET86" s="1763">
        <f t="shared" si="754"/>
        <v>24</v>
      </c>
      <c r="EU86" s="2205">
        <f t="shared" si="755"/>
        <v>0</v>
      </c>
      <c r="EV86" s="1763"/>
      <c r="EW86" s="1763">
        <f t="shared" si="757"/>
        <v>24</v>
      </c>
      <c r="EX86" s="1688"/>
      <c r="EY86" s="2205">
        <f t="shared" si="759"/>
        <v>0</v>
      </c>
      <c r="EZ86" s="2217">
        <v>24</v>
      </c>
      <c r="FA86" s="1688">
        <v>0</v>
      </c>
      <c r="FB86" s="2205">
        <f t="shared" si="762"/>
        <v>0</v>
      </c>
      <c r="FC86" s="1499">
        <v>24</v>
      </c>
      <c r="FD86" s="1499">
        <v>24</v>
      </c>
      <c r="FE86" s="1499">
        <v>24</v>
      </c>
      <c r="FF86" s="1499"/>
      <c r="FG86" s="1499">
        <f t="shared" si="763"/>
        <v>24</v>
      </c>
      <c r="FH86" s="2721">
        <v>0</v>
      </c>
      <c r="FI86" s="1499"/>
      <c r="FJ86" s="1499">
        <f t="shared" si="765"/>
        <v>24</v>
      </c>
      <c r="FK86" s="2717">
        <f t="shared" si="766"/>
        <v>0</v>
      </c>
      <c r="FL86" s="2721">
        <v>0</v>
      </c>
      <c r="FM86" s="2717">
        <f t="shared" si="768"/>
        <v>0</v>
      </c>
      <c r="FN86" s="1499"/>
      <c r="FO86" s="1499">
        <f t="shared" si="770"/>
        <v>24</v>
      </c>
      <c r="FP86" s="2131">
        <v>24</v>
      </c>
      <c r="FQ86" s="2610">
        <v>20</v>
      </c>
      <c r="FR86" s="1499">
        <v>50</v>
      </c>
      <c r="FS86" s="1499">
        <v>50</v>
      </c>
    </row>
    <row r="87" spans="1:177" ht="21.75" hidden="1" thickBot="1" x14ac:dyDescent="0.3">
      <c r="A87" s="2895"/>
      <c r="B87" s="2879"/>
      <c r="C87" s="2930"/>
      <c r="D87" s="1859"/>
      <c r="E87" s="1860" t="s">
        <v>907</v>
      </c>
      <c r="F87" s="681"/>
      <c r="G87" s="650" t="s">
        <v>685</v>
      </c>
      <c r="H87" s="687"/>
      <c r="I87" s="469">
        <v>1.5</v>
      </c>
      <c r="J87" s="529">
        <v>0</v>
      </c>
      <c r="K87" s="529"/>
      <c r="L87" s="596" t="e">
        <f t="shared" si="873"/>
        <v>#DIV/0!</v>
      </c>
      <c r="M87" s="469">
        <v>0</v>
      </c>
      <c r="N87" s="469"/>
      <c r="O87" s="469"/>
      <c r="P87" s="529">
        <f t="shared" si="669"/>
        <v>0</v>
      </c>
      <c r="Q87" s="596"/>
      <c r="R87" s="469">
        <v>0</v>
      </c>
      <c r="S87" s="529">
        <v>1548</v>
      </c>
      <c r="T87" s="596" t="e">
        <f t="shared" si="672"/>
        <v>#DIV/0!</v>
      </c>
      <c r="U87" s="469">
        <v>0</v>
      </c>
      <c r="V87" s="469"/>
      <c r="W87" s="469"/>
      <c r="X87" s="529">
        <f t="shared" si="674"/>
        <v>0</v>
      </c>
      <c r="Y87" s="596" t="e">
        <f t="shared" si="675"/>
        <v>#DIV/0!</v>
      </c>
      <c r="Z87" s="469"/>
      <c r="AA87" s="529">
        <f t="shared" si="676"/>
        <v>0</v>
      </c>
      <c r="AB87" s="529">
        <v>1989</v>
      </c>
      <c r="AC87" s="596" t="e">
        <f t="shared" si="678"/>
        <v>#DIV/0!</v>
      </c>
      <c r="AD87" s="529">
        <v>1989</v>
      </c>
      <c r="AE87" s="529">
        <v>1990</v>
      </c>
      <c r="AF87" s="596" t="e">
        <f t="shared" si="679"/>
        <v>#DIV/0!</v>
      </c>
      <c r="AG87" s="469">
        <v>0</v>
      </c>
      <c r="AH87" s="469">
        <v>500</v>
      </c>
      <c r="AI87" s="469">
        <v>500</v>
      </c>
      <c r="AJ87" s="469">
        <v>500</v>
      </c>
      <c r="AK87" s="469"/>
      <c r="AL87" s="529">
        <f t="shared" si="681"/>
        <v>0</v>
      </c>
      <c r="AM87" s="842">
        <v>1990.06</v>
      </c>
      <c r="AN87" s="917" t="e">
        <f t="shared" si="682"/>
        <v>#DIV/0!</v>
      </c>
      <c r="AO87" s="842">
        <v>311.01</v>
      </c>
      <c r="AP87" s="917">
        <f t="shared" si="684"/>
        <v>0.62202000000000002</v>
      </c>
      <c r="AQ87" s="842"/>
      <c r="AR87" s="842"/>
      <c r="AS87" s="842">
        <f t="shared" si="686"/>
        <v>500</v>
      </c>
      <c r="AT87" s="917">
        <f t="shared" si="687"/>
        <v>0.62202000000000002</v>
      </c>
      <c r="AU87" s="842"/>
      <c r="AV87" s="842">
        <f t="shared" si="689"/>
        <v>500</v>
      </c>
      <c r="AW87" s="469">
        <v>500</v>
      </c>
      <c r="AX87" s="842">
        <v>345.57</v>
      </c>
      <c r="AY87" s="469">
        <v>500</v>
      </c>
      <c r="AZ87" s="1071">
        <v>355.56</v>
      </c>
      <c r="BA87" s="923">
        <v>500</v>
      </c>
      <c r="BB87" s="469">
        <v>500</v>
      </c>
      <c r="BC87" s="469">
        <v>500</v>
      </c>
      <c r="BD87" s="923">
        <v>500</v>
      </c>
      <c r="BE87" s="469">
        <v>500</v>
      </c>
      <c r="BF87" s="469">
        <v>500</v>
      </c>
      <c r="BG87" s="842"/>
      <c r="BH87" s="469">
        <f t="shared" si="691"/>
        <v>500</v>
      </c>
      <c r="BI87" s="924">
        <v>99.99</v>
      </c>
      <c r="BJ87" s="917">
        <f t="shared" si="693"/>
        <v>0.19997999999999999</v>
      </c>
      <c r="BK87" s="469"/>
      <c r="BL87" s="469">
        <f t="shared" si="695"/>
        <v>500</v>
      </c>
      <c r="BM87" s="917">
        <f t="shared" si="696"/>
        <v>0.19997999999999999</v>
      </c>
      <c r="BN87" s="917"/>
      <c r="BO87" s="917"/>
      <c r="BP87" s="924">
        <v>329.67</v>
      </c>
      <c r="BQ87" s="917">
        <f t="shared" si="698"/>
        <v>0.65934000000000004</v>
      </c>
      <c r="BR87" s="842"/>
      <c r="BS87" s="469">
        <f t="shared" si="700"/>
        <v>500</v>
      </c>
      <c r="BT87" s="924">
        <v>339.03</v>
      </c>
      <c r="BU87" s="917">
        <f t="shared" si="701"/>
        <v>0.67806</v>
      </c>
      <c r="BV87" s="469"/>
      <c r="BW87" s="469">
        <f t="shared" si="703"/>
        <v>500</v>
      </c>
      <c r="BX87" s="917">
        <f t="shared" si="970"/>
        <v>0.67806</v>
      </c>
      <c r="BY87" s="924">
        <v>377.97</v>
      </c>
      <c r="BZ87" s="1128">
        <v>377.97</v>
      </c>
      <c r="CA87" s="469">
        <v>500</v>
      </c>
      <c r="CB87" s="469">
        <v>500</v>
      </c>
      <c r="CC87" s="469">
        <v>500</v>
      </c>
      <c r="CD87" s="924">
        <v>172.22</v>
      </c>
      <c r="CE87" s="28"/>
      <c r="CF87" s="529">
        <f t="shared" si="706"/>
        <v>500</v>
      </c>
      <c r="CG87" s="596">
        <f t="shared" si="707"/>
        <v>0.34444000000000002</v>
      </c>
      <c r="CH87" s="924">
        <v>190.01</v>
      </c>
      <c r="CI87" s="596">
        <f t="shared" si="709"/>
        <v>0.38001999999999997</v>
      </c>
      <c r="CJ87" s="469"/>
      <c r="CK87" s="469">
        <f t="shared" si="711"/>
        <v>500</v>
      </c>
      <c r="CL87" s="127">
        <v>232.62</v>
      </c>
      <c r="CM87" s="596">
        <f t="shared" si="712"/>
        <v>0.46523999999999999</v>
      </c>
      <c r="CN87" s="28"/>
      <c r="CO87" s="1194">
        <f t="shared" si="714"/>
        <v>500</v>
      </c>
      <c r="CP87" s="596">
        <f t="shared" si="715"/>
        <v>0.46523999999999999</v>
      </c>
      <c r="CQ87" s="28"/>
      <c r="CR87" s="1194">
        <f t="shared" si="717"/>
        <v>500</v>
      </c>
      <c r="CS87" s="1249">
        <v>500</v>
      </c>
      <c r="CT87" s="1315">
        <v>500</v>
      </c>
      <c r="CU87" s="469">
        <v>500</v>
      </c>
      <c r="CV87" s="469">
        <v>500</v>
      </c>
      <c r="CW87" s="1392">
        <v>255.08</v>
      </c>
      <c r="CX87" s="596">
        <f t="shared" si="719"/>
        <v>0.51016000000000006</v>
      </c>
      <c r="CY87" s="1499">
        <v>500</v>
      </c>
      <c r="CZ87" s="469"/>
      <c r="DA87" s="1499">
        <f t="shared" si="721"/>
        <v>500</v>
      </c>
      <c r="DB87" s="127">
        <v>46.92</v>
      </c>
      <c r="DC87" s="596">
        <f t="shared" si="722"/>
        <v>9.3840000000000007E-2</v>
      </c>
      <c r="DD87" s="1194"/>
      <c r="DE87" s="1499">
        <f t="shared" si="724"/>
        <v>500</v>
      </c>
      <c r="DF87" s="596">
        <f t="shared" si="725"/>
        <v>9.3840000000000007E-2</v>
      </c>
      <c r="DG87" s="1194"/>
      <c r="DH87" s="1499">
        <f t="shared" si="727"/>
        <v>500</v>
      </c>
      <c r="DI87" s="596">
        <f t="shared" si="728"/>
        <v>9.3840000000000007E-2</v>
      </c>
      <c r="DJ87" s="1591">
        <v>241.6</v>
      </c>
      <c r="DK87" s="596">
        <f t="shared" si="730"/>
        <v>0.48319999999999996</v>
      </c>
      <c r="DL87" s="1194"/>
      <c r="DM87" s="1499">
        <f t="shared" si="732"/>
        <v>500</v>
      </c>
      <c r="DN87" s="596">
        <f t="shared" si="733"/>
        <v>0.48319999999999996</v>
      </c>
      <c r="DO87" s="1591">
        <v>251.95</v>
      </c>
      <c r="DP87" s="469">
        <v>256</v>
      </c>
      <c r="DQ87" s="469">
        <v>256</v>
      </c>
      <c r="DR87" s="469">
        <v>256</v>
      </c>
      <c r="DS87" s="1688">
        <v>251.95</v>
      </c>
      <c r="DT87" s="2205">
        <f t="shared" si="735"/>
        <v>0.50390000000000001</v>
      </c>
      <c r="DU87" s="1763">
        <v>256</v>
      </c>
      <c r="DV87" s="1763"/>
      <c r="DW87" s="1763">
        <f t="shared" si="737"/>
        <v>256</v>
      </c>
      <c r="DX87" s="1763"/>
      <c r="DY87" s="1763">
        <f t="shared" si="739"/>
        <v>256</v>
      </c>
      <c r="DZ87" s="1763"/>
      <c r="EA87" s="1763">
        <f t="shared" si="740"/>
        <v>256</v>
      </c>
      <c r="EB87" s="1688">
        <v>278.14</v>
      </c>
      <c r="EC87" s="2205">
        <f t="shared" si="742"/>
        <v>1.0864843749999999</v>
      </c>
      <c r="ED87" s="1763"/>
      <c r="EE87" s="1763">
        <f t="shared" si="744"/>
        <v>256</v>
      </c>
      <c r="EF87" s="2205">
        <f t="shared" si="745"/>
        <v>1.0864843749999999</v>
      </c>
      <c r="EG87" s="1763"/>
      <c r="EH87" s="1763">
        <f t="shared" si="747"/>
        <v>256</v>
      </c>
      <c r="EI87" s="2215">
        <v>450.74</v>
      </c>
      <c r="EJ87" s="1688">
        <v>450.74</v>
      </c>
      <c r="EK87" s="2205">
        <f t="shared" si="749"/>
        <v>1</v>
      </c>
      <c r="EL87" s="1763">
        <v>451</v>
      </c>
      <c r="EM87" s="2216">
        <v>451</v>
      </c>
      <c r="EN87" s="2216">
        <v>451</v>
      </c>
      <c r="EO87" s="1688">
        <v>192.44</v>
      </c>
      <c r="EP87" s="2176">
        <f t="shared" si="750"/>
        <v>0.42669623059866962</v>
      </c>
      <c r="EQ87" s="1763"/>
      <c r="ER87" s="1763">
        <f t="shared" si="752"/>
        <v>451</v>
      </c>
      <c r="ES87" s="1763"/>
      <c r="ET87" s="1763">
        <f t="shared" si="754"/>
        <v>451</v>
      </c>
      <c r="EU87" s="2205">
        <f t="shared" si="755"/>
        <v>0.42669623059866962</v>
      </c>
      <c r="EV87" s="1763"/>
      <c r="EW87" s="1763">
        <f t="shared" si="757"/>
        <v>451</v>
      </c>
      <c r="EX87" s="1688">
        <v>192.44</v>
      </c>
      <c r="EY87" s="2205">
        <f t="shared" si="759"/>
        <v>0.42669623059866962</v>
      </c>
      <c r="EZ87" s="2217">
        <v>451</v>
      </c>
      <c r="FA87" s="1688">
        <v>192.44</v>
      </c>
      <c r="FB87" s="2205">
        <f t="shared" si="762"/>
        <v>0.42669623059866962</v>
      </c>
      <c r="FC87" s="1499">
        <v>100</v>
      </c>
      <c r="FD87" s="2147">
        <v>100</v>
      </c>
      <c r="FE87" s="2147">
        <v>100</v>
      </c>
      <c r="FF87" s="1499"/>
      <c r="FG87" s="1499">
        <f t="shared" si="763"/>
        <v>100</v>
      </c>
      <c r="FH87" s="2721">
        <v>0</v>
      </c>
      <c r="FI87" s="1499"/>
      <c r="FJ87" s="1499">
        <f t="shared" si="765"/>
        <v>100</v>
      </c>
      <c r="FK87" s="2717">
        <f t="shared" si="766"/>
        <v>0</v>
      </c>
      <c r="FL87" s="2721">
        <v>0</v>
      </c>
      <c r="FM87" s="2717">
        <f t="shared" si="768"/>
        <v>0</v>
      </c>
      <c r="FN87" s="1499"/>
      <c r="FO87" s="1499">
        <f t="shared" si="770"/>
        <v>100</v>
      </c>
      <c r="FP87" s="2131">
        <v>100</v>
      </c>
      <c r="FQ87" s="2610">
        <v>100</v>
      </c>
      <c r="FR87" s="1499">
        <v>100</v>
      </c>
      <c r="FS87" s="1499">
        <v>100</v>
      </c>
    </row>
    <row r="88" spans="1:177" ht="21.75" hidden="1" thickBot="1" x14ac:dyDescent="0.3">
      <c r="A88" s="2895"/>
      <c r="B88" s="2879"/>
      <c r="C88" s="2930"/>
      <c r="D88" s="1859"/>
      <c r="E88" s="1860" t="s">
        <v>92</v>
      </c>
      <c r="F88" s="681"/>
      <c r="G88" s="650"/>
      <c r="H88" s="687">
        <v>496</v>
      </c>
      <c r="I88" s="469">
        <v>463</v>
      </c>
      <c r="J88" s="529">
        <v>492</v>
      </c>
      <c r="K88" s="529">
        <v>133</v>
      </c>
      <c r="L88" s="596">
        <f t="shared" si="873"/>
        <v>0.27032520325203252</v>
      </c>
      <c r="M88" s="469">
        <v>492</v>
      </c>
      <c r="N88" s="469"/>
      <c r="O88" s="469"/>
      <c r="P88" s="529">
        <f t="shared" si="669"/>
        <v>492</v>
      </c>
      <c r="Q88" s="596">
        <f>K88/P88</f>
        <v>0.27032520325203252</v>
      </c>
      <c r="R88" s="469">
        <v>492</v>
      </c>
      <c r="S88" s="529">
        <v>216</v>
      </c>
      <c r="T88" s="596">
        <f t="shared" si="672"/>
        <v>0.43902439024390244</v>
      </c>
      <c r="U88" s="469">
        <v>492</v>
      </c>
      <c r="V88" s="469"/>
      <c r="W88" s="469"/>
      <c r="X88" s="529">
        <f t="shared" si="674"/>
        <v>492</v>
      </c>
      <c r="Y88" s="596">
        <f t="shared" si="675"/>
        <v>0.43902439024390244</v>
      </c>
      <c r="Z88" s="469"/>
      <c r="AA88" s="529">
        <f t="shared" si="676"/>
        <v>492</v>
      </c>
      <c r="AB88" s="529">
        <v>330</v>
      </c>
      <c r="AC88" s="596">
        <f t="shared" si="678"/>
        <v>0.67073170731707321</v>
      </c>
      <c r="AD88" s="529">
        <v>432</v>
      </c>
      <c r="AE88" s="529">
        <v>412</v>
      </c>
      <c r="AF88" s="596">
        <f t="shared" si="679"/>
        <v>0.83739837398373984</v>
      </c>
      <c r="AG88" s="469">
        <v>492</v>
      </c>
      <c r="AH88" s="469">
        <v>914</v>
      </c>
      <c r="AI88" s="469">
        <v>914</v>
      </c>
      <c r="AJ88" s="469">
        <v>914</v>
      </c>
      <c r="AK88" s="469"/>
      <c r="AL88" s="529">
        <f t="shared" si="681"/>
        <v>492</v>
      </c>
      <c r="AM88" s="842">
        <v>431.49</v>
      </c>
      <c r="AN88" s="917">
        <f t="shared" si="682"/>
        <v>0.87701219512195128</v>
      </c>
      <c r="AO88" s="842">
        <v>685.35</v>
      </c>
      <c r="AP88" s="917">
        <f t="shared" si="684"/>
        <v>0.74983588621444208</v>
      </c>
      <c r="AQ88" s="842"/>
      <c r="AR88" s="842"/>
      <c r="AS88" s="842">
        <f t="shared" si="686"/>
        <v>914</v>
      </c>
      <c r="AT88" s="917">
        <f t="shared" si="687"/>
        <v>0.74983588621444208</v>
      </c>
      <c r="AU88" s="842"/>
      <c r="AV88" s="842">
        <f t="shared" si="689"/>
        <v>914</v>
      </c>
      <c r="AW88" s="469">
        <v>914</v>
      </c>
      <c r="AX88" s="842">
        <v>685.35</v>
      </c>
      <c r="AY88" s="469">
        <v>914</v>
      </c>
      <c r="AZ88" s="1071">
        <v>1599.15</v>
      </c>
      <c r="BA88" s="923">
        <v>914</v>
      </c>
      <c r="BB88" s="469">
        <v>914</v>
      </c>
      <c r="BC88" s="469">
        <v>914</v>
      </c>
      <c r="BD88" s="923">
        <v>914</v>
      </c>
      <c r="BE88" s="469">
        <v>914</v>
      </c>
      <c r="BF88" s="469">
        <v>914</v>
      </c>
      <c r="BG88" s="842"/>
      <c r="BH88" s="469">
        <f t="shared" si="691"/>
        <v>914</v>
      </c>
      <c r="BI88" s="924">
        <v>0</v>
      </c>
      <c r="BJ88" s="917">
        <f t="shared" si="693"/>
        <v>0</v>
      </c>
      <c r="BK88" s="469"/>
      <c r="BL88" s="469">
        <f t="shared" si="695"/>
        <v>914</v>
      </c>
      <c r="BM88" s="917">
        <f t="shared" si="696"/>
        <v>0</v>
      </c>
      <c r="BN88" s="917"/>
      <c r="BO88" s="917"/>
      <c r="BP88" s="924">
        <v>0</v>
      </c>
      <c r="BQ88" s="917">
        <f t="shared" si="698"/>
        <v>0</v>
      </c>
      <c r="BR88" s="842"/>
      <c r="BS88" s="469">
        <f t="shared" si="700"/>
        <v>914</v>
      </c>
      <c r="BT88" s="924">
        <v>166.9</v>
      </c>
      <c r="BU88" s="917">
        <f t="shared" si="701"/>
        <v>0.1826039387308534</v>
      </c>
      <c r="BV88" s="469"/>
      <c r="BW88" s="469">
        <f t="shared" si="703"/>
        <v>914</v>
      </c>
      <c r="BX88" s="917">
        <f t="shared" si="970"/>
        <v>0.1826039387308534</v>
      </c>
      <c r="BY88" s="924">
        <v>1080.7</v>
      </c>
      <c r="BZ88" s="1128">
        <v>1080.7</v>
      </c>
      <c r="CA88" s="469">
        <v>1081</v>
      </c>
      <c r="CB88" s="469">
        <v>1081</v>
      </c>
      <c r="CC88" s="469">
        <v>1081</v>
      </c>
      <c r="CD88" s="924">
        <v>246.9</v>
      </c>
      <c r="CE88" s="28"/>
      <c r="CF88" s="529">
        <f t="shared" si="706"/>
        <v>1081</v>
      </c>
      <c r="CG88" s="596">
        <f t="shared" si="707"/>
        <v>0.22839962997224791</v>
      </c>
      <c r="CH88" s="924">
        <v>246.9</v>
      </c>
      <c r="CI88" s="596">
        <f t="shared" si="709"/>
        <v>0.22839962997224791</v>
      </c>
      <c r="CJ88" s="469"/>
      <c r="CK88" s="469">
        <f t="shared" si="711"/>
        <v>1081</v>
      </c>
      <c r="CL88" s="127">
        <v>413.8</v>
      </c>
      <c r="CM88" s="596">
        <f t="shared" si="712"/>
        <v>0.38279370952821462</v>
      </c>
      <c r="CN88" s="28"/>
      <c r="CO88" s="1194">
        <f t="shared" si="714"/>
        <v>1081</v>
      </c>
      <c r="CP88" s="596">
        <f t="shared" si="715"/>
        <v>0.38279370952821462</v>
      </c>
      <c r="CQ88" s="28"/>
      <c r="CR88" s="1194">
        <f t="shared" si="717"/>
        <v>1081</v>
      </c>
      <c r="CS88" s="1249">
        <v>1081</v>
      </c>
      <c r="CT88" s="1315">
        <v>1081</v>
      </c>
      <c r="CU88" s="469">
        <v>1081</v>
      </c>
      <c r="CV88" s="469">
        <v>1081</v>
      </c>
      <c r="CW88" s="1392">
        <v>1423.15</v>
      </c>
      <c r="CX88" s="596">
        <f t="shared" si="719"/>
        <v>1.3165124884366328</v>
      </c>
      <c r="CY88" s="1499">
        <v>1081</v>
      </c>
      <c r="CZ88" s="469"/>
      <c r="DA88" s="1499">
        <f t="shared" si="721"/>
        <v>1081</v>
      </c>
      <c r="DB88" s="127">
        <v>83.45</v>
      </c>
      <c r="DC88" s="596">
        <f t="shared" si="722"/>
        <v>7.7197039777983353E-2</v>
      </c>
      <c r="DD88" s="1194"/>
      <c r="DE88" s="1499">
        <f t="shared" si="724"/>
        <v>1081</v>
      </c>
      <c r="DF88" s="596">
        <f t="shared" si="725"/>
        <v>7.7197039777983353E-2</v>
      </c>
      <c r="DG88" s="1194"/>
      <c r="DH88" s="1499">
        <f t="shared" si="727"/>
        <v>1081</v>
      </c>
      <c r="DI88" s="596">
        <f t="shared" si="728"/>
        <v>7.7197039777983353E-2</v>
      </c>
      <c r="DJ88" s="1591">
        <v>0</v>
      </c>
      <c r="DK88" s="596">
        <f t="shared" si="730"/>
        <v>0</v>
      </c>
      <c r="DL88" s="1194"/>
      <c r="DM88" s="1499">
        <f t="shared" si="732"/>
        <v>1081</v>
      </c>
      <c r="DN88" s="596">
        <f t="shared" si="733"/>
        <v>0</v>
      </c>
      <c r="DO88" s="1591">
        <v>925.92</v>
      </c>
      <c r="DP88" s="469">
        <v>926</v>
      </c>
      <c r="DQ88" s="469">
        <v>926</v>
      </c>
      <c r="DR88" s="469">
        <v>926</v>
      </c>
      <c r="DS88" s="1688">
        <v>925.92</v>
      </c>
      <c r="DT88" s="2205">
        <f t="shared" si="735"/>
        <v>0.85654024051803879</v>
      </c>
      <c r="DU88" s="1763">
        <v>926</v>
      </c>
      <c r="DV88" s="1763"/>
      <c r="DW88" s="1763">
        <f t="shared" si="737"/>
        <v>926</v>
      </c>
      <c r="DX88" s="1763"/>
      <c r="DY88" s="1763">
        <f t="shared" si="739"/>
        <v>926</v>
      </c>
      <c r="DZ88" s="1763"/>
      <c r="EA88" s="1763">
        <f t="shared" si="740"/>
        <v>926</v>
      </c>
      <c r="EB88" s="1688">
        <v>0</v>
      </c>
      <c r="EC88" s="2205">
        <f t="shared" si="742"/>
        <v>0</v>
      </c>
      <c r="ED88" s="1763"/>
      <c r="EE88" s="1763">
        <f t="shared" si="744"/>
        <v>926</v>
      </c>
      <c r="EF88" s="2205">
        <f t="shared" si="745"/>
        <v>0</v>
      </c>
      <c r="EG88" s="1763"/>
      <c r="EH88" s="1763">
        <f t="shared" si="747"/>
        <v>926</v>
      </c>
      <c r="EI88" s="2215">
        <v>925.92</v>
      </c>
      <c r="EJ88" s="1688">
        <v>925.92</v>
      </c>
      <c r="EK88" s="2205">
        <f t="shared" si="749"/>
        <v>1</v>
      </c>
      <c r="EL88" s="1763">
        <v>926</v>
      </c>
      <c r="EM88" s="2216">
        <v>926</v>
      </c>
      <c r="EN88" s="2216">
        <v>926</v>
      </c>
      <c r="EO88" s="1688"/>
      <c r="EP88" s="2176">
        <f t="shared" si="750"/>
        <v>0</v>
      </c>
      <c r="EQ88" s="1763"/>
      <c r="ER88" s="1763">
        <f t="shared" si="752"/>
        <v>926</v>
      </c>
      <c r="ES88" s="1763"/>
      <c r="ET88" s="1763">
        <f t="shared" si="754"/>
        <v>926</v>
      </c>
      <c r="EU88" s="2205">
        <f t="shared" si="755"/>
        <v>0</v>
      </c>
      <c r="EV88" s="1763"/>
      <c r="EW88" s="1763">
        <f t="shared" si="757"/>
        <v>926</v>
      </c>
      <c r="EX88" s="1688"/>
      <c r="EY88" s="2205">
        <f t="shared" si="759"/>
        <v>0</v>
      </c>
      <c r="EZ88" s="2217">
        <v>926</v>
      </c>
      <c r="FA88" s="1688">
        <v>925.9</v>
      </c>
      <c r="FB88" s="2205">
        <f t="shared" si="762"/>
        <v>0.99989200863930883</v>
      </c>
      <c r="FC88" s="1499">
        <v>250</v>
      </c>
      <c r="FD88" s="2147">
        <v>250</v>
      </c>
      <c r="FE88" s="2147">
        <v>250</v>
      </c>
      <c r="FF88" s="1499"/>
      <c r="FG88" s="1499">
        <f t="shared" si="763"/>
        <v>250</v>
      </c>
      <c r="FH88" s="2721">
        <v>0</v>
      </c>
      <c r="FI88" s="1499"/>
      <c r="FJ88" s="1499">
        <f t="shared" si="765"/>
        <v>250</v>
      </c>
      <c r="FK88" s="2717">
        <f t="shared" si="766"/>
        <v>0</v>
      </c>
      <c r="FL88" s="2721">
        <v>0</v>
      </c>
      <c r="FM88" s="2717">
        <f t="shared" si="768"/>
        <v>0</v>
      </c>
      <c r="FN88" s="1499"/>
      <c r="FO88" s="1499">
        <f t="shared" si="770"/>
        <v>250</v>
      </c>
      <c r="FP88" s="2131">
        <v>250</v>
      </c>
      <c r="FQ88" s="2610">
        <v>100</v>
      </c>
      <c r="FR88" s="1499">
        <v>500</v>
      </c>
      <c r="FS88" s="1499">
        <v>500</v>
      </c>
    </row>
    <row r="89" spans="1:177" ht="21.75" hidden="1" thickBot="1" x14ac:dyDescent="0.3">
      <c r="A89" s="2895"/>
      <c r="B89" s="2879"/>
      <c r="C89" s="2930"/>
      <c r="D89" s="1884"/>
      <c r="E89" s="1860" t="s">
        <v>617</v>
      </c>
      <c r="F89" s="681"/>
      <c r="G89" s="650"/>
      <c r="H89" s="687">
        <f>SUM(H90:H110)</f>
        <v>18477</v>
      </c>
      <c r="I89" s="469">
        <f>SUM(I90:I110)</f>
        <v>16618</v>
      </c>
      <c r="J89" s="529">
        <f>SUM(J90:J110)</f>
        <v>17299</v>
      </c>
      <c r="K89" s="529">
        <f>SUM(K90:K110)</f>
        <v>4117</v>
      </c>
      <c r="L89" s="596">
        <f t="shared" si="873"/>
        <v>0.23799063529683798</v>
      </c>
      <c r="M89" s="469">
        <f>SUM(M90:M110)</f>
        <v>17299</v>
      </c>
      <c r="N89" s="469">
        <f>SUM(N90:N110)</f>
        <v>2387</v>
      </c>
      <c r="O89" s="469">
        <f>SUM(O90:O110)</f>
        <v>0</v>
      </c>
      <c r="P89" s="529">
        <f t="shared" si="669"/>
        <v>19686</v>
      </c>
      <c r="Q89" s="596">
        <f>K89/P89</f>
        <v>0.20913339429035863</v>
      </c>
      <c r="R89" s="469">
        <f>SUM(R90:R110)</f>
        <v>19686</v>
      </c>
      <c r="S89" s="529">
        <f>SUM(S90:S110)</f>
        <v>8903</v>
      </c>
      <c r="T89" s="596">
        <f t="shared" si="672"/>
        <v>0.45225033018388705</v>
      </c>
      <c r="U89" s="469">
        <f>SUM(U90:U110)</f>
        <v>19686</v>
      </c>
      <c r="V89" s="469">
        <f>SUM(V90:V110)</f>
        <v>0</v>
      </c>
      <c r="W89" s="469">
        <f>SUM(W90:W110)</f>
        <v>0</v>
      </c>
      <c r="X89" s="529">
        <f t="shared" si="674"/>
        <v>19686</v>
      </c>
      <c r="Y89" s="596">
        <f t="shared" si="675"/>
        <v>0.45225033018388705</v>
      </c>
      <c r="Z89" s="469">
        <f>SUM(Z90:Z110)</f>
        <v>1656</v>
      </c>
      <c r="AA89" s="529">
        <f t="shared" si="676"/>
        <v>21342</v>
      </c>
      <c r="AB89" s="529">
        <f>SUM(AB90:AB110)</f>
        <v>14295</v>
      </c>
      <c r="AC89" s="596">
        <f t="shared" si="678"/>
        <v>0.66980601630587577</v>
      </c>
      <c r="AD89" s="529">
        <f>SUM(AD90:AD110)</f>
        <v>17095</v>
      </c>
      <c r="AE89" s="529">
        <f>SUM(AE90:AE110)</f>
        <v>17808</v>
      </c>
      <c r="AF89" s="596">
        <f t="shared" si="679"/>
        <v>0.83441102052291261</v>
      </c>
      <c r="AG89" s="469">
        <f>SUM(AG90:AG110)</f>
        <v>21342</v>
      </c>
      <c r="AH89" s="469">
        <f>SUM(AH90:AH110)</f>
        <v>14323</v>
      </c>
      <c r="AI89" s="469">
        <f>SUM(AI90:AI110)</f>
        <v>14323</v>
      </c>
      <c r="AJ89" s="469">
        <f>SUM(AJ90:AJ110)</f>
        <v>14323</v>
      </c>
      <c r="AK89" s="469">
        <f>SUM(AK90:AK110)</f>
        <v>0</v>
      </c>
      <c r="AL89" s="529">
        <f t="shared" si="681"/>
        <v>21342</v>
      </c>
      <c r="AM89" s="842">
        <f>SUM(AM90:AM110)</f>
        <v>17413.949999999997</v>
      </c>
      <c r="AN89" s="917">
        <f t="shared" si="682"/>
        <v>0.81594742760753425</v>
      </c>
      <c r="AO89" s="842">
        <f>SUM(AO90:AO110)</f>
        <v>9852.48</v>
      </c>
      <c r="AP89" s="917">
        <f t="shared" si="684"/>
        <v>0.68787823779934365</v>
      </c>
      <c r="AQ89" s="842">
        <f>SUM(AQ90:AQ110)</f>
        <v>0</v>
      </c>
      <c r="AR89" s="842">
        <f>SUM(AR90:AR110)</f>
        <v>0</v>
      </c>
      <c r="AS89" s="842">
        <f t="shared" si="686"/>
        <v>14323</v>
      </c>
      <c r="AT89" s="917">
        <f t="shared" si="687"/>
        <v>0.68787823779934365</v>
      </c>
      <c r="AU89" s="842">
        <f>SUM(AU90:AU110)</f>
        <v>0</v>
      </c>
      <c r="AV89" s="842">
        <f t="shared" si="689"/>
        <v>14323</v>
      </c>
      <c r="AW89" s="469">
        <f t="shared" ref="AW89:BF89" si="1090">SUM(AW90:AW110)</f>
        <v>14323</v>
      </c>
      <c r="AX89" s="842">
        <f t="shared" si="1090"/>
        <v>15876.529999999999</v>
      </c>
      <c r="AY89" s="469">
        <f t="shared" si="1090"/>
        <v>14323</v>
      </c>
      <c r="AZ89" s="1071">
        <f t="shared" si="1090"/>
        <v>17354.120000000003</v>
      </c>
      <c r="BA89" s="923">
        <f t="shared" si="1090"/>
        <v>14803</v>
      </c>
      <c r="BB89" s="469">
        <f t="shared" si="1090"/>
        <v>14803</v>
      </c>
      <c r="BC89" s="469">
        <f t="shared" si="1090"/>
        <v>14803</v>
      </c>
      <c r="BD89" s="923">
        <f t="shared" si="1090"/>
        <v>14803</v>
      </c>
      <c r="BE89" s="469">
        <f t="shared" si="1090"/>
        <v>14803</v>
      </c>
      <c r="BF89" s="469">
        <f t="shared" si="1090"/>
        <v>14803</v>
      </c>
      <c r="BG89" s="842">
        <f>SUM(BG90:BG110)</f>
        <v>0</v>
      </c>
      <c r="BH89" s="469">
        <f t="shared" si="691"/>
        <v>14803</v>
      </c>
      <c r="BI89" s="924">
        <f t="shared" ref="BI89" si="1091">SUM(BI90:BI110)</f>
        <v>5218.329999999999</v>
      </c>
      <c r="BJ89" s="917">
        <f t="shared" si="693"/>
        <v>0.35251840843072346</v>
      </c>
      <c r="BK89" s="469">
        <f>SUM(BK90:BK110)</f>
        <v>0</v>
      </c>
      <c r="BL89" s="469">
        <f t="shared" si="695"/>
        <v>14803</v>
      </c>
      <c r="BM89" s="917">
        <f t="shared" si="696"/>
        <v>0.35251840843072346</v>
      </c>
      <c r="BN89" s="917"/>
      <c r="BO89" s="917"/>
      <c r="BP89" s="924">
        <f t="shared" ref="BP89:BT89" si="1092">SUM(BP90:BP110)</f>
        <v>10419.140000000001</v>
      </c>
      <c r="BQ89" s="917">
        <f t="shared" si="698"/>
        <v>0.70385327298520584</v>
      </c>
      <c r="BR89" s="842">
        <f>SUM(BR90:BR110)</f>
        <v>0</v>
      </c>
      <c r="BS89" s="469">
        <f t="shared" si="700"/>
        <v>14803</v>
      </c>
      <c r="BT89" s="924">
        <f t="shared" si="1092"/>
        <v>16063.250000000002</v>
      </c>
      <c r="BU89" s="917">
        <f t="shared" si="701"/>
        <v>1.0851347699790583</v>
      </c>
      <c r="BV89" s="469">
        <f>SUM(BV90:BV110)</f>
        <v>3100</v>
      </c>
      <c r="BW89" s="469">
        <f t="shared" si="703"/>
        <v>17903</v>
      </c>
      <c r="BX89" s="917">
        <f t="shared" si="970"/>
        <v>0.89723789309054358</v>
      </c>
      <c r="BY89" s="924">
        <f t="shared" ref="BY89:CD89" si="1093">SUM(BY90:BY110)</f>
        <v>18963.669999999998</v>
      </c>
      <c r="BZ89" s="1128">
        <f t="shared" si="1093"/>
        <v>18963.669999999998</v>
      </c>
      <c r="CA89" s="469">
        <f t="shared" si="1093"/>
        <v>16084</v>
      </c>
      <c r="CB89" s="469">
        <f t="shared" si="1093"/>
        <v>16084</v>
      </c>
      <c r="CC89" s="469">
        <f t="shared" si="1093"/>
        <v>16084</v>
      </c>
      <c r="CD89" s="924">
        <f t="shared" si="1093"/>
        <v>6936.62</v>
      </c>
      <c r="CE89" s="28">
        <f>SUM(CE90:CE110)</f>
        <v>0</v>
      </c>
      <c r="CF89" s="529">
        <f t="shared" si="706"/>
        <v>16084</v>
      </c>
      <c r="CG89" s="596">
        <f t="shared" si="707"/>
        <v>0.43127455856752051</v>
      </c>
      <c r="CH89" s="924">
        <f t="shared" ref="CH89:CL89" si="1094">SUM(CH90:CH110)</f>
        <v>11103.93</v>
      </c>
      <c r="CI89" s="596">
        <f t="shared" si="709"/>
        <v>0.69037117632429745</v>
      </c>
      <c r="CJ89" s="469">
        <f>SUM(CJ90:CJ110)</f>
        <v>0</v>
      </c>
      <c r="CK89" s="469">
        <f t="shared" si="711"/>
        <v>16084</v>
      </c>
      <c r="CL89" s="127">
        <f t="shared" si="1094"/>
        <v>16021.34</v>
      </c>
      <c r="CM89" s="596">
        <f t="shared" si="712"/>
        <v>0.99610420293459334</v>
      </c>
      <c r="CN89" s="28">
        <f>SUM(CN90:CN110)</f>
        <v>788</v>
      </c>
      <c r="CO89" s="1194">
        <f t="shared" si="714"/>
        <v>16872</v>
      </c>
      <c r="CP89" s="596">
        <f t="shared" si="715"/>
        <v>0.94958155523944998</v>
      </c>
      <c r="CQ89" s="28">
        <f>SUM(CQ90:CQ110)</f>
        <v>0</v>
      </c>
      <c r="CR89" s="1194">
        <f t="shared" si="717"/>
        <v>16872</v>
      </c>
      <c r="CS89" s="1249">
        <f t="shared" ref="CS89:DB89" si="1095">SUM(CS90:CS110)</f>
        <v>16872</v>
      </c>
      <c r="CT89" s="1315">
        <f t="shared" si="1095"/>
        <v>16872</v>
      </c>
      <c r="CU89" s="469">
        <f t="shared" si="1095"/>
        <v>16872</v>
      </c>
      <c r="CV89" s="469">
        <f t="shared" si="1095"/>
        <v>16872</v>
      </c>
      <c r="CW89" s="1392">
        <f t="shared" si="1095"/>
        <v>19453.039999999997</v>
      </c>
      <c r="CX89" s="596">
        <f t="shared" si="719"/>
        <v>1.1529777145566618</v>
      </c>
      <c r="CY89" s="1499">
        <f t="shared" ref="CY89" si="1096">SUM(CY90:CY110)</f>
        <v>16872</v>
      </c>
      <c r="CZ89" s="469">
        <f>SUM(CZ90:CZ110)</f>
        <v>0</v>
      </c>
      <c r="DA89" s="1499">
        <f t="shared" si="721"/>
        <v>16872</v>
      </c>
      <c r="DB89" s="127">
        <f t="shared" si="1095"/>
        <v>5853.1</v>
      </c>
      <c r="DC89" s="596">
        <f t="shared" si="722"/>
        <v>0.34691204362256994</v>
      </c>
      <c r="DD89" s="1194">
        <f>SUM(DD90:DD110)</f>
        <v>0</v>
      </c>
      <c r="DE89" s="1499">
        <f t="shared" si="724"/>
        <v>16872</v>
      </c>
      <c r="DF89" s="596">
        <f t="shared" si="725"/>
        <v>0.34691204362256994</v>
      </c>
      <c r="DG89" s="1194">
        <f>SUM(DG90:DG110)</f>
        <v>0</v>
      </c>
      <c r="DH89" s="1499">
        <f t="shared" si="727"/>
        <v>16872</v>
      </c>
      <c r="DI89" s="596">
        <f t="shared" si="728"/>
        <v>0.34691204362256994</v>
      </c>
      <c r="DJ89" s="1591">
        <f t="shared" ref="DJ89" si="1097">SUM(DJ90:DJ110)</f>
        <v>9804.5800000000017</v>
      </c>
      <c r="DK89" s="596">
        <f t="shared" si="730"/>
        <v>0.58111545756282612</v>
      </c>
      <c r="DL89" s="1194">
        <f>SUM(DL90:DL110)</f>
        <v>1000</v>
      </c>
      <c r="DM89" s="1499">
        <f t="shared" si="732"/>
        <v>17872</v>
      </c>
      <c r="DN89" s="596">
        <f t="shared" si="733"/>
        <v>0.54860004476275748</v>
      </c>
      <c r="DO89" s="1591">
        <f t="shared" ref="DO89:DS89" si="1098">SUM(DO90:DO110)</f>
        <v>22024.799999999999</v>
      </c>
      <c r="DP89" s="469">
        <f t="shared" si="1098"/>
        <v>24781</v>
      </c>
      <c r="DQ89" s="469">
        <f t="shared" si="1098"/>
        <v>23507</v>
      </c>
      <c r="DR89" s="469">
        <f t="shared" si="1098"/>
        <v>21007</v>
      </c>
      <c r="DS89" s="1688">
        <f t="shared" si="1098"/>
        <v>21121.58</v>
      </c>
      <c r="DT89" s="2205">
        <f t="shared" si="735"/>
        <v>1.1818252014324084</v>
      </c>
      <c r="DU89" s="1763">
        <f t="shared" ref="DU89" si="1099">SUM(DU90:DU110)</f>
        <v>24781</v>
      </c>
      <c r="DV89" s="1763">
        <f>SUM(DV90:DV110)</f>
        <v>0</v>
      </c>
      <c r="DW89" s="1763">
        <f t="shared" si="737"/>
        <v>24781</v>
      </c>
      <c r="DX89" s="1763">
        <f>SUM(DX90:DX110)</f>
        <v>0</v>
      </c>
      <c r="DY89" s="1763">
        <f t="shared" si="739"/>
        <v>24781</v>
      </c>
      <c r="DZ89" s="1763">
        <f>SUM(DZ90:DZ110)</f>
        <v>0</v>
      </c>
      <c r="EA89" s="1763">
        <f t="shared" si="740"/>
        <v>24781</v>
      </c>
      <c r="EB89" s="1688">
        <f t="shared" ref="EB89" si="1100">SUM(EB90:EB110)</f>
        <v>10600.739999999998</v>
      </c>
      <c r="EC89" s="2205">
        <f t="shared" si="742"/>
        <v>0.4277769258706266</v>
      </c>
      <c r="ED89" s="1763">
        <f>SUM(ED90:ED110)</f>
        <v>2500</v>
      </c>
      <c r="EE89" s="1763">
        <f t="shared" si="744"/>
        <v>27281</v>
      </c>
      <c r="EF89" s="2205">
        <f t="shared" si="745"/>
        <v>0.38857593196730317</v>
      </c>
      <c r="EG89" s="1763">
        <f>SUM(EG90:EG110)</f>
        <v>0</v>
      </c>
      <c r="EH89" s="1763">
        <f t="shared" si="747"/>
        <v>27281</v>
      </c>
      <c r="EI89" s="2215">
        <f t="shared" ref="EI89:EO89" si="1101">SUM(EI90:EI110)</f>
        <v>22396.479999999996</v>
      </c>
      <c r="EJ89" s="1688">
        <f t="shared" si="1101"/>
        <v>22396.479999999996</v>
      </c>
      <c r="EK89" s="2205">
        <f t="shared" si="749"/>
        <v>1</v>
      </c>
      <c r="EL89" s="1763">
        <f t="shared" si="1101"/>
        <v>25644</v>
      </c>
      <c r="EM89" s="2216">
        <f t="shared" si="1101"/>
        <v>21914</v>
      </c>
      <c r="EN89" s="2216">
        <f t="shared" si="1101"/>
        <v>21914</v>
      </c>
      <c r="EO89" s="1688">
        <f t="shared" si="1101"/>
        <v>10870.320000000002</v>
      </c>
      <c r="EP89" s="2176">
        <f t="shared" si="750"/>
        <v>0.42389330837622841</v>
      </c>
      <c r="EQ89" s="1763">
        <f>SUM(EQ90:EQ110)</f>
        <v>0</v>
      </c>
      <c r="ER89" s="1763">
        <f t="shared" si="752"/>
        <v>25644</v>
      </c>
      <c r="ES89" s="1763"/>
      <c r="ET89" s="1763">
        <f t="shared" si="754"/>
        <v>25644</v>
      </c>
      <c r="EU89" s="2205">
        <f t="shared" si="755"/>
        <v>0.42389330837622841</v>
      </c>
      <c r="EV89" s="1763">
        <f>SUM(EV90:EV110)</f>
        <v>0</v>
      </c>
      <c r="EW89" s="1763">
        <f t="shared" si="757"/>
        <v>25644</v>
      </c>
      <c r="EX89" s="1688">
        <f t="shared" ref="EX89" si="1102">SUM(EX90:EX110)</f>
        <v>15607.750000000002</v>
      </c>
      <c r="EY89" s="2205">
        <f t="shared" si="759"/>
        <v>0.60863164872874753</v>
      </c>
      <c r="EZ89" s="2217">
        <v>25644</v>
      </c>
      <c r="FA89" s="1688">
        <f t="shared" ref="FA89" si="1103">SUM(FA90:FA110)</f>
        <v>21347.570000000003</v>
      </c>
      <c r="FB89" s="2205">
        <f t="shared" si="762"/>
        <v>0.83245866479488395</v>
      </c>
      <c r="FC89" s="1499">
        <f t="shared" ref="FC89:FE89" si="1104">SUM(FC90:FC110)</f>
        <v>24678</v>
      </c>
      <c r="FD89" s="1499">
        <f t="shared" si="1104"/>
        <v>20898</v>
      </c>
      <c r="FE89" s="1499">
        <f t="shared" si="1104"/>
        <v>20898</v>
      </c>
      <c r="FF89" s="1499">
        <f>SUM(FF90:FF110)</f>
        <v>0</v>
      </c>
      <c r="FG89" s="1499">
        <f t="shared" si="763"/>
        <v>24678</v>
      </c>
      <c r="FH89" s="2721">
        <f t="shared" ref="FH89:FI89" si="1105">SUM(FH90:FH110)</f>
        <v>9781.4299999999985</v>
      </c>
      <c r="FI89" s="1499">
        <f t="shared" si="1105"/>
        <v>4500</v>
      </c>
      <c r="FJ89" s="1499">
        <f t="shared" si="765"/>
        <v>29178</v>
      </c>
      <c r="FK89" s="2717">
        <f t="shared" si="766"/>
        <v>0.33523305229967781</v>
      </c>
      <c r="FL89" s="2721">
        <f t="shared" ref="FL89" si="1106">SUM(FL90:FL110)</f>
        <v>17056.110000000004</v>
      </c>
      <c r="FM89" s="2717">
        <f t="shared" si="768"/>
        <v>0.58455377339091108</v>
      </c>
      <c r="FN89" s="1499">
        <f>SUM(FN90:FN110)</f>
        <v>0</v>
      </c>
      <c r="FO89" s="1499">
        <f t="shared" si="770"/>
        <v>29178</v>
      </c>
      <c r="FP89" s="2131">
        <f t="shared" ref="FP89" si="1107">SUM(FP90:FP110)</f>
        <v>29178</v>
      </c>
      <c r="FQ89" s="2610">
        <f t="shared" ref="FQ89:FR89" si="1108">SUM(FQ90:FQ110)</f>
        <v>23681</v>
      </c>
      <c r="FR89" s="1499">
        <f t="shared" si="1108"/>
        <v>22826</v>
      </c>
      <c r="FS89" s="1499">
        <f t="shared" ref="FS89" si="1109">SUM(FS90:FS110)</f>
        <v>23326</v>
      </c>
    </row>
    <row r="90" spans="1:177" ht="21.75" hidden="1" thickBot="1" x14ac:dyDescent="0.3">
      <c r="A90" s="2895"/>
      <c r="B90" s="2879"/>
      <c r="C90" s="2930"/>
      <c r="D90" s="1859"/>
      <c r="E90" s="1860" t="s">
        <v>618</v>
      </c>
      <c r="F90" s="681"/>
      <c r="G90" s="650" t="s">
        <v>508</v>
      </c>
      <c r="H90" s="687">
        <v>2959</v>
      </c>
      <c r="I90" s="469">
        <v>3936</v>
      </c>
      <c r="J90" s="529">
        <v>3600</v>
      </c>
      <c r="K90" s="529">
        <v>1200</v>
      </c>
      <c r="L90" s="596">
        <f t="shared" si="873"/>
        <v>0.33333333333333331</v>
      </c>
      <c r="M90" s="469">
        <v>3600</v>
      </c>
      <c r="N90" s="469">
        <v>0</v>
      </c>
      <c r="O90" s="469">
        <v>0</v>
      </c>
      <c r="P90" s="529">
        <f t="shared" si="669"/>
        <v>3600</v>
      </c>
      <c r="Q90" s="596">
        <f>K90/P90</f>
        <v>0.33333333333333331</v>
      </c>
      <c r="R90" s="469">
        <v>3600</v>
      </c>
      <c r="S90" s="529">
        <v>1992</v>
      </c>
      <c r="T90" s="596">
        <f t="shared" si="672"/>
        <v>0.55333333333333334</v>
      </c>
      <c r="U90" s="469">
        <v>3600</v>
      </c>
      <c r="V90" s="469"/>
      <c r="W90" s="469">
        <v>0</v>
      </c>
      <c r="X90" s="529">
        <f t="shared" si="674"/>
        <v>3600</v>
      </c>
      <c r="Y90" s="596">
        <f t="shared" si="675"/>
        <v>0.55333333333333334</v>
      </c>
      <c r="Z90" s="469"/>
      <c r="AA90" s="529">
        <f t="shared" si="676"/>
        <v>3600</v>
      </c>
      <c r="AB90" s="529">
        <v>3854</v>
      </c>
      <c r="AC90" s="596">
        <f t="shared" si="678"/>
        <v>1.0705555555555555</v>
      </c>
      <c r="AD90" s="529">
        <v>4184</v>
      </c>
      <c r="AE90" s="529">
        <v>4454</v>
      </c>
      <c r="AF90" s="596">
        <f t="shared" si="679"/>
        <v>1.2372222222222222</v>
      </c>
      <c r="AG90" s="469">
        <v>3600</v>
      </c>
      <c r="AH90" s="469">
        <v>3600</v>
      </c>
      <c r="AI90" s="469">
        <v>3600</v>
      </c>
      <c r="AJ90" s="469">
        <v>3600</v>
      </c>
      <c r="AK90" s="469"/>
      <c r="AL90" s="529">
        <f t="shared" si="681"/>
        <v>3600</v>
      </c>
      <c r="AM90" s="842">
        <v>4242.8</v>
      </c>
      <c r="AN90" s="917">
        <f t="shared" si="682"/>
        <v>1.1785555555555556</v>
      </c>
      <c r="AO90" s="842">
        <v>2202.4</v>
      </c>
      <c r="AP90" s="917">
        <f t="shared" si="684"/>
        <v>0.61177777777777775</v>
      </c>
      <c r="AQ90" s="842"/>
      <c r="AR90" s="842"/>
      <c r="AS90" s="842">
        <f t="shared" si="686"/>
        <v>3600</v>
      </c>
      <c r="AT90" s="917">
        <f t="shared" si="687"/>
        <v>0.61177777777777775</v>
      </c>
      <c r="AU90" s="842"/>
      <c r="AV90" s="842">
        <f t="shared" si="689"/>
        <v>3600</v>
      </c>
      <c r="AW90" s="469">
        <v>3600</v>
      </c>
      <c r="AX90" s="842">
        <v>3866.6</v>
      </c>
      <c r="AY90" s="469">
        <v>3600</v>
      </c>
      <c r="AZ90" s="1071">
        <v>4546.6000000000004</v>
      </c>
      <c r="BA90" s="923">
        <v>4080</v>
      </c>
      <c r="BB90" s="469">
        <v>4080</v>
      </c>
      <c r="BC90" s="469">
        <v>4080</v>
      </c>
      <c r="BD90" s="923">
        <v>4080</v>
      </c>
      <c r="BE90" s="469">
        <v>4080</v>
      </c>
      <c r="BF90" s="469">
        <v>4080</v>
      </c>
      <c r="BG90" s="842"/>
      <c r="BH90" s="469">
        <f t="shared" si="691"/>
        <v>4080</v>
      </c>
      <c r="BI90" s="924">
        <v>740</v>
      </c>
      <c r="BJ90" s="917">
        <f t="shared" si="693"/>
        <v>0.18137254901960784</v>
      </c>
      <c r="BK90" s="469"/>
      <c r="BL90" s="469">
        <f t="shared" si="695"/>
        <v>4080</v>
      </c>
      <c r="BM90" s="917">
        <f t="shared" si="696"/>
        <v>0.18137254901960784</v>
      </c>
      <c r="BN90" s="917"/>
      <c r="BO90" s="917"/>
      <c r="BP90" s="924">
        <v>1885</v>
      </c>
      <c r="BQ90" s="917">
        <f t="shared" si="698"/>
        <v>0.46200980392156865</v>
      </c>
      <c r="BR90" s="842"/>
      <c r="BS90" s="469">
        <f t="shared" si="700"/>
        <v>4080</v>
      </c>
      <c r="BT90" s="924">
        <v>3281.8</v>
      </c>
      <c r="BU90" s="917">
        <f t="shared" si="701"/>
        <v>0.80436274509803929</v>
      </c>
      <c r="BV90" s="469"/>
      <c r="BW90" s="469">
        <f t="shared" si="703"/>
        <v>4080</v>
      </c>
      <c r="BX90" s="917">
        <f t="shared" si="970"/>
        <v>0.80436274509803929</v>
      </c>
      <c r="BY90" s="924">
        <v>4103.3999999999996</v>
      </c>
      <c r="BZ90" s="1128">
        <v>4103.3999999999996</v>
      </c>
      <c r="CA90" s="469">
        <v>4080</v>
      </c>
      <c r="CB90" s="469">
        <v>4080</v>
      </c>
      <c r="CC90" s="469">
        <v>4080</v>
      </c>
      <c r="CD90" s="924">
        <v>1480</v>
      </c>
      <c r="CE90" s="28"/>
      <c r="CF90" s="529">
        <f t="shared" si="706"/>
        <v>4080</v>
      </c>
      <c r="CG90" s="596">
        <f t="shared" si="707"/>
        <v>0.36274509803921567</v>
      </c>
      <c r="CH90" s="924">
        <v>2160</v>
      </c>
      <c r="CI90" s="596">
        <f t="shared" si="709"/>
        <v>0.52941176470588236</v>
      </c>
      <c r="CJ90" s="469"/>
      <c r="CK90" s="469">
        <f t="shared" si="711"/>
        <v>4080</v>
      </c>
      <c r="CL90" s="127">
        <v>4645.3999999999996</v>
      </c>
      <c r="CM90" s="596">
        <f t="shared" si="712"/>
        <v>1.1385784313725489</v>
      </c>
      <c r="CN90" s="28"/>
      <c r="CO90" s="1194">
        <f t="shared" si="714"/>
        <v>4080</v>
      </c>
      <c r="CP90" s="596">
        <f t="shared" si="715"/>
        <v>1.1385784313725489</v>
      </c>
      <c r="CQ90" s="28"/>
      <c r="CR90" s="1194">
        <f t="shared" si="717"/>
        <v>4080</v>
      </c>
      <c r="CS90" s="1249">
        <v>4080</v>
      </c>
      <c r="CT90" s="1315">
        <v>4080</v>
      </c>
      <c r="CU90" s="469">
        <v>4080</v>
      </c>
      <c r="CV90" s="469">
        <v>4080</v>
      </c>
      <c r="CW90" s="1392">
        <v>5601.8</v>
      </c>
      <c r="CX90" s="596">
        <f t="shared" si="719"/>
        <v>1.3729901960784314</v>
      </c>
      <c r="CY90" s="1499">
        <v>4080</v>
      </c>
      <c r="CZ90" s="469"/>
      <c r="DA90" s="1499">
        <f t="shared" si="721"/>
        <v>4080</v>
      </c>
      <c r="DB90" s="127">
        <v>1464</v>
      </c>
      <c r="DC90" s="596">
        <f t="shared" si="722"/>
        <v>0.35882352941176471</v>
      </c>
      <c r="DD90" s="1194"/>
      <c r="DE90" s="1499">
        <f t="shared" si="724"/>
        <v>4080</v>
      </c>
      <c r="DF90" s="596">
        <f t="shared" si="725"/>
        <v>0.35882352941176471</v>
      </c>
      <c r="DG90" s="1194"/>
      <c r="DH90" s="1499">
        <f t="shared" si="727"/>
        <v>4080</v>
      </c>
      <c r="DI90" s="596">
        <f t="shared" si="728"/>
        <v>0.35882352941176471</v>
      </c>
      <c r="DJ90" s="1591">
        <v>2298</v>
      </c>
      <c r="DK90" s="596">
        <f t="shared" si="730"/>
        <v>0.56323529411764706</v>
      </c>
      <c r="DL90" s="1194"/>
      <c r="DM90" s="1499">
        <f t="shared" si="732"/>
        <v>4080</v>
      </c>
      <c r="DN90" s="596">
        <f t="shared" si="733"/>
        <v>0.56323529411764706</v>
      </c>
      <c r="DO90" s="1591">
        <v>6126</v>
      </c>
      <c r="DP90" s="469">
        <v>6126</v>
      </c>
      <c r="DQ90" s="469">
        <v>6126</v>
      </c>
      <c r="DR90" s="469">
        <v>6126</v>
      </c>
      <c r="DS90" s="1688">
        <v>4778.3999999999996</v>
      </c>
      <c r="DT90" s="2205">
        <f t="shared" si="735"/>
        <v>1.1711764705882353</v>
      </c>
      <c r="DU90" s="1763">
        <v>6126</v>
      </c>
      <c r="DV90" s="1763"/>
      <c r="DW90" s="1763">
        <f t="shared" si="737"/>
        <v>6126</v>
      </c>
      <c r="DX90" s="1763"/>
      <c r="DY90" s="1763">
        <f t="shared" si="739"/>
        <v>6126</v>
      </c>
      <c r="DZ90" s="1763"/>
      <c r="EA90" s="1763">
        <f t="shared" si="740"/>
        <v>6126</v>
      </c>
      <c r="EB90" s="1688">
        <v>3202.4</v>
      </c>
      <c r="EC90" s="2205">
        <f t="shared" si="742"/>
        <v>0.52275546849493959</v>
      </c>
      <c r="ED90" s="1763"/>
      <c r="EE90" s="1763">
        <f t="shared" si="744"/>
        <v>6126</v>
      </c>
      <c r="EF90" s="2205">
        <f t="shared" si="745"/>
        <v>0.52275546849493959</v>
      </c>
      <c r="EG90" s="1763"/>
      <c r="EH90" s="1763">
        <f t="shared" si="747"/>
        <v>6126</v>
      </c>
      <c r="EI90" s="2215">
        <v>6234.8</v>
      </c>
      <c r="EJ90" s="1688">
        <v>6234.8</v>
      </c>
      <c r="EK90" s="2205">
        <f t="shared" si="749"/>
        <v>1</v>
      </c>
      <c r="EL90" s="1763">
        <v>6235</v>
      </c>
      <c r="EM90" s="2216">
        <v>6235</v>
      </c>
      <c r="EN90" s="2216">
        <v>6235</v>
      </c>
      <c r="EO90" s="1688">
        <v>2340</v>
      </c>
      <c r="EP90" s="2176">
        <f t="shared" si="750"/>
        <v>0.37530072173215717</v>
      </c>
      <c r="EQ90" s="1763"/>
      <c r="ER90" s="1763">
        <f t="shared" si="752"/>
        <v>6235</v>
      </c>
      <c r="ES90" s="1763"/>
      <c r="ET90" s="1763">
        <f t="shared" si="754"/>
        <v>6235</v>
      </c>
      <c r="EU90" s="2205">
        <f t="shared" si="755"/>
        <v>0.37530072173215717</v>
      </c>
      <c r="EV90" s="1763"/>
      <c r="EW90" s="1763">
        <f t="shared" si="757"/>
        <v>6235</v>
      </c>
      <c r="EX90" s="1688">
        <v>3726</v>
      </c>
      <c r="EY90" s="2205">
        <f t="shared" si="759"/>
        <v>0.5975942261427426</v>
      </c>
      <c r="EZ90" s="2217">
        <v>6235</v>
      </c>
      <c r="FA90" s="1688">
        <v>4947.3</v>
      </c>
      <c r="FB90" s="2205">
        <f t="shared" si="762"/>
        <v>0.79347233360064162</v>
      </c>
      <c r="FC90" s="1499">
        <v>6715</v>
      </c>
      <c r="FD90" s="1499">
        <v>6715</v>
      </c>
      <c r="FE90" s="1499">
        <v>6715</v>
      </c>
      <c r="FF90" s="1499"/>
      <c r="FG90" s="1499">
        <f t="shared" si="763"/>
        <v>6715</v>
      </c>
      <c r="FH90" s="2721">
        <v>1640</v>
      </c>
      <c r="FI90" s="1499"/>
      <c r="FJ90" s="1499">
        <f t="shared" si="765"/>
        <v>6715</v>
      </c>
      <c r="FK90" s="2717">
        <f t="shared" si="766"/>
        <v>0.24422933730454208</v>
      </c>
      <c r="FL90" s="2721">
        <v>2746</v>
      </c>
      <c r="FM90" s="2717">
        <f t="shared" si="768"/>
        <v>0.40893521965748325</v>
      </c>
      <c r="FN90" s="1499"/>
      <c r="FO90" s="1499">
        <f t="shared" si="770"/>
        <v>6715</v>
      </c>
      <c r="FP90" s="2131">
        <v>6715</v>
      </c>
      <c r="FQ90" s="2610">
        <v>5874</v>
      </c>
      <c r="FR90" s="1499">
        <v>5874</v>
      </c>
      <c r="FS90" s="1499">
        <v>5874</v>
      </c>
    </row>
    <row r="91" spans="1:177" ht="21.75" hidden="1" thickBot="1" x14ac:dyDescent="0.3">
      <c r="A91" s="2895"/>
      <c r="B91" s="2879"/>
      <c r="C91" s="2930"/>
      <c r="D91" s="1859"/>
      <c r="E91" s="1860" t="s">
        <v>645</v>
      </c>
      <c r="F91" s="681"/>
      <c r="G91" s="650"/>
      <c r="H91" s="687"/>
      <c r="I91" s="469"/>
      <c r="J91" s="529">
        <v>0</v>
      </c>
      <c r="K91" s="529"/>
      <c r="L91" s="596" t="e">
        <f t="shared" si="873"/>
        <v>#DIV/0!</v>
      </c>
      <c r="M91" s="469">
        <v>0</v>
      </c>
      <c r="N91" s="469">
        <v>1649</v>
      </c>
      <c r="O91" s="469"/>
      <c r="P91" s="529">
        <f t="shared" si="669"/>
        <v>1649</v>
      </c>
      <c r="Q91" s="596"/>
      <c r="R91" s="469">
        <v>1649</v>
      </c>
      <c r="S91" s="529">
        <v>1649</v>
      </c>
      <c r="T91" s="596">
        <f t="shared" si="672"/>
        <v>1</v>
      </c>
      <c r="U91" s="469">
        <v>1649</v>
      </c>
      <c r="V91" s="469"/>
      <c r="W91" s="469"/>
      <c r="X91" s="529">
        <f t="shared" si="674"/>
        <v>1649</v>
      </c>
      <c r="Y91" s="596">
        <f t="shared" si="675"/>
        <v>1</v>
      </c>
      <c r="Z91" s="469"/>
      <c r="AA91" s="529">
        <f t="shared" si="676"/>
        <v>1649</v>
      </c>
      <c r="AB91" s="529">
        <v>1677</v>
      </c>
      <c r="AC91" s="596">
        <f t="shared" si="678"/>
        <v>1.0169799878714372</v>
      </c>
      <c r="AD91" s="529">
        <v>1677</v>
      </c>
      <c r="AE91" s="529">
        <v>1677</v>
      </c>
      <c r="AF91" s="596">
        <f t="shared" si="679"/>
        <v>1.0169799878714372</v>
      </c>
      <c r="AG91" s="469">
        <v>1649</v>
      </c>
      <c r="AH91" s="469"/>
      <c r="AI91" s="469"/>
      <c r="AJ91" s="469"/>
      <c r="AK91" s="469"/>
      <c r="AL91" s="529">
        <f t="shared" si="681"/>
        <v>1649</v>
      </c>
      <c r="AM91" s="842">
        <v>1676.8</v>
      </c>
      <c r="AN91" s="917">
        <f t="shared" si="682"/>
        <v>1.0168587022437841</v>
      </c>
      <c r="AO91" s="842">
        <v>0</v>
      </c>
      <c r="AP91" s="917" t="e">
        <f t="shared" si="684"/>
        <v>#DIV/0!</v>
      </c>
      <c r="AQ91" s="842"/>
      <c r="AR91" s="842"/>
      <c r="AS91" s="842">
        <f t="shared" si="686"/>
        <v>0</v>
      </c>
      <c r="AT91" s="917" t="e">
        <f t="shared" si="687"/>
        <v>#DIV/0!</v>
      </c>
      <c r="AU91" s="842"/>
      <c r="AV91" s="842">
        <f t="shared" si="689"/>
        <v>0</v>
      </c>
      <c r="AW91" s="469"/>
      <c r="AX91" s="842">
        <v>0</v>
      </c>
      <c r="AY91" s="469"/>
      <c r="AZ91" s="1071">
        <v>0</v>
      </c>
      <c r="BA91" s="923"/>
      <c r="BB91" s="469"/>
      <c r="BC91" s="469"/>
      <c r="BD91" s="923"/>
      <c r="BE91" s="469"/>
      <c r="BF91" s="469"/>
      <c r="BG91" s="842"/>
      <c r="BH91" s="469">
        <f t="shared" si="691"/>
        <v>0</v>
      </c>
      <c r="BI91" s="924">
        <v>717.4</v>
      </c>
      <c r="BJ91" s="917" t="e">
        <f t="shared" si="693"/>
        <v>#DIV/0!</v>
      </c>
      <c r="BK91" s="469"/>
      <c r="BL91" s="469">
        <f t="shared" si="695"/>
        <v>0</v>
      </c>
      <c r="BM91" s="917" t="e">
        <f t="shared" si="696"/>
        <v>#DIV/0!</v>
      </c>
      <c r="BN91" s="917"/>
      <c r="BO91" s="917"/>
      <c r="BP91" s="924">
        <v>717.6</v>
      </c>
      <c r="BQ91" s="917" t="e">
        <f t="shared" si="698"/>
        <v>#DIV/0!</v>
      </c>
      <c r="BR91" s="842"/>
      <c r="BS91" s="469">
        <f t="shared" si="700"/>
        <v>0</v>
      </c>
      <c r="BT91" s="924">
        <v>717.6</v>
      </c>
      <c r="BU91" s="917" t="e">
        <f t="shared" si="701"/>
        <v>#DIV/0!</v>
      </c>
      <c r="BV91" s="939">
        <v>800</v>
      </c>
      <c r="BW91" s="469">
        <f t="shared" si="703"/>
        <v>800</v>
      </c>
      <c r="BX91" s="917">
        <f t="shared" si="970"/>
        <v>0.89700000000000002</v>
      </c>
      <c r="BY91" s="924">
        <v>717.6</v>
      </c>
      <c r="BZ91" s="1128">
        <v>717.6</v>
      </c>
      <c r="CA91" s="469"/>
      <c r="CB91" s="469"/>
      <c r="CC91" s="469"/>
      <c r="CD91" s="924">
        <v>874.31</v>
      </c>
      <c r="CE91" s="28"/>
      <c r="CF91" s="529">
        <f t="shared" si="706"/>
        <v>0</v>
      </c>
      <c r="CG91" s="596" t="e">
        <f t="shared" si="707"/>
        <v>#DIV/0!</v>
      </c>
      <c r="CH91" s="924">
        <v>874.31</v>
      </c>
      <c r="CI91" s="596" t="e">
        <f t="shared" si="709"/>
        <v>#DIV/0!</v>
      </c>
      <c r="CJ91" s="469"/>
      <c r="CK91" s="469">
        <f t="shared" si="711"/>
        <v>0</v>
      </c>
      <c r="CL91" s="127">
        <v>0</v>
      </c>
      <c r="CM91" s="596" t="e">
        <f t="shared" si="712"/>
        <v>#DIV/0!</v>
      </c>
      <c r="CN91" s="28"/>
      <c r="CO91" s="1194">
        <f t="shared" si="714"/>
        <v>0</v>
      </c>
      <c r="CP91" s="596" t="e">
        <f t="shared" si="715"/>
        <v>#DIV/0!</v>
      </c>
      <c r="CQ91" s="28"/>
      <c r="CR91" s="1194">
        <f t="shared" si="717"/>
        <v>0</v>
      </c>
      <c r="CS91" s="1249">
        <v>0</v>
      </c>
      <c r="CT91" s="1315"/>
      <c r="CU91" s="469"/>
      <c r="CV91" s="469"/>
      <c r="CW91" s="1392">
        <v>0</v>
      </c>
      <c r="CX91" s="596" t="e">
        <f t="shared" si="719"/>
        <v>#DIV/0!</v>
      </c>
      <c r="CY91" s="1499"/>
      <c r="CZ91" s="469"/>
      <c r="DA91" s="1499">
        <f t="shared" si="721"/>
        <v>0</v>
      </c>
      <c r="DB91" s="127">
        <v>0</v>
      </c>
      <c r="DC91" s="596" t="e">
        <f t="shared" si="722"/>
        <v>#DIV/0!</v>
      </c>
      <c r="DD91" s="1194"/>
      <c r="DE91" s="1499">
        <f t="shared" si="724"/>
        <v>0</v>
      </c>
      <c r="DF91" s="596" t="e">
        <f t="shared" si="725"/>
        <v>#DIV/0!</v>
      </c>
      <c r="DG91" s="1194"/>
      <c r="DH91" s="1499">
        <f t="shared" si="727"/>
        <v>0</v>
      </c>
      <c r="DI91" s="596" t="e">
        <f t="shared" si="728"/>
        <v>#DIV/0!</v>
      </c>
      <c r="DJ91" s="1591">
        <v>130.69</v>
      </c>
      <c r="DK91" s="596" t="e">
        <f t="shared" si="730"/>
        <v>#DIV/0!</v>
      </c>
      <c r="DL91" s="1567">
        <v>1000</v>
      </c>
      <c r="DM91" s="1499">
        <f t="shared" si="732"/>
        <v>1000</v>
      </c>
      <c r="DN91" s="596">
        <f t="shared" si="733"/>
        <v>0.13069</v>
      </c>
      <c r="DO91" s="1591">
        <v>130.69</v>
      </c>
      <c r="DP91" s="469">
        <v>1203</v>
      </c>
      <c r="DQ91" s="469">
        <v>1203</v>
      </c>
      <c r="DR91" s="469">
        <v>1203</v>
      </c>
      <c r="DS91" s="1688">
        <v>824.15</v>
      </c>
      <c r="DT91" s="2205">
        <f t="shared" si="735"/>
        <v>0.82414999999999994</v>
      </c>
      <c r="DU91" s="1763">
        <v>1203</v>
      </c>
      <c r="DV91" s="1763"/>
      <c r="DW91" s="1763">
        <f t="shared" si="737"/>
        <v>1203</v>
      </c>
      <c r="DX91" s="1763"/>
      <c r="DY91" s="1763">
        <f t="shared" si="739"/>
        <v>1203</v>
      </c>
      <c r="DZ91" s="1763"/>
      <c r="EA91" s="1763">
        <f t="shared" si="740"/>
        <v>1203</v>
      </c>
      <c r="EB91" s="1688">
        <v>0</v>
      </c>
      <c r="EC91" s="2205">
        <f t="shared" si="742"/>
        <v>0</v>
      </c>
      <c r="ED91" s="1763"/>
      <c r="EE91" s="1763">
        <f t="shared" si="744"/>
        <v>1203</v>
      </c>
      <c r="EF91" s="2205">
        <f t="shared" si="745"/>
        <v>0</v>
      </c>
      <c r="EG91" s="1763"/>
      <c r="EH91" s="1763">
        <f t="shared" si="747"/>
        <v>1203</v>
      </c>
      <c r="EI91" s="2215">
        <v>0</v>
      </c>
      <c r="EJ91" s="1688">
        <v>0</v>
      </c>
      <c r="EK91" s="2205" t="e">
        <f t="shared" si="749"/>
        <v>#DIV/0!</v>
      </c>
      <c r="EL91" s="2217">
        <v>0</v>
      </c>
      <c r="EM91" s="2216">
        <v>0</v>
      </c>
      <c r="EN91" s="2216">
        <v>0</v>
      </c>
      <c r="EO91" s="1688">
        <v>0</v>
      </c>
      <c r="EP91" s="2176" t="e">
        <f t="shared" si="750"/>
        <v>#DIV/0!</v>
      </c>
      <c r="EQ91" s="1763"/>
      <c r="ER91" s="1763">
        <f t="shared" si="752"/>
        <v>0</v>
      </c>
      <c r="ES91" s="1763"/>
      <c r="ET91" s="1763">
        <f t="shared" si="754"/>
        <v>0</v>
      </c>
      <c r="EU91" s="2205" t="e">
        <f t="shared" si="755"/>
        <v>#DIV/0!</v>
      </c>
      <c r="EV91" s="1763"/>
      <c r="EW91" s="1763">
        <f t="shared" si="757"/>
        <v>0</v>
      </c>
      <c r="EX91" s="1688">
        <v>0</v>
      </c>
      <c r="EY91" s="2205" t="e">
        <f t="shared" si="759"/>
        <v>#DIV/0!</v>
      </c>
      <c r="EZ91" s="2217">
        <v>0</v>
      </c>
      <c r="FA91" s="1688">
        <v>0</v>
      </c>
      <c r="FB91" s="2205" t="e">
        <f t="shared" si="762"/>
        <v>#DIV/0!</v>
      </c>
      <c r="FC91" s="1499">
        <v>100</v>
      </c>
      <c r="FD91" s="2147">
        <v>100</v>
      </c>
      <c r="FE91" s="2147">
        <v>100</v>
      </c>
      <c r="FF91" s="1499"/>
      <c r="FG91" s="1499">
        <f t="shared" si="763"/>
        <v>100</v>
      </c>
      <c r="FH91" s="2721">
        <v>0</v>
      </c>
      <c r="FI91" s="2451">
        <v>4500</v>
      </c>
      <c r="FJ91" s="1499">
        <f t="shared" si="765"/>
        <v>4600</v>
      </c>
      <c r="FK91" s="2717">
        <f t="shared" si="766"/>
        <v>0</v>
      </c>
      <c r="FL91" s="2721">
        <v>0</v>
      </c>
      <c r="FM91" s="2717">
        <f t="shared" si="768"/>
        <v>0</v>
      </c>
      <c r="FN91" s="1499"/>
      <c r="FO91" s="1499">
        <f t="shared" si="770"/>
        <v>4600</v>
      </c>
      <c r="FP91" s="2131">
        <v>4600</v>
      </c>
      <c r="FQ91" s="2610">
        <v>100</v>
      </c>
      <c r="FR91" s="1499">
        <v>100</v>
      </c>
      <c r="FS91" s="1499">
        <v>100</v>
      </c>
    </row>
    <row r="92" spans="1:177" ht="21.75" hidden="1" thickBot="1" x14ac:dyDescent="0.3">
      <c r="A92" s="2895"/>
      <c r="B92" s="2879"/>
      <c r="C92" s="2930"/>
      <c r="D92" s="1859"/>
      <c r="E92" s="1860" t="s">
        <v>908</v>
      </c>
      <c r="F92" s="681"/>
      <c r="G92" s="650" t="s">
        <v>513</v>
      </c>
      <c r="H92" s="687"/>
      <c r="I92" s="469"/>
      <c r="J92" s="529">
        <v>0</v>
      </c>
      <c r="K92" s="529"/>
      <c r="L92" s="596" t="e">
        <f t="shared" si="873"/>
        <v>#DIV/0!</v>
      </c>
      <c r="M92" s="469">
        <v>0</v>
      </c>
      <c r="N92" s="469">
        <v>738</v>
      </c>
      <c r="O92" s="469"/>
      <c r="P92" s="529">
        <f t="shared" si="669"/>
        <v>738</v>
      </c>
      <c r="Q92" s="596"/>
      <c r="R92" s="469">
        <v>738</v>
      </c>
      <c r="S92" s="529">
        <v>738</v>
      </c>
      <c r="T92" s="596">
        <f t="shared" si="672"/>
        <v>1</v>
      </c>
      <c r="U92" s="469">
        <v>738</v>
      </c>
      <c r="V92" s="469"/>
      <c r="W92" s="469"/>
      <c r="X92" s="529">
        <f t="shared" si="674"/>
        <v>738</v>
      </c>
      <c r="Y92" s="596">
        <f t="shared" si="675"/>
        <v>1</v>
      </c>
      <c r="Z92" s="469"/>
      <c r="AA92" s="529">
        <f t="shared" si="676"/>
        <v>738</v>
      </c>
      <c r="AB92" s="529">
        <v>738</v>
      </c>
      <c r="AC92" s="596">
        <f t="shared" si="678"/>
        <v>1</v>
      </c>
      <c r="AD92" s="529">
        <v>738</v>
      </c>
      <c r="AE92" s="529">
        <v>738</v>
      </c>
      <c r="AF92" s="596">
        <f t="shared" si="679"/>
        <v>1</v>
      </c>
      <c r="AG92" s="469">
        <v>738</v>
      </c>
      <c r="AH92" s="469"/>
      <c r="AI92" s="469"/>
      <c r="AJ92" s="469"/>
      <c r="AK92" s="469"/>
      <c r="AL92" s="529">
        <f t="shared" si="681"/>
        <v>738</v>
      </c>
      <c r="AM92" s="842">
        <v>738</v>
      </c>
      <c r="AN92" s="917">
        <f t="shared" si="682"/>
        <v>1</v>
      </c>
      <c r="AO92" s="842">
        <v>0</v>
      </c>
      <c r="AP92" s="917" t="e">
        <f t="shared" si="684"/>
        <v>#DIV/0!</v>
      </c>
      <c r="AQ92" s="842"/>
      <c r="AR92" s="842"/>
      <c r="AS92" s="842">
        <f t="shared" si="686"/>
        <v>0</v>
      </c>
      <c r="AT92" s="917" t="e">
        <f t="shared" si="687"/>
        <v>#DIV/0!</v>
      </c>
      <c r="AU92" s="842"/>
      <c r="AV92" s="842">
        <f t="shared" si="689"/>
        <v>0</v>
      </c>
      <c r="AW92" s="469"/>
      <c r="AX92" s="842">
        <v>0</v>
      </c>
      <c r="AY92" s="469"/>
      <c r="AZ92" s="1071">
        <v>0</v>
      </c>
      <c r="BA92" s="923"/>
      <c r="BB92" s="469"/>
      <c r="BC92" s="469"/>
      <c r="BD92" s="923"/>
      <c r="BE92" s="469"/>
      <c r="BF92" s="469"/>
      <c r="BG92" s="842"/>
      <c r="BH92" s="469">
        <f t="shared" si="691"/>
        <v>0</v>
      </c>
      <c r="BI92" s="924"/>
      <c r="BJ92" s="917" t="e">
        <f t="shared" si="693"/>
        <v>#DIV/0!</v>
      </c>
      <c r="BK92" s="469"/>
      <c r="BL92" s="469">
        <f t="shared" si="695"/>
        <v>0</v>
      </c>
      <c r="BM92" s="917" t="e">
        <f t="shared" si="696"/>
        <v>#DIV/0!</v>
      </c>
      <c r="BN92" s="917"/>
      <c r="BO92" s="917"/>
      <c r="BP92" s="924"/>
      <c r="BQ92" s="917" t="e">
        <f t="shared" si="698"/>
        <v>#DIV/0!</v>
      </c>
      <c r="BR92" s="842"/>
      <c r="BS92" s="469">
        <f t="shared" si="700"/>
        <v>0</v>
      </c>
      <c r="BT92" s="924"/>
      <c r="BU92" s="917" t="e">
        <f t="shared" si="701"/>
        <v>#DIV/0!</v>
      </c>
      <c r="BV92" s="469"/>
      <c r="BW92" s="469">
        <f t="shared" si="703"/>
        <v>0</v>
      </c>
      <c r="BX92" s="917" t="e">
        <f t="shared" si="970"/>
        <v>#DIV/0!</v>
      </c>
      <c r="BY92" s="924"/>
      <c r="BZ92" s="1128"/>
      <c r="CA92" s="469"/>
      <c r="CB92" s="469"/>
      <c r="CC92" s="469"/>
      <c r="CD92" s="924"/>
      <c r="CE92" s="28"/>
      <c r="CF92" s="529">
        <f t="shared" si="706"/>
        <v>0</v>
      </c>
      <c r="CG92" s="596" t="e">
        <f t="shared" si="707"/>
        <v>#DIV/0!</v>
      </c>
      <c r="CH92" s="924"/>
      <c r="CI92" s="596" t="e">
        <f t="shared" si="709"/>
        <v>#DIV/0!</v>
      </c>
      <c r="CJ92" s="469"/>
      <c r="CK92" s="469">
        <f t="shared" si="711"/>
        <v>0</v>
      </c>
      <c r="CL92" s="127"/>
      <c r="CM92" s="596" t="e">
        <f t="shared" si="712"/>
        <v>#DIV/0!</v>
      </c>
      <c r="CN92" s="28"/>
      <c r="CO92" s="1194">
        <f t="shared" si="714"/>
        <v>0</v>
      </c>
      <c r="CP92" s="596" t="e">
        <f t="shared" si="715"/>
        <v>#DIV/0!</v>
      </c>
      <c r="CQ92" s="28"/>
      <c r="CR92" s="1194">
        <f t="shared" si="717"/>
        <v>0</v>
      </c>
      <c r="CS92" s="1249"/>
      <c r="CT92" s="1315"/>
      <c r="CU92" s="469"/>
      <c r="CV92" s="469"/>
      <c r="CW92" s="1392"/>
      <c r="CX92" s="596" t="e">
        <f t="shared" si="719"/>
        <v>#DIV/0!</v>
      </c>
      <c r="CY92" s="1499"/>
      <c r="CZ92" s="469"/>
      <c r="DA92" s="1499">
        <f t="shared" si="721"/>
        <v>0</v>
      </c>
      <c r="DB92" s="127"/>
      <c r="DC92" s="596" t="e">
        <f t="shared" si="722"/>
        <v>#DIV/0!</v>
      </c>
      <c r="DD92" s="1194"/>
      <c r="DE92" s="1499">
        <f t="shared" si="724"/>
        <v>0</v>
      </c>
      <c r="DF92" s="596" t="e">
        <f t="shared" si="725"/>
        <v>#DIV/0!</v>
      </c>
      <c r="DG92" s="1194"/>
      <c r="DH92" s="1499">
        <f t="shared" si="727"/>
        <v>0</v>
      </c>
      <c r="DI92" s="596" t="e">
        <f t="shared" si="728"/>
        <v>#DIV/0!</v>
      </c>
      <c r="DJ92" s="1591"/>
      <c r="DK92" s="596" t="e">
        <f t="shared" si="730"/>
        <v>#DIV/0!</v>
      </c>
      <c r="DL92" s="1194"/>
      <c r="DM92" s="1499">
        <f t="shared" si="732"/>
        <v>0</v>
      </c>
      <c r="DN92" s="596" t="e">
        <f t="shared" si="733"/>
        <v>#DIV/0!</v>
      </c>
      <c r="DO92" s="1591"/>
      <c r="DP92" s="469"/>
      <c r="DQ92" s="469"/>
      <c r="DR92" s="469"/>
      <c r="DS92" s="1688"/>
      <c r="DT92" s="2205" t="e">
        <f t="shared" si="735"/>
        <v>#DIV/0!</v>
      </c>
      <c r="DU92" s="1763"/>
      <c r="DV92" s="1763"/>
      <c r="DW92" s="1763">
        <f t="shared" si="737"/>
        <v>0</v>
      </c>
      <c r="DX92" s="1763"/>
      <c r="DY92" s="1763">
        <f t="shared" si="739"/>
        <v>0</v>
      </c>
      <c r="DZ92" s="1763"/>
      <c r="EA92" s="1763">
        <f t="shared" si="740"/>
        <v>0</v>
      </c>
      <c r="EB92" s="1688"/>
      <c r="EC92" s="2205" t="e">
        <f t="shared" si="742"/>
        <v>#DIV/0!</v>
      </c>
      <c r="ED92" s="1763">
        <v>1000</v>
      </c>
      <c r="EE92" s="1763">
        <f t="shared" si="744"/>
        <v>1000</v>
      </c>
      <c r="EF92" s="2205">
        <f t="shared" si="745"/>
        <v>0</v>
      </c>
      <c r="EG92" s="1763"/>
      <c r="EH92" s="1763">
        <f t="shared" si="747"/>
        <v>1000</v>
      </c>
      <c r="EI92" s="2215">
        <v>0</v>
      </c>
      <c r="EJ92" s="1688">
        <v>0</v>
      </c>
      <c r="EK92" s="2205" t="e">
        <f t="shared" si="749"/>
        <v>#DIV/0!</v>
      </c>
      <c r="EL92" s="2217">
        <v>0</v>
      </c>
      <c r="EM92" s="2216">
        <v>0</v>
      </c>
      <c r="EN92" s="2216">
        <v>0</v>
      </c>
      <c r="EO92" s="1688">
        <v>0</v>
      </c>
      <c r="EP92" s="2176" t="e">
        <f t="shared" si="750"/>
        <v>#DIV/0!</v>
      </c>
      <c r="EQ92" s="1763"/>
      <c r="ER92" s="1763">
        <f t="shared" si="752"/>
        <v>0</v>
      </c>
      <c r="ES92" s="1763"/>
      <c r="ET92" s="1763">
        <f t="shared" si="754"/>
        <v>0</v>
      </c>
      <c r="EU92" s="2205" t="e">
        <f t="shared" si="755"/>
        <v>#DIV/0!</v>
      </c>
      <c r="EV92" s="1763"/>
      <c r="EW92" s="1763">
        <f t="shared" si="757"/>
        <v>0</v>
      </c>
      <c r="EX92" s="1688">
        <v>0</v>
      </c>
      <c r="EY92" s="2205" t="e">
        <f t="shared" si="759"/>
        <v>#DIV/0!</v>
      </c>
      <c r="EZ92" s="2217">
        <v>0</v>
      </c>
      <c r="FA92" s="1688">
        <v>0</v>
      </c>
      <c r="FB92" s="2205" t="e">
        <f t="shared" si="762"/>
        <v>#DIV/0!</v>
      </c>
      <c r="FC92" s="1499">
        <v>100</v>
      </c>
      <c r="FD92" s="2147">
        <v>100</v>
      </c>
      <c r="FE92" s="2147">
        <v>100</v>
      </c>
      <c r="FF92" s="1499"/>
      <c r="FG92" s="1499">
        <f t="shared" si="763"/>
        <v>100</v>
      </c>
      <c r="FH92" s="2721">
        <v>0</v>
      </c>
      <c r="FI92" s="1499"/>
      <c r="FJ92" s="1499">
        <f t="shared" si="765"/>
        <v>100</v>
      </c>
      <c r="FK92" s="2717">
        <f t="shared" si="766"/>
        <v>0</v>
      </c>
      <c r="FL92" s="2721">
        <v>0</v>
      </c>
      <c r="FM92" s="2717">
        <f t="shared" si="768"/>
        <v>0</v>
      </c>
      <c r="FN92" s="1499"/>
      <c r="FO92" s="1499">
        <f t="shared" si="770"/>
        <v>100</v>
      </c>
      <c r="FP92" s="2131">
        <v>100</v>
      </c>
      <c r="FQ92" s="2610">
        <v>1100</v>
      </c>
      <c r="FR92" s="1499">
        <v>100</v>
      </c>
      <c r="FS92" s="1499">
        <v>100</v>
      </c>
      <c r="FU92" s="2496" t="s">
        <v>909</v>
      </c>
    </row>
    <row r="93" spans="1:177" ht="21.75" hidden="1" thickBot="1" x14ac:dyDescent="0.3">
      <c r="A93" s="2895"/>
      <c r="B93" s="2879"/>
      <c r="C93" s="2930"/>
      <c r="D93" s="1859"/>
      <c r="E93" s="1860" t="s">
        <v>697</v>
      </c>
      <c r="F93" s="681"/>
      <c r="G93" s="650" t="s">
        <v>518</v>
      </c>
      <c r="H93" s="687"/>
      <c r="I93" s="469"/>
      <c r="J93" s="529">
        <v>192</v>
      </c>
      <c r="K93" s="529"/>
      <c r="L93" s="596">
        <f t="shared" si="873"/>
        <v>0</v>
      </c>
      <c r="M93" s="469">
        <v>192</v>
      </c>
      <c r="N93" s="469"/>
      <c r="O93" s="469"/>
      <c r="P93" s="529">
        <f t="shared" si="669"/>
        <v>192</v>
      </c>
      <c r="Q93" s="596">
        <f t="shared" ref="Q93:Q106" si="1110">K93/P93</f>
        <v>0</v>
      </c>
      <c r="R93" s="469">
        <v>192</v>
      </c>
      <c r="S93" s="529"/>
      <c r="T93" s="596">
        <f t="shared" si="672"/>
        <v>0</v>
      </c>
      <c r="U93" s="469">
        <v>192</v>
      </c>
      <c r="V93" s="469"/>
      <c r="W93" s="469"/>
      <c r="X93" s="529">
        <f t="shared" si="674"/>
        <v>192</v>
      </c>
      <c r="Y93" s="596">
        <f t="shared" si="675"/>
        <v>0</v>
      </c>
      <c r="Z93" s="469"/>
      <c r="AA93" s="529">
        <f t="shared" si="676"/>
        <v>192</v>
      </c>
      <c r="AB93" s="529"/>
      <c r="AC93" s="596">
        <f t="shared" si="678"/>
        <v>0</v>
      </c>
      <c r="AD93" s="529">
        <v>1656</v>
      </c>
      <c r="AE93" s="529">
        <v>1656</v>
      </c>
      <c r="AF93" s="596">
        <f t="shared" si="679"/>
        <v>8.625</v>
      </c>
      <c r="AG93" s="469">
        <v>192</v>
      </c>
      <c r="AH93" s="469">
        <v>192</v>
      </c>
      <c r="AI93" s="469">
        <v>192</v>
      </c>
      <c r="AJ93" s="469">
        <v>192</v>
      </c>
      <c r="AK93" s="469"/>
      <c r="AL93" s="529">
        <f t="shared" si="681"/>
        <v>192</v>
      </c>
      <c r="AM93" s="842">
        <v>0</v>
      </c>
      <c r="AN93" s="917">
        <f t="shared" si="682"/>
        <v>0</v>
      </c>
      <c r="AO93" s="842">
        <v>0</v>
      </c>
      <c r="AP93" s="917">
        <f t="shared" si="684"/>
        <v>0</v>
      </c>
      <c r="AQ93" s="842"/>
      <c r="AR93" s="842"/>
      <c r="AS93" s="842">
        <f t="shared" si="686"/>
        <v>192</v>
      </c>
      <c r="AT93" s="917">
        <f t="shared" si="687"/>
        <v>0</v>
      </c>
      <c r="AU93" s="842"/>
      <c r="AV93" s="842">
        <f t="shared" si="689"/>
        <v>192</v>
      </c>
      <c r="AW93" s="469">
        <v>192</v>
      </c>
      <c r="AX93" s="842">
        <v>0</v>
      </c>
      <c r="AY93" s="469">
        <v>192</v>
      </c>
      <c r="AZ93" s="1071">
        <v>0</v>
      </c>
      <c r="BA93" s="923">
        <v>192</v>
      </c>
      <c r="BB93" s="469">
        <v>192</v>
      </c>
      <c r="BC93" s="469">
        <v>192</v>
      </c>
      <c r="BD93" s="923">
        <v>192</v>
      </c>
      <c r="BE93" s="469">
        <v>192</v>
      </c>
      <c r="BF93" s="469">
        <v>192</v>
      </c>
      <c r="BG93" s="842"/>
      <c r="BH93" s="469">
        <f t="shared" si="691"/>
        <v>192</v>
      </c>
      <c r="BI93" s="924">
        <v>0</v>
      </c>
      <c r="BJ93" s="917">
        <f t="shared" si="693"/>
        <v>0</v>
      </c>
      <c r="BK93" s="469"/>
      <c r="BL93" s="469">
        <f t="shared" si="695"/>
        <v>192</v>
      </c>
      <c r="BM93" s="917">
        <f t="shared" si="696"/>
        <v>0</v>
      </c>
      <c r="BN93" s="917"/>
      <c r="BO93" s="917"/>
      <c r="BP93" s="924">
        <v>321.83999999999997</v>
      </c>
      <c r="BQ93" s="917">
        <f t="shared" si="698"/>
        <v>1.6762499999999998</v>
      </c>
      <c r="BR93" s="842"/>
      <c r="BS93" s="469">
        <f t="shared" si="700"/>
        <v>192</v>
      </c>
      <c r="BT93" s="924">
        <v>681.84</v>
      </c>
      <c r="BU93" s="917">
        <f t="shared" si="701"/>
        <v>3.55125</v>
      </c>
      <c r="BV93" s="939">
        <v>500</v>
      </c>
      <c r="BW93" s="469">
        <f t="shared" si="703"/>
        <v>692</v>
      </c>
      <c r="BX93" s="917">
        <f t="shared" si="970"/>
        <v>0.98531791907514454</v>
      </c>
      <c r="BY93" s="924">
        <v>681.84</v>
      </c>
      <c r="BZ93" s="1128">
        <v>681.84</v>
      </c>
      <c r="CA93" s="469">
        <v>192</v>
      </c>
      <c r="CB93" s="469">
        <v>192</v>
      </c>
      <c r="CC93" s="469">
        <v>192</v>
      </c>
      <c r="CD93" s="924">
        <v>288</v>
      </c>
      <c r="CE93" s="28"/>
      <c r="CF93" s="529">
        <f t="shared" si="706"/>
        <v>192</v>
      </c>
      <c r="CG93" s="596">
        <f t="shared" si="707"/>
        <v>1.5</v>
      </c>
      <c r="CH93" s="924">
        <v>432</v>
      </c>
      <c r="CI93" s="596">
        <f t="shared" si="709"/>
        <v>2.25</v>
      </c>
      <c r="CJ93" s="469"/>
      <c r="CK93" s="469">
        <f t="shared" si="711"/>
        <v>192</v>
      </c>
      <c r="CL93" s="127">
        <v>720</v>
      </c>
      <c r="CM93" s="596">
        <f t="shared" si="712"/>
        <v>3.75</v>
      </c>
      <c r="CN93" s="28"/>
      <c r="CO93" s="1194">
        <f t="shared" si="714"/>
        <v>192</v>
      </c>
      <c r="CP93" s="596">
        <f t="shared" si="715"/>
        <v>3.75</v>
      </c>
      <c r="CQ93" s="28"/>
      <c r="CR93" s="1194">
        <f t="shared" si="717"/>
        <v>192</v>
      </c>
      <c r="CS93" s="1249">
        <v>192</v>
      </c>
      <c r="CT93" s="1315">
        <v>192</v>
      </c>
      <c r="CU93" s="469">
        <v>192</v>
      </c>
      <c r="CV93" s="469">
        <v>192</v>
      </c>
      <c r="CW93" s="1392">
        <v>864</v>
      </c>
      <c r="CX93" s="596">
        <f t="shared" si="719"/>
        <v>4.5</v>
      </c>
      <c r="CY93" s="1499">
        <v>192</v>
      </c>
      <c r="CZ93" s="469"/>
      <c r="DA93" s="1499">
        <f t="shared" si="721"/>
        <v>192</v>
      </c>
      <c r="DB93" s="127">
        <v>768</v>
      </c>
      <c r="DC93" s="596">
        <f t="shared" si="722"/>
        <v>4</v>
      </c>
      <c r="DD93" s="1194"/>
      <c r="DE93" s="1499">
        <f t="shared" si="724"/>
        <v>192</v>
      </c>
      <c r="DF93" s="596">
        <f t="shared" si="725"/>
        <v>4</v>
      </c>
      <c r="DG93" s="1194"/>
      <c r="DH93" s="1499">
        <f t="shared" si="727"/>
        <v>192</v>
      </c>
      <c r="DI93" s="596">
        <f t="shared" si="728"/>
        <v>4</v>
      </c>
      <c r="DJ93" s="1591">
        <v>1152</v>
      </c>
      <c r="DK93" s="596">
        <f t="shared" si="730"/>
        <v>6</v>
      </c>
      <c r="DL93" s="1567"/>
      <c r="DM93" s="1499">
        <f t="shared" si="732"/>
        <v>192</v>
      </c>
      <c r="DN93" s="596">
        <f t="shared" si="733"/>
        <v>6</v>
      </c>
      <c r="DO93" s="1591">
        <v>2304</v>
      </c>
      <c r="DP93" s="469">
        <v>2304</v>
      </c>
      <c r="DQ93" s="469">
        <v>2304</v>
      </c>
      <c r="DR93" s="469">
        <v>2304</v>
      </c>
      <c r="DS93" s="1688">
        <v>2304</v>
      </c>
      <c r="DT93" s="2205">
        <f t="shared" si="735"/>
        <v>12</v>
      </c>
      <c r="DU93" s="1763">
        <v>2304</v>
      </c>
      <c r="DV93" s="1763"/>
      <c r="DW93" s="1763">
        <f t="shared" si="737"/>
        <v>2304</v>
      </c>
      <c r="DX93" s="1763"/>
      <c r="DY93" s="1763">
        <f t="shared" si="739"/>
        <v>2304</v>
      </c>
      <c r="DZ93" s="1763"/>
      <c r="EA93" s="1763">
        <f t="shared" si="740"/>
        <v>2304</v>
      </c>
      <c r="EB93" s="1688">
        <v>960</v>
      </c>
      <c r="EC93" s="2205">
        <f t="shared" si="742"/>
        <v>0.41666666666666669</v>
      </c>
      <c r="ED93" s="1763"/>
      <c r="EE93" s="1763">
        <f t="shared" si="744"/>
        <v>2304</v>
      </c>
      <c r="EF93" s="2205">
        <f t="shared" si="745"/>
        <v>0.41666666666666669</v>
      </c>
      <c r="EG93" s="1763"/>
      <c r="EH93" s="1763">
        <f t="shared" si="747"/>
        <v>2304</v>
      </c>
      <c r="EI93" s="2215">
        <v>2184</v>
      </c>
      <c r="EJ93" s="1688">
        <v>2184</v>
      </c>
      <c r="EK93" s="2205">
        <f t="shared" si="749"/>
        <v>1</v>
      </c>
      <c r="EL93" s="1763">
        <v>2304</v>
      </c>
      <c r="EM93" s="2216">
        <v>2304</v>
      </c>
      <c r="EN93" s="2216">
        <v>2304</v>
      </c>
      <c r="EO93" s="1688">
        <v>1032</v>
      </c>
      <c r="EP93" s="2176">
        <f t="shared" si="750"/>
        <v>0.44791666666666669</v>
      </c>
      <c r="EQ93" s="1763"/>
      <c r="ER93" s="1763">
        <f t="shared" si="752"/>
        <v>2304</v>
      </c>
      <c r="ES93" s="1763"/>
      <c r="ET93" s="1763">
        <f t="shared" si="754"/>
        <v>2304</v>
      </c>
      <c r="EU93" s="2205">
        <f t="shared" si="755"/>
        <v>0.44791666666666669</v>
      </c>
      <c r="EV93" s="1763"/>
      <c r="EW93" s="1763">
        <f t="shared" si="757"/>
        <v>2304</v>
      </c>
      <c r="EX93" s="1688">
        <v>1608</v>
      </c>
      <c r="EY93" s="2205">
        <f t="shared" si="759"/>
        <v>0.69791666666666663</v>
      </c>
      <c r="EZ93" s="2217">
        <v>2304</v>
      </c>
      <c r="FA93" s="1688">
        <v>2184</v>
      </c>
      <c r="FB93" s="2205">
        <f t="shared" si="762"/>
        <v>0.94791666666666663</v>
      </c>
      <c r="FC93" s="1499">
        <v>2304</v>
      </c>
      <c r="FD93" s="1499">
        <v>2304</v>
      </c>
      <c r="FE93" s="1499">
        <v>2304</v>
      </c>
      <c r="FF93" s="1499"/>
      <c r="FG93" s="1499">
        <f t="shared" si="763"/>
        <v>2304</v>
      </c>
      <c r="FH93" s="2721">
        <v>768</v>
      </c>
      <c r="FI93" s="1499"/>
      <c r="FJ93" s="1499">
        <f t="shared" si="765"/>
        <v>2304</v>
      </c>
      <c r="FK93" s="2717">
        <f t="shared" si="766"/>
        <v>0.33333333333333331</v>
      </c>
      <c r="FL93" s="2721">
        <v>1152</v>
      </c>
      <c r="FM93" s="2717">
        <f t="shared" si="768"/>
        <v>0.5</v>
      </c>
      <c r="FN93" s="1499"/>
      <c r="FO93" s="1499">
        <f t="shared" si="770"/>
        <v>2304</v>
      </c>
      <c r="FP93" s="2131">
        <v>2304</v>
      </c>
      <c r="FQ93" s="2610">
        <v>2304</v>
      </c>
      <c r="FR93" s="1499">
        <v>2304</v>
      </c>
      <c r="FS93" s="1499">
        <v>2304</v>
      </c>
    </row>
    <row r="94" spans="1:177" ht="21.75" hidden="1" thickBot="1" x14ac:dyDescent="0.3">
      <c r="A94" s="2895"/>
      <c r="B94" s="2879"/>
      <c r="C94" s="2930"/>
      <c r="D94" s="1859"/>
      <c r="E94" s="1860" t="s">
        <v>619</v>
      </c>
      <c r="F94" s="681"/>
      <c r="G94" s="650" t="s">
        <v>508</v>
      </c>
      <c r="H94" s="687">
        <v>443</v>
      </c>
      <c r="I94" s="469">
        <v>443</v>
      </c>
      <c r="J94" s="529">
        <v>443</v>
      </c>
      <c r="K94" s="529">
        <v>443</v>
      </c>
      <c r="L94" s="596">
        <f t="shared" si="873"/>
        <v>1</v>
      </c>
      <c r="M94" s="469">
        <v>443</v>
      </c>
      <c r="N94" s="469"/>
      <c r="O94" s="469"/>
      <c r="P94" s="529">
        <f t="shared" si="669"/>
        <v>443</v>
      </c>
      <c r="Q94" s="596">
        <f t="shared" si="1110"/>
        <v>1</v>
      </c>
      <c r="R94" s="469">
        <v>443</v>
      </c>
      <c r="S94" s="529">
        <v>443</v>
      </c>
      <c r="T94" s="596">
        <f t="shared" si="672"/>
        <v>1</v>
      </c>
      <c r="U94" s="469">
        <v>443</v>
      </c>
      <c r="V94" s="469"/>
      <c r="W94" s="469"/>
      <c r="X94" s="529">
        <f t="shared" si="674"/>
        <v>443</v>
      </c>
      <c r="Y94" s="596">
        <f t="shared" si="675"/>
        <v>1</v>
      </c>
      <c r="Z94" s="469"/>
      <c r="AA94" s="529">
        <f t="shared" si="676"/>
        <v>443</v>
      </c>
      <c r="AB94" s="529">
        <v>443</v>
      </c>
      <c r="AC94" s="596">
        <f t="shared" si="678"/>
        <v>1</v>
      </c>
      <c r="AD94" s="529">
        <v>443</v>
      </c>
      <c r="AE94" s="529">
        <v>443</v>
      </c>
      <c r="AF94" s="596">
        <f t="shared" si="679"/>
        <v>1</v>
      </c>
      <c r="AG94" s="469">
        <v>443</v>
      </c>
      <c r="AH94" s="469">
        <v>443</v>
      </c>
      <c r="AI94" s="469">
        <v>443</v>
      </c>
      <c r="AJ94" s="469">
        <v>443</v>
      </c>
      <c r="AK94" s="469"/>
      <c r="AL94" s="529">
        <f t="shared" si="681"/>
        <v>443</v>
      </c>
      <c r="AM94" s="842">
        <v>443.34</v>
      </c>
      <c r="AN94" s="917">
        <f t="shared" si="682"/>
        <v>1.0007674943566591</v>
      </c>
      <c r="AO94" s="842">
        <v>443.34</v>
      </c>
      <c r="AP94" s="917">
        <f t="shared" si="684"/>
        <v>1.0007674943566591</v>
      </c>
      <c r="AQ94" s="842"/>
      <c r="AR94" s="842"/>
      <c r="AS94" s="842">
        <f t="shared" si="686"/>
        <v>443</v>
      </c>
      <c r="AT94" s="917">
        <f t="shared" si="687"/>
        <v>1.0007674943566591</v>
      </c>
      <c r="AU94" s="842"/>
      <c r="AV94" s="842">
        <f t="shared" si="689"/>
        <v>443</v>
      </c>
      <c r="AW94" s="469">
        <v>443</v>
      </c>
      <c r="AX94" s="842">
        <v>443.34</v>
      </c>
      <c r="AY94" s="469">
        <v>443</v>
      </c>
      <c r="AZ94" s="1071">
        <v>443.34</v>
      </c>
      <c r="BA94" s="923">
        <v>443</v>
      </c>
      <c r="BB94" s="469">
        <v>443</v>
      </c>
      <c r="BC94" s="469">
        <v>443</v>
      </c>
      <c r="BD94" s="923">
        <v>443</v>
      </c>
      <c r="BE94" s="469">
        <v>443</v>
      </c>
      <c r="BF94" s="469">
        <v>443</v>
      </c>
      <c r="BG94" s="842"/>
      <c r="BH94" s="469">
        <f t="shared" si="691"/>
        <v>443</v>
      </c>
      <c r="BI94" s="924">
        <v>443.34</v>
      </c>
      <c r="BJ94" s="917">
        <f t="shared" si="693"/>
        <v>1.0007674943566591</v>
      </c>
      <c r="BK94" s="469"/>
      <c r="BL94" s="469">
        <f t="shared" si="695"/>
        <v>443</v>
      </c>
      <c r="BM94" s="917">
        <f t="shared" si="696"/>
        <v>1.0007674943566591</v>
      </c>
      <c r="BN94" s="917"/>
      <c r="BO94" s="917"/>
      <c r="BP94" s="924">
        <v>443.34</v>
      </c>
      <c r="BQ94" s="917">
        <f t="shared" si="698"/>
        <v>1.0007674943566591</v>
      </c>
      <c r="BR94" s="842"/>
      <c r="BS94" s="469">
        <f t="shared" si="700"/>
        <v>443</v>
      </c>
      <c r="BT94" s="924">
        <v>443.34</v>
      </c>
      <c r="BU94" s="917">
        <f t="shared" si="701"/>
        <v>1.0007674943566591</v>
      </c>
      <c r="BV94" s="469"/>
      <c r="BW94" s="469">
        <f t="shared" si="703"/>
        <v>443</v>
      </c>
      <c r="BX94" s="917">
        <f t="shared" si="970"/>
        <v>1.0007674943566591</v>
      </c>
      <c r="BY94" s="924">
        <v>443.34</v>
      </c>
      <c r="BZ94" s="1128">
        <v>443.34</v>
      </c>
      <c r="CA94" s="469">
        <v>443</v>
      </c>
      <c r="CB94" s="469">
        <v>443</v>
      </c>
      <c r="CC94" s="469">
        <v>443</v>
      </c>
      <c r="CD94" s="924">
        <v>443.34</v>
      </c>
      <c r="CE94" s="28"/>
      <c r="CF94" s="529">
        <f t="shared" si="706"/>
        <v>443</v>
      </c>
      <c r="CG94" s="596">
        <f t="shared" si="707"/>
        <v>1.0007674943566591</v>
      </c>
      <c r="CH94" s="924">
        <v>443.34</v>
      </c>
      <c r="CI94" s="596">
        <f t="shared" si="709"/>
        <v>1.0007674943566591</v>
      </c>
      <c r="CJ94" s="469"/>
      <c r="CK94" s="469">
        <f t="shared" si="711"/>
        <v>443</v>
      </c>
      <c r="CL94" s="1687">
        <v>443.34</v>
      </c>
      <c r="CM94" s="596">
        <f t="shared" si="712"/>
        <v>1.0007674943566591</v>
      </c>
      <c r="CN94" s="28"/>
      <c r="CO94" s="1194">
        <f t="shared" si="714"/>
        <v>443</v>
      </c>
      <c r="CP94" s="596">
        <f t="shared" si="715"/>
        <v>1.0007674943566591</v>
      </c>
      <c r="CQ94" s="28"/>
      <c r="CR94" s="1194">
        <f t="shared" si="717"/>
        <v>443</v>
      </c>
      <c r="CS94" s="1591">
        <v>443</v>
      </c>
      <c r="CT94" s="1194">
        <v>443</v>
      </c>
      <c r="CU94" s="469">
        <v>443</v>
      </c>
      <c r="CV94" s="469">
        <v>443</v>
      </c>
      <c r="CW94" s="1688">
        <v>443.34</v>
      </c>
      <c r="CX94" s="596">
        <f t="shared" si="719"/>
        <v>1.0007674943566591</v>
      </c>
      <c r="CY94" s="1499">
        <v>443</v>
      </c>
      <c r="CZ94" s="469"/>
      <c r="DA94" s="1499">
        <f t="shared" si="721"/>
        <v>443</v>
      </c>
      <c r="DB94" s="1687">
        <v>484</v>
      </c>
      <c r="DC94" s="596">
        <f t="shared" si="722"/>
        <v>1.09255079006772</v>
      </c>
      <c r="DD94" s="1194"/>
      <c r="DE94" s="1499">
        <f t="shared" si="724"/>
        <v>443</v>
      </c>
      <c r="DF94" s="596">
        <f t="shared" si="725"/>
        <v>1.09255079006772</v>
      </c>
      <c r="DG94" s="1194"/>
      <c r="DH94" s="1499">
        <f t="shared" si="727"/>
        <v>443</v>
      </c>
      <c r="DI94" s="596">
        <f t="shared" si="728"/>
        <v>1.09255079006772</v>
      </c>
      <c r="DJ94" s="1591">
        <v>484</v>
      </c>
      <c r="DK94" s="596">
        <f t="shared" si="730"/>
        <v>1.09255079006772</v>
      </c>
      <c r="DL94" s="1194"/>
      <c r="DM94" s="1499">
        <f t="shared" si="732"/>
        <v>443</v>
      </c>
      <c r="DN94" s="596">
        <f t="shared" si="733"/>
        <v>1.09255079006772</v>
      </c>
      <c r="DO94" s="1591">
        <v>484</v>
      </c>
      <c r="DP94" s="469">
        <v>520</v>
      </c>
      <c r="DQ94" s="469">
        <v>1484</v>
      </c>
      <c r="DR94" s="469">
        <v>484</v>
      </c>
      <c r="DS94" s="1688">
        <v>484</v>
      </c>
      <c r="DT94" s="2205">
        <f t="shared" si="735"/>
        <v>1.09255079006772</v>
      </c>
      <c r="DU94" s="1763">
        <v>520</v>
      </c>
      <c r="DV94" s="1763"/>
      <c r="DW94" s="1763">
        <f t="shared" si="737"/>
        <v>520</v>
      </c>
      <c r="DX94" s="1763"/>
      <c r="DY94" s="1763">
        <f t="shared" si="739"/>
        <v>520</v>
      </c>
      <c r="DZ94" s="1763"/>
      <c r="EA94" s="1763">
        <f t="shared" si="740"/>
        <v>520</v>
      </c>
      <c r="EB94" s="1688">
        <v>523.6</v>
      </c>
      <c r="EC94" s="2205">
        <f t="shared" si="742"/>
        <v>1.006923076923077</v>
      </c>
      <c r="ED94" s="1763"/>
      <c r="EE94" s="1763">
        <f t="shared" si="744"/>
        <v>520</v>
      </c>
      <c r="EF94" s="2205">
        <f t="shared" si="745"/>
        <v>1.006923076923077</v>
      </c>
      <c r="EG94" s="1763"/>
      <c r="EH94" s="1763">
        <f t="shared" si="747"/>
        <v>520</v>
      </c>
      <c r="EI94" s="2215">
        <v>523.6</v>
      </c>
      <c r="EJ94" s="1688">
        <v>523.6</v>
      </c>
      <c r="EK94" s="2205">
        <f t="shared" si="749"/>
        <v>1</v>
      </c>
      <c r="EL94" s="1763">
        <v>546</v>
      </c>
      <c r="EM94" s="2216">
        <v>546</v>
      </c>
      <c r="EN94" s="2216">
        <v>546</v>
      </c>
      <c r="EO94" s="1688">
        <v>545.95000000000005</v>
      </c>
      <c r="EP94" s="2176">
        <f t="shared" si="750"/>
        <v>0.99990842490842502</v>
      </c>
      <c r="EQ94" s="1763"/>
      <c r="ER94" s="1763">
        <f t="shared" si="752"/>
        <v>546</v>
      </c>
      <c r="ES94" s="1763"/>
      <c r="ET94" s="1763">
        <f t="shared" si="754"/>
        <v>546</v>
      </c>
      <c r="EU94" s="2205">
        <f t="shared" si="755"/>
        <v>0.99990842490842502</v>
      </c>
      <c r="EV94" s="1763"/>
      <c r="EW94" s="1763">
        <f t="shared" si="757"/>
        <v>546</v>
      </c>
      <c r="EX94" s="1688">
        <v>545.95000000000005</v>
      </c>
      <c r="EY94" s="2205">
        <f t="shared" si="759"/>
        <v>0.99990842490842502</v>
      </c>
      <c r="EZ94" s="2217">
        <v>546</v>
      </c>
      <c r="FA94" s="1688">
        <v>545.95000000000005</v>
      </c>
      <c r="FB94" s="2205">
        <f t="shared" si="762"/>
        <v>0.99990842490842502</v>
      </c>
      <c r="FC94" s="1499">
        <v>546</v>
      </c>
      <c r="FD94" s="1499">
        <v>546</v>
      </c>
      <c r="FE94" s="1499">
        <v>546</v>
      </c>
      <c r="FF94" s="1499"/>
      <c r="FG94" s="1499">
        <f t="shared" si="763"/>
        <v>546</v>
      </c>
      <c r="FH94" s="2721">
        <v>559.6</v>
      </c>
      <c r="FI94" s="1499"/>
      <c r="FJ94" s="1499">
        <f t="shared" si="765"/>
        <v>546</v>
      </c>
      <c r="FK94" s="2717">
        <f t="shared" si="766"/>
        <v>1.024908424908425</v>
      </c>
      <c r="FL94" s="2721">
        <v>559.6</v>
      </c>
      <c r="FM94" s="2717">
        <f t="shared" si="768"/>
        <v>1.024908424908425</v>
      </c>
      <c r="FN94" s="1499"/>
      <c r="FO94" s="1499">
        <f t="shared" si="770"/>
        <v>546</v>
      </c>
      <c r="FP94" s="2131">
        <v>546</v>
      </c>
      <c r="FQ94" s="2610">
        <v>560</v>
      </c>
      <c r="FR94" s="1499">
        <v>560</v>
      </c>
      <c r="FS94" s="1499">
        <v>560</v>
      </c>
    </row>
    <row r="95" spans="1:177" ht="21.75" hidden="1" thickBot="1" x14ac:dyDescent="0.3">
      <c r="A95" s="2895"/>
      <c r="B95" s="2879"/>
      <c r="C95" s="2930"/>
      <c r="D95" s="1859"/>
      <c r="E95" s="1860" t="s">
        <v>620</v>
      </c>
      <c r="F95" s="681"/>
      <c r="G95" s="650" t="s">
        <v>508</v>
      </c>
      <c r="H95" s="687">
        <v>1560</v>
      </c>
      <c r="I95" s="469">
        <v>1320</v>
      </c>
      <c r="J95" s="529">
        <v>1440</v>
      </c>
      <c r="K95" s="529">
        <v>360</v>
      </c>
      <c r="L95" s="596">
        <f t="shared" si="873"/>
        <v>0.25</v>
      </c>
      <c r="M95" s="469">
        <v>1440</v>
      </c>
      <c r="N95" s="469"/>
      <c r="O95" s="469"/>
      <c r="P95" s="529">
        <f t="shared" si="669"/>
        <v>1440</v>
      </c>
      <c r="Q95" s="596">
        <f t="shared" si="1110"/>
        <v>0.25</v>
      </c>
      <c r="R95" s="469">
        <v>1440</v>
      </c>
      <c r="S95" s="529">
        <v>720</v>
      </c>
      <c r="T95" s="596">
        <f t="shared" si="672"/>
        <v>0.5</v>
      </c>
      <c r="U95" s="469">
        <v>1440</v>
      </c>
      <c r="V95" s="469"/>
      <c r="W95" s="469"/>
      <c r="X95" s="529">
        <f t="shared" si="674"/>
        <v>1440</v>
      </c>
      <c r="Y95" s="596">
        <f t="shared" si="675"/>
        <v>0.5</v>
      </c>
      <c r="Z95" s="469"/>
      <c r="AA95" s="529">
        <f t="shared" si="676"/>
        <v>1440</v>
      </c>
      <c r="AB95" s="529">
        <v>1200</v>
      </c>
      <c r="AC95" s="596">
        <f t="shared" si="678"/>
        <v>0.83333333333333337</v>
      </c>
      <c r="AD95" s="529">
        <v>1200</v>
      </c>
      <c r="AE95" s="529">
        <v>1440</v>
      </c>
      <c r="AF95" s="596">
        <f t="shared" si="679"/>
        <v>1</v>
      </c>
      <c r="AG95" s="469">
        <v>1440</v>
      </c>
      <c r="AH95" s="469">
        <v>1440</v>
      </c>
      <c r="AI95" s="469">
        <v>1440</v>
      </c>
      <c r="AJ95" s="469">
        <v>1440</v>
      </c>
      <c r="AK95" s="469"/>
      <c r="AL95" s="529">
        <f t="shared" si="681"/>
        <v>1440</v>
      </c>
      <c r="AM95" s="842">
        <v>1440</v>
      </c>
      <c r="AN95" s="917">
        <f t="shared" si="682"/>
        <v>1</v>
      </c>
      <c r="AO95" s="842">
        <v>940</v>
      </c>
      <c r="AP95" s="917">
        <f t="shared" si="684"/>
        <v>0.65277777777777779</v>
      </c>
      <c r="AQ95" s="842"/>
      <c r="AR95" s="842"/>
      <c r="AS95" s="842">
        <f t="shared" si="686"/>
        <v>1440</v>
      </c>
      <c r="AT95" s="917">
        <f t="shared" si="687"/>
        <v>0.65277777777777779</v>
      </c>
      <c r="AU95" s="842"/>
      <c r="AV95" s="842">
        <f t="shared" si="689"/>
        <v>1440</v>
      </c>
      <c r="AW95" s="469">
        <v>1440</v>
      </c>
      <c r="AX95" s="842">
        <v>1540</v>
      </c>
      <c r="AY95" s="469">
        <v>1440</v>
      </c>
      <c r="AZ95" s="1071">
        <v>1780</v>
      </c>
      <c r="BA95" s="923">
        <v>1440</v>
      </c>
      <c r="BB95" s="469">
        <v>1440</v>
      </c>
      <c r="BC95" s="469">
        <v>1440</v>
      </c>
      <c r="BD95" s="923">
        <v>1440</v>
      </c>
      <c r="BE95" s="469">
        <v>1440</v>
      </c>
      <c r="BF95" s="469">
        <v>1440</v>
      </c>
      <c r="BG95" s="842"/>
      <c r="BH95" s="469">
        <f t="shared" si="691"/>
        <v>1440</v>
      </c>
      <c r="BI95" s="924">
        <v>580</v>
      </c>
      <c r="BJ95" s="917">
        <f t="shared" si="693"/>
        <v>0.40277777777777779</v>
      </c>
      <c r="BK95" s="469"/>
      <c r="BL95" s="469">
        <f t="shared" si="695"/>
        <v>1440</v>
      </c>
      <c r="BM95" s="917">
        <f t="shared" si="696"/>
        <v>0.40277777777777779</v>
      </c>
      <c r="BN95" s="917"/>
      <c r="BO95" s="917"/>
      <c r="BP95" s="924">
        <v>833.99</v>
      </c>
      <c r="BQ95" s="917">
        <f t="shared" si="698"/>
        <v>0.57915972222222223</v>
      </c>
      <c r="BR95" s="842"/>
      <c r="BS95" s="469">
        <f t="shared" si="700"/>
        <v>1440</v>
      </c>
      <c r="BT95" s="924">
        <v>1214.99</v>
      </c>
      <c r="BU95" s="917">
        <f t="shared" si="701"/>
        <v>0.84374305555555551</v>
      </c>
      <c r="BV95" s="469"/>
      <c r="BW95" s="469">
        <f t="shared" si="703"/>
        <v>1440</v>
      </c>
      <c r="BX95" s="917">
        <f t="shared" si="970"/>
        <v>0.84374305555555551</v>
      </c>
      <c r="BY95" s="924">
        <v>1595.99</v>
      </c>
      <c r="BZ95" s="1128">
        <v>1595.99</v>
      </c>
      <c r="CA95" s="469">
        <v>1440</v>
      </c>
      <c r="CB95" s="469">
        <v>1440</v>
      </c>
      <c r="CC95" s="469">
        <v>1440</v>
      </c>
      <c r="CD95" s="924">
        <v>769.24</v>
      </c>
      <c r="CE95" s="28"/>
      <c r="CF95" s="529">
        <f t="shared" si="706"/>
        <v>1440</v>
      </c>
      <c r="CG95" s="596">
        <f t="shared" si="707"/>
        <v>0.53419444444444442</v>
      </c>
      <c r="CH95" s="924">
        <v>769.24</v>
      </c>
      <c r="CI95" s="596">
        <f t="shared" si="709"/>
        <v>0.53419444444444442</v>
      </c>
      <c r="CJ95" s="469"/>
      <c r="CK95" s="469">
        <f t="shared" si="711"/>
        <v>1440</v>
      </c>
      <c r="CL95" s="127">
        <v>1545.72</v>
      </c>
      <c r="CM95" s="596">
        <f t="shared" si="712"/>
        <v>1.0734166666666667</v>
      </c>
      <c r="CN95" s="28"/>
      <c r="CO95" s="1194">
        <f t="shared" si="714"/>
        <v>1440</v>
      </c>
      <c r="CP95" s="596">
        <f t="shared" si="715"/>
        <v>1.0734166666666667</v>
      </c>
      <c r="CQ95" s="28"/>
      <c r="CR95" s="1194">
        <f t="shared" si="717"/>
        <v>1440</v>
      </c>
      <c r="CS95" s="1249">
        <v>1440</v>
      </c>
      <c r="CT95" s="1315">
        <v>1440</v>
      </c>
      <c r="CU95" s="469">
        <v>1440</v>
      </c>
      <c r="CV95" s="469">
        <v>1440</v>
      </c>
      <c r="CW95" s="1392">
        <v>1545.72</v>
      </c>
      <c r="CX95" s="596">
        <f t="shared" si="719"/>
        <v>1.0734166666666667</v>
      </c>
      <c r="CY95" s="1499">
        <v>1440</v>
      </c>
      <c r="CZ95" s="469"/>
      <c r="DA95" s="1499">
        <f t="shared" si="721"/>
        <v>1440</v>
      </c>
      <c r="DB95" s="127">
        <v>788.9</v>
      </c>
      <c r="DC95" s="596">
        <f t="shared" si="722"/>
        <v>0.54784722222222215</v>
      </c>
      <c r="DD95" s="1194"/>
      <c r="DE95" s="1499">
        <f t="shared" si="724"/>
        <v>1440</v>
      </c>
      <c r="DF95" s="596">
        <f t="shared" si="725"/>
        <v>0.54784722222222215</v>
      </c>
      <c r="DG95" s="1194"/>
      <c r="DH95" s="1499">
        <f t="shared" si="727"/>
        <v>1440</v>
      </c>
      <c r="DI95" s="596">
        <f t="shared" si="728"/>
        <v>0.54784722222222215</v>
      </c>
      <c r="DJ95" s="1591">
        <v>788.9</v>
      </c>
      <c r="DK95" s="596">
        <f t="shared" si="730"/>
        <v>0.54784722222222215</v>
      </c>
      <c r="DL95" s="1194"/>
      <c r="DM95" s="1499">
        <f t="shared" si="732"/>
        <v>1440</v>
      </c>
      <c r="DN95" s="596">
        <f t="shared" si="733"/>
        <v>0.54784722222222215</v>
      </c>
      <c r="DO95" s="1591">
        <v>2526.2199999999998</v>
      </c>
      <c r="DP95" s="469">
        <v>1604</v>
      </c>
      <c r="DQ95" s="469">
        <v>1604</v>
      </c>
      <c r="DR95" s="469">
        <v>1604</v>
      </c>
      <c r="DS95" s="1688">
        <v>2125.56</v>
      </c>
      <c r="DT95" s="2205">
        <f t="shared" si="735"/>
        <v>1.4760833333333332</v>
      </c>
      <c r="DU95" s="1763">
        <v>1604</v>
      </c>
      <c r="DV95" s="1763"/>
      <c r="DW95" s="1763">
        <f t="shared" si="737"/>
        <v>1604</v>
      </c>
      <c r="DX95" s="1763"/>
      <c r="DY95" s="1763">
        <f t="shared" si="739"/>
        <v>1604</v>
      </c>
      <c r="DZ95" s="1763"/>
      <c r="EA95" s="1763">
        <f t="shared" si="740"/>
        <v>1604</v>
      </c>
      <c r="EB95" s="1688">
        <v>852.6</v>
      </c>
      <c r="EC95" s="2205">
        <f t="shared" si="742"/>
        <v>0.53154613466334166</v>
      </c>
      <c r="ED95" s="1763"/>
      <c r="EE95" s="1763">
        <f t="shared" si="744"/>
        <v>1604</v>
      </c>
      <c r="EF95" s="2205">
        <f t="shared" si="745"/>
        <v>0.53154613466334166</v>
      </c>
      <c r="EG95" s="1763"/>
      <c r="EH95" s="1763">
        <f t="shared" si="747"/>
        <v>1604</v>
      </c>
      <c r="EI95" s="2215">
        <v>1756.48</v>
      </c>
      <c r="EJ95" s="1688">
        <v>1756.48</v>
      </c>
      <c r="EK95" s="2205">
        <f t="shared" si="749"/>
        <v>1</v>
      </c>
      <c r="EL95" s="1763">
        <v>1756</v>
      </c>
      <c r="EM95" s="2216">
        <v>1756</v>
      </c>
      <c r="EN95" s="2216">
        <v>1756</v>
      </c>
      <c r="EO95" s="1688">
        <v>951.34</v>
      </c>
      <c r="EP95" s="2176">
        <f t="shared" si="750"/>
        <v>0.54176537585421414</v>
      </c>
      <c r="EQ95" s="1763"/>
      <c r="ER95" s="1763">
        <f t="shared" si="752"/>
        <v>1756</v>
      </c>
      <c r="ES95" s="1763"/>
      <c r="ET95" s="1763">
        <f t="shared" si="754"/>
        <v>1756</v>
      </c>
      <c r="EU95" s="2205">
        <f t="shared" si="755"/>
        <v>0.54176537585421414</v>
      </c>
      <c r="EV95" s="1763"/>
      <c r="EW95" s="1763">
        <f t="shared" si="757"/>
        <v>1756</v>
      </c>
      <c r="EX95" s="1688">
        <v>1450.74</v>
      </c>
      <c r="EY95" s="2205">
        <f t="shared" si="759"/>
        <v>0.82616173120728931</v>
      </c>
      <c r="EZ95" s="2217">
        <v>1756</v>
      </c>
      <c r="FA95" s="1688">
        <v>1950.14</v>
      </c>
      <c r="FB95" s="2205">
        <f t="shared" si="762"/>
        <v>1.1105580865603646</v>
      </c>
      <c r="FC95" s="1499">
        <v>1950</v>
      </c>
      <c r="FD95" s="1499">
        <v>1950</v>
      </c>
      <c r="FE95" s="1499">
        <v>1950</v>
      </c>
      <c r="FF95" s="1499"/>
      <c r="FG95" s="1499">
        <f t="shared" si="763"/>
        <v>1950</v>
      </c>
      <c r="FH95" s="2721">
        <v>1025.6300000000001</v>
      </c>
      <c r="FI95" s="1499"/>
      <c r="FJ95" s="1499">
        <f t="shared" si="765"/>
        <v>1950</v>
      </c>
      <c r="FK95" s="2717">
        <f t="shared" si="766"/>
        <v>0.52596410256410264</v>
      </c>
      <c r="FL95" s="2721">
        <v>1025.6300000000001</v>
      </c>
      <c r="FM95" s="2717">
        <f t="shared" si="768"/>
        <v>0.52596410256410264</v>
      </c>
      <c r="FN95" s="1499"/>
      <c r="FO95" s="1499">
        <f t="shared" si="770"/>
        <v>1950</v>
      </c>
      <c r="FP95" s="2131">
        <v>1950</v>
      </c>
      <c r="FQ95" s="2610">
        <v>2052</v>
      </c>
      <c r="FR95" s="1499">
        <v>2052</v>
      </c>
      <c r="FS95" s="1499">
        <v>2052</v>
      </c>
    </row>
    <row r="96" spans="1:177" ht="21.75" hidden="1" thickBot="1" x14ac:dyDescent="0.3">
      <c r="A96" s="2895"/>
      <c r="B96" s="2879"/>
      <c r="C96" s="2930"/>
      <c r="D96" s="1859"/>
      <c r="E96" s="1885" t="s">
        <v>835</v>
      </c>
      <c r="F96" s="681"/>
      <c r="G96" s="650" t="s">
        <v>508</v>
      </c>
      <c r="H96" s="687">
        <v>2550</v>
      </c>
      <c r="I96" s="469">
        <v>1020</v>
      </c>
      <c r="J96" s="529">
        <v>1020</v>
      </c>
      <c r="K96" s="529"/>
      <c r="L96" s="596">
        <f t="shared" si="873"/>
        <v>0</v>
      </c>
      <c r="M96" s="469">
        <v>1020</v>
      </c>
      <c r="N96" s="469"/>
      <c r="O96" s="469"/>
      <c r="P96" s="529">
        <f t="shared" si="669"/>
        <v>1020</v>
      </c>
      <c r="Q96" s="596">
        <f t="shared" si="1110"/>
        <v>0</v>
      </c>
      <c r="R96" s="469">
        <v>1020</v>
      </c>
      <c r="S96" s="529"/>
      <c r="T96" s="596">
        <f t="shared" si="672"/>
        <v>0</v>
      </c>
      <c r="U96" s="469">
        <v>1020</v>
      </c>
      <c r="V96" s="469"/>
      <c r="W96" s="469"/>
      <c r="X96" s="529">
        <f t="shared" si="674"/>
        <v>1020</v>
      </c>
      <c r="Y96" s="596">
        <f t="shared" si="675"/>
        <v>0</v>
      </c>
      <c r="Z96" s="469"/>
      <c r="AA96" s="529">
        <f t="shared" si="676"/>
        <v>1020</v>
      </c>
      <c r="AB96" s="529">
        <v>680</v>
      </c>
      <c r="AC96" s="596">
        <f t="shared" si="678"/>
        <v>0.66666666666666663</v>
      </c>
      <c r="AD96" s="529">
        <v>680</v>
      </c>
      <c r="AE96" s="529">
        <v>680</v>
      </c>
      <c r="AF96" s="596">
        <f t="shared" si="679"/>
        <v>0.66666666666666663</v>
      </c>
      <c r="AG96" s="469">
        <v>1020</v>
      </c>
      <c r="AH96" s="469">
        <v>1020</v>
      </c>
      <c r="AI96" s="469">
        <v>1020</v>
      </c>
      <c r="AJ96" s="469">
        <v>1020</v>
      </c>
      <c r="AK96" s="469"/>
      <c r="AL96" s="529">
        <f t="shared" si="681"/>
        <v>1020</v>
      </c>
      <c r="AM96" s="842">
        <v>1020</v>
      </c>
      <c r="AN96" s="917">
        <f t="shared" si="682"/>
        <v>1</v>
      </c>
      <c r="AO96" s="842">
        <v>0</v>
      </c>
      <c r="AP96" s="917">
        <f t="shared" si="684"/>
        <v>0</v>
      </c>
      <c r="AQ96" s="842"/>
      <c r="AR96" s="842"/>
      <c r="AS96" s="842">
        <f t="shared" si="686"/>
        <v>1020</v>
      </c>
      <c r="AT96" s="917">
        <f t="shared" si="687"/>
        <v>0</v>
      </c>
      <c r="AU96" s="842"/>
      <c r="AV96" s="842">
        <f t="shared" si="689"/>
        <v>1020</v>
      </c>
      <c r="AW96" s="469">
        <v>1020</v>
      </c>
      <c r="AX96" s="842">
        <v>510</v>
      </c>
      <c r="AY96" s="469">
        <v>1020</v>
      </c>
      <c r="AZ96" s="1071">
        <v>1020</v>
      </c>
      <c r="BA96" s="923">
        <v>1020</v>
      </c>
      <c r="BB96" s="469">
        <v>1020</v>
      </c>
      <c r="BC96" s="469">
        <v>1020</v>
      </c>
      <c r="BD96" s="923">
        <v>1020</v>
      </c>
      <c r="BE96" s="469">
        <v>1020</v>
      </c>
      <c r="BF96" s="469">
        <v>1020</v>
      </c>
      <c r="BG96" s="842"/>
      <c r="BH96" s="469">
        <f t="shared" si="691"/>
        <v>1020</v>
      </c>
      <c r="BI96" s="924">
        <v>0</v>
      </c>
      <c r="BJ96" s="917">
        <f t="shared" si="693"/>
        <v>0</v>
      </c>
      <c r="BK96" s="469"/>
      <c r="BL96" s="469">
        <f t="shared" si="695"/>
        <v>1020</v>
      </c>
      <c r="BM96" s="917">
        <f t="shared" si="696"/>
        <v>0</v>
      </c>
      <c r="BN96" s="917"/>
      <c r="BO96" s="917"/>
      <c r="BP96" s="924">
        <v>510</v>
      </c>
      <c r="BQ96" s="917">
        <f t="shared" si="698"/>
        <v>0.5</v>
      </c>
      <c r="BR96" s="842"/>
      <c r="BS96" s="469">
        <f t="shared" si="700"/>
        <v>1020</v>
      </c>
      <c r="BT96" s="924">
        <v>510</v>
      </c>
      <c r="BU96" s="917">
        <f t="shared" si="701"/>
        <v>0.5</v>
      </c>
      <c r="BV96" s="469"/>
      <c r="BW96" s="469">
        <f t="shared" si="703"/>
        <v>1020</v>
      </c>
      <c r="BX96" s="917">
        <f t="shared" si="970"/>
        <v>0.5</v>
      </c>
      <c r="BY96" s="924">
        <v>1020</v>
      </c>
      <c r="BZ96" s="1128">
        <v>1020</v>
      </c>
      <c r="CA96" s="469">
        <v>1020</v>
      </c>
      <c r="CB96" s="469">
        <v>1020</v>
      </c>
      <c r="CC96" s="469">
        <v>1020</v>
      </c>
      <c r="CD96" s="924">
        <v>0</v>
      </c>
      <c r="CE96" s="28"/>
      <c r="CF96" s="529">
        <f t="shared" si="706"/>
        <v>1020</v>
      </c>
      <c r="CG96" s="596">
        <f t="shared" si="707"/>
        <v>0</v>
      </c>
      <c r="CH96" s="924">
        <v>510</v>
      </c>
      <c r="CI96" s="596">
        <f t="shared" si="709"/>
        <v>0.5</v>
      </c>
      <c r="CJ96" s="469"/>
      <c r="CK96" s="469">
        <f t="shared" si="711"/>
        <v>1020</v>
      </c>
      <c r="CL96" s="1687">
        <v>510</v>
      </c>
      <c r="CM96" s="596">
        <f t="shared" si="712"/>
        <v>0.5</v>
      </c>
      <c r="CN96" s="28"/>
      <c r="CO96" s="1194">
        <f t="shared" si="714"/>
        <v>1020</v>
      </c>
      <c r="CP96" s="596">
        <f t="shared" si="715"/>
        <v>0.5</v>
      </c>
      <c r="CQ96" s="28"/>
      <c r="CR96" s="1194">
        <f t="shared" si="717"/>
        <v>1020</v>
      </c>
      <c r="CS96" s="1591">
        <v>1020</v>
      </c>
      <c r="CT96" s="1194">
        <v>1020</v>
      </c>
      <c r="CU96" s="469">
        <v>1020</v>
      </c>
      <c r="CV96" s="469">
        <v>1020</v>
      </c>
      <c r="CW96" s="1688">
        <v>1020</v>
      </c>
      <c r="CX96" s="596">
        <f t="shared" si="719"/>
        <v>1</v>
      </c>
      <c r="CY96" s="1499">
        <v>1020</v>
      </c>
      <c r="CZ96" s="469"/>
      <c r="DA96" s="1499">
        <f t="shared" si="721"/>
        <v>1020</v>
      </c>
      <c r="DB96" s="1687">
        <v>0</v>
      </c>
      <c r="DC96" s="596">
        <f t="shared" si="722"/>
        <v>0</v>
      </c>
      <c r="DD96" s="1194"/>
      <c r="DE96" s="1499">
        <f t="shared" si="724"/>
        <v>1020</v>
      </c>
      <c r="DF96" s="596">
        <f t="shared" si="725"/>
        <v>0</v>
      </c>
      <c r="DG96" s="1194"/>
      <c r="DH96" s="1499">
        <f t="shared" si="727"/>
        <v>1020</v>
      </c>
      <c r="DI96" s="596">
        <f t="shared" si="728"/>
        <v>0</v>
      </c>
      <c r="DJ96" s="1591">
        <v>510</v>
      </c>
      <c r="DK96" s="596">
        <f t="shared" si="730"/>
        <v>0.5</v>
      </c>
      <c r="DL96" s="1194"/>
      <c r="DM96" s="1499">
        <f t="shared" si="732"/>
        <v>1020</v>
      </c>
      <c r="DN96" s="596">
        <f t="shared" si="733"/>
        <v>0.5</v>
      </c>
      <c r="DO96" s="1591">
        <v>1020</v>
      </c>
      <c r="DP96" s="469">
        <v>3880</v>
      </c>
      <c r="DQ96" s="469">
        <v>142</v>
      </c>
      <c r="DR96" s="469">
        <v>142</v>
      </c>
      <c r="DS96" s="1688">
        <v>1020</v>
      </c>
      <c r="DT96" s="2205">
        <f t="shared" si="735"/>
        <v>1</v>
      </c>
      <c r="DU96" s="1763">
        <v>3880</v>
      </c>
      <c r="DV96" s="1763"/>
      <c r="DW96" s="1763">
        <f t="shared" si="737"/>
        <v>3880</v>
      </c>
      <c r="DX96" s="1763"/>
      <c r="DY96" s="1763">
        <f t="shared" si="739"/>
        <v>3880</v>
      </c>
      <c r="DZ96" s="1763"/>
      <c r="EA96" s="1763">
        <f t="shared" si="740"/>
        <v>3880</v>
      </c>
      <c r="EB96" s="1688">
        <v>0</v>
      </c>
      <c r="EC96" s="2205">
        <f t="shared" si="742"/>
        <v>0</v>
      </c>
      <c r="ED96" s="1763"/>
      <c r="EE96" s="1763">
        <f t="shared" si="744"/>
        <v>3880</v>
      </c>
      <c r="EF96" s="2205">
        <f t="shared" si="745"/>
        <v>0</v>
      </c>
      <c r="EG96" s="1763"/>
      <c r="EH96" s="1763">
        <f t="shared" si="747"/>
        <v>3880</v>
      </c>
      <c r="EI96" s="2215">
        <v>1020</v>
      </c>
      <c r="EJ96" s="1688">
        <v>1020</v>
      </c>
      <c r="EK96" s="2205">
        <f t="shared" si="749"/>
        <v>1</v>
      </c>
      <c r="EL96" s="1763">
        <v>3880</v>
      </c>
      <c r="EM96" s="2216">
        <v>150</v>
      </c>
      <c r="EN96" s="2216">
        <v>150</v>
      </c>
      <c r="EO96" s="1688">
        <v>255</v>
      </c>
      <c r="EP96" s="2176">
        <f t="shared" si="750"/>
        <v>6.5721649484536085E-2</v>
      </c>
      <c r="EQ96" s="1763"/>
      <c r="ER96" s="1763">
        <f t="shared" si="752"/>
        <v>3880</v>
      </c>
      <c r="ES96" s="1763"/>
      <c r="ET96" s="1763">
        <f t="shared" si="754"/>
        <v>3880</v>
      </c>
      <c r="EU96" s="2205">
        <f t="shared" si="755"/>
        <v>6.5721649484536085E-2</v>
      </c>
      <c r="EV96" s="1763"/>
      <c r="EW96" s="1763">
        <f t="shared" si="757"/>
        <v>3880</v>
      </c>
      <c r="EX96" s="1688">
        <v>510</v>
      </c>
      <c r="EY96" s="2205">
        <f t="shared" si="759"/>
        <v>0.13144329896907217</v>
      </c>
      <c r="EZ96" s="2217">
        <v>3880</v>
      </c>
      <c r="FA96" s="1688">
        <v>1020</v>
      </c>
      <c r="FB96" s="2205">
        <f t="shared" si="762"/>
        <v>0.26288659793814434</v>
      </c>
      <c r="FC96" s="1499">
        <v>3930</v>
      </c>
      <c r="FD96" s="2147">
        <v>150</v>
      </c>
      <c r="FE96" s="2147">
        <v>150</v>
      </c>
      <c r="FF96" s="1499"/>
      <c r="FG96" s="1499">
        <f t="shared" si="763"/>
        <v>3930</v>
      </c>
      <c r="FH96" s="2721">
        <v>340</v>
      </c>
      <c r="FI96" s="1499"/>
      <c r="FJ96" s="1499">
        <f t="shared" si="765"/>
        <v>3930</v>
      </c>
      <c r="FK96" s="2717">
        <f t="shared" si="766"/>
        <v>8.6513994910941472E-2</v>
      </c>
      <c r="FL96" s="2721">
        <v>4506.17</v>
      </c>
      <c r="FM96" s="2717">
        <f t="shared" si="768"/>
        <v>1.1466081424936387</v>
      </c>
      <c r="FN96" s="1499"/>
      <c r="FO96" s="1499">
        <f t="shared" si="770"/>
        <v>3930</v>
      </c>
      <c r="FP96" s="2131">
        <v>3930</v>
      </c>
      <c r="FQ96" s="2610">
        <v>405</v>
      </c>
      <c r="FR96" s="1499">
        <v>150</v>
      </c>
      <c r="FS96" s="1499">
        <v>150</v>
      </c>
      <c r="FU96" s="1359" t="s">
        <v>900</v>
      </c>
    </row>
    <row r="97" spans="1:178" ht="21.75" hidden="1" thickBot="1" x14ac:dyDescent="0.3">
      <c r="A97" s="2895"/>
      <c r="B97" s="2879"/>
      <c r="C97" s="2930"/>
      <c r="D97" s="1859"/>
      <c r="E97" s="1860" t="s">
        <v>621</v>
      </c>
      <c r="F97" s="681"/>
      <c r="G97" s="650" t="s">
        <v>529</v>
      </c>
      <c r="H97" s="687"/>
      <c r="I97" s="469">
        <v>0</v>
      </c>
      <c r="J97" s="529">
        <v>40</v>
      </c>
      <c r="K97" s="529"/>
      <c r="L97" s="596">
        <f t="shared" si="873"/>
        <v>0</v>
      </c>
      <c r="M97" s="469">
        <v>40</v>
      </c>
      <c r="N97" s="469"/>
      <c r="O97" s="469"/>
      <c r="P97" s="529">
        <f t="shared" si="669"/>
        <v>40</v>
      </c>
      <c r="Q97" s="596">
        <f t="shared" si="1110"/>
        <v>0</v>
      </c>
      <c r="R97" s="469">
        <v>40</v>
      </c>
      <c r="S97" s="529"/>
      <c r="T97" s="596">
        <f t="shared" si="672"/>
        <v>0</v>
      </c>
      <c r="U97" s="469">
        <v>40</v>
      </c>
      <c r="V97" s="469"/>
      <c r="W97" s="469"/>
      <c r="X97" s="529">
        <f t="shared" si="674"/>
        <v>40</v>
      </c>
      <c r="Y97" s="596">
        <f t="shared" si="675"/>
        <v>0</v>
      </c>
      <c r="Z97" s="469"/>
      <c r="AA97" s="529">
        <f t="shared" si="676"/>
        <v>40</v>
      </c>
      <c r="AB97" s="529"/>
      <c r="AC97" s="596">
        <f t="shared" si="678"/>
        <v>0</v>
      </c>
      <c r="AD97" s="529"/>
      <c r="AE97" s="529"/>
      <c r="AF97" s="596">
        <f t="shared" si="679"/>
        <v>0</v>
      </c>
      <c r="AG97" s="469">
        <v>40</v>
      </c>
      <c r="AH97" s="469">
        <v>40</v>
      </c>
      <c r="AI97" s="469">
        <v>40</v>
      </c>
      <c r="AJ97" s="469">
        <v>40</v>
      </c>
      <c r="AK97" s="469"/>
      <c r="AL97" s="529">
        <f t="shared" si="681"/>
        <v>40</v>
      </c>
      <c r="AM97" s="842"/>
      <c r="AN97" s="917">
        <f t="shared" si="682"/>
        <v>0</v>
      </c>
      <c r="AO97" s="842"/>
      <c r="AP97" s="917">
        <f t="shared" si="684"/>
        <v>0</v>
      </c>
      <c r="AQ97" s="842"/>
      <c r="AR97" s="842"/>
      <c r="AS97" s="842">
        <f t="shared" si="686"/>
        <v>40</v>
      </c>
      <c r="AT97" s="917">
        <f t="shared" si="687"/>
        <v>0</v>
      </c>
      <c r="AU97" s="842"/>
      <c r="AV97" s="842">
        <f t="shared" si="689"/>
        <v>40</v>
      </c>
      <c r="AW97" s="469">
        <v>40</v>
      </c>
      <c r="AX97" s="842">
        <v>404.61</v>
      </c>
      <c r="AY97" s="469">
        <v>40</v>
      </c>
      <c r="AZ97" s="1071">
        <v>0</v>
      </c>
      <c r="BA97" s="923">
        <v>40</v>
      </c>
      <c r="BB97" s="469">
        <v>40</v>
      </c>
      <c r="BC97" s="469">
        <v>40</v>
      </c>
      <c r="BD97" s="923">
        <v>40</v>
      </c>
      <c r="BE97" s="469">
        <v>40</v>
      </c>
      <c r="BF97" s="469">
        <v>40</v>
      </c>
      <c r="BG97" s="842"/>
      <c r="BH97" s="469">
        <f t="shared" si="691"/>
        <v>40</v>
      </c>
      <c r="BI97" s="924">
        <v>0</v>
      </c>
      <c r="BJ97" s="917">
        <f t="shared" si="693"/>
        <v>0</v>
      </c>
      <c r="BK97" s="469"/>
      <c r="BL97" s="469">
        <f t="shared" si="695"/>
        <v>40</v>
      </c>
      <c r="BM97" s="917">
        <f t="shared" si="696"/>
        <v>0</v>
      </c>
      <c r="BN97" s="917"/>
      <c r="BO97" s="917"/>
      <c r="BP97" s="924">
        <v>0</v>
      </c>
      <c r="BQ97" s="917">
        <f t="shared" si="698"/>
        <v>0</v>
      </c>
      <c r="BR97" s="842"/>
      <c r="BS97" s="469">
        <f t="shared" si="700"/>
        <v>40</v>
      </c>
      <c r="BT97" s="924">
        <v>0</v>
      </c>
      <c r="BU97" s="917">
        <f t="shared" si="701"/>
        <v>0</v>
      </c>
      <c r="BV97" s="469"/>
      <c r="BW97" s="469">
        <f t="shared" si="703"/>
        <v>40</v>
      </c>
      <c r="BX97" s="917">
        <f t="shared" si="970"/>
        <v>0</v>
      </c>
      <c r="BY97" s="924">
        <v>0</v>
      </c>
      <c r="BZ97" s="1128">
        <v>0</v>
      </c>
      <c r="CA97" s="469">
        <v>40</v>
      </c>
      <c r="CB97" s="469">
        <v>40</v>
      </c>
      <c r="CC97" s="469">
        <v>40</v>
      </c>
      <c r="CD97" s="924">
        <v>0</v>
      </c>
      <c r="CE97" s="28"/>
      <c r="CF97" s="529">
        <f t="shared" si="706"/>
        <v>40</v>
      </c>
      <c r="CG97" s="596">
        <f t="shared" si="707"/>
        <v>0</v>
      </c>
      <c r="CH97" s="924">
        <v>0</v>
      </c>
      <c r="CI97" s="596">
        <f t="shared" si="709"/>
        <v>0</v>
      </c>
      <c r="CJ97" s="469"/>
      <c r="CK97" s="469">
        <f t="shared" si="711"/>
        <v>40</v>
      </c>
      <c r="CL97" s="127">
        <v>0</v>
      </c>
      <c r="CM97" s="596">
        <f t="shared" si="712"/>
        <v>0</v>
      </c>
      <c r="CN97" s="28"/>
      <c r="CO97" s="1194">
        <f t="shared" si="714"/>
        <v>40</v>
      </c>
      <c r="CP97" s="596">
        <f t="shared" si="715"/>
        <v>0</v>
      </c>
      <c r="CQ97" s="28"/>
      <c r="CR97" s="1194">
        <f t="shared" si="717"/>
        <v>40</v>
      </c>
      <c r="CS97" s="1249">
        <v>40</v>
      </c>
      <c r="CT97" s="1315">
        <v>40</v>
      </c>
      <c r="CU97" s="469">
        <v>40</v>
      </c>
      <c r="CV97" s="469">
        <v>40</v>
      </c>
      <c r="CW97" s="1392">
        <v>0</v>
      </c>
      <c r="CX97" s="596">
        <f t="shared" si="719"/>
        <v>0</v>
      </c>
      <c r="CY97" s="1499">
        <v>40</v>
      </c>
      <c r="CZ97" s="469"/>
      <c r="DA97" s="1499">
        <f t="shared" si="721"/>
        <v>40</v>
      </c>
      <c r="DB97" s="127">
        <v>0</v>
      </c>
      <c r="DC97" s="596">
        <f t="shared" si="722"/>
        <v>0</v>
      </c>
      <c r="DD97" s="1194"/>
      <c r="DE97" s="1499">
        <f t="shared" si="724"/>
        <v>40</v>
      </c>
      <c r="DF97" s="596">
        <f t="shared" si="725"/>
        <v>0</v>
      </c>
      <c r="DG97" s="1194"/>
      <c r="DH97" s="1499">
        <f t="shared" si="727"/>
        <v>40</v>
      </c>
      <c r="DI97" s="596">
        <f t="shared" si="728"/>
        <v>0</v>
      </c>
      <c r="DJ97" s="1591">
        <v>0</v>
      </c>
      <c r="DK97" s="596">
        <f t="shared" si="730"/>
        <v>0</v>
      </c>
      <c r="DL97" s="1194"/>
      <c r="DM97" s="1499">
        <f t="shared" si="732"/>
        <v>40</v>
      </c>
      <c r="DN97" s="596">
        <f t="shared" si="733"/>
        <v>0</v>
      </c>
      <c r="DO97" s="1591"/>
      <c r="DP97" s="469">
        <v>40</v>
      </c>
      <c r="DQ97" s="469">
        <v>40</v>
      </c>
      <c r="DR97" s="469">
        <v>40</v>
      </c>
      <c r="DS97" s="1688"/>
      <c r="DT97" s="2205">
        <f t="shared" si="735"/>
        <v>0</v>
      </c>
      <c r="DU97" s="1763">
        <v>40</v>
      </c>
      <c r="DV97" s="1763"/>
      <c r="DW97" s="1763">
        <f t="shared" si="737"/>
        <v>40</v>
      </c>
      <c r="DX97" s="1763"/>
      <c r="DY97" s="1763">
        <f t="shared" si="739"/>
        <v>40</v>
      </c>
      <c r="DZ97" s="1763"/>
      <c r="EA97" s="1763">
        <f t="shared" si="740"/>
        <v>40</v>
      </c>
      <c r="EB97" s="1688"/>
      <c r="EC97" s="2205">
        <f t="shared" si="742"/>
        <v>0</v>
      </c>
      <c r="ED97" s="1763"/>
      <c r="EE97" s="1763">
        <f t="shared" si="744"/>
        <v>40</v>
      </c>
      <c r="EF97" s="2205">
        <f t="shared" si="745"/>
        <v>0</v>
      </c>
      <c r="EG97" s="1763"/>
      <c r="EH97" s="1763">
        <f t="shared" si="747"/>
        <v>40</v>
      </c>
      <c r="EI97" s="2215"/>
      <c r="EJ97" s="1688"/>
      <c r="EK97" s="2205" t="e">
        <f t="shared" si="749"/>
        <v>#DIV/0!</v>
      </c>
      <c r="EL97" s="1763"/>
      <c r="EM97" s="2216"/>
      <c r="EN97" s="2216"/>
      <c r="EO97" s="1688"/>
      <c r="EP97" s="2176" t="e">
        <f t="shared" si="750"/>
        <v>#DIV/0!</v>
      </c>
      <c r="EQ97" s="1763"/>
      <c r="ER97" s="1763">
        <f t="shared" si="752"/>
        <v>0</v>
      </c>
      <c r="ES97" s="1763"/>
      <c r="ET97" s="1763">
        <f t="shared" si="754"/>
        <v>0</v>
      </c>
      <c r="EU97" s="2205" t="e">
        <f t="shared" si="755"/>
        <v>#DIV/0!</v>
      </c>
      <c r="EV97" s="1763"/>
      <c r="EW97" s="1763">
        <f t="shared" si="757"/>
        <v>0</v>
      </c>
      <c r="EX97" s="1688"/>
      <c r="EY97" s="2205" t="e">
        <f t="shared" si="759"/>
        <v>#DIV/0!</v>
      </c>
      <c r="EZ97" s="2217"/>
      <c r="FA97" s="1688"/>
      <c r="FB97" s="2205" t="e">
        <f t="shared" si="762"/>
        <v>#DIV/0!</v>
      </c>
      <c r="FC97" s="1499"/>
      <c r="FD97" s="1499"/>
      <c r="FE97" s="1499"/>
      <c r="FF97" s="1499"/>
      <c r="FG97" s="1499">
        <f t="shared" si="763"/>
        <v>0</v>
      </c>
      <c r="FH97" s="2721">
        <v>0</v>
      </c>
      <c r="FI97" s="1499"/>
      <c r="FJ97" s="1499">
        <f t="shared" si="765"/>
        <v>0</v>
      </c>
      <c r="FK97" s="2717" t="e">
        <f t="shared" si="766"/>
        <v>#DIV/0!</v>
      </c>
      <c r="FL97" s="2721">
        <v>0</v>
      </c>
      <c r="FM97" s="2717" t="e">
        <f t="shared" si="768"/>
        <v>#DIV/0!</v>
      </c>
      <c r="FN97" s="1499"/>
      <c r="FO97" s="1499">
        <f t="shared" si="770"/>
        <v>0</v>
      </c>
      <c r="FP97" s="2131"/>
      <c r="FQ97" s="2610"/>
      <c r="FR97" s="1499"/>
      <c r="FS97" s="1499"/>
    </row>
    <row r="98" spans="1:178" ht="21.75" hidden="1" thickBot="1" x14ac:dyDescent="0.3">
      <c r="A98" s="2895"/>
      <c r="B98" s="2879"/>
      <c r="C98" s="2930"/>
      <c r="D98" s="1859"/>
      <c r="E98" s="1860" t="s">
        <v>622</v>
      </c>
      <c r="F98" s="681"/>
      <c r="G98" s="650" t="s">
        <v>692</v>
      </c>
      <c r="H98" s="687">
        <v>2078</v>
      </c>
      <c r="I98" s="469">
        <v>2055</v>
      </c>
      <c r="J98" s="529">
        <v>1764</v>
      </c>
      <c r="K98" s="529">
        <v>216</v>
      </c>
      <c r="L98" s="596">
        <f t="shared" si="873"/>
        <v>0.12244897959183673</v>
      </c>
      <c r="M98" s="469">
        <v>1764</v>
      </c>
      <c r="N98" s="469"/>
      <c r="O98" s="469"/>
      <c r="P98" s="529">
        <f t="shared" si="669"/>
        <v>1764</v>
      </c>
      <c r="Q98" s="596">
        <f t="shared" si="1110"/>
        <v>0.12244897959183673</v>
      </c>
      <c r="R98" s="469">
        <v>1764</v>
      </c>
      <c r="S98" s="529">
        <v>640</v>
      </c>
      <c r="T98" s="596">
        <f t="shared" si="672"/>
        <v>0.36281179138321995</v>
      </c>
      <c r="U98" s="469">
        <v>1764</v>
      </c>
      <c r="V98" s="469"/>
      <c r="W98" s="469"/>
      <c r="X98" s="529">
        <f t="shared" si="674"/>
        <v>1764</v>
      </c>
      <c r="Y98" s="596">
        <f t="shared" si="675"/>
        <v>0.36281179138321995</v>
      </c>
      <c r="Z98" s="469"/>
      <c r="AA98" s="529">
        <f t="shared" si="676"/>
        <v>1764</v>
      </c>
      <c r="AB98" s="529">
        <v>870</v>
      </c>
      <c r="AC98" s="596">
        <f t="shared" si="678"/>
        <v>0.49319727891156462</v>
      </c>
      <c r="AD98" s="529">
        <v>1127</v>
      </c>
      <c r="AE98" s="529">
        <v>1019</v>
      </c>
      <c r="AF98" s="596">
        <f t="shared" si="679"/>
        <v>0.57766439909297052</v>
      </c>
      <c r="AG98" s="469">
        <v>1764</v>
      </c>
      <c r="AH98" s="469">
        <v>1200</v>
      </c>
      <c r="AI98" s="469">
        <v>1200</v>
      </c>
      <c r="AJ98" s="469">
        <v>1200</v>
      </c>
      <c r="AK98" s="469"/>
      <c r="AL98" s="529">
        <f t="shared" si="681"/>
        <v>1764</v>
      </c>
      <c r="AM98" s="842">
        <v>1033.8</v>
      </c>
      <c r="AN98" s="917">
        <f t="shared" si="682"/>
        <v>0.58605442176870748</v>
      </c>
      <c r="AO98" s="842">
        <v>1383.46</v>
      </c>
      <c r="AP98" s="917">
        <f t="shared" si="684"/>
        <v>1.1528833333333333</v>
      </c>
      <c r="AQ98" s="842"/>
      <c r="AR98" s="842"/>
      <c r="AS98" s="842">
        <f t="shared" si="686"/>
        <v>1200</v>
      </c>
      <c r="AT98" s="917">
        <f t="shared" si="687"/>
        <v>1.1528833333333333</v>
      </c>
      <c r="AU98" s="842"/>
      <c r="AV98" s="842">
        <f t="shared" si="689"/>
        <v>1200</v>
      </c>
      <c r="AW98" s="469">
        <v>1200</v>
      </c>
      <c r="AX98" s="842">
        <v>2164.1999999999998</v>
      </c>
      <c r="AY98" s="469">
        <v>1200</v>
      </c>
      <c r="AZ98" s="1071">
        <v>1102.3399999999999</v>
      </c>
      <c r="BA98" s="923">
        <v>1200</v>
      </c>
      <c r="BB98" s="469">
        <v>1200</v>
      </c>
      <c r="BC98" s="469">
        <v>1200</v>
      </c>
      <c r="BD98" s="923">
        <v>1200</v>
      </c>
      <c r="BE98" s="469">
        <v>1200</v>
      </c>
      <c r="BF98" s="469">
        <v>1200</v>
      </c>
      <c r="BG98" s="842"/>
      <c r="BH98" s="469">
        <f t="shared" si="691"/>
        <v>1200</v>
      </c>
      <c r="BI98" s="924">
        <v>233.2</v>
      </c>
      <c r="BJ98" s="917">
        <f t="shared" si="693"/>
        <v>0.19433333333333333</v>
      </c>
      <c r="BK98" s="469"/>
      <c r="BL98" s="469">
        <f t="shared" si="695"/>
        <v>1200</v>
      </c>
      <c r="BM98" s="917">
        <f t="shared" si="696"/>
        <v>0.19433333333333333</v>
      </c>
      <c r="BN98" s="917"/>
      <c r="BO98" s="917"/>
      <c r="BP98" s="924">
        <v>1041.04</v>
      </c>
      <c r="BQ98" s="917">
        <f t="shared" si="698"/>
        <v>0.86753333333333327</v>
      </c>
      <c r="BR98" s="842"/>
      <c r="BS98" s="469">
        <f t="shared" si="700"/>
        <v>1200</v>
      </c>
      <c r="BT98" s="924">
        <v>2471.38</v>
      </c>
      <c r="BU98" s="917">
        <f t="shared" si="701"/>
        <v>2.0594833333333336</v>
      </c>
      <c r="BV98" s="939">
        <v>1300</v>
      </c>
      <c r="BW98" s="469">
        <f t="shared" si="703"/>
        <v>2500</v>
      </c>
      <c r="BX98" s="917">
        <f t="shared" si="970"/>
        <v>0.9885520000000001</v>
      </c>
      <c r="BY98" s="924">
        <v>1969.22</v>
      </c>
      <c r="BZ98" s="1128">
        <v>1969.22</v>
      </c>
      <c r="CA98" s="469">
        <v>2000</v>
      </c>
      <c r="CB98" s="469">
        <v>2000</v>
      </c>
      <c r="CC98" s="469">
        <v>2000</v>
      </c>
      <c r="CD98" s="924">
        <v>300.72000000000003</v>
      </c>
      <c r="CE98" s="28"/>
      <c r="CF98" s="529">
        <f t="shared" si="706"/>
        <v>2000</v>
      </c>
      <c r="CG98" s="596">
        <f t="shared" si="707"/>
        <v>0.15036000000000002</v>
      </c>
      <c r="CH98" s="924">
        <v>722.83</v>
      </c>
      <c r="CI98" s="596">
        <f t="shared" si="709"/>
        <v>0.36141500000000004</v>
      </c>
      <c r="CJ98" s="469"/>
      <c r="CK98" s="469">
        <f t="shared" si="711"/>
        <v>2000</v>
      </c>
      <c r="CL98" s="127">
        <v>842.58</v>
      </c>
      <c r="CM98" s="596">
        <f t="shared" si="712"/>
        <v>0.42129</v>
      </c>
      <c r="CN98" s="28"/>
      <c r="CO98" s="1194">
        <f t="shared" si="714"/>
        <v>2000</v>
      </c>
      <c r="CP98" s="596">
        <f t="shared" si="715"/>
        <v>0.42129</v>
      </c>
      <c r="CQ98" s="28"/>
      <c r="CR98" s="1194">
        <f t="shared" si="717"/>
        <v>2000</v>
      </c>
      <c r="CS98" s="1249">
        <v>2000</v>
      </c>
      <c r="CT98" s="1315">
        <v>2000</v>
      </c>
      <c r="CU98" s="469">
        <v>2000</v>
      </c>
      <c r="CV98" s="469">
        <v>2000</v>
      </c>
      <c r="CW98" s="1392">
        <v>1396.12</v>
      </c>
      <c r="CX98" s="596">
        <f t="shared" si="719"/>
        <v>0.6980599999999999</v>
      </c>
      <c r="CY98" s="1499">
        <v>2000</v>
      </c>
      <c r="CZ98" s="469"/>
      <c r="DA98" s="1499">
        <f t="shared" si="721"/>
        <v>2000</v>
      </c>
      <c r="DB98" s="127">
        <v>246.31</v>
      </c>
      <c r="DC98" s="596">
        <f t="shared" si="722"/>
        <v>0.123155</v>
      </c>
      <c r="DD98" s="1194"/>
      <c r="DE98" s="1499">
        <f t="shared" si="724"/>
        <v>2000</v>
      </c>
      <c r="DF98" s="596">
        <f t="shared" si="725"/>
        <v>0.123155</v>
      </c>
      <c r="DG98" s="1194"/>
      <c r="DH98" s="1499">
        <f t="shared" si="727"/>
        <v>2000</v>
      </c>
      <c r="DI98" s="596">
        <f t="shared" si="728"/>
        <v>0.123155</v>
      </c>
      <c r="DJ98" s="1591">
        <v>708.46</v>
      </c>
      <c r="DK98" s="596">
        <f t="shared" si="730"/>
        <v>0.35423000000000004</v>
      </c>
      <c r="DL98" s="1194"/>
      <c r="DM98" s="1499">
        <f t="shared" si="732"/>
        <v>2000</v>
      </c>
      <c r="DN98" s="596">
        <f t="shared" si="733"/>
        <v>0.35423000000000004</v>
      </c>
      <c r="DO98" s="1591">
        <v>1737.19</v>
      </c>
      <c r="DP98" s="469">
        <v>1737</v>
      </c>
      <c r="DQ98" s="469">
        <v>1737</v>
      </c>
      <c r="DR98" s="469">
        <v>1737</v>
      </c>
      <c r="DS98" s="1688">
        <v>1888.77</v>
      </c>
      <c r="DT98" s="2205">
        <f t="shared" si="735"/>
        <v>0.94438500000000003</v>
      </c>
      <c r="DU98" s="1763">
        <v>1737</v>
      </c>
      <c r="DV98" s="1763"/>
      <c r="DW98" s="1763">
        <f t="shared" si="737"/>
        <v>1737</v>
      </c>
      <c r="DX98" s="1763"/>
      <c r="DY98" s="1763">
        <f t="shared" si="739"/>
        <v>1737</v>
      </c>
      <c r="DZ98" s="1763"/>
      <c r="EA98" s="1763">
        <f t="shared" si="740"/>
        <v>1737</v>
      </c>
      <c r="EB98" s="1688">
        <v>713.24</v>
      </c>
      <c r="EC98" s="2205">
        <f t="shared" si="742"/>
        <v>0.4106160046056419</v>
      </c>
      <c r="ED98" s="1763"/>
      <c r="EE98" s="1763">
        <f t="shared" si="744"/>
        <v>1737</v>
      </c>
      <c r="EF98" s="2205">
        <f t="shared" si="745"/>
        <v>0.4106160046056419</v>
      </c>
      <c r="EG98" s="1763"/>
      <c r="EH98" s="1763">
        <f t="shared" si="747"/>
        <v>1737</v>
      </c>
      <c r="EI98" s="2215">
        <v>1060.45</v>
      </c>
      <c r="EJ98" s="1688">
        <v>1060.45</v>
      </c>
      <c r="EK98" s="2205">
        <f t="shared" si="749"/>
        <v>1</v>
      </c>
      <c r="EL98" s="1763">
        <v>1060</v>
      </c>
      <c r="EM98" s="2216">
        <v>1060</v>
      </c>
      <c r="EN98" s="2216">
        <v>1060</v>
      </c>
      <c r="EO98" s="1688">
        <v>1253.08</v>
      </c>
      <c r="EP98" s="2176">
        <f t="shared" si="750"/>
        <v>1.1821509433962263</v>
      </c>
      <c r="EQ98" s="1763"/>
      <c r="ER98" s="1763">
        <f t="shared" si="752"/>
        <v>1060</v>
      </c>
      <c r="ES98" s="1763"/>
      <c r="ET98" s="1763">
        <f t="shared" si="754"/>
        <v>1060</v>
      </c>
      <c r="EU98" s="2205">
        <f t="shared" si="755"/>
        <v>1.1821509433962263</v>
      </c>
      <c r="EV98" s="1763"/>
      <c r="EW98" s="1763">
        <f t="shared" si="757"/>
        <v>1060</v>
      </c>
      <c r="EX98" s="1688">
        <v>1345.73</v>
      </c>
      <c r="EY98" s="2205">
        <f t="shared" si="759"/>
        <v>1.2695566037735848</v>
      </c>
      <c r="EZ98" s="2217">
        <v>1060</v>
      </c>
      <c r="FA98" s="1688">
        <v>1572.31</v>
      </c>
      <c r="FB98" s="2205">
        <f t="shared" si="762"/>
        <v>1.4833113207547168</v>
      </c>
      <c r="FC98" s="1499">
        <v>1060</v>
      </c>
      <c r="FD98" s="2147">
        <v>1060</v>
      </c>
      <c r="FE98" s="2147">
        <v>1060</v>
      </c>
      <c r="FF98" s="1499"/>
      <c r="FG98" s="1499">
        <f t="shared" si="763"/>
        <v>1060</v>
      </c>
      <c r="FH98" s="2721">
        <v>2042.31</v>
      </c>
      <c r="FI98" s="1499"/>
      <c r="FJ98" s="1499">
        <f t="shared" si="765"/>
        <v>1060</v>
      </c>
      <c r="FK98" s="2732">
        <f t="shared" si="766"/>
        <v>1.9267075471698112</v>
      </c>
      <c r="FL98" s="2721">
        <v>2089.9499999999998</v>
      </c>
      <c r="FM98" s="2732">
        <f t="shared" si="768"/>
        <v>1.9716509433962262</v>
      </c>
      <c r="FN98" s="1499"/>
      <c r="FO98" s="1499">
        <f t="shared" si="770"/>
        <v>1060</v>
      </c>
      <c r="FP98" s="2131">
        <v>1060</v>
      </c>
      <c r="FQ98" s="2610">
        <v>3006</v>
      </c>
      <c r="FR98" s="1499">
        <v>3006</v>
      </c>
      <c r="FS98" s="1499">
        <v>3006</v>
      </c>
    </row>
    <row r="99" spans="1:178" ht="21.75" hidden="1" thickBot="1" x14ac:dyDescent="0.3">
      <c r="A99" s="2895"/>
      <c r="B99" s="2879"/>
      <c r="C99" s="2930"/>
      <c r="D99" s="1859"/>
      <c r="E99" s="1860" t="s">
        <v>627</v>
      </c>
      <c r="F99" s="681"/>
      <c r="G99" s="650" t="s">
        <v>530</v>
      </c>
      <c r="H99" s="687">
        <v>29</v>
      </c>
      <c r="I99" s="469">
        <v>38</v>
      </c>
      <c r="J99" s="529">
        <v>76</v>
      </c>
      <c r="K99" s="529">
        <v>50</v>
      </c>
      <c r="L99" s="596">
        <f t="shared" si="873"/>
        <v>0.65789473684210531</v>
      </c>
      <c r="M99" s="469">
        <v>76</v>
      </c>
      <c r="N99" s="469"/>
      <c r="O99" s="469"/>
      <c r="P99" s="529">
        <f t="shared" si="669"/>
        <v>76</v>
      </c>
      <c r="Q99" s="596">
        <f t="shared" si="1110"/>
        <v>0.65789473684210531</v>
      </c>
      <c r="R99" s="469">
        <v>76</v>
      </c>
      <c r="S99" s="529">
        <v>50</v>
      </c>
      <c r="T99" s="596">
        <f t="shared" si="672"/>
        <v>0.65789473684210531</v>
      </c>
      <c r="U99" s="469">
        <v>76</v>
      </c>
      <c r="V99" s="469"/>
      <c r="W99" s="469"/>
      <c r="X99" s="529">
        <f t="shared" si="674"/>
        <v>76</v>
      </c>
      <c r="Y99" s="596">
        <f t="shared" si="675"/>
        <v>0.65789473684210531</v>
      </c>
      <c r="Z99" s="469"/>
      <c r="AA99" s="529">
        <f t="shared" si="676"/>
        <v>76</v>
      </c>
      <c r="AB99" s="529">
        <v>168</v>
      </c>
      <c r="AC99" s="596">
        <f t="shared" si="678"/>
        <v>2.2105263157894739</v>
      </c>
      <c r="AD99" s="529">
        <v>168</v>
      </c>
      <c r="AE99" s="529">
        <v>168</v>
      </c>
      <c r="AF99" s="596">
        <f t="shared" si="679"/>
        <v>2.2105263157894739</v>
      </c>
      <c r="AG99" s="469">
        <v>76</v>
      </c>
      <c r="AH99" s="469">
        <v>168</v>
      </c>
      <c r="AI99" s="469">
        <v>168</v>
      </c>
      <c r="AJ99" s="469">
        <v>168</v>
      </c>
      <c r="AK99" s="469"/>
      <c r="AL99" s="529">
        <f t="shared" si="681"/>
        <v>76</v>
      </c>
      <c r="AM99" s="842">
        <v>167.81</v>
      </c>
      <c r="AN99" s="917">
        <f t="shared" si="682"/>
        <v>2.2080263157894735</v>
      </c>
      <c r="AO99" s="842">
        <v>90</v>
      </c>
      <c r="AP99" s="917">
        <f t="shared" si="684"/>
        <v>0.5357142857142857</v>
      </c>
      <c r="AQ99" s="842"/>
      <c r="AR99" s="842"/>
      <c r="AS99" s="842">
        <f t="shared" si="686"/>
        <v>168</v>
      </c>
      <c r="AT99" s="917">
        <f t="shared" si="687"/>
        <v>0.5357142857142857</v>
      </c>
      <c r="AU99" s="842"/>
      <c r="AV99" s="842">
        <f t="shared" si="689"/>
        <v>168</v>
      </c>
      <c r="AW99" s="469">
        <v>168</v>
      </c>
      <c r="AX99" s="842">
        <v>180</v>
      </c>
      <c r="AY99" s="469">
        <v>168</v>
      </c>
      <c r="AZ99" s="1071">
        <v>187.2</v>
      </c>
      <c r="BA99" s="923">
        <v>168</v>
      </c>
      <c r="BB99" s="469">
        <v>168</v>
      </c>
      <c r="BC99" s="469">
        <v>168</v>
      </c>
      <c r="BD99" s="923">
        <v>168</v>
      </c>
      <c r="BE99" s="469">
        <v>168</v>
      </c>
      <c r="BF99" s="469">
        <v>168</v>
      </c>
      <c r="BG99" s="842"/>
      <c r="BH99" s="469">
        <f t="shared" si="691"/>
        <v>168</v>
      </c>
      <c r="BI99" s="924">
        <v>20</v>
      </c>
      <c r="BJ99" s="917">
        <f t="shared" si="693"/>
        <v>0.11904761904761904</v>
      </c>
      <c r="BK99" s="469"/>
      <c r="BL99" s="469">
        <f t="shared" si="695"/>
        <v>168</v>
      </c>
      <c r="BM99" s="917">
        <f t="shared" si="696"/>
        <v>0.11904761904761904</v>
      </c>
      <c r="BN99" s="917"/>
      <c r="BO99" s="917"/>
      <c r="BP99" s="924">
        <v>70</v>
      </c>
      <c r="BQ99" s="917">
        <f t="shared" si="698"/>
        <v>0.41666666666666669</v>
      </c>
      <c r="BR99" s="842"/>
      <c r="BS99" s="469">
        <f t="shared" si="700"/>
        <v>168</v>
      </c>
      <c r="BT99" s="924">
        <v>70.16</v>
      </c>
      <c r="BU99" s="917">
        <f t="shared" si="701"/>
        <v>0.41761904761904761</v>
      </c>
      <c r="BV99" s="469"/>
      <c r="BW99" s="469">
        <f t="shared" si="703"/>
        <v>168</v>
      </c>
      <c r="BX99" s="917">
        <f t="shared" si="970"/>
        <v>0.41761904761904761</v>
      </c>
      <c r="BY99" s="924">
        <v>70.16</v>
      </c>
      <c r="BZ99" s="1128">
        <v>70.16</v>
      </c>
      <c r="CA99" s="469">
        <v>70</v>
      </c>
      <c r="CB99" s="469">
        <v>70</v>
      </c>
      <c r="CC99" s="469">
        <v>70</v>
      </c>
      <c r="CD99" s="924">
        <v>0</v>
      </c>
      <c r="CE99" s="28"/>
      <c r="CF99" s="529">
        <f t="shared" si="706"/>
        <v>70</v>
      </c>
      <c r="CG99" s="596">
        <f t="shared" si="707"/>
        <v>0</v>
      </c>
      <c r="CH99" s="924">
        <v>0</v>
      </c>
      <c r="CI99" s="596">
        <f t="shared" si="709"/>
        <v>0</v>
      </c>
      <c r="CJ99" s="469"/>
      <c r="CK99" s="469">
        <f t="shared" si="711"/>
        <v>70</v>
      </c>
      <c r="CL99" s="127">
        <v>14.96</v>
      </c>
      <c r="CM99" s="596">
        <f t="shared" si="712"/>
        <v>0.21371428571428572</v>
      </c>
      <c r="CN99" s="28"/>
      <c r="CO99" s="1194">
        <f t="shared" si="714"/>
        <v>70</v>
      </c>
      <c r="CP99" s="596">
        <f t="shared" si="715"/>
        <v>0.21371428571428572</v>
      </c>
      <c r="CQ99" s="28"/>
      <c r="CR99" s="1194">
        <f t="shared" si="717"/>
        <v>70</v>
      </c>
      <c r="CS99" s="1249">
        <v>70</v>
      </c>
      <c r="CT99" s="1315">
        <v>70</v>
      </c>
      <c r="CU99" s="469">
        <v>70</v>
      </c>
      <c r="CV99" s="469">
        <v>70</v>
      </c>
      <c r="CW99" s="1392">
        <v>14.96</v>
      </c>
      <c r="CX99" s="596">
        <f t="shared" si="719"/>
        <v>0.21371428571428572</v>
      </c>
      <c r="CY99" s="1499">
        <v>70</v>
      </c>
      <c r="CZ99" s="469"/>
      <c r="DA99" s="1499">
        <f t="shared" si="721"/>
        <v>70</v>
      </c>
      <c r="DB99" s="127">
        <v>32</v>
      </c>
      <c r="DC99" s="596">
        <f t="shared" si="722"/>
        <v>0.45714285714285713</v>
      </c>
      <c r="DD99" s="1194"/>
      <c r="DE99" s="1499">
        <f t="shared" si="724"/>
        <v>70</v>
      </c>
      <c r="DF99" s="596">
        <f t="shared" si="725"/>
        <v>0.45714285714285713</v>
      </c>
      <c r="DG99" s="1194"/>
      <c r="DH99" s="1499">
        <f t="shared" si="727"/>
        <v>70</v>
      </c>
      <c r="DI99" s="596">
        <f t="shared" si="728"/>
        <v>0.45714285714285713</v>
      </c>
      <c r="DJ99" s="1591">
        <v>182</v>
      </c>
      <c r="DK99" s="596">
        <f t="shared" si="730"/>
        <v>2.6</v>
      </c>
      <c r="DL99" s="1194"/>
      <c r="DM99" s="1499">
        <f t="shared" si="732"/>
        <v>70</v>
      </c>
      <c r="DN99" s="596">
        <f t="shared" si="733"/>
        <v>2.6</v>
      </c>
      <c r="DO99" s="1591">
        <v>110.7</v>
      </c>
      <c r="DP99" s="469">
        <v>111</v>
      </c>
      <c r="DQ99" s="469">
        <v>111</v>
      </c>
      <c r="DR99" s="469">
        <v>111</v>
      </c>
      <c r="DS99" s="1688">
        <v>110.7</v>
      </c>
      <c r="DT99" s="2205">
        <f t="shared" si="735"/>
        <v>1.5814285714285714</v>
      </c>
      <c r="DU99" s="1763">
        <v>111</v>
      </c>
      <c r="DV99" s="1763"/>
      <c r="DW99" s="1763">
        <f t="shared" si="737"/>
        <v>111</v>
      </c>
      <c r="DX99" s="1763"/>
      <c r="DY99" s="1763">
        <f t="shared" si="739"/>
        <v>111</v>
      </c>
      <c r="DZ99" s="1763"/>
      <c r="EA99" s="1763">
        <f t="shared" si="740"/>
        <v>111</v>
      </c>
      <c r="EB99" s="1688">
        <v>20</v>
      </c>
      <c r="EC99" s="2205">
        <f t="shared" si="742"/>
        <v>0.18018018018018017</v>
      </c>
      <c r="ED99" s="1763"/>
      <c r="EE99" s="1763">
        <f t="shared" si="744"/>
        <v>111</v>
      </c>
      <c r="EF99" s="2205">
        <f t="shared" si="745"/>
        <v>0.18018018018018017</v>
      </c>
      <c r="EG99" s="1763"/>
      <c r="EH99" s="1763">
        <f t="shared" si="747"/>
        <v>111</v>
      </c>
      <c r="EI99" s="2215">
        <v>133</v>
      </c>
      <c r="EJ99" s="1688">
        <v>133</v>
      </c>
      <c r="EK99" s="2205">
        <f t="shared" si="749"/>
        <v>1</v>
      </c>
      <c r="EL99" s="1763">
        <v>133</v>
      </c>
      <c r="EM99" s="2216">
        <v>133</v>
      </c>
      <c r="EN99" s="2216">
        <v>133</v>
      </c>
      <c r="EO99" s="1688">
        <v>40.6</v>
      </c>
      <c r="EP99" s="2176">
        <f t="shared" si="750"/>
        <v>0.30526315789473685</v>
      </c>
      <c r="EQ99" s="1763"/>
      <c r="ER99" s="1763">
        <f t="shared" si="752"/>
        <v>133</v>
      </c>
      <c r="ES99" s="1763"/>
      <c r="ET99" s="1763">
        <f t="shared" si="754"/>
        <v>133</v>
      </c>
      <c r="EU99" s="2205">
        <f t="shared" si="755"/>
        <v>0.30526315789473685</v>
      </c>
      <c r="EV99" s="1763"/>
      <c r="EW99" s="1763">
        <f t="shared" si="757"/>
        <v>133</v>
      </c>
      <c r="EX99" s="1688">
        <v>40.6</v>
      </c>
      <c r="EY99" s="2205">
        <f t="shared" si="759"/>
        <v>0.30526315789473685</v>
      </c>
      <c r="EZ99" s="2217">
        <v>133</v>
      </c>
      <c r="FA99" s="1688">
        <v>40.6</v>
      </c>
      <c r="FB99" s="2205">
        <f t="shared" si="762"/>
        <v>0.30526315789473685</v>
      </c>
      <c r="FC99" s="1499">
        <v>100</v>
      </c>
      <c r="FD99" s="2147">
        <v>100</v>
      </c>
      <c r="FE99" s="2147">
        <v>100</v>
      </c>
      <c r="FF99" s="1499"/>
      <c r="FG99" s="1499">
        <f t="shared" si="763"/>
        <v>100</v>
      </c>
      <c r="FH99" s="2721">
        <v>80</v>
      </c>
      <c r="FI99" s="1499"/>
      <c r="FJ99" s="1499">
        <f t="shared" si="765"/>
        <v>100</v>
      </c>
      <c r="FK99" s="2717">
        <f t="shared" si="766"/>
        <v>0.8</v>
      </c>
      <c r="FL99" s="2721">
        <v>80</v>
      </c>
      <c r="FM99" s="2717">
        <f t="shared" si="768"/>
        <v>0.8</v>
      </c>
      <c r="FN99" s="1499"/>
      <c r="FO99" s="1499">
        <f t="shared" si="770"/>
        <v>100</v>
      </c>
      <c r="FP99" s="2131">
        <v>100</v>
      </c>
      <c r="FQ99" s="2610">
        <v>100</v>
      </c>
      <c r="FR99" s="1499">
        <v>100</v>
      </c>
      <c r="FS99" s="1499">
        <v>100</v>
      </c>
    </row>
    <row r="100" spans="1:178" ht="21.75" hidden="1" thickBot="1" x14ac:dyDescent="0.3">
      <c r="A100" s="2895"/>
      <c r="B100" s="2879"/>
      <c r="C100" s="2930"/>
      <c r="D100" s="1884"/>
      <c r="E100" s="1860" t="s">
        <v>824</v>
      </c>
      <c r="F100" s="681"/>
      <c r="G100" s="650" t="s">
        <v>692</v>
      </c>
      <c r="H100" s="687">
        <v>2596</v>
      </c>
      <c r="I100" s="469">
        <v>2434</v>
      </c>
      <c r="J100" s="529">
        <v>2534</v>
      </c>
      <c r="K100" s="529">
        <v>757</v>
      </c>
      <c r="L100" s="596">
        <f t="shared" si="873"/>
        <v>0.29873717442778214</v>
      </c>
      <c r="M100" s="469">
        <v>2534</v>
      </c>
      <c r="N100" s="469"/>
      <c r="O100" s="469"/>
      <c r="P100" s="529">
        <f t="shared" si="669"/>
        <v>2534</v>
      </c>
      <c r="Q100" s="596">
        <f t="shared" si="1110"/>
        <v>0.29873717442778214</v>
      </c>
      <c r="R100" s="469">
        <v>2534</v>
      </c>
      <c r="S100" s="529">
        <v>1208</v>
      </c>
      <c r="T100" s="596">
        <f t="shared" si="672"/>
        <v>0.47671665351223363</v>
      </c>
      <c r="U100" s="469">
        <v>2534</v>
      </c>
      <c r="V100" s="469"/>
      <c r="W100" s="469"/>
      <c r="X100" s="529">
        <f t="shared" si="674"/>
        <v>2534</v>
      </c>
      <c r="Y100" s="596">
        <f t="shared" si="675"/>
        <v>0.47671665351223363</v>
      </c>
      <c r="Z100" s="469"/>
      <c r="AA100" s="529">
        <f t="shared" si="676"/>
        <v>2534</v>
      </c>
      <c r="AB100" s="529">
        <v>1961</v>
      </c>
      <c r="AC100" s="596">
        <f t="shared" si="678"/>
        <v>0.77387529597474347</v>
      </c>
      <c r="AD100" s="529">
        <v>2179</v>
      </c>
      <c r="AE100" s="529">
        <v>2285</v>
      </c>
      <c r="AF100" s="596">
        <f t="shared" si="679"/>
        <v>0.90173638516179955</v>
      </c>
      <c r="AG100" s="469">
        <v>2534</v>
      </c>
      <c r="AH100" s="469">
        <v>2285</v>
      </c>
      <c r="AI100" s="469">
        <v>2285</v>
      </c>
      <c r="AJ100" s="469">
        <v>2285</v>
      </c>
      <c r="AK100" s="469"/>
      <c r="AL100" s="529">
        <f t="shared" si="681"/>
        <v>2534</v>
      </c>
      <c r="AM100" s="842">
        <v>2391.65</v>
      </c>
      <c r="AN100" s="917">
        <f t="shared" si="682"/>
        <v>0.94382399368587222</v>
      </c>
      <c r="AO100" s="842">
        <v>1150.48</v>
      </c>
      <c r="AP100" s="917">
        <f t="shared" si="684"/>
        <v>0.50349234135667398</v>
      </c>
      <c r="AQ100" s="842"/>
      <c r="AR100" s="842"/>
      <c r="AS100" s="842">
        <f t="shared" si="686"/>
        <v>2285</v>
      </c>
      <c r="AT100" s="917">
        <f t="shared" si="687"/>
        <v>0.50349234135667398</v>
      </c>
      <c r="AU100" s="842"/>
      <c r="AV100" s="842">
        <f t="shared" si="689"/>
        <v>2285</v>
      </c>
      <c r="AW100" s="469">
        <v>2285</v>
      </c>
      <c r="AX100" s="842">
        <v>1746.07</v>
      </c>
      <c r="AY100" s="469">
        <v>2285</v>
      </c>
      <c r="AZ100" s="1071">
        <v>2053.41</v>
      </c>
      <c r="BA100" s="923">
        <v>2285</v>
      </c>
      <c r="BB100" s="469">
        <v>2285</v>
      </c>
      <c r="BC100" s="469">
        <v>2285</v>
      </c>
      <c r="BD100" s="923">
        <v>2285</v>
      </c>
      <c r="BE100" s="469">
        <v>2285</v>
      </c>
      <c r="BF100" s="469">
        <v>2285</v>
      </c>
      <c r="BG100" s="842"/>
      <c r="BH100" s="469">
        <f t="shared" si="691"/>
        <v>2285</v>
      </c>
      <c r="BI100" s="924">
        <v>448.04</v>
      </c>
      <c r="BJ100" s="917">
        <f t="shared" si="693"/>
        <v>0.19607877461706785</v>
      </c>
      <c r="BK100" s="469"/>
      <c r="BL100" s="469">
        <f t="shared" si="695"/>
        <v>2285</v>
      </c>
      <c r="BM100" s="917">
        <f t="shared" si="696"/>
        <v>0.19607877461706785</v>
      </c>
      <c r="BN100" s="917"/>
      <c r="BO100" s="917"/>
      <c r="BP100" s="924">
        <v>914.2</v>
      </c>
      <c r="BQ100" s="917">
        <f t="shared" si="698"/>
        <v>0.40008752735229763</v>
      </c>
      <c r="BR100" s="842"/>
      <c r="BS100" s="469">
        <f t="shared" si="700"/>
        <v>2285</v>
      </c>
      <c r="BT100" s="924">
        <v>1691.02</v>
      </c>
      <c r="BU100" s="917">
        <f t="shared" si="701"/>
        <v>0.74005251641137859</v>
      </c>
      <c r="BV100" s="469"/>
      <c r="BW100" s="469">
        <f t="shared" si="703"/>
        <v>2285</v>
      </c>
      <c r="BX100" s="917">
        <f t="shared" si="970"/>
        <v>0.74005251641137859</v>
      </c>
      <c r="BY100" s="924">
        <v>2126.92</v>
      </c>
      <c r="BZ100" s="1128">
        <v>2126.92</v>
      </c>
      <c r="CA100" s="469">
        <v>2285</v>
      </c>
      <c r="CB100" s="469">
        <v>2285</v>
      </c>
      <c r="CC100" s="469">
        <v>2285</v>
      </c>
      <c r="CD100" s="924">
        <v>794.46</v>
      </c>
      <c r="CE100" s="28"/>
      <c r="CF100" s="529">
        <f t="shared" si="706"/>
        <v>2285</v>
      </c>
      <c r="CG100" s="596">
        <f t="shared" si="707"/>
        <v>0.34768490153172871</v>
      </c>
      <c r="CH100" s="924">
        <v>1129.6300000000001</v>
      </c>
      <c r="CI100" s="596">
        <f t="shared" si="709"/>
        <v>0.49436761487964992</v>
      </c>
      <c r="CJ100" s="469"/>
      <c r="CK100" s="469">
        <f t="shared" si="711"/>
        <v>2285</v>
      </c>
      <c r="CL100" s="127">
        <v>1971.45</v>
      </c>
      <c r="CM100" s="596">
        <f t="shared" si="712"/>
        <v>0.86277899343544862</v>
      </c>
      <c r="CN100" s="28"/>
      <c r="CO100" s="1194">
        <f t="shared" si="714"/>
        <v>2285</v>
      </c>
      <c r="CP100" s="596">
        <f t="shared" si="715"/>
        <v>0.86277899343544862</v>
      </c>
      <c r="CQ100" s="28"/>
      <c r="CR100" s="1194">
        <f t="shared" si="717"/>
        <v>2285</v>
      </c>
      <c r="CS100" s="1249">
        <v>2285</v>
      </c>
      <c r="CT100" s="1315">
        <v>2285</v>
      </c>
      <c r="CU100" s="469">
        <v>2285</v>
      </c>
      <c r="CV100" s="469">
        <v>2285</v>
      </c>
      <c r="CW100" s="1392">
        <v>2307.17</v>
      </c>
      <c r="CX100" s="596">
        <f t="shared" si="719"/>
        <v>1.0097024070021883</v>
      </c>
      <c r="CY100" s="1499">
        <v>2285</v>
      </c>
      <c r="CZ100" s="469"/>
      <c r="DA100" s="1499">
        <f t="shared" si="721"/>
        <v>2285</v>
      </c>
      <c r="DB100" s="127">
        <v>790.34</v>
      </c>
      <c r="DC100" s="596">
        <f t="shared" si="722"/>
        <v>0.34588183807439826</v>
      </c>
      <c r="DD100" s="1194"/>
      <c r="DE100" s="1499">
        <f t="shared" si="724"/>
        <v>2285</v>
      </c>
      <c r="DF100" s="596">
        <f t="shared" si="725"/>
        <v>0.34588183807439826</v>
      </c>
      <c r="DG100" s="1194"/>
      <c r="DH100" s="1499">
        <f t="shared" si="727"/>
        <v>2285</v>
      </c>
      <c r="DI100" s="596">
        <f t="shared" si="728"/>
        <v>0.34588183807439826</v>
      </c>
      <c r="DJ100" s="1591">
        <v>1101.51</v>
      </c>
      <c r="DK100" s="596">
        <f t="shared" si="730"/>
        <v>0.4820612691466083</v>
      </c>
      <c r="DL100" s="1194"/>
      <c r="DM100" s="1499">
        <f t="shared" si="732"/>
        <v>2285</v>
      </c>
      <c r="DN100" s="596">
        <f t="shared" si="733"/>
        <v>0.4820612691466083</v>
      </c>
      <c r="DO100" s="1591">
        <v>2213.7600000000002</v>
      </c>
      <c r="DP100" s="469">
        <v>2214</v>
      </c>
      <c r="DQ100" s="469">
        <v>2214</v>
      </c>
      <c r="DR100" s="469">
        <v>2214</v>
      </c>
      <c r="DS100" s="1688">
        <v>2213.7600000000002</v>
      </c>
      <c r="DT100" s="2205">
        <f t="shared" si="735"/>
        <v>0.96882275711159749</v>
      </c>
      <c r="DU100" s="1763">
        <v>2214</v>
      </c>
      <c r="DV100" s="1763"/>
      <c r="DW100" s="1763">
        <f t="shared" si="737"/>
        <v>2214</v>
      </c>
      <c r="DX100" s="1763"/>
      <c r="DY100" s="1763">
        <f t="shared" si="739"/>
        <v>2214</v>
      </c>
      <c r="DZ100" s="1763"/>
      <c r="EA100" s="1763">
        <f t="shared" si="740"/>
        <v>2214</v>
      </c>
      <c r="EB100" s="1688">
        <v>1375.81</v>
      </c>
      <c r="EC100" s="2205">
        <f t="shared" si="742"/>
        <v>0.62141373080397466</v>
      </c>
      <c r="ED100" s="1763"/>
      <c r="EE100" s="1763">
        <f t="shared" si="744"/>
        <v>2214</v>
      </c>
      <c r="EF100" s="2205">
        <f t="shared" si="745"/>
        <v>0.62141373080397466</v>
      </c>
      <c r="EG100" s="1763"/>
      <c r="EH100" s="1763">
        <f t="shared" si="747"/>
        <v>2214</v>
      </c>
      <c r="EI100" s="2215">
        <v>3206.58</v>
      </c>
      <c r="EJ100" s="1688">
        <v>3206.58</v>
      </c>
      <c r="EK100" s="2205">
        <f t="shared" si="749"/>
        <v>1</v>
      </c>
      <c r="EL100" s="1763">
        <v>3207</v>
      </c>
      <c r="EM100" s="2216">
        <v>3207</v>
      </c>
      <c r="EN100" s="2216">
        <v>3207</v>
      </c>
      <c r="EO100" s="1688">
        <v>1305.9000000000001</v>
      </c>
      <c r="EP100" s="2176">
        <f t="shared" si="750"/>
        <v>0.40720299345182415</v>
      </c>
      <c r="EQ100" s="1763"/>
      <c r="ER100" s="1763">
        <f t="shared" si="752"/>
        <v>3207</v>
      </c>
      <c r="ES100" s="1763"/>
      <c r="ET100" s="1763">
        <f t="shared" si="754"/>
        <v>3207</v>
      </c>
      <c r="EU100" s="2205">
        <f t="shared" si="755"/>
        <v>0.40720299345182415</v>
      </c>
      <c r="EV100" s="1763"/>
      <c r="EW100" s="1763">
        <f t="shared" si="757"/>
        <v>3207</v>
      </c>
      <c r="EX100" s="1688">
        <v>1987.05</v>
      </c>
      <c r="EY100" s="2205">
        <f t="shared" si="759"/>
        <v>0.61959775491113189</v>
      </c>
      <c r="EZ100" s="2217">
        <v>3207</v>
      </c>
      <c r="FA100" s="1688">
        <v>2835.26</v>
      </c>
      <c r="FB100" s="2205">
        <f t="shared" si="762"/>
        <v>0.88408481446835052</v>
      </c>
      <c r="FC100" s="1499">
        <v>2835</v>
      </c>
      <c r="FD100" s="1499">
        <v>2835</v>
      </c>
      <c r="FE100" s="1499">
        <v>2835</v>
      </c>
      <c r="FF100" s="1499"/>
      <c r="FG100" s="1499">
        <f t="shared" si="763"/>
        <v>2835</v>
      </c>
      <c r="FH100" s="2721">
        <v>993.44</v>
      </c>
      <c r="FI100" s="1499"/>
      <c r="FJ100" s="1499">
        <f t="shared" si="765"/>
        <v>2835</v>
      </c>
      <c r="FK100" s="2717">
        <f t="shared" si="766"/>
        <v>0.35041975308641976</v>
      </c>
      <c r="FL100" s="2721">
        <v>1476.06</v>
      </c>
      <c r="FM100" s="2717">
        <f t="shared" si="768"/>
        <v>0.52065608465608459</v>
      </c>
      <c r="FN100" s="1499"/>
      <c r="FO100" s="1499">
        <f t="shared" si="770"/>
        <v>2835</v>
      </c>
      <c r="FP100" s="2131">
        <v>2835</v>
      </c>
      <c r="FQ100" s="2610">
        <v>2954</v>
      </c>
      <c r="FR100" s="1499">
        <v>2954</v>
      </c>
      <c r="FS100" s="1499">
        <v>2954</v>
      </c>
    </row>
    <row r="101" spans="1:178" ht="21.75" hidden="1" thickBot="1" x14ac:dyDescent="0.3">
      <c r="A101" s="2895"/>
      <c r="B101" s="2879"/>
      <c r="C101" s="2930"/>
      <c r="D101" s="1884"/>
      <c r="E101" s="1860" t="s">
        <v>626</v>
      </c>
      <c r="F101" s="681"/>
      <c r="G101" s="650" t="s">
        <v>692</v>
      </c>
      <c r="H101" s="687">
        <v>493</v>
      </c>
      <c r="I101" s="469">
        <v>406</v>
      </c>
      <c r="J101" s="529">
        <v>514</v>
      </c>
      <c r="K101" s="529">
        <v>123</v>
      </c>
      <c r="L101" s="596">
        <f t="shared" si="873"/>
        <v>0.23929961089494164</v>
      </c>
      <c r="M101" s="469">
        <v>514</v>
      </c>
      <c r="N101" s="469"/>
      <c r="O101" s="469"/>
      <c r="P101" s="529">
        <f t="shared" si="669"/>
        <v>514</v>
      </c>
      <c r="Q101" s="596">
        <f t="shared" si="1110"/>
        <v>0.23929961089494164</v>
      </c>
      <c r="R101" s="469">
        <v>514</v>
      </c>
      <c r="S101" s="529">
        <v>205</v>
      </c>
      <c r="T101" s="596">
        <f t="shared" si="672"/>
        <v>0.39883268482490275</v>
      </c>
      <c r="U101" s="469">
        <v>514</v>
      </c>
      <c r="V101" s="469"/>
      <c r="W101" s="469"/>
      <c r="X101" s="529">
        <f t="shared" si="674"/>
        <v>514</v>
      </c>
      <c r="Y101" s="596">
        <f t="shared" si="675"/>
        <v>0.39883268482490275</v>
      </c>
      <c r="Z101" s="469"/>
      <c r="AA101" s="529">
        <f t="shared" si="676"/>
        <v>514</v>
      </c>
      <c r="AB101" s="529">
        <v>325</v>
      </c>
      <c r="AC101" s="596">
        <f t="shared" si="678"/>
        <v>0.63229571984435795</v>
      </c>
      <c r="AD101" s="529">
        <v>325</v>
      </c>
      <c r="AE101" s="529">
        <v>325</v>
      </c>
      <c r="AF101" s="596">
        <f t="shared" si="679"/>
        <v>0.63229571984435795</v>
      </c>
      <c r="AG101" s="469">
        <v>514</v>
      </c>
      <c r="AH101" s="469">
        <v>400</v>
      </c>
      <c r="AI101" s="469">
        <v>400</v>
      </c>
      <c r="AJ101" s="469">
        <v>400</v>
      </c>
      <c r="AK101" s="469"/>
      <c r="AL101" s="529">
        <f t="shared" si="681"/>
        <v>514</v>
      </c>
      <c r="AM101" s="842">
        <v>379.59</v>
      </c>
      <c r="AN101" s="917">
        <f t="shared" si="682"/>
        <v>0.7385019455252918</v>
      </c>
      <c r="AO101" s="842">
        <v>151.91999999999999</v>
      </c>
      <c r="AP101" s="917">
        <f t="shared" si="684"/>
        <v>0.37979999999999997</v>
      </c>
      <c r="AQ101" s="842"/>
      <c r="AR101" s="842"/>
      <c r="AS101" s="842">
        <f t="shared" si="686"/>
        <v>400</v>
      </c>
      <c r="AT101" s="917">
        <f t="shared" si="687"/>
        <v>0.37979999999999997</v>
      </c>
      <c r="AU101" s="842"/>
      <c r="AV101" s="842">
        <f t="shared" si="689"/>
        <v>400</v>
      </c>
      <c r="AW101" s="469">
        <v>400</v>
      </c>
      <c r="AX101" s="842">
        <v>245.67</v>
      </c>
      <c r="AY101" s="469">
        <v>400</v>
      </c>
      <c r="AZ101" s="1071">
        <v>354.87</v>
      </c>
      <c r="BA101" s="923">
        <v>400</v>
      </c>
      <c r="BB101" s="469">
        <v>400</v>
      </c>
      <c r="BC101" s="469">
        <v>400</v>
      </c>
      <c r="BD101" s="923">
        <v>400</v>
      </c>
      <c r="BE101" s="469">
        <v>400</v>
      </c>
      <c r="BF101" s="469">
        <v>400</v>
      </c>
      <c r="BG101" s="842"/>
      <c r="BH101" s="469">
        <f t="shared" si="691"/>
        <v>400</v>
      </c>
      <c r="BI101" s="924">
        <v>525.4</v>
      </c>
      <c r="BJ101" s="917">
        <f t="shared" si="693"/>
        <v>1.3134999999999999</v>
      </c>
      <c r="BK101" s="469"/>
      <c r="BL101" s="469">
        <f t="shared" si="695"/>
        <v>400</v>
      </c>
      <c r="BM101" s="917">
        <f t="shared" si="696"/>
        <v>1.3134999999999999</v>
      </c>
      <c r="BN101" s="917"/>
      <c r="BO101" s="917"/>
      <c r="BP101" s="924">
        <v>278.93</v>
      </c>
      <c r="BQ101" s="917">
        <f t="shared" si="698"/>
        <v>0.69732499999999997</v>
      </c>
      <c r="BR101" s="842"/>
      <c r="BS101" s="469">
        <f t="shared" si="700"/>
        <v>400</v>
      </c>
      <c r="BT101" s="924">
        <v>281.2</v>
      </c>
      <c r="BU101" s="917">
        <f t="shared" si="701"/>
        <v>0.70299999999999996</v>
      </c>
      <c r="BV101" s="469"/>
      <c r="BW101" s="469">
        <f t="shared" si="703"/>
        <v>400</v>
      </c>
      <c r="BX101" s="917">
        <f t="shared" si="970"/>
        <v>0.70299999999999996</v>
      </c>
      <c r="BY101" s="924">
        <v>355.75</v>
      </c>
      <c r="BZ101" s="1128">
        <v>355.75</v>
      </c>
      <c r="CA101" s="469">
        <v>400</v>
      </c>
      <c r="CB101" s="469">
        <v>400</v>
      </c>
      <c r="CC101" s="469">
        <v>400</v>
      </c>
      <c r="CD101" s="924">
        <v>93.78</v>
      </c>
      <c r="CE101" s="28"/>
      <c r="CF101" s="529">
        <f t="shared" si="706"/>
        <v>400</v>
      </c>
      <c r="CG101" s="596">
        <f t="shared" si="707"/>
        <v>0.23444999999999999</v>
      </c>
      <c r="CH101" s="924">
        <v>165.98</v>
      </c>
      <c r="CI101" s="596">
        <f t="shared" si="709"/>
        <v>0.41494999999999999</v>
      </c>
      <c r="CJ101" s="469"/>
      <c r="CK101" s="469">
        <f t="shared" si="711"/>
        <v>400</v>
      </c>
      <c r="CL101" s="127">
        <v>264.13</v>
      </c>
      <c r="CM101" s="596">
        <f t="shared" si="712"/>
        <v>0.66032499999999994</v>
      </c>
      <c r="CN101" s="28"/>
      <c r="CO101" s="1194">
        <f t="shared" si="714"/>
        <v>400</v>
      </c>
      <c r="CP101" s="596">
        <f t="shared" si="715"/>
        <v>0.66032499999999994</v>
      </c>
      <c r="CQ101" s="28"/>
      <c r="CR101" s="1194">
        <f t="shared" si="717"/>
        <v>400</v>
      </c>
      <c r="CS101" s="1249">
        <v>400</v>
      </c>
      <c r="CT101" s="1315">
        <v>400</v>
      </c>
      <c r="CU101" s="469">
        <v>400</v>
      </c>
      <c r="CV101" s="469">
        <v>400</v>
      </c>
      <c r="CW101" s="1392">
        <v>327.63</v>
      </c>
      <c r="CX101" s="596">
        <f t="shared" si="719"/>
        <v>0.819075</v>
      </c>
      <c r="CY101" s="1499">
        <v>400</v>
      </c>
      <c r="CZ101" s="469"/>
      <c r="DA101" s="1499">
        <f t="shared" si="721"/>
        <v>400</v>
      </c>
      <c r="DB101" s="127">
        <v>62.7</v>
      </c>
      <c r="DC101" s="596">
        <f t="shared" si="722"/>
        <v>0.15675</v>
      </c>
      <c r="DD101" s="1194"/>
      <c r="DE101" s="1499">
        <f t="shared" si="724"/>
        <v>400</v>
      </c>
      <c r="DF101" s="596">
        <f t="shared" si="725"/>
        <v>0.15675</v>
      </c>
      <c r="DG101" s="1194"/>
      <c r="DH101" s="1499">
        <f t="shared" si="727"/>
        <v>400</v>
      </c>
      <c r="DI101" s="596">
        <f t="shared" si="728"/>
        <v>0.15675</v>
      </c>
      <c r="DJ101" s="1591">
        <v>173.5</v>
      </c>
      <c r="DK101" s="596">
        <f t="shared" si="730"/>
        <v>0.43375000000000002</v>
      </c>
      <c r="DL101" s="1194"/>
      <c r="DM101" s="1499">
        <f t="shared" si="732"/>
        <v>400</v>
      </c>
      <c r="DN101" s="596">
        <f t="shared" si="733"/>
        <v>0.43375000000000002</v>
      </c>
      <c r="DO101" s="1591">
        <v>373.95</v>
      </c>
      <c r="DP101" s="469">
        <v>374</v>
      </c>
      <c r="DQ101" s="469">
        <v>374</v>
      </c>
      <c r="DR101" s="469">
        <v>374</v>
      </c>
      <c r="DS101" s="1688">
        <v>373.95</v>
      </c>
      <c r="DT101" s="2205">
        <f t="shared" si="735"/>
        <v>0.93487500000000001</v>
      </c>
      <c r="DU101" s="1763">
        <v>374</v>
      </c>
      <c r="DV101" s="1763"/>
      <c r="DW101" s="1763">
        <f t="shared" si="737"/>
        <v>374</v>
      </c>
      <c r="DX101" s="1763"/>
      <c r="DY101" s="1763">
        <f t="shared" si="739"/>
        <v>374</v>
      </c>
      <c r="DZ101" s="1763"/>
      <c r="EA101" s="1763">
        <f t="shared" si="740"/>
        <v>374</v>
      </c>
      <c r="EB101" s="1688">
        <v>212.15</v>
      </c>
      <c r="EC101" s="2205">
        <f t="shared" si="742"/>
        <v>0.56724598930481285</v>
      </c>
      <c r="ED101" s="1763"/>
      <c r="EE101" s="1763">
        <f t="shared" si="744"/>
        <v>374</v>
      </c>
      <c r="EF101" s="2205">
        <f t="shared" si="745"/>
        <v>0.56724598930481285</v>
      </c>
      <c r="EG101" s="1763"/>
      <c r="EH101" s="1763">
        <f t="shared" si="747"/>
        <v>374</v>
      </c>
      <c r="EI101" s="2215">
        <v>442.25</v>
      </c>
      <c r="EJ101" s="1688">
        <v>442.25</v>
      </c>
      <c r="EK101" s="2205">
        <f t="shared" si="749"/>
        <v>1</v>
      </c>
      <c r="EL101" s="1763">
        <v>442</v>
      </c>
      <c r="EM101" s="2216">
        <v>442</v>
      </c>
      <c r="EN101" s="2216">
        <v>442</v>
      </c>
      <c r="EO101" s="1688">
        <v>191.95</v>
      </c>
      <c r="EP101" s="2176">
        <f t="shared" si="750"/>
        <v>0.43427601809954747</v>
      </c>
      <c r="EQ101" s="1763"/>
      <c r="ER101" s="1763">
        <f t="shared" si="752"/>
        <v>442</v>
      </c>
      <c r="ES101" s="1763"/>
      <c r="ET101" s="1763">
        <f t="shared" si="754"/>
        <v>442</v>
      </c>
      <c r="EU101" s="2205">
        <f t="shared" si="755"/>
        <v>0.43427601809954747</v>
      </c>
      <c r="EV101" s="1763"/>
      <c r="EW101" s="1763">
        <f t="shared" si="757"/>
        <v>442</v>
      </c>
      <c r="EX101" s="1688">
        <v>209.25</v>
      </c>
      <c r="EY101" s="2205">
        <f t="shared" si="759"/>
        <v>0.47341628959276016</v>
      </c>
      <c r="EZ101" s="2217">
        <v>442</v>
      </c>
      <c r="FA101" s="1688">
        <v>312.64999999999998</v>
      </c>
      <c r="FB101" s="2205">
        <f t="shared" si="762"/>
        <v>0.70735294117647052</v>
      </c>
      <c r="FC101" s="1499">
        <v>313</v>
      </c>
      <c r="FD101" s="1499">
        <v>313</v>
      </c>
      <c r="FE101" s="1499">
        <v>313</v>
      </c>
      <c r="FF101" s="1499"/>
      <c r="FG101" s="1499">
        <f t="shared" si="763"/>
        <v>313</v>
      </c>
      <c r="FH101" s="2721">
        <v>104.4</v>
      </c>
      <c r="FI101" s="1499"/>
      <c r="FJ101" s="1499">
        <f t="shared" si="765"/>
        <v>313</v>
      </c>
      <c r="FK101" s="2717">
        <f t="shared" si="766"/>
        <v>0.33354632587859429</v>
      </c>
      <c r="FL101" s="2721">
        <v>175.4</v>
      </c>
      <c r="FM101" s="2717">
        <f t="shared" si="768"/>
        <v>0.56038338658146969</v>
      </c>
      <c r="FN101" s="1499"/>
      <c r="FO101" s="1499">
        <f t="shared" si="770"/>
        <v>313</v>
      </c>
      <c r="FP101" s="2131">
        <v>313</v>
      </c>
      <c r="FQ101" s="2610">
        <v>350</v>
      </c>
      <c r="FR101" s="1499">
        <v>350</v>
      </c>
      <c r="FS101" s="1499">
        <v>350</v>
      </c>
    </row>
    <row r="102" spans="1:178" ht="21.75" hidden="1" thickBot="1" x14ac:dyDescent="0.3">
      <c r="A102" s="2895"/>
      <c r="B102" s="2879"/>
      <c r="C102" s="2930"/>
      <c r="D102" s="1884"/>
      <c r="E102" s="1860" t="s">
        <v>867</v>
      </c>
      <c r="F102" s="681"/>
      <c r="G102" s="650" t="s">
        <v>529</v>
      </c>
      <c r="H102" s="687">
        <v>408</v>
      </c>
      <c r="I102" s="469">
        <v>613</v>
      </c>
      <c r="J102" s="529">
        <v>340</v>
      </c>
      <c r="K102" s="529">
        <v>544</v>
      </c>
      <c r="L102" s="596">
        <f t="shared" si="873"/>
        <v>1.6</v>
      </c>
      <c r="M102" s="469">
        <v>340</v>
      </c>
      <c r="N102" s="469"/>
      <c r="O102" s="469"/>
      <c r="P102" s="529">
        <f t="shared" si="669"/>
        <v>340</v>
      </c>
      <c r="Q102" s="596">
        <f t="shared" si="1110"/>
        <v>1.6</v>
      </c>
      <c r="R102" s="469">
        <v>340</v>
      </c>
      <c r="S102" s="529">
        <v>60</v>
      </c>
      <c r="T102" s="596">
        <f t="shared" si="672"/>
        <v>0.17647058823529413</v>
      </c>
      <c r="U102" s="469">
        <v>340</v>
      </c>
      <c r="V102" s="469"/>
      <c r="W102" s="469"/>
      <c r="X102" s="529">
        <f t="shared" si="674"/>
        <v>340</v>
      </c>
      <c r="Y102" s="596">
        <f t="shared" si="675"/>
        <v>0.17647058823529413</v>
      </c>
      <c r="Z102" s="469">
        <v>1656</v>
      </c>
      <c r="AA102" s="529">
        <f t="shared" si="676"/>
        <v>1996</v>
      </c>
      <c r="AB102" s="529">
        <v>60</v>
      </c>
      <c r="AC102" s="596">
        <f t="shared" si="678"/>
        <v>3.0060120240480961E-2</v>
      </c>
      <c r="AD102" s="529">
        <v>60</v>
      </c>
      <c r="AE102" s="529">
        <v>126</v>
      </c>
      <c r="AF102" s="596">
        <f t="shared" si="679"/>
        <v>6.3126252505010014E-2</v>
      </c>
      <c r="AG102" s="469">
        <v>1996</v>
      </c>
      <c r="AH102" s="469">
        <v>340</v>
      </c>
      <c r="AI102" s="469">
        <v>340</v>
      </c>
      <c r="AJ102" s="469">
        <v>340</v>
      </c>
      <c r="AK102" s="469"/>
      <c r="AL102" s="529">
        <f t="shared" si="681"/>
        <v>1996</v>
      </c>
      <c r="AM102" s="842">
        <v>1299.55</v>
      </c>
      <c r="AN102" s="917">
        <f t="shared" si="682"/>
        <v>0.65107715430861723</v>
      </c>
      <c r="AO102" s="842">
        <v>2123.66</v>
      </c>
      <c r="AP102" s="917">
        <f t="shared" si="684"/>
        <v>6.2460588235294114</v>
      </c>
      <c r="AQ102" s="842"/>
      <c r="AR102" s="842"/>
      <c r="AS102" s="842">
        <f t="shared" si="686"/>
        <v>340</v>
      </c>
      <c r="AT102" s="917">
        <f t="shared" si="687"/>
        <v>6.2460588235294114</v>
      </c>
      <c r="AU102" s="842"/>
      <c r="AV102" s="842">
        <f t="shared" si="689"/>
        <v>340</v>
      </c>
      <c r="AW102" s="469">
        <v>340</v>
      </c>
      <c r="AX102" s="842">
        <v>1729.46</v>
      </c>
      <c r="AY102" s="469">
        <v>340</v>
      </c>
      <c r="AZ102" s="1071">
        <v>263.39999999999998</v>
      </c>
      <c r="BA102" s="923">
        <v>340</v>
      </c>
      <c r="BB102" s="469">
        <v>340</v>
      </c>
      <c r="BC102" s="469">
        <v>340</v>
      </c>
      <c r="BD102" s="923">
        <v>340</v>
      </c>
      <c r="BE102" s="469">
        <v>340</v>
      </c>
      <c r="BF102" s="469">
        <v>340</v>
      </c>
      <c r="BG102" s="842"/>
      <c r="BH102" s="469">
        <f t="shared" si="691"/>
        <v>340</v>
      </c>
      <c r="BI102" s="924">
        <v>21</v>
      </c>
      <c r="BJ102" s="917">
        <f t="shared" si="693"/>
        <v>6.1764705882352944E-2</v>
      </c>
      <c r="BK102" s="469"/>
      <c r="BL102" s="469">
        <f t="shared" si="695"/>
        <v>340</v>
      </c>
      <c r="BM102" s="917">
        <f t="shared" si="696"/>
        <v>6.1764705882352944E-2</v>
      </c>
      <c r="BN102" s="917"/>
      <c r="BO102" s="917"/>
      <c r="BP102" s="924">
        <v>551.03</v>
      </c>
      <c r="BQ102" s="917">
        <f t="shared" si="698"/>
        <v>1.6206764705882353</v>
      </c>
      <c r="BR102" s="842"/>
      <c r="BS102" s="469">
        <f t="shared" si="700"/>
        <v>340</v>
      </c>
      <c r="BT102" s="924">
        <v>566.55999999999995</v>
      </c>
      <c r="BU102" s="917">
        <f t="shared" si="701"/>
        <v>1.6663529411764704</v>
      </c>
      <c r="BV102" s="469"/>
      <c r="BW102" s="469">
        <f t="shared" si="703"/>
        <v>340</v>
      </c>
      <c r="BX102" s="917">
        <f t="shared" si="970"/>
        <v>1.6663529411764704</v>
      </c>
      <c r="BY102" s="924">
        <v>829.19</v>
      </c>
      <c r="BZ102" s="1128">
        <v>829.19</v>
      </c>
      <c r="CA102" s="469">
        <v>340</v>
      </c>
      <c r="CB102" s="469">
        <v>340</v>
      </c>
      <c r="CC102" s="469">
        <v>340</v>
      </c>
      <c r="CD102" s="924">
        <v>283.63</v>
      </c>
      <c r="CE102" s="28"/>
      <c r="CF102" s="529">
        <f t="shared" si="706"/>
        <v>340</v>
      </c>
      <c r="CG102" s="596">
        <f t="shared" si="707"/>
        <v>0.83420588235294113</v>
      </c>
      <c r="CH102" s="924">
        <v>1396.32</v>
      </c>
      <c r="CI102" s="596">
        <f t="shared" si="709"/>
        <v>4.1068235294117645</v>
      </c>
      <c r="CJ102" s="469"/>
      <c r="CK102" s="469">
        <f t="shared" si="711"/>
        <v>340</v>
      </c>
      <c r="CL102" s="127">
        <v>1615.43</v>
      </c>
      <c r="CM102" s="596">
        <f t="shared" si="712"/>
        <v>4.7512647058823534</v>
      </c>
      <c r="CN102" s="6">
        <v>788</v>
      </c>
      <c r="CO102" s="1194">
        <f t="shared" si="714"/>
        <v>1128</v>
      </c>
      <c r="CP102" s="596">
        <f t="shared" si="715"/>
        <v>1.4321187943262412</v>
      </c>
      <c r="CQ102" s="28"/>
      <c r="CR102" s="1194">
        <f t="shared" si="717"/>
        <v>1128</v>
      </c>
      <c r="CS102" s="1249">
        <v>1128</v>
      </c>
      <c r="CT102" s="1315">
        <v>1128</v>
      </c>
      <c r="CU102" s="469">
        <v>1128</v>
      </c>
      <c r="CV102" s="469">
        <v>1128</v>
      </c>
      <c r="CW102" s="1392">
        <v>1936.54</v>
      </c>
      <c r="CX102" s="596">
        <f t="shared" si="719"/>
        <v>1.7167907801418438</v>
      </c>
      <c r="CY102" s="1499">
        <v>1128</v>
      </c>
      <c r="CZ102" s="469"/>
      <c r="DA102" s="1499">
        <f t="shared" si="721"/>
        <v>1128</v>
      </c>
      <c r="DB102" s="127">
        <v>288.63</v>
      </c>
      <c r="DC102" s="596">
        <f t="shared" si="722"/>
        <v>0.25587765957446806</v>
      </c>
      <c r="DD102" s="1194"/>
      <c r="DE102" s="1499">
        <f t="shared" si="724"/>
        <v>1128</v>
      </c>
      <c r="DF102" s="596">
        <f t="shared" si="725"/>
        <v>0.25587765957446806</v>
      </c>
      <c r="DG102" s="1194"/>
      <c r="DH102" s="1499">
        <f t="shared" si="727"/>
        <v>1128</v>
      </c>
      <c r="DI102" s="596">
        <f t="shared" si="728"/>
        <v>0.25587765957446806</v>
      </c>
      <c r="DJ102" s="1591">
        <v>551.26</v>
      </c>
      <c r="DK102" s="596">
        <f t="shared" si="730"/>
        <v>0.48870567375886526</v>
      </c>
      <c r="DL102" s="1194"/>
      <c r="DM102" s="1499">
        <f t="shared" si="732"/>
        <v>1128</v>
      </c>
      <c r="DN102" s="596">
        <f t="shared" si="733"/>
        <v>0.48870567375886526</v>
      </c>
      <c r="DO102" s="1591">
        <v>1102.52</v>
      </c>
      <c r="DP102" s="469">
        <v>1103</v>
      </c>
      <c r="DQ102" s="469">
        <v>1103</v>
      </c>
      <c r="DR102" s="469">
        <v>1103</v>
      </c>
      <c r="DS102" s="1688">
        <v>1102.52</v>
      </c>
      <c r="DT102" s="2205">
        <f t="shared" si="735"/>
        <v>0.97741134751773051</v>
      </c>
      <c r="DU102" s="1763">
        <v>1103</v>
      </c>
      <c r="DV102" s="1763"/>
      <c r="DW102" s="1763">
        <f t="shared" si="737"/>
        <v>1103</v>
      </c>
      <c r="DX102" s="1763"/>
      <c r="DY102" s="1763">
        <f t="shared" si="739"/>
        <v>1103</v>
      </c>
      <c r="DZ102" s="1763"/>
      <c r="EA102" s="1763">
        <f t="shared" si="740"/>
        <v>1103</v>
      </c>
      <c r="EB102" s="1688">
        <v>1002.26</v>
      </c>
      <c r="EC102" s="2205">
        <f t="shared" si="742"/>
        <v>0.90866727107887579</v>
      </c>
      <c r="ED102" s="1763">
        <v>1500</v>
      </c>
      <c r="EE102" s="1763">
        <f t="shared" si="744"/>
        <v>2603</v>
      </c>
      <c r="EF102" s="2205">
        <f t="shared" si="745"/>
        <v>0.38504033807145599</v>
      </c>
      <c r="EG102" s="1763"/>
      <c r="EH102" s="1763">
        <f t="shared" si="747"/>
        <v>2603</v>
      </c>
      <c r="EI102" s="2215">
        <v>1625.32</v>
      </c>
      <c r="EJ102" s="1688">
        <v>1625.32</v>
      </c>
      <c r="EK102" s="2205">
        <f t="shared" si="749"/>
        <v>1</v>
      </c>
      <c r="EL102" s="2217">
        <v>2417</v>
      </c>
      <c r="EM102" s="2216">
        <v>2417</v>
      </c>
      <c r="EN102" s="2216">
        <v>2417</v>
      </c>
      <c r="EO102" s="1688">
        <v>1106.82</v>
      </c>
      <c r="EP102" s="2176">
        <f t="shared" si="750"/>
        <v>0.4579313198179561</v>
      </c>
      <c r="EQ102" s="1763"/>
      <c r="ER102" s="1763">
        <f t="shared" si="752"/>
        <v>2417</v>
      </c>
      <c r="ES102" s="1763"/>
      <c r="ET102" s="1763">
        <f t="shared" si="754"/>
        <v>2417</v>
      </c>
      <c r="EU102" s="2205">
        <f t="shared" si="755"/>
        <v>0.4579313198179561</v>
      </c>
      <c r="EV102" s="1763"/>
      <c r="EW102" s="1763">
        <f t="shared" si="757"/>
        <v>2417</v>
      </c>
      <c r="EX102" s="1688">
        <v>1501.45</v>
      </c>
      <c r="EY102" s="2205">
        <f t="shared" si="759"/>
        <v>0.62120397186594956</v>
      </c>
      <c r="EZ102" s="2217">
        <v>2417</v>
      </c>
      <c r="FA102" s="1688">
        <v>1993.08</v>
      </c>
      <c r="FB102" s="2205">
        <f t="shared" si="762"/>
        <v>0.82460901944559373</v>
      </c>
      <c r="FC102" s="1499">
        <v>1000</v>
      </c>
      <c r="FD102" s="2147">
        <v>1000</v>
      </c>
      <c r="FE102" s="2147">
        <v>1000</v>
      </c>
      <c r="FF102" s="1499"/>
      <c r="FG102" s="1499">
        <f t="shared" si="763"/>
        <v>1000</v>
      </c>
      <c r="FH102" s="2721">
        <v>794.86</v>
      </c>
      <c r="FI102" s="1499"/>
      <c r="FJ102" s="1499">
        <f t="shared" si="765"/>
        <v>1000</v>
      </c>
      <c r="FK102" s="2717">
        <f t="shared" si="766"/>
        <v>0.79486000000000001</v>
      </c>
      <c r="FL102" s="2721">
        <v>578.52</v>
      </c>
      <c r="FM102" s="2717">
        <f t="shared" si="768"/>
        <v>0.57852000000000003</v>
      </c>
      <c r="FN102" s="1499"/>
      <c r="FO102" s="1499">
        <f t="shared" si="770"/>
        <v>1000</v>
      </c>
      <c r="FP102" s="2131">
        <v>1000</v>
      </c>
      <c r="FQ102" s="2610">
        <v>1158</v>
      </c>
      <c r="FR102" s="1499">
        <v>1158</v>
      </c>
      <c r="FS102" s="1499">
        <v>1158</v>
      </c>
    </row>
    <row r="103" spans="1:178" ht="21.75" hidden="1" thickBot="1" x14ac:dyDescent="0.3">
      <c r="A103" s="2895"/>
      <c r="B103" s="2879"/>
      <c r="C103" s="2930"/>
      <c r="D103" s="1884"/>
      <c r="E103" s="1860" t="s">
        <v>629</v>
      </c>
      <c r="F103" s="681"/>
      <c r="G103" s="650" t="s">
        <v>529</v>
      </c>
      <c r="H103" s="687">
        <v>462</v>
      </c>
      <c r="I103" s="469">
        <v>403</v>
      </c>
      <c r="J103" s="529">
        <v>713</v>
      </c>
      <c r="K103" s="529">
        <v>189</v>
      </c>
      <c r="L103" s="596">
        <f t="shared" si="873"/>
        <v>0.26507713884992989</v>
      </c>
      <c r="M103" s="469">
        <v>713</v>
      </c>
      <c r="N103" s="469"/>
      <c r="O103" s="469"/>
      <c r="P103" s="529">
        <f t="shared" si="669"/>
        <v>713</v>
      </c>
      <c r="Q103" s="596">
        <f t="shared" si="1110"/>
        <v>0.26507713884992989</v>
      </c>
      <c r="R103" s="469">
        <v>713</v>
      </c>
      <c r="S103" s="529">
        <v>267</v>
      </c>
      <c r="T103" s="596">
        <f t="shared" si="672"/>
        <v>0.3744740532959327</v>
      </c>
      <c r="U103" s="469">
        <v>713</v>
      </c>
      <c r="V103" s="469"/>
      <c r="W103" s="469"/>
      <c r="X103" s="529">
        <f t="shared" si="674"/>
        <v>713</v>
      </c>
      <c r="Y103" s="596">
        <f t="shared" si="675"/>
        <v>0.3744740532959327</v>
      </c>
      <c r="Z103" s="469"/>
      <c r="AA103" s="529">
        <f t="shared" si="676"/>
        <v>713</v>
      </c>
      <c r="AB103" s="529">
        <v>526</v>
      </c>
      <c r="AC103" s="596">
        <f t="shared" si="678"/>
        <v>0.73772791023842921</v>
      </c>
      <c r="AD103" s="529">
        <v>565</v>
      </c>
      <c r="AE103" s="529">
        <v>526</v>
      </c>
      <c r="AF103" s="596">
        <f t="shared" si="679"/>
        <v>0.73772791023842921</v>
      </c>
      <c r="AG103" s="469">
        <v>713</v>
      </c>
      <c r="AH103" s="469">
        <v>713</v>
      </c>
      <c r="AI103" s="469">
        <v>713</v>
      </c>
      <c r="AJ103" s="469">
        <v>713</v>
      </c>
      <c r="AK103" s="469"/>
      <c r="AL103" s="529">
        <f t="shared" si="681"/>
        <v>713</v>
      </c>
      <c r="AM103" s="842">
        <v>566.63</v>
      </c>
      <c r="AN103" s="917">
        <f t="shared" si="682"/>
        <v>0.79471248246844317</v>
      </c>
      <c r="AO103" s="842">
        <v>318.87</v>
      </c>
      <c r="AP103" s="917">
        <f t="shared" si="684"/>
        <v>0.44722300140252458</v>
      </c>
      <c r="AQ103" s="842"/>
      <c r="AR103" s="842"/>
      <c r="AS103" s="842">
        <f t="shared" si="686"/>
        <v>713</v>
      </c>
      <c r="AT103" s="917">
        <f t="shared" si="687"/>
        <v>0.44722300140252458</v>
      </c>
      <c r="AU103" s="842"/>
      <c r="AV103" s="842">
        <f t="shared" si="689"/>
        <v>713</v>
      </c>
      <c r="AW103" s="469">
        <v>713</v>
      </c>
      <c r="AX103" s="842">
        <v>703.89</v>
      </c>
      <c r="AY103" s="469">
        <v>713</v>
      </c>
      <c r="AZ103" s="1071">
        <v>544.42999999999995</v>
      </c>
      <c r="BA103" s="923">
        <v>713</v>
      </c>
      <c r="BB103" s="469">
        <v>713</v>
      </c>
      <c r="BC103" s="469">
        <v>713</v>
      </c>
      <c r="BD103" s="923">
        <v>713</v>
      </c>
      <c r="BE103" s="469">
        <v>713</v>
      </c>
      <c r="BF103" s="469">
        <v>713</v>
      </c>
      <c r="BG103" s="842"/>
      <c r="BH103" s="469">
        <f t="shared" si="691"/>
        <v>713</v>
      </c>
      <c r="BI103" s="924">
        <v>198.98</v>
      </c>
      <c r="BJ103" s="917">
        <f t="shared" si="693"/>
        <v>0.27907433380084151</v>
      </c>
      <c r="BK103" s="469"/>
      <c r="BL103" s="469">
        <f t="shared" si="695"/>
        <v>713</v>
      </c>
      <c r="BM103" s="917">
        <f t="shared" si="696"/>
        <v>0.27907433380084151</v>
      </c>
      <c r="BN103" s="917"/>
      <c r="BO103" s="917"/>
      <c r="BP103" s="924">
        <v>316.37</v>
      </c>
      <c r="BQ103" s="917">
        <f t="shared" si="698"/>
        <v>0.44371669004207576</v>
      </c>
      <c r="BR103" s="842"/>
      <c r="BS103" s="469">
        <f t="shared" si="700"/>
        <v>713</v>
      </c>
      <c r="BT103" s="924">
        <v>471.37</v>
      </c>
      <c r="BU103" s="917">
        <f t="shared" si="701"/>
        <v>0.66110799438990187</v>
      </c>
      <c r="BV103" s="469"/>
      <c r="BW103" s="469">
        <f t="shared" si="703"/>
        <v>713</v>
      </c>
      <c r="BX103" s="917">
        <f t="shared" si="970"/>
        <v>0.66110799438990187</v>
      </c>
      <c r="BY103" s="924">
        <v>544.85</v>
      </c>
      <c r="BZ103" s="1128">
        <v>544.85</v>
      </c>
      <c r="CA103" s="469">
        <v>713</v>
      </c>
      <c r="CB103" s="469">
        <v>713</v>
      </c>
      <c r="CC103" s="469">
        <v>713</v>
      </c>
      <c r="CD103" s="924">
        <v>164.38</v>
      </c>
      <c r="CE103" s="28"/>
      <c r="CF103" s="529">
        <f t="shared" si="706"/>
        <v>713</v>
      </c>
      <c r="CG103" s="596">
        <f t="shared" si="707"/>
        <v>0.23054698457223</v>
      </c>
      <c r="CH103" s="924">
        <v>224.2</v>
      </c>
      <c r="CI103" s="596">
        <f t="shared" si="709"/>
        <v>0.31444600280504909</v>
      </c>
      <c r="CJ103" s="469"/>
      <c r="CK103" s="469">
        <f t="shared" si="711"/>
        <v>713</v>
      </c>
      <c r="CL103" s="127">
        <v>414.17</v>
      </c>
      <c r="CM103" s="596">
        <f t="shared" si="712"/>
        <v>0.58088359046283311</v>
      </c>
      <c r="CN103" s="28"/>
      <c r="CO103" s="1194">
        <f t="shared" si="714"/>
        <v>713</v>
      </c>
      <c r="CP103" s="596">
        <f t="shared" si="715"/>
        <v>0.58088359046283311</v>
      </c>
      <c r="CQ103" s="28"/>
      <c r="CR103" s="1194">
        <f t="shared" si="717"/>
        <v>713</v>
      </c>
      <c r="CS103" s="1249">
        <v>713</v>
      </c>
      <c r="CT103" s="1315">
        <v>713</v>
      </c>
      <c r="CU103" s="469">
        <v>713</v>
      </c>
      <c r="CV103" s="469">
        <v>713</v>
      </c>
      <c r="CW103" s="1392">
        <v>446.79</v>
      </c>
      <c r="CX103" s="596">
        <f t="shared" si="719"/>
        <v>0.62663394109396919</v>
      </c>
      <c r="CY103" s="1499">
        <v>713</v>
      </c>
      <c r="CZ103" s="469"/>
      <c r="DA103" s="1499">
        <f t="shared" si="721"/>
        <v>713</v>
      </c>
      <c r="DB103" s="127">
        <v>0</v>
      </c>
      <c r="DC103" s="596">
        <f t="shared" si="722"/>
        <v>0</v>
      </c>
      <c r="DD103" s="1194"/>
      <c r="DE103" s="1499">
        <f t="shared" si="724"/>
        <v>713</v>
      </c>
      <c r="DF103" s="596">
        <f t="shared" si="725"/>
        <v>0</v>
      </c>
      <c r="DG103" s="1194"/>
      <c r="DH103" s="1499">
        <f t="shared" si="727"/>
        <v>713</v>
      </c>
      <c r="DI103" s="596">
        <f t="shared" si="728"/>
        <v>0</v>
      </c>
      <c r="DJ103" s="1591">
        <v>9</v>
      </c>
      <c r="DK103" s="596">
        <f t="shared" si="730"/>
        <v>1.2622720897615708E-2</v>
      </c>
      <c r="DL103" s="1194"/>
      <c r="DM103" s="1499">
        <f t="shared" si="732"/>
        <v>713</v>
      </c>
      <c r="DN103" s="596">
        <f t="shared" si="733"/>
        <v>1.2622720897615708E-2</v>
      </c>
      <c r="DO103" s="1591">
        <v>9</v>
      </c>
      <c r="DP103" s="469">
        <v>9</v>
      </c>
      <c r="DQ103" s="469">
        <v>9</v>
      </c>
      <c r="DR103" s="469">
        <v>9</v>
      </c>
      <c r="DS103" s="1688">
        <v>9</v>
      </c>
      <c r="DT103" s="2205">
        <f t="shared" si="735"/>
        <v>1.2622720897615708E-2</v>
      </c>
      <c r="DU103" s="1763">
        <v>9</v>
      </c>
      <c r="DV103" s="1763"/>
      <c r="DW103" s="1763">
        <f t="shared" si="737"/>
        <v>9</v>
      </c>
      <c r="DX103" s="1763"/>
      <c r="DY103" s="1763">
        <f t="shared" si="739"/>
        <v>9</v>
      </c>
      <c r="DZ103" s="1763"/>
      <c r="EA103" s="1763">
        <f t="shared" si="740"/>
        <v>9</v>
      </c>
      <c r="EB103" s="1688">
        <v>3</v>
      </c>
      <c r="EC103" s="2205">
        <f t="shared" si="742"/>
        <v>0.33333333333333331</v>
      </c>
      <c r="ED103" s="1763"/>
      <c r="EE103" s="1763">
        <f t="shared" si="744"/>
        <v>9</v>
      </c>
      <c r="EF103" s="2205">
        <f t="shared" si="745"/>
        <v>0.33333333333333331</v>
      </c>
      <c r="EG103" s="1763"/>
      <c r="EH103" s="1763">
        <f t="shared" si="747"/>
        <v>9</v>
      </c>
      <c r="EI103" s="2215">
        <v>303</v>
      </c>
      <c r="EJ103" s="1688">
        <v>303</v>
      </c>
      <c r="EK103" s="2205">
        <f t="shared" si="749"/>
        <v>1</v>
      </c>
      <c r="EL103" s="1763">
        <v>303</v>
      </c>
      <c r="EM103" s="2216">
        <v>303</v>
      </c>
      <c r="EN103" s="2216">
        <v>303</v>
      </c>
      <c r="EO103" s="1688">
        <v>260</v>
      </c>
      <c r="EP103" s="2176">
        <f t="shared" si="750"/>
        <v>0.85808580858085803</v>
      </c>
      <c r="EQ103" s="1763"/>
      <c r="ER103" s="1763">
        <f t="shared" si="752"/>
        <v>303</v>
      </c>
      <c r="ES103" s="1763"/>
      <c r="ET103" s="1763">
        <f t="shared" si="754"/>
        <v>303</v>
      </c>
      <c r="EU103" s="2205">
        <f t="shared" si="755"/>
        <v>0.85808580858085803</v>
      </c>
      <c r="EV103" s="1763"/>
      <c r="EW103" s="1763">
        <f t="shared" si="757"/>
        <v>303</v>
      </c>
      <c r="EX103" s="1688">
        <v>260</v>
      </c>
      <c r="EY103" s="2205">
        <f t="shared" si="759"/>
        <v>0.85808580858085803</v>
      </c>
      <c r="EZ103" s="2217">
        <v>303</v>
      </c>
      <c r="FA103" s="1688">
        <v>260</v>
      </c>
      <c r="FB103" s="2205">
        <f t="shared" si="762"/>
        <v>0.85808580858085803</v>
      </c>
      <c r="FC103" s="1499">
        <v>303</v>
      </c>
      <c r="FD103" s="1499">
        <v>303</v>
      </c>
      <c r="FE103" s="1499">
        <v>303</v>
      </c>
      <c r="FF103" s="1499"/>
      <c r="FG103" s="1499">
        <f t="shared" si="763"/>
        <v>303</v>
      </c>
      <c r="FH103" s="2721">
        <v>262.63</v>
      </c>
      <c r="FI103" s="1499"/>
      <c r="FJ103" s="1499">
        <f t="shared" si="765"/>
        <v>303</v>
      </c>
      <c r="FK103" s="2717">
        <f t="shared" si="766"/>
        <v>0.8667656765676568</v>
      </c>
      <c r="FL103" s="2721">
        <v>0</v>
      </c>
      <c r="FM103" s="2717">
        <f t="shared" si="768"/>
        <v>0</v>
      </c>
      <c r="FN103" s="1499"/>
      <c r="FO103" s="1499">
        <f t="shared" si="770"/>
        <v>303</v>
      </c>
      <c r="FP103" s="2131">
        <v>303</v>
      </c>
      <c r="FQ103" s="2610">
        <v>100</v>
      </c>
      <c r="FR103" s="1499">
        <v>100</v>
      </c>
      <c r="FS103" s="1499">
        <v>100</v>
      </c>
    </row>
    <row r="104" spans="1:178" ht="21.75" hidden="1" thickBot="1" x14ac:dyDescent="0.3">
      <c r="A104" s="2895"/>
      <c r="B104" s="2879"/>
      <c r="C104" s="2930"/>
      <c r="D104" s="1884"/>
      <c r="E104" s="1860" t="s">
        <v>628</v>
      </c>
      <c r="F104" s="681"/>
      <c r="G104" s="650" t="s">
        <v>696</v>
      </c>
      <c r="H104" s="687">
        <v>3758</v>
      </c>
      <c r="I104" s="469">
        <v>3170</v>
      </c>
      <c r="J104" s="529">
        <v>4160</v>
      </c>
      <c r="K104" s="529"/>
      <c r="L104" s="596">
        <f t="shared" si="873"/>
        <v>0</v>
      </c>
      <c r="M104" s="469">
        <v>4160</v>
      </c>
      <c r="N104" s="469"/>
      <c r="O104" s="469"/>
      <c r="P104" s="529">
        <f t="shared" si="669"/>
        <v>4160</v>
      </c>
      <c r="Q104" s="596">
        <f t="shared" si="1110"/>
        <v>0</v>
      </c>
      <c r="R104" s="469">
        <v>4160</v>
      </c>
      <c r="S104" s="529">
        <v>664</v>
      </c>
      <c r="T104" s="596">
        <f t="shared" si="672"/>
        <v>0.1596153846153846</v>
      </c>
      <c r="U104" s="469">
        <v>4160</v>
      </c>
      <c r="V104" s="469"/>
      <c r="W104" s="469"/>
      <c r="X104" s="529">
        <f t="shared" si="674"/>
        <v>4160</v>
      </c>
      <c r="Y104" s="596">
        <f t="shared" si="675"/>
        <v>0.1596153846153846</v>
      </c>
      <c r="Z104" s="469"/>
      <c r="AA104" s="529">
        <f t="shared" si="676"/>
        <v>4160</v>
      </c>
      <c r="AB104" s="529">
        <v>1180</v>
      </c>
      <c r="AC104" s="596">
        <f t="shared" si="678"/>
        <v>0.28365384615384615</v>
      </c>
      <c r="AD104" s="529">
        <v>1270</v>
      </c>
      <c r="AE104" s="529">
        <v>1360</v>
      </c>
      <c r="AF104" s="596">
        <f t="shared" si="679"/>
        <v>0.32692307692307693</v>
      </c>
      <c r="AG104" s="469">
        <v>4160</v>
      </c>
      <c r="AH104" s="469">
        <v>1580</v>
      </c>
      <c r="AI104" s="469">
        <v>1580</v>
      </c>
      <c r="AJ104" s="469">
        <v>1580</v>
      </c>
      <c r="AK104" s="469"/>
      <c r="AL104" s="529">
        <f t="shared" si="681"/>
        <v>4160</v>
      </c>
      <c r="AM104" s="842">
        <v>1080</v>
      </c>
      <c r="AN104" s="917">
        <f t="shared" si="682"/>
        <v>0.25961538461538464</v>
      </c>
      <c r="AO104" s="842">
        <v>540</v>
      </c>
      <c r="AP104" s="917">
        <f t="shared" si="684"/>
        <v>0.34177215189873417</v>
      </c>
      <c r="AQ104" s="842"/>
      <c r="AR104" s="842"/>
      <c r="AS104" s="842">
        <f t="shared" si="686"/>
        <v>1580</v>
      </c>
      <c r="AT104" s="917">
        <f t="shared" si="687"/>
        <v>0.34177215189873417</v>
      </c>
      <c r="AU104" s="842"/>
      <c r="AV104" s="842">
        <f t="shared" si="689"/>
        <v>1580</v>
      </c>
      <c r="AW104" s="469">
        <v>1580</v>
      </c>
      <c r="AX104" s="842">
        <v>1580</v>
      </c>
      <c r="AY104" s="469">
        <v>1580</v>
      </c>
      <c r="AZ104" s="1071">
        <v>4021.26</v>
      </c>
      <c r="BA104" s="923">
        <v>1580</v>
      </c>
      <c r="BB104" s="469">
        <v>1580</v>
      </c>
      <c r="BC104" s="469">
        <v>1580</v>
      </c>
      <c r="BD104" s="923">
        <v>1580</v>
      </c>
      <c r="BE104" s="469">
        <v>1580</v>
      </c>
      <c r="BF104" s="469">
        <v>1580</v>
      </c>
      <c r="BG104" s="842"/>
      <c r="BH104" s="469">
        <f t="shared" si="691"/>
        <v>1580</v>
      </c>
      <c r="BI104" s="924">
        <v>679.9</v>
      </c>
      <c r="BJ104" s="917">
        <f t="shared" si="693"/>
        <v>0.43031645569620253</v>
      </c>
      <c r="BK104" s="469"/>
      <c r="BL104" s="469">
        <f t="shared" si="695"/>
        <v>1580</v>
      </c>
      <c r="BM104" s="917">
        <f t="shared" si="696"/>
        <v>0.43031645569620253</v>
      </c>
      <c r="BN104" s="917"/>
      <c r="BO104" s="917"/>
      <c r="BP104" s="924">
        <v>1156.06</v>
      </c>
      <c r="BQ104" s="917">
        <f t="shared" si="698"/>
        <v>0.73168354430379745</v>
      </c>
      <c r="BR104" s="842"/>
      <c r="BS104" s="469">
        <f t="shared" si="700"/>
        <v>1580</v>
      </c>
      <c r="BT104" s="924">
        <v>2068.06</v>
      </c>
      <c r="BU104" s="917">
        <f t="shared" si="701"/>
        <v>1.3088987341772151</v>
      </c>
      <c r="BV104" s="469"/>
      <c r="BW104" s="469">
        <f t="shared" si="703"/>
        <v>1580</v>
      </c>
      <c r="BX104" s="917">
        <f t="shared" si="970"/>
        <v>1.3088987341772151</v>
      </c>
      <c r="BY104" s="924">
        <v>2524.06</v>
      </c>
      <c r="BZ104" s="1128">
        <v>2524.06</v>
      </c>
      <c r="CA104" s="469">
        <v>1580</v>
      </c>
      <c r="CB104" s="469">
        <v>1580</v>
      </c>
      <c r="CC104" s="469">
        <v>1580</v>
      </c>
      <c r="CD104" s="924">
        <v>1078.06</v>
      </c>
      <c r="CE104" s="28"/>
      <c r="CF104" s="529">
        <f t="shared" si="706"/>
        <v>1580</v>
      </c>
      <c r="CG104" s="596">
        <f t="shared" si="707"/>
        <v>0.68231645569620247</v>
      </c>
      <c r="CH104" s="924">
        <v>960</v>
      </c>
      <c r="CI104" s="596">
        <f t="shared" si="709"/>
        <v>0.60759493670886078</v>
      </c>
      <c r="CJ104" s="469"/>
      <c r="CK104" s="469">
        <f t="shared" si="711"/>
        <v>1580</v>
      </c>
      <c r="CL104" s="127">
        <v>1320</v>
      </c>
      <c r="CM104" s="596">
        <f t="shared" si="712"/>
        <v>0.83544303797468356</v>
      </c>
      <c r="CN104" s="28"/>
      <c r="CO104" s="1194">
        <f t="shared" si="714"/>
        <v>1580</v>
      </c>
      <c r="CP104" s="596">
        <f t="shared" si="715"/>
        <v>0.83544303797468356</v>
      </c>
      <c r="CQ104" s="28"/>
      <c r="CR104" s="1194">
        <f t="shared" si="717"/>
        <v>1580</v>
      </c>
      <c r="CS104" s="1249">
        <v>1580</v>
      </c>
      <c r="CT104" s="1315">
        <v>1580</v>
      </c>
      <c r="CU104" s="469">
        <v>1580</v>
      </c>
      <c r="CV104" s="469">
        <v>1580</v>
      </c>
      <c r="CW104" s="1392">
        <v>1580</v>
      </c>
      <c r="CX104" s="596">
        <f t="shared" si="719"/>
        <v>1</v>
      </c>
      <c r="CY104" s="1499">
        <v>1580</v>
      </c>
      <c r="CZ104" s="469"/>
      <c r="DA104" s="1499">
        <f t="shared" si="721"/>
        <v>1580</v>
      </c>
      <c r="DB104" s="127">
        <v>658.06</v>
      </c>
      <c r="DC104" s="596">
        <f t="shared" si="722"/>
        <v>0.41649367088607592</v>
      </c>
      <c r="DD104" s="1194"/>
      <c r="DE104" s="1499">
        <f t="shared" si="724"/>
        <v>1580</v>
      </c>
      <c r="DF104" s="596">
        <f t="shared" si="725"/>
        <v>0.41649367088607592</v>
      </c>
      <c r="DG104" s="1194"/>
      <c r="DH104" s="1499">
        <f t="shared" si="727"/>
        <v>1580</v>
      </c>
      <c r="DI104" s="596">
        <f t="shared" si="728"/>
        <v>0.41649367088607592</v>
      </c>
      <c r="DJ104" s="1591">
        <v>1060.06</v>
      </c>
      <c r="DK104" s="596">
        <f t="shared" si="730"/>
        <v>0.67092405063291138</v>
      </c>
      <c r="DL104" s="1194"/>
      <c r="DM104" s="1499">
        <f t="shared" si="732"/>
        <v>1580</v>
      </c>
      <c r="DN104" s="596">
        <f t="shared" si="733"/>
        <v>0.67092405063291138</v>
      </c>
      <c r="DO104" s="1591">
        <v>1906.06</v>
      </c>
      <c r="DP104" s="469">
        <v>1580</v>
      </c>
      <c r="DQ104" s="469">
        <v>1580</v>
      </c>
      <c r="DR104" s="469">
        <v>1580</v>
      </c>
      <c r="DS104" s="1688">
        <v>1906.06</v>
      </c>
      <c r="DT104" s="2205">
        <f t="shared" si="735"/>
        <v>1.206367088607595</v>
      </c>
      <c r="DU104" s="1763">
        <v>1580</v>
      </c>
      <c r="DV104" s="1763"/>
      <c r="DW104" s="1763">
        <f t="shared" si="737"/>
        <v>1580</v>
      </c>
      <c r="DX104" s="1763"/>
      <c r="DY104" s="1763">
        <f t="shared" si="739"/>
        <v>1580</v>
      </c>
      <c r="DZ104" s="1763"/>
      <c r="EA104" s="1763">
        <f t="shared" si="740"/>
        <v>1580</v>
      </c>
      <c r="EB104" s="1688">
        <v>814.06</v>
      </c>
      <c r="EC104" s="2205">
        <f t="shared" si="742"/>
        <v>0.51522784810126576</v>
      </c>
      <c r="ED104" s="1763"/>
      <c r="EE104" s="1763">
        <f t="shared" si="744"/>
        <v>1580</v>
      </c>
      <c r="EF104" s="2205">
        <f t="shared" si="745"/>
        <v>0.51522784810126576</v>
      </c>
      <c r="EG104" s="1763"/>
      <c r="EH104" s="1763">
        <f t="shared" si="747"/>
        <v>1580</v>
      </c>
      <c r="EI104" s="2215">
        <v>1929.06</v>
      </c>
      <c r="EJ104" s="1688">
        <v>1929.06</v>
      </c>
      <c r="EK104" s="2205">
        <f t="shared" si="749"/>
        <v>1</v>
      </c>
      <c r="EL104" s="1763">
        <v>1580</v>
      </c>
      <c r="EM104" s="2216">
        <v>1580</v>
      </c>
      <c r="EN104" s="2216">
        <v>1580</v>
      </c>
      <c r="EO104" s="1688">
        <v>540</v>
      </c>
      <c r="EP104" s="2176">
        <f t="shared" si="750"/>
        <v>0.34177215189873417</v>
      </c>
      <c r="EQ104" s="1763"/>
      <c r="ER104" s="1763">
        <f t="shared" si="752"/>
        <v>1580</v>
      </c>
      <c r="ES104" s="1763"/>
      <c r="ET104" s="1763">
        <f t="shared" si="754"/>
        <v>1580</v>
      </c>
      <c r="EU104" s="2205">
        <f t="shared" si="755"/>
        <v>0.34177215189873417</v>
      </c>
      <c r="EV104" s="1763"/>
      <c r="EW104" s="1763">
        <f t="shared" si="757"/>
        <v>1580</v>
      </c>
      <c r="EX104" s="1688">
        <v>810</v>
      </c>
      <c r="EY104" s="2205">
        <f t="shared" si="759"/>
        <v>0.51265822784810122</v>
      </c>
      <c r="EZ104" s="2217">
        <v>1580</v>
      </c>
      <c r="FA104" s="1688">
        <v>1080</v>
      </c>
      <c r="FB104" s="2205">
        <f t="shared" si="762"/>
        <v>0.68354430379746833</v>
      </c>
      <c r="FC104" s="1499">
        <v>1080</v>
      </c>
      <c r="FD104" s="1499">
        <v>1080</v>
      </c>
      <c r="FE104" s="1499">
        <v>1080</v>
      </c>
      <c r="FF104" s="1499"/>
      <c r="FG104" s="1499">
        <f t="shared" si="763"/>
        <v>1080</v>
      </c>
      <c r="FH104" s="2721">
        <v>0</v>
      </c>
      <c r="FI104" s="1499"/>
      <c r="FJ104" s="1499">
        <f t="shared" si="765"/>
        <v>1080</v>
      </c>
      <c r="FK104" s="2717">
        <f t="shared" si="766"/>
        <v>0</v>
      </c>
      <c r="FL104" s="2721">
        <v>1172.01</v>
      </c>
      <c r="FM104" s="2717">
        <f t="shared" si="768"/>
        <v>1.0851944444444444</v>
      </c>
      <c r="FN104" s="1499"/>
      <c r="FO104" s="1499">
        <f t="shared" si="770"/>
        <v>1080</v>
      </c>
      <c r="FP104" s="2131">
        <v>1080</v>
      </c>
      <c r="FQ104" s="2610">
        <v>1172</v>
      </c>
      <c r="FR104" s="1499">
        <v>1172</v>
      </c>
      <c r="FS104" s="1499">
        <v>1172</v>
      </c>
    </row>
    <row r="105" spans="1:178" ht="21.75" hidden="1" thickBot="1" x14ac:dyDescent="0.3">
      <c r="A105" s="2895"/>
      <c r="B105" s="2879"/>
      <c r="C105" s="2930"/>
      <c r="D105" s="1884"/>
      <c r="E105" s="1860" t="s">
        <v>624</v>
      </c>
      <c r="F105" s="681"/>
      <c r="G105" s="650" t="s">
        <v>518</v>
      </c>
      <c r="H105" s="687">
        <v>255</v>
      </c>
      <c r="I105" s="469">
        <v>216</v>
      </c>
      <c r="J105" s="529">
        <v>216</v>
      </c>
      <c r="K105" s="529"/>
      <c r="L105" s="596">
        <f t="shared" si="873"/>
        <v>0</v>
      </c>
      <c r="M105" s="469">
        <v>216</v>
      </c>
      <c r="N105" s="469"/>
      <c r="O105" s="469"/>
      <c r="P105" s="529">
        <f t="shared" si="669"/>
        <v>216</v>
      </c>
      <c r="Q105" s="596">
        <f t="shared" si="1110"/>
        <v>0</v>
      </c>
      <c r="R105" s="469">
        <v>216</v>
      </c>
      <c r="S105" s="529"/>
      <c r="T105" s="596">
        <f t="shared" si="672"/>
        <v>0</v>
      </c>
      <c r="U105" s="469">
        <v>216</v>
      </c>
      <c r="V105" s="469"/>
      <c r="W105" s="469"/>
      <c r="X105" s="529">
        <f t="shared" si="674"/>
        <v>216</v>
      </c>
      <c r="Y105" s="596">
        <f t="shared" si="675"/>
        <v>0</v>
      </c>
      <c r="Z105" s="469"/>
      <c r="AA105" s="529">
        <f t="shared" si="676"/>
        <v>216</v>
      </c>
      <c r="AB105" s="529">
        <v>216</v>
      </c>
      <c r="AC105" s="596">
        <f t="shared" si="678"/>
        <v>1</v>
      </c>
      <c r="AD105" s="529">
        <v>216</v>
      </c>
      <c r="AE105" s="529">
        <v>216</v>
      </c>
      <c r="AF105" s="596">
        <f t="shared" si="679"/>
        <v>1</v>
      </c>
      <c r="AG105" s="469">
        <v>216</v>
      </c>
      <c r="AH105" s="469">
        <v>216</v>
      </c>
      <c r="AI105" s="469">
        <v>216</v>
      </c>
      <c r="AJ105" s="469">
        <v>216</v>
      </c>
      <c r="AK105" s="469"/>
      <c r="AL105" s="529">
        <f t="shared" si="681"/>
        <v>216</v>
      </c>
      <c r="AM105" s="842">
        <v>216.2</v>
      </c>
      <c r="AN105" s="917">
        <f t="shared" si="682"/>
        <v>1.0009259259259258</v>
      </c>
      <c r="AO105" s="842">
        <v>0</v>
      </c>
      <c r="AP105" s="917">
        <f t="shared" si="684"/>
        <v>0</v>
      </c>
      <c r="AQ105" s="842"/>
      <c r="AR105" s="842"/>
      <c r="AS105" s="842">
        <f t="shared" si="686"/>
        <v>216</v>
      </c>
      <c r="AT105" s="917">
        <f t="shared" si="687"/>
        <v>0</v>
      </c>
      <c r="AU105" s="842"/>
      <c r="AV105" s="842">
        <f t="shared" si="689"/>
        <v>216</v>
      </c>
      <c r="AW105" s="469">
        <v>216</v>
      </c>
      <c r="AX105" s="842">
        <v>0</v>
      </c>
      <c r="AY105" s="469">
        <v>216</v>
      </c>
      <c r="AZ105" s="1071">
        <v>0</v>
      </c>
      <c r="BA105" s="923">
        <v>216</v>
      </c>
      <c r="BB105" s="469">
        <v>216</v>
      </c>
      <c r="BC105" s="469">
        <v>216</v>
      </c>
      <c r="BD105" s="923">
        <v>216</v>
      </c>
      <c r="BE105" s="469">
        <v>216</v>
      </c>
      <c r="BF105" s="469">
        <v>216</v>
      </c>
      <c r="BG105" s="842"/>
      <c r="BH105" s="469">
        <f t="shared" si="691"/>
        <v>216</v>
      </c>
      <c r="BI105" s="924">
        <v>218.28</v>
      </c>
      <c r="BJ105" s="917">
        <f t="shared" si="693"/>
        <v>1.0105555555555557</v>
      </c>
      <c r="BK105" s="469"/>
      <c r="BL105" s="469">
        <f t="shared" si="695"/>
        <v>216</v>
      </c>
      <c r="BM105" s="917">
        <f t="shared" si="696"/>
        <v>1.0105555555555557</v>
      </c>
      <c r="BN105" s="917"/>
      <c r="BO105" s="917"/>
      <c r="BP105" s="924">
        <v>218.28</v>
      </c>
      <c r="BQ105" s="917">
        <f t="shared" si="698"/>
        <v>1.0105555555555557</v>
      </c>
      <c r="BR105" s="842"/>
      <c r="BS105" s="469">
        <f t="shared" si="700"/>
        <v>216</v>
      </c>
      <c r="BT105" s="924">
        <v>218.28</v>
      </c>
      <c r="BU105" s="917">
        <f t="shared" si="701"/>
        <v>1.0105555555555557</v>
      </c>
      <c r="BV105" s="469"/>
      <c r="BW105" s="469">
        <f t="shared" si="703"/>
        <v>216</v>
      </c>
      <c r="BX105" s="917">
        <f t="shared" si="970"/>
        <v>1.0105555555555557</v>
      </c>
      <c r="BY105" s="924">
        <v>218.28</v>
      </c>
      <c r="BZ105" s="1128">
        <v>218.28</v>
      </c>
      <c r="CA105" s="469">
        <v>218</v>
      </c>
      <c r="CB105" s="469">
        <v>218</v>
      </c>
      <c r="CC105" s="469">
        <v>218</v>
      </c>
      <c r="CD105" s="924">
        <v>0</v>
      </c>
      <c r="CE105" s="28"/>
      <c r="CF105" s="529">
        <f t="shared" si="706"/>
        <v>218</v>
      </c>
      <c r="CG105" s="596">
        <f t="shared" si="707"/>
        <v>0</v>
      </c>
      <c r="CH105" s="924">
        <v>643.72</v>
      </c>
      <c r="CI105" s="596">
        <f t="shared" si="709"/>
        <v>2.9528440366972477</v>
      </c>
      <c r="CJ105" s="469"/>
      <c r="CK105" s="469">
        <f t="shared" si="711"/>
        <v>218</v>
      </c>
      <c r="CL105" s="127">
        <v>643.72</v>
      </c>
      <c r="CM105" s="596">
        <f t="shared" si="712"/>
        <v>2.9528440366972477</v>
      </c>
      <c r="CN105" s="28"/>
      <c r="CO105" s="1194">
        <f t="shared" si="714"/>
        <v>218</v>
      </c>
      <c r="CP105" s="596">
        <f t="shared" si="715"/>
        <v>2.9528440366972477</v>
      </c>
      <c r="CQ105" s="28"/>
      <c r="CR105" s="1194">
        <f t="shared" si="717"/>
        <v>218</v>
      </c>
      <c r="CS105" s="1249">
        <v>218</v>
      </c>
      <c r="CT105" s="1315">
        <v>218</v>
      </c>
      <c r="CU105" s="469">
        <v>218</v>
      </c>
      <c r="CV105" s="469">
        <v>218</v>
      </c>
      <c r="CW105" s="1392">
        <v>643.72</v>
      </c>
      <c r="CX105" s="596">
        <f t="shared" si="719"/>
        <v>2.9528440366972477</v>
      </c>
      <c r="CY105" s="1499">
        <v>218</v>
      </c>
      <c r="CZ105" s="469"/>
      <c r="DA105" s="1499">
        <f t="shared" si="721"/>
        <v>218</v>
      </c>
      <c r="DB105" s="127">
        <v>0</v>
      </c>
      <c r="DC105" s="596">
        <f t="shared" si="722"/>
        <v>0</v>
      </c>
      <c r="DD105" s="1194"/>
      <c r="DE105" s="1499">
        <f t="shared" si="724"/>
        <v>218</v>
      </c>
      <c r="DF105" s="596">
        <f t="shared" si="725"/>
        <v>0</v>
      </c>
      <c r="DG105" s="1194"/>
      <c r="DH105" s="1499">
        <f t="shared" si="727"/>
        <v>218</v>
      </c>
      <c r="DI105" s="596">
        <f t="shared" si="728"/>
        <v>0</v>
      </c>
      <c r="DJ105" s="1591">
        <v>0</v>
      </c>
      <c r="DK105" s="596">
        <f t="shared" si="730"/>
        <v>0</v>
      </c>
      <c r="DL105" s="1194"/>
      <c r="DM105" s="1499">
        <f t="shared" si="732"/>
        <v>218</v>
      </c>
      <c r="DN105" s="596">
        <f t="shared" si="733"/>
        <v>0</v>
      </c>
      <c r="DO105" s="1591">
        <v>388.08</v>
      </c>
      <c r="DP105" s="469">
        <v>388</v>
      </c>
      <c r="DQ105" s="469">
        <v>388</v>
      </c>
      <c r="DR105" s="469">
        <v>388</v>
      </c>
      <c r="DS105" s="1688">
        <v>388.08</v>
      </c>
      <c r="DT105" s="2205">
        <f t="shared" si="735"/>
        <v>1.780183486238532</v>
      </c>
      <c r="DU105" s="1763">
        <v>388</v>
      </c>
      <c r="DV105" s="1763"/>
      <c r="DW105" s="1763">
        <f t="shared" si="737"/>
        <v>388</v>
      </c>
      <c r="DX105" s="1763"/>
      <c r="DY105" s="1763">
        <f t="shared" si="739"/>
        <v>388</v>
      </c>
      <c r="DZ105" s="1763"/>
      <c r="EA105" s="1763">
        <f t="shared" si="740"/>
        <v>388</v>
      </c>
      <c r="EB105" s="1688">
        <v>583.44000000000005</v>
      </c>
      <c r="EC105" s="2205">
        <f t="shared" si="742"/>
        <v>1.5037113402061857</v>
      </c>
      <c r="ED105" s="1763"/>
      <c r="EE105" s="1763">
        <f t="shared" si="744"/>
        <v>388</v>
      </c>
      <c r="EF105" s="2205">
        <f t="shared" si="745"/>
        <v>1.5037113402061857</v>
      </c>
      <c r="EG105" s="1763"/>
      <c r="EH105" s="1763">
        <f t="shared" si="747"/>
        <v>388</v>
      </c>
      <c r="EI105" s="2215">
        <v>583.44000000000005</v>
      </c>
      <c r="EJ105" s="1688">
        <v>583.44000000000005</v>
      </c>
      <c r="EK105" s="2205">
        <f t="shared" si="749"/>
        <v>1</v>
      </c>
      <c r="EL105" s="1763">
        <v>741</v>
      </c>
      <c r="EM105" s="2216">
        <v>741</v>
      </c>
      <c r="EN105" s="2216">
        <v>741</v>
      </c>
      <c r="EO105" s="1688">
        <v>819.06</v>
      </c>
      <c r="EP105" s="2176">
        <f t="shared" si="750"/>
        <v>1.1053441295546558</v>
      </c>
      <c r="EQ105" s="1763"/>
      <c r="ER105" s="1763">
        <f t="shared" si="752"/>
        <v>741</v>
      </c>
      <c r="ES105" s="1763"/>
      <c r="ET105" s="1763">
        <f t="shared" si="754"/>
        <v>741</v>
      </c>
      <c r="EU105" s="2205">
        <f t="shared" si="755"/>
        <v>1.1053441295546558</v>
      </c>
      <c r="EV105" s="1763"/>
      <c r="EW105" s="1763">
        <f t="shared" si="757"/>
        <v>741</v>
      </c>
      <c r="EX105" s="1688">
        <v>819.06</v>
      </c>
      <c r="EY105" s="2205">
        <f t="shared" si="759"/>
        <v>1.1053441295546558</v>
      </c>
      <c r="EZ105" s="2217">
        <v>741</v>
      </c>
      <c r="FA105" s="1688">
        <v>819.06</v>
      </c>
      <c r="FB105" s="2205">
        <f t="shared" si="762"/>
        <v>1.1053441295546558</v>
      </c>
      <c r="FC105" s="1499">
        <v>921</v>
      </c>
      <c r="FD105" s="1499">
        <v>921</v>
      </c>
      <c r="FE105" s="1499">
        <v>921</v>
      </c>
      <c r="FF105" s="1499"/>
      <c r="FG105" s="1499">
        <f t="shared" si="763"/>
        <v>921</v>
      </c>
      <c r="FH105" s="2721">
        <v>921.01</v>
      </c>
      <c r="FI105" s="1499"/>
      <c r="FJ105" s="1499">
        <f t="shared" si="765"/>
        <v>921</v>
      </c>
      <c r="FK105" s="2717">
        <f t="shared" si="766"/>
        <v>1.0000108577633007</v>
      </c>
      <c r="FL105" s="2721">
        <v>921.01</v>
      </c>
      <c r="FM105" s="2717">
        <f t="shared" si="768"/>
        <v>1.0000108577633007</v>
      </c>
      <c r="FN105" s="1499"/>
      <c r="FO105" s="1499">
        <f t="shared" si="770"/>
        <v>921</v>
      </c>
      <c r="FP105" s="2131">
        <v>921</v>
      </c>
      <c r="FQ105" s="2610">
        <v>921</v>
      </c>
      <c r="FR105" s="1499">
        <v>921</v>
      </c>
      <c r="FS105" s="1499">
        <v>921</v>
      </c>
    </row>
    <row r="106" spans="1:178" ht="21.75" hidden="1" thickBot="1" x14ac:dyDescent="0.3">
      <c r="A106" s="2895"/>
      <c r="B106" s="2879"/>
      <c r="C106" s="2930"/>
      <c r="D106" s="1884"/>
      <c r="E106" s="1860" t="s">
        <v>623</v>
      </c>
      <c r="F106" s="681"/>
      <c r="G106" s="650" t="s">
        <v>508</v>
      </c>
      <c r="H106" s="687">
        <v>223</v>
      </c>
      <c r="I106" s="469">
        <v>223</v>
      </c>
      <c r="J106" s="529">
        <v>223</v>
      </c>
      <c r="K106" s="529">
        <v>111</v>
      </c>
      <c r="L106" s="596">
        <f t="shared" si="873"/>
        <v>0.49775784753363228</v>
      </c>
      <c r="M106" s="469">
        <v>223</v>
      </c>
      <c r="N106" s="469"/>
      <c r="O106" s="469"/>
      <c r="P106" s="529">
        <f t="shared" si="669"/>
        <v>223</v>
      </c>
      <c r="Q106" s="596">
        <f t="shared" si="1110"/>
        <v>0.49775784753363228</v>
      </c>
      <c r="R106" s="469">
        <v>223</v>
      </c>
      <c r="S106" s="529">
        <v>111</v>
      </c>
      <c r="T106" s="596">
        <f t="shared" si="672"/>
        <v>0.49775784753363228</v>
      </c>
      <c r="U106" s="469">
        <v>223</v>
      </c>
      <c r="V106" s="469"/>
      <c r="W106" s="469"/>
      <c r="X106" s="529">
        <f t="shared" si="674"/>
        <v>223</v>
      </c>
      <c r="Y106" s="596">
        <f t="shared" si="675"/>
        <v>0.49775784753363228</v>
      </c>
      <c r="Z106" s="469"/>
      <c r="AA106" s="529">
        <f t="shared" si="676"/>
        <v>223</v>
      </c>
      <c r="AB106" s="529">
        <v>223</v>
      </c>
      <c r="AC106" s="596">
        <f t="shared" si="678"/>
        <v>1</v>
      </c>
      <c r="AD106" s="529">
        <v>223</v>
      </c>
      <c r="AE106" s="529">
        <v>223</v>
      </c>
      <c r="AF106" s="596">
        <f t="shared" si="679"/>
        <v>1</v>
      </c>
      <c r="AG106" s="469">
        <v>223</v>
      </c>
      <c r="AH106" s="469">
        <v>223</v>
      </c>
      <c r="AI106" s="469">
        <v>223</v>
      </c>
      <c r="AJ106" s="469">
        <v>223</v>
      </c>
      <c r="AK106" s="469"/>
      <c r="AL106" s="529">
        <f t="shared" si="681"/>
        <v>223</v>
      </c>
      <c r="AM106" s="842">
        <v>222.96</v>
      </c>
      <c r="AN106" s="917">
        <f t="shared" si="682"/>
        <v>0.99982062780269065</v>
      </c>
      <c r="AO106" s="842">
        <v>111.48</v>
      </c>
      <c r="AP106" s="917">
        <f t="shared" si="684"/>
        <v>0.49991031390134533</v>
      </c>
      <c r="AQ106" s="842"/>
      <c r="AR106" s="842"/>
      <c r="AS106" s="842">
        <f t="shared" si="686"/>
        <v>223</v>
      </c>
      <c r="AT106" s="917">
        <f t="shared" si="687"/>
        <v>0.49991031390134533</v>
      </c>
      <c r="AU106" s="842"/>
      <c r="AV106" s="842">
        <f t="shared" si="689"/>
        <v>223</v>
      </c>
      <c r="AW106" s="469">
        <v>223</v>
      </c>
      <c r="AX106" s="842">
        <v>222.96</v>
      </c>
      <c r="AY106" s="469">
        <v>223</v>
      </c>
      <c r="AZ106" s="1071">
        <v>222.96</v>
      </c>
      <c r="BA106" s="923">
        <v>223</v>
      </c>
      <c r="BB106" s="469">
        <v>223</v>
      </c>
      <c r="BC106" s="469">
        <v>223</v>
      </c>
      <c r="BD106" s="923">
        <v>223</v>
      </c>
      <c r="BE106" s="469">
        <v>223</v>
      </c>
      <c r="BF106" s="469">
        <v>223</v>
      </c>
      <c r="BG106" s="842"/>
      <c r="BH106" s="469">
        <f t="shared" si="691"/>
        <v>223</v>
      </c>
      <c r="BI106" s="924">
        <v>111.48</v>
      </c>
      <c r="BJ106" s="917">
        <f t="shared" si="693"/>
        <v>0.49991031390134533</v>
      </c>
      <c r="BK106" s="469"/>
      <c r="BL106" s="469">
        <f t="shared" si="695"/>
        <v>223</v>
      </c>
      <c r="BM106" s="917">
        <f t="shared" si="696"/>
        <v>0.49991031390134533</v>
      </c>
      <c r="BN106" s="917"/>
      <c r="BO106" s="917"/>
      <c r="BP106" s="924">
        <v>111.48</v>
      </c>
      <c r="BQ106" s="917">
        <f t="shared" si="698"/>
        <v>0.49991031390134533</v>
      </c>
      <c r="BR106" s="842"/>
      <c r="BS106" s="469">
        <f t="shared" si="700"/>
        <v>223</v>
      </c>
      <c r="BT106" s="924">
        <v>222.96</v>
      </c>
      <c r="BU106" s="917">
        <f t="shared" si="701"/>
        <v>0.99982062780269065</v>
      </c>
      <c r="BV106" s="469"/>
      <c r="BW106" s="469">
        <f t="shared" si="703"/>
        <v>223</v>
      </c>
      <c r="BX106" s="917">
        <f t="shared" si="970"/>
        <v>0.99982062780269065</v>
      </c>
      <c r="BY106" s="924">
        <v>222.96</v>
      </c>
      <c r="BZ106" s="1128">
        <v>222.96</v>
      </c>
      <c r="CA106" s="469">
        <v>223</v>
      </c>
      <c r="CB106" s="469">
        <v>223</v>
      </c>
      <c r="CC106" s="469">
        <v>223</v>
      </c>
      <c r="CD106" s="924">
        <v>111.48</v>
      </c>
      <c r="CE106" s="28"/>
      <c r="CF106" s="529">
        <f t="shared" si="706"/>
        <v>223</v>
      </c>
      <c r="CG106" s="596">
        <f t="shared" si="707"/>
        <v>0.49991031390134533</v>
      </c>
      <c r="CH106" s="924">
        <v>111.48</v>
      </c>
      <c r="CI106" s="596">
        <f t="shared" si="709"/>
        <v>0.49991031390134533</v>
      </c>
      <c r="CJ106" s="469"/>
      <c r="CK106" s="469">
        <f t="shared" si="711"/>
        <v>223</v>
      </c>
      <c r="CL106" s="127">
        <v>222.96</v>
      </c>
      <c r="CM106" s="596">
        <f t="shared" si="712"/>
        <v>0.99982062780269065</v>
      </c>
      <c r="CN106" s="28"/>
      <c r="CO106" s="1194">
        <f t="shared" si="714"/>
        <v>223</v>
      </c>
      <c r="CP106" s="596">
        <f t="shared" si="715"/>
        <v>0.99982062780269065</v>
      </c>
      <c r="CQ106" s="28"/>
      <c r="CR106" s="1194">
        <f t="shared" si="717"/>
        <v>223</v>
      </c>
      <c r="CS106" s="1249">
        <v>223</v>
      </c>
      <c r="CT106" s="1315">
        <v>223</v>
      </c>
      <c r="CU106" s="469">
        <v>223</v>
      </c>
      <c r="CV106" s="469">
        <v>223</v>
      </c>
      <c r="CW106" s="1392">
        <v>222.96</v>
      </c>
      <c r="CX106" s="596">
        <f t="shared" si="719"/>
        <v>0.99982062780269065</v>
      </c>
      <c r="CY106" s="1499">
        <v>223</v>
      </c>
      <c r="CZ106" s="469"/>
      <c r="DA106" s="1499">
        <f t="shared" si="721"/>
        <v>223</v>
      </c>
      <c r="DB106" s="127">
        <v>111.48</v>
      </c>
      <c r="DC106" s="596">
        <f t="shared" si="722"/>
        <v>0.49991031390134533</v>
      </c>
      <c r="DD106" s="1194"/>
      <c r="DE106" s="1499">
        <f t="shared" si="724"/>
        <v>223</v>
      </c>
      <c r="DF106" s="596">
        <f t="shared" si="725"/>
        <v>0.49991031390134533</v>
      </c>
      <c r="DG106" s="1194"/>
      <c r="DH106" s="1499">
        <f t="shared" si="727"/>
        <v>223</v>
      </c>
      <c r="DI106" s="596">
        <f t="shared" si="728"/>
        <v>0.49991031390134533</v>
      </c>
      <c r="DJ106" s="1591">
        <v>111.48</v>
      </c>
      <c r="DK106" s="596">
        <f t="shared" si="730"/>
        <v>0.49991031390134533</v>
      </c>
      <c r="DL106" s="1194"/>
      <c r="DM106" s="1499">
        <f t="shared" si="732"/>
        <v>223</v>
      </c>
      <c r="DN106" s="596">
        <f t="shared" si="733"/>
        <v>0.49991031390134533</v>
      </c>
      <c r="DO106" s="1591">
        <v>222.96</v>
      </c>
      <c r="DP106" s="469">
        <v>223</v>
      </c>
      <c r="DQ106" s="469">
        <v>223</v>
      </c>
      <c r="DR106" s="469">
        <v>223</v>
      </c>
      <c r="DS106" s="1688">
        <v>222.96</v>
      </c>
      <c r="DT106" s="2205">
        <f t="shared" si="735"/>
        <v>0.99982062780269065</v>
      </c>
      <c r="DU106" s="1763">
        <v>223</v>
      </c>
      <c r="DV106" s="1763"/>
      <c r="DW106" s="1763">
        <f t="shared" si="737"/>
        <v>223</v>
      </c>
      <c r="DX106" s="1763"/>
      <c r="DY106" s="1763">
        <f t="shared" si="739"/>
        <v>223</v>
      </c>
      <c r="DZ106" s="1763"/>
      <c r="EA106" s="1763">
        <f t="shared" si="740"/>
        <v>223</v>
      </c>
      <c r="EB106" s="1688">
        <v>111.48</v>
      </c>
      <c r="EC106" s="2205">
        <f t="shared" si="742"/>
        <v>0.49991031390134533</v>
      </c>
      <c r="ED106" s="1763"/>
      <c r="EE106" s="1763">
        <f t="shared" si="744"/>
        <v>223</v>
      </c>
      <c r="EF106" s="2205">
        <f t="shared" si="745"/>
        <v>0.49991031390134533</v>
      </c>
      <c r="EG106" s="1763"/>
      <c r="EH106" s="1763">
        <f t="shared" si="747"/>
        <v>223</v>
      </c>
      <c r="EI106" s="2215">
        <v>222.96</v>
      </c>
      <c r="EJ106" s="1688">
        <v>222.96</v>
      </c>
      <c r="EK106" s="2205">
        <f t="shared" si="749"/>
        <v>1</v>
      </c>
      <c r="EL106" s="1763">
        <v>0</v>
      </c>
      <c r="EM106" s="2216">
        <v>0</v>
      </c>
      <c r="EN106" s="2216">
        <v>0</v>
      </c>
      <c r="EO106" s="1688"/>
      <c r="EP106" s="2176" t="e">
        <f t="shared" si="750"/>
        <v>#DIV/0!</v>
      </c>
      <c r="EQ106" s="1763"/>
      <c r="ER106" s="1763">
        <f t="shared" si="752"/>
        <v>0</v>
      </c>
      <c r="ES106" s="1763"/>
      <c r="ET106" s="1763">
        <f t="shared" si="754"/>
        <v>0</v>
      </c>
      <c r="EU106" s="2205" t="e">
        <f t="shared" si="755"/>
        <v>#DIV/0!</v>
      </c>
      <c r="EV106" s="1763"/>
      <c r="EW106" s="1763">
        <f t="shared" si="757"/>
        <v>0</v>
      </c>
      <c r="EX106" s="1688"/>
      <c r="EY106" s="2205" t="e">
        <f t="shared" si="759"/>
        <v>#DIV/0!</v>
      </c>
      <c r="EZ106" s="2217"/>
      <c r="FA106" s="1688"/>
      <c r="FB106" s="2205" t="e">
        <f t="shared" si="762"/>
        <v>#DIV/0!</v>
      </c>
      <c r="FC106" s="1499">
        <v>0</v>
      </c>
      <c r="FD106" s="1499">
        <v>0</v>
      </c>
      <c r="FE106" s="1499">
        <v>0</v>
      </c>
      <c r="FF106" s="1499"/>
      <c r="FG106" s="1499">
        <f t="shared" si="763"/>
        <v>0</v>
      </c>
      <c r="FH106" s="2721"/>
      <c r="FI106" s="1499"/>
      <c r="FJ106" s="1499">
        <f t="shared" si="765"/>
        <v>0</v>
      </c>
      <c r="FK106" s="2717" t="e">
        <f t="shared" si="766"/>
        <v>#DIV/0!</v>
      </c>
      <c r="FL106" s="2721"/>
      <c r="FM106" s="2717" t="e">
        <f t="shared" si="768"/>
        <v>#DIV/0!</v>
      </c>
      <c r="FN106" s="1499"/>
      <c r="FO106" s="1499">
        <f t="shared" si="770"/>
        <v>0</v>
      </c>
      <c r="FP106" s="2131">
        <v>0</v>
      </c>
      <c r="FQ106" s="2610">
        <v>0</v>
      </c>
      <c r="FR106" s="1499">
        <v>0</v>
      </c>
      <c r="FS106" s="1499">
        <v>0</v>
      </c>
    </row>
    <row r="107" spans="1:178" ht="21.75" hidden="1" thickBot="1" x14ac:dyDescent="0.3">
      <c r="A107" s="2895"/>
      <c r="B107" s="2879"/>
      <c r="C107" s="2930"/>
      <c r="D107" s="1884"/>
      <c r="E107" s="1860" t="s">
        <v>834</v>
      </c>
      <c r="F107" s="681"/>
      <c r="G107" s="650" t="s">
        <v>573</v>
      </c>
      <c r="H107" s="687">
        <v>406</v>
      </c>
      <c r="I107" s="469">
        <v>23</v>
      </c>
      <c r="J107" s="529">
        <v>0</v>
      </c>
      <c r="K107" s="529">
        <v>9</v>
      </c>
      <c r="L107" s="596" t="e">
        <f t="shared" si="873"/>
        <v>#DIV/0!</v>
      </c>
      <c r="M107" s="469">
        <v>0</v>
      </c>
      <c r="N107" s="469"/>
      <c r="O107" s="469"/>
      <c r="P107" s="529">
        <f t="shared" si="669"/>
        <v>0</v>
      </c>
      <c r="Q107" s="596"/>
      <c r="R107" s="469">
        <v>0</v>
      </c>
      <c r="S107" s="529">
        <v>9</v>
      </c>
      <c r="T107" s="596" t="e">
        <f t="shared" si="672"/>
        <v>#DIV/0!</v>
      </c>
      <c r="U107" s="469">
        <v>0</v>
      </c>
      <c r="V107" s="469"/>
      <c r="W107" s="469"/>
      <c r="X107" s="529">
        <f t="shared" si="674"/>
        <v>0</v>
      </c>
      <c r="Y107" s="596" t="e">
        <f t="shared" si="675"/>
        <v>#DIV/0!</v>
      </c>
      <c r="Z107" s="469"/>
      <c r="AA107" s="529">
        <f t="shared" si="676"/>
        <v>0</v>
      </c>
      <c r="AB107" s="529">
        <v>9</v>
      </c>
      <c r="AC107" s="596" t="e">
        <f t="shared" si="678"/>
        <v>#DIV/0!</v>
      </c>
      <c r="AD107" s="529">
        <v>9</v>
      </c>
      <c r="AE107" s="529">
        <v>9</v>
      </c>
      <c r="AF107" s="596" t="e">
        <f t="shared" si="679"/>
        <v>#DIV/0!</v>
      </c>
      <c r="AG107" s="469">
        <v>0</v>
      </c>
      <c r="AH107" s="469">
        <v>0</v>
      </c>
      <c r="AI107" s="469">
        <v>0</v>
      </c>
      <c r="AJ107" s="469">
        <v>0</v>
      </c>
      <c r="AK107" s="469"/>
      <c r="AL107" s="529">
        <f t="shared" si="681"/>
        <v>0</v>
      </c>
      <c r="AM107" s="842">
        <v>8.82</v>
      </c>
      <c r="AN107" s="917" t="e">
        <f t="shared" si="682"/>
        <v>#DIV/0!</v>
      </c>
      <c r="AO107" s="842">
        <v>18.05</v>
      </c>
      <c r="AP107" s="917" t="e">
        <f t="shared" si="684"/>
        <v>#DIV/0!</v>
      </c>
      <c r="AQ107" s="842"/>
      <c r="AR107" s="842"/>
      <c r="AS107" s="842">
        <f t="shared" si="686"/>
        <v>0</v>
      </c>
      <c r="AT107" s="917" t="e">
        <f t="shared" si="687"/>
        <v>#DIV/0!</v>
      </c>
      <c r="AU107" s="842"/>
      <c r="AV107" s="842">
        <f t="shared" si="689"/>
        <v>0</v>
      </c>
      <c r="AW107" s="469">
        <v>0</v>
      </c>
      <c r="AX107" s="842">
        <v>28.88</v>
      </c>
      <c r="AY107" s="469">
        <v>0</v>
      </c>
      <c r="AZ107" s="1071">
        <v>28.88</v>
      </c>
      <c r="BA107" s="923">
        <v>0</v>
      </c>
      <c r="BB107" s="469">
        <v>0</v>
      </c>
      <c r="BC107" s="469">
        <v>0</v>
      </c>
      <c r="BD107" s="923">
        <v>0</v>
      </c>
      <c r="BE107" s="469">
        <v>0</v>
      </c>
      <c r="BF107" s="469">
        <v>0</v>
      </c>
      <c r="BG107" s="842"/>
      <c r="BH107" s="469">
        <f t="shared" si="691"/>
        <v>0</v>
      </c>
      <c r="BI107" s="924">
        <v>3.09</v>
      </c>
      <c r="BJ107" s="917" t="e">
        <f t="shared" si="693"/>
        <v>#DIV/0!</v>
      </c>
      <c r="BK107" s="469"/>
      <c r="BL107" s="469">
        <f t="shared" si="695"/>
        <v>0</v>
      </c>
      <c r="BM107" s="917" t="e">
        <f t="shared" si="696"/>
        <v>#DIV/0!</v>
      </c>
      <c r="BN107" s="917"/>
      <c r="BO107" s="917"/>
      <c r="BP107" s="924">
        <v>3.09</v>
      </c>
      <c r="BQ107" s="917" t="e">
        <f t="shared" si="698"/>
        <v>#DIV/0!</v>
      </c>
      <c r="BR107" s="842"/>
      <c r="BS107" s="469">
        <f t="shared" si="700"/>
        <v>0</v>
      </c>
      <c r="BT107" s="924">
        <v>3.09</v>
      </c>
      <c r="BU107" s="917" t="e">
        <f t="shared" si="701"/>
        <v>#DIV/0!</v>
      </c>
      <c r="BV107" s="469"/>
      <c r="BW107" s="469">
        <f t="shared" si="703"/>
        <v>0</v>
      </c>
      <c r="BX107" s="917" t="e">
        <f t="shared" si="970"/>
        <v>#DIV/0!</v>
      </c>
      <c r="BY107" s="924">
        <v>3.09</v>
      </c>
      <c r="BZ107" s="1128">
        <v>3.09</v>
      </c>
      <c r="CA107" s="469">
        <v>0</v>
      </c>
      <c r="CB107" s="469">
        <v>0</v>
      </c>
      <c r="CC107" s="469">
        <v>0</v>
      </c>
      <c r="CD107" s="924"/>
      <c r="CE107" s="28"/>
      <c r="CF107" s="529">
        <f t="shared" si="706"/>
        <v>0</v>
      </c>
      <c r="CG107" s="596" t="e">
        <f t="shared" si="707"/>
        <v>#DIV/0!</v>
      </c>
      <c r="CH107" s="924"/>
      <c r="CI107" s="596" t="e">
        <f t="shared" si="709"/>
        <v>#DIV/0!</v>
      </c>
      <c r="CJ107" s="469"/>
      <c r="CK107" s="469">
        <f t="shared" si="711"/>
        <v>0</v>
      </c>
      <c r="CL107" s="1687"/>
      <c r="CM107" s="596" t="e">
        <f t="shared" si="712"/>
        <v>#DIV/0!</v>
      </c>
      <c r="CN107" s="28"/>
      <c r="CO107" s="1194">
        <f t="shared" si="714"/>
        <v>0</v>
      </c>
      <c r="CP107" s="596" t="e">
        <f t="shared" si="715"/>
        <v>#DIV/0!</v>
      </c>
      <c r="CQ107" s="28"/>
      <c r="CR107" s="1194">
        <f t="shared" si="717"/>
        <v>0</v>
      </c>
      <c r="CS107" s="1591"/>
      <c r="CT107" s="1194">
        <v>0</v>
      </c>
      <c r="CU107" s="469">
        <v>0</v>
      </c>
      <c r="CV107" s="469">
        <v>0</v>
      </c>
      <c r="CW107" s="1688"/>
      <c r="CX107" s="596" t="e">
        <f t="shared" si="719"/>
        <v>#DIV/0!</v>
      </c>
      <c r="CY107" s="1499">
        <v>0</v>
      </c>
      <c r="CZ107" s="469"/>
      <c r="DA107" s="1499">
        <f t="shared" si="721"/>
        <v>0</v>
      </c>
      <c r="DB107" s="1687"/>
      <c r="DC107" s="596" t="e">
        <f t="shared" si="722"/>
        <v>#DIV/0!</v>
      </c>
      <c r="DD107" s="1194"/>
      <c r="DE107" s="1499">
        <f t="shared" si="724"/>
        <v>0</v>
      </c>
      <c r="DF107" s="596" t="e">
        <f t="shared" si="725"/>
        <v>#DIV/0!</v>
      </c>
      <c r="DG107" s="1194"/>
      <c r="DH107" s="1499">
        <f t="shared" si="727"/>
        <v>0</v>
      </c>
      <c r="DI107" s="596" t="e">
        <f t="shared" si="728"/>
        <v>#DIV/0!</v>
      </c>
      <c r="DJ107" s="1591"/>
      <c r="DK107" s="596" t="e">
        <f t="shared" si="730"/>
        <v>#DIV/0!</v>
      </c>
      <c r="DL107" s="1194"/>
      <c r="DM107" s="1499">
        <f t="shared" si="732"/>
        <v>0</v>
      </c>
      <c r="DN107" s="596" t="e">
        <f t="shared" si="733"/>
        <v>#DIV/0!</v>
      </c>
      <c r="DO107" s="1591">
        <v>5</v>
      </c>
      <c r="DP107" s="469">
        <v>0</v>
      </c>
      <c r="DQ107" s="469">
        <v>1500</v>
      </c>
      <c r="DR107" s="469">
        <v>0</v>
      </c>
      <c r="DS107" s="1688">
        <v>5</v>
      </c>
      <c r="DT107" s="2205" t="e">
        <f t="shared" si="735"/>
        <v>#DIV/0!</v>
      </c>
      <c r="DU107" s="1763">
        <v>0</v>
      </c>
      <c r="DV107" s="1763"/>
      <c r="DW107" s="1763">
        <f t="shared" si="737"/>
        <v>0</v>
      </c>
      <c r="DX107" s="1763"/>
      <c r="DY107" s="1763">
        <f t="shared" si="739"/>
        <v>0</v>
      </c>
      <c r="DZ107" s="1763"/>
      <c r="EA107" s="1763">
        <f t="shared" si="740"/>
        <v>0</v>
      </c>
      <c r="EB107" s="1688">
        <v>14.3</v>
      </c>
      <c r="EC107" s="2205" t="e">
        <f t="shared" si="742"/>
        <v>#DIV/0!</v>
      </c>
      <c r="ED107" s="1763"/>
      <c r="EE107" s="1763">
        <f t="shared" si="744"/>
        <v>0</v>
      </c>
      <c r="EF107" s="2205" t="e">
        <f t="shared" si="745"/>
        <v>#DIV/0!</v>
      </c>
      <c r="EG107" s="1763"/>
      <c r="EH107" s="1763">
        <f t="shared" si="747"/>
        <v>0</v>
      </c>
      <c r="EI107" s="2215">
        <v>131.94</v>
      </c>
      <c r="EJ107" s="1688">
        <v>131.94</v>
      </c>
      <c r="EK107" s="2205">
        <f t="shared" si="749"/>
        <v>1</v>
      </c>
      <c r="EL107" s="1763">
        <v>0</v>
      </c>
      <c r="EM107" s="2216">
        <v>0</v>
      </c>
      <c r="EN107" s="2216">
        <v>0</v>
      </c>
      <c r="EO107" s="1688">
        <v>3.02</v>
      </c>
      <c r="EP107" s="2176" t="e">
        <f t="shared" si="750"/>
        <v>#DIV/0!</v>
      </c>
      <c r="EQ107" s="1763"/>
      <c r="ER107" s="1763">
        <f t="shared" si="752"/>
        <v>0</v>
      </c>
      <c r="ES107" s="1763"/>
      <c r="ET107" s="1763">
        <f t="shared" si="754"/>
        <v>0</v>
      </c>
      <c r="EU107" s="2205" t="e">
        <f t="shared" si="755"/>
        <v>#DIV/0!</v>
      </c>
      <c r="EV107" s="1763"/>
      <c r="EW107" s="1763">
        <f t="shared" si="757"/>
        <v>0</v>
      </c>
      <c r="EX107" s="1688">
        <v>3.02</v>
      </c>
      <c r="EY107" s="2205" t="e">
        <f t="shared" si="759"/>
        <v>#DIV/0!</v>
      </c>
      <c r="EZ107" s="2217">
        <v>0</v>
      </c>
      <c r="FA107" s="1688">
        <v>438.02</v>
      </c>
      <c r="FB107" s="2205" t="e">
        <f t="shared" si="762"/>
        <v>#DIV/0!</v>
      </c>
      <c r="FC107" s="1499">
        <v>0</v>
      </c>
      <c r="FD107" s="1499">
        <v>0</v>
      </c>
      <c r="FE107" s="1499">
        <v>0</v>
      </c>
      <c r="FF107" s="1499"/>
      <c r="FG107" s="1499">
        <f t="shared" si="763"/>
        <v>0</v>
      </c>
      <c r="FH107" s="2721">
        <v>78</v>
      </c>
      <c r="FI107" s="1499"/>
      <c r="FJ107" s="1499">
        <f t="shared" si="765"/>
        <v>0</v>
      </c>
      <c r="FK107" s="2717" t="e">
        <f t="shared" si="766"/>
        <v>#DIV/0!</v>
      </c>
      <c r="FL107" s="2721">
        <v>78</v>
      </c>
      <c r="FM107" s="2717" t="e">
        <f t="shared" si="768"/>
        <v>#DIV/0!</v>
      </c>
      <c r="FN107" s="1499"/>
      <c r="FO107" s="1499">
        <f t="shared" si="770"/>
        <v>0</v>
      </c>
      <c r="FP107" s="2131">
        <v>0</v>
      </c>
      <c r="FQ107" s="2610">
        <v>0</v>
      </c>
      <c r="FR107" s="1499">
        <v>0</v>
      </c>
      <c r="FS107" s="1499">
        <v>0</v>
      </c>
    </row>
    <row r="108" spans="1:178" ht="21.75" hidden="1" thickBot="1" x14ac:dyDescent="0.3">
      <c r="A108" s="2895"/>
      <c r="B108" s="2879"/>
      <c r="C108" s="2930"/>
      <c r="D108" s="1884"/>
      <c r="E108" s="1860" t="s">
        <v>625</v>
      </c>
      <c r="F108" s="681"/>
      <c r="G108" s="650" t="s">
        <v>518</v>
      </c>
      <c r="H108" s="687">
        <v>26</v>
      </c>
      <c r="I108" s="469">
        <v>29</v>
      </c>
      <c r="J108" s="529">
        <v>24</v>
      </c>
      <c r="K108" s="529">
        <v>7</v>
      </c>
      <c r="L108" s="596">
        <f t="shared" si="873"/>
        <v>0.29166666666666669</v>
      </c>
      <c r="M108" s="469">
        <v>24</v>
      </c>
      <c r="N108" s="469"/>
      <c r="O108" s="469"/>
      <c r="P108" s="529">
        <f t="shared" si="669"/>
        <v>24</v>
      </c>
      <c r="Q108" s="596">
        <f>K108/P108</f>
        <v>0.29166666666666669</v>
      </c>
      <c r="R108" s="469">
        <v>24</v>
      </c>
      <c r="S108" s="529">
        <v>12</v>
      </c>
      <c r="T108" s="596">
        <f t="shared" si="672"/>
        <v>0.5</v>
      </c>
      <c r="U108" s="469">
        <v>24</v>
      </c>
      <c r="V108" s="469"/>
      <c r="W108" s="469"/>
      <c r="X108" s="529">
        <f t="shared" si="674"/>
        <v>24</v>
      </c>
      <c r="Y108" s="596">
        <f t="shared" si="675"/>
        <v>0.5</v>
      </c>
      <c r="Z108" s="469"/>
      <c r="AA108" s="529">
        <f t="shared" si="676"/>
        <v>24</v>
      </c>
      <c r="AB108" s="529">
        <v>30</v>
      </c>
      <c r="AC108" s="596">
        <f t="shared" si="678"/>
        <v>1.25</v>
      </c>
      <c r="AD108" s="529">
        <v>52</v>
      </c>
      <c r="AE108" s="529">
        <v>52</v>
      </c>
      <c r="AF108" s="596">
        <f t="shared" si="679"/>
        <v>2.1666666666666665</v>
      </c>
      <c r="AG108" s="469">
        <v>24</v>
      </c>
      <c r="AH108" s="469">
        <v>52</v>
      </c>
      <c r="AI108" s="469">
        <v>52</v>
      </c>
      <c r="AJ108" s="469">
        <v>52</v>
      </c>
      <c r="AK108" s="469"/>
      <c r="AL108" s="529">
        <f t="shared" si="681"/>
        <v>24</v>
      </c>
      <c r="AM108" s="842">
        <v>74.31</v>
      </c>
      <c r="AN108" s="917">
        <f t="shared" si="682"/>
        <v>3.0962499999999999</v>
      </c>
      <c r="AO108" s="842">
        <v>141.22</v>
      </c>
      <c r="AP108" s="917">
        <f t="shared" si="684"/>
        <v>2.7157692307692307</v>
      </c>
      <c r="AQ108" s="842"/>
      <c r="AR108" s="842"/>
      <c r="AS108" s="842">
        <f t="shared" si="686"/>
        <v>52</v>
      </c>
      <c r="AT108" s="917">
        <f t="shared" si="687"/>
        <v>2.7157692307692307</v>
      </c>
      <c r="AU108" s="842"/>
      <c r="AV108" s="842">
        <f t="shared" si="689"/>
        <v>52</v>
      </c>
      <c r="AW108" s="469">
        <v>52</v>
      </c>
      <c r="AX108" s="842">
        <v>273.25</v>
      </c>
      <c r="AY108" s="469">
        <v>52</v>
      </c>
      <c r="AZ108" s="1071">
        <v>339.23</v>
      </c>
      <c r="BA108" s="923">
        <v>52</v>
      </c>
      <c r="BB108" s="469">
        <v>52</v>
      </c>
      <c r="BC108" s="469">
        <v>52</v>
      </c>
      <c r="BD108" s="923">
        <v>52</v>
      </c>
      <c r="BE108" s="469">
        <v>52</v>
      </c>
      <c r="BF108" s="469">
        <v>52</v>
      </c>
      <c r="BG108" s="842"/>
      <c r="BH108" s="469">
        <f t="shared" si="691"/>
        <v>52</v>
      </c>
      <c r="BI108" s="924">
        <v>189.22</v>
      </c>
      <c r="BJ108" s="917">
        <f t="shared" si="693"/>
        <v>3.6388461538461536</v>
      </c>
      <c r="BK108" s="469"/>
      <c r="BL108" s="469">
        <f t="shared" si="695"/>
        <v>52</v>
      </c>
      <c r="BM108" s="917">
        <f t="shared" si="696"/>
        <v>3.6388461538461536</v>
      </c>
      <c r="BN108" s="917"/>
      <c r="BO108" s="917"/>
      <c r="BP108" s="924">
        <v>204.29</v>
      </c>
      <c r="BQ108" s="917">
        <f t="shared" si="698"/>
        <v>3.9286538461538458</v>
      </c>
      <c r="BR108" s="842"/>
      <c r="BS108" s="469">
        <f t="shared" si="700"/>
        <v>52</v>
      </c>
      <c r="BT108" s="924">
        <v>270.2</v>
      </c>
      <c r="BU108" s="917">
        <f t="shared" si="701"/>
        <v>5.1961538461538463</v>
      </c>
      <c r="BV108" s="469"/>
      <c r="BW108" s="469">
        <f t="shared" si="703"/>
        <v>52</v>
      </c>
      <c r="BX108" s="917">
        <f t="shared" si="970"/>
        <v>5.1961538461538463</v>
      </c>
      <c r="BY108" s="924">
        <v>340.02</v>
      </c>
      <c r="BZ108" s="1128">
        <v>340.02</v>
      </c>
      <c r="CA108" s="469">
        <v>340</v>
      </c>
      <c r="CB108" s="469">
        <v>340</v>
      </c>
      <c r="CC108" s="469">
        <v>340</v>
      </c>
      <c r="CD108" s="924">
        <v>150.1</v>
      </c>
      <c r="CE108" s="28"/>
      <c r="CF108" s="529">
        <f t="shared" si="706"/>
        <v>340</v>
      </c>
      <c r="CG108" s="596">
        <f t="shared" si="707"/>
        <v>0.44147058823529411</v>
      </c>
      <c r="CH108" s="924">
        <v>227.4</v>
      </c>
      <c r="CI108" s="596">
        <f t="shared" si="709"/>
        <v>0.66882352941176471</v>
      </c>
      <c r="CJ108" s="469"/>
      <c r="CK108" s="469">
        <f t="shared" si="711"/>
        <v>340</v>
      </c>
      <c r="CL108" s="127">
        <v>379</v>
      </c>
      <c r="CM108" s="596">
        <f t="shared" si="712"/>
        <v>1.1147058823529412</v>
      </c>
      <c r="CN108" s="28"/>
      <c r="CO108" s="1194">
        <f t="shared" si="714"/>
        <v>340</v>
      </c>
      <c r="CP108" s="596">
        <f t="shared" si="715"/>
        <v>1.1147058823529412</v>
      </c>
      <c r="CQ108" s="28"/>
      <c r="CR108" s="1194">
        <f t="shared" si="717"/>
        <v>340</v>
      </c>
      <c r="CS108" s="1249">
        <v>340</v>
      </c>
      <c r="CT108" s="1315">
        <v>340</v>
      </c>
      <c r="CU108" s="469">
        <v>340</v>
      </c>
      <c r="CV108" s="469">
        <v>340</v>
      </c>
      <c r="CW108" s="1392">
        <v>396.01</v>
      </c>
      <c r="CX108" s="596">
        <f t="shared" si="719"/>
        <v>1.164735294117647</v>
      </c>
      <c r="CY108" s="1499">
        <v>340</v>
      </c>
      <c r="CZ108" s="469"/>
      <c r="DA108" s="1499">
        <f t="shared" si="721"/>
        <v>340</v>
      </c>
      <c r="DB108" s="127">
        <v>158.68</v>
      </c>
      <c r="DC108" s="596">
        <f t="shared" si="722"/>
        <v>0.46670588235294119</v>
      </c>
      <c r="DD108" s="1194"/>
      <c r="DE108" s="1499">
        <f t="shared" si="724"/>
        <v>340</v>
      </c>
      <c r="DF108" s="596">
        <f t="shared" si="725"/>
        <v>0.46670588235294119</v>
      </c>
      <c r="DG108" s="1194"/>
      <c r="DH108" s="1499">
        <f t="shared" si="727"/>
        <v>340</v>
      </c>
      <c r="DI108" s="596">
        <f t="shared" si="728"/>
        <v>0.46670588235294119</v>
      </c>
      <c r="DJ108" s="1591">
        <v>270.02</v>
      </c>
      <c r="DK108" s="596">
        <f t="shared" si="730"/>
        <v>0.79417647058823526</v>
      </c>
      <c r="DL108" s="1194"/>
      <c r="DM108" s="1499">
        <f t="shared" si="732"/>
        <v>340</v>
      </c>
      <c r="DN108" s="596">
        <f t="shared" si="733"/>
        <v>0.79417647058823526</v>
      </c>
      <c r="DO108" s="1591">
        <v>638.16999999999996</v>
      </c>
      <c r="DP108" s="469">
        <v>638</v>
      </c>
      <c r="DQ108" s="469">
        <v>638</v>
      </c>
      <c r="DR108" s="469">
        <v>638</v>
      </c>
      <c r="DS108" s="1688">
        <v>638.16999999999996</v>
      </c>
      <c r="DT108" s="2205">
        <f t="shared" si="735"/>
        <v>1.8769705882352941</v>
      </c>
      <c r="DU108" s="1763">
        <v>638</v>
      </c>
      <c r="DV108" s="1763"/>
      <c r="DW108" s="1763">
        <f t="shared" si="737"/>
        <v>638</v>
      </c>
      <c r="DX108" s="1763"/>
      <c r="DY108" s="1763">
        <f t="shared" si="739"/>
        <v>638</v>
      </c>
      <c r="DZ108" s="1763"/>
      <c r="EA108" s="1763">
        <f t="shared" si="740"/>
        <v>638</v>
      </c>
      <c r="EB108" s="1688">
        <v>168.4</v>
      </c>
      <c r="EC108" s="2205">
        <f t="shared" si="742"/>
        <v>0.26394984326018811</v>
      </c>
      <c r="ED108" s="1763"/>
      <c r="EE108" s="1763">
        <f t="shared" si="744"/>
        <v>638</v>
      </c>
      <c r="EF108" s="2205">
        <f t="shared" si="745"/>
        <v>0.26394984326018811</v>
      </c>
      <c r="EG108" s="1763"/>
      <c r="EH108" s="1763">
        <f t="shared" si="747"/>
        <v>638</v>
      </c>
      <c r="EI108" s="2215">
        <v>336.8</v>
      </c>
      <c r="EJ108" s="1688">
        <v>336.8</v>
      </c>
      <c r="EK108" s="2205">
        <f t="shared" si="749"/>
        <v>1</v>
      </c>
      <c r="EL108" s="1763">
        <v>337</v>
      </c>
      <c r="EM108" s="2216">
        <v>337</v>
      </c>
      <c r="EN108" s="2216">
        <v>337</v>
      </c>
      <c r="EO108" s="1688">
        <v>168.4</v>
      </c>
      <c r="EP108" s="2176">
        <f t="shared" si="750"/>
        <v>0.49970326409495552</v>
      </c>
      <c r="EQ108" s="1763"/>
      <c r="ER108" s="1763">
        <f t="shared" si="752"/>
        <v>337</v>
      </c>
      <c r="ES108" s="1763"/>
      <c r="ET108" s="1763">
        <f t="shared" si="754"/>
        <v>337</v>
      </c>
      <c r="EU108" s="2205">
        <f t="shared" si="755"/>
        <v>0.49970326409495552</v>
      </c>
      <c r="EV108" s="1763"/>
      <c r="EW108" s="1763">
        <f t="shared" si="757"/>
        <v>337</v>
      </c>
      <c r="EX108" s="1688">
        <v>294.7</v>
      </c>
      <c r="EY108" s="2205">
        <f t="shared" si="759"/>
        <v>0.87448071216617207</v>
      </c>
      <c r="EZ108" s="2217">
        <v>337</v>
      </c>
      <c r="FA108" s="1688">
        <v>421</v>
      </c>
      <c r="FB108" s="2205">
        <f t="shared" si="762"/>
        <v>1.2492581602373887</v>
      </c>
      <c r="FC108" s="1499">
        <v>421</v>
      </c>
      <c r="FD108" s="1499">
        <v>421</v>
      </c>
      <c r="FE108" s="1499">
        <v>421</v>
      </c>
      <c r="FF108" s="1499"/>
      <c r="FG108" s="1499">
        <f t="shared" si="763"/>
        <v>421</v>
      </c>
      <c r="FH108" s="2721">
        <v>171.55</v>
      </c>
      <c r="FI108" s="1499"/>
      <c r="FJ108" s="1499">
        <f t="shared" si="765"/>
        <v>421</v>
      </c>
      <c r="FK108" s="2717">
        <f t="shared" si="766"/>
        <v>0.40748218527315916</v>
      </c>
      <c r="FL108" s="2721">
        <v>262.06</v>
      </c>
      <c r="FM108" s="2717">
        <f t="shared" si="768"/>
        <v>0.62247030878859855</v>
      </c>
      <c r="FN108" s="1499"/>
      <c r="FO108" s="1499">
        <f t="shared" si="770"/>
        <v>421</v>
      </c>
      <c r="FP108" s="2131">
        <v>421</v>
      </c>
      <c r="FQ108" s="2610">
        <v>525</v>
      </c>
      <c r="FR108" s="1499">
        <v>525</v>
      </c>
      <c r="FS108" s="1499">
        <v>525</v>
      </c>
    </row>
    <row r="109" spans="1:178" ht="21.75" hidden="1" thickBot="1" x14ac:dyDescent="0.3">
      <c r="A109" s="2895"/>
      <c r="B109" s="2879"/>
      <c r="C109" s="2930"/>
      <c r="D109" s="1884"/>
      <c r="E109" s="1860" t="s">
        <v>881</v>
      </c>
      <c r="F109" s="681"/>
      <c r="G109" s="650" t="s">
        <v>518</v>
      </c>
      <c r="H109" s="687">
        <v>231</v>
      </c>
      <c r="I109" s="469">
        <v>289</v>
      </c>
      <c r="J109" s="529">
        <v>0</v>
      </c>
      <c r="K109" s="529">
        <v>108</v>
      </c>
      <c r="L109" s="596" t="e">
        <f t="shared" si="873"/>
        <v>#DIV/0!</v>
      </c>
      <c r="M109" s="469">
        <v>0</v>
      </c>
      <c r="N109" s="469"/>
      <c r="O109" s="469"/>
      <c r="P109" s="529">
        <f t="shared" si="669"/>
        <v>0</v>
      </c>
      <c r="Q109" s="596" t="e">
        <f>K109/P109</f>
        <v>#DIV/0!</v>
      </c>
      <c r="R109" s="469">
        <v>0</v>
      </c>
      <c r="S109" s="529">
        <v>135</v>
      </c>
      <c r="T109" s="596" t="e">
        <f t="shared" si="672"/>
        <v>#DIV/0!</v>
      </c>
      <c r="U109" s="469">
        <v>0</v>
      </c>
      <c r="V109" s="469"/>
      <c r="W109" s="469"/>
      <c r="X109" s="529">
        <f t="shared" si="674"/>
        <v>0</v>
      </c>
      <c r="Y109" s="596" t="e">
        <f t="shared" si="675"/>
        <v>#DIV/0!</v>
      </c>
      <c r="Z109" s="469"/>
      <c r="AA109" s="529">
        <f t="shared" si="676"/>
        <v>0</v>
      </c>
      <c r="AB109" s="529">
        <v>135</v>
      </c>
      <c r="AC109" s="596" t="e">
        <f t="shared" si="678"/>
        <v>#DIV/0!</v>
      </c>
      <c r="AD109" s="529">
        <v>323</v>
      </c>
      <c r="AE109" s="529">
        <v>411</v>
      </c>
      <c r="AF109" s="596" t="e">
        <f t="shared" si="679"/>
        <v>#DIV/0!</v>
      </c>
      <c r="AG109" s="469">
        <v>0</v>
      </c>
      <c r="AH109" s="469">
        <v>411</v>
      </c>
      <c r="AI109" s="469">
        <v>411</v>
      </c>
      <c r="AJ109" s="469">
        <v>411</v>
      </c>
      <c r="AK109" s="469"/>
      <c r="AL109" s="529">
        <f t="shared" si="681"/>
        <v>0</v>
      </c>
      <c r="AM109" s="842">
        <v>411.69</v>
      </c>
      <c r="AN109" s="917" t="e">
        <f t="shared" si="682"/>
        <v>#DIV/0!</v>
      </c>
      <c r="AO109" s="842">
        <v>237.6</v>
      </c>
      <c r="AP109" s="917">
        <f t="shared" si="684"/>
        <v>0.5781021897810219</v>
      </c>
      <c r="AQ109" s="842"/>
      <c r="AR109" s="842"/>
      <c r="AS109" s="842">
        <f t="shared" si="686"/>
        <v>411</v>
      </c>
      <c r="AT109" s="917">
        <f t="shared" si="687"/>
        <v>0.5781021897810219</v>
      </c>
      <c r="AU109" s="842"/>
      <c r="AV109" s="842">
        <f t="shared" si="689"/>
        <v>411</v>
      </c>
      <c r="AW109" s="469">
        <v>411</v>
      </c>
      <c r="AX109" s="842">
        <v>237.6</v>
      </c>
      <c r="AY109" s="469">
        <v>411</v>
      </c>
      <c r="AZ109" s="1071">
        <v>446.2</v>
      </c>
      <c r="BA109" s="923">
        <v>411</v>
      </c>
      <c r="BB109" s="469">
        <v>411</v>
      </c>
      <c r="BC109" s="469">
        <v>411</v>
      </c>
      <c r="BD109" s="923">
        <v>411</v>
      </c>
      <c r="BE109" s="469">
        <v>411</v>
      </c>
      <c r="BF109" s="469">
        <v>411</v>
      </c>
      <c r="BG109" s="842"/>
      <c r="BH109" s="469">
        <f t="shared" si="691"/>
        <v>411</v>
      </c>
      <c r="BI109" s="924">
        <v>89</v>
      </c>
      <c r="BJ109" s="917">
        <f t="shared" si="693"/>
        <v>0.21654501216545013</v>
      </c>
      <c r="BK109" s="469"/>
      <c r="BL109" s="469">
        <f t="shared" si="695"/>
        <v>411</v>
      </c>
      <c r="BM109" s="917">
        <f t="shared" si="696"/>
        <v>0.21654501216545013</v>
      </c>
      <c r="BN109" s="917"/>
      <c r="BO109" s="917"/>
      <c r="BP109" s="924">
        <v>338.6</v>
      </c>
      <c r="BQ109" s="917">
        <f t="shared" si="698"/>
        <v>0.82384428223844286</v>
      </c>
      <c r="BR109" s="842"/>
      <c r="BS109" s="469">
        <f t="shared" si="700"/>
        <v>411</v>
      </c>
      <c r="BT109" s="924">
        <v>375.4</v>
      </c>
      <c r="BU109" s="917">
        <f t="shared" si="701"/>
        <v>0.9133819951338199</v>
      </c>
      <c r="BV109" s="469"/>
      <c r="BW109" s="469">
        <f t="shared" si="703"/>
        <v>411</v>
      </c>
      <c r="BX109" s="917">
        <f t="shared" si="970"/>
        <v>0.9133819951338199</v>
      </c>
      <c r="BY109" s="924">
        <v>693</v>
      </c>
      <c r="BZ109" s="1128">
        <v>693</v>
      </c>
      <c r="CA109" s="469">
        <v>700</v>
      </c>
      <c r="CB109" s="469">
        <v>700</v>
      </c>
      <c r="CC109" s="469">
        <v>700</v>
      </c>
      <c r="CD109" s="924">
        <v>0</v>
      </c>
      <c r="CE109" s="28"/>
      <c r="CF109" s="529">
        <f t="shared" si="706"/>
        <v>700</v>
      </c>
      <c r="CG109" s="596">
        <f t="shared" si="707"/>
        <v>0</v>
      </c>
      <c r="CH109" s="924">
        <v>228.36</v>
      </c>
      <c r="CI109" s="596">
        <f t="shared" si="709"/>
        <v>0.32622857142857142</v>
      </c>
      <c r="CJ109" s="469"/>
      <c r="CK109" s="469">
        <f t="shared" si="711"/>
        <v>700</v>
      </c>
      <c r="CL109" s="127">
        <v>363.36</v>
      </c>
      <c r="CM109" s="596">
        <f t="shared" si="712"/>
        <v>0.51908571428571426</v>
      </c>
      <c r="CN109" s="28"/>
      <c r="CO109" s="1194">
        <f t="shared" si="714"/>
        <v>700</v>
      </c>
      <c r="CP109" s="596">
        <f t="shared" si="715"/>
        <v>0.51908571428571426</v>
      </c>
      <c r="CQ109" s="28"/>
      <c r="CR109" s="1194">
        <f t="shared" si="717"/>
        <v>700</v>
      </c>
      <c r="CS109" s="1249">
        <v>700</v>
      </c>
      <c r="CT109" s="1315">
        <v>700</v>
      </c>
      <c r="CU109" s="469">
        <v>700</v>
      </c>
      <c r="CV109" s="469">
        <v>700</v>
      </c>
      <c r="CW109" s="1392">
        <v>601.16</v>
      </c>
      <c r="CX109" s="596">
        <f t="shared" si="719"/>
        <v>0.85880000000000001</v>
      </c>
      <c r="CY109" s="1499">
        <v>700</v>
      </c>
      <c r="CZ109" s="469"/>
      <c r="DA109" s="1499">
        <f t="shared" si="721"/>
        <v>700</v>
      </c>
      <c r="DB109" s="127">
        <v>0</v>
      </c>
      <c r="DC109" s="596">
        <f t="shared" si="722"/>
        <v>0</v>
      </c>
      <c r="DD109" s="1194"/>
      <c r="DE109" s="1499">
        <f t="shared" si="724"/>
        <v>700</v>
      </c>
      <c r="DF109" s="596">
        <f t="shared" si="725"/>
        <v>0</v>
      </c>
      <c r="DG109" s="1194"/>
      <c r="DH109" s="1499">
        <f t="shared" si="727"/>
        <v>700</v>
      </c>
      <c r="DI109" s="596">
        <f t="shared" si="728"/>
        <v>0</v>
      </c>
      <c r="DJ109" s="1591">
        <v>273.7</v>
      </c>
      <c r="DK109" s="596">
        <f t="shared" si="730"/>
        <v>0.39099999999999996</v>
      </c>
      <c r="DL109" s="1194"/>
      <c r="DM109" s="1499">
        <f t="shared" si="732"/>
        <v>700</v>
      </c>
      <c r="DN109" s="596">
        <f t="shared" si="733"/>
        <v>0.39099999999999996</v>
      </c>
      <c r="DO109" s="1591">
        <v>726.5</v>
      </c>
      <c r="DP109" s="469">
        <v>727</v>
      </c>
      <c r="DQ109" s="469">
        <v>727</v>
      </c>
      <c r="DR109" s="469">
        <v>727</v>
      </c>
      <c r="DS109" s="1688">
        <v>726.5</v>
      </c>
      <c r="DT109" s="2205">
        <f t="shared" si="735"/>
        <v>1.0378571428571428</v>
      </c>
      <c r="DU109" s="1763">
        <v>727</v>
      </c>
      <c r="DV109" s="1763"/>
      <c r="DW109" s="1763">
        <f t="shared" si="737"/>
        <v>727</v>
      </c>
      <c r="DX109" s="1763"/>
      <c r="DY109" s="1763">
        <f t="shared" si="739"/>
        <v>727</v>
      </c>
      <c r="DZ109" s="1763"/>
      <c r="EA109" s="1763">
        <f t="shared" si="740"/>
        <v>727</v>
      </c>
      <c r="EB109" s="1688">
        <v>44</v>
      </c>
      <c r="EC109" s="2205">
        <f t="shared" si="742"/>
        <v>6.0522696011004129E-2</v>
      </c>
      <c r="ED109" s="1763"/>
      <c r="EE109" s="1763">
        <f t="shared" si="744"/>
        <v>727</v>
      </c>
      <c r="EF109" s="2205">
        <f t="shared" si="745"/>
        <v>6.0522696011004129E-2</v>
      </c>
      <c r="EG109" s="1763"/>
      <c r="EH109" s="1763">
        <f t="shared" si="747"/>
        <v>727</v>
      </c>
      <c r="EI109" s="2215">
        <v>702.8</v>
      </c>
      <c r="EJ109" s="1688">
        <v>702.8</v>
      </c>
      <c r="EK109" s="2205">
        <f t="shared" si="749"/>
        <v>1</v>
      </c>
      <c r="EL109" s="1763">
        <v>703</v>
      </c>
      <c r="EM109" s="2216">
        <v>703</v>
      </c>
      <c r="EN109" s="2216">
        <v>703</v>
      </c>
      <c r="EO109" s="1688">
        <v>57.2</v>
      </c>
      <c r="EP109" s="2176">
        <f t="shared" si="750"/>
        <v>8.1365576102418208E-2</v>
      </c>
      <c r="EQ109" s="1763"/>
      <c r="ER109" s="1763">
        <f t="shared" si="752"/>
        <v>703</v>
      </c>
      <c r="ES109" s="1763"/>
      <c r="ET109" s="1763">
        <f t="shared" si="754"/>
        <v>703</v>
      </c>
      <c r="EU109" s="2205">
        <f t="shared" si="755"/>
        <v>8.1365576102418208E-2</v>
      </c>
      <c r="EV109" s="1763"/>
      <c r="EW109" s="1763">
        <f t="shared" si="757"/>
        <v>703</v>
      </c>
      <c r="EX109" s="1688">
        <v>496.2</v>
      </c>
      <c r="EY109" s="2205">
        <f t="shared" si="759"/>
        <v>0.70583214793741111</v>
      </c>
      <c r="EZ109" s="2217">
        <v>703</v>
      </c>
      <c r="FA109" s="1688">
        <v>928.2</v>
      </c>
      <c r="FB109" s="2205">
        <f t="shared" si="762"/>
        <v>1.3203413940256046</v>
      </c>
      <c r="FC109" s="1499">
        <v>900</v>
      </c>
      <c r="FD109" s="1499">
        <v>900</v>
      </c>
      <c r="FE109" s="1499">
        <v>900</v>
      </c>
      <c r="FF109" s="1499"/>
      <c r="FG109" s="1499">
        <f t="shared" si="763"/>
        <v>900</v>
      </c>
      <c r="FH109" s="2721">
        <v>0</v>
      </c>
      <c r="FI109" s="1499"/>
      <c r="FJ109" s="1499">
        <f t="shared" si="765"/>
        <v>900</v>
      </c>
      <c r="FK109" s="2717">
        <f t="shared" si="766"/>
        <v>0</v>
      </c>
      <c r="FL109" s="2721">
        <v>233.7</v>
      </c>
      <c r="FM109" s="2717">
        <f t="shared" si="768"/>
        <v>0.25966666666666666</v>
      </c>
      <c r="FN109" s="1499"/>
      <c r="FO109" s="1499">
        <f t="shared" si="770"/>
        <v>900</v>
      </c>
      <c r="FP109" s="2131">
        <v>900</v>
      </c>
      <c r="FQ109" s="2610">
        <v>900</v>
      </c>
      <c r="FR109" s="1499">
        <v>900</v>
      </c>
      <c r="FS109" s="1499">
        <v>900</v>
      </c>
    </row>
    <row r="110" spans="1:178" ht="21.75" hidden="1" thickBot="1" x14ac:dyDescent="0.3">
      <c r="A110" s="2895"/>
      <c r="B110" s="2879"/>
      <c r="C110" s="2930"/>
      <c r="D110" s="1859"/>
      <c r="E110" s="1860" t="s">
        <v>756</v>
      </c>
      <c r="F110" s="681"/>
      <c r="G110" s="650"/>
      <c r="H110" s="687"/>
      <c r="I110" s="469"/>
      <c r="J110" s="529"/>
      <c r="K110" s="529"/>
      <c r="L110" s="596" t="e">
        <f t="shared" si="873"/>
        <v>#DIV/0!</v>
      </c>
      <c r="M110" s="469"/>
      <c r="N110" s="469"/>
      <c r="O110" s="469"/>
      <c r="P110" s="529">
        <f t="shared" si="669"/>
        <v>0</v>
      </c>
      <c r="Q110" s="596"/>
      <c r="R110" s="469"/>
      <c r="S110" s="529"/>
      <c r="T110" s="596" t="e">
        <f t="shared" si="672"/>
        <v>#DIV/0!</v>
      </c>
      <c r="U110" s="469"/>
      <c r="V110" s="469"/>
      <c r="W110" s="469"/>
      <c r="X110" s="529">
        <f t="shared" si="674"/>
        <v>0</v>
      </c>
      <c r="Y110" s="596" t="e">
        <f t="shared" si="675"/>
        <v>#DIV/0!</v>
      </c>
      <c r="Z110" s="469"/>
      <c r="AA110" s="529">
        <f t="shared" si="676"/>
        <v>0</v>
      </c>
      <c r="AB110" s="529"/>
      <c r="AC110" s="596" t="e">
        <f t="shared" si="678"/>
        <v>#DIV/0!</v>
      </c>
      <c r="AD110" s="529"/>
      <c r="AE110" s="529"/>
      <c r="AF110" s="596" t="e">
        <f t="shared" si="679"/>
        <v>#DIV/0!</v>
      </c>
      <c r="AG110" s="469"/>
      <c r="AH110" s="469"/>
      <c r="AI110" s="469"/>
      <c r="AJ110" s="469"/>
      <c r="AK110" s="469"/>
      <c r="AL110" s="529">
        <f t="shared" si="681"/>
        <v>0</v>
      </c>
      <c r="AM110" s="842"/>
      <c r="AN110" s="917" t="e">
        <f t="shared" si="682"/>
        <v>#DIV/0!</v>
      </c>
      <c r="AO110" s="842"/>
      <c r="AP110" s="917" t="e">
        <f t="shared" si="684"/>
        <v>#DIV/0!</v>
      </c>
      <c r="AQ110" s="842"/>
      <c r="AR110" s="842"/>
      <c r="AS110" s="842">
        <f t="shared" si="686"/>
        <v>0</v>
      </c>
      <c r="AT110" s="917" t="e">
        <f t="shared" si="687"/>
        <v>#DIV/0!</v>
      </c>
      <c r="AU110" s="842"/>
      <c r="AV110" s="842">
        <f t="shared" si="689"/>
        <v>0</v>
      </c>
      <c r="AW110" s="469"/>
      <c r="AX110" s="842"/>
      <c r="AY110" s="469"/>
      <c r="AZ110" s="1071"/>
      <c r="BA110" s="923"/>
      <c r="BB110" s="469"/>
      <c r="BC110" s="469"/>
      <c r="BD110" s="923"/>
      <c r="BE110" s="469"/>
      <c r="BF110" s="469"/>
      <c r="BG110" s="842"/>
      <c r="BH110" s="469">
        <f t="shared" si="691"/>
        <v>0</v>
      </c>
      <c r="BI110" s="924"/>
      <c r="BJ110" s="917" t="e">
        <f t="shared" si="693"/>
        <v>#DIV/0!</v>
      </c>
      <c r="BK110" s="469"/>
      <c r="BL110" s="469">
        <f t="shared" si="695"/>
        <v>0</v>
      </c>
      <c r="BM110" s="917" t="e">
        <f t="shared" si="696"/>
        <v>#DIV/0!</v>
      </c>
      <c r="BN110" s="917"/>
      <c r="BO110" s="917"/>
      <c r="BP110" s="924">
        <v>504</v>
      </c>
      <c r="BQ110" s="917" t="e">
        <f t="shared" si="698"/>
        <v>#DIV/0!</v>
      </c>
      <c r="BR110" s="842"/>
      <c r="BS110" s="469">
        <f t="shared" si="700"/>
        <v>0</v>
      </c>
      <c r="BT110" s="924">
        <v>504</v>
      </c>
      <c r="BU110" s="917" t="e">
        <f t="shared" si="701"/>
        <v>#DIV/0!</v>
      </c>
      <c r="BV110" s="939">
        <v>500</v>
      </c>
      <c r="BW110" s="469">
        <f t="shared" si="703"/>
        <v>500</v>
      </c>
      <c r="BX110" s="917">
        <f t="shared" si="970"/>
        <v>1.008</v>
      </c>
      <c r="BY110" s="924">
        <v>504</v>
      </c>
      <c r="BZ110" s="1128">
        <v>504</v>
      </c>
      <c r="CA110" s="469"/>
      <c r="CB110" s="469"/>
      <c r="CC110" s="469"/>
      <c r="CD110" s="924">
        <v>105.12</v>
      </c>
      <c r="CE110" s="28"/>
      <c r="CF110" s="529">
        <f t="shared" si="706"/>
        <v>0</v>
      </c>
      <c r="CG110" s="596" t="e">
        <f t="shared" si="707"/>
        <v>#DIV/0!</v>
      </c>
      <c r="CH110" s="924">
        <v>105.12</v>
      </c>
      <c r="CI110" s="596" t="e">
        <f t="shared" si="709"/>
        <v>#DIV/0!</v>
      </c>
      <c r="CJ110" s="469"/>
      <c r="CK110" s="469">
        <f t="shared" si="711"/>
        <v>0</v>
      </c>
      <c r="CL110" s="127">
        <v>105.12</v>
      </c>
      <c r="CM110" s="596" t="e">
        <f t="shared" si="712"/>
        <v>#DIV/0!</v>
      </c>
      <c r="CN110" s="28"/>
      <c r="CO110" s="1194">
        <f t="shared" si="714"/>
        <v>0</v>
      </c>
      <c r="CP110" s="596" t="e">
        <f t="shared" si="715"/>
        <v>#DIV/0!</v>
      </c>
      <c r="CQ110" s="28"/>
      <c r="CR110" s="1194">
        <f t="shared" si="717"/>
        <v>0</v>
      </c>
      <c r="CS110" s="1249">
        <v>0</v>
      </c>
      <c r="CT110" s="1315"/>
      <c r="CU110" s="469"/>
      <c r="CV110" s="469"/>
      <c r="CW110" s="1392">
        <v>105.12</v>
      </c>
      <c r="CX110" s="596" t="e">
        <f t="shared" si="719"/>
        <v>#DIV/0!</v>
      </c>
      <c r="CY110" s="1499"/>
      <c r="CZ110" s="469"/>
      <c r="DA110" s="1499">
        <f t="shared" si="721"/>
        <v>0</v>
      </c>
      <c r="DB110" s="127">
        <v>0</v>
      </c>
      <c r="DC110" s="596" t="e">
        <f t="shared" si="722"/>
        <v>#DIV/0!</v>
      </c>
      <c r="DD110" s="1194"/>
      <c r="DE110" s="1499">
        <f t="shared" si="724"/>
        <v>0</v>
      </c>
      <c r="DF110" s="596" t="e">
        <f t="shared" si="725"/>
        <v>#DIV/0!</v>
      </c>
      <c r="DG110" s="1194"/>
      <c r="DH110" s="1499">
        <f t="shared" si="727"/>
        <v>0</v>
      </c>
      <c r="DI110" s="596" t="e">
        <f t="shared" si="728"/>
        <v>#DIV/0!</v>
      </c>
      <c r="DJ110" s="1591">
        <v>0</v>
      </c>
      <c r="DK110" s="596" t="e">
        <f t="shared" si="730"/>
        <v>#DIV/0!</v>
      </c>
      <c r="DL110" s="1194"/>
      <c r="DM110" s="1499">
        <f t="shared" si="732"/>
        <v>0</v>
      </c>
      <c r="DN110" s="596" t="e">
        <f t="shared" si="733"/>
        <v>#DIV/0!</v>
      </c>
      <c r="DO110" s="1591">
        <v>0</v>
      </c>
      <c r="DP110" s="469"/>
      <c r="DQ110" s="469"/>
      <c r="DR110" s="469"/>
      <c r="DS110" s="1688">
        <v>0</v>
      </c>
      <c r="DT110" s="2205" t="e">
        <f t="shared" si="735"/>
        <v>#DIV/0!</v>
      </c>
      <c r="DU110" s="1763"/>
      <c r="DV110" s="1763"/>
      <c r="DW110" s="1763">
        <f t="shared" si="737"/>
        <v>0</v>
      </c>
      <c r="DX110" s="1763"/>
      <c r="DY110" s="1763">
        <f t="shared" si="739"/>
        <v>0</v>
      </c>
      <c r="DZ110" s="1763"/>
      <c r="EA110" s="1763">
        <f t="shared" si="740"/>
        <v>0</v>
      </c>
      <c r="EB110" s="1688">
        <v>0</v>
      </c>
      <c r="EC110" s="2205" t="e">
        <f t="shared" si="742"/>
        <v>#DIV/0!</v>
      </c>
      <c r="ED110" s="1763"/>
      <c r="EE110" s="1763">
        <f t="shared" si="744"/>
        <v>0</v>
      </c>
      <c r="EF110" s="2205" t="e">
        <f t="shared" si="745"/>
        <v>#DIV/0!</v>
      </c>
      <c r="EG110" s="1763"/>
      <c r="EH110" s="1763">
        <f t="shared" si="747"/>
        <v>0</v>
      </c>
      <c r="EI110" s="2215">
        <v>0</v>
      </c>
      <c r="EJ110" s="1688">
        <v>0</v>
      </c>
      <c r="EK110" s="2205" t="e">
        <f t="shared" si="749"/>
        <v>#DIV/0!</v>
      </c>
      <c r="EL110" s="2217">
        <v>0</v>
      </c>
      <c r="EM110" s="2216"/>
      <c r="EN110" s="2216"/>
      <c r="EO110" s="1688">
        <v>0</v>
      </c>
      <c r="EP110" s="2176" t="e">
        <f t="shared" si="750"/>
        <v>#DIV/0!</v>
      </c>
      <c r="EQ110" s="1763"/>
      <c r="ER110" s="1763">
        <f t="shared" si="752"/>
        <v>0</v>
      </c>
      <c r="ES110" s="1763"/>
      <c r="ET110" s="1763">
        <f t="shared" si="754"/>
        <v>0</v>
      </c>
      <c r="EU110" s="2205" t="e">
        <f t="shared" si="755"/>
        <v>#DIV/0!</v>
      </c>
      <c r="EV110" s="1763"/>
      <c r="EW110" s="1763">
        <f t="shared" si="757"/>
        <v>0</v>
      </c>
      <c r="EX110" s="1688">
        <v>0</v>
      </c>
      <c r="EY110" s="2205" t="e">
        <f t="shared" si="759"/>
        <v>#DIV/0!</v>
      </c>
      <c r="EZ110" s="2217">
        <v>0</v>
      </c>
      <c r="FA110" s="1688">
        <v>0</v>
      </c>
      <c r="FB110" s="2205" t="e">
        <f t="shared" si="762"/>
        <v>#DIV/0!</v>
      </c>
      <c r="FC110" s="1499">
        <v>100</v>
      </c>
      <c r="FD110" s="2147">
        <v>100</v>
      </c>
      <c r="FE110" s="2147">
        <v>100</v>
      </c>
      <c r="FF110" s="1499"/>
      <c r="FG110" s="1499">
        <f t="shared" si="763"/>
        <v>100</v>
      </c>
      <c r="FH110" s="2721">
        <v>0</v>
      </c>
      <c r="FI110" s="1499"/>
      <c r="FJ110" s="1499">
        <f t="shared" si="765"/>
        <v>100</v>
      </c>
      <c r="FK110" s="2717">
        <f t="shared" si="766"/>
        <v>0</v>
      </c>
      <c r="FL110" s="2721">
        <v>0</v>
      </c>
      <c r="FM110" s="2717">
        <f t="shared" si="768"/>
        <v>0</v>
      </c>
      <c r="FN110" s="1499"/>
      <c r="FO110" s="1499">
        <f t="shared" si="770"/>
        <v>100</v>
      </c>
      <c r="FP110" s="2131">
        <v>100</v>
      </c>
      <c r="FQ110" s="2610">
        <v>100</v>
      </c>
      <c r="FR110" s="2451">
        <v>500</v>
      </c>
      <c r="FS110" s="2451">
        <v>1000</v>
      </c>
    </row>
    <row r="111" spans="1:178" ht="21" customHeight="1" thickBot="1" x14ac:dyDescent="0.3">
      <c r="A111" s="2895"/>
      <c r="B111" s="2879"/>
      <c r="C111" s="2930"/>
      <c r="D111" s="1856" t="s">
        <v>399</v>
      </c>
      <c r="E111" s="1886" t="s">
        <v>926</v>
      </c>
      <c r="F111" s="700"/>
      <c r="G111" s="650" t="s">
        <v>667</v>
      </c>
      <c r="H111" s="687">
        <v>0</v>
      </c>
      <c r="I111" s="469">
        <v>0</v>
      </c>
      <c r="J111" s="529">
        <v>1600</v>
      </c>
      <c r="K111" s="529">
        <v>0</v>
      </c>
      <c r="L111" s="596">
        <f t="shared" si="873"/>
        <v>0</v>
      </c>
      <c r="M111" s="469">
        <v>1600</v>
      </c>
      <c r="N111" s="469"/>
      <c r="O111" s="469"/>
      <c r="P111" s="529">
        <f t="shared" si="669"/>
        <v>1600</v>
      </c>
      <c r="Q111" s="596">
        <f t="shared" ref="Q111:Q121" si="1111">K111/P111</f>
        <v>0</v>
      </c>
      <c r="R111" s="469">
        <v>1600</v>
      </c>
      <c r="S111" s="529">
        <v>1608</v>
      </c>
      <c r="T111" s="596">
        <f t="shared" si="672"/>
        <v>1.0049999999999999</v>
      </c>
      <c r="U111" s="469">
        <v>1600</v>
      </c>
      <c r="V111" s="469"/>
      <c r="W111" s="469"/>
      <c r="X111" s="529">
        <f t="shared" si="674"/>
        <v>1600</v>
      </c>
      <c r="Y111" s="596">
        <f t="shared" si="675"/>
        <v>1.0049999999999999</v>
      </c>
      <c r="Z111" s="469"/>
      <c r="AA111" s="529">
        <f t="shared" si="676"/>
        <v>1600</v>
      </c>
      <c r="AB111" s="529">
        <v>1608</v>
      </c>
      <c r="AC111" s="596">
        <f t="shared" si="678"/>
        <v>1.0049999999999999</v>
      </c>
      <c r="AD111" s="529">
        <v>1608</v>
      </c>
      <c r="AE111" s="529">
        <v>1608</v>
      </c>
      <c r="AF111" s="596">
        <f t="shared" si="679"/>
        <v>1.0049999999999999</v>
      </c>
      <c r="AG111" s="469">
        <v>1600</v>
      </c>
      <c r="AH111" s="469">
        <v>1000</v>
      </c>
      <c r="AI111" s="469">
        <v>0</v>
      </c>
      <c r="AJ111" s="469">
        <v>0</v>
      </c>
      <c r="AK111" s="469"/>
      <c r="AL111" s="529">
        <f t="shared" si="681"/>
        <v>1600</v>
      </c>
      <c r="AM111" s="842">
        <v>1608</v>
      </c>
      <c r="AN111" s="917">
        <f t="shared" si="682"/>
        <v>1.0049999999999999</v>
      </c>
      <c r="AO111" s="842">
        <v>0</v>
      </c>
      <c r="AP111" s="917">
        <f t="shared" si="684"/>
        <v>0</v>
      </c>
      <c r="AQ111" s="842">
        <v>0</v>
      </c>
      <c r="AR111" s="842">
        <v>0</v>
      </c>
      <c r="AS111" s="842">
        <f t="shared" si="686"/>
        <v>1000</v>
      </c>
      <c r="AT111" s="917">
        <f t="shared" si="687"/>
        <v>0</v>
      </c>
      <c r="AU111" s="842">
        <v>0</v>
      </c>
      <c r="AV111" s="842">
        <f t="shared" si="689"/>
        <v>1000</v>
      </c>
      <c r="AW111" s="469">
        <v>1000</v>
      </c>
      <c r="AX111" s="842">
        <v>0</v>
      </c>
      <c r="AY111" s="469">
        <v>1000</v>
      </c>
      <c r="AZ111" s="1071">
        <v>0</v>
      </c>
      <c r="BA111" s="923">
        <v>0</v>
      </c>
      <c r="BB111" s="469">
        <v>0</v>
      </c>
      <c r="BC111" s="469">
        <v>0</v>
      </c>
      <c r="BD111" s="923">
        <v>0</v>
      </c>
      <c r="BE111" s="469">
        <v>0</v>
      </c>
      <c r="BF111" s="469">
        <v>0</v>
      </c>
      <c r="BG111" s="842">
        <v>0</v>
      </c>
      <c r="BH111" s="469">
        <f t="shared" si="691"/>
        <v>0</v>
      </c>
      <c r="BI111" s="924">
        <v>0</v>
      </c>
      <c r="BJ111" s="917"/>
      <c r="BK111" s="469">
        <v>0</v>
      </c>
      <c r="BL111" s="469">
        <f t="shared" si="695"/>
        <v>0</v>
      </c>
      <c r="BM111" s="917"/>
      <c r="BN111" s="917"/>
      <c r="BO111" s="917"/>
      <c r="BP111" s="924">
        <v>0</v>
      </c>
      <c r="BQ111" s="917"/>
      <c r="BR111" s="842">
        <v>0</v>
      </c>
      <c r="BS111" s="469">
        <f t="shared" si="700"/>
        <v>0</v>
      </c>
      <c r="BT111" s="924">
        <v>0</v>
      </c>
      <c r="BU111" s="917"/>
      <c r="BV111" s="469">
        <v>0</v>
      </c>
      <c r="BW111" s="469">
        <f t="shared" si="703"/>
        <v>0</v>
      </c>
      <c r="BX111" s="917"/>
      <c r="BY111" s="924">
        <v>0</v>
      </c>
      <c r="BZ111" s="1128">
        <v>0</v>
      </c>
      <c r="CA111" s="469">
        <v>0</v>
      </c>
      <c r="CB111" s="469">
        <v>0</v>
      </c>
      <c r="CC111" s="469">
        <v>0</v>
      </c>
      <c r="CD111" s="924">
        <v>0</v>
      </c>
      <c r="CE111" s="28">
        <v>0</v>
      </c>
      <c r="CF111" s="529">
        <f t="shared" si="706"/>
        <v>0</v>
      </c>
      <c r="CG111" s="596"/>
      <c r="CH111" s="924">
        <v>0</v>
      </c>
      <c r="CI111" s="596"/>
      <c r="CJ111" s="469">
        <v>0</v>
      </c>
      <c r="CK111" s="469">
        <f t="shared" si="711"/>
        <v>0</v>
      </c>
      <c r="CL111" s="127">
        <v>0</v>
      </c>
      <c r="CM111" s="596"/>
      <c r="CN111" s="28">
        <v>0</v>
      </c>
      <c r="CO111" s="1194">
        <f t="shared" si="714"/>
        <v>0</v>
      </c>
      <c r="CP111" s="596"/>
      <c r="CQ111" s="28">
        <v>0</v>
      </c>
      <c r="CR111" s="1194">
        <f t="shared" si="717"/>
        <v>0</v>
      </c>
      <c r="CS111" s="1249">
        <v>0</v>
      </c>
      <c r="CT111" s="1315">
        <v>0</v>
      </c>
      <c r="CU111" s="469">
        <v>0</v>
      </c>
      <c r="CV111" s="469">
        <v>0</v>
      </c>
      <c r="CW111" s="1392">
        <v>0</v>
      </c>
      <c r="CX111" s="596" t="e">
        <f t="shared" si="719"/>
        <v>#DIV/0!</v>
      </c>
      <c r="CY111" s="1499">
        <v>0</v>
      </c>
      <c r="CZ111" s="469">
        <v>0</v>
      </c>
      <c r="DA111" s="1499">
        <f t="shared" si="721"/>
        <v>0</v>
      </c>
      <c r="DB111" s="127">
        <v>0</v>
      </c>
      <c r="DC111" s="596"/>
      <c r="DD111" s="1194">
        <v>0</v>
      </c>
      <c r="DE111" s="1499">
        <f t="shared" si="724"/>
        <v>0</v>
      </c>
      <c r="DF111" s="596"/>
      <c r="DG111" s="1194">
        <v>0</v>
      </c>
      <c r="DH111" s="1499">
        <f t="shared" si="727"/>
        <v>0</v>
      </c>
      <c r="DI111" s="596"/>
      <c r="DJ111" s="1591">
        <v>0</v>
      </c>
      <c r="DK111" s="596"/>
      <c r="DL111" s="1194">
        <v>0</v>
      </c>
      <c r="DM111" s="1499">
        <f t="shared" si="732"/>
        <v>0</v>
      </c>
      <c r="DN111" s="596"/>
      <c r="DO111" s="1591">
        <v>0</v>
      </c>
      <c r="DP111" s="469">
        <v>0</v>
      </c>
      <c r="DQ111" s="469">
        <v>0</v>
      </c>
      <c r="DR111" s="469">
        <v>0</v>
      </c>
      <c r="DS111" s="1688">
        <v>0</v>
      </c>
      <c r="DT111" s="2205" t="e">
        <f t="shared" si="735"/>
        <v>#DIV/0!</v>
      </c>
      <c r="DU111" s="1763">
        <v>0</v>
      </c>
      <c r="DV111" s="1763">
        <v>0</v>
      </c>
      <c r="DW111" s="1763">
        <f t="shared" si="737"/>
        <v>0</v>
      </c>
      <c r="DX111" s="1763">
        <v>0</v>
      </c>
      <c r="DY111" s="1763">
        <f t="shared" si="739"/>
        <v>0</v>
      </c>
      <c r="DZ111" s="1763">
        <v>0</v>
      </c>
      <c r="EA111" s="1763">
        <f t="shared" si="740"/>
        <v>0</v>
      </c>
      <c r="EB111" s="1688">
        <v>0</v>
      </c>
      <c r="EC111" s="2205"/>
      <c r="ED111" s="1763">
        <v>0</v>
      </c>
      <c r="EE111" s="1763">
        <f t="shared" si="744"/>
        <v>0</v>
      </c>
      <c r="EF111" s="2205" t="e">
        <f t="shared" si="745"/>
        <v>#DIV/0!</v>
      </c>
      <c r="EG111" s="1763">
        <v>0</v>
      </c>
      <c r="EH111" s="1763">
        <f t="shared" si="747"/>
        <v>0</v>
      </c>
      <c r="EI111" s="2215">
        <v>0</v>
      </c>
      <c r="EJ111" s="1688">
        <v>0</v>
      </c>
      <c r="EK111" s="2205" t="e">
        <f t="shared" si="749"/>
        <v>#DIV/0!</v>
      </c>
      <c r="EL111" s="1763">
        <v>0</v>
      </c>
      <c r="EM111" s="2216">
        <v>0</v>
      </c>
      <c r="EN111" s="2216">
        <v>0</v>
      </c>
      <c r="EO111" s="1688">
        <v>0</v>
      </c>
      <c r="EP111" s="2176" t="e">
        <f t="shared" si="750"/>
        <v>#DIV/0!</v>
      </c>
      <c r="EQ111" s="1763">
        <v>0</v>
      </c>
      <c r="ER111" s="1763">
        <f t="shared" si="752"/>
        <v>0</v>
      </c>
      <c r="ES111" s="1763">
        <v>0</v>
      </c>
      <c r="ET111" s="1763">
        <f t="shared" si="754"/>
        <v>0</v>
      </c>
      <c r="EU111" s="2205" t="e">
        <f t="shared" si="755"/>
        <v>#DIV/0!</v>
      </c>
      <c r="EV111" s="1763">
        <v>0</v>
      </c>
      <c r="EW111" s="1763">
        <f t="shared" si="757"/>
        <v>0</v>
      </c>
      <c r="EX111" s="1688">
        <v>0</v>
      </c>
      <c r="EY111" s="2205" t="e">
        <f t="shared" si="759"/>
        <v>#DIV/0!</v>
      </c>
      <c r="EZ111" s="2217">
        <v>0</v>
      </c>
      <c r="FA111" s="1688">
        <v>0</v>
      </c>
      <c r="FB111" s="2205" t="e">
        <f t="shared" si="762"/>
        <v>#DIV/0!</v>
      </c>
      <c r="FC111" s="1499">
        <v>0</v>
      </c>
      <c r="FD111" s="1499">
        <v>0</v>
      </c>
      <c r="FE111" s="1499">
        <v>0</v>
      </c>
      <c r="FF111" s="1499">
        <v>0</v>
      </c>
      <c r="FG111" s="1499">
        <f t="shared" si="763"/>
        <v>0</v>
      </c>
      <c r="FH111" s="2721">
        <v>0</v>
      </c>
      <c r="FI111" s="1499">
        <v>0</v>
      </c>
      <c r="FJ111" s="1499">
        <f t="shared" si="765"/>
        <v>0</v>
      </c>
      <c r="FK111" s="2717" t="e">
        <f t="shared" si="766"/>
        <v>#DIV/0!</v>
      </c>
      <c r="FL111" s="2721">
        <v>0</v>
      </c>
      <c r="FM111" s="2717" t="e">
        <f t="shared" si="768"/>
        <v>#DIV/0!</v>
      </c>
      <c r="FN111" s="1499">
        <v>0</v>
      </c>
      <c r="FO111" s="1499">
        <f t="shared" si="770"/>
        <v>0</v>
      </c>
      <c r="FP111" s="2131">
        <v>0</v>
      </c>
      <c r="FQ111" s="2610">
        <v>2000</v>
      </c>
      <c r="FR111" s="1499">
        <v>20000</v>
      </c>
      <c r="FS111" s="1499">
        <v>0</v>
      </c>
      <c r="FU111" s="1359" t="s">
        <v>901</v>
      </c>
      <c r="FV111" s="1359" t="s">
        <v>921</v>
      </c>
    </row>
    <row r="112" spans="1:178" ht="21.75" thickBot="1" x14ac:dyDescent="0.3">
      <c r="A112" s="2946"/>
      <c r="B112" s="2947"/>
      <c r="C112" s="2977"/>
      <c r="D112" s="1832" t="s">
        <v>421</v>
      </c>
      <c r="E112" s="1862" t="s">
        <v>465</v>
      </c>
      <c r="F112" s="684"/>
      <c r="G112" s="656"/>
      <c r="H112" s="701">
        <f>SUM(H82,H111)</f>
        <v>20683</v>
      </c>
      <c r="I112" s="490">
        <f>SUM(I82,I111)</f>
        <v>17968.5</v>
      </c>
      <c r="J112" s="546">
        <f>SUM(J82,J111)</f>
        <v>21093</v>
      </c>
      <c r="K112" s="546"/>
      <c r="L112" s="597">
        <f t="shared" si="873"/>
        <v>0</v>
      </c>
      <c r="M112" s="490">
        <f>SUM(M82,M111)</f>
        <v>21093</v>
      </c>
      <c r="N112" s="490">
        <f t="shared" ref="N112:O112" si="1112">SUM(N82,N111)</f>
        <v>2387</v>
      </c>
      <c r="O112" s="490">
        <f t="shared" si="1112"/>
        <v>0</v>
      </c>
      <c r="P112" s="546">
        <f t="shared" si="669"/>
        <v>23480</v>
      </c>
      <c r="Q112" s="597">
        <f t="shared" si="1111"/>
        <v>0</v>
      </c>
      <c r="R112" s="490">
        <f>SUM(R82,R111)</f>
        <v>23480</v>
      </c>
      <c r="S112" s="546">
        <f>SUM(S82,S111)</f>
        <v>12945</v>
      </c>
      <c r="T112" s="597">
        <f t="shared" si="672"/>
        <v>0.55132027257240201</v>
      </c>
      <c r="U112" s="490">
        <f>SUM(U82,U111)</f>
        <v>23480</v>
      </c>
      <c r="V112" s="490">
        <f t="shared" ref="V112:W112" si="1113">SUM(V82,V111)</f>
        <v>0</v>
      </c>
      <c r="W112" s="490">
        <f t="shared" si="1113"/>
        <v>0</v>
      </c>
      <c r="X112" s="546">
        <f t="shared" si="674"/>
        <v>23480</v>
      </c>
      <c r="Y112" s="597">
        <f t="shared" si="675"/>
        <v>0.55132027257240201</v>
      </c>
      <c r="Z112" s="490">
        <f t="shared" ref="Z112" si="1114">SUM(Z82,Z111)</f>
        <v>1656</v>
      </c>
      <c r="AA112" s="546">
        <f t="shared" si="676"/>
        <v>25136</v>
      </c>
      <c r="AB112" s="546">
        <f>SUM(AB82,AB111)</f>
        <v>19662</v>
      </c>
      <c r="AC112" s="597">
        <f t="shared" si="678"/>
        <v>0.78222469764481217</v>
      </c>
      <c r="AD112" s="546">
        <f>SUM(AD82,AD111)</f>
        <v>22816</v>
      </c>
      <c r="AE112" s="546">
        <f>SUM(AE82,AE111)</f>
        <v>23346</v>
      </c>
      <c r="AF112" s="597">
        <f t="shared" si="679"/>
        <v>0.92878739656269893</v>
      </c>
      <c r="AG112" s="490">
        <f>SUM(AG82,AG111)</f>
        <v>25136</v>
      </c>
      <c r="AH112" s="490">
        <f>SUM(AH82,AH111)</f>
        <v>17324</v>
      </c>
      <c r="AI112" s="490">
        <f>SUM(AI82,AI111)</f>
        <v>16324</v>
      </c>
      <c r="AJ112" s="490">
        <f>SUM(AJ82,AJ111)</f>
        <v>16324</v>
      </c>
      <c r="AK112" s="490">
        <f t="shared" ref="AK112" si="1115">SUM(AK82,AK111)</f>
        <v>0</v>
      </c>
      <c r="AL112" s="546">
        <f t="shared" si="681"/>
        <v>25136</v>
      </c>
      <c r="AM112" s="846">
        <f>SUM(AM82,AM111)</f>
        <v>23362.139999999996</v>
      </c>
      <c r="AN112" s="897">
        <f t="shared" si="682"/>
        <v>0.92942950350095466</v>
      </c>
      <c r="AO112" s="846">
        <f>SUM(AO82,AO111)</f>
        <v>11280.36</v>
      </c>
      <c r="AP112" s="897">
        <f t="shared" si="684"/>
        <v>0.65114061417686453</v>
      </c>
      <c r="AQ112" s="846">
        <f>SUM(AQ82,AQ111)</f>
        <v>0</v>
      </c>
      <c r="AR112" s="846">
        <f>SUM(AR82,AR111)</f>
        <v>0</v>
      </c>
      <c r="AS112" s="846">
        <f t="shared" si="686"/>
        <v>17324</v>
      </c>
      <c r="AT112" s="897">
        <f t="shared" si="687"/>
        <v>0.65114061417686453</v>
      </c>
      <c r="AU112" s="846">
        <f>SUM(AU82,AU111)</f>
        <v>0</v>
      </c>
      <c r="AV112" s="846">
        <f t="shared" si="689"/>
        <v>17324</v>
      </c>
      <c r="AW112" s="490">
        <f t="shared" ref="AW112:BF112" si="1116">SUM(AW82,AW111)</f>
        <v>17324</v>
      </c>
      <c r="AX112" s="846">
        <f t="shared" si="1116"/>
        <v>17649.919999999998</v>
      </c>
      <c r="AY112" s="490">
        <f t="shared" si="1116"/>
        <v>17324</v>
      </c>
      <c r="AZ112" s="1076">
        <f t="shared" si="1116"/>
        <v>20292.170000000002</v>
      </c>
      <c r="BA112" s="940">
        <f t="shared" si="1116"/>
        <v>16958</v>
      </c>
      <c r="BB112" s="490">
        <f t="shared" si="1116"/>
        <v>16958</v>
      </c>
      <c r="BC112" s="490">
        <f t="shared" si="1116"/>
        <v>16958</v>
      </c>
      <c r="BD112" s="940">
        <f t="shared" si="1116"/>
        <v>16958</v>
      </c>
      <c r="BE112" s="490">
        <f t="shared" si="1116"/>
        <v>16958</v>
      </c>
      <c r="BF112" s="490">
        <f t="shared" si="1116"/>
        <v>16958</v>
      </c>
      <c r="BG112" s="846">
        <f>SUM(BG82,BG111)</f>
        <v>0</v>
      </c>
      <c r="BH112" s="490">
        <f t="shared" si="691"/>
        <v>16958</v>
      </c>
      <c r="BI112" s="941">
        <f t="shared" ref="BI112" si="1117">SUM(BI82,BI111)</f>
        <v>5574.079999999999</v>
      </c>
      <c r="BJ112" s="897">
        <f t="shared" si="693"/>
        <v>0.32869913904941617</v>
      </c>
      <c r="BK112" s="490">
        <f>SUM(BK82,BK111)</f>
        <v>0</v>
      </c>
      <c r="BL112" s="490">
        <f t="shared" si="695"/>
        <v>16958</v>
      </c>
      <c r="BM112" s="897">
        <f t="shared" si="696"/>
        <v>0.32869913904941617</v>
      </c>
      <c r="BN112" s="897"/>
      <c r="BO112" s="897"/>
      <c r="BP112" s="941">
        <f t="shared" ref="BP112:BT112" si="1118">SUM(BP82,BP111)</f>
        <v>11200.900000000001</v>
      </c>
      <c r="BQ112" s="897">
        <f t="shared" si="698"/>
        <v>0.66050831465974769</v>
      </c>
      <c r="BR112" s="846">
        <f>SUM(BR82,BR111)</f>
        <v>0</v>
      </c>
      <c r="BS112" s="490">
        <f t="shared" si="700"/>
        <v>16958</v>
      </c>
      <c r="BT112" s="941">
        <f t="shared" si="1118"/>
        <v>17296.260000000002</v>
      </c>
      <c r="BU112" s="897">
        <f t="shared" si="701"/>
        <v>1.0199469277037387</v>
      </c>
      <c r="BV112" s="490">
        <f>SUM(BV82,BV111)</f>
        <v>3100</v>
      </c>
      <c r="BW112" s="490">
        <f t="shared" si="703"/>
        <v>20058</v>
      </c>
      <c r="BX112" s="897">
        <f t="shared" ref="BX112:BX124" si="1119">BT112/BW112</f>
        <v>0.86231229434639556</v>
      </c>
      <c r="BY112" s="941">
        <f t="shared" ref="BY112:CD112" si="1120">SUM(BY82,BY111)</f>
        <v>21271.37</v>
      </c>
      <c r="BZ112" s="1133">
        <f t="shared" si="1120"/>
        <v>21271.37</v>
      </c>
      <c r="CA112" s="490">
        <f t="shared" si="1120"/>
        <v>18490</v>
      </c>
      <c r="CB112" s="490">
        <f t="shared" si="1120"/>
        <v>18490</v>
      </c>
      <c r="CC112" s="490">
        <f t="shared" si="1120"/>
        <v>18490</v>
      </c>
      <c r="CD112" s="941">
        <f t="shared" si="1120"/>
        <v>7649.22</v>
      </c>
      <c r="CE112" s="33">
        <f>SUM(CE82,CE111)</f>
        <v>0</v>
      </c>
      <c r="CF112" s="546">
        <f t="shared" si="706"/>
        <v>18490</v>
      </c>
      <c r="CG112" s="597">
        <f t="shared" si="707"/>
        <v>0.41369497025419144</v>
      </c>
      <c r="CH112" s="941">
        <f t="shared" ref="CH112:CL112" si="1121">SUM(CH82,CH111)</f>
        <v>11992.02</v>
      </c>
      <c r="CI112" s="597">
        <f t="shared" si="709"/>
        <v>0.64856787452677123</v>
      </c>
      <c r="CJ112" s="490">
        <f>SUM(CJ82,CJ111)</f>
        <v>0</v>
      </c>
      <c r="CK112" s="490">
        <f t="shared" si="711"/>
        <v>18490</v>
      </c>
      <c r="CL112" s="133">
        <f t="shared" si="1121"/>
        <v>17461.13</v>
      </c>
      <c r="CM112" s="597">
        <f t="shared" si="712"/>
        <v>0.94435532720389403</v>
      </c>
      <c r="CN112" s="33">
        <f>SUM(CN82,CN111)</f>
        <v>788</v>
      </c>
      <c r="CO112" s="1199">
        <f t="shared" si="714"/>
        <v>19278</v>
      </c>
      <c r="CP112" s="597">
        <f t="shared" si="715"/>
        <v>0.90575422761697277</v>
      </c>
      <c r="CQ112" s="33">
        <f>SUM(CQ82,CQ111)</f>
        <v>0</v>
      </c>
      <c r="CR112" s="1199">
        <f t="shared" si="717"/>
        <v>19278</v>
      </c>
      <c r="CS112" s="1254">
        <f t="shared" ref="CS112:DB112" si="1122">SUM(CS82,CS111)</f>
        <v>19278</v>
      </c>
      <c r="CT112" s="1320">
        <f t="shared" si="1122"/>
        <v>19278</v>
      </c>
      <c r="CU112" s="490">
        <f t="shared" si="1122"/>
        <v>19278</v>
      </c>
      <c r="CV112" s="490">
        <f t="shared" si="1122"/>
        <v>19278</v>
      </c>
      <c r="CW112" s="1397">
        <f t="shared" si="1122"/>
        <v>22100.289999999997</v>
      </c>
      <c r="CX112" s="597">
        <f t="shared" si="719"/>
        <v>1.1463995227720716</v>
      </c>
      <c r="CY112" s="1504">
        <f t="shared" ref="CY112" si="1123">SUM(CY82,CY111)</f>
        <v>19278</v>
      </c>
      <c r="CZ112" s="490">
        <f>SUM(CZ82,CZ111)</f>
        <v>0</v>
      </c>
      <c r="DA112" s="1504">
        <f t="shared" si="721"/>
        <v>19278</v>
      </c>
      <c r="DB112" s="133">
        <f t="shared" si="1122"/>
        <v>6171.27</v>
      </c>
      <c r="DC112" s="597">
        <f t="shared" si="722"/>
        <v>0.32011982570806102</v>
      </c>
      <c r="DD112" s="1199">
        <f>SUM(DD82,DD111)</f>
        <v>0</v>
      </c>
      <c r="DE112" s="1504">
        <f t="shared" si="724"/>
        <v>19278</v>
      </c>
      <c r="DF112" s="597">
        <f t="shared" si="725"/>
        <v>0.32011982570806102</v>
      </c>
      <c r="DG112" s="1199">
        <f>SUM(DG82,DG111)</f>
        <v>0</v>
      </c>
      <c r="DH112" s="1504">
        <f t="shared" si="727"/>
        <v>19278</v>
      </c>
      <c r="DI112" s="597">
        <f t="shared" si="728"/>
        <v>0.32011982570806102</v>
      </c>
      <c r="DJ112" s="1596">
        <f t="shared" ref="DJ112" si="1124">SUM(DJ82,DJ111)</f>
        <v>10565.580000000002</v>
      </c>
      <c r="DK112" s="597">
        <f t="shared" si="730"/>
        <v>0.54806411453470283</v>
      </c>
      <c r="DL112" s="1199">
        <f>SUM(DL82,DL111)</f>
        <v>1000</v>
      </c>
      <c r="DM112" s="1504">
        <f t="shared" si="732"/>
        <v>20278</v>
      </c>
      <c r="DN112" s="597">
        <f t="shared" si="733"/>
        <v>0.52103659137982061</v>
      </c>
      <c r="DO112" s="1596">
        <f t="shared" ref="DO112:DS112" si="1125">SUM(DO82,DO111)</f>
        <v>24333.72</v>
      </c>
      <c r="DP112" s="490">
        <f t="shared" si="1125"/>
        <v>27095</v>
      </c>
      <c r="DQ112" s="490">
        <f t="shared" si="1125"/>
        <v>25821</v>
      </c>
      <c r="DR112" s="490">
        <f t="shared" si="1125"/>
        <v>23321</v>
      </c>
      <c r="DS112" s="1995">
        <f t="shared" si="1125"/>
        <v>23430.5</v>
      </c>
      <c r="DT112" s="2184">
        <f t="shared" si="735"/>
        <v>1.1554640497090443</v>
      </c>
      <c r="DU112" s="1769">
        <f t="shared" ref="DU112" si="1126">SUM(DU82,DU111)</f>
        <v>27095</v>
      </c>
      <c r="DV112" s="1769">
        <f>SUM(DV82,DV111)</f>
        <v>0</v>
      </c>
      <c r="DW112" s="1769">
        <f t="shared" si="737"/>
        <v>27095</v>
      </c>
      <c r="DX112" s="1769">
        <f>SUM(DX82,DX111)</f>
        <v>0</v>
      </c>
      <c r="DY112" s="1769">
        <f t="shared" si="739"/>
        <v>27095</v>
      </c>
      <c r="DZ112" s="1769">
        <f>SUM(DZ82,DZ111)</f>
        <v>0</v>
      </c>
      <c r="EA112" s="1769">
        <f t="shared" si="740"/>
        <v>27095</v>
      </c>
      <c r="EB112" s="1995">
        <f t="shared" ref="EB112" si="1127">SUM(EB82,EB111)</f>
        <v>11470.709999999997</v>
      </c>
      <c r="EC112" s="2184">
        <f t="shared" si="742"/>
        <v>0.42335154087470001</v>
      </c>
      <c r="ED112" s="1769">
        <f>SUM(ED82,ED111)</f>
        <v>2500</v>
      </c>
      <c r="EE112" s="1769">
        <f t="shared" si="744"/>
        <v>29595</v>
      </c>
      <c r="EF112" s="2184">
        <f t="shared" si="745"/>
        <v>0.38758945767866182</v>
      </c>
      <c r="EG112" s="1769">
        <f>SUM(EG82,EG111)</f>
        <v>0</v>
      </c>
      <c r="EH112" s="1769">
        <f t="shared" si="747"/>
        <v>29595</v>
      </c>
      <c r="EI112" s="2237">
        <f t="shared" ref="EI112:EO112" si="1128">SUM(EI82,EI111)</f>
        <v>25017.529999999995</v>
      </c>
      <c r="EJ112" s="1995">
        <f t="shared" si="1128"/>
        <v>25017.529999999995</v>
      </c>
      <c r="EK112" s="2184">
        <f t="shared" si="749"/>
        <v>1</v>
      </c>
      <c r="EL112" s="1769">
        <f t="shared" si="1128"/>
        <v>28265</v>
      </c>
      <c r="EM112" s="2238">
        <f t="shared" si="1128"/>
        <v>24535</v>
      </c>
      <c r="EN112" s="2238">
        <f t="shared" si="1128"/>
        <v>24535</v>
      </c>
      <c r="EO112" s="1995">
        <f t="shared" si="1128"/>
        <v>11544.520000000002</v>
      </c>
      <c r="EP112" s="2176">
        <f t="shared" si="750"/>
        <v>0.40843870511232983</v>
      </c>
      <c r="EQ112" s="1769">
        <f>SUM(EQ82,EQ111)</f>
        <v>0</v>
      </c>
      <c r="ER112" s="1769">
        <f t="shared" si="752"/>
        <v>28265</v>
      </c>
      <c r="ES112" s="1769">
        <f>SUM(ES82,ES111)</f>
        <v>0</v>
      </c>
      <c r="ET112" s="1769">
        <f t="shared" si="754"/>
        <v>28265</v>
      </c>
      <c r="EU112" s="2184">
        <f t="shared" si="755"/>
        <v>0.40843870511232983</v>
      </c>
      <c r="EV112" s="1769">
        <f>SUM(EV82,EV111)</f>
        <v>0</v>
      </c>
      <c r="EW112" s="1769">
        <f t="shared" si="757"/>
        <v>28265</v>
      </c>
      <c r="EX112" s="1995">
        <f t="shared" ref="EX112" si="1129">SUM(EX82,EX111)</f>
        <v>16520.070000000003</v>
      </c>
      <c r="EY112" s="2184">
        <f t="shared" si="759"/>
        <v>0.58447090040686378</v>
      </c>
      <c r="EZ112" s="2239">
        <f t="shared" ref="EZ112:FE112" si="1130">SUM(EZ82,EZ111)</f>
        <v>28265</v>
      </c>
      <c r="FA112" s="1995">
        <f t="shared" ref="FA112" si="1131">SUM(FA82,FA111)</f>
        <v>23185.790000000005</v>
      </c>
      <c r="FB112" s="2184">
        <f t="shared" si="762"/>
        <v>0.8203003714841679</v>
      </c>
      <c r="FC112" s="1504">
        <f t="shared" si="1130"/>
        <v>25492</v>
      </c>
      <c r="FD112" s="1504">
        <f t="shared" si="1130"/>
        <v>21712</v>
      </c>
      <c r="FE112" s="1504">
        <f t="shared" si="1130"/>
        <v>21712</v>
      </c>
      <c r="FF112" s="1504">
        <f>SUM(FF82,FF111)</f>
        <v>0</v>
      </c>
      <c r="FG112" s="1504">
        <f t="shared" si="763"/>
        <v>25492</v>
      </c>
      <c r="FH112" s="2733">
        <f t="shared" ref="FH112" si="1132">SUM(FH82,FH111)</f>
        <v>9817.2299999999977</v>
      </c>
      <c r="FI112" s="1504">
        <f>SUM(FI82,FI111)</f>
        <v>4500</v>
      </c>
      <c r="FJ112" s="1504">
        <f t="shared" si="765"/>
        <v>29992</v>
      </c>
      <c r="FK112" s="2704">
        <f t="shared" si="766"/>
        <v>0.32732828754334481</v>
      </c>
      <c r="FL112" s="2733">
        <f t="shared" ref="FL112" si="1133">SUM(FL82,FL111)</f>
        <v>17091.910000000003</v>
      </c>
      <c r="FM112" s="2704">
        <f t="shared" si="768"/>
        <v>0.56988230194718603</v>
      </c>
      <c r="FN112" s="1504">
        <f>SUM(FN82,FN111)</f>
        <v>0</v>
      </c>
      <c r="FO112" s="1504">
        <f t="shared" si="770"/>
        <v>29992</v>
      </c>
      <c r="FP112" s="2734">
        <f t="shared" ref="FP112" si="1134">SUM(FP82,FP111)</f>
        <v>29992</v>
      </c>
      <c r="FQ112" s="2618">
        <f t="shared" ref="FQ112:FR112" si="1135">SUM(FQ82,FQ111)</f>
        <v>26001</v>
      </c>
      <c r="FR112" s="1504">
        <f t="shared" si="1135"/>
        <v>44476</v>
      </c>
      <c r="FS112" s="1504">
        <f t="shared" ref="FS112" si="1136">SUM(FS82,FS111)</f>
        <v>24976</v>
      </c>
    </row>
    <row r="113" spans="1:179" ht="21.75" thickBot="1" x14ac:dyDescent="0.3">
      <c r="A113" s="2908" t="s">
        <v>409</v>
      </c>
      <c r="B113" s="2878" t="s">
        <v>491</v>
      </c>
      <c r="C113" s="2881" t="s">
        <v>302</v>
      </c>
      <c r="D113" s="2893" t="s">
        <v>398</v>
      </c>
      <c r="E113" s="2944" t="s">
        <v>304</v>
      </c>
      <c r="F113" s="702" t="s">
        <v>425</v>
      </c>
      <c r="G113" s="650"/>
      <c r="H113" s="687">
        <f t="shared" ref="H113:K113" si="1137">SUM(H114,H118)</f>
        <v>25304</v>
      </c>
      <c r="I113" s="469">
        <f t="shared" si="1137"/>
        <v>25462</v>
      </c>
      <c r="J113" s="529">
        <f t="shared" si="1137"/>
        <v>25858</v>
      </c>
      <c r="K113" s="529">
        <f t="shared" si="1137"/>
        <v>7514</v>
      </c>
      <c r="L113" s="596">
        <f t="shared" si="873"/>
        <v>0.29058705236290511</v>
      </c>
      <c r="M113" s="469">
        <f t="shared" ref="M113" si="1138">SUM(M114,M118)</f>
        <v>25858</v>
      </c>
      <c r="N113" s="469">
        <f>SUM(N114,N118)</f>
        <v>0</v>
      </c>
      <c r="O113" s="469">
        <f>SUM(O114,O118)</f>
        <v>0</v>
      </c>
      <c r="P113" s="529">
        <f t="shared" si="669"/>
        <v>25858</v>
      </c>
      <c r="Q113" s="596">
        <f t="shared" si="1111"/>
        <v>0.29058705236290511</v>
      </c>
      <c r="R113" s="469">
        <f t="shared" ref="R113:S113" si="1139">SUM(R114,R118)</f>
        <v>25858</v>
      </c>
      <c r="S113" s="529">
        <f t="shared" si="1139"/>
        <v>11675</v>
      </c>
      <c r="T113" s="596">
        <f t="shared" si="672"/>
        <v>0.45150437002088328</v>
      </c>
      <c r="U113" s="469">
        <f t="shared" ref="U113" si="1140">SUM(U114,U118)</f>
        <v>25858</v>
      </c>
      <c r="V113" s="469">
        <f>SUM(V114,V118)</f>
        <v>0</v>
      </c>
      <c r="W113" s="469">
        <f>SUM(W114,W118)</f>
        <v>0</v>
      </c>
      <c r="X113" s="529">
        <f t="shared" si="674"/>
        <v>25858</v>
      </c>
      <c r="Y113" s="596">
        <f t="shared" si="675"/>
        <v>0.45150437002088328</v>
      </c>
      <c r="Z113" s="469">
        <f>SUM(Z114,Z118)</f>
        <v>0</v>
      </c>
      <c r="AA113" s="529">
        <f t="shared" si="676"/>
        <v>25858</v>
      </c>
      <c r="AB113" s="529">
        <f t="shared" ref="AB113:AE113" si="1141">SUM(AB114,AB118)</f>
        <v>20254</v>
      </c>
      <c r="AC113" s="596">
        <f t="shared" si="678"/>
        <v>0.78327790238997608</v>
      </c>
      <c r="AD113" s="529">
        <f t="shared" si="1141"/>
        <v>22452</v>
      </c>
      <c r="AE113" s="529">
        <f t="shared" si="1141"/>
        <v>25519</v>
      </c>
      <c r="AF113" s="596">
        <f t="shared" si="679"/>
        <v>0.98688993735014308</v>
      </c>
      <c r="AG113" s="469">
        <f t="shared" ref="AG113:AM113" si="1142">SUM(AG114,AG118)</f>
        <v>25858</v>
      </c>
      <c r="AH113" s="469">
        <f t="shared" si="1142"/>
        <v>10748</v>
      </c>
      <c r="AI113" s="469">
        <f t="shared" si="1142"/>
        <v>10748</v>
      </c>
      <c r="AJ113" s="469">
        <f t="shared" si="1142"/>
        <v>10748</v>
      </c>
      <c r="AK113" s="469">
        <f>SUM(AK114,AK118)</f>
        <v>0</v>
      </c>
      <c r="AL113" s="529">
        <f t="shared" si="681"/>
        <v>25858</v>
      </c>
      <c r="AM113" s="842">
        <f t="shared" si="1142"/>
        <v>25874.94</v>
      </c>
      <c r="AN113" s="917">
        <f t="shared" si="682"/>
        <v>1.0006551164049811</v>
      </c>
      <c r="AO113" s="842">
        <f t="shared" ref="AO113:AR113" si="1143">SUM(AO114,AO118)</f>
        <v>5011.3300000000008</v>
      </c>
      <c r="AP113" s="917">
        <f t="shared" si="684"/>
        <v>0.46625697804242655</v>
      </c>
      <c r="AQ113" s="842">
        <f t="shared" ref="AQ113" si="1144">SUM(AQ114,AQ118)</f>
        <v>0</v>
      </c>
      <c r="AR113" s="842">
        <f t="shared" si="1143"/>
        <v>0</v>
      </c>
      <c r="AS113" s="842">
        <f t="shared" si="686"/>
        <v>10748</v>
      </c>
      <c r="AT113" s="917">
        <f t="shared" si="687"/>
        <v>0.46625697804242655</v>
      </c>
      <c r="AU113" s="842">
        <f t="shared" ref="AU113" si="1145">SUM(AU114,AU118)</f>
        <v>0</v>
      </c>
      <c r="AV113" s="842">
        <f t="shared" si="689"/>
        <v>10748</v>
      </c>
      <c r="AW113" s="469">
        <f t="shared" ref="AW113:BG113" si="1146">SUM(AW114,AW118)</f>
        <v>10748</v>
      </c>
      <c r="AX113" s="842">
        <f t="shared" si="1146"/>
        <v>9460.33</v>
      </c>
      <c r="AY113" s="469">
        <f t="shared" si="1146"/>
        <v>10748</v>
      </c>
      <c r="AZ113" s="1071">
        <f t="shared" si="1146"/>
        <v>11852.990000000002</v>
      </c>
      <c r="BA113" s="923">
        <f t="shared" si="1146"/>
        <v>15158</v>
      </c>
      <c r="BB113" s="469">
        <f t="shared" si="1146"/>
        <v>15158</v>
      </c>
      <c r="BC113" s="469">
        <f t="shared" si="1146"/>
        <v>15158</v>
      </c>
      <c r="BD113" s="923">
        <f t="shared" si="1146"/>
        <v>15158</v>
      </c>
      <c r="BE113" s="469">
        <f t="shared" si="1146"/>
        <v>15158</v>
      </c>
      <c r="BF113" s="469">
        <f t="shared" si="1146"/>
        <v>15158</v>
      </c>
      <c r="BG113" s="842">
        <f t="shared" si="1146"/>
        <v>0</v>
      </c>
      <c r="BH113" s="469">
        <f t="shared" si="691"/>
        <v>15158</v>
      </c>
      <c r="BI113" s="924">
        <f t="shared" ref="BI113" si="1147">SUM(BI114,BI118)</f>
        <v>1938.94</v>
      </c>
      <c r="BJ113" s="917">
        <f t="shared" si="693"/>
        <v>0.12791529225491491</v>
      </c>
      <c r="BK113" s="469">
        <f t="shared" ref="BK113" si="1148">SUM(BK114,BK118)</f>
        <v>0</v>
      </c>
      <c r="BL113" s="469">
        <f t="shared" si="695"/>
        <v>15158</v>
      </c>
      <c r="BM113" s="917">
        <f t="shared" si="696"/>
        <v>0.12791529225491491</v>
      </c>
      <c r="BN113" s="917"/>
      <c r="BO113" s="917"/>
      <c r="BP113" s="924">
        <f t="shared" ref="BP113:BT113" si="1149">SUM(BP114,BP118)</f>
        <v>5500.2300000000005</v>
      </c>
      <c r="BQ113" s="917">
        <f t="shared" si="698"/>
        <v>0.36285987597308356</v>
      </c>
      <c r="BR113" s="842">
        <f t="shared" ref="BR113" si="1150">SUM(BR114,BR118)</f>
        <v>0</v>
      </c>
      <c r="BS113" s="469">
        <f t="shared" si="700"/>
        <v>15158</v>
      </c>
      <c r="BT113" s="924">
        <f t="shared" si="1149"/>
        <v>7657.3700000000008</v>
      </c>
      <c r="BU113" s="917">
        <f t="shared" si="701"/>
        <v>0.50517020715133931</v>
      </c>
      <c r="BV113" s="469">
        <f t="shared" ref="BV113" si="1151">SUM(BV114,BV118)</f>
        <v>-4000</v>
      </c>
      <c r="BW113" s="469">
        <f t="shared" si="703"/>
        <v>11158</v>
      </c>
      <c r="BX113" s="917">
        <f t="shared" si="1119"/>
        <v>0.68626725219573403</v>
      </c>
      <c r="BY113" s="924">
        <f t="shared" ref="BY113:CE113" si="1152">SUM(BY114,BY118)</f>
        <v>10391.67</v>
      </c>
      <c r="BZ113" s="1128">
        <f t="shared" si="1152"/>
        <v>10391.67</v>
      </c>
      <c r="CA113" s="469">
        <f t="shared" si="1152"/>
        <v>12213</v>
      </c>
      <c r="CB113" s="469">
        <f t="shared" si="1152"/>
        <v>12213</v>
      </c>
      <c r="CC113" s="469">
        <f t="shared" si="1152"/>
        <v>12213</v>
      </c>
      <c r="CD113" s="924">
        <f t="shared" si="1152"/>
        <v>4381.21</v>
      </c>
      <c r="CE113" s="28">
        <f t="shared" si="1152"/>
        <v>0</v>
      </c>
      <c r="CF113" s="529">
        <f t="shared" si="706"/>
        <v>12213</v>
      </c>
      <c r="CG113" s="596">
        <f t="shared" si="707"/>
        <v>0.35873331695734056</v>
      </c>
      <c r="CH113" s="924">
        <f t="shared" ref="CH113:CL113" si="1153">SUM(CH114,CH118)</f>
        <v>6076.5899999999992</v>
      </c>
      <c r="CI113" s="596">
        <f t="shared" si="709"/>
        <v>0.497550970277573</v>
      </c>
      <c r="CJ113" s="469">
        <f t="shared" ref="CJ113" si="1154">SUM(CJ114,CJ118)</f>
        <v>0</v>
      </c>
      <c r="CK113" s="469">
        <f t="shared" si="711"/>
        <v>12213</v>
      </c>
      <c r="CL113" s="127">
        <f t="shared" si="1153"/>
        <v>10256.39</v>
      </c>
      <c r="CM113" s="596">
        <f t="shared" si="712"/>
        <v>0.8397928436911487</v>
      </c>
      <c r="CN113" s="28">
        <f t="shared" ref="CN113" si="1155">SUM(CN114,CN118)</f>
        <v>0</v>
      </c>
      <c r="CO113" s="1194">
        <f t="shared" si="714"/>
        <v>12213</v>
      </c>
      <c r="CP113" s="596">
        <f t="shared" si="715"/>
        <v>0.8397928436911487</v>
      </c>
      <c r="CQ113" s="28">
        <f t="shared" ref="CQ113" si="1156">SUM(CQ114,CQ118)</f>
        <v>0</v>
      </c>
      <c r="CR113" s="1194">
        <f t="shared" si="717"/>
        <v>12213</v>
      </c>
      <c r="CS113" s="1249">
        <f t="shared" ref="CS113:DB113" si="1157">SUM(CS114,CS118)</f>
        <v>12213</v>
      </c>
      <c r="CT113" s="1315">
        <f t="shared" si="1157"/>
        <v>12213</v>
      </c>
      <c r="CU113" s="469">
        <f t="shared" si="1157"/>
        <v>12213</v>
      </c>
      <c r="CV113" s="469">
        <f t="shared" si="1157"/>
        <v>12213</v>
      </c>
      <c r="CW113" s="1392">
        <f t="shared" si="1157"/>
        <v>12439.609999999999</v>
      </c>
      <c r="CX113" s="596">
        <f t="shared" si="719"/>
        <v>1.0185548186358797</v>
      </c>
      <c r="CY113" s="1499">
        <f t="shared" ref="CY113:CZ113" si="1158">SUM(CY114,CY118)</f>
        <v>12213</v>
      </c>
      <c r="CZ113" s="469">
        <f t="shared" si="1158"/>
        <v>0</v>
      </c>
      <c r="DA113" s="1499">
        <f t="shared" si="721"/>
        <v>12213</v>
      </c>
      <c r="DB113" s="127">
        <f t="shared" si="1157"/>
        <v>4500.68</v>
      </c>
      <c r="DC113" s="596">
        <f t="shared" si="722"/>
        <v>0.36851551625317286</v>
      </c>
      <c r="DD113" s="1194">
        <f t="shared" ref="DD113" si="1159">SUM(DD114,DD118)</f>
        <v>2000</v>
      </c>
      <c r="DE113" s="1499">
        <f t="shared" si="724"/>
        <v>14213</v>
      </c>
      <c r="DF113" s="596">
        <f t="shared" si="725"/>
        <v>0.316659396327306</v>
      </c>
      <c r="DG113" s="1194">
        <f t="shared" ref="DG113" si="1160">SUM(DG114,DG118)</f>
        <v>2000</v>
      </c>
      <c r="DH113" s="1499">
        <f t="shared" si="727"/>
        <v>14213</v>
      </c>
      <c r="DI113" s="596">
        <f t="shared" si="728"/>
        <v>0.316659396327306</v>
      </c>
      <c r="DJ113" s="1591">
        <f t="shared" ref="DJ113" si="1161">SUM(DJ114,DJ118)</f>
        <v>6753.1900000000005</v>
      </c>
      <c r="DK113" s="596">
        <f t="shared" si="730"/>
        <v>0.47514177161753329</v>
      </c>
      <c r="DL113" s="1194">
        <f t="shared" ref="DL113" si="1162">SUM(DL114,DL118)</f>
        <v>0</v>
      </c>
      <c r="DM113" s="1499">
        <f t="shared" si="732"/>
        <v>14213</v>
      </c>
      <c r="DN113" s="596">
        <f t="shared" si="733"/>
        <v>0.47514177161753329</v>
      </c>
      <c r="DO113" s="1591">
        <f t="shared" ref="DO113:DS113" si="1163">SUM(DO114,DO118)</f>
        <v>12662.08</v>
      </c>
      <c r="DP113" s="469">
        <f t="shared" si="1163"/>
        <v>22579</v>
      </c>
      <c r="DQ113" s="469">
        <f t="shared" si="1163"/>
        <v>19921</v>
      </c>
      <c r="DR113" s="469">
        <f t="shared" si="1163"/>
        <v>19921</v>
      </c>
      <c r="DS113" s="1688">
        <f t="shared" si="1163"/>
        <v>12662.08</v>
      </c>
      <c r="DT113" s="2205">
        <f t="shared" si="735"/>
        <v>0.89088018011679448</v>
      </c>
      <c r="DU113" s="1763">
        <f t="shared" ref="DU113:DV113" si="1164">SUM(DU114,DU118)</f>
        <v>22579</v>
      </c>
      <c r="DV113" s="1763">
        <f t="shared" si="1164"/>
        <v>0</v>
      </c>
      <c r="DW113" s="1763">
        <f t="shared" si="737"/>
        <v>22579</v>
      </c>
      <c r="DX113" s="1763">
        <f t="shared" ref="DX113:DZ113" si="1165">SUM(DX114,DX118)</f>
        <v>0</v>
      </c>
      <c r="DY113" s="1763">
        <f t="shared" si="739"/>
        <v>22579</v>
      </c>
      <c r="DZ113" s="1763">
        <f t="shared" si="1165"/>
        <v>0</v>
      </c>
      <c r="EA113" s="1763">
        <f t="shared" si="740"/>
        <v>22579</v>
      </c>
      <c r="EB113" s="1688">
        <f t="shared" ref="EB113" si="1166">SUM(EB114,EB118)</f>
        <v>12014.3</v>
      </c>
      <c r="EC113" s="2205">
        <f t="shared" si="742"/>
        <v>0.53210062447406881</v>
      </c>
      <c r="ED113" s="1763">
        <f t="shared" ref="ED113" si="1167">SUM(ED114,ED118)</f>
        <v>0</v>
      </c>
      <c r="EE113" s="1763">
        <f t="shared" si="744"/>
        <v>22579</v>
      </c>
      <c r="EF113" s="2205">
        <f t="shared" si="745"/>
        <v>0.53210062447406881</v>
      </c>
      <c r="EG113" s="1763">
        <f t="shared" ref="EG113" si="1168">SUM(EG114,EG118)</f>
        <v>-1210</v>
      </c>
      <c r="EH113" s="1763">
        <f t="shared" si="747"/>
        <v>21369</v>
      </c>
      <c r="EI113" s="2215">
        <f t="shared" ref="EI113:EO113" si="1169">SUM(EI114,EI118)</f>
        <v>21152.14</v>
      </c>
      <c r="EJ113" s="1688">
        <f t="shared" si="1169"/>
        <v>21152.14</v>
      </c>
      <c r="EK113" s="2205">
        <f t="shared" si="749"/>
        <v>1</v>
      </c>
      <c r="EL113" s="1763">
        <f t="shared" si="1169"/>
        <v>23326</v>
      </c>
      <c r="EM113" s="2216">
        <f t="shared" si="1169"/>
        <v>23326</v>
      </c>
      <c r="EN113" s="2216">
        <f t="shared" si="1169"/>
        <v>23326</v>
      </c>
      <c r="EO113" s="1688">
        <f t="shared" si="1169"/>
        <v>9874.59</v>
      </c>
      <c r="EP113" s="2176">
        <f t="shared" si="750"/>
        <v>0.42332976078196005</v>
      </c>
      <c r="EQ113" s="1763">
        <f t="shared" ref="EQ113" si="1170">SUM(EQ114,EQ118)</f>
        <v>0</v>
      </c>
      <c r="ER113" s="1763">
        <f t="shared" si="752"/>
        <v>23326</v>
      </c>
      <c r="ES113" s="1763">
        <f t="shared" ref="ES113" si="1171">SUM(ES114,ES118)</f>
        <v>0</v>
      </c>
      <c r="ET113" s="1763">
        <f t="shared" si="754"/>
        <v>23326</v>
      </c>
      <c r="EU113" s="2205">
        <f t="shared" si="755"/>
        <v>0.42332976078196005</v>
      </c>
      <c r="EV113" s="1763">
        <f t="shared" ref="EV113" si="1172">SUM(EV114,EV118)</f>
        <v>0</v>
      </c>
      <c r="EW113" s="1763">
        <f t="shared" si="757"/>
        <v>23326</v>
      </c>
      <c r="EX113" s="1688">
        <f t="shared" ref="EX113" si="1173">SUM(EX114,EX118)</f>
        <v>15106.970000000001</v>
      </c>
      <c r="EY113" s="2205">
        <f t="shared" si="759"/>
        <v>0.64764511703678307</v>
      </c>
      <c r="EZ113" s="2217">
        <f t="shared" ref="EZ113:FF113" si="1174">SUM(EZ114,EZ118)</f>
        <v>23326</v>
      </c>
      <c r="FA113" s="1688">
        <f t="shared" ref="FA113" si="1175">SUM(FA114,FA118)</f>
        <v>22430.41</v>
      </c>
      <c r="FB113" s="2205">
        <f t="shared" si="762"/>
        <v>0.96160550458715599</v>
      </c>
      <c r="FC113" s="1499">
        <f t="shared" si="1174"/>
        <v>23309</v>
      </c>
      <c r="FD113" s="1499">
        <f t="shared" si="1174"/>
        <v>23309</v>
      </c>
      <c r="FE113" s="1499">
        <f t="shared" si="1174"/>
        <v>23309</v>
      </c>
      <c r="FF113" s="1499">
        <f t="shared" si="1174"/>
        <v>-3000</v>
      </c>
      <c r="FG113" s="1499">
        <f t="shared" si="763"/>
        <v>20309</v>
      </c>
      <c r="FH113" s="2721">
        <f t="shared" ref="FH113:FI113" si="1176">SUM(FH114,FH118)</f>
        <v>5647.6599999999989</v>
      </c>
      <c r="FI113" s="1499">
        <f t="shared" si="1176"/>
        <v>0</v>
      </c>
      <c r="FJ113" s="1499">
        <f t="shared" si="765"/>
        <v>20309</v>
      </c>
      <c r="FK113" s="2717">
        <f t="shared" si="766"/>
        <v>0.27808656260771081</v>
      </c>
      <c r="FL113" s="2721">
        <f t="shared" ref="FL113" si="1177">SUM(FL114,FL118)</f>
        <v>10348.300000000001</v>
      </c>
      <c r="FM113" s="2717">
        <f t="shared" si="768"/>
        <v>0.50954256733467929</v>
      </c>
      <c r="FN113" s="1499">
        <f t="shared" ref="FN113" si="1178">SUM(FN114,FN118)</f>
        <v>0</v>
      </c>
      <c r="FO113" s="1499">
        <f t="shared" si="770"/>
        <v>20309</v>
      </c>
      <c r="FP113" s="2131">
        <f t="shared" ref="FP113" si="1179">SUM(FP114,FP118)</f>
        <v>20309</v>
      </c>
      <c r="FQ113" s="2610">
        <f t="shared" ref="FQ113:FR113" si="1180">SUM(FQ114,FQ118)</f>
        <v>19222</v>
      </c>
      <c r="FR113" s="1499">
        <f t="shared" si="1180"/>
        <v>19222</v>
      </c>
      <c r="FS113" s="1499">
        <f t="shared" ref="FS113" si="1181">SUM(FS114,FS118)</f>
        <v>19222</v>
      </c>
    </row>
    <row r="114" spans="1:179" ht="21.75" thickBot="1" x14ac:dyDescent="0.3">
      <c r="A114" s="2895"/>
      <c r="B114" s="2879"/>
      <c r="C114" s="2882"/>
      <c r="D114" s="2901"/>
      <c r="E114" s="2903"/>
      <c r="F114" s="703" t="s">
        <v>70</v>
      </c>
      <c r="G114" s="650"/>
      <c r="H114" s="682">
        <f t="shared" ref="H114:I114" si="1182">SUM(H115:H117)</f>
        <v>11956</v>
      </c>
      <c r="I114" s="483">
        <f t="shared" si="1182"/>
        <v>12217</v>
      </c>
      <c r="J114" s="541">
        <f t="shared" ref="J114:O114" si="1183">SUM(J115:J117)</f>
        <v>13096</v>
      </c>
      <c r="K114" s="541">
        <f t="shared" si="1183"/>
        <v>2921</v>
      </c>
      <c r="L114" s="596">
        <f t="shared" si="873"/>
        <v>0.22304520464263897</v>
      </c>
      <c r="M114" s="483">
        <f t="shared" ref="M114" si="1184">SUM(M115:M117)</f>
        <v>13096</v>
      </c>
      <c r="N114" s="483">
        <f t="shared" si="1183"/>
        <v>0</v>
      </c>
      <c r="O114" s="483">
        <f t="shared" si="1183"/>
        <v>0</v>
      </c>
      <c r="P114" s="541">
        <f t="shared" si="669"/>
        <v>13096</v>
      </c>
      <c r="Q114" s="596">
        <f t="shared" si="1111"/>
        <v>0.22304520464263897</v>
      </c>
      <c r="R114" s="483">
        <f t="shared" ref="R114:S114" si="1185">SUM(R115:R117)</f>
        <v>13096</v>
      </c>
      <c r="S114" s="541">
        <f t="shared" si="1185"/>
        <v>4416</v>
      </c>
      <c r="T114" s="596">
        <f t="shared" si="672"/>
        <v>0.337202199144777</v>
      </c>
      <c r="U114" s="483">
        <f t="shared" ref="U114:W114" si="1186">SUM(U115:U117)</f>
        <v>13096</v>
      </c>
      <c r="V114" s="483">
        <f t="shared" si="1186"/>
        <v>0</v>
      </c>
      <c r="W114" s="483">
        <f t="shared" si="1186"/>
        <v>0</v>
      </c>
      <c r="X114" s="541">
        <f t="shared" si="674"/>
        <v>13096</v>
      </c>
      <c r="Y114" s="596">
        <f t="shared" si="675"/>
        <v>0.337202199144777</v>
      </c>
      <c r="Z114" s="483">
        <f t="shared" ref="Z114" si="1187">SUM(Z115:Z117)</f>
        <v>0</v>
      </c>
      <c r="AA114" s="541">
        <f t="shared" si="676"/>
        <v>13096</v>
      </c>
      <c r="AB114" s="541">
        <f t="shared" ref="AB114:AE114" si="1188">SUM(AB115:AB117)</f>
        <v>7408</v>
      </c>
      <c r="AC114" s="596">
        <f t="shared" si="678"/>
        <v>0.56566890653634694</v>
      </c>
      <c r="AD114" s="541">
        <f t="shared" si="1188"/>
        <v>8395</v>
      </c>
      <c r="AE114" s="541">
        <f t="shared" si="1188"/>
        <v>10085</v>
      </c>
      <c r="AF114" s="596">
        <f t="shared" si="679"/>
        <v>0.7700824679291387</v>
      </c>
      <c r="AG114" s="483">
        <f t="shared" ref="AG114:AM114" si="1189">SUM(AG115:AG117)</f>
        <v>11096</v>
      </c>
      <c r="AH114" s="483">
        <f t="shared" si="1189"/>
        <v>10085</v>
      </c>
      <c r="AI114" s="483">
        <f t="shared" si="1189"/>
        <v>10085</v>
      </c>
      <c r="AJ114" s="483">
        <f t="shared" si="1189"/>
        <v>10085</v>
      </c>
      <c r="AK114" s="483">
        <f t="shared" si="1189"/>
        <v>-2000</v>
      </c>
      <c r="AL114" s="541">
        <f t="shared" si="681"/>
        <v>11096</v>
      </c>
      <c r="AM114" s="839">
        <f t="shared" si="1189"/>
        <v>9959.7999999999993</v>
      </c>
      <c r="AN114" s="917">
        <f t="shared" si="682"/>
        <v>0.89760273972602733</v>
      </c>
      <c r="AO114" s="839">
        <f t="shared" ref="AO114:AR114" si="1190">SUM(AO115:AO117)</f>
        <v>4698.2000000000007</v>
      </c>
      <c r="AP114" s="917">
        <f t="shared" si="684"/>
        <v>0.46586018839861187</v>
      </c>
      <c r="AQ114" s="839">
        <f t="shared" ref="AQ114" si="1191">SUM(AQ115:AQ117)</f>
        <v>0</v>
      </c>
      <c r="AR114" s="839">
        <f t="shared" si="1190"/>
        <v>0</v>
      </c>
      <c r="AS114" s="839">
        <f t="shared" si="686"/>
        <v>10085</v>
      </c>
      <c r="AT114" s="917">
        <f t="shared" si="687"/>
        <v>0.46586018839861187</v>
      </c>
      <c r="AU114" s="839">
        <f t="shared" ref="AU114" si="1192">SUM(AU115:AU117)</f>
        <v>0</v>
      </c>
      <c r="AV114" s="839">
        <f t="shared" si="689"/>
        <v>10085</v>
      </c>
      <c r="AW114" s="483">
        <f t="shared" ref="AW114:BG114" si="1193">SUM(AW115:AW117)</f>
        <v>10085</v>
      </c>
      <c r="AX114" s="839">
        <f t="shared" si="1193"/>
        <v>8467.23</v>
      </c>
      <c r="AY114" s="483">
        <f t="shared" si="1193"/>
        <v>10085</v>
      </c>
      <c r="AZ114" s="1068">
        <f t="shared" si="1193"/>
        <v>10247.810000000001</v>
      </c>
      <c r="BA114" s="595">
        <f t="shared" si="1193"/>
        <v>10085</v>
      </c>
      <c r="BB114" s="483">
        <f t="shared" si="1193"/>
        <v>10085</v>
      </c>
      <c r="BC114" s="483">
        <f t="shared" si="1193"/>
        <v>10085</v>
      </c>
      <c r="BD114" s="595">
        <f t="shared" si="1193"/>
        <v>10085</v>
      </c>
      <c r="BE114" s="483">
        <f t="shared" si="1193"/>
        <v>10085</v>
      </c>
      <c r="BF114" s="483">
        <f t="shared" si="1193"/>
        <v>10085</v>
      </c>
      <c r="BG114" s="839">
        <f t="shared" si="1193"/>
        <v>0</v>
      </c>
      <c r="BH114" s="483">
        <f t="shared" si="691"/>
        <v>10085</v>
      </c>
      <c r="BI114" s="918">
        <f t="shared" ref="BI114" si="1194">SUM(BI115:BI117)</f>
        <v>1938.94</v>
      </c>
      <c r="BJ114" s="917">
        <f t="shared" si="693"/>
        <v>0.19225979176995539</v>
      </c>
      <c r="BK114" s="483">
        <f t="shared" ref="BK114" si="1195">SUM(BK115:BK117)</f>
        <v>0</v>
      </c>
      <c r="BL114" s="483">
        <f t="shared" si="695"/>
        <v>10085</v>
      </c>
      <c r="BM114" s="917">
        <f t="shared" si="696"/>
        <v>0.19225979176995539</v>
      </c>
      <c r="BN114" s="917"/>
      <c r="BO114" s="917"/>
      <c r="BP114" s="918">
        <f t="shared" ref="BP114:BT114" si="1196">SUM(BP115:BP117)</f>
        <v>4500.7700000000004</v>
      </c>
      <c r="BQ114" s="917">
        <f t="shared" si="698"/>
        <v>0.44628358948934066</v>
      </c>
      <c r="BR114" s="839">
        <f t="shared" ref="BR114" si="1197">SUM(BR115:BR117)</f>
        <v>0</v>
      </c>
      <c r="BS114" s="483">
        <f t="shared" si="700"/>
        <v>10085</v>
      </c>
      <c r="BT114" s="918">
        <f t="shared" si="1196"/>
        <v>7380.89</v>
      </c>
      <c r="BU114" s="917">
        <f t="shared" si="701"/>
        <v>0.73186812097174025</v>
      </c>
      <c r="BV114" s="483">
        <f t="shared" ref="BV114" si="1198">SUM(BV115:BV117)</f>
        <v>0</v>
      </c>
      <c r="BW114" s="483">
        <f t="shared" si="703"/>
        <v>10085</v>
      </c>
      <c r="BX114" s="917">
        <f t="shared" si="1119"/>
        <v>0.73186812097174025</v>
      </c>
      <c r="BY114" s="918">
        <f t="shared" ref="BY114:CE114" si="1199">SUM(BY115:BY117)</f>
        <v>10105.200000000001</v>
      </c>
      <c r="BZ114" s="1125">
        <f t="shared" si="1199"/>
        <v>10105.200000000001</v>
      </c>
      <c r="CA114" s="483">
        <f t="shared" si="1199"/>
        <v>11426</v>
      </c>
      <c r="CB114" s="483">
        <f t="shared" si="1199"/>
        <v>11426</v>
      </c>
      <c r="CC114" s="483">
        <f t="shared" si="1199"/>
        <v>11426</v>
      </c>
      <c r="CD114" s="918">
        <f t="shared" si="1199"/>
        <v>4285.72</v>
      </c>
      <c r="CE114" s="25">
        <f t="shared" si="1199"/>
        <v>0</v>
      </c>
      <c r="CF114" s="541">
        <f t="shared" si="706"/>
        <v>11426</v>
      </c>
      <c r="CG114" s="596">
        <f t="shared" si="707"/>
        <v>0.37508489410117279</v>
      </c>
      <c r="CH114" s="918">
        <f t="shared" ref="CH114:CL114" si="1200">SUM(CH115:CH117)</f>
        <v>5885.61</v>
      </c>
      <c r="CI114" s="596">
        <f t="shared" si="709"/>
        <v>0.51510677402415539</v>
      </c>
      <c r="CJ114" s="483">
        <f t="shared" ref="CJ114" si="1201">SUM(CJ115:CJ117)</f>
        <v>0</v>
      </c>
      <c r="CK114" s="483">
        <f t="shared" si="711"/>
        <v>11426</v>
      </c>
      <c r="CL114" s="124">
        <f t="shared" si="1200"/>
        <v>9969.92</v>
      </c>
      <c r="CM114" s="596">
        <f t="shared" si="712"/>
        <v>0.872564326973569</v>
      </c>
      <c r="CN114" s="25">
        <f t="shared" ref="CN114" si="1202">SUM(CN115:CN117)</f>
        <v>0</v>
      </c>
      <c r="CO114" s="1191">
        <f t="shared" si="714"/>
        <v>11426</v>
      </c>
      <c r="CP114" s="596">
        <f t="shared" si="715"/>
        <v>0.872564326973569</v>
      </c>
      <c r="CQ114" s="25">
        <f t="shared" ref="CQ114" si="1203">SUM(CQ115:CQ117)</f>
        <v>0</v>
      </c>
      <c r="CR114" s="1191">
        <f t="shared" si="717"/>
        <v>11426</v>
      </c>
      <c r="CS114" s="1246">
        <f t="shared" ref="CS114:DB114" si="1204">SUM(CS115:CS117)</f>
        <v>11426</v>
      </c>
      <c r="CT114" s="1312">
        <f t="shared" si="1204"/>
        <v>11426</v>
      </c>
      <c r="CU114" s="483">
        <f t="shared" si="1204"/>
        <v>11426</v>
      </c>
      <c r="CV114" s="483">
        <f t="shared" si="1204"/>
        <v>11426</v>
      </c>
      <c r="CW114" s="1389">
        <f t="shared" si="1204"/>
        <v>12057.65</v>
      </c>
      <c r="CX114" s="596">
        <f t="shared" si="719"/>
        <v>1.0552818134080169</v>
      </c>
      <c r="CY114" s="1496">
        <f t="shared" ref="CY114:CZ114" si="1205">SUM(CY115:CY117)</f>
        <v>11426</v>
      </c>
      <c r="CZ114" s="483">
        <f t="shared" si="1205"/>
        <v>0</v>
      </c>
      <c r="DA114" s="1496">
        <f t="shared" si="721"/>
        <v>11426</v>
      </c>
      <c r="DB114" s="124">
        <f t="shared" si="1204"/>
        <v>4405.1900000000005</v>
      </c>
      <c r="DC114" s="596">
        <f t="shared" si="722"/>
        <v>0.38554087169613166</v>
      </c>
      <c r="DD114" s="1538">
        <f t="shared" ref="DD114" si="1206">SUM(DD115:DD117)</f>
        <v>2000</v>
      </c>
      <c r="DE114" s="1496">
        <f t="shared" si="724"/>
        <v>13426</v>
      </c>
      <c r="DF114" s="596">
        <f t="shared" si="725"/>
        <v>0.32810889319231346</v>
      </c>
      <c r="DG114" s="1538">
        <f t="shared" ref="DG114" si="1207">SUM(DG115:DG117)</f>
        <v>2000</v>
      </c>
      <c r="DH114" s="1496">
        <f t="shared" si="727"/>
        <v>13426</v>
      </c>
      <c r="DI114" s="596">
        <f t="shared" si="728"/>
        <v>0.32810889319231346</v>
      </c>
      <c r="DJ114" s="1588">
        <f t="shared" ref="DJ114" si="1208">SUM(DJ115:DJ117)</f>
        <v>6495.6</v>
      </c>
      <c r="DK114" s="596">
        <f t="shared" si="730"/>
        <v>0.48380753761358558</v>
      </c>
      <c r="DL114" s="1191">
        <f t="shared" ref="DL114" si="1209">SUM(DL115:DL117)</f>
        <v>0</v>
      </c>
      <c r="DM114" s="1496">
        <f t="shared" si="732"/>
        <v>13426</v>
      </c>
      <c r="DN114" s="596">
        <f t="shared" si="733"/>
        <v>0.48380753761358558</v>
      </c>
      <c r="DO114" s="1588">
        <f t="shared" ref="DO114:DS114" si="1210">SUM(DO115:DO117)</f>
        <v>12213.51</v>
      </c>
      <c r="DP114" s="483">
        <f t="shared" si="1210"/>
        <v>19984</v>
      </c>
      <c r="DQ114" s="483">
        <f t="shared" si="1210"/>
        <v>17326</v>
      </c>
      <c r="DR114" s="483">
        <f t="shared" si="1210"/>
        <v>17326</v>
      </c>
      <c r="DS114" s="1697">
        <f t="shared" si="1210"/>
        <v>12213.51</v>
      </c>
      <c r="DT114" s="2205">
        <f t="shared" si="735"/>
        <v>0.90969089825711313</v>
      </c>
      <c r="DU114" s="1760">
        <f t="shared" ref="DU114:DV114" si="1211">SUM(DU115:DU117)</f>
        <v>19984</v>
      </c>
      <c r="DV114" s="1760">
        <f t="shared" si="1211"/>
        <v>0</v>
      </c>
      <c r="DW114" s="1760">
        <f t="shared" si="737"/>
        <v>19984</v>
      </c>
      <c r="DX114" s="1760">
        <f t="shared" ref="DX114:DZ114" si="1212">SUM(DX115:DX117)</f>
        <v>0</v>
      </c>
      <c r="DY114" s="1760">
        <f t="shared" si="739"/>
        <v>19984</v>
      </c>
      <c r="DZ114" s="1760">
        <f t="shared" si="1212"/>
        <v>0</v>
      </c>
      <c r="EA114" s="1760">
        <f t="shared" si="740"/>
        <v>19984</v>
      </c>
      <c r="EB114" s="1697">
        <f t="shared" ref="EB114" si="1213">SUM(EB115:EB117)</f>
        <v>11823.32</v>
      </c>
      <c r="EC114" s="2205">
        <f t="shared" si="742"/>
        <v>0.59163931144915927</v>
      </c>
      <c r="ED114" s="1760">
        <f t="shared" ref="ED114" si="1214">SUM(ED115:ED117)</f>
        <v>0</v>
      </c>
      <c r="EE114" s="1760">
        <f t="shared" si="744"/>
        <v>19984</v>
      </c>
      <c r="EF114" s="2205">
        <f t="shared" si="745"/>
        <v>0.59163931144915927</v>
      </c>
      <c r="EG114" s="1760">
        <f t="shared" ref="EG114" si="1215">SUM(EG115:EG117)</f>
        <v>790</v>
      </c>
      <c r="EH114" s="1760">
        <f t="shared" si="747"/>
        <v>20774</v>
      </c>
      <c r="EI114" s="2206">
        <f t="shared" ref="EI114:EO114" si="1216">SUM(EI115:EI117)</f>
        <v>20766.48</v>
      </c>
      <c r="EJ114" s="1697">
        <f t="shared" si="1216"/>
        <v>20766.48</v>
      </c>
      <c r="EK114" s="2205">
        <f t="shared" si="749"/>
        <v>1</v>
      </c>
      <c r="EL114" s="1760">
        <f t="shared" si="1216"/>
        <v>20831</v>
      </c>
      <c r="EM114" s="2207">
        <f t="shared" si="1216"/>
        <v>20831</v>
      </c>
      <c r="EN114" s="2207">
        <f t="shared" si="1216"/>
        <v>20831</v>
      </c>
      <c r="EO114" s="1697">
        <f t="shared" si="1216"/>
        <v>9683.61</v>
      </c>
      <c r="EP114" s="2176">
        <f t="shared" si="750"/>
        <v>0.46486534491863091</v>
      </c>
      <c r="EQ114" s="1760">
        <f t="shared" ref="EQ114" si="1217">SUM(EQ115:EQ117)</f>
        <v>0</v>
      </c>
      <c r="ER114" s="1760">
        <f t="shared" si="752"/>
        <v>20831</v>
      </c>
      <c r="ES114" s="1760">
        <f t="shared" ref="ES114" si="1218">SUM(ES115:ES117)</f>
        <v>0</v>
      </c>
      <c r="ET114" s="1760">
        <f t="shared" si="754"/>
        <v>20831</v>
      </c>
      <c r="EU114" s="2205">
        <f t="shared" si="755"/>
        <v>0.46486534491863091</v>
      </c>
      <c r="EV114" s="1760">
        <f t="shared" ref="EV114" si="1219">SUM(EV115:EV117)</f>
        <v>0</v>
      </c>
      <c r="EW114" s="1760">
        <f t="shared" si="757"/>
        <v>20831</v>
      </c>
      <c r="EX114" s="1697">
        <f t="shared" ref="EX114" si="1220">SUM(EX115:EX117)</f>
        <v>14794.6</v>
      </c>
      <c r="EY114" s="2205">
        <f t="shared" si="759"/>
        <v>0.71022034467860407</v>
      </c>
      <c r="EZ114" s="2208">
        <f t="shared" ref="EZ114:FF114" si="1221">SUM(EZ115:EZ117)</f>
        <v>20831</v>
      </c>
      <c r="FA114" s="1697">
        <f t="shared" ref="FA114" si="1222">SUM(FA115:FA117)</f>
        <v>22022.55</v>
      </c>
      <c r="FB114" s="2205">
        <f t="shared" si="762"/>
        <v>1.0572008064903269</v>
      </c>
      <c r="FC114" s="1496">
        <f t="shared" si="1221"/>
        <v>20814</v>
      </c>
      <c r="FD114" s="1496">
        <f t="shared" si="1221"/>
        <v>20814</v>
      </c>
      <c r="FE114" s="1496">
        <f t="shared" si="1221"/>
        <v>20814</v>
      </c>
      <c r="FF114" s="1496">
        <f t="shared" si="1221"/>
        <v>-3000</v>
      </c>
      <c r="FG114" s="1496">
        <f t="shared" si="763"/>
        <v>17814</v>
      </c>
      <c r="FH114" s="2716">
        <f t="shared" ref="FH114:FI114" si="1223">SUM(FH115:FH117)</f>
        <v>5552.1699999999992</v>
      </c>
      <c r="FI114" s="1496">
        <f t="shared" si="1223"/>
        <v>0</v>
      </c>
      <c r="FJ114" s="1496">
        <f t="shared" si="765"/>
        <v>17814</v>
      </c>
      <c r="FK114" s="2717">
        <f t="shared" si="766"/>
        <v>0.31167452565397996</v>
      </c>
      <c r="FL114" s="2716">
        <f t="shared" ref="FL114" si="1224">SUM(FL115:FL117)</f>
        <v>10147.02</v>
      </c>
      <c r="FM114" s="2717">
        <f t="shared" si="768"/>
        <v>0.56960929605927924</v>
      </c>
      <c r="FN114" s="1496">
        <f t="shared" ref="FN114" si="1225">SUM(FN115:FN117)</f>
        <v>0</v>
      </c>
      <c r="FO114" s="1496">
        <f t="shared" si="770"/>
        <v>17814</v>
      </c>
      <c r="FP114" s="1553">
        <f t="shared" ref="FP114" si="1226">SUM(FP115:FP117)</f>
        <v>17814</v>
      </c>
      <c r="FQ114" s="2607">
        <f t="shared" ref="FQ114:FR114" si="1227">SUM(FQ115:FQ117)</f>
        <v>15431</v>
      </c>
      <c r="FR114" s="1496">
        <f t="shared" si="1227"/>
        <v>15431</v>
      </c>
      <c r="FS114" s="1496">
        <f t="shared" ref="FS114" si="1228">SUM(FS115:FS117)</f>
        <v>15431</v>
      </c>
    </row>
    <row r="115" spans="1:179" ht="21.75" hidden="1" thickBot="1" x14ac:dyDescent="0.3">
      <c r="A115" s="2895"/>
      <c r="B115" s="2879"/>
      <c r="C115" s="2882"/>
      <c r="D115" s="2901"/>
      <c r="E115" s="2903"/>
      <c r="F115" s="704" t="s">
        <v>95</v>
      </c>
      <c r="G115" s="650" t="s">
        <v>686</v>
      </c>
      <c r="H115" s="682">
        <v>4403</v>
      </c>
      <c r="I115" s="483">
        <v>1899</v>
      </c>
      <c r="J115" s="541">
        <v>4403</v>
      </c>
      <c r="K115" s="541">
        <v>1085</v>
      </c>
      <c r="L115" s="596">
        <f t="shared" si="873"/>
        <v>0.246422893481717</v>
      </c>
      <c r="M115" s="483">
        <v>4403</v>
      </c>
      <c r="N115" s="483"/>
      <c r="O115" s="483"/>
      <c r="P115" s="541">
        <f t="shared" si="669"/>
        <v>4403</v>
      </c>
      <c r="Q115" s="596">
        <f t="shared" si="1111"/>
        <v>0.246422893481717</v>
      </c>
      <c r="R115" s="483">
        <v>4403</v>
      </c>
      <c r="S115" s="541">
        <v>1295</v>
      </c>
      <c r="T115" s="596">
        <f t="shared" si="672"/>
        <v>0.29411764705882354</v>
      </c>
      <c r="U115" s="483">
        <v>4403</v>
      </c>
      <c r="V115" s="483"/>
      <c r="W115" s="483"/>
      <c r="X115" s="541">
        <f t="shared" si="674"/>
        <v>4403</v>
      </c>
      <c r="Y115" s="596">
        <f t="shared" si="675"/>
        <v>0.29411764705882354</v>
      </c>
      <c r="Z115" s="483"/>
      <c r="AA115" s="541">
        <f t="shared" si="676"/>
        <v>4403</v>
      </c>
      <c r="AB115" s="541">
        <v>1295</v>
      </c>
      <c r="AC115" s="596">
        <f t="shared" si="678"/>
        <v>0.29411764705882354</v>
      </c>
      <c r="AD115" s="541">
        <v>2282</v>
      </c>
      <c r="AE115" s="541">
        <v>2860</v>
      </c>
      <c r="AF115" s="596">
        <f t="shared" si="679"/>
        <v>0.64955712014535549</v>
      </c>
      <c r="AG115" s="483">
        <v>3403</v>
      </c>
      <c r="AH115" s="483">
        <v>2860</v>
      </c>
      <c r="AI115" s="483">
        <v>2860</v>
      </c>
      <c r="AJ115" s="483">
        <v>2860</v>
      </c>
      <c r="AK115" s="483">
        <v>-1000</v>
      </c>
      <c r="AL115" s="541">
        <f t="shared" si="681"/>
        <v>3403</v>
      </c>
      <c r="AM115" s="839">
        <v>2570.5100000000002</v>
      </c>
      <c r="AN115" s="917">
        <f t="shared" si="682"/>
        <v>0.7553658536585367</v>
      </c>
      <c r="AO115" s="839">
        <v>1683.18</v>
      </c>
      <c r="AP115" s="917">
        <f t="shared" si="684"/>
        <v>0.58852447552447551</v>
      </c>
      <c r="AQ115" s="839"/>
      <c r="AR115" s="839"/>
      <c r="AS115" s="839">
        <f t="shared" si="686"/>
        <v>2860</v>
      </c>
      <c r="AT115" s="917">
        <f t="shared" si="687"/>
        <v>0.58852447552447551</v>
      </c>
      <c r="AU115" s="839"/>
      <c r="AV115" s="839">
        <f t="shared" si="689"/>
        <v>2860</v>
      </c>
      <c r="AW115" s="483">
        <v>2860</v>
      </c>
      <c r="AX115" s="839">
        <v>2496.37</v>
      </c>
      <c r="AY115" s="483">
        <v>2860</v>
      </c>
      <c r="AZ115" s="1068">
        <v>3026.89</v>
      </c>
      <c r="BA115" s="595">
        <v>2860</v>
      </c>
      <c r="BB115" s="483">
        <v>2860</v>
      </c>
      <c r="BC115" s="483">
        <v>2860</v>
      </c>
      <c r="BD115" s="595">
        <v>2860</v>
      </c>
      <c r="BE115" s="483">
        <v>2860</v>
      </c>
      <c r="BF115" s="483">
        <v>2860</v>
      </c>
      <c r="BG115" s="839"/>
      <c r="BH115" s="483">
        <f t="shared" si="691"/>
        <v>2860</v>
      </c>
      <c r="BI115" s="918">
        <v>888.94</v>
      </c>
      <c r="BJ115" s="917">
        <f t="shared" si="693"/>
        <v>0.31081818181818183</v>
      </c>
      <c r="BK115" s="483"/>
      <c r="BL115" s="483">
        <f t="shared" si="695"/>
        <v>2860</v>
      </c>
      <c r="BM115" s="917">
        <f t="shared" si="696"/>
        <v>0.31081818181818183</v>
      </c>
      <c r="BN115" s="917"/>
      <c r="BO115" s="917"/>
      <c r="BP115" s="918">
        <v>1348.39</v>
      </c>
      <c r="BQ115" s="917">
        <f t="shared" si="698"/>
        <v>0.471465034965035</v>
      </c>
      <c r="BR115" s="839"/>
      <c r="BS115" s="483">
        <f t="shared" si="700"/>
        <v>2860</v>
      </c>
      <c r="BT115" s="918">
        <v>2256.5100000000002</v>
      </c>
      <c r="BU115" s="917">
        <f t="shared" si="701"/>
        <v>0.7889895104895106</v>
      </c>
      <c r="BV115" s="483"/>
      <c r="BW115" s="483">
        <f t="shared" si="703"/>
        <v>2860</v>
      </c>
      <c r="BX115" s="917">
        <f t="shared" si="1119"/>
        <v>0.7889895104895106</v>
      </c>
      <c r="BY115" s="918">
        <v>2844.36</v>
      </c>
      <c r="BZ115" s="1125">
        <v>2844.36</v>
      </c>
      <c r="CA115" s="483">
        <v>2845</v>
      </c>
      <c r="CB115" s="483">
        <v>2845</v>
      </c>
      <c r="CC115" s="483">
        <v>2845</v>
      </c>
      <c r="CD115" s="918">
        <v>1041.93</v>
      </c>
      <c r="CE115" s="25"/>
      <c r="CF115" s="541">
        <f t="shared" si="706"/>
        <v>2845</v>
      </c>
      <c r="CG115" s="596">
        <f t="shared" si="707"/>
        <v>0.36623198594024609</v>
      </c>
      <c r="CH115" s="918">
        <v>1530.03</v>
      </c>
      <c r="CI115" s="596">
        <f t="shared" si="709"/>
        <v>0.53779613356766254</v>
      </c>
      <c r="CJ115" s="483"/>
      <c r="CK115" s="483">
        <f t="shared" si="711"/>
        <v>2845</v>
      </c>
      <c r="CL115" s="124">
        <v>2549.34</v>
      </c>
      <c r="CM115" s="596">
        <f t="shared" si="712"/>
        <v>0.89607732864674872</v>
      </c>
      <c r="CN115" s="25"/>
      <c r="CO115" s="1191">
        <f t="shared" si="714"/>
        <v>2845</v>
      </c>
      <c r="CP115" s="596">
        <f t="shared" si="715"/>
        <v>0.89607732864674872</v>
      </c>
      <c r="CQ115" s="25"/>
      <c r="CR115" s="1191">
        <f t="shared" si="717"/>
        <v>2845</v>
      </c>
      <c r="CS115" s="1246">
        <v>2845</v>
      </c>
      <c r="CT115" s="1312">
        <v>2845</v>
      </c>
      <c r="CU115" s="483">
        <v>2845</v>
      </c>
      <c r="CV115" s="483">
        <v>2845</v>
      </c>
      <c r="CW115" s="1389">
        <v>3138.15</v>
      </c>
      <c r="CX115" s="596">
        <f t="shared" si="719"/>
        <v>1.1030404217926186</v>
      </c>
      <c r="CY115" s="1496">
        <v>2845</v>
      </c>
      <c r="CZ115" s="483"/>
      <c r="DA115" s="1496">
        <f t="shared" si="721"/>
        <v>2845</v>
      </c>
      <c r="DB115" s="124">
        <v>1836.69</v>
      </c>
      <c r="DC115" s="596">
        <f t="shared" si="722"/>
        <v>0.64558523725834804</v>
      </c>
      <c r="DD115" s="1538">
        <v>2000</v>
      </c>
      <c r="DE115" s="1496">
        <f t="shared" si="724"/>
        <v>4845</v>
      </c>
      <c r="DF115" s="596">
        <f t="shared" si="725"/>
        <v>0.37908978328173376</v>
      </c>
      <c r="DG115" s="1538">
        <v>2000</v>
      </c>
      <c r="DH115" s="1496">
        <f t="shared" si="727"/>
        <v>4845</v>
      </c>
      <c r="DI115" s="596">
        <f t="shared" si="728"/>
        <v>0.37908978328173376</v>
      </c>
      <c r="DJ115" s="1588">
        <v>2833.94</v>
      </c>
      <c r="DK115" s="596">
        <f t="shared" si="730"/>
        <v>0.58492053663570698</v>
      </c>
      <c r="DL115" s="1574"/>
      <c r="DM115" s="1496">
        <f t="shared" si="732"/>
        <v>4845</v>
      </c>
      <c r="DN115" s="596">
        <f t="shared" si="733"/>
        <v>0.58492053663570698</v>
      </c>
      <c r="DO115" s="1588">
        <v>5633.42</v>
      </c>
      <c r="DP115" s="483">
        <v>9573</v>
      </c>
      <c r="DQ115" s="483">
        <v>8716</v>
      </c>
      <c r="DR115" s="483">
        <v>8716</v>
      </c>
      <c r="DS115" s="1697">
        <v>5633.42</v>
      </c>
      <c r="DT115" s="2205">
        <f t="shared" si="735"/>
        <v>1.1627285861713106</v>
      </c>
      <c r="DU115" s="1760">
        <v>9573</v>
      </c>
      <c r="DV115" s="1760"/>
      <c r="DW115" s="1760">
        <f t="shared" si="737"/>
        <v>9573</v>
      </c>
      <c r="DX115" s="1760"/>
      <c r="DY115" s="1760">
        <f t="shared" si="739"/>
        <v>9573</v>
      </c>
      <c r="DZ115" s="1760"/>
      <c r="EA115" s="1760">
        <f t="shared" si="740"/>
        <v>9573</v>
      </c>
      <c r="EB115" s="1697">
        <v>6771.86</v>
      </c>
      <c r="EC115" s="2205">
        <f t="shared" si="742"/>
        <v>0.70739162227097041</v>
      </c>
      <c r="ED115" s="1760"/>
      <c r="EE115" s="1760">
        <f t="shared" si="744"/>
        <v>9573</v>
      </c>
      <c r="EF115" s="2205">
        <f t="shared" si="745"/>
        <v>0.70739162227097041</v>
      </c>
      <c r="EG115" s="1760"/>
      <c r="EH115" s="1760">
        <f t="shared" si="747"/>
        <v>9573</v>
      </c>
      <c r="EI115" s="2206">
        <v>8359.34</v>
      </c>
      <c r="EJ115" s="1697">
        <v>8359.34</v>
      </c>
      <c r="EK115" s="2205">
        <f t="shared" si="749"/>
        <v>1</v>
      </c>
      <c r="EL115" s="1760">
        <v>6500</v>
      </c>
      <c r="EM115" s="2207">
        <v>6500</v>
      </c>
      <c r="EN115" s="2207">
        <v>6500</v>
      </c>
      <c r="EO115" s="1697">
        <v>3073.91</v>
      </c>
      <c r="EP115" s="2176">
        <f t="shared" si="750"/>
        <v>0.47290923076923075</v>
      </c>
      <c r="EQ115" s="1760"/>
      <c r="ER115" s="1760">
        <f t="shared" si="752"/>
        <v>6500</v>
      </c>
      <c r="ES115" s="1760"/>
      <c r="ET115" s="1760">
        <f t="shared" si="754"/>
        <v>6500</v>
      </c>
      <c r="EU115" s="2205">
        <f t="shared" si="755"/>
        <v>0.47290923076923075</v>
      </c>
      <c r="EV115" s="1760"/>
      <c r="EW115" s="1760">
        <f t="shared" si="757"/>
        <v>6500</v>
      </c>
      <c r="EX115" s="1697">
        <v>4494.8999999999996</v>
      </c>
      <c r="EY115" s="2205">
        <f t="shared" si="759"/>
        <v>0.69152307692307691</v>
      </c>
      <c r="EZ115" s="2208">
        <v>6500</v>
      </c>
      <c r="FA115" s="1697">
        <v>6179.02</v>
      </c>
      <c r="FB115" s="2205">
        <f t="shared" si="762"/>
        <v>0.95061846153846163</v>
      </c>
      <c r="FC115" s="1496">
        <v>6200</v>
      </c>
      <c r="FD115" s="1496">
        <v>6200</v>
      </c>
      <c r="FE115" s="1496">
        <v>6200</v>
      </c>
      <c r="FF115" s="1496">
        <v>-1000</v>
      </c>
      <c r="FG115" s="1496">
        <f t="shared" si="763"/>
        <v>5200</v>
      </c>
      <c r="FH115" s="2716">
        <v>1793.81</v>
      </c>
      <c r="FI115" s="1496"/>
      <c r="FJ115" s="1496">
        <f t="shared" si="765"/>
        <v>5200</v>
      </c>
      <c r="FK115" s="2717">
        <f t="shared" si="766"/>
        <v>0.34496346153846152</v>
      </c>
      <c r="FL115" s="2716">
        <v>2492.27</v>
      </c>
      <c r="FM115" s="2717">
        <f t="shared" si="768"/>
        <v>0.47928269230769233</v>
      </c>
      <c r="FN115" s="1496"/>
      <c r="FO115" s="1496">
        <f t="shared" si="770"/>
        <v>5200</v>
      </c>
      <c r="FP115" s="1553">
        <v>5200</v>
      </c>
      <c r="FQ115" s="2607">
        <v>4192</v>
      </c>
      <c r="FR115" s="1496">
        <v>4192</v>
      </c>
      <c r="FS115" s="1496">
        <v>4192</v>
      </c>
    </row>
    <row r="116" spans="1:179" ht="21.75" hidden="1" thickBot="1" x14ac:dyDescent="0.3">
      <c r="A116" s="2895"/>
      <c r="B116" s="2879"/>
      <c r="C116" s="2882"/>
      <c r="D116" s="2901"/>
      <c r="E116" s="2903"/>
      <c r="F116" s="704" t="s">
        <v>49</v>
      </c>
      <c r="G116" s="650" t="s">
        <v>686</v>
      </c>
      <c r="H116" s="682">
        <v>6882</v>
      </c>
      <c r="I116" s="483">
        <v>9500</v>
      </c>
      <c r="J116" s="541">
        <v>7992</v>
      </c>
      <c r="K116" s="541">
        <v>1668</v>
      </c>
      <c r="L116" s="596">
        <f t="shared" si="873"/>
        <v>0.2087087087087087</v>
      </c>
      <c r="M116" s="483">
        <v>7992</v>
      </c>
      <c r="N116" s="483"/>
      <c r="O116" s="483"/>
      <c r="P116" s="541">
        <f t="shared" si="669"/>
        <v>7992</v>
      </c>
      <c r="Q116" s="596">
        <f t="shared" si="1111"/>
        <v>0.2087087087087087</v>
      </c>
      <c r="R116" s="483">
        <v>7992</v>
      </c>
      <c r="S116" s="541">
        <v>2780</v>
      </c>
      <c r="T116" s="596">
        <f t="shared" si="672"/>
        <v>0.34784784784784784</v>
      </c>
      <c r="U116" s="483">
        <v>7992</v>
      </c>
      <c r="V116" s="483"/>
      <c r="W116" s="483"/>
      <c r="X116" s="541">
        <f t="shared" si="674"/>
        <v>7992</v>
      </c>
      <c r="Y116" s="596">
        <f t="shared" si="675"/>
        <v>0.34784784784784784</v>
      </c>
      <c r="Z116" s="483"/>
      <c r="AA116" s="541">
        <f t="shared" si="676"/>
        <v>7992</v>
      </c>
      <c r="AB116" s="541">
        <v>5560</v>
      </c>
      <c r="AC116" s="596">
        <f t="shared" si="678"/>
        <v>0.69569569569569567</v>
      </c>
      <c r="AD116" s="541">
        <v>5560</v>
      </c>
      <c r="AE116" s="541">
        <v>6672</v>
      </c>
      <c r="AF116" s="596">
        <f t="shared" si="679"/>
        <v>0.83483483483483478</v>
      </c>
      <c r="AG116" s="483">
        <v>6992</v>
      </c>
      <c r="AH116" s="483">
        <v>6672</v>
      </c>
      <c r="AI116" s="483">
        <v>6672</v>
      </c>
      <c r="AJ116" s="483">
        <v>6672</v>
      </c>
      <c r="AK116" s="483">
        <v>-1000</v>
      </c>
      <c r="AL116" s="541">
        <f t="shared" si="681"/>
        <v>6992</v>
      </c>
      <c r="AM116" s="839">
        <v>6672</v>
      </c>
      <c r="AN116" s="917">
        <f t="shared" si="682"/>
        <v>0.95423340961098402</v>
      </c>
      <c r="AO116" s="839">
        <v>2700</v>
      </c>
      <c r="AP116" s="917">
        <f t="shared" si="684"/>
        <v>0.40467625899280574</v>
      </c>
      <c r="AQ116" s="839"/>
      <c r="AR116" s="839"/>
      <c r="AS116" s="839">
        <f t="shared" si="686"/>
        <v>6672</v>
      </c>
      <c r="AT116" s="917">
        <f t="shared" si="687"/>
        <v>0.40467625899280574</v>
      </c>
      <c r="AU116" s="839"/>
      <c r="AV116" s="839">
        <f t="shared" si="689"/>
        <v>6672</v>
      </c>
      <c r="AW116" s="483">
        <v>6672</v>
      </c>
      <c r="AX116" s="839">
        <v>5463.47</v>
      </c>
      <c r="AY116" s="483">
        <v>6672</v>
      </c>
      <c r="AZ116" s="1068">
        <v>6543.47</v>
      </c>
      <c r="BA116" s="595">
        <v>6672</v>
      </c>
      <c r="BB116" s="483">
        <v>6672</v>
      </c>
      <c r="BC116" s="483">
        <v>6672</v>
      </c>
      <c r="BD116" s="595">
        <v>6672</v>
      </c>
      <c r="BE116" s="483">
        <v>6672</v>
      </c>
      <c r="BF116" s="483">
        <v>6672</v>
      </c>
      <c r="BG116" s="839"/>
      <c r="BH116" s="483">
        <f t="shared" si="691"/>
        <v>6672</v>
      </c>
      <c r="BI116" s="918">
        <v>1050</v>
      </c>
      <c r="BJ116" s="917">
        <f t="shared" si="693"/>
        <v>0.15737410071942445</v>
      </c>
      <c r="BK116" s="483"/>
      <c r="BL116" s="483">
        <f t="shared" si="695"/>
        <v>6672</v>
      </c>
      <c r="BM116" s="917">
        <f t="shared" si="696"/>
        <v>0.15737410071942445</v>
      </c>
      <c r="BN116" s="917"/>
      <c r="BO116" s="917"/>
      <c r="BP116" s="918">
        <v>2921</v>
      </c>
      <c r="BQ116" s="917">
        <f t="shared" si="698"/>
        <v>0.43779976019184652</v>
      </c>
      <c r="BR116" s="839"/>
      <c r="BS116" s="483">
        <f t="shared" si="700"/>
        <v>6672</v>
      </c>
      <c r="BT116" s="918">
        <v>4893</v>
      </c>
      <c r="BU116" s="917">
        <f t="shared" si="701"/>
        <v>0.73336330935251803</v>
      </c>
      <c r="BV116" s="483"/>
      <c r="BW116" s="483">
        <f t="shared" si="703"/>
        <v>6672</v>
      </c>
      <c r="BX116" s="917">
        <f t="shared" si="1119"/>
        <v>0.73336330935251803</v>
      </c>
      <c r="BY116" s="918">
        <v>6720</v>
      </c>
      <c r="BZ116" s="1125">
        <v>6720</v>
      </c>
      <c r="CA116" s="483">
        <v>8040</v>
      </c>
      <c r="CB116" s="483">
        <v>8040</v>
      </c>
      <c r="CC116" s="483">
        <v>8040</v>
      </c>
      <c r="CD116" s="918">
        <v>3185.24</v>
      </c>
      <c r="CE116" s="25"/>
      <c r="CF116" s="541">
        <f t="shared" si="706"/>
        <v>8040</v>
      </c>
      <c r="CG116" s="596">
        <f t="shared" si="707"/>
        <v>0.39617412935323382</v>
      </c>
      <c r="CH116" s="918">
        <v>4235.24</v>
      </c>
      <c r="CI116" s="596">
        <f t="shared" si="709"/>
        <v>0.52677114427860694</v>
      </c>
      <c r="CJ116" s="483"/>
      <c r="CK116" s="483">
        <f t="shared" si="711"/>
        <v>8040</v>
      </c>
      <c r="CL116" s="124">
        <v>7300.24</v>
      </c>
      <c r="CM116" s="596">
        <f t="shared" si="712"/>
        <v>0.90799004975124376</v>
      </c>
      <c r="CN116" s="25"/>
      <c r="CO116" s="1191">
        <f t="shared" si="714"/>
        <v>8040</v>
      </c>
      <c r="CP116" s="596">
        <f t="shared" si="715"/>
        <v>0.90799004975124376</v>
      </c>
      <c r="CQ116" s="25"/>
      <c r="CR116" s="1191">
        <f t="shared" si="717"/>
        <v>8040</v>
      </c>
      <c r="CS116" s="1246">
        <v>8040</v>
      </c>
      <c r="CT116" s="1312">
        <v>8040</v>
      </c>
      <c r="CU116" s="483">
        <v>8040</v>
      </c>
      <c r="CV116" s="483">
        <v>8040</v>
      </c>
      <c r="CW116" s="1389">
        <v>8262.24</v>
      </c>
      <c r="CX116" s="596">
        <f t="shared" si="719"/>
        <v>1.0276417910447762</v>
      </c>
      <c r="CY116" s="1496">
        <v>8040</v>
      </c>
      <c r="CZ116" s="483"/>
      <c r="DA116" s="1496">
        <f t="shared" si="721"/>
        <v>8040</v>
      </c>
      <c r="DB116" s="124">
        <v>2437.98</v>
      </c>
      <c r="DC116" s="596">
        <f t="shared" si="722"/>
        <v>0.30323134328358209</v>
      </c>
      <c r="DD116" s="1191"/>
      <c r="DE116" s="1496">
        <f t="shared" si="724"/>
        <v>8040</v>
      </c>
      <c r="DF116" s="596">
        <f t="shared" si="725"/>
        <v>0.30323134328358209</v>
      </c>
      <c r="DG116" s="1191"/>
      <c r="DH116" s="1496">
        <f t="shared" si="727"/>
        <v>8040</v>
      </c>
      <c r="DI116" s="596">
        <f t="shared" si="728"/>
        <v>0.30323134328358209</v>
      </c>
      <c r="DJ116" s="1588">
        <v>3399.98</v>
      </c>
      <c r="DK116" s="596">
        <f t="shared" si="730"/>
        <v>0.42288308457711443</v>
      </c>
      <c r="DL116" s="1191"/>
      <c r="DM116" s="1496">
        <f t="shared" si="732"/>
        <v>8040</v>
      </c>
      <c r="DN116" s="596">
        <f t="shared" si="733"/>
        <v>0.42288308457711443</v>
      </c>
      <c r="DO116" s="1588">
        <v>5804.98</v>
      </c>
      <c r="DP116" s="483">
        <v>9481</v>
      </c>
      <c r="DQ116" s="483">
        <v>7680</v>
      </c>
      <c r="DR116" s="483">
        <v>7680</v>
      </c>
      <c r="DS116" s="1697">
        <v>5804.98</v>
      </c>
      <c r="DT116" s="2205">
        <f t="shared" si="735"/>
        <v>0.72201243781094526</v>
      </c>
      <c r="DU116" s="1760">
        <v>9481</v>
      </c>
      <c r="DV116" s="1760"/>
      <c r="DW116" s="1760">
        <f t="shared" si="737"/>
        <v>9481</v>
      </c>
      <c r="DX116" s="1760"/>
      <c r="DY116" s="1760">
        <f t="shared" si="739"/>
        <v>9481</v>
      </c>
      <c r="DZ116" s="1760"/>
      <c r="EA116" s="1760">
        <f t="shared" si="740"/>
        <v>9481</v>
      </c>
      <c r="EB116" s="1697">
        <v>4592.62</v>
      </c>
      <c r="EC116" s="2205">
        <f t="shared" si="742"/>
        <v>0.48440248918890411</v>
      </c>
      <c r="ED116" s="1760"/>
      <c r="EE116" s="1760">
        <f t="shared" si="744"/>
        <v>9481</v>
      </c>
      <c r="EF116" s="2205">
        <f t="shared" si="745"/>
        <v>0.48440248918890411</v>
      </c>
      <c r="EG116" s="1760">
        <v>790</v>
      </c>
      <c r="EH116" s="1760">
        <f t="shared" si="747"/>
        <v>10271</v>
      </c>
      <c r="EI116" s="2206">
        <v>11606.62</v>
      </c>
      <c r="EJ116" s="1697">
        <v>11606.62</v>
      </c>
      <c r="EK116" s="2205">
        <f t="shared" si="749"/>
        <v>1</v>
      </c>
      <c r="EL116" s="1760">
        <v>13530</v>
      </c>
      <c r="EM116" s="2207">
        <v>13530</v>
      </c>
      <c r="EN116" s="2207">
        <v>13530</v>
      </c>
      <c r="EO116" s="1697">
        <v>6150</v>
      </c>
      <c r="EP116" s="2176">
        <f t="shared" si="750"/>
        <v>0.45454545454545453</v>
      </c>
      <c r="EQ116" s="1760"/>
      <c r="ER116" s="1760">
        <f t="shared" si="752"/>
        <v>13530</v>
      </c>
      <c r="ES116" s="1760"/>
      <c r="ET116" s="1760">
        <f t="shared" si="754"/>
        <v>13530</v>
      </c>
      <c r="EU116" s="2205">
        <f t="shared" si="755"/>
        <v>0.45454545454545453</v>
      </c>
      <c r="EV116" s="1760"/>
      <c r="EW116" s="1760">
        <f t="shared" si="757"/>
        <v>13530</v>
      </c>
      <c r="EX116" s="1697">
        <v>9840</v>
      </c>
      <c r="EY116" s="2205">
        <f t="shared" si="759"/>
        <v>0.72727272727272729</v>
      </c>
      <c r="EZ116" s="2208">
        <v>13530</v>
      </c>
      <c r="FA116" s="1697">
        <v>14760</v>
      </c>
      <c r="FB116" s="2205">
        <f t="shared" si="762"/>
        <v>1.0909090909090908</v>
      </c>
      <c r="FC116" s="1496">
        <v>13530</v>
      </c>
      <c r="FD116" s="1496">
        <v>13530</v>
      </c>
      <c r="FE116" s="1496">
        <v>13530</v>
      </c>
      <c r="FF116" s="1496">
        <v>-2000</v>
      </c>
      <c r="FG116" s="1496">
        <f t="shared" si="763"/>
        <v>11530</v>
      </c>
      <c r="FH116" s="2716">
        <v>3690</v>
      </c>
      <c r="FI116" s="1496"/>
      <c r="FJ116" s="1496">
        <f t="shared" si="765"/>
        <v>11530</v>
      </c>
      <c r="FK116" s="2717">
        <f t="shared" si="766"/>
        <v>0.32003469210754554</v>
      </c>
      <c r="FL116" s="2716">
        <v>7380</v>
      </c>
      <c r="FM116" s="2717">
        <f t="shared" si="768"/>
        <v>0.64006938421509108</v>
      </c>
      <c r="FN116" s="1496"/>
      <c r="FO116" s="1496">
        <f t="shared" si="770"/>
        <v>11530</v>
      </c>
      <c r="FP116" s="1553">
        <v>11530</v>
      </c>
      <c r="FQ116" s="2607">
        <v>10155</v>
      </c>
      <c r="FR116" s="1496">
        <v>10155</v>
      </c>
      <c r="FS116" s="1496">
        <v>10155</v>
      </c>
    </row>
    <row r="117" spans="1:179" ht="21.75" hidden="1" thickBot="1" x14ac:dyDescent="0.3">
      <c r="A117" s="2895"/>
      <c r="B117" s="2879"/>
      <c r="C117" s="2882"/>
      <c r="D117" s="2901"/>
      <c r="E117" s="2903"/>
      <c r="F117" s="704" t="s">
        <v>47</v>
      </c>
      <c r="G117" s="650" t="s">
        <v>518</v>
      </c>
      <c r="H117" s="682">
        <v>671</v>
      </c>
      <c r="I117" s="483">
        <v>818</v>
      </c>
      <c r="J117" s="541">
        <v>701</v>
      </c>
      <c r="K117" s="541">
        <v>168</v>
      </c>
      <c r="L117" s="596">
        <f t="shared" si="873"/>
        <v>0.23965763195435091</v>
      </c>
      <c r="M117" s="483">
        <v>701</v>
      </c>
      <c r="N117" s="483"/>
      <c r="O117" s="483"/>
      <c r="P117" s="541">
        <f t="shared" si="669"/>
        <v>701</v>
      </c>
      <c r="Q117" s="596">
        <f t="shared" si="1111"/>
        <v>0.23965763195435091</v>
      </c>
      <c r="R117" s="483">
        <v>701</v>
      </c>
      <c r="S117" s="541">
        <v>341</v>
      </c>
      <c r="T117" s="596">
        <f t="shared" si="672"/>
        <v>0.48644793152639088</v>
      </c>
      <c r="U117" s="483">
        <v>701</v>
      </c>
      <c r="V117" s="483"/>
      <c r="W117" s="483"/>
      <c r="X117" s="541">
        <f t="shared" si="674"/>
        <v>701</v>
      </c>
      <c r="Y117" s="596">
        <f t="shared" si="675"/>
        <v>0.48644793152639088</v>
      </c>
      <c r="Z117" s="483"/>
      <c r="AA117" s="541">
        <f t="shared" si="676"/>
        <v>701</v>
      </c>
      <c r="AB117" s="541">
        <v>553</v>
      </c>
      <c r="AC117" s="596">
        <f t="shared" si="678"/>
        <v>0.78887303851640511</v>
      </c>
      <c r="AD117" s="541">
        <v>553</v>
      </c>
      <c r="AE117" s="541">
        <v>553</v>
      </c>
      <c r="AF117" s="596">
        <f t="shared" si="679"/>
        <v>0.78887303851640511</v>
      </c>
      <c r="AG117" s="483">
        <v>701</v>
      </c>
      <c r="AH117" s="483">
        <v>553</v>
      </c>
      <c r="AI117" s="483">
        <v>553</v>
      </c>
      <c r="AJ117" s="483">
        <v>553</v>
      </c>
      <c r="AK117" s="483"/>
      <c r="AL117" s="541">
        <f t="shared" si="681"/>
        <v>701</v>
      </c>
      <c r="AM117" s="839">
        <v>717.29</v>
      </c>
      <c r="AN117" s="917">
        <f t="shared" si="682"/>
        <v>1.0232382310984307</v>
      </c>
      <c r="AO117" s="839">
        <v>315.02</v>
      </c>
      <c r="AP117" s="917">
        <f t="shared" si="684"/>
        <v>0.56965641952983725</v>
      </c>
      <c r="AQ117" s="839"/>
      <c r="AR117" s="839"/>
      <c r="AS117" s="839">
        <f t="shared" si="686"/>
        <v>553</v>
      </c>
      <c r="AT117" s="917">
        <f t="shared" si="687"/>
        <v>0.56965641952983725</v>
      </c>
      <c r="AU117" s="839"/>
      <c r="AV117" s="839">
        <f t="shared" si="689"/>
        <v>553</v>
      </c>
      <c r="AW117" s="483">
        <v>553</v>
      </c>
      <c r="AX117" s="839">
        <v>507.39</v>
      </c>
      <c r="AY117" s="483">
        <v>553</v>
      </c>
      <c r="AZ117" s="1068">
        <v>677.45</v>
      </c>
      <c r="BA117" s="595">
        <v>553</v>
      </c>
      <c r="BB117" s="483">
        <v>553</v>
      </c>
      <c r="BC117" s="483">
        <v>553</v>
      </c>
      <c r="BD117" s="595">
        <v>553</v>
      </c>
      <c r="BE117" s="483">
        <v>553</v>
      </c>
      <c r="BF117" s="483">
        <v>553</v>
      </c>
      <c r="BG117" s="839"/>
      <c r="BH117" s="483">
        <f t="shared" si="691"/>
        <v>553</v>
      </c>
      <c r="BI117" s="918">
        <v>0</v>
      </c>
      <c r="BJ117" s="917">
        <f t="shared" si="693"/>
        <v>0</v>
      </c>
      <c r="BK117" s="483"/>
      <c r="BL117" s="483">
        <f t="shared" si="695"/>
        <v>553</v>
      </c>
      <c r="BM117" s="917">
        <f t="shared" si="696"/>
        <v>0</v>
      </c>
      <c r="BN117" s="917"/>
      <c r="BO117" s="917"/>
      <c r="BP117" s="918">
        <v>231.38</v>
      </c>
      <c r="BQ117" s="917">
        <f t="shared" si="698"/>
        <v>0.41840867992766728</v>
      </c>
      <c r="BR117" s="839"/>
      <c r="BS117" s="483">
        <f t="shared" si="700"/>
        <v>553</v>
      </c>
      <c r="BT117" s="918">
        <v>231.38</v>
      </c>
      <c r="BU117" s="917">
        <f t="shared" si="701"/>
        <v>0.41840867992766728</v>
      </c>
      <c r="BV117" s="483"/>
      <c r="BW117" s="483">
        <f t="shared" si="703"/>
        <v>553</v>
      </c>
      <c r="BX117" s="917">
        <f t="shared" si="1119"/>
        <v>0.41840867992766728</v>
      </c>
      <c r="BY117" s="918">
        <v>540.84</v>
      </c>
      <c r="BZ117" s="1125">
        <v>540.84</v>
      </c>
      <c r="CA117" s="483">
        <v>541</v>
      </c>
      <c r="CB117" s="483">
        <v>541</v>
      </c>
      <c r="CC117" s="483">
        <v>541</v>
      </c>
      <c r="CD117" s="918">
        <v>58.55</v>
      </c>
      <c r="CE117" s="25"/>
      <c r="CF117" s="541">
        <f t="shared" si="706"/>
        <v>541</v>
      </c>
      <c r="CG117" s="596">
        <f t="shared" si="707"/>
        <v>0.10822550831792975</v>
      </c>
      <c r="CH117" s="918">
        <v>120.34</v>
      </c>
      <c r="CI117" s="596">
        <f t="shared" si="709"/>
        <v>0.2224399260628466</v>
      </c>
      <c r="CJ117" s="483"/>
      <c r="CK117" s="483">
        <f t="shared" si="711"/>
        <v>541</v>
      </c>
      <c r="CL117" s="124">
        <v>120.34</v>
      </c>
      <c r="CM117" s="596">
        <f t="shared" si="712"/>
        <v>0.2224399260628466</v>
      </c>
      <c r="CN117" s="25"/>
      <c r="CO117" s="1191">
        <f t="shared" si="714"/>
        <v>541</v>
      </c>
      <c r="CP117" s="596">
        <f t="shared" si="715"/>
        <v>0.2224399260628466</v>
      </c>
      <c r="CQ117" s="25"/>
      <c r="CR117" s="1191">
        <f t="shared" si="717"/>
        <v>541</v>
      </c>
      <c r="CS117" s="1246">
        <v>541</v>
      </c>
      <c r="CT117" s="1312">
        <v>541</v>
      </c>
      <c r="CU117" s="483">
        <v>541</v>
      </c>
      <c r="CV117" s="483">
        <v>541</v>
      </c>
      <c r="CW117" s="1389">
        <v>657.26</v>
      </c>
      <c r="CX117" s="596">
        <f t="shared" si="719"/>
        <v>1.214898336414048</v>
      </c>
      <c r="CY117" s="1496">
        <v>541</v>
      </c>
      <c r="CZ117" s="483"/>
      <c r="DA117" s="1496">
        <f t="shared" si="721"/>
        <v>541</v>
      </c>
      <c r="DB117" s="124">
        <v>130.52000000000001</v>
      </c>
      <c r="DC117" s="596">
        <f t="shared" si="722"/>
        <v>0.24125693160813311</v>
      </c>
      <c r="DD117" s="1191"/>
      <c r="DE117" s="1496">
        <f t="shared" si="724"/>
        <v>541</v>
      </c>
      <c r="DF117" s="596">
        <f t="shared" si="725"/>
        <v>0.24125693160813311</v>
      </c>
      <c r="DG117" s="1191"/>
      <c r="DH117" s="1496">
        <f t="shared" si="727"/>
        <v>541</v>
      </c>
      <c r="DI117" s="596">
        <f t="shared" si="728"/>
        <v>0.24125693160813311</v>
      </c>
      <c r="DJ117" s="1588">
        <v>261.68</v>
      </c>
      <c r="DK117" s="596">
        <f t="shared" si="730"/>
        <v>0.4836968576709797</v>
      </c>
      <c r="DL117" s="1191"/>
      <c r="DM117" s="1496">
        <f t="shared" si="732"/>
        <v>541</v>
      </c>
      <c r="DN117" s="596">
        <f t="shared" si="733"/>
        <v>0.4836968576709797</v>
      </c>
      <c r="DO117" s="1588">
        <v>775.11</v>
      </c>
      <c r="DP117" s="483">
        <v>930</v>
      </c>
      <c r="DQ117" s="483">
        <v>930</v>
      </c>
      <c r="DR117" s="483">
        <v>930</v>
      </c>
      <c r="DS117" s="1697">
        <v>775.11</v>
      </c>
      <c r="DT117" s="2205">
        <f t="shared" si="735"/>
        <v>1.432735674676525</v>
      </c>
      <c r="DU117" s="1760">
        <v>930</v>
      </c>
      <c r="DV117" s="1760"/>
      <c r="DW117" s="1760">
        <f t="shared" si="737"/>
        <v>930</v>
      </c>
      <c r="DX117" s="1760"/>
      <c r="DY117" s="1760">
        <f t="shared" si="739"/>
        <v>930</v>
      </c>
      <c r="DZ117" s="1760"/>
      <c r="EA117" s="1760">
        <f t="shared" si="740"/>
        <v>930</v>
      </c>
      <c r="EB117" s="1697">
        <v>458.84</v>
      </c>
      <c r="EC117" s="2205">
        <f t="shared" si="742"/>
        <v>0.49337634408602149</v>
      </c>
      <c r="ED117" s="1760"/>
      <c r="EE117" s="1760">
        <f t="shared" si="744"/>
        <v>930</v>
      </c>
      <c r="EF117" s="2205">
        <f t="shared" si="745"/>
        <v>0.49337634408602149</v>
      </c>
      <c r="EG117" s="1760"/>
      <c r="EH117" s="1760">
        <f t="shared" si="747"/>
        <v>930</v>
      </c>
      <c r="EI117" s="2206">
        <v>800.52</v>
      </c>
      <c r="EJ117" s="1697">
        <v>800.52</v>
      </c>
      <c r="EK117" s="2205">
        <f t="shared" si="749"/>
        <v>1</v>
      </c>
      <c r="EL117" s="1760">
        <v>801</v>
      </c>
      <c r="EM117" s="2207">
        <v>801</v>
      </c>
      <c r="EN117" s="2207">
        <v>801</v>
      </c>
      <c r="EO117" s="1697">
        <v>459.7</v>
      </c>
      <c r="EP117" s="2176">
        <f t="shared" si="750"/>
        <v>0.57390761548064917</v>
      </c>
      <c r="EQ117" s="1760"/>
      <c r="ER117" s="1760">
        <f t="shared" si="752"/>
        <v>801</v>
      </c>
      <c r="ES117" s="1760"/>
      <c r="ET117" s="1760">
        <f t="shared" si="754"/>
        <v>801</v>
      </c>
      <c r="EU117" s="2205">
        <f t="shared" si="755"/>
        <v>0.57390761548064917</v>
      </c>
      <c r="EV117" s="1760"/>
      <c r="EW117" s="1760">
        <f t="shared" si="757"/>
        <v>801</v>
      </c>
      <c r="EX117" s="1697">
        <v>459.7</v>
      </c>
      <c r="EY117" s="2205">
        <f t="shared" si="759"/>
        <v>0.57390761548064917</v>
      </c>
      <c r="EZ117" s="2208">
        <v>801</v>
      </c>
      <c r="FA117" s="1697">
        <v>1083.53</v>
      </c>
      <c r="FB117" s="2205">
        <f t="shared" si="762"/>
        <v>1.3527215980024969</v>
      </c>
      <c r="FC117" s="1496">
        <v>1084</v>
      </c>
      <c r="FD117" s="1496">
        <v>1084</v>
      </c>
      <c r="FE117" s="1496">
        <v>1084</v>
      </c>
      <c r="FF117" s="1496"/>
      <c r="FG117" s="1496">
        <f t="shared" si="763"/>
        <v>1084</v>
      </c>
      <c r="FH117" s="2716">
        <v>68.36</v>
      </c>
      <c r="FI117" s="1496"/>
      <c r="FJ117" s="1496">
        <f t="shared" si="765"/>
        <v>1084</v>
      </c>
      <c r="FK117" s="2717">
        <f t="shared" si="766"/>
        <v>6.3062730627306274E-2</v>
      </c>
      <c r="FL117" s="2716">
        <v>274.75</v>
      </c>
      <c r="FM117" s="2717">
        <f t="shared" si="768"/>
        <v>0.25345940959409596</v>
      </c>
      <c r="FN117" s="1496"/>
      <c r="FO117" s="1496">
        <f t="shared" si="770"/>
        <v>1084</v>
      </c>
      <c r="FP117" s="1553">
        <v>1084</v>
      </c>
      <c r="FQ117" s="2607">
        <v>1084</v>
      </c>
      <c r="FR117" s="1496">
        <v>1084</v>
      </c>
      <c r="FS117" s="1496">
        <v>1084</v>
      </c>
    </row>
    <row r="118" spans="1:179" ht="21.75" thickBot="1" x14ac:dyDescent="0.3">
      <c r="A118" s="2895"/>
      <c r="B118" s="2879"/>
      <c r="C118" s="2882"/>
      <c r="D118" s="2894"/>
      <c r="E118" s="2904"/>
      <c r="F118" s="705" t="s">
        <v>120</v>
      </c>
      <c r="G118" s="650"/>
      <c r="H118" s="682">
        <f>SUM(H119:H121)</f>
        <v>13348</v>
      </c>
      <c r="I118" s="483">
        <f t="shared" ref="I118:K118" si="1229">SUM(I119:I121)</f>
        <v>13245</v>
      </c>
      <c r="J118" s="541">
        <f t="shared" si="1229"/>
        <v>12762</v>
      </c>
      <c r="K118" s="541">
        <f t="shared" si="1229"/>
        <v>4593</v>
      </c>
      <c r="L118" s="596">
        <f t="shared" si="873"/>
        <v>0.35989656793606017</v>
      </c>
      <c r="M118" s="483">
        <f t="shared" ref="M118" si="1230">SUM(M119:M121)</f>
        <v>12762</v>
      </c>
      <c r="N118" s="483">
        <f>SUM(N119:N121)</f>
        <v>0</v>
      </c>
      <c r="O118" s="483">
        <f>SUM(O119:O121)</f>
        <v>0</v>
      </c>
      <c r="P118" s="541">
        <f t="shared" si="669"/>
        <v>12762</v>
      </c>
      <c r="Q118" s="596">
        <f t="shared" si="1111"/>
        <v>0.35989656793606017</v>
      </c>
      <c r="R118" s="483">
        <f t="shared" ref="R118:S118" si="1231">SUM(R119:R121)</f>
        <v>12762</v>
      </c>
      <c r="S118" s="541">
        <f t="shared" si="1231"/>
        <v>7259</v>
      </c>
      <c r="T118" s="596">
        <f t="shared" si="672"/>
        <v>0.56879799404482057</v>
      </c>
      <c r="U118" s="483">
        <f t="shared" ref="U118" si="1232">SUM(U119:U121)</f>
        <v>12762</v>
      </c>
      <c r="V118" s="483">
        <f>SUM(V119:V121)</f>
        <v>0</v>
      </c>
      <c r="W118" s="483">
        <f>SUM(W119:W121)</f>
        <v>0</v>
      </c>
      <c r="X118" s="541">
        <f t="shared" si="674"/>
        <v>12762</v>
      </c>
      <c r="Y118" s="596">
        <f t="shared" si="675"/>
        <v>0.56879799404482057</v>
      </c>
      <c r="Z118" s="483">
        <f>SUM(Z119:Z121)</f>
        <v>0</v>
      </c>
      <c r="AA118" s="541">
        <f t="shared" si="676"/>
        <v>12762</v>
      </c>
      <c r="AB118" s="541">
        <f t="shared" ref="AB118:AE118" si="1233">SUM(AB119:AB121)</f>
        <v>12846</v>
      </c>
      <c r="AC118" s="596">
        <f t="shared" si="678"/>
        <v>1.0065820404325341</v>
      </c>
      <c r="AD118" s="541">
        <f t="shared" si="1233"/>
        <v>14057</v>
      </c>
      <c r="AE118" s="541">
        <f t="shared" si="1233"/>
        <v>15434</v>
      </c>
      <c r="AF118" s="596">
        <f t="shared" si="679"/>
        <v>1.2093715718539413</v>
      </c>
      <c r="AG118" s="483">
        <f t="shared" ref="AG118:AM118" si="1234">SUM(AG119:AG121)</f>
        <v>14762</v>
      </c>
      <c r="AH118" s="483">
        <f t="shared" si="1234"/>
        <v>663</v>
      </c>
      <c r="AI118" s="483">
        <f t="shared" si="1234"/>
        <v>663</v>
      </c>
      <c r="AJ118" s="483">
        <f t="shared" si="1234"/>
        <v>663</v>
      </c>
      <c r="AK118" s="483">
        <f>SUM(AK119:AK121)</f>
        <v>2000</v>
      </c>
      <c r="AL118" s="541">
        <f t="shared" si="681"/>
        <v>14762</v>
      </c>
      <c r="AM118" s="839">
        <f t="shared" si="1234"/>
        <v>15915.14</v>
      </c>
      <c r="AN118" s="917">
        <f t="shared" si="682"/>
        <v>1.078115431513345</v>
      </c>
      <c r="AO118" s="839">
        <f t="shared" ref="AO118:AR118" si="1235">SUM(AO119:AO121)</f>
        <v>313.13</v>
      </c>
      <c r="AP118" s="917">
        <f t="shared" si="684"/>
        <v>0.47229260935143286</v>
      </c>
      <c r="AQ118" s="839">
        <f t="shared" ref="AQ118" si="1236">SUM(AQ119:AQ121)</f>
        <v>0</v>
      </c>
      <c r="AR118" s="839">
        <f t="shared" si="1235"/>
        <v>0</v>
      </c>
      <c r="AS118" s="839">
        <f t="shared" si="686"/>
        <v>663</v>
      </c>
      <c r="AT118" s="917">
        <f t="shared" si="687"/>
        <v>0.47229260935143286</v>
      </c>
      <c r="AU118" s="839">
        <f t="shared" ref="AU118" si="1237">SUM(AU119:AU121)</f>
        <v>0</v>
      </c>
      <c r="AV118" s="839">
        <f t="shared" si="689"/>
        <v>663</v>
      </c>
      <c r="AW118" s="483">
        <f t="shared" ref="AW118:BG118" si="1238">SUM(AW119:AW121)</f>
        <v>663</v>
      </c>
      <c r="AX118" s="839">
        <f t="shared" si="1238"/>
        <v>993.09999999999991</v>
      </c>
      <c r="AY118" s="483">
        <f t="shared" si="1238"/>
        <v>663</v>
      </c>
      <c r="AZ118" s="1068">
        <f t="shared" si="1238"/>
        <v>1605.1799999999998</v>
      </c>
      <c r="BA118" s="595">
        <f t="shared" si="1238"/>
        <v>5073</v>
      </c>
      <c r="BB118" s="483">
        <f t="shared" si="1238"/>
        <v>5073</v>
      </c>
      <c r="BC118" s="483">
        <f t="shared" si="1238"/>
        <v>5073</v>
      </c>
      <c r="BD118" s="595">
        <f t="shared" si="1238"/>
        <v>5073</v>
      </c>
      <c r="BE118" s="483">
        <f t="shared" si="1238"/>
        <v>5073</v>
      </c>
      <c r="BF118" s="483">
        <f t="shared" si="1238"/>
        <v>5073</v>
      </c>
      <c r="BG118" s="839">
        <f t="shared" si="1238"/>
        <v>0</v>
      </c>
      <c r="BH118" s="483">
        <f t="shared" si="691"/>
        <v>5073</v>
      </c>
      <c r="BI118" s="918">
        <f t="shared" ref="BI118" si="1239">SUM(BI119:BI121)</f>
        <v>0</v>
      </c>
      <c r="BJ118" s="917">
        <f t="shared" si="693"/>
        <v>0</v>
      </c>
      <c r="BK118" s="483">
        <f t="shared" ref="BK118" si="1240">SUM(BK119:BK121)</f>
        <v>0</v>
      </c>
      <c r="BL118" s="483">
        <f t="shared" si="695"/>
        <v>5073</v>
      </c>
      <c r="BM118" s="917">
        <f t="shared" si="696"/>
        <v>0</v>
      </c>
      <c r="BN118" s="917"/>
      <c r="BO118" s="917"/>
      <c r="BP118" s="918">
        <f t="shared" ref="BP118:BT118" si="1241">SUM(BP119:BP121)</f>
        <v>999.46</v>
      </c>
      <c r="BQ118" s="917">
        <f t="shared" si="698"/>
        <v>0.19701557263946384</v>
      </c>
      <c r="BR118" s="839">
        <f t="shared" ref="BR118" si="1242">SUM(BR119:BR121)</f>
        <v>0</v>
      </c>
      <c r="BS118" s="483">
        <f t="shared" si="700"/>
        <v>5073</v>
      </c>
      <c r="BT118" s="918">
        <f t="shared" si="1241"/>
        <v>276.48</v>
      </c>
      <c r="BU118" s="917">
        <f t="shared" si="701"/>
        <v>5.4500295683027798E-2</v>
      </c>
      <c r="BV118" s="938">
        <f t="shared" ref="BV118" si="1243">SUM(BV119:BV121)</f>
        <v>-4000</v>
      </c>
      <c r="BW118" s="483">
        <f t="shared" si="703"/>
        <v>1073</v>
      </c>
      <c r="BX118" s="917">
        <f t="shared" si="1119"/>
        <v>0.25767008387698043</v>
      </c>
      <c r="BY118" s="918">
        <f t="shared" ref="BY118:CE118" si="1244">SUM(BY119:BY121)</f>
        <v>286.47000000000003</v>
      </c>
      <c r="BZ118" s="1125">
        <f t="shared" si="1244"/>
        <v>286.47000000000003</v>
      </c>
      <c r="CA118" s="483">
        <f t="shared" si="1244"/>
        <v>787</v>
      </c>
      <c r="CB118" s="483">
        <f t="shared" si="1244"/>
        <v>787</v>
      </c>
      <c r="CC118" s="483">
        <f t="shared" si="1244"/>
        <v>787</v>
      </c>
      <c r="CD118" s="918">
        <f t="shared" si="1244"/>
        <v>95.49</v>
      </c>
      <c r="CE118" s="25">
        <f t="shared" si="1244"/>
        <v>0</v>
      </c>
      <c r="CF118" s="541">
        <f t="shared" si="706"/>
        <v>787</v>
      </c>
      <c r="CG118" s="596">
        <f t="shared" si="707"/>
        <v>0.12133418043202032</v>
      </c>
      <c r="CH118" s="918">
        <f t="shared" ref="CH118:CL118" si="1245">SUM(CH119:CH121)</f>
        <v>190.98</v>
      </c>
      <c r="CI118" s="596">
        <f t="shared" si="709"/>
        <v>0.24266836086404064</v>
      </c>
      <c r="CJ118" s="483">
        <f t="shared" ref="CJ118" si="1246">SUM(CJ119:CJ121)</f>
        <v>0</v>
      </c>
      <c r="CK118" s="483">
        <f t="shared" si="711"/>
        <v>787</v>
      </c>
      <c r="CL118" s="124">
        <f t="shared" si="1245"/>
        <v>286.47000000000003</v>
      </c>
      <c r="CM118" s="596">
        <f t="shared" si="712"/>
        <v>0.36400254129606102</v>
      </c>
      <c r="CN118" s="25">
        <f t="shared" ref="CN118" si="1247">SUM(CN119:CN121)</f>
        <v>0</v>
      </c>
      <c r="CO118" s="1191">
        <f t="shared" si="714"/>
        <v>787</v>
      </c>
      <c r="CP118" s="596">
        <f t="shared" si="715"/>
        <v>0.36400254129606102</v>
      </c>
      <c r="CQ118" s="25">
        <f t="shared" ref="CQ118" si="1248">SUM(CQ119:CQ121)</f>
        <v>0</v>
      </c>
      <c r="CR118" s="1191">
        <f t="shared" si="717"/>
        <v>787</v>
      </c>
      <c r="CS118" s="1246">
        <f t="shared" ref="CS118:DB118" si="1249">SUM(CS119:CS121)</f>
        <v>787</v>
      </c>
      <c r="CT118" s="1312">
        <f t="shared" si="1249"/>
        <v>787</v>
      </c>
      <c r="CU118" s="483">
        <f t="shared" si="1249"/>
        <v>787</v>
      </c>
      <c r="CV118" s="483">
        <f t="shared" si="1249"/>
        <v>787</v>
      </c>
      <c r="CW118" s="1389">
        <f t="shared" si="1249"/>
        <v>381.96</v>
      </c>
      <c r="CX118" s="596">
        <f t="shared" si="719"/>
        <v>0.48533672172808129</v>
      </c>
      <c r="CY118" s="1496">
        <f t="shared" ref="CY118:CZ118" si="1250">SUM(CY119:CY121)</f>
        <v>787</v>
      </c>
      <c r="CZ118" s="483">
        <f t="shared" si="1250"/>
        <v>0</v>
      </c>
      <c r="DA118" s="1496">
        <f t="shared" si="721"/>
        <v>787</v>
      </c>
      <c r="DB118" s="124">
        <f t="shared" si="1249"/>
        <v>95.49</v>
      </c>
      <c r="DC118" s="596">
        <f t="shared" si="722"/>
        <v>0.12133418043202032</v>
      </c>
      <c r="DD118" s="1191">
        <f t="shared" ref="DD118" si="1251">SUM(DD119:DD121)</f>
        <v>0</v>
      </c>
      <c r="DE118" s="1496">
        <f t="shared" si="724"/>
        <v>787</v>
      </c>
      <c r="DF118" s="596">
        <f t="shared" si="725"/>
        <v>0.12133418043202032</v>
      </c>
      <c r="DG118" s="1191">
        <f t="shared" ref="DG118" si="1252">SUM(DG119:DG121)</f>
        <v>0</v>
      </c>
      <c r="DH118" s="1496">
        <f t="shared" si="727"/>
        <v>787</v>
      </c>
      <c r="DI118" s="596">
        <f t="shared" si="728"/>
        <v>0.12133418043202032</v>
      </c>
      <c r="DJ118" s="1588">
        <f t="shared" ref="DJ118" si="1253">SUM(DJ119:DJ121)</f>
        <v>257.58999999999997</v>
      </c>
      <c r="DK118" s="596">
        <f t="shared" si="730"/>
        <v>0.32730622617534938</v>
      </c>
      <c r="DL118" s="1191">
        <f t="shared" ref="DL118" si="1254">SUM(DL119:DL121)</f>
        <v>0</v>
      </c>
      <c r="DM118" s="1496">
        <f t="shared" si="732"/>
        <v>787</v>
      </c>
      <c r="DN118" s="596">
        <f t="shared" si="733"/>
        <v>0.32730622617534938</v>
      </c>
      <c r="DO118" s="1588">
        <f t="shared" ref="DO118:DS118" si="1255">SUM(DO119:DO121)</f>
        <v>448.57</v>
      </c>
      <c r="DP118" s="483">
        <f t="shared" si="1255"/>
        <v>2595</v>
      </c>
      <c r="DQ118" s="483">
        <f t="shared" si="1255"/>
        <v>2595</v>
      </c>
      <c r="DR118" s="483">
        <f t="shared" si="1255"/>
        <v>2595</v>
      </c>
      <c r="DS118" s="1697">
        <f t="shared" si="1255"/>
        <v>448.57</v>
      </c>
      <c r="DT118" s="2205">
        <f t="shared" si="735"/>
        <v>0.56997458703939008</v>
      </c>
      <c r="DU118" s="1760">
        <f t="shared" ref="DU118:DV118" si="1256">SUM(DU119:DU121)</f>
        <v>2595</v>
      </c>
      <c r="DV118" s="1760">
        <f t="shared" si="1256"/>
        <v>0</v>
      </c>
      <c r="DW118" s="1760">
        <f t="shared" si="737"/>
        <v>2595</v>
      </c>
      <c r="DX118" s="1760">
        <f t="shared" ref="DX118:DZ118" si="1257">SUM(DX119:DX121)</f>
        <v>0</v>
      </c>
      <c r="DY118" s="1760">
        <f t="shared" si="739"/>
        <v>2595</v>
      </c>
      <c r="DZ118" s="1760">
        <f t="shared" si="1257"/>
        <v>0</v>
      </c>
      <c r="EA118" s="1760">
        <f t="shared" si="740"/>
        <v>2595</v>
      </c>
      <c r="EB118" s="1697">
        <f t="shared" ref="EB118" si="1258">SUM(EB119:EB121)</f>
        <v>190.98</v>
      </c>
      <c r="EC118" s="2205">
        <f t="shared" si="742"/>
        <v>7.3595375722543349E-2</v>
      </c>
      <c r="ED118" s="1760">
        <f t="shared" ref="ED118" si="1259">SUM(ED119:ED121)</f>
        <v>0</v>
      </c>
      <c r="EE118" s="1760">
        <f t="shared" si="744"/>
        <v>2595</v>
      </c>
      <c r="EF118" s="2205">
        <f t="shared" si="745"/>
        <v>7.3595375722543349E-2</v>
      </c>
      <c r="EG118" s="1760">
        <f t="shared" ref="EG118" si="1260">SUM(EG119:EG121)</f>
        <v>-2000</v>
      </c>
      <c r="EH118" s="1760">
        <f t="shared" si="747"/>
        <v>595</v>
      </c>
      <c r="EI118" s="2206">
        <f t="shared" ref="EI118:EO118" si="1261">SUM(EI119:EI121)</f>
        <v>385.65999999999997</v>
      </c>
      <c r="EJ118" s="1697">
        <f t="shared" si="1261"/>
        <v>385.65999999999997</v>
      </c>
      <c r="EK118" s="2205">
        <f t="shared" si="749"/>
        <v>1</v>
      </c>
      <c r="EL118" s="1760">
        <f t="shared" si="1261"/>
        <v>2495</v>
      </c>
      <c r="EM118" s="2207">
        <f t="shared" si="1261"/>
        <v>2495</v>
      </c>
      <c r="EN118" s="2207">
        <f t="shared" si="1261"/>
        <v>2495</v>
      </c>
      <c r="EO118" s="1697">
        <f t="shared" si="1261"/>
        <v>190.98</v>
      </c>
      <c r="EP118" s="2176">
        <f t="shared" si="750"/>
        <v>7.6545090180360723E-2</v>
      </c>
      <c r="EQ118" s="1760">
        <f t="shared" ref="EQ118" si="1262">SUM(EQ119:EQ121)</f>
        <v>0</v>
      </c>
      <c r="ER118" s="1760">
        <f t="shared" si="752"/>
        <v>2495</v>
      </c>
      <c r="ES118" s="1760">
        <f t="shared" ref="ES118" si="1263">SUM(ES119:ES121)</f>
        <v>0</v>
      </c>
      <c r="ET118" s="1760">
        <f t="shared" si="754"/>
        <v>2495</v>
      </c>
      <c r="EU118" s="2205">
        <f t="shared" si="755"/>
        <v>7.6545090180360723E-2</v>
      </c>
      <c r="EV118" s="1760">
        <f t="shared" ref="EV118" si="1264">SUM(EV119:EV121)</f>
        <v>0</v>
      </c>
      <c r="EW118" s="1760">
        <f t="shared" si="757"/>
        <v>2495</v>
      </c>
      <c r="EX118" s="1697">
        <f t="shared" ref="EX118" si="1265">SUM(EX119:EX121)</f>
        <v>312.37</v>
      </c>
      <c r="EY118" s="2205">
        <f t="shared" si="759"/>
        <v>0.12519839679358719</v>
      </c>
      <c r="EZ118" s="2208">
        <f t="shared" ref="EZ118:FF118" si="1266">SUM(EZ119:EZ121)</f>
        <v>2495</v>
      </c>
      <c r="FA118" s="1697">
        <f t="shared" ref="FA118" si="1267">SUM(FA119:FA121)</f>
        <v>407.85999999999996</v>
      </c>
      <c r="FB118" s="2205">
        <f t="shared" si="762"/>
        <v>0.16347094188376751</v>
      </c>
      <c r="FC118" s="1496">
        <f t="shared" si="1266"/>
        <v>2495</v>
      </c>
      <c r="FD118" s="1496">
        <f t="shared" si="1266"/>
        <v>2495</v>
      </c>
      <c r="FE118" s="1496">
        <f t="shared" si="1266"/>
        <v>2495</v>
      </c>
      <c r="FF118" s="1496">
        <f t="shared" si="1266"/>
        <v>0</v>
      </c>
      <c r="FG118" s="1496">
        <f t="shared" si="763"/>
        <v>2495</v>
      </c>
      <c r="FH118" s="2716">
        <f t="shared" ref="FH118:FI118" si="1268">SUM(FH119:FH121)</f>
        <v>95.49</v>
      </c>
      <c r="FI118" s="1496">
        <f t="shared" si="1268"/>
        <v>0</v>
      </c>
      <c r="FJ118" s="1496">
        <f t="shared" si="765"/>
        <v>2495</v>
      </c>
      <c r="FK118" s="2717">
        <f t="shared" si="766"/>
        <v>3.8272545090180361E-2</v>
      </c>
      <c r="FL118" s="2716">
        <f t="shared" ref="FL118" si="1269">SUM(FL119:FL121)</f>
        <v>201.28</v>
      </c>
      <c r="FM118" s="2717">
        <f t="shared" si="768"/>
        <v>8.0673346693386772E-2</v>
      </c>
      <c r="FN118" s="1496">
        <f t="shared" ref="FN118" si="1270">SUM(FN119:FN121)</f>
        <v>0</v>
      </c>
      <c r="FO118" s="1496">
        <f t="shared" si="770"/>
        <v>2495</v>
      </c>
      <c r="FP118" s="1553">
        <f t="shared" ref="FP118" si="1271">SUM(FP119:FP121)</f>
        <v>2495</v>
      </c>
      <c r="FQ118" s="2607">
        <f t="shared" ref="FQ118:FR118" si="1272">SUM(FQ119:FQ121)</f>
        <v>3791</v>
      </c>
      <c r="FR118" s="1496">
        <f t="shared" si="1272"/>
        <v>3791</v>
      </c>
      <c r="FS118" s="1496">
        <f t="shared" ref="FS118" si="1273">SUM(FS119:FS121)</f>
        <v>3791</v>
      </c>
    </row>
    <row r="119" spans="1:179" ht="21.75" hidden="1" thickBot="1" x14ac:dyDescent="0.3">
      <c r="A119" s="2895"/>
      <c r="B119" s="2879"/>
      <c r="C119" s="2882"/>
      <c r="D119" s="1859"/>
      <c r="E119" s="1860"/>
      <c r="F119" s="706" t="s">
        <v>532</v>
      </c>
      <c r="G119" s="650" t="s">
        <v>531</v>
      </c>
      <c r="H119" s="682">
        <v>12832</v>
      </c>
      <c r="I119" s="483">
        <v>12732</v>
      </c>
      <c r="J119" s="541">
        <v>12208</v>
      </c>
      <c r="K119" s="541">
        <v>4336</v>
      </c>
      <c r="L119" s="596">
        <f t="shared" si="873"/>
        <v>0.35517693315858456</v>
      </c>
      <c r="M119" s="483">
        <v>12208</v>
      </c>
      <c r="N119" s="483"/>
      <c r="O119" s="483"/>
      <c r="P119" s="541">
        <f t="shared" si="669"/>
        <v>12208</v>
      </c>
      <c r="Q119" s="596">
        <f t="shared" si="1111"/>
        <v>0.35517693315858456</v>
      </c>
      <c r="R119" s="483">
        <v>12208</v>
      </c>
      <c r="S119" s="541">
        <v>7002</v>
      </c>
      <c r="T119" s="596">
        <f t="shared" si="672"/>
        <v>0.57355832241153337</v>
      </c>
      <c r="U119" s="483">
        <v>12208</v>
      </c>
      <c r="V119" s="483"/>
      <c r="W119" s="483"/>
      <c r="X119" s="541">
        <f t="shared" si="674"/>
        <v>12208</v>
      </c>
      <c r="Y119" s="596">
        <f t="shared" si="675"/>
        <v>0.57355832241153337</v>
      </c>
      <c r="Z119" s="483"/>
      <c r="AA119" s="541">
        <f t="shared" si="676"/>
        <v>12208</v>
      </c>
      <c r="AB119" s="541">
        <v>12302</v>
      </c>
      <c r="AC119" s="596">
        <f t="shared" si="678"/>
        <v>1.0076998689384011</v>
      </c>
      <c r="AD119" s="541">
        <v>13513</v>
      </c>
      <c r="AE119" s="541">
        <v>14781</v>
      </c>
      <c r="AF119" s="596">
        <f t="shared" si="679"/>
        <v>1.2107634338138926</v>
      </c>
      <c r="AG119" s="483">
        <v>14208</v>
      </c>
      <c r="AH119" s="483"/>
      <c r="AI119" s="483"/>
      <c r="AJ119" s="483"/>
      <c r="AK119" s="483">
        <v>2000</v>
      </c>
      <c r="AL119" s="541">
        <f t="shared" si="681"/>
        <v>14208</v>
      </c>
      <c r="AM119" s="839">
        <v>15370.96</v>
      </c>
      <c r="AN119" s="917">
        <f t="shared" si="682"/>
        <v>1.0818524774774774</v>
      </c>
      <c r="AO119" s="839">
        <v>40.869999999999997</v>
      </c>
      <c r="AP119" s="917" t="e">
        <f t="shared" si="684"/>
        <v>#DIV/0!</v>
      </c>
      <c r="AQ119" s="839"/>
      <c r="AR119" s="839"/>
      <c r="AS119" s="839">
        <f t="shared" si="686"/>
        <v>0</v>
      </c>
      <c r="AT119" s="917" t="e">
        <f t="shared" si="687"/>
        <v>#DIV/0!</v>
      </c>
      <c r="AU119" s="839"/>
      <c r="AV119" s="839">
        <f t="shared" si="689"/>
        <v>0</v>
      </c>
      <c r="AW119" s="483"/>
      <c r="AX119" s="839">
        <v>464.14</v>
      </c>
      <c r="AY119" s="483"/>
      <c r="AZ119" s="1068">
        <v>1076.22</v>
      </c>
      <c r="BA119" s="595">
        <v>4410</v>
      </c>
      <c r="BB119" s="483">
        <v>4410</v>
      </c>
      <c r="BC119" s="483">
        <v>4410</v>
      </c>
      <c r="BD119" s="595">
        <v>4410</v>
      </c>
      <c r="BE119" s="483">
        <v>4410</v>
      </c>
      <c r="BF119" s="483">
        <v>4410</v>
      </c>
      <c r="BG119" s="839"/>
      <c r="BH119" s="483">
        <f t="shared" si="691"/>
        <v>4410</v>
      </c>
      <c r="BI119" s="918">
        <v>0</v>
      </c>
      <c r="BJ119" s="917">
        <f t="shared" si="693"/>
        <v>0</v>
      </c>
      <c r="BK119" s="483"/>
      <c r="BL119" s="483">
        <f t="shared" si="695"/>
        <v>4410</v>
      </c>
      <c r="BM119" s="917">
        <f t="shared" si="696"/>
        <v>0</v>
      </c>
      <c r="BN119" s="917"/>
      <c r="BO119" s="917"/>
      <c r="BP119" s="918">
        <v>999.46</v>
      </c>
      <c r="BQ119" s="917">
        <f t="shared" si="698"/>
        <v>0.22663492063492063</v>
      </c>
      <c r="BR119" s="839"/>
      <c r="BS119" s="483">
        <f t="shared" si="700"/>
        <v>4410</v>
      </c>
      <c r="BT119" s="918">
        <v>85.5</v>
      </c>
      <c r="BU119" s="917">
        <f t="shared" si="701"/>
        <v>1.9387755102040816E-2</v>
      </c>
      <c r="BV119" s="938">
        <v>-4000</v>
      </c>
      <c r="BW119" s="483">
        <f t="shared" si="703"/>
        <v>410</v>
      </c>
      <c r="BX119" s="917">
        <f t="shared" si="1119"/>
        <v>0.20853658536585365</v>
      </c>
      <c r="BY119" s="918">
        <v>0</v>
      </c>
      <c r="BZ119" s="1125">
        <v>0</v>
      </c>
      <c r="CA119" s="483">
        <v>0</v>
      </c>
      <c r="CB119" s="483">
        <v>0</v>
      </c>
      <c r="CC119" s="483">
        <v>0</v>
      </c>
      <c r="CD119" s="918"/>
      <c r="CE119" s="25"/>
      <c r="CF119" s="541">
        <f t="shared" si="706"/>
        <v>0</v>
      </c>
      <c r="CG119" s="596" t="e">
        <f t="shared" si="707"/>
        <v>#DIV/0!</v>
      </c>
      <c r="CH119" s="918"/>
      <c r="CI119" s="596" t="e">
        <f t="shared" si="709"/>
        <v>#DIV/0!</v>
      </c>
      <c r="CJ119" s="483"/>
      <c r="CK119" s="483">
        <f t="shared" si="711"/>
        <v>0</v>
      </c>
      <c r="CL119" s="124"/>
      <c r="CM119" s="596" t="e">
        <f t="shared" si="712"/>
        <v>#DIV/0!</v>
      </c>
      <c r="CN119" s="25"/>
      <c r="CO119" s="1191">
        <f t="shared" si="714"/>
        <v>0</v>
      </c>
      <c r="CP119" s="596" t="e">
        <f t="shared" si="715"/>
        <v>#DIV/0!</v>
      </c>
      <c r="CQ119" s="25"/>
      <c r="CR119" s="1191">
        <f t="shared" si="717"/>
        <v>0</v>
      </c>
      <c r="CS119" s="1246"/>
      <c r="CT119" s="1312">
        <v>0</v>
      </c>
      <c r="CU119" s="483">
        <v>0</v>
      </c>
      <c r="CV119" s="483">
        <v>0</v>
      </c>
      <c r="CW119" s="1389"/>
      <c r="CX119" s="596" t="e">
        <f t="shared" si="719"/>
        <v>#DIV/0!</v>
      </c>
      <c r="CY119" s="1496">
        <v>0</v>
      </c>
      <c r="CZ119" s="483"/>
      <c r="DA119" s="1496">
        <f t="shared" si="721"/>
        <v>0</v>
      </c>
      <c r="DB119" s="124"/>
      <c r="DC119" s="596" t="e">
        <f t="shared" si="722"/>
        <v>#DIV/0!</v>
      </c>
      <c r="DD119" s="1191"/>
      <c r="DE119" s="1496">
        <f t="shared" si="724"/>
        <v>0</v>
      </c>
      <c r="DF119" s="596" t="e">
        <f t="shared" si="725"/>
        <v>#DIV/0!</v>
      </c>
      <c r="DG119" s="1191"/>
      <c r="DH119" s="1496">
        <f t="shared" si="727"/>
        <v>0</v>
      </c>
      <c r="DI119" s="596" t="e">
        <f t="shared" si="728"/>
        <v>#DIV/0!</v>
      </c>
      <c r="DJ119" s="1588"/>
      <c r="DK119" s="596" t="e">
        <f t="shared" si="730"/>
        <v>#DIV/0!</v>
      </c>
      <c r="DL119" s="1191"/>
      <c r="DM119" s="1496">
        <f t="shared" si="732"/>
        <v>0</v>
      </c>
      <c r="DN119" s="596" t="e">
        <f t="shared" si="733"/>
        <v>#DIV/0!</v>
      </c>
      <c r="DO119" s="1588"/>
      <c r="DP119" s="483">
        <v>2063</v>
      </c>
      <c r="DQ119" s="483">
        <v>2063</v>
      </c>
      <c r="DR119" s="483">
        <v>2063</v>
      </c>
      <c r="DS119" s="1697"/>
      <c r="DT119" s="2205" t="e">
        <f t="shared" si="735"/>
        <v>#DIV/0!</v>
      </c>
      <c r="DU119" s="1760">
        <v>2063</v>
      </c>
      <c r="DV119" s="1760"/>
      <c r="DW119" s="1760">
        <f t="shared" si="737"/>
        <v>2063</v>
      </c>
      <c r="DX119" s="1760"/>
      <c r="DY119" s="1760">
        <f t="shared" si="739"/>
        <v>2063</v>
      </c>
      <c r="DZ119" s="1760"/>
      <c r="EA119" s="1760">
        <f t="shared" si="740"/>
        <v>2063</v>
      </c>
      <c r="EB119" s="1697"/>
      <c r="EC119" s="2205">
        <f t="shared" si="742"/>
        <v>0</v>
      </c>
      <c r="ED119" s="1760"/>
      <c r="EE119" s="1760">
        <f t="shared" si="744"/>
        <v>2063</v>
      </c>
      <c r="EF119" s="2205">
        <f t="shared" si="745"/>
        <v>0</v>
      </c>
      <c r="EG119" s="1760">
        <v>-2000</v>
      </c>
      <c r="EH119" s="1760">
        <f t="shared" si="747"/>
        <v>63</v>
      </c>
      <c r="EI119" s="2206">
        <v>0</v>
      </c>
      <c r="EJ119" s="1697">
        <v>0</v>
      </c>
      <c r="EK119" s="2205" t="e">
        <f t="shared" si="749"/>
        <v>#DIV/0!</v>
      </c>
      <c r="EL119" s="1760">
        <v>2063</v>
      </c>
      <c r="EM119" s="2207">
        <v>2063</v>
      </c>
      <c r="EN119" s="2207">
        <v>2063</v>
      </c>
      <c r="EO119" s="1697">
        <v>0</v>
      </c>
      <c r="EP119" s="2176">
        <f t="shared" si="750"/>
        <v>0</v>
      </c>
      <c r="EQ119" s="1760"/>
      <c r="ER119" s="1760">
        <f t="shared" si="752"/>
        <v>2063</v>
      </c>
      <c r="ES119" s="1760"/>
      <c r="ET119" s="1760">
        <f t="shared" si="754"/>
        <v>2063</v>
      </c>
      <c r="EU119" s="2205">
        <f t="shared" si="755"/>
        <v>0</v>
      </c>
      <c r="EV119" s="1760"/>
      <c r="EW119" s="1760">
        <f t="shared" si="757"/>
        <v>2063</v>
      </c>
      <c r="EX119" s="1697">
        <v>0</v>
      </c>
      <c r="EY119" s="2205">
        <f t="shared" si="759"/>
        <v>0</v>
      </c>
      <c r="EZ119" s="2208">
        <v>2063</v>
      </c>
      <c r="FA119" s="1697">
        <v>0</v>
      </c>
      <c r="FB119" s="2205">
        <f t="shared" si="762"/>
        <v>0</v>
      </c>
      <c r="FC119" s="1496">
        <v>2063</v>
      </c>
      <c r="FD119" s="1496">
        <v>2063</v>
      </c>
      <c r="FE119" s="1496">
        <v>2063</v>
      </c>
      <c r="FF119" s="1496"/>
      <c r="FG119" s="1496">
        <f t="shared" si="763"/>
        <v>2063</v>
      </c>
      <c r="FH119" s="2716">
        <v>0</v>
      </c>
      <c r="FI119" s="1496"/>
      <c r="FJ119" s="1496">
        <f t="shared" si="765"/>
        <v>2063</v>
      </c>
      <c r="FK119" s="2717">
        <f t="shared" si="766"/>
        <v>0</v>
      </c>
      <c r="FL119" s="2716">
        <v>0</v>
      </c>
      <c r="FM119" s="2717">
        <f t="shared" si="768"/>
        <v>0</v>
      </c>
      <c r="FN119" s="1496"/>
      <c r="FO119" s="1496">
        <f t="shared" si="770"/>
        <v>2063</v>
      </c>
      <c r="FP119" s="1553">
        <v>2063</v>
      </c>
      <c r="FQ119" s="2607">
        <v>3339</v>
      </c>
      <c r="FR119" s="2452">
        <v>3339</v>
      </c>
      <c r="FS119" s="2452">
        <v>3339</v>
      </c>
    </row>
    <row r="120" spans="1:179" ht="21.75" hidden="1" thickBot="1" x14ac:dyDescent="0.3">
      <c r="A120" s="2895"/>
      <c r="B120" s="2879"/>
      <c r="C120" s="2882"/>
      <c r="D120" s="1859"/>
      <c r="E120" s="1860"/>
      <c r="F120" s="707" t="s">
        <v>84</v>
      </c>
      <c r="G120" s="650" t="s">
        <v>518</v>
      </c>
      <c r="H120" s="682">
        <v>3</v>
      </c>
      <c r="I120" s="483">
        <v>0</v>
      </c>
      <c r="J120" s="541">
        <v>7</v>
      </c>
      <c r="K120" s="541">
        <v>0</v>
      </c>
      <c r="L120" s="596">
        <f t="shared" si="873"/>
        <v>0</v>
      </c>
      <c r="M120" s="483">
        <v>7</v>
      </c>
      <c r="N120" s="483"/>
      <c r="O120" s="483"/>
      <c r="P120" s="541">
        <f t="shared" si="669"/>
        <v>7</v>
      </c>
      <c r="Q120" s="596">
        <f t="shared" si="1111"/>
        <v>0</v>
      </c>
      <c r="R120" s="483">
        <v>7</v>
      </c>
      <c r="S120" s="541">
        <v>0</v>
      </c>
      <c r="T120" s="596">
        <f t="shared" si="672"/>
        <v>0</v>
      </c>
      <c r="U120" s="483">
        <v>7</v>
      </c>
      <c r="V120" s="483"/>
      <c r="W120" s="483"/>
      <c r="X120" s="541">
        <f t="shared" si="674"/>
        <v>7</v>
      </c>
      <c r="Y120" s="596">
        <f t="shared" si="675"/>
        <v>0</v>
      </c>
      <c r="Z120" s="483"/>
      <c r="AA120" s="541">
        <f t="shared" si="676"/>
        <v>7</v>
      </c>
      <c r="AB120" s="541">
        <v>31</v>
      </c>
      <c r="AC120" s="596">
        <f t="shared" si="678"/>
        <v>4.4285714285714288</v>
      </c>
      <c r="AD120" s="541">
        <v>31</v>
      </c>
      <c r="AE120" s="541">
        <v>140</v>
      </c>
      <c r="AF120" s="596">
        <f t="shared" si="679"/>
        <v>20</v>
      </c>
      <c r="AG120" s="483">
        <v>7</v>
      </c>
      <c r="AH120" s="483">
        <v>150</v>
      </c>
      <c r="AI120" s="483">
        <v>150</v>
      </c>
      <c r="AJ120" s="483">
        <v>150</v>
      </c>
      <c r="AK120" s="483"/>
      <c r="AL120" s="541">
        <f t="shared" si="681"/>
        <v>7</v>
      </c>
      <c r="AM120" s="839">
        <v>30.82</v>
      </c>
      <c r="AN120" s="917">
        <f t="shared" si="682"/>
        <v>4.402857142857143</v>
      </c>
      <c r="AO120" s="839">
        <v>15.58</v>
      </c>
      <c r="AP120" s="917">
        <f t="shared" si="684"/>
        <v>0.10386666666666666</v>
      </c>
      <c r="AQ120" s="839"/>
      <c r="AR120" s="839"/>
      <c r="AS120" s="839">
        <f t="shared" si="686"/>
        <v>150</v>
      </c>
      <c r="AT120" s="917">
        <f t="shared" si="687"/>
        <v>0.10386666666666666</v>
      </c>
      <c r="AU120" s="839"/>
      <c r="AV120" s="839">
        <f t="shared" si="689"/>
        <v>150</v>
      </c>
      <c r="AW120" s="483">
        <v>150</v>
      </c>
      <c r="AX120" s="839">
        <v>15.58</v>
      </c>
      <c r="AY120" s="483">
        <v>150</v>
      </c>
      <c r="AZ120" s="1068">
        <v>15.58</v>
      </c>
      <c r="BA120" s="595">
        <v>150</v>
      </c>
      <c r="BB120" s="483">
        <v>150</v>
      </c>
      <c r="BC120" s="483">
        <v>150</v>
      </c>
      <c r="BD120" s="595">
        <v>150</v>
      </c>
      <c r="BE120" s="483">
        <v>150</v>
      </c>
      <c r="BF120" s="483">
        <v>150</v>
      </c>
      <c r="BG120" s="839"/>
      <c r="BH120" s="483">
        <f t="shared" si="691"/>
        <v>150</v>
      </c>
      <c r="BI120" s="918">
        <v>0</v>
      </c>
      <c r="BJ120" s="917">
        <f t="shared" si="693"/>
        <v>0</v>
      </c>
      <c r="BK120" s="483"/>
      <c r="BL120" s="483">
        <f t="shared" si="695"/>
        <v>150</v>
      </c>
      <c r="BM120" s="917">
        <f t="shared" si="696"/>
        <v>0</v>
      </c>
      <c r="BN120" s="917"/>
      <c r="BO120" s="917"/>
      <c r="BP120" s="918">
        <v>0</v>
      </c>
      <c r="BQ120" s="917">
        <f t="shared" si="698"/>
        <v>0</v>
      </c>
      <c r="BR120" s="839"/>
      <c r="BS120" s="483">
        <f t="shared" si="700"/>
        <v>150</v>
      </c>
      <c r="BT120" s="918">
        <v>0</v>
      </c>
      <c r="BU120" s="917">
        <f t="shared" si="701"/>
        <v>0</v>
      </c>
      <c r="BV120" s="483"/>
      <c r="BW120" s="483">
        <f t="shared" si="703"/>
        <v>150</v>
      </c>
      <c r="BX120" s="917">
        <f t="shared" si="1119"/>
        <v>0</v>
      </c>
      <c r="BY120" s="918">
        <v>0</v>
      </c>
      <c r="BZ120" s="1125">
        <v>0</v>
      </c>
      <c r="CA120" s="483">
        <v>150</v>
      </c>
      <c r="CB120" s="483">
        <v>150</v>
      </c>
      <c r="CC120" s="483">
        <v>150</v>
      </c>
      <c r="CD120" s="918">
        <v>0</v>
      </c>
      <c r="CE120" s="25"/>
      <c r="CF120" s="541">
        <f t="shared" si="706"/>
        <v>150</v>
      </c>
      <c r="CG120" s="596">
        <f t="shared" si="707"/>
        <v>0</v>
      </c>
      <c r="CH120" s="918">
        <v>0</v>
      </c>
      <c r="CI120" s="596">
        <f t="shared" si="709"/>
        <v>0</v>
      </c>
      <c r="CJ120" s="483"/>
      <c r="CK120" s="483">
        <f t="shared" si="711"/>
        <v>150</v>
      </c>
      <c r="CL120" s="124">
        <v>0</v>
      </c>
      <c r="CM120" s="596">
        <f t="shared" si="712"/>
        <v>0</v>
      </c>
      <c r="CN120" s="25"/>
      <c r="CO120" s="1191">
        <f t="shared" si="714"/>
        <v>150</v>
      </c>
      <c r="CP120" s="596">
        <f t="shared" si="715"/>
        <v>0</v>
      </c>
      <c r="CQ120" s="25"/>
      <c r="CR120" s="1191">
        <f t="shared" si="717"/>
        <v>150</v>
      </c>
      <c r="CS120" s="1246">
        <v>150</v>
      </c>
      <c r="CT120" s="1312">
        <v>150</v>
      </c>
      <c r="CU120" s="483">
        <v>150</v>
      </c>
      <c r="CV120" s="483">
        <v>150</v>
      </c>
      <c r="CW120" s="1389">
        <v>0</v>
      </c>
      <c r="CX120" s="596">
        <f t="shared" si="719"/>
        <v>0</v>
      </c>
      <c r="CY120" s="1496">
        <v>150</v>
      </c>
      <c r="CZ120" s="483"/>
      <c r="DA120" s="1496">
        <f t="shared" si="721"/>
        <v>150</v>
      </c>
      <c r="DB120" s="124">
        <v>0</v>
      </c>
      <c r="DC120" s="596">
        <f t="shared" si="722"/>
        <v>0</v>
      </c>
      <c r="DD120" s="1191"/>
      <c r="DE120" s="1496">
        <f t="shared" si="724"/>
        <v>150</v>
      </c>
      <c r="DF120" s="596">
        <f t="shared" si="725"/>
        <v>0</v>
      </c>
      <c r="DG120" s="1191"/>
      <c r="DH120" s="1496">
        <f t="shared" si="727"/>
        <v>150</v>
      </c>
      <c r="DI120" s="596">
        <f t="shared" si="728"/>
        <v>0</v>
      </c>
      <c r="DJ120" s="1588">
        <v>66.61</v>
      </c>
      <c r="DK120" s="596">
        <f t="shared" si="730"/>
        <v>0.44406666666666667</v>
      </c>
      <c r="DL120" s="1191"/>
      <c r="DM120" s="1496">
        <f t="shared" si="732"/>
        <v>150</v>
      </c>
      <c r="DN120" s="596">
        <f t="shared" si="733"/>
        <v>0.44406666666666667</v>
      </c>
      <c r="DO120" s="1588">
        <v>66.61</v>
      </c>
      <c r="DP120" s="483">
        <v>150</v>
      </c>
      <c r="DQ120" s="483">
        <v>150</v>
      </c>
      <c r="DR120" s="483">
        <v>150</v>
      </c>
      <c r="DS120" s="1697">
        <v>66.61</v>
      </c>
      <c r="DT120" s="2205">
        <f t="shared" si="735"/>
        <v>0.44406666666666667</v>
      </c>
      <c r="DU120" s="1760">
        <v>150</v>
      </c>
      <c r="DV120" s="1760"/>
      <c r="DW120" s="1760">
        <f t="shared" si="737"/>
        <v>150</v>
      </c>
      <c r="DX120" s="1760"/>
      <c r="DY120" s="1760">
        <f t="shared" si="739"/>
        <v>150</v>
      </c>
      <c r="DZ120" s="1760"/>
      <c r="EA120" s="1760">
        <f t="shared" si="740"/>
        <v>150</v>
      </c>
      <c r="EB120" s="1697"/>
      <c r="EC120" s="2205">
        <f t="shared" si="742"/>
        <v>0</v>
      </c>
      <c r="ED120" s="1760"/>
      <c r="EE120" s="1760">
        <f t="shared" si="744"/>
        <v>150</v>
      </c>
      <c r="EF120" s="2205">
        <f t="shared" si="745"/>
        <v>0</v>
      </c>
      <c r="EG120" s="1760"/>
      <c r="EH120" s="1760">
        <f t="shared" si="747"/>
        <v>150</v>
      </c>
      <c r="EI120" s="2206">
        <v>3.7</v>
      </c>
      <c r="EJ120" s="1697">
        <v>3.7</v>
      </c>
      <c r="EK120" s="2205">
        <f t="shared" si="749"/>
        <v>1</v>
      </c>
      <c r="EL120" s="1760">
        <v>50</v>
      </c>
      <c r="EM120" s="2207">
        <v>50</v>
      </c>
      <c r="EN120" s="2207">
        <v>50</v>
      </c>
      <c r="EO120" s="1697">
        <v>0</v>
      </c>
      <c r="EP120" s="2176">
        <f t="shared" si="750"/>
        <v>0</v>
      </c>
      <c r="EQ120" s="1760"/>
      <c r="ER120" s="1760">
        <f t="shared" si="752"/>
        <v>50</v>
      </c>
      <c r="ES120" s="1760"/>
      <c r="ET120" s="1760">
        <f t="shared" si="754"/>
        <v>50</v>
      </c>
      <c r="EU120" s="2205">
        <f t="shared" si="755"/>
        <v>0</v>
      </c>
      <c r="EV120" s="1760"/>
      <c r="EW120" s="1760">
        <f t="shared" si="757"/>
        <v>50</v>
      </c>
      <c r="EX120" s="1697">
        <v>25.9</v>
      </c>
      <c r="EY120" s="2205">
        <f t="shared" si="759"/>
        <v>0.51800000000000002</v>
      </c>
      <c r="EZ120" s="2208">
        <v>50</v>
      </c>
      <c r="FA120" s="1697">
        <v>25.9</v>
      </c>
      <c r="FB120" s="2205">
        <f t="shared" si="762"/>
        <v>0.51800000000000002</v>
      </c>
      <c r="FC120" s="1496">
        <v>50</v>
      </c>
      <c r="FD120" s="1496">
        <v>50</v>
      </c>
      <c r="FE120" s="1496">
        <v>50</v>
      </c>
      <c r="FF120" s="1496"/>
      <c r="FG120" s="1496">
        <f t="shared" si="763"/>
        <v>50</v>
      </c>
      <c r="FH120" s="2716">
        <v>0</v>
      </c>
      <c r="FI120" s="1496"/>
      <c r="FJ120" s="1496">
        <f t="shared" si="765"/>
        <v>50</v>
      </c>
      <c r="FK120" s="2717">
        <f t="shared" si="766"/>
        <v>0</v>
      </c>
      <c r="FL120" s="2735">
        <v>0</v>
      </c>
      <c r="FM120" s="2717">
        <f t="shared" si="768"/>
        <v>0</v>
      </c>
      <c r="FN120" s="1496"/>
      <c r="FO120" s="1496">
        <f t="shared" si="770"/>
        <v>50</v>
      </c>
      <c r="FP120" s="1553">
        <v>50</v>
      </c>
      <c r="FQ120" s="2607">
        <v>50</v>
      </c>
      <c r="FR120" s="1496">
        <v>50</v>
      </c>
      <c r="FS120" s="1496">
        <v>50</v>
      </c>
      <c r="FU120" s="1359" t="s">
        <v>893</v>
      </c>
      <c r="FW120" s="1359" t="s">
        <v>894</v>
      </c>
    </row>
    <row r="121" spans="1:179" ht="21.75" hidden="1" thickBot="1" x14ac:dyDescent="0.3">
      <c r="A121" s="2895"/>
      <c r="B121" s="2879"/>
      <c r="C121" s="2882"/>
      <c r="D121" s="1859"/>
      <c r="E121" s="1860"/>
      <c r="F121" s="707" t="s">
        <v>350</v>
      </c>
      <c r="G121" s="650" t="s">
        <v>508</v>
      </c>
      <c r="H121" s="682">
        <v>513</v>
      </c>
      <c r="I121" s="483">
        <v>513</v>
      </c>
      <c r="J121" s="541">
        <v>547</v>
      </c>
      <c r="K121" s="541">
        <v>257</v>
      </c>
      <c r="L121" s="596">
        <f t="shared" si="873"/>
        <v>0.46983546617915906</v>
      </c>
      <c r="M121" s="483">
        <v>547</v>
      </c>
      <c r="N121" s="483"/>
      <c r="O121" s="483"/>
      <c r="P121" s="541">
        <f t="shared" si="669"/>
        <v>547</v>
      </c>
      <c r="Q121" s="596">
        <f t="shared" si="1111"/>
        <v>0.46983546617915906</v>
      </c>
      <c r="R121" s="483">
        <v>547</v>
      </c>
      <c r="S121" s="541">
        <v>257</v>
      </c>
      <c r="T121" s="596">
        <f t="shared" si="672"/>
        <v>0.46983546617915906</v>
      </c>
      <c r="U121" s="483">
        <v>547</v>
      </c>
      <c r="V121" s="483"/>
      <c r="W121" s="483"/>
      <c r="X121" s="541">
        <f t="shared" si="674"/>
        <v>547</v>
      </c>
      <c r="Y121" s="596">
        <f t="shared" si="675"/>
        <v>0.46983546617915906</v>
      </c>
      <c r="Z121" s="483"/>
      <c r="AA121" s="541">
        <f t="shared" si="676"/>
        <v>547</v>
      </c>
      <c r="AB121" s="541">
        <v>513</v>
      </c>
      <c r="AC121" s="596">
        <f t="shared" si="678"/>
        <v>0.9378427787934186</v>
      </c>
      <c r="AD121" s="541">
        <v>513</v>
      </c>
      <c r="AE121" s="541">
        <v>513</v>
      </c>
      <c r="AF121" s="596">
        <f t="shared" si="679"/>
        <v>0.9378427787934186</v>
      </c>
      <c r="AG121" s="483">
        <v>547</v>
      </c>
      <c r="AH121" s="483">
        <v>513</v>
      </c>
      <c r="AI121" s="483">
        <v>513</v>
      </c>
      <c r="AJ121" s="483">
        <v>513</v>
      </c>
      <c r="AK121" s="483"/>
      <c r="AL121" s="541">
        <f t="shared" si="681"/>
        <v>547</v>
      </c>
      <c r="AM121" s="839">
        <v>513.36</v>
      </c>
      <c r="AN121" s="917">
        <f t="shared" si="682"/>
        <v>0.93850091407678249</v>
      </c>
      <c r="AO121" s="839">
        <v>256.68</v>
      </c>
      <c r="AP121" s="917">
        <f t="shared" si="684"/>
        <v>0.50035087719298244</v>
      </c>
      <c r="AQ121" s="839"/>
      <c r="AR121" s="839"/>
      <c r="AS121" s="839">
        <f t="shared" si="686"/>
        <v>513</v>
      </c>
      <c r="AT121" s="917">
        <f t="shared" si="687"/>
        <v>0.50035087719298244</v>
      </c>
      <c r="AU121" s="839"/>
      <c r="AV121" s="839">
        <f t="shared" si="689"/>
        <v>513</v>
      </c>
      <c r="AW121" s="483">
        <v>513</v>
      </c>
      <c r="AX121" s="839">
        <v>513.38</v>
      </c>
      <c r="AY121" s="483">
        <v>513</v>
      </c>
      <c r="AZ121" s="1068">
        <v>513.38</v>
      </c>
      <c r="BA121" s="595">
        <v>513</v>
      </c>
      <c r="BB121" s="483">
        <v>513</v>
      </c>
      <c r="BC121" s="483">
        <v>513</v>
      </c>
      <c r="BD121" s="595">
        <v>513</v>
      </c>
      <c r="BE121" s="483">
        <v>513</v>
      </c>
      <c r="BF121" s="483">
        <v>513</v>
      </c>
      <c r="BG121" s="839"/>
      <c r="BH121" s="483">
        <f t="shared" si="691"/>
        <v>513</v>
      </c>
      <c r="BI121" s="918">
        <v>0</v>
      </c>
      <c r="BJ121" s="917">
        <f t="shared" si="693"/>
        <v>0</v>
      </c>
      <c r="BK121" s="483"/>
      <c r="BL121" s="483">
        <f t="shared" si="695"/>
        <v>513</v>
      </c>
      <c r="BM121" s="917">
        <f t="shared" si="696"/>
        <v>0</v>
      </c>
      <c r="BN121" s="917"/>
      <c r="BO121" s="917"/>
      <c r="BP121" s="918">
        <v>0</v>
      </c>
      <c r="BQ121" s="917">
        <f t="shared" si="698"/>
        <v>0</v>
      </c>
      <c r="BR121" s="839"/>
      <c r="BS121" s="483">
        <f t="shared" si="700"/>
        <v>513</v>
      </c>
      <c r="BT121" s="918">
        <v>190.98</v>
      </c>
      <c r="BU121" s="917">
        <f t="shared" si="701"/>
        <v>0.37228070175438593</v>
      </c>
      <c r="BV121" s="483"/>
      <c r="BW121" s="483">
        <f t="shared" si="703"/>
        <v>513</v>
      </c>
      <c r="BX121" s="917">
        <f t="shared" si="1119"/>
        <v>0.37228070175438593</v>
      </c>
      <c r="BY121" s="918">
        <v>286.47000000000003</v>
      </c>
      <c r="BZ121" s="1125">
        <v>286.47000000000003</v>
      </c>
      <c r="CA121" s="483">
        <v>637</v>
      </c>
      <c r="CB121" s="483">
        <v>637</v>
      </c>
      <c r="CC121" s="483">
        <v>637</v>
      </c>
      <c r="CD121" s="918">
        <v>95.49</v>
      </c>
      <c r="CE121" s="25"/>
      <c r="CF121" s="541">
        <f t="shared" si="706"/>
        <v>637</v>
      </c>
      <c r="CG121" s="596">
        <f t="shared" si="707"/>
        <v>0.14990580847723703</v>
      </c>
      <c r="CH121" s="918">
        <v>190.98</v>
      </c>
      <c r="CI121" s="596">
        <f t="shared" si="709"/>
        <v>0.29981161695447406</v>
      </c>
      <c r="CJ121" s="483"/>
      <c r="CK121" s="483">
        <f t="shared" si="711"/>
        <v>637</v>
      </c>
      <c r="CL121" s="124">
        <v>286.47000000000003</v>
      </c>
      <c r="CM121" s="596">
        <f t="shared" si="712"/>
        <v>0.44971742543171117</v>
      </c>
      <c r="CN121" s="25"/>
      <c r="CO121" s="1191">
        <f t="shared" si="714"/>
        <v>637</v>
      </c>
      <c r="CP121" s="596">
        <f t="shared" si="715"/>
        <v>0.44971742543171117</v>
      </c>
      <c r="CQ121" s="25"/>
      <c r="CR121" s="1191">
        <f t="shared" si="717"/>
        <v>637</v>
      </c>
      <c r="CS121" s="1246">
        <v>637</v>
      </c>
      <c r="CT121" s="1312">
        <v>637</v>
      </c>
      <c r="CU121" s="483">
        <v>637</v>
      </c>
      <c r="CV121" s="483">
        <v>637</v>
      </c>
      <c r="CW121" s="1389">
        <v>381.96</v>
      </c>
      <c r="CX121" s="596">
        <f t="shared" si="719"/>
        <v>0.59962323390894812</v>
      </c>
      <c r="CY121" s="1496">
        <v>637</v>
      </c>
      <c r="CZ121" s="483"/>
      <c r="DA121" s="1496">
        <f t="shared" si="721"/>
        <v>637</v>
      </c>
      <c r="DB121" s="124">
        <v>95.49</v>
      </c>
      <c r="DC121" s="596">
        <f t="shared" si="722"/>
        <v>0.14990580847723703</v>
      </c>
      <c r="DD121" s="1191"/>
      <c r="DE121" s="1496">
        <f t="shared" si="724"/>
        <v>637</v>
      </c>
      <c r="DF121" s="596">
        <f t="shared" si="725"/>
        <v>0.14990580847723703</v>
      </c>
      <c r="DG121" s="1191"/>
      <c r="DH121" s="1496">
        <f t="shared" si="727"/>
        <v>637</v>
      </c>
      <c r="DI121" s="596">
        <f t="shared" si="728"/>
        <v>0.14990580847723703</v>
      </c>
      <c r="DJ121" s="1588">
        <v>190.98</v>
      </c>
      <c r="DK121" s="596">
        <f t="shared" si="730"/>
        <v>0.29981161695447406</v>
      </c>
      <c r="DL121" s="1191"/>
      <c r="DM121" s="1496">
        <f t="shared" si="732"/>
        <v>637</v>
      </c>
      <c r="DN121" s="596">
        <f t="shared" si="733"/>
        <v>0.29981161695447406</v>
      </c>
      <c r="DO121" s="1588">
        <v>381.96</v>
      </c>
      <c r="DP121" s="483">
        <v>382</v>
      </c>
      <c r="DQ121" s="483">
        <v>382</v>
      </c>
      <c r="DR121" s="483">
        <v>382</v>
      </c>
      <c r="DS121" s="1697">
        <v>381.96</v>
      </c>
      <c r="DT121" s="2205">
        <f t="shared" si="735"/>
        <v>0.59962323390894812</v>
      </c>
      <c r="DU121" s="1760">
        <v>382</v>
      </c>
      <c r="DV121" s="1760"/>
      <c r="DW121" s="1760">
        <f t="shared" si="737"/>
        <v>382</v>
      </c>
      <c r="DX121" s="1760"/>
      <c r="DY121" s="1760">
        <f t="shared" si="739"/>
        <v>382</v>
      </c>
      <c r="DZ121" s="1760"/>
      <c r="EA121" s="1760">
        <f t="shared" si="740"/>
        <v>382</v>
      </c>
      <c r="EB121" s="1697">
        <v>190.98</v>
      </c>
      <c r="EC121" s="2205">
        <f t="shared" si="742"/>
        <v>0.49994764397905755</v>
      </c>
      <c r="ED121" s="1760"/>
      <c r="EE121" s="1760">
        <f t="shared" si="744"/>
        <v>382</v>
      </c>
      <c r="EF121" s="2205">
        <f t="shared" si="745"/>
        <v>0.49994764397905755</v>
      </c>
      <c r="EG121" s="1760"/>
      <c r="EH121" s="1760">
        <f t="shared" si="747"/>
        <v>382</v>
      </c>
      <c r="EI121" s="2206">
        <v>381.96</v>
      </c>
      <c r="EJ121" s="1697">
        <v>381.96</v>
      </c>
      <c r="EK121" s="2205">
        <f t="shared" si="749"/>
        <v>1</v>
      </c>
      <c r="EL121" s="1760">
        <v>382</v>
      </c>
      <c r="EM121" s="2207">
        <v>382</v>
      </c>
      <c r="EN121" s="2207">
        <v>382</v>
      </c>
      <c r="EO121" s="1697">
        <v>190.98</v>
      </c>
      <c r="EP121" s="2176">
        <f t="shared" si="750"/>
        <v>0.49994764397905755</v>
      </c>
      <c r="EQ121" s="1760"/>
      <c r="ER121" s="1760">
        <f t="shared" si="752"/>
        <v>382</v>
      </c>
      <c r="ES121" s="1760"/>
      <c r="ET121" s="1760">
        <f t="shared" si="754"/>
        <v>382</v>
      </c>
      <c r="EU121" s="2205">
        <f t="shared" si="755"/>
        <v>0.49994764397905755</v>
      </c>
      <c r="EV121" s="1760"/>
      <c r="EW121" s="1760">
        <f t="shared" si="757"/>
        <v>382</v>
      </c>
      <c r="EX121" s="1697">
        <v>286.47000000000003</v>
      </c>
      <c r="EY121" s="2205">
        <f t="shared" si="759"/>
        <v>0.74992146596858644</v>
      </c>
      <c r="EZ121" s="2208">
        <v>382</v>
      </c>
      <c r="FA121" s="1697">
        <v>381.96</v>
      </c>
      <c r="FB121" s="2205">
        <f t="shared" si="762"/>
        <v>0.99989528795811511</v>
      </c>
      <c r="FC121" s="1496">
        <v>382</v>
      </c>
      <c r="FD121" s="1496">
        <v>382</v>
      </c>
      <c r="FE121" s="1496">
        <v>382</v>
      </c>
      <c r="FF121" s="1496"/>
      <c r="FG121" s="1496">
        <f t="shared" si="763"/>
        <v>382</v>
      </c>
      <c r="FH121" s="2716">
        <v>95.49</v>
      </c>
      <c r="FI121" s="1496"/>
      <c r="FJ121" s="1496">
        <f t="shared" si="765"/>
        <v>382</v>
      </c>
      <c r="FK121" s="2717">
        <f t="shared" si="766"/>
        <v>0.24997382198952878</v>
      </c>
      <c r="FL121" s="2716">
        <v>201.28</v>
      </c>
      <c r="FM121" s="2717">
        <f t="shared" si="768"/>
        <v>0.52691099476439796</v>
      </c>
      <c r="FN121" s="1496"/>
      <c r="FO121" s="1496">
        <f t="shared" si="770"/>
        <v>382</v>
      </c>
      <c r="FP121" s="1553">
        <v>382</v>
      </c>
      <c r="FQ121" s="2607">
        <v>402</v>
      </c>
      <c r="FR121" s="1496">
        <v>402</v>
      </c>
      <c r="FS121" s="1496">
        <v>402</v>
      </c>
    </row>
    <row r="122" spans="1:179" ht="21.75" customHeight="1" thickBot="1" x14ac:dyDescent="0.3">
      <c r="A122" s="2895"/>
      <c r="B122" s="2879"/>
      <c r="C122" s="2882"/>
      <c r="D122" s="1856" t="s">
        <v>399</v>
      </c>
      <c r="E122" s="1886" t="s">
        <v>730</v>
      </c>
      <c r="F122" s="700"/>
      <c r="G122" s="650"/>
      <c r="H122" s="687">
        <v>1799</v>
      </c>
      <c r="I122" s="469">
        <v>1860</v>
      </c>
      <c r="J122" s="529">
        <v>0</v>
      </c>
      <c r="K122" s="529">
        <v>0</v>
      </c>
      <c r="L122" s="596"/>
      <c r="M122" s="469">
        <v>0</v>
      </c>
      <c r="N122" s="469"/>
      <c r="O122" s="469"/>
      <c r="P122" s="529">
        <f t="shared" si="669"/>
        <v>0</v>
      </c>
      <c r="Q122" s="596"/>
      <c r="R122" s="469">
        <v>0</v>
      </c>
      <c r="S122" s="529">
        <v>0</v>
      </c>
      <c r="T122" s="596"/>
      <c r="U122" s="469">
        <v>0</v>
      </c>
      <c r="V122" s="469"/>
      <c r="W122" s="469"/>
      <c r="X122" s="529">
        <f t="shared" si="674"/>
        <v>0</v>
      </c>
      <c r="Y122" s="596"/>
      <c r="Z122" s="469"/>
      <c r="AA122" s="529">
        <f t="shared" si="676"/>
        <v>0</v>
      </c>
      <c r="AB122" s="529">
        <v>0</v>
      </c>
      <c r="AC122" s="596" t="e">
        <f t="shared" si="678"/>
        <v>#DIV/0!</v>
      </c>
      <c r="AD122" s="529">
        <v>0</v>
      </c>
      <c r="AE122" s="529">
        <v>0</v>
      </c>
      <c r="AF122" s="596" t="e">
        <f t="shared" si="679"/>
        <v>#DIV/0!</v>
      </c>
      <c r="AG122" s="469">
        <v>0</v>
      </c>
      <c r="AH122" s="469">
        <v>0</v>
      </c>
      <c r="AI122" s="469">
        <v>0</v>
      </c>
      <c r="AJ122" s="469">
        <v>0</v>
      </c>
      <c r="AK122" s="469"/>
      <c r="AL122" s="529">
        <f t="shared" si="681"/>
        <v>0</v>
      </c>
      <c r="AM122" s="842">
        <v>0</v>
      </c>
      <c r="AN122" s="917"/>
      <c r="AO122" s="842">
        <v>0</v>
      </c>
      <c r="AP122" s="917"/>
      <c r="AQ122" s="842">
        <v>0</v>
      </c>
      <c r="AR122" s="842">
        <v>0</v>
      </c>
      <c r="AS122" s="842">
        <f t="shared" si="686"/>
        <v>0</v>
      </c>
      <c r="AT122" s="917"/>
      <c r="AU122" s="842">
        <v>0</v>
      </c>
      <c r="AV122" s="842">
        <f t="shared" si="689"/>
        <v>0</v>
      </c>
      <c r="AW122" s="469">
        <v>0</v>
      </c>
      <c r="AX122" s="842">
        <v>0</v>
      </c>
      <c r="AY122" s="469">
        <v>0</v>
      </c>
      <c r="AZ122" s="1071">
        <v>0</v>
      </c>
      <c r="BA122" s="923">
        <v>0</v>
      </c>
      <c r="BB122" s="469">
        <v>0</v>
      </c>
      <c r="BC122" s="469">
        <v>0</v>
      </c>
      <c r="BD122" s="923">
        <v>0</v>
      </c>
      <c r="BE122" s="469">
        <v>0</v>
      </c>
      <c r="BF122" s="469">
        <v>0</v>
      </c>
      <c r="BG122" s="842">
        <v>0</v>
      </c>
      <c r="BH122" s="469">
        <f t="shared" si="691"/>
        <v>0</v>
      </c>
      <c r="BI122" s="924">
        <v>0</v>
      </c>
      <c r="BJ122" s="917"/>
      <c r="BK122" s="469">
        <v>0</v>
      </c>
      <c r="BL122" s="469">
        <f t="shared" si="695"/>
        <v>0</v>
      </c>
      <c r="BM122" s="917"/>
      <c r="BN122" s="917"/>
      <c r="BO122" s="917"/>
      <c r="BP122" s="924">
        <v>0</v>
      </c>
      <c r="BQ122" s="917"/>
      <c r="BR122" s="842">
        <v>3100</v>
      </c>
      <c r="BS122" s="469">
        <f t="shared" si="700"/>
        <v>3100</v>
      </c>
      <c r="BT122" s="924">
        <v>3056.53</v>
      </c>
      <c r="BU122" s="917">
        <f t="shared" si="701"/>
        <v>0.98597741935483874</v>
      </c>
      <c r="BV122" s="469">
        <v>0</v>
      </c>
      <c r="BW122" s="469">
        <f t="shared" si="703"/>
        <v>3100</v>
      </c>
      <c r="BX122" s="917">
        <f t="shared" si="1119"/>
        <v>0.98597741935483874</v>
      </c>
      <c r="BY122" s="924">
        <v>3056.53</v>
      </c>
      <c r="BZ122" s="1128">
        <v>3056.53</v>
      </c>
      <c r="CA122" s="469">
        <v>0</v>
      </c>
      <c r="CB122" s="469">
        <v>0</v>
      </c>
      <c r="CC122" s="469">
        <v>0</v>
      </c>
      <c r="CD122" s="924">
        <v>0</v>
      </c>
      <c r="CE122" s="28">
        <v>0</v>
      </c>
      <c r="CF122" s="529">
        <f t="shared" si="706"/>
        <v>0</v>
      </c>
      <c r="CG122" s="596"/>
      <c r="CH122" s="924">
        <v>0</v>
      </c>
      <c r="CI122" s="596"/>
      <c r="CJ122" s="469">
        <v>0</v>
      </c>
      <c r="CK122" s="469">
        <f t="shared" si="711"/>
        <v>0</v>
      </c>
      <c r="CL122" s="127">
        <v>0</v>
      </c>
      <c r="CM122" s="596"/>
      <c r="CN122" s="28">
        <v>0</v>
      </c>
      <c r="CO122" s="1194">
        <f t="shared" si="714"/>
        <v>0</v>
      </c>
      <c r="CP122" s="596"/>
      <c r="CQ122" s="28">
        <v>0</v>
      </c>
      <c r="CR122" s="1194">
        <f t="shared" si="717"/>
        <v>0</v>
      </c>
      <c r="CS122" s="1249">
        <v>0</v>
      </c>
      <c r="CT122" s="1315">
        <v>0</v>
      </c>
      <c r="CU122" s="469">
        <v>0</v>
      </c>
      <c r="CV122" s="469">
        <v>0</v>
      </c>
      <c r="CW122" s="1392">
        <v>0</v>
      </c>
      <c r="CX122" s="596" t="e">
        <f t="shared" si="719"/>
        <v>#DIV/0!</v>
      </c>
      <c r="CY122" s="1499">
        <v>0</v>
      </c>
      <c r="CZ122" s="469">
        <v>0</v>
      </c>
      <c r="DA122" s="1499">
        <f t="shared" si="721"/>
        <v>0</v>
      </c>
      <c r="DB122" s="127">
        <v>0</v>
      </c>
      <c r="DC122" s="596"/>
      <c r="DD122" s="1194">
        <v>0</v>
      </c>
      <c r="DE122" s="1499">
        <f t="shared" si="724"/>
        <v>0</v>
      </c>
      <c r="DF122" s="596"/>
      <c r="DG122" s="1194">
        <v>0</v>
      </c>
      <c r="DH122" s="1499">
        <f t="shared" si="727"/>
        <v>0</v>
      </c>
      <c r="DI122" s="596"/>
      <c r="DJ122" s="1591">
        <v>0</v>
      </c>
      <c r="DK122" s="596"/>
      <c r="DL122" s="1194">
        <v>0</v>
      </c>
      <c r="DM122" s="1499">
        <f t="shared" si="732"/>
        <v>0</v>
      </c>
      <c r="DN122" s="596"/>
      <c r="DO122" s="1591">
        <v>0</v>
      </c>
      <c r="DP122" s="469">
        <v>0</v>
      </c>
      <c r="DQ122" s="469">
        <v>0</v>
      </c>
      <c r="DR122" s="469">
        <v>0</v>
      </c>
      <c r="DS122" s="1688">
        <v>0</v>
      </c>
      <c r="DT122" s="2205" t="e">
        <f t="shared" si="735"/>
        <v>#DIV/0!</v>
      </c>
      <c r="DU122" s="1763">
        <v>0</v>
      </c>
      <c r="DV122" s="1763">
        <v>0</v>
      </c>
      <c r="DW122" s="1763">
        <f t="shared" si="737"/>
        <v>0</v>
      </c>
      <c r="DX122" s="1763">
        <v>0</v>
      </c>
      <c r="DY122" s="1763">
        <f t="shared" si="739"/>
        <v>0</v>
      </c>
      <c r="DZ122" s="1763">
        <v>0</v>
      </c>
      <c r="EA122" s="1763">
        <f t="shared" si="740"/>
        <v>0</v>
      </c>
      <c r="EB122" s="1688">
        <v>0</v>
      </c>
      <c r="EC122" s="2205"/>
      <c r="ED122" s="1763">
        <v>0</v>
      </c>
      <c r="EE122" s="1763">
        <f t="shared" si="744"/>
        <v>0</v>
      </c>
      <c r="EF122" s="2205" t="e">
        <f t="shared" si="745"/>
        <v>#DIV/0!</v>
      </c>
      <c r="EG122" s="1763">
        <v>0</v>
      </c>
      <c r="EH122" s="1763">
        <f t="shared" si="747"/>
        <v>0</v>
      </c>
      <c r="EI122" s="2215">
        <v>0</v>
      </c>
      <c r="EJ122" s="1688">
        <v>0</v>
      </c>
      <c r="EK122" s="2205" t="e">
        <f t="shared" si="749"/>
        <v>#DIV/0!</v>
      </c>
      <c r="EL122" s="1763">
        <v>0</v>
      </c>
      <c r="EM122" s="2216">
        <v>0</v>
      </c>
      <c r="EN122" s="2216">
        <v>0</v>
      </c>
      <c r="EO122" s="1688">
        <v>0</v>
      </c>
      <c r="EP122" s="2176" t="e">
        <f t="shared" si="750"/>
        <v>#DIV/0!</v>
      </c>
      <c r="EQ122" s="1763">
        <v>0</v>
      </c>
      <c r="ER122" s="1763">
        <f t="shared" si="752"/>
        <v>0</v>
      </c>
      <c r="ES122" s="1763">
        <v>0</v>
      </c>
      <c r="ET122" s="1763">
        <f t="shared" si="754"/>
        <v>0</v>
      </c>
      <c r="EU122" s="2205" t="e">
        <f t="shared" si="755"/>
        <v>#DIV/0!</v>
      </c>
      <c r="EV122" s="1763">
        <v>0</v>
      </c>
      <c r="EW122" s="1763">
        <f t="shared" si="757"/>
        <v>0</v>
      </c>
      <c r="EX122" s="1688">
        <v>0</v>
      </c>
      <c r="EY122" s="2205" t="e">
        <f t="shared" si="759"/>
        <v>#DIV/0!</v>
      </c>
      <c r="EZ122" s="2217">
        <v>0</v>
      </c>
      <c r="FA122" s="1688">
        <v>0</v>
      </c>
      <c r="FB122" s="2205" t="e">
        <f t="shared" si="762"/>
        <v>#DIV/0!</v>
      </c>
      <c r="FC122" s="1499">
        <v>0</v>
      </c>
      <c r="FD122" s="1499">
        <v>0</v>
      </c>
      <c r="FE122" s="1499">
        <v>0</v>
      </c>
      <c r="FF122" s="1499">
        <v>0</v>
      </c>
      <c r="FG122" s="1499">
        <f t="shared" si="763"/>
        <v>0</v>
      </c>
      <c r="FH122" s="2721">
        <v>0</v>
      </c>
      <c r="FI122" s="1499">
        <v>0</v>
      </c>
      <c r="FJ122" s="1499">
        <f t="shared" si="765"/>
        <v>0</v>
      </c>
      <c r="FK122" s="2717" t="e">
        <f t="shared" si="766"/>
        <v>#DIV/0!</v>
      </c>
      <c r="FL122" s="2721">
        <v>0</v>
      </c>
      <c r="FM122" s="2717" t="e">
        <f t="shared" si="768"/>
        <v>#DIV/0!</v>
      </c>
      <c r="FN122" s="1499">
        <v>0</v>
      </c>
      <c r="FO122" s="1499">
        <f t="shared" si="770"/>
        <v>0</v>
      </c>
      <c r="FP122" s="2131">
        <v>0</v>
      </c>
      <c r="FQ122" s="2610">
        <v>0</v>
      </c>
      <c r="FR122" s="1499">
        <v>0</v>
      </c>
      <c r="FS122" s="1499">
        <v>0</v>
      </c>
    </row>
    <row r="123" spans="1:179" ht="21.75" thickBot="1" x14ac:dyDescent="0.3">
      <c r="A123" s="2909"/>
      <c r="B123" s="2880"/>
      <c r="C123" s="2883"/>
      <c r="D123" s="1832" t="s">
        <v>421</v>
      </c>
      <c r="E123" s="1862" t="s">
        <v>465</v>
      </c>
      <c r="F123" s="684"/>
      <c r="G123" s="656"/>
      <c r="H123" s="701">
        <f t="shared" ref="H123:O123" si="1274">SUM(H122,H113)</f>
        <v>27103</v>
      </c>
      <c r="I123" s="490">
        <f t="shared" si="1274"/>
        <v>27322</v>
      </c>
      <c r="J123" s="546">
        <f t="shared" si="1274"/>
        <v>25858</v>
      </c>
      <c r="K123" s="546">
        <f t="shared" si="1274"/>
        <v>7514</v>
      </c>
      <c r="L123" s="597">
        <f>K123/J123</f>
        <v>0.29058705236290511</v>
      </c>
      <c r="M123" s="490">
        <f t="shared" ref="M123" si="1275">SUM(M122,M113)</f>
        <v>25858</v>
      </c>
      <c r="N123" s="490">
        <f t="shared" si="1274"/>
        <v>0</v>
      </c>
      <c r="O123" s="490">
        <f t="shared" si="1274"/>
        <v>0</v>
      </c>
      <c r="P123" s="546">
        <f t="shared" si="669"/>
        <v>25858</v>
      </c>
      <c r="Q123" s="597">
        <f>K123/P123</f>
        <v>0.29058705236290511</v>
      </c>
      <c r="R123" s="490">
        <f t="shared" ref="R123:S123" si="1276">SUM(R122,R113)</f>
        <v>25858</v>
      </c>
      <c r="S123" s="546">
        <f t="shared" si="1276"/>
        <v>11675</v>
      </c>
      <c r="T123" s="597">
        <f t="shared" si="672"/>
        <v>0.45150437002088328</v>
      </c>
      <c r="U123" s="490">
        <f t="shared" ref="U123:W123" si="1277">SUM(U122,U113)</f>
        <v>25858</v>
      </c>
      <c r="V123" s="490">
        <f t="shared" si="1277"/>
        <v>0</v>
      </c>
      <c r="W123" s="490">
        <f t="shared" si="1277"/>
        <v>0</v>
      </c>
      <c r="X123" s="546">
        <f t="shared" si="674"/>
        <v>25858</v>
      </c>
      <c r="Y123" s="597">
        <f t="shared" si="675"/>
        <v>0.45150437002088328</v>
      </c>
      <c r="Z123" s="490">
        <f t="shared" ref="Z123" si="1278">SUM(Z122,Z113)</f>
        <v>0</v>
      </c>
      <c r="AA123" s="546">
        <f t="shared" si="676"/>
        <v>25858</v>
      </c>
      <c r="AB123" s="546">
        <f t="shared" ref="AB123:AE123" si="1279">SUM(AB122,AB113)</f>
        <v>20254</v>
      </c>
      <c r="AC123" s="597">
        <f t="shared" si="678"/>
        <v>0.78327790238997608</v>
      </c>
      <c r="AD123" s="546">
        <f t="shared" si="1279"/>
        <v>22452</v>
      </c>
      <c r="AE123" s="546">
        <f t="shared" si="1279"/>
        <v>25519</v>
      </c>
      <c r="AF123" s="597">
        <f t="shared" si="679"/>
        <v>0.98688993735014308</v>
      </c>
      <c r="AG123" s="490">
        <f t="shared" ref="AG123:AM123" si="1280">SUM(AG122,AG113)</f>
        <v>25858</v>
      </c>
      <c r="AH123" s="490">
        <f t="shared" si="1280"/>
        <v>10748</v>
      </c>
      <c r="AI123" s="490">
        <f t="shared" si="1280"/>
        <v>10748</v>
      </c>
      <c r="AJ123" s="490">
        <f t="shared" si="1280"/>
        <v>10748</v>
      </c>
      <c r="AK123" s="490">
        <f t="shared" si="1280"/>
        <v>0</v>
      </c>
      <c r="AL123" s="546">
        <f t="shared" si="681"/>
        <v>25858</v>
      </c>
      <c r="AM123" s="846">
        <f t="shared" si="1280"/>
        <v>25874.94</v>
      </c>
      <c r="AN123" s="897">
        <f t="shared" si="682"/>
        <v>1.0006551164049811</v>
      </c>
      <c r="AO123" s="846">
        <f t="shared" ref="AO123:AR123" si="1281">SUM(AO122,AO113)</f>
        <v>5011.3300000000008</v>
      </c>
      <c r="AP123" s="897">
        <f t="shared" si="684"/>
        <v>0.46625697804242655</v>
      </c>
      <c r="AQ123" s="846">
        <f t="shared" ref="AQ123" si="1282">SUM(AQ122,AQ113)</f>
        <v>0</v>
      </c>
      <c r="AR123" s="846">
        <f t="shared" si="1281"/>
        <v>0</v>
      </c>
      <c r="AS123" s="846">
        <f t="shared" si="686"/>
        <v>10748</v>
      </c>
      <c r="AT123" s="897">
        <f t="shared" si="687"/>
        <v>0.46625697804242655</v>
      </c>
      <c r="AU123" s="846">
        <f t="shared" ref="AU123" si="1283">SUM(AU122,AU113)</f>
        <v>0</v>
      </c>
      <c r="AV123" s="846">
        <f t="shared" si="689"/>
        <v>10748</v>
      </c>
      <c r="AW123" s="490">
        <f t="shared" ref="AW123:BG123" si="1284">SUM(AW122,AW113)</f>
        <v>10748</v>
      </c>
      <c r="AX123" s="846">
        <f t="shared" si="1284"/>
        <v>9460.33</v>
      </c>
      <c r="AY123" s="490">
        <f t="shared" si="1284"/>
        <v>10748</v>
      </c>
      <c r="AZ123" s="1076">
        <f t="shared" si="1284"/>
        <v>11852.990000000002</v>
      </c>
      <c r="BA123" s="940">
        <f t="shared" si="1284"/>
        <v>15158</v>
      </c>
      <c r="BB123" s="490">
        <f t="shared" si="1284"/>
        <v>15158</v>
      </c>
      <c r="BC123" s="490">
        <f t="shared" si="1284"/>
        <v>15158</v>
      </c>
      <c r="BD123" s="940">
        <f t="shared" si="1284"/>
        <v>15158</v>
      </c>
      <c r="BE123" s="490">
        <f t="shared" si="1284"/>
        <v>15158</v>
      </c>
      <c r="BF123" s="490">
        <f t="shared" si="1284"/>
        <v>15158</v>
      </c>
      <c r="BG123" s="846">
        <f t="shared" si="1284"/>
        <v>0</v>
      </c>
      <c r="BH123" s="490">
        <f t="shared" si="691"/>
        <v>15158</v>
      </c>
      <c r="BI123" s="941">
        <f t="shared" ref="BI123" si="1285">SUM(BI122,BI113)</f>
        <v>1938.94</v>
      </c>
      <c r="BJ123" s="897">
        <f t="shared" si="693"/>
        <v>0.12791529225491491</v>
      </c>
      <c r="BK123" s="490">
        <f t="shared" ref="BK123" si="1286">SUM(BK122,BK113)</f>
        <v>0</v>
      </c>
      <c r="BL123" s="490">
        <f t="shared" si="695"/>
        <v>15158</v>
      </c>
      <c r="BM123" s="897">
        <f t="shared" si="696"/>
        <v>0.12791529225491491</v>
      </c>
      <c r="BN123" s="897"/>
      <c r="BO123" s="897"/>
      <c r="BP123" s="941">
        <f t="shared" ref="BP123:BT123" si="1287">SUM(BP122,BP113)</f>
        <v>5500.2300000000005</v>
      </c>
      <c r="BQ123" s="897">
        <f t="shared" si="698"/>
        <v>0.36285987597308356</v>
      </c>
      <c r="BR123" s="846">
        <f t="shared" ref="BR123" si="1288">SUM(BR122,BR113)</f>
        <v>3100</v>
      </c>
      <c r="BS123" s="490">
        <f t="shared" si="700"/>
        <v>18258</v>
      </c>
      <c r="BT123" s="941">
        <f t="shared" si="1287"/>
        <v>10713.900000000001</v>
      </c>
      <c r="BU123" s="897">
        <f t="shared" si="701"/>
        <v>0.58680578376602044</v>
      </c>
      <c r="BV123" s="490">
        <f t="shared" ref="BV123" si="1289">SUM(BV122,BV113)</f>
        <v>-4000</v>
      </c>
      <c r="BW123" s="490">
        <f t="shared" si="703"/>
        <v>14258</v>
      </c>
      <c r="BX123" s="897">
        <f t="shared" si="1119"/>
        <v>0.75143077570486749</v>
      </c>
      <c r="BY123" s="941">
        <f t="shared" ref="BY123:CE123" si="1290">SUM(BY122,BY113)</f>
        <v>13448.2</v>
      </c>
      <c r="BZ123" s="1133">
        <f t="shared" si="1290"/>
        <v>13448.2</v>
      </c>
      <c r="CA123" s="490">
        <f t="shared" si="1290"/>
        <v>12213</v>
      </c>
      <c r="CB123" s="490">
        <f t="shared" si="1290"/>
        <v>12213</v>
      </c>
      <c r="CC123" s="490">
        <f t="shared" si="1290"/>
        <v>12213</v>
      </c>
      <c r="CD123" s="941">
        <f t="shared" si="1290"/>
        <v>4381.21</v>
      </c>
      <c r="CE123" s="33">
        <f t="shared" si="1290"/>
        <v>0</v>
      </c>
      <c r="CF123" s="546">
        <f t="shared" si="706"/>
        <v>12213</v>
      </c>
      <c r="CG123" s="597">
        <f t="shared" si="707"/>
        <v>0.35873331695734056</v>
      </c>
      <c r="CH123" s="941">
        <f t="shared" ref="CH123:CL123" si="1291">SUM(CH122,CH113)</f>
        <v>6076.5899999999992</v>
      </c>
      <c r="CI123" s="597">
        <f t="shared" si="709"/>
        <v>0.497550970277573</v>
      </c>
      <c r="CJ123" s="490">
        <f t="shared" ref="CJ123" si="1292">SUM(CJ122,CJ113)</f>
        <v>0</v>
      </c>
      <c r="CK123" s="490">
        <f t="shared" si="711"/>
        <v>12213</v>
      </c>
      <c r="CL123" s="133">
        <f t="shared" si="1291"/>
        <v>10256.39</v>
      </c>
      <c r="CM123" s="597">
        <f t="shared" si="712"/>
        <v>0.8397928436911487</v>
      </c>
      <c r="CN123" s="33">
        <f t="shared" ref="CN123" si="1293">SUM(CN122,CN113)</f>
        <v>0</v>
      </c>
      <c r="CO123" s="1199">
        <f t="shared" si="714"/>
        <v>12213</v>
      </c>
      <c r="CP123" s="597">
        <f t="shared" si="715"/>
        <v>0.8397928436911487</v>
      </c>
      <c r="CQ123" s="33">
        <f t="shared" ref="CQ123" si="1294">SUM(CQ122,CQ113)</f>
        <v>0</v>
      </c>
      <c r="CR123" s="1199">
        <f t="shared" si="717"/>
        <v>12213</v>
      </c>
      <c r="CS123" s="1254">
        <f t="shared" ref="CS123:DB123" si="1295">SUM(CS122,CS113)</f>
        <v>12213</v>
      </c>
      <c r="CT123" s="1320">
        <f t="shared" si="1295"/>
        <v>12213</v>
      </c>
      <c r="CU123" s="490">
        <f t="shared" si="1295"/>
        <v>12213</v>
      </c>
      <c r="CV123" s="490">
        <f t="shared" si="1295"/>
        <v>12213</v>
      </c>
      <c r="CW123" s="1397">
        <f t="shared" si="1295"/>
        <v>12439.609999999999</v>
      </c>
      <c r="CX123" s="597">
        <f t="shared" si="719"/>
        <v>1.0185548186358797</v>
      </c>
      <c r="CY123" s="1504">
        <f t="shared" ref="CY123:CZ123" si="1296">SUM(CY122,CY113)</f>
        <v>12213</v>
      </c>
      <c r="CZ123" s="490">
        <f t="shared" si="1296"/>
        <v>0</v>
      </c>
      <c r="DA123" s="1504">
        <f t="shared" si="721"/>
        <v>12213</v>
      </c>
      <c r="DB123" s="133">
        <f t="shared" si="1295"/>
        <v>4500.68</v>
      </c>
      <c r="DC123" s="597">
        <f t="shared" si="722"/>
        <v>0.36851551625317286</v>
      </c>
      <c r="DD123" s="1199">
        <f t="shared" ref="DD123" si="1297">SUM(DD122,DD113)</f>
        <v>2000</v>
      </c>
      <c r="DE123" s="1504">
        <f t="shared" si="724"/>
        <v>14213</v>
      </c>
      <c r="DF123" s="597">
        <f t="shared" si="725"/>
        <v>0.316659396327306</v>
      </c>
      <c r="DG123" s="1199">
        <f t="shared" ref="DG123" si="1298">SUM(DG122,DG113)</f>
        <v>2000</v>
      </c>
      <c r="DH123" s="1504">
        <f t="shared" si="727"/>
        <v>14213</v>
      </c>
      <c r="DI123" s="597">
        <f t="shared" si="728"/>
        <v>0.316659396327306</v>
      </c>
      <c r="DJ123" s="1596">
        <f t="shared" ref="DJ123" si="1299">SUM(DJ122,DJ113)</f>
        <v>6753.1900000000005</v>
      </c>
      <c r="DK123" s="597">
        <f t="shared" si="730"/>
        <v>0.47514177161753329</v>
      </c>
      <c r="DL123" s="1199">
        <f t="shared" ref="DL123" si="1300">SUM(DL122,DL113)</f>
        <v>0</v>
      </c>
      <c r="DM123" s="1504">
        <f t="shared" si="732"/>
        <v>14213</v>
      </c>
      <c r="DN123" s="597">
        <f t="shared" si="733"/>
        <v>0.47514177161753329</v>
      </c>
      <c r="DO123" s="1596">
        <f t="shared" ref="DO123:DS123" si="1301">SUM(DO122,DO113)</f>
        <v>12662.08</v>
      </c>
      <c r="DP123" s="490">
        <f t="shared" si="1301"/>
        <v>22579</v>
      </c>
      <c r="DQ123" s="490">
        <f t="shared" si="1301"/>
        <v>19921</v>
      </c>
      <c r="DR123" s="490">
        <f t="shared" si="1301"/>
        <v>19921</v>
      </c>
      <c r="DS123" s="1995">
        <f t="shared" si="1301"/>
        <v>12662.08</v>
      </c>
      <c r="DT123" s="2184">
        <f t="shared" si="735"/>
        <v>0.89088018011679448</v>
      </c>
      <c r="DU123" s="1769">
        <f t="shared" ref="DU123:DV123" si="1302">SUM(DU122,DU113)</f>
        <v>22579</v>
      </c>
      <c r="DV123" s="1769">
        <f t="shared" si="1302"/>
        <v>0</v>
      </c>
      <c r="DW123" s="1769">
        <f t="shared" si="737"/>
        <v>22579</v>
      </c>
      <c r="DX123" s="1769">
        <f t="shared" ref="DX123:DZ123" si="1303">SUM(DX122,DX113)</f>
        <v>0</v>
      </c>
      <c r="DY123" s="1769">
        <f t="shared" si="739"/>
        <v>22579</v>
      </c>
      <c r="DZ123" s="1769">
        <f t="shared" si="1303"/>
        <v>0</v>
      </c>
      <c r="EA123" s="1769">
        <f t="shared" si="740"/>
        <v>22579</v>
      </c>
      <c r="EB123" s="1995">
        <f t="shared" ref="EB123" si="1304">SUM(EB122,EB113)</f>
        <v>12014.3</v>
      </c>
      <c r="EC123" s="2184">
        <f t="shared" si="742"/>
        <v>0.53210062447406881</v>
      </c>
      <c r="ED123" s="1769">
        <f t="shared" ref="ED123" si="1305">SUM(ED122,ED113)</f>
        <v>0</v>
      </c>
      <c r="EE123" s="1769">
        <f t="shared" si="744"/>
        <v>22579</v>
      </c>
      <c r="EF123" s="2184">
        <f t="shared" si="745"/>
        <v>0.53210062447406881</v>
      </c>
      <c r="EG123" s="1769">
        <f t="shared" ref="EG123" si="1306">SUM(EG122,EG113)</f>
        <v>-1210</v>
      </c>
      <c r="EH123" s="1769">
        <f t="shared" si="747"/>
        <v>21369</v>
      </c>
      <c r="EI123" s="2237">
        <f t="shared" ref="EI123:EO123" si="1307">SUM(EI122,EI113)</f>
        <v>21152.14</v>
      </c>
      <c r="EJ123" s="1995">
        <f t="shared" si="1307"/>
        <v>21152.14</v>
      </c>
      <c r="EK123" s="2184">
        <f t="shared" si="749"/>
        <v>1</v>
      </c>
      <c r="EL123" s="1769">
        <f t="shared" si="1307"/>
        <v>23326</v>
      </c>
      <c r="EM123" s="2238">
        <f t="shared" si="1307"/>
        <v>23326</v>
      </c>
      <c r="EN123" s="2238">
        <f t="shared" si="1307"/>
        <v>23326</v>
      </c>
      <c r="EO123" s="1995">
        <f t="shared" si="1307"/>
        <v>9874.59</v>
      </c>
      <c r="EP123" s="2176">
        <f t="shared" si="750"/>
        <v>0.42332976078196005</v>
      </c>
      <c r="EQ123" s="1769">
        <f t="shared" ref="EQ123" si="1308">SUM(EQ122,EQ113)</f>
        <v>0</v>
      </c>
      <c r="ER123" s="1769">
        <f t="shared" si="752"/>
        <v>23326</v>
      </c>
      <c r="ES123" s="1769">
        <f t="shared" ref="ES123" si="1309">SUM(ES122,ES113)</f>
        <v>0</v>
      </c>
      <c r="ET123" s="1769">
        <f t="shared" si="754"/>
        <v>23326</v>
      </c>
      <c r="EU123" s="2184">
        <f t="shared" si="755"/>
        <v>0.42332976078196005</v>
      </c>
      <c r="EV123" s="1769">
        <f t="shared" ref="EV123" si="1310">SUM(EV122,EV113)</f>
        <v>0</v>
      </c>
      <c r="EW123" s="1769">
        <f t="shared" si="757"/>
        <v>23326</v>
      </c>
      <c r="EX123" s="1995">
        <f t="shared" ref="EX123" si="1311">SUM(EX122,EX113)</f>
        <v>15106.970000000001</v>
      </c>
      <c r="EY123" s="2184">
        <f t="shared" si="759"/>
        <v>0.64764511703678307</v>
      </c>
      <c r="EZ123" s="2239">
        <f t="shared" ref="EZ123:FF123" si="1312">SUM(EZ122,EZ113)</f>
        <v>23326</v>
      </c>
      <c r="FA123" s="1995">
        <f t="shared" ref="FA123" si="1313">SUM(FA122,FA113)</f>
        <v>22430.41</v>
      </c>
      <c r="FB123" s="2184">
        <f t="shared" si="762"/>
        <v>0.96160550458715599</v>
      </c>
      <c r="FC123" s="1504">
        <f t="shared" si="1312"/>
        <v>23309</v>
      </c>
      <c r="FD123" s="1504">
        <f t="shared" si="1312"/>
        <v>23309</v>
      </c>
      <c r="FE123" s="1504">
        <f t="shared" si="1312"/>
        <v>23309</v>
      </c>
      <c r="FF123" s="1504">
        <f t="shared" si="1312"/>
        <v>-3000</v>
      </c>
      <c r="FG123" s="1504">
        <f t="shared" si="763"/>
        <v>20309</v>
      </c>
      <c r="FH123" s="2733">
        <f t="shared" ref="FH123:FI123" si="1314">SUM(FH122,FH113)</f>
        <v>5647.6599999999989</v>
      </c>
      <c r="FI123" s="1504">
        <f t="shared" si="1314"/>
        <v>0</v>
      </c>
      <c r="FJ123" s="1504">
        <f t="shared" si="765"/>
        <v>20309</v>
      </c>
      <c r="FK123" s="2704">
        <f t="shared" si="766"/>
        <v>0.27808656260771081</v>
      </c>
      <c r="FL123" s="2733">
        <f t="shared" ref="FL123" si="1315">SUM(FL122,FL113)</f>
        <v>10348.300000000001</v>
      </c>
      <c r="FM123" s="2704">
        <f t="shared" si="768"/>
        <v>0.50954256733467929</v>
      </c>
      <c r="FN123" s="1504">
        <f t="shared" ref="FN123" si="1316">SUM(FN122,FN113)</f>
        <v>0</v>
      </c>
      <c r="FO123" s="1504">
        <f t="shared" si="770"/>
        <v>20309</v>
      </c>
      <c r="FP123" s="2734">
        <f t="shared" ref="FP123" si="1317">SUM(FP122,FP113)</f>
        <v>20309</v>
      </c>
      <c r="FQ123" s="2618">
        <f t="shared" ref="FQ123:FR123" si="1318">SUM(FQ122,FQ113)</f>
        <v>19222</v>
      </c>
      <c r="FR123" s="1504">
        <f t="shared" si="1318"/>
        <v>19222</v>
      </c>
      <c r="FS123" s="1504">
        <f t="shared" ref="FS123" si="1319">SUM(FS122,FS113)</f>
        <v>19222</v>
      </c>
    </row>
    <row r="124" spans="1:179" ht="24.75" customHeight="1" thickBot="1" x14ac:dyDescent="0.3">
      <c r="A124" s="2889" t="s">
        <v>257</v>
      </c>
      <c r="B124" s="2973" t="s">
        <v>280</v>
      </c>
      <c r="C124" s="2975" t="s">
        <v>221</v>
      </c>
      <c r="D124" s="1856" t="s">
        <v>398</v>
      </c>
      <c r="E124" s="1887" t="s">
        <v>305</v>
      </c>
      <c r="F124" s="709"/>
      <c r="G124" s="710"/>
      <c r="H124" s="678">
        <f t="shared" ref="H124:I124" si="1320">SUM(H127:H128)</f>
        <v>1852</v>
      </c>
      <c r="I124" s="482">
        <f t="shared" si="1320"/>
        <v>1762</v>
      </c>
      <c r="J124" s="540">
        <f t="shared" ref="J124:K124" si="1321">SUM(J127:J128)</f>
        <v>2150</v>
      </c>
      <c r="K124" s="540">
        <f t="shared" si="1321"/>
        <v>1425</v>
      </c>
      <c r="L124" s="594">
        <f>K124/J124</f>
        <v>0.66279069767441856</v>
      </c>
      <c r="M124" s="482">
        <f t="shared" ref="M124" si="1322">SUM(M127:M128)</f>
        <v>2150</v>
      </c>
      <c r="N124" s="482">
        <f>SUM(N127:N128)</f>
        <v>0</v>
      </c>
      <c r="O124" s="482">
        <f>SUM(O127:O128)</f>
        <v>0</v>
      </c>
      <c r="P124" s="540">
        <f t="shared" si="669"/>
        <v>2150</v>
      </c>
      <c r="Q124" s="594">
        <f>K124/P124</f>
        <v>0.66279069767441856</v>
      </c>
      <c r="R124" s="482">
        <f t="shared" ref="R124:S124" si="1323">SUM(R127:R128)</f>
        <v>2150</v>
      </c>
      <c r="S124" s="540">
        <f t="shared" si="1323"/>
        <v>1520</v>
      </c>
      <c r="T124" s="594">
        <f t="shared" si="672"/>
        <v>0.7069767441860465</v>
      </c>
      <c r="U124" s="482">
        <f t="shared" ref="U124" si="1324">SUM(U127:U128)</f>
        <v>2150</v>
      </c>
      <c r="V124" s="482">
        <f>SUM(V127:V128)</f>
        <v>0</v>
      </c>
      <c r="W124" s="482">
        <f>SUM(W127:W128)</f>
        <v>0</v>
      </c>
      <c r="X124" s="540">
        <f t="shared" si="674"/>
        <v>2150</v>
      </c>
      <c r="Y124" s="594">
        <f t="shared" si="675"/>
        <v>0.7069767441860465</v>
      </c>
      <c r="Z124" s="482">
        <f>SUM(Z127:Z128)</f>
        <v>0</v>
      </c>
      <c r="AA124" s="540">
        <f t="shared" si="676"/>
        <v>2150</v>
      </c>
      <c r="AB124" s="540">
        <f t="shared" ref="AB124:AE124" si="1325">SUM(AB127:AB128)</f>
        <v>1729</v>
      </c>
      <c r="AC124" s="594">
        <f t="shared" si="678"/>
        <v>0.80418604651162795</v>
      </c>
      <c r="AD124" s="540">
        <f t="shared" si="1325"/>
        <v>1786</v>
      </c>
      <c r="AE124" s="540">
        <f t="shared" si="1325"/>
        <v>1800</v>
      </c>
      <c r="AF124" s="594">
        <f t="shared" si="679"/>
        <v>0.83720930232558144</v>
      </c>
      <c r="AG124" s="482">
        <f t="shared" ref="AG124:AM124" si="1326">SUM(AG127:AG128)</f>
        <v>2150</v>
      </c>
      <c r="AH124" s="482">
        <f t="shared" si="1326"/>
        <v>2000</v>
      </c>
      <c r="AI124" s="482">
        <f t="shared" si="1326"/>
        <v>2000</v>
      </c>
      <c r="AJ124" s="482">
        <f t="shared" si="1326"/>
        <v>2000</v>
      </c>
      <c r="AK124" s="482">
        <f>SUM(AK127:AK128)</f>
        <v>0</v>
      </c>
      <c r="AL124" s="540">
        <f t="shared" si="681"/>
        <v>2150</v>
      </c>
      <c r="AM124" s="838">
        <f t="shared" si="1326"/>
        <v>1845.4</v>
      </c>
      <c r="AN124" s="913">
        <f t="shared" si="682"/>
        <v>0.85832558139534887</v>
      </c>
      <c r="AO124" s="838">
        <f t="shared" ref="AO124:AR124" si="1327">SUM(AO127:AO128)</f>
        <v>516.72</v>
      </c>
      <c r="AP124" s="913">
        <f t="shared" si="684"/>
        <v>0.25836000000000003</v>
      </c>
      <c r="AQ124" s="838">
        <f t="shared" ref="AQ124" si="1328">SUM(AQ127:AQ128)</f>
        <v>0</v>
      </c>
      <c r="AR124" s="838">
        <f t="shared" si="1327"/>
        <v>0</v>
      </c>
      <c r="AS124" s="838">
        <f t="shared" si="686"/>
        <v>2000</v>
      </c>
      <c r="AT124" s="913">
        <f t="shared" si="687"/>
        <v>0.25836000000000003</v>
      </c>
      <c r="AU124" s="838">
        <f t="shared" ref="AU124" si="1329">SUM(AU127:AU128)</f>
        <v>0</v>
      </c>
      <c r="AV124" s="838">
        <f t="shared" si="689"/>
        <v>2000</v>
      </c>
      <c r="AW124" s="482">
        <f t="shared" ref="AW124:BG124" si="1330">SUM(AW127:AW128)</f>
        <v>2000</v>
      </c>
      <c r="AX124" s="838">
        <f t="shared" si="1330"/>
        <v>1766.9299999999998</v>
      </c>
      <c r="AY124" s="482">
        <f t="shared" si="1330"/>
        <v>2000</v>
      </c>
      <c r="AZ124" s="1067">
        <f t="shared" si="1330"/>
        <v>1895.7</v>
      </c>
      <c r="BA124" s="914">
        <f t="shared" si="1330"/>
        <v>2000</v>
      </c>
      <c r="BB124" s="482">
        <f t="shared" si="1330"/>
        <v>2000</v>
      </c>
      <c r="BC124" s="482">
        <f t="shared" si="1330"/>
        <v>2000</v>
      </c>
      <c r="BD124" s="914">
        <f t="shared" si="1330"/>
        <v>2000</v>
      </c>
      <c r="BE124" s="482">
        <f t="shared" si="1330"/>
        <v>2000</v>
      </c>
      <c r="BF124" s="482">
        <f t="shared" si="1330"/>
        <v>2000</v>
      </c>
      <c r="BG124" s="838">
        <f t="shared" si="1330"/>
        <v>0</v>
      </c>
      <c r="BH124" s="482">
        <f t="shared" si="691"/>
        <v>2000</v>
      </c>
      <c r="BI124" s="915">
        <f t="shared" ref="BI124" si="1331">SUM(BI127:BI128)</f>
        <v>1330.44</v>
      </c>
      <c r="BJ124" s="913">
        <f t="shared" si="693"/>
        <v>0.66522000000000003</v>
      </c>
      <c r="BK124" s="482">
        <f t="shared" ref="BK124" si="1332">SUM(BK127:BK128)</f>
        <v>0</v>
      </c>
      <c r="BL124" s="482">
        <f t="shared" si="695"/>
        <v>2000</v>
      </c>
      <c r="BM124" s="913">
        <f t="shared" si="696"/>
        <v>0.66522000000000003</v>
      </c>
      <c r="BN124" s="913"/>
      <c r="BO124" s="913"/>
      <c r="BP124" s="915">
        <f t="shared" ref="BP124:BT124" si="1333">SUM(BP127:BP128)</f>
        <v>1465.7</v>
      </c>
      <c r="BQ124" s="913">
        <f t="shared" si="698"/>
        <v>0.73285</v>
      </c>
      <c r="BR124" s="838">
        <f t="shared" ref="BR124" si="1334">SUM(BR127:BR128)</f>
        <v>0</v>
      </c>
      <c r="BS124" s="482">
        <f t="shared" si="700"/>
        <v>2000</v>
      </c>
      <c r="BT124" s="915">
        <f t="shared" si="1333"/>
        <v>1650.96</v>
      </c>
      <c r="BU124" s="913">
        <f t="shared" si="701"/>
        <v>0.82547999999999999</v>
      </c>
      <c r="BV124" s="482">
        <f t="shared" ref="BV124" si="1335">SUM(BV127:BV128)</f>
        <v>0</v>
      </c>
      <c r="BW124" s="482">
        <f t="shared" si="703"/>
        <v>2000</v>
      </c>
      <c r="BX124" s="913">
        <f t="shared" si="1119"/>
        <v>0.82547999999999999</v>
      </c>
      <c r="BY124" s="915">
        <f t="shared" ref="BY124:CE124" si="1336">SUM(BY127:BY128)</f>
        <v>1754.3400000000001</v>
      </c>
      <c r="BZ124" s="1124">
        <f t="shared" si="1336"/>
        <v>1754.3400000000001</v>
      </c>
      <c r="CA124" s="482">
        <f t="shared" si="1336"/>
        <v>2000</v>
      </c>
      <c r="CB124" s="482">
        <f t="shared" si="1336"/>
        <v>2000</v>
      </c>
      <c r="CC124" s="482">
        <f t="shared" si="1336"/>
        <v>2000</v>
      </c>
      <c r="CD124" s="915">
        <f t="shared" si="1336"/>
        <v>328.6</v>
      </c>
      <c r="CE124" s="24">
        <f t="shared" si="1336"/>
        <v>0</v>
      </c>
      <c r="CF124" s="540">
        <f t="shared" si="706"/>
        <v>2000</v>
      </c>
      <c r="CG124" s="594">
        <f t="shared" si="707"/>
        <v>0.1643</v>
      </c>
      <c r="CH124" s="915">
        <f t="shared" ref="CH124:CL124" si="1337">SUM(CH127:CH128)</f>
        <v>436.64</v>
      </c>
      <c r="CI124" s="594">
        <f t="shared" si="709"/>
        <v>0.21831999999999999</v>
      </c>
      <c r="CJ124" s="482">
        <f t="shared" ref="CJ124" si="1338">SUM(CJ127:CJ128)</f>
        <v>0</v>
      </c>
      <c r="CK124" s="482">
        <f t="shared" si="711"/>
        <v>2000</v>
      </c>
      <c r="CL124" s="123">
        <f t="shared" si="1337"/>
        <v>636.38</v>
      </c>
      <c r="CM124" s="594">
        <f t="shared" si="712"/>
        <v>0.31818999999999997</v>
      </c>
      <c r="CN124" s="24">
        <f t="shared" ref="CN124" si="1339">SUM(CN127:CN128)</f>
        <v>0</v>
      </c>
      <c r="CO124" s="1190">
        <f t="shared" si="714"/>
        <v>2000</v>
      </c>
      <c r="CP124" s="594">
        <f t="shared" si="715"/>
        <v>0.31818999999999997</v>
      </c>
      <c r="CQ124" s="24">
        <f t="shared" ref="CQ124" si="1340">SUM(CQ127:CQ128)</f>
        <v>0</v>
      </c>
      <c r="CR124" s="1190">
        <f t="shared" si="717"/>
        <v>2000</v>
      </c>
      <c r="CS124" s="1245">
        <f t="shared" ref="CS124:DB124" si="1341">SUM(CS127:CS128)</f>
        <v>2000</v>
      </c>
      <c r="CT124" s="1311">
        <f t="shared" si="1341"/>
        <v>2000</v>
      </c>
      <c r="CU124" s="482">
        <f t="shared" si="1341"/>
        <v>2000</v>
      </c>
      <c r="CV124" s="482">
        <f t="shared" si="1341"/>
        <v>2000</v>
      </c>
      <c r="CW124" s="1388">
        <f t="shared" si="1341"/>
        <v>1733.44</v>
      </c>
      <c r="CX124" s="594">
        <f t="shared" si="719"/>
        <v>0.86672000000000005</v>
      </c>
      <c r="CY124" s="1495">
        <f t="shared" ref="CY124:CZ124" si="1342">SUM(CY127:CY128)</f>
        <v>2000</v>
      </c>
      <c r="CZ124" s="482">
        <f t="shared" si="1342"/>
        <v>0</v>
      </c>
      <c r="DA124" s="1495">
        <f t="shared" si="721"/>
        <v>2000</v>
      </c>
      <c r="DB124" s="123">
        <f t="shared" si="1341"/>
        <v>1340.42</v>
      </c>
      <c r="DC124" s="594">
        <f t="shared" si="722"/>
        <v>0.67021000000000008</v>
      </c>
      <c r="DD124" s="1190">
        <f t="shared" ref="DD124" si="1343">SUM(DD127:DD128)</f>
        <v>0</v>
      </c>
      <c r="DE124" s="1495">
        <f t="shared" si="724"/>
        <v>2000</v>
      </c>
      <c r="DF124" s="594">
        <f t="shared" si="725"/>
        <v>0.67021000000000008</v>
      </c>
      <c r="DG124" s="1190">
        <f t="shared" ref="DG124" si="1344">SUM(DG127:DG128)</f>
        <v>0</v>
      </c>
      <c r="DH124" s="1495">
        <f t="shared" si="727"/>
        <v>2000</v>
      </c>
      <c r="DI124" s="594">
        <f t="shared" si="728"/>
        <v>0.67021000000000008</v>
      </c>
      <c r="DJ124" s="1587">
        <f t="shared" ref="DJ124" si="1345">SUM(DJ127:DJ128)</f>
        <v>1461.96</v>
      </c>
      <c r="DK124" s="594">
        <f t="shared" si="730"/>
        <v>0.73097999999999996</v>
      </c>
      <c r="DL124" s="1190">
        <f t="shared" ref="DL124" si="1346">SUM(DL127:DL128)</f>
        <v>0</v>
      </c>
      <c r="DM124" s="1495">
        <f t="shared" si="732"/>
        <v>2000</v>
      </c>
      <c r="DN124" s="594">
        <f t="shared" si="733"/>
        <v>0.73097999999999996</v>
      </c>
      <c r="DO124" s="1587">
        <f t="shared" ref="DO124:DS124" si="1347">SUM(DO127:DO128)</f>
        <v>1872.21</v>
      </c>
      <c r="DP124" s="482">
        <f t="shared" si="1347"/>
        <v>2000</v>
      </c>
      <c r="DQ124" s="482">
        <f t="shared" si="1347"/>
        <v>2000</v>
      </c>
      <c r="DR124" s="482">
        <f t="shared" si="1347"/>
        <v>2000</v>
      </c>
      <c r="DS124" s="1988">
        <f t="shared" si="1347"/>
        <v>1872.21</v>
      </c>
      <c r="DT124" s="2201">
        <f t="shared" si="735"/>
        <v>0.93610499999999996</v>
      </c>
      <c r="DU124" s="1759">
        <f t="shared" ref="DU124:DV124" si="1348">SUM(DU127:DU128)</f>
        <v>2000</v>
      </c>
      <c r="DV124" s="1759">
        <f t="shared" si="1348"/>
        <v>0</v>
      </c>
      <c r="DW124" s="1759">
        <f t="shared" si="737"/>
        <v>2000</v>
      </c>
      <c r="DX124" s="1759">
        <f t="shared" ref="DX124:DZ124" si="1349">SUM(DX127:DX128)</f>
        <v>0</v>
      </c>
      <c r="DY124" s="1759">
        <f t="shared" si="739"/>
        <v>2000</v>
      </c>
      <c r="DZ124" s="1759">
        <f t="shared" si="1349"/>
        <v>0</v>
      </c>
      <c r="EA124" s="1759">
        <f t="shared" si="740"/>
        <v>2000</v>
      </c>
      <c r="EB124" s="1988">
        <f t="shared" ref="EB124" si="1350">SUM(EB127:EB128)</f>
        <v>1470.32</v>
      </c>
      <c r="EC124" s="2201">
        <f t="shared" si="742"/>
        <v>0.73515999999999992</v>
      </c>
      <c r="ED124" s="1759">
        <f t="shared" ref="ED124" si="1351">SUM(ED127:ED128)</f>
        <v>0</v>
      </c>
      <c r="EE124" s="1759">
        <f t="shared" si="744"/>
        <v>2000</v>
      </c>
      <c r="EF124" s="2201">
        <f t="shared" si="745"/>
        <v>0.73515999999999992</v>
      </c>
      <c r="EG124" s="1759">
        <f t="shared" ref="EG124" si="1352">SUM(EG127:EG128)</f>
        <v>0</v>
      </c>
      <c r="EH124" s="1759">
        <f t="shared" si="747"/>
        <v>2000</v>
      </c>
      <c r="EI124" s="2202">
        <f t="shared" ref="EI124:EO124" si="1353">SUM(EI127:EI128)</f>
        <v>1801.9</v>
      </c>
      <c r="EJ124" s="1988">
        <f t="shared" si="1353"/>
        <v>1801.9</v>
      </c>
      <c r="EK124" s="2201">
        <f t="shared" si="749"/>
        <v>1</v>
      </c>
      <c r="EL124" s="1759">
        <f t="shared" si="1353"/>
        <v>1802</v>
      </c>
      <c r="EM124" s="2204">
        <f t="shared" si="1353"/>
        <v>1802</v>
      </c>
      <c r="EN124" s="2204">
        <f t="shared" si="1353"/>
        <v>1802</v>
      </c>
      <c r="EO124" s="1988">
        <f t="shared" si="1353"/>
        <v>447.2</v>
      </c>
      <c r="EP124" s="2176">
        <f t="shared" si="750"/>
        <v>0.24816870144284128</v>
      </c>
      <c r="EQ124" s="1759">
        <f t="shared" ref="EQ124" si="1354">SUM(EQ127:EQ128)</f>
        <v>0</v>
      </c>
      <c r="ER124" s="1759">
        <f t="shared" si="752"/>
        <v>1802</v>
      </c>
      <c r="ES124" s="1759">
        <f t="shared" ref="ES124" si="1355">SUM(ES127:ES128)</f>
        <v>0</v>
      </c>
      <c r="ET124" s="1759">
        <f t="shared" si="754"/>
        <v>1802</v>
      </c>
      <c r="EU124" s="2201">
        <f t="shared" si="755"/>
        <v>0.24816870144284128</v>
      </c>
      <c r="EV124" s="1759">
        <f t="shared" ref="EV124" si="1356">SUM(EV127:EV128)</f>
        <v>0</v>
      </c>
      <c r="EW124" s="1759">
        <f t="shared" si="757"/>
        <v>1802</v>
      </c>
      <c r="EX124" s="1988">
        <f t="shared" ref="EX124" si="1357">SUM(EX127:EX128)</f>
        <v>598.70000000000005</v>
      </c>
      <c r="EY124" s="2201">
        <f t="shared" si="759"/>
        <v>0.33224195338512769</v>
      </c>
      <c r="EZ124" s="2203">
        <f t="shared" ref="EZ124:FF124" si="1358">SUM(EZ127:EZ128)</f>
        <v>1802</v>
      </c>
      <c r="FA124" s="1988">
        <f t="shared" ref="FA124" si="1359">SUM(FA127:FA128)</f>
        <v>1773.1</v>
      </c>
      <c r="FB124" s="2201">
        <f t="shared" si="762"/>
        <v>0.98396226415094334</v>
      </c>
      <c r="FC124" s="1495">
        <f t="shared" si="1358"/>
        <v>1800</v>
      </c>
      <c r="FD124" s="1495">
        <f t="shared" si="1358"/>
        <v>1800</v>
      </c>
      <c r="FE124" s="1495">
        <f t="shared" si="1358"/>
        <v>1800</v>
      </c>
      <c r="FF124" s="1495">
        <f t="shared" si="1358"/>
        <v>0</v>
      </c>
      <c r="FG124" s="1495">
        <f t="shared" si="763"/>
        <v>1800</v>
      </c>
      <c r="FH124" s="2713">
        <f t="shared" ref="FH124:FI124" si="1360">SUM(FH127:FH128)</f>
        <v>392.85</v>
      </c>
      <c r="FI124" s="1495">
        <f t="shared" si="1360"/>
        <v>0</v>
      </c>
      <c r="FJ124" s="1495">
        <f t="shared" si="765"/>
        <v>1800</v>
      </c>
      <c r="FK124" s="2714">
        <f t="shared" si="766"/>
        <v>0.21825</v>
      </c>
      <c r="FL124" s="2713">
        <f t="shared" ref="FL124" si="1361">SUM(FL127:FL128)</f>
        <v>505.45</v>
      </c>
      <c r="FM124" s="2714">
        <f t="shared" si="768"/>
        <v>0.28080555555555553</v>
      </c>
      <c r="FN124" s="1495">
        <f t="shared" ref="FN124" si="1362">SUM(FN127:FN128)</f>
        <v>0</v>
      </c>
      <c r="FO124" s="1495">
        <f t="shared" si="770"/>
        <v>1800</v>
      </c>
      <c r="FP124" s="2715">
        <f t="shared" ref="FP124" si="1363">SUM(FP127:FP128)</f>
        <v>1800</v>
      </c>
      <c r="FQ124" s="2606">
        <f t="shared" ref="FQ124:FR124" si="1364">SUM(FQ127:FQ128)</f>
        <v>1800</v>
      </c>
      <c r="FR124" s="1495">
        <f t="shared" si="1364"/>
        <v>1800</v>
      </c>
      <c r="FS124" s="1495">
        <f t="shared" ref="FS124" si="1365">SUM(FS127:FS128)</f>
        <v>1800</v>
      </c>
    </row>
    <row r="125" spans="1:179" ht="31.5" customHeight="1" thickBot="1" x14ac:dyDescent="0.3">
      <c r="A125" s="2889"/>
      <c r="B125" s="2973"/>
      <c r="C125" s="2975"/>
      <c r="D125" s="1856" t="s">
        <v>399</v>
      </c>
      <c r="E125" s="1886" t="s">
        <v>306</v>
      </c>
      <c r="F125" s="712"/>
      <c r="G125" s="713"/>
      <c r="H125" s="682"/>
      <c r="I125" s="483">
        <v>0</v>
      </c>
      <c r="J125" s="541">
        <v>0</v>
      </c>
      <c r="K125" s="541">
        <v>0</v>
      </c>
      <c r="L125" s="596"/>
      <c r="M125" s="483">
        <v>0</v>
      </c>
      <c r="N125" s="483"/>
      <c r="O125" s="483"/>
      <c r="P125" s="541">
        <f t="shared" si="669"/>
        <v>0</v>
      </c>
      <c r="Q125" s="596"/>
      <c r="R125" s="483">
        <v>0</v>
      </c>
      <c r="S125" s="541">
        <v>0</v>
      </c>
      <c r="T125" s="596"/>
      <c r="U125" s="483">
        <v>0</v>
      </c>
      <c r="V125" s="483"/>
      <c r="W125" s="483"/>
      <c r="X125" s="541">
        <f t="shared" si="674"/>
        <v>0</v>
      </c>
      <c r="Y125" s="596"/>
      <c r="Z125" s="483"/>
      <c r="AA125" s="541">
        <f t="shared" si="676"/>
        <v>0</v>
      </c>
      <c r="AB125" s="541">
        <v>0</v>
      </c>
      <c r="AC125" s="596" t="e">
        <f t="shared" si="678"/>
        <v>#DIV/0!</v>
      </c>
      <c r="AD125" s="541">
        <v>0</v>
      </c>
      <c r="AE125" s="541">
        <v>0</v>
      </c>
      <c r="AF125" s="596" t="e">
        <f t="shared" si="679"/>
        <v>#DIV/0!</v>
      </c>
      <c r="AG125" s="483">
        <v>0</v>
      </c>
      <c r="AH125" s="483">
        <v>0</v>
      </c>
      <c r="AI125" s="483">
        <v>0</v>
      </c>
      <c r="AJ125" s="483">
        <v>0</v>
      </c>
      <c r="AK125" s="483"/>
      <c r="AL125" s="541">
        <f t="shared" si="681"/>
        <v>0</v>
      </c>
      <c r="AM125" s="839">
        <v>0</v>
      </c>
      <c r="AN125" s="917"/>
      <c r="AO125" s="839">
        <v>0</v>
      </c>
      <c r="AP125" s="917"/>
      <c r="AQ125" s="839">
        <v>0</v>
      </c>
      <c r="AR125" s="839">
        <v>0</v>
      </c>
      <c r="AS125" s="839">
        <f t="shared" si="686"/>
        <v>0</v>
      </c>
      <c r="AT125" s="917"/>
      <c r="AU125" s="839">
        <v>0</v>
      </c>
      <c r="AV125" s="839">
        <f t="shared" si="689"/>
        <v>0</v>
      </c>
      <c r="AW125" s="483">
        <v>0</v>
      </c>
      <c r="AX125" s="839">
        <v>0</v>
      </c>
      <c r="AY125" s="483">
        <v>0</v>
      </c>
      <c r="AZ125" s="1068">
        <v>0</v>
      </c>
      <c r="BA125" s="595">
        <v>0</v>
      </c>
      <c r="BB125" s="483">
        <v>0</v>
      </c>
      <c r="BC125" s="483">
        <v>0</v>
      </c>
      <c r="BD125" s="595">
        <v>0</v>
      </c>
      <c r="BE125" s="483">
        <v>0</v>
      </c>
      <c r="BF125" s="483">
        <v>0</v>
      </c>
      <c r="BG125" s="839">
        <v>0</v>
      </c>
      <c r="BH125" s="483">
        <f t="shared" si="691"/>
        <v>0</v>
      </c>
      <c r="BI125" s="918">
        <v>0</v>
      </c>
      <c r="BJ125" s="917"/>
      <c r="BK125" s="483">
        <v>0</v>
      </c>
      <c r="BL125" s="483">
        <f t="shared" si="695"/>
        <v>0</v>
      </c>
      <c r="BM125" s="917"/>
      <c r="BN125" s="917"/>
      <c r="BO125" s="917"/>
      <c r="BP125" s="918">
        <v>0</v>
      </c>
      <c r="BQ125" s="917"/>
      <c r="BR125" s="839">
        <v>0</v>
      </c>
      <c r="BS125" s="483">
        <f t="shared" si="700"/>
        <v>0</v>
      </c>
      <c r="BT125" s="918">
        <v>0</v>
      </c>
      <c r="BU125" s="917"/>
      <c r="BV125" s="483">
        <v>0</v>
      </c>
      <c r="BW125" s="483">
        <f t="shared" si="703"/>
        <v>0</v>
      </c>
      <c r="BX125" s="917"/>
      <c r="BY125" s="918">
        <v>0</v>
      </c>
      <c r="BZ125" s="1125">
        <v>0</v>
      </c>
      <c r="CA125" s="483">
        <v>0</v>
      </c>
      <c r="CB125" s="483">
        <v>0</v>
      </c>
      <c r="CC125" s="483">
        <v>0</v>
      </c>
      <c r="CD125" s="918">
        <v>0</v>
      </c>
      <c r="CE125" s="25">
        <v>0</v>
      </c>
      <c r="CF125" s="541">
        <f t="shared" si="706"/>
        <v>0</v>
      </c>
      <c r="CG125" s="596"/>
      <c r="CH125" s="918">
        <v>0</v>
      </c>
      <c r="CI125" s="596"/>
      <c r="CJ125" s="483">
        <v>0</v>
      </c>
      <c r="CK125" s="483">
        <f t="shared" si="711"/>
        <v>0</v>
      </c>
      <c r="CL125" s="124">
        <v>0</v>
      </c>
      <c r="CM125" s="596"/>
      <c r="CN125" s="25">
        <v>0</v>
      </c>
      <c r="CO125" s="1191">
        <f t="shared" si="714"/>
        <v>0</v>
      </c>
      <c r="CP125" s="596"/>
      <c r="CQ125" s="25">
        <v>0</v>
      </c>
      <c r="CR125" s="1191">
        <f t="shared" si="717"/>
        <v>0</v>
      </c>
      <c r="CS125" s="1246">
        <v>0</v>
      </c>
      <c r="CT125" s="1312">
        <v>0</v>
      </c>
      <c r="CU125" s="483">
        <v>0</v>
      </c>
      <c r="CV125" s="483">
        <v>0</v>
      </c>
      <c r="CW125" s="1389">
        <v>0</v>
      </c>
      <c r="CX125" s="596" t="e">
        <f t="shared" si="719"/>
        <v>#DIV/0!</v>
      </c>
      <c r="CY125" s="1496">
        <v>0</v>
      </c>
      <c r="CZ125" s="483">
        <v>0</v>
      </c>
      <c r="DA125" s="1496">
        <f t="shared" si="721"/>
        <v>0</v>
      </c>
      <c r="DB125" s="124">
        <v>0</v>
      </c>
      <c r="DC125" s="596"/>
      <c r="DD125" s="1191">
        <v>0</v>
      </c>
      <c r="DE125" s="1496">
        <f t="shared" si="724"/>
        <v>0</v>
      </c>
      <c r="DF125" s="596"/>
      <c r="DG125" s="1191">
        <v>0</v>
      </c>
      <c r="DH125" s="1496">
        <f t="shared" si="727"/>
        <v>0</v>
      </c>
      <c r="DI125" s="596"/>
      <c r="DJ125" s="1588">
        <v>0</v>
      </c>
      <c r="DK125" s="596"/>
      <c r="DL125" s="1191">
        <v>0</v>
      </c>
      <c r="DM125" s="1496">
        <f t="shared" si="732"/>
        <v>0</v>
      </c>
      <c r="DN125" s="596"/>
      <c r="DO125" s="1588">
        <v>0</v>
      </c>
      <c r="DP125" s="483">
        <v>0</v>
      </c>
      <c r="DQ125" s="483">
        <v>0</v>
      </c>
      <c r="DR125" s="483">
        <v>0</v>
      </c>
      <c r="DS125" s="1697">
        <v>0</v>
      </c>
      <c r="DT125" s="2205" t="e">
        <f t="shared" si="735"/>
        <v>#DIV/0!</v>
      </c>
      <c r="DU125" s="1760">
        <v>0</v>
      </c>
      <c r="DV125" s="1760">
        <v>0</v>
      </c>
      <c r="DW125" s="1760">
        <f t="shared" si="737"/>
        <v>0</v>
      </c>
      <c r="DX125" s="1760">
        <v>0</v>
      </c>
      <c r="DY125" s="1760">
        <f t="shared" si="739"/>
        <v>0</v>
      </c>
      <c r="DZ125" s="1760">
        <v>0</v>
      </c>
      <c r="EA125" s="1760">
        <f t="shared" si="740"/>
        <v>0</v>
      </c>
      <c r="EB125" s="1697">
        <v>0</v>
      </c>
      <c r="EC125" s="2205"/>
      <c r="ED125" s="1760">
        <v>0</v>
      </c>
      <c r="EE125" s="1760">
        <f t="shared" si="744"/>
        <v>0</v>
      </c>
      <c r="EF125" s="2205" t="e">
        <f t="shared" si="745"/>
        <v>#DIV/0!</v>
      </c>
      <c r="EG125" s="1760">
        <v>0</v>
      </c>
      <c r="EH125" s="1760">
        <f t="shared" si="747"/>
        <v>0</v>
      </c>
      <c r="EI125" s="2206">
        <v>0</v>
      </c>
      <c r="EJ125" s="1697">
        <v>0</v>
      </c>
      <c r="EK125" s="2205" t="e">
        <f t="shared" si="749"/>
        <v>#DIV/0!</v>
      </c>
      <c r="EL125" s="1760">
        <v>0</v>
      </c>
      <c r="EM125" s="2207">
        <v>0</v>
      </c>
      <c r="EN125" s="2207">
        <v>0</v>
      </c>
      <c r="EO125" s="1697">
        <v>0</v>
      </c>
      <c r="EP125" s="2176" t="e">
        <f t="shared" si="750"/>
        <v>#DIV/0!</v>
      </c>
      <c r="EQ125" s="1760">
        <v>0</v>
      </c>
      <c r="ER125" s="1760">
        <f t="shared" si="752"/>
        <v>0</v>
      </c>
      <c r="ES125" s="1760">
        <v>0</v>
      </c>
      <c r="ET125" s="1760">
        <f t="shared" si="754"/>
        <v>0</v>
      </c>
      <c r="EU125" s="2205" t="e">
        <f t="shared" si="755"/>
        <v>#DIV/0!</v>
      </c>
      <c r="EV125" s="1760">
        <v>0</v>
      </c>
      <c r="EW125" s="1760">
        <f t="shared" si="757"/>
        <v>0</v>
      </c>
      <c r="EX125" s="1697">
        <v>0</v>
      </c>
      <c r="EY125" s="2205" t="e">
        <f t="shared" si="759"/>
        <v>#DIV/0!</v>
      </c>
      <c r="EZ125" s="2208">
        <v>0</v>
      </c>
      <c r="FA125" s="1697">
        <v>0</v>
      </c>
      <c r="FB125" s="2205" t="e">
        <f t="shared" si="762"/>
        <v>#DIV/0!</v>
      </c>
      <c r="FC125" s="1496">
        <v>0</v>
      </c>
      <c r="FD125" s="1496">
        <v>0</v>
      </c>
      <c r="FE125" s="1496">
        <v>0</v>
      </c>
      <c r="FF125" s="1496">
        <v>0</v>
      </c>
      <c r="FG125" s="1496">
        <f t="shared" si="763"/>
        <v>0</v>
      </c>
      <c r="FH125" s="2716">
        <v>0</v>
      </c>
      <c r="FI125" s="1496">
        <v>0</v>
      </c>
      <c r="FJ125" s="1496">
        <f t="shared" si="765"/>
        <v>0</v>
      </c>
      <c r="FK125" s="2717" t="e">
        <f t="shared" si="766"/>
        <v>#DIV/0!</v>
      </c>
      <c r="FL125" s="2716">
        <v>0</v>
      </c>
      <c r="FM125" s="2717" t="e">
        <f t="shared" si="768"/>
        <v>#DIV/0!</v>
      </c>
      <c r="FN125" s="1496">
        <v>0</v>
      </c>
      <c r="FO125" s="1496">
        <f t="shared" si="770"/>
        <v>0</v>
      </c>
      <c r="FP125" s="1553">
        <v>0</v>
      </c>
      <c r="FQ125" s="2607">
        <v>0</v>
      </c>
      <c r="FR125" s="1496">
        <v>0</v>
      </c>
      <c r="FS125" s="1496">
        <v>0</v>
      </c>
    </row>
    <row r="126" spans="1:179" ht="25.5" customHeight="1" thickBot="1" x14ac:dyDescent="0.3">
      <c r="A126" s="2890"/>
      <c r="B126" s="2974"/>
      <c r="C126" s="2976"/>
      <c r="D126" s="1832" t="s">
        <v>421</v>
      </c>
      <c r="E126" s="1867" t="s">
        <v>412</v>
      </c>
      <c r="F126" s="714"/>
      <c r="G126" s="683"/>
      <c r="H126" s="657">
        <f t="shared" ref="H126:O126" si="1366">SUM(H124:H125)</f>
        <v>1852</v>
      </c>
      <c r="I126" s="477">
        <f t="shared" si="1366"/>
        <v>1762</v>
      </c>
      <c r="J126" s="536">
        <f t="shared" si="1366"/>
        <v>2150</v>
      </c>
      <c r="K126" s="536">
        <f t="shared" si="1366"/>
        <v>1425</v>
      </c>
      <c r="L126" s="597">
        <f t="shared" ref="L126:L141" si="1367">K126/J126</f>
        <v>0.66279069767441856</v>
      </c>
      <c r="M126" s="477">
        <f t="shared" ref="M126" si="1368">SUM(M124:M125)</f>
        <v>2150</v>
      </c>
      <c r="N126" s="477">
        <f t="shared" si="1366"/>
        <v>0</v>
      </c>
      <c r="O126" s="477">
        <f t="shared" si="1366"/>
        <v>0</v>
      </c>
      <c r="P126" s="536">
        <f t="shared" si="669"/>
        <v>2150</v>
      </c>
      <c r="Q126" s="597">
        <f>K126/P126</f>
        <v>0.66279069767441856</v>
      </c>
      <c r="R126" s="477">
        <f t="shared" ref="R126:S126" si="1369">SUM(R124:R125)</f>
        <v>2150</v>
      </c>
      <c r="S126" s="536">
        <f t="shared" si="1369"/>
        <v>1520</v>
      </c>
      <c r="T126" s="597">
        <f t="shared" si="672"/>
        <v>0.7069767441860465</v>
      </c>
      <c r="U126" s="477">
        <f t="shared" ref="U126:W126" si="1370">SUM(U124:U125)</f>
        <v>2150</v>
      </c>
      <c r="V126" s="477">
        <f t="shared" si="1370"/>
        <v>0</v>
      </c>
      <c r="W126" s="477">
        <f t="shared" si="1370"/>
        <v>0</v>
      </c>
      <c r="X126" s="536">
        <f t="shared" si="674"/>
        <v>2150</v>
      </c>
      <c r="Y126" s="597">
        <f t="shared" si="675"/>
        <v>0.7069767441860465</v>
      </c>
      <c r="Z126" s="477">
        <f t="shared" ref="Z126" si="1371">SUM(Z124:Z125)</f>
        <v>0</v>
      </c>
      <c r="AA126" s="536">
        <f t="shared" si="676"/>
        <v>2150</v>
      </c>
      <c r="AB126" s="536">
        <f t="shared" ref="AB126:AE126" si="1372">SUM(AB124:AB125)</f>
        <v>1729</v>
      </c>
      <c r="AC126" s="597">
        <f t="shared" si="678"/>
        <v>0.80418604651162795</v>
      </c>
      <c r="AD126" s="536">
        <f t="shared" si="1372"/>
        <v>1786</v>
      </c>
      <c r="AE126" s="536">
        <f t="shared" si="1372"/>
        <v>1800</v>
      </c>
      <c r="AF126" s="597">
        <f t="shared" si="679"/>
        <v>0.83720930232558144</v>
      </c>
      <c r="AG126" s="477">
        <f t="shared" ref="AG126:AM126" si="1373">SUM(AG124:AG125)</f>
        <v>2150</v>
      </c>
      <c r="AH126" s="477">
        <f t="shared" si="1373"/>
        <v>2000</v>
      </c>
      <c r="AI126" s="477">
        <f t="shared" si="1373"/>
        <v>2000</v>
      </c>
      <c r="AJ126" s="477">
        <f t="shared" si="1373"/>
        <v>2000</v>
      </c>
      <c r="AK126" s="477">
        <f t="shared" si="1373"/>
        <v>0</v>
      </c>
      <c r="AL126" s="536">
        <f t="shared" si="681"/>
        <v>2150</v>
      </c>
      <c r="AM126" s="834">
        <f t="shared" si="1373"/>
        <v>1845.4</v>
      </c>
      <c r="AN126" s="897">
        <f t="shared" si="682"/>
        <v>0.85832558139534887</v>
      </c>
      <c r="AO126" s="834">
        <f t="shared" ref="AO126:AR126" si="1374">SUM(AO124:AO125)</f>
        <v>516.72</v>
      </c>
      <c r="AP126" s="897">
        <f t="shared" si="684"/>
        <v>0.25836000000000003</v>
      </c>
      <c r="AQ126" s="834">
        <f t="shared" ref="AQ126" si="1375">SUM(AQ124:AQ125)</f>
        <v>0</v>
      </c>
      <c r="AR126" s="834">
        <f t="shared" si="1374"/>
        <v>0</v>
      </c>
      <c r="AS126" s="834">
        <f t="shared" si="686"/>
        <v>2000</v>
      </c>
      <c r="AT126" s="897">
        <f t="shared" si="687"/>
        <v>0.25836000000000003</v>
      </c>
      <c r="AU126" s="834">
        <f t="shared" ref="AU126" si="1376">SUM(AU124:AU125)</f>
        <v>0</v>
      </c>
      <c r="AV126" s="834">
        <f t="shared" si="689"/>
        <v>2000</v>
      </c>
      <c r="AW126" s="477">
        <f t="shared" ref="AW126:BG126" si="1377">SUM(AW124:AW125)</f>
        <v>2000</v>
      </c>
      <c r="AX126" s="834">
        <f t="shared" si="1377"/>
        <v>1766.9299999999998</v>
      </c>
      <c r="AY126" s="477">
        <f t="shared" si="1377"/>
        <v>2000</v>
      </c>
      <c r="AZ126" s="1064">
        <f t="shared" si="1377"/>
        <v>1895.7</v>
      </c>
      <c r="BA126" s="898">
        <f t="shared" si="1377"/>
        <v>2000</v>
      </c>
      <c r="BB126" s="477">
        <f t="shared" si="1377"/>
        <v>2000</v>
      </c>
      <c r="BC126" s="477">
        <f t="shared" si="1377"/>
        <v>2000</v>
      </c>
      <c r="BD126" s="898">
        <f t="shared" si="1377"/>
        <v>2000</v>
      </c>
      <c r="BE126" s="477">
        <f t="shared" si="1377"/>
        <v>2000</v>
      </c>
      <c r="BF126" s="477">
        <f t="shared" si="1377"/>
        <v>2000</v>
      </c>
      <c r="BG126" s="834">
        <f t="shared" si="1377"/>
        <v>0</v>
      </c>
      <c r="BH126" s="477">
        <f t="shared" si="691"/>
        <v>2000</v>
      </c>
      <c r="BI126" s="899">
        <f t="shared" ref="BI126" si="1378">SUM(BI124:BI125)</f>
        <v>1330.44</v>
      </c>
      <c r="BJ126" s="897">
        <f t="shared" si="693"/>
        <v>0.66522000000000003</v>
      </c>
      <c r="BK126" s="477">
        <f t="shared" ref="BK126" si="1379">SUM(BK124:BK125)</f>
        <v>0</v>
      </c>
      <c r="BL126" s="477">
        <f t="shared" si="695"/>
        <v>2000</v>
      </c>
      <c r="BM126" s="897">
        <f t="shared" si="696"/>
        <v>0.66522000000000003</v>
      </c>
      <c r="BN126" s="897"/>
      <c r="BO126" s="897"/>
      <c r="BP126" s="899">
        <f t="shared" ref="BP126:BT126" si="1380">SUM(BP124:BP125)</f>
        <v>1465.7</v>
      </c>
      <c r="BQ126" s="897">
        <f t="shared" si="698"/>
        <v>0.73285</v>
      </c>
      <c r="BR126" s="834">
        <f t="shared" ref="BR126" si="1381">SUM(BR124:BR125)</f>
        <v>0</v>
      </c>
      <c r="BS126" s="477">
        <f t="shared" si="700"/>
        <v>2000</v>
      </c>
      <c r="BT126" s="899">
        <f t="shared" si="1380"/>
        <v>1650.96</v>
      </c>
      <c r="BU126" s="897">
        <f t="shared" si="701"/>
        <v>0.82547999999999999</v>
      </c>
      <c r="BV126" s="477">
        <f t="shared" ref="BV126" si="1382">SUM(BV124:BV125)</f>
        <v>0</v>
      </c>
      <c r="BW126" s="477">
        <f t="shared" si="703"/>
        <v>2000</v>
      </c>
      <c r="BX126" s="897">
        <f t="shared" ref="BX126:BX138" si="1383">BT126/BW126</f>
        <v>0.82547999999999999</v>
      </c>
      <c r="BY126" s="899">
        <f t="shared" ref="BY126:CE126" si="1384">SUM(BY124:BY125)</f>
        <v>1754.3400000000001</v>
      </c>
      <c r="BZ126" s="1117">
        <f t="shared" si="1384"/>
        <v>1754.3400000000001</v>
      </c>
      <c r="CA126" s="477">
        <f t="shared" si="1384"/>
        <v>2000</v>
      </c>
      <c r="CB126" s="477">
        <f t="shared" si="1384"/>
        <v>2000</v>
      </c>
      <c r="CC126" s="477">
        <f t="shared" si="1384"/>
        <v>2000</v>
      </c>
      <c r="CD126" s="899">
        <f t="shared" si="1384"/>
        <v>328.6</v>
      </c>
      <c r="CE126" s="18">
        <f t="shared" si="1384"/>
        <v>0</v>
      </c>
      <c r="CF126" s="536">
        <f t="shared" si="706"/>
        <v>2000</v>
      </c>
      <c r="CG126" s="597">
        <f t="shared" si="707"/>
        <v>0.1643</v>
      </c>
      <c r="CH126" s="899">
        <f t="shared" ref="CH126:CL126" si="1385">SUM(CH124:CH125)</f>
        <v>436.64</v>
      </c>
      <c r="CI126" s="597">
        <f t="shared" si="709"/>
        <v>0.21831999999999999</v>
      </c>
      <c r="CJ126" s="477">
        <f t="shared" ref="CJ126" si="1386">SUM(CJ124:CJ125)</f>
        <v>0</v>
      </c>
      <c r="CK126" s="477">
        <f t="shared" si="711"/>
        <v>2000</v>
      </c>
      <c r="CL126" s="116">
        <f t="shared" si="1385"/>
        <v>636.38</v>
      </c>
      <c r="CM126" s="597">
        <f t="shared" si="712"/>
        <v>0.31818999999999997</v>
      </c>
      <c r="CN126" s="18">
        <f t="shared" ref="CN126" si="1387">SUM(CN124:CN125)</f>
        <v>0</v>
      </c>
      <c r="CO126" s="1186">
        <f t="shared" si="714"/>
        <v>2000</v>
      </c>
      <c r="CP126" s="597">
        <f t="shared" si="715"/>
        <v>0.31818999999999997</v>
      </c>
      <c r="CQ126" s="18">
        <f t="shared" ref="CQ126" si="1388">SUM(CQ124:CQ125)</f>
        <v>0</v>
      </c>
      <c r="CR126" s="1186">
        <f t="shared" si="717"/>
        <v>2000</v>
      </c>
      <c r="CS126" s="1238">
        <f t="shared" ref="CS126:DB126" si="1389">SUM(CS124:CS125)</f>
        <v>2000</v>
      </c>
      <c r="CT126" s="1307">
        <f t="shared" si="1389"/>
        <v>2000</v>
      </c>
      <c r="CU126" s="477">
        <f t="shared" si="1389"/>
        <v>2000</v>
      </c>
      <c r="CV126" s="477">
        <f t="shared" si="1389"/>
        <v>2000</v>
      </c>
      <c r="CW126" s="1381">
        <f t="shared" si="1389"/>
        <v>1733.44</v>
      </c>
      <c r="CX126" s="597">
        <f t="shared" si="719"/>
        <v>0.86672000000000005</v>
      </c>
      <c r="CY126" s="1492">
        <f t="shared" ref="CY126:CZ126" si="1390">SUM(CY124:CY125)</f>
        <v>2000</v>
      </c>
      <c r="CZ126" s="477">
        <f t="shared" si="1390"/>
        <v>0</v>
      </c>
      <c r="DA126" s="1492">
        <f t="shared" si="721"/>
        <v>2000</v>
      </c>
      <c r="DB126" s="116">
        <f t="shared" si="1389"/>
        <v>1340.42</v>
      </c>
      <c r="DC126" s="597">
        <f t="shared" si="722"/>
        <v>0.67021000000000008</v>
      </c>
      <c r="DD126" s="1186">
        <f t="shared" ref="DD126" si="1391">SUM(DD124:DD125)</f>
        <v>0</v>
      </c>
      <c r="DE126" s="1492">
        <f t="shared" si="724"/>
        <v>2000</v>
      </c>
      <c r="DF126" s="597">
        <f t="shared" si="725"/>
        <v>0.67021000000000008</v>
      </c>
      <c r="DG126" s="1186">
        <f t="shared" ref="DG126" si="1392">SUM(DG124:DG125)</f>
        <v>0</v>
      </c>
      <c r="DH126" s="1492">
        <f t="shared" si="727"/>
        <v>2000</v>
      </c>
      <c r="DI126" s="597">
        <f t="shared" si="728"/>
        <v>0.67021000000000008</v>
      </c>
      <c r="DJ126" s="1580">
        <f t="shared" ref="DJ126" si="1393">SUM(DJ124:DJ125)</f>
        <v>1461.96</v>
      </c>
      <c r="DK126" s="597">
        <f t="shared" si="730"/>
        <v>0.73097999999999996</v>
      </c>
      <c r="DL126" s="1186">
        <f t="shared" ref="DL126" si="1394">SUM(DL124:DL125)</f>
        <v>0</v>
      </c>
      <c r="DM126" s="1492">
        <f t="shared" si="732"/>
        <v>2000</v>
      </c>
      <c r="DN126" s="597">
        <f t="shared" si="733"/>
        <v>0.73097999999999996</v>
      </c>
      <c r="DO126" s="1580">
        <f t="shared" ref="DO126:DS126" si="1395">SUM(DO124:DO125)</f>
        <v>1872.21</v>
      </c>
      <c r="DP126" s="477">
        <f t="shared" si="1395"/>
        <v>2000</v>
      </c>
      <c r="DQ126" s="477">
        <f t="shared" si="1395"/>
        <v>2000</v>
      </c>
      <c r="DR126" s="477">
        <f t="shared" si="1395"/>
        <v>2000</v>
      </c>
      <c r="DS126" s="1982">
        <f t="shared" si="1395"/>
        <v>1872.21</v>
      </c>
      <c r="DT126" s="2184">
        <f t="shared" si="735"/>
        <v>0.93610499999999996</v>
      </c>
      <c r="DU126" s="1756">
        <f t="shared" ref="DU126:DV126" si="1396">SUM(DU124:DU125)</f>
        <v>2000</v>
      </c>
      <c r="DV126" s="1756">
        <f t="shared" si="1396"/>
        <v>0</v>
      </c>
      <c r="DW126" s="1756">
        <f t="shared" si="737"/>
        <v>2000</v>
      </c>
      <c r="DX126" s="1756">
        <f t="shared" ref="DX126:DZ126" si="1397">SUM(DX124:DX125)</f>
        <v>0</v>
      </c>
      <c r="DY126" s="1756">
        <f t="shared" si="739"/>
        <v>2000</v>
      </c>
      <c r="DZ126" s="1756">
        <f t="shared" si="1397"/>
        <v>0</v>
      </c>
      <c r="EA126" s="1756">
        <f t="shared" si="740"/>
        <v>2000</v>
      </c>
      <c r="EB126" s="1982">
        <f t="shared" ref="EB126" si="1398">SUM(EB124:EB125)</f>
        <v>1470.32</v>
      </c>
      <c r="EC126" s="2184">
        <f t="shared" si="742"/>
        <v>0.73515999999999992</v>
      </c>
      <c r="ED126" s="1756">
        <f t="shared" ref="ED126" si="1399">SUM(ED124:ED125)</f>
        <v>0</v>
      </c>
      <c r="EE126" s="1756">
        <f t="shared" si="744"/>
        <v>2000</v>
      </c>
      <c r="EF126" s="2184">
        <f t="shared" si="745"/>
        <v>0.73515999999999992</v>
      </c>
      <c r="EG126" s="1756">
        <f t="shared" ref="EG126" si="1400">SUM(EG124:EG125)</f>
        <v>0</v>
      </c>
      <c r="EH126" s="1756">
        <f t="shared" si="747"/>
        <v>2000</v>
      </c>
      <c r="EI126" s="2185">
        <f t="shared" ref="EI126:EO126" si="1401">SUM(EI124:EI125)</f>
        <v>1801.9</v>
      </c>
      <c r="EJ126" s="1982">
        <f t="shared" si="1401"/>
        <v>1801.9</v>
      </c>
      <c r="EK126" s="2184">
        <f t="shared" si="749"/>
        <v>1</v>
      </c>
      <c r="EL126" s="1756">
        <f t="shared" si="1401"/>
        <v>1802</v>
      </c>
      <c r="EM126" s="2186">
        <f t="shared" si="1401"/>
        <v>1802</v>
      </c>
      <c r="EN126" s="2186">
        <f t="shared" si="1401"/>
        <v>1802</v>
      </c>
      <c r="EO126" s="1982">
        <f t="shared" si="1401"/>
        <v>447.2</v>
      </c>
      <c r="EP126" s="2176">
        <f t="shared" si="750"/>
        <v>0.24816870144284128</v>
      </c>
      <c r="EQ126" s="1756">
        <f t="shared" ref="EQ126" si="1402">SUM(EQ124:EQ125)</f>
        <v>0</v>
      </c>
      <c r="ER126" s="1756">
        <f t="shared" si="752"/>
        <v>1802</v>
      </c>
      <c r="ES126" s="1756">
        <f t="shared" ref="ES126" si="1403">SUM(ES124:ES125)</f>
        <v>0</v>
      </c>
      <c r="ET126" s="1756">
        <f t="shared" si="754"/>
        <v>1802</v>
      </c>
      <c r="EU126" s="2184">
        <f t="shared" si="755"/>
        <v>0.24816870144284128</v>
      </c>
      <c r="EV126" s="1756">
        <f t="shared" ref="EV126" si="1404">SUM(EV124:EV125)</f>
        <v>0</v>
      </c>
      <c r="EW126" s="1756">
        <f t="shared" si="757"/>
        <v>1802</v>
      </c>
      <c r="EX126" s="1982">
        <f t="shared" ref="EX126" si="1405">SUM(EX124:EX125)</f>
        <v>598.70000000000005</v>
      </c>
      <c r="EY126" s="2184">
        <f t="shared" si="759"/>
        <v>0.33224195338512769</v>
      </c>
      <c r="EZ126" s="2187">
        <f t="shared" ref="EZ126:FF126" si="1406">SUM(EZ124:EZ125)</f>
        <v>1802</v>
      </c>
      <c r="FA126" s="1982">
        <f t="shared" ref="FA126" si="1407">SUM(FA124:FA125)</f>
        <v>1773.1</v>
      </c>
      <c r="FB126" s="2184">
        <f t="shared" si="762"/>
        <v>0.98396226415094334</v>
      </c>
      <c r="FC126" s="1492">
        <f t="shared" si="1406"/>
        <v>1800</v>
      </c>
      <c r="FD126" s="1492">
        <f t="shared" si="1406"/>
        <v>1800</v>
      </c>
      <c r="FE126" s="1492">
        <f t="shared" si="1406"/>
        <v>1800</v>
      </c>
      <c r="FF126" s="1492">
        <f t="shared" si="1406"/>
        <v>0</v>
      </c>
      <c r="FG126" s="1492">
        <f t="shared" si="763"/>
        <v>1800</v>
      </c>
      <c r="FH126" s="2703">
        <f t="shared" ref="FH126:FI126" si="1408">SUM(FH124:FH125)</f>
        <v>392.85</v>
      </c>
      <c r="FI126" s="1492">
        <f t="shared" si="1408"/>
        <v>0</v>
      </c>
      <c r="FJ126" s="1492">
        <f t="shared" si="765"/>
        <v>1800</v>
      </c>
      <c r="FK126" s="2704">
        <f t="shared" si="766"/>
        <v>0.21825</v>
      </c>
      <c r="FL126" s="2703">
        <f t="shared" ref="FL126" si="1409">SUM(FL124:FL125)</f>
        <v>505.45</v>
      </c>
      <c r="FM126" s="2704">
        <f t="shared" si="768"/>
        <v>0.28080555555555553</v>
      </c>
      <c r="FN126" s="1492">
        <f t="shared" ref="FN126" si="1410">SUM(FN124:FN125)</f>
        <v>0</v>
      </c>
      <c r="FO126" s="1492">
        <f t="shared" si="770"/>
        <v>1800</v>
      </c>
      <c r="FP126" s="2705">
        <f t="shared" ref="FP126" si="1411">SUM(FP124:FP125)</f>
        <v>1800</v>
      </c>
      <c r="FQ126" s="2601">
        <f t="shared" ref="FQ126:FR126" si="1412">SUM(FQ124:FQ125)</f>
        <v>1800</v>
      </c>
      <c r="FR126" s="1492">
        <f t="shared" si="1412"/>
        <v>1800</v>
      </c>
      <c r="FS126" s="1492">
        <f t="shared" ref="FS126" si="1413">SUM(FS124:FS125)</f>
        <v>1800</v>
      </c>
    </row>
    <row r="127" spans="1:179" ht="21.75" hidden="1" thickBot="1" x14ac:dyDescent="0.3">
      <c r="A127" s="1809"/>
      <c r="B127" s="1807"/>
      <c r="C127" s="1823" t="s">
        <v>125</v>
      </c>
      <c r="D127" s="1856"/>
      <c r="E127" s="1857"/>
      <c r="F127" s="677"/>
      <c r="G127" s="645" t="s">
        <v>530</v>
      </c>
      <c r="H127" s="678">
        <v>1000</v>
      </c>
      <c r="I127" s="482">
        <v>1000</v>
      </c>
      <c r="J127" s="540">
        <v>1000</v>
      </c>
      <c r="K127" s="540">
        <v>1000</v>
      </c>
      <c r="L127" s="594">
        <f t="shared" si="1367"/>
        <v>1</v>
      </c>
      <c r="M127" s="482">
        <v>1000</v>
      </c>
      <c r="N127" s="482"/>
      <c r="O127" s="482"/>
      <c r="P127" s="540">
        <f t="shared" si="669"/>
        <v>1000</v>
      </c>
      <c r="Q127" s="594">
        <f>K127/P127</f>
        <v>1</v>
      </c>
      <c r="R127" s="482">
        <v>1000</v>
      </c>
      <c r="S127" s="540">
        <v>1000</v>
      </c>
      <c r="T127" s="594">
        <f t="shared" si="672"/>
        <v>1</v>
      </c>
      <c r="U127" s="482">
        <v>1000</v>
      </c>
      <c r="V127" s="482"/>
      <c r="W127" s="482"/>
      <c r="X127" s="540">
        <f t="shared" si="674"/>
        <v>1000</v>
      </c>
      <c r="Y127" s="594">
        <f t="shared" si="675"/>
        <v>1</v>
      </c>
      <c r="Z127" s="482"/>
      <c r="AA127" s="540">
        <f t="shared" si="676"/>
        <v>1000</v>
      </c>
      <c r="AB127" s="540">
        <v>1000</v>
      </c>
      <c r="AC127" s="594">
        <f t="shared" si="678"/>
        <v>1</v>
      </c>
      <c r="AD127" s="540">
        <v>1000</v>
      </c>
      <c r="AE127" s="540">
        <v>1000</v>
      </c>
      <c r="AF127" s="594">
        <f t="shared" si="679"/>
        <v>1</v>
      </c>
      <c r="AG127" s="482">
        <v>1000</v>
      </c>
      <c r="AH127" s="482">
        <v>1000</v>
      </c>
      <c r="AI127" s="482">
        <v>1000</v>
      </c>
      <c r="AJ127" s="482">
        <v>1000</v>
      </c>
      <c r="AK127" s="482"/>
      <c r="AL127" s="540">
        <f t="shared" si="681"/>
        <v>1000</v>
      </c>
      <c r="AM127" s="838">
        <v>1000</v>
      </c>
      <c r="AN127" s="913">
        <f t="shared" si="682"/>
        <v>1</v>
      </c>
      <c r="AO127" s="838">
        <v>0</v>
      </c>
      <c r="AP127" s="913">
        <f t="shared" si="684"/>
        <v>0</v>
      </c>
      <c r="AQ127" s="838"/>
      <c r="AR127" s="838"/>
      <c r="AS127" s="838">
        <f t="shared" si="686"/>
        <v>1000</v>
      </c>
      <c r="AT127" s="913">
        <f t="shared" si="687"/>
        <v>0</v>
      </c>
      <c r="AU127" s="838"/>
      <c r="AV127" s="838">
        <f t="shared" si="689"/>
        <v>1000</v>
      </c>
      <c r="AW127" s="482">
        <v>1000</v>
      </c>
      <c r="AX127" s="838">
        <v>1000</v>
      </c>
      <c r="AY127" s="482">
        <v>1000</v>
      </c>
      <c r="AZ127" s="1067">
        <v>1000</v>
      </c>
      <c r="BA127" s="914">
        <v>1000</v>
      </c>
      <c r="BB127" s="482">
        <v>1000</v>
      </c>
      <c r="BC127" s="482">
        <v>1000</v>
      </c>
      <c r="BD127" s="914">
        <v>1000</v>
      </c>
      <c r="BE127" s="482">
        <v>1000</v>
      </c>
      <c r="BF127" s="482">
        <v>1000</v>
      </c>
      <c r="BG127" s="838"/>
      <c r="BH127" s="482">
        <f t="shared" si="691"/>
        <v>1000</v>
      </c>
      <c r="BI127" s="915">
        <v>1000</v>
      </c>
      <c r="BJ127" s="913">
        <f t="shared" si="693"/>
        <v>1</v>
      </c>
      <c r="BK127" s="482"/>
      <c r="BL127" s="482">
        <f t="shared" si="695"/>
        <v>1000</v>
      </c>
      <c r="BM127" s="913">
        <f t="shared" si="696"/>
        <v>1</v>
      </c>
      <c r="BN127" s="913"/>
      <c r="BO127" s="913"/>
      <c r="BP127" s="915">
        <v>1000</v>
      </c>
      <c r="BQ127" s="913">
        <f t="shared" si="698"/>
        <v>1</v>
      </c>
      <c r="BR127" s="838"/>
      <c r="BS127" s="482">
        <f t="shared" ref="BS127:BS141" si="1414">BL127+BR127</f>
        <v>1000</v>
      </c>
      <c r="BT127" s="915">
        <v>1000</v>
      </c>
      <c r="BU127" s="913">
        <f t="shared" ref="BU127:BU141" si="1415">BT127/BS127</f>
        <v>1</v>
      </c>
      <c r="BV127" s="482"/>
      <c r="BW127" s="482">
        <f t="shared" ref="BW127:BW141" si="1416">BS127+BV127</f>
        <v>1000</v>
      </c>
      <c r="BX127" s="913">
        <f t="shared" si="1383"/>
        <v>1</v>
      </c>
      <c r="BY127" s="915">
        <v>1000</v>
      </c>
      <c r="BZ127" s="1124">
        <v>1000</v>
      </c>
      <c r="CA127" s="482">
        <v>1000</v>
      </c>
      <c r="CB127" s="482">
        <v>1000</v>
      </c>
      <c r="CC127" s="482">
        <v>1000</v>
      </c>
      <c r="CD127" s="915">
        <v>0</v>
      </c>
      <c r="CE127" s="24"/>
      <c r="CF127" s="540">
        <f t="shared" ref="CF127:CF141" si="1417">CA127+CE127</f>
        <v>1000</v>
      </c>
      <c r="CG127" s="594">
        <f t="shared" ref="CG127:CG141" si="1418">CD127/CF127</f>
        <v>0</v>
      </c>
      <c r="CH127" s="915">
        <v>0</v>
      </c>
      <c r="CI127" s="594">
        <f t="shared" ref="CI127:CI141" si="1419">CH127/CF127</f>
        <v>0</v>
      </c>
      <c r="CJ127" s="482"/>
      <c r="CK127" s="482">
        <f t="shared" ref="CK127:CK141" si="1420">CF127+CJ127</f>
        <v>1000</v>
      </c>
      <c r="CL127" s="123">
        <v>0</v>
      </c>
      <c r="CM127" s="594">
        <f t="shared" ref="CM127:CM141" si="1421">CL127/CK127</f>
        <v>0</v>
      </c>
      <c r="CN127" s="24"/>
      <c r="CO127" s="1190">
        <f t="shared" ref="CO127:CO141" si="1422">CK127+CN127</f>
        <v>1000</v>
      </c>
      <c r="CP127" s="594">
        <f t="shared" ref="CP127:CP141" si="1423">CL127/CO127</f>
        <v>0</v>
      </c>
      <c r="CQ127" s="24"/>
      <c r="CR127" s="1190">
        <f t="shared" ref="CR127:CR141" si="1424">CO127+CQ127</f>
        <v>1000</v>
      </c>
      <c r="CS127" s="1245">
        <v>1000</v>
      </c>
      <c r="CT127" s="1311">
        <v>1000</v>
      </c>
      <c r="CU127" s="482">
        <v>1000</v>
      </c>
      <c r="CV127" s="482">
        <v>1000</v>
      </c>
      <c r="CW127" s="1388">
        <v>1000</v>
      </c>
      <c r="CX127" s="594">
        <f t="shared" ref="CX127:CX141" si="1425">CW127/CR127</f>
        <v>1</v>
      </c>
      <c r="CY127" s="1495">
        <v>1000</v>
      </c>
      <c r="CZ127" s="482"/>
      <c r="DA127" s="1495">
        <f t="shared" ref="DA127:DA141" si="1426">CT127+CZ127</f>
        <v>1000</v>
      </c>
      <c r="DB127" s="123">
        <v>1000</v>
      </c>
      <c r="DC127" s="594">
        <f t="shared" ref="DC127:DC141" si="1427">DB127/DA127</f>
        <v>1</v>
      </c>
      <c r="DD127" s="1190"/>
      <c r="DE127" s="1495">
        <f t="shared" ref="DE127:DE141" si="1428">DA127+DD127</f>
        <v>1000</v>
      </c>
      <c r="DF127" s="594">
        <f t="shared" ref="DF127:DF141" si="1429">DB127/DE127</f>
        <v>1</v>
      </c>
      <c r="DG127" s="1190"/>
      <c r="DH127" s="1495">
        <f t="shared" ref="DH127:DH141" si="1430">DA127+DG127</f>
        <v>1000</v>
      </c>
      <c r="DI127" s="594">
        <f t="shared" ref="DI127:DI141" si="1431">DB127/DH127</f>
        <v>1</v>
      </c>
      <c r="DJ127" s="1587">
        <v>1000</v>
      </c>
      <c r="DK127" s="594">
        <f t="shared" ref="DK127:DK141" si="1432">DJ127/DH127</f>
        <v>1</v>
      </c>
      <c r="DL127" s="1190"/>
      <c r="DM127" s="1495">
        <f t="shared" ref="DM127:DM141" si="1433">DH127+DL127</f>
        <v>1000</v>
      </c>
      <c r="DN127" s="594">
        <f t="shared" ref="DN127:DN141" si="1434">DJ127/DM127</f>
        <v>1</v>
      </c>
      <c r="DO127" s="1587">
        <v>1000</v>
      </c>
      <c r="DP127" s="482">
        <v>1000</v>
      </c>
      <c r="DQ127" s="482">
        <v>1000</v>
      </c>
      <c r="DR127" s="482">
        <v>1000</v>
      </c>
      <c r="DS127" s="1988">
        <v>1000</v>
      </c>
      <c r="DT127" s="2201">
        <f t="shared" ref="DT127:DT141" si="1435">DS127/DM127</f>
        <v>1</v>
      </c>
      <c r="DU127" s="1759">
        <v>1000</v>
      </c>
      <c r="DV127" s="1759"/>
      <c r="DW127" s="1759">
        <f t="shared" ref="DW127:DW141" si="1436">DP127+DV127</f>
        <v>1000</v>
      </c>
      <c r="DX127" s="1759"/>
      <c r="DY127" s="1759">
        <f t="shared" ref="DY127:DY141" si="1437">DW127+DX127</f>
        <v>1000</v>
      </c>
      <c r="DZ127" s="1759"/>
      <c r="EA127" s="1759">
        <f t="shared" ref="EA127:EA141" si="1438">DW127+DZ127</f>
        <v>1000</v>
      </c>
      <c r="EB127" s="1988">
        <v>1000</v>
      </c>
      <c r="EC127" s="2201">
        <f t="shared" ref="EC127:EC141" si="1439">EB127/EA127</f>
        <v>1</v>
      </c>
      <c r="ED127" s="1759"/>
      <c r="EE127" s="1759">
        <f t="shared" ref="EE127:EE141" si="1440">EA127+ED127</f>
        <v>1000</v>
      </c>
      <c r="EF127" s="2201">
        <f t="shared" ref="EF127:EF141" si="1441">EB127/EE127</f>
        <v>1</v>
      </c>
      <c r="EG127" s="1759"/>
      <c r="EH127" s="1759">
        <f t="shared" ref="EH127:EH141" si="1442">EE127+EG127</f>
        <v>1000</v>
      </c>
      <c r="EI127" s="2202">
        <v>1000</v>
      </c>
      <c r="EJ127" s="1988">
        <v>1000</v>
      </c>
      <c r="EK127" s="2201">
        <f t="shared" ref="EK127:EK141" si="1443">EJ127/EI127</f>
        <v>1</v>
      </c>
      <c r="EL127" s="1759">
        <v>1000</v>
      </c>
      <c r="EM127" s="2204">
        <v>1000</v>
      </c>
      <c r="EN127" s="2204">
        <v>1000</v>
      </c>
      <c r="EO127" s="1988">
        <v>0</v>
      </c>
      <c r="EP127" s="2176">
        <f t="shared" ref="EP127:EP141" si="1444">EO127/EL127</f>
        <v>0</v>
      </c>
      <c r="EQ127" s="1759"/>
      <c r="ER127" s="1759">
        <f t="shared" ref="ER127:ER141" si="1445">EL127+EQ127</f>
        <v>1000</v>
      </c>
      <c r="ES127" s="1759"/>
      <c r="ET127" s="1759">
        <f t="shared" ref="ET127:ET141" si="1446">ER127+ES127</f>
        <v>1000</v>
      </c>
      <c r="EU127" s="2201">
        <f t="shared" ref="EU127:EU141" si="1447">EO127/ET127</f>
        <v>0</v>
      </c>
      <c r="EV127" s="1759"/>
      <c r="EW127" s="1759">
        <f t="shared" ref="EW127:EW141" si="1448">ET127+EV127</f>
        <v>1000</v>
      </c>
      <c r="EX127" s="1988">
        <v>0</v>
      </c>
      <c r="EY127" s="2201">
        <f t="shared" ref="EY127:EY141" si="1449">EX127/ET127</f>
        <v>0</v>
      </c>
      <c r="EZ127" s="2203">
        <v>1000</v>
      </c>
      <c r="FA127" s="1988">
        <v>1000</v>
      </c>
      <c r="FB127" s="2201">
        <f t="shared" ref="FB127:FB141" si="1450">FA127/EW127</f>
        <v>1</v>
      </c>
      <c r="FC127" s="1495">
        <v>1000</v>
      </c>
      <c r="FD127" s="1495">
        <v>1000</v>
      </c>
      <c r="FE127" s="1495">
        <v>1000</v>
      </c>
      <c r="FF127" s="1495"/>
      <c r="FG127" s="1495">
        <f t="shared" ref="FG127:FG141" si="1451">FC127+FF127</f>
        <v>1000</v>
      </c>
      <c r="FH127" s="2713">
        <v>0</v>
      </c>
      <c r="FI127" s="1495"/>
      <c r="FJ127" s="1495">
        <f t="shared" ref="FJ127:FJ141" si="1452">FG127+FI127</f>
        <v>1000</v>
      </c>
      <c r="FK127" s="2714">
        <f t="shared" ref="FK127:FK141" si="1453">FH127/FJ127</f>
        <v>0</v>
      </c>
      <c r="FL127" s="2713">
        <v>0</v>
      </c>
      <c r="FM127" s="2714">
        <f t="shared" ref="FM127:FM141" si="1454">FL127/FJ127</f>
        <v>0</v>
      </c>
      <c r="FN127" s="1495"/>
      <c r="FO127" s="1495">
        <f t="shared" ref="FO127:FO141" si="1455">FJ127+FN127</f>
        <v>1000</v>
      </c>
      <c r="FP127" s="2715">
        <v>1000</v>
      </c>
      <c r="FQ127" s="2606">
        <v>1000</v>
      </c>
      <c r="FR127" s="1495">
        <v>1000</v>
      </c>
      <c r="FS127" s="1495">
        <v>1000</v>
      </c>
    </row>
    <row r="128" spans="1:179" ht="21.75" hidden="1" thickBot="1" x14ac:dyDescent="0.3">
      <c r="A128" s="679"/>
      <c r="B128" s="680"/>
      <c r="C128" s="1827" t="s">
        <v>122</v>
      </c>
      <c r="D128" s="1859"/>
      <c r="E128" s="1860"/>
      <c r="F128" s="681"/>
      <c r="G128" s="650" t="s">
        <v>692</v>
      </c>
      <c r="H128" s="682">
        <v>852</v>
      </c>
      <c r="I128" s="483">
        <v>762</v>
      </c>
      <c r="J128" s="541">
        <v>1150</v>
      </c>
      <c r="K128" s="541">
        <v>425</v>
      </c>
      <c r="L128" s="596">
        <f t="shared" si="1367"/>
        <v>0.36956521739130432</v>
      </c>
      <c r="M128" s="483">
        <v>1150</v>
      </c>
      <c r="N128" s="483"/>
      <c r="O128" s="483"/>
      <c r="P128" s="541">
        <f t="shared" ref="P128:P141" si="1456">J128+N128+O128</f>
        <v>1150</v>
      </c>
      <c r="Q128" s="596">
        <f>K128/P128</f>
        <v>0.36956521739130432</v>
      </c>
      <c r="R128" s="483">
        <v>1150</v>
      </c>
      <c r="S128" s="541">
        <v>520</v>
      </c>
      <c r="T128" s="596">
        <f t="shared" ref="T128:T141" si="1457">S128/P128</f>
        <v>0.45217391304347826</v>
      </c>
      <c r="U128" s="483">
        <v>1150</v>
      </c>
      <c r="V128" s="483"/>
      <c r="W128" s="483"/>
      <c r="X128" s="541">
        <f t="shared" ref="X128:X141" si="1458">P128+V128+W128</f>
        <v>1150</v>
      </c>
      <c r="Y128" s="596">
        <f t="shared" ref="Y128:Y141" si="1459">S128/X128</f>
        <v>0.45217391304347826</v>
      </c>
      <c r="Z128" s="483"/>
      <c r="AA128" s="541">
        <f t="shared" ref="AA128:AA141" si="1460">X128+Z128</f>
        <v>1150</v>
      </c>
      <c r="AB128" s="541">
        <v>729</v>
      </c>
      <c r="AC128" s="596">
        <f t="shared" ref="AC128:AC141" si="1461">AB128/AA128</f>
        <v>0.63391304347826083</v>
      </c>
      <c r="AD128" s="541">
        <v>786</v>
      </c>
      <c r="AE128" s="541">
        <v>800</v>
      </c>
      <c r="AF128" s="596">
        <f t="shared" ref="AF128:AF141" si="1462">AE128/AA128</f>
        <v>0.69565217391304346</v>
      </c>
      <c r="AG128" s="483">
        <v>1150</v>
      </c>
      <c r="AH128" s="483">
        <v>1000</v>
      </c>
      <c r="AI128" s="483">
        <v>1000</v>
      </c>
      <c r="AJ128" s="483">
        <v>1000</v>
      </c>
      <c r="AK128" s="483"/>
      <c r="AL128" s="541">
        <f t="shared" ref="AL128:AL141" si="1463">AA128+AK128</f>
        <v>1150</v>
      </c>
      <c r="AM128" s="839">
        <v>845.4</v>
      </c>
      <c r="AN128" s="917">
        <f t="shared" ref="AN128:AN141" si="1464">AM128/AL128</f>
        <v>0.73513043478260864</v>
      </c>
      <c r="AO128" s="839">
        <v>516.72</v>
      </c>
      <c r="AP128" s="917">
        <f t="shared" ref="AP128:AP141" si="1465">AO128/AH128</f>
        <v>0.51672000000000007</v>
      </c>
      <c r="AQ128" s="839"/>
      <c r="AR128" s="839"/>
      <c r="AS128" s="839">
        <f t="shared" ref="AS128:AS141" si="1466">AH128+AQ128+AR128</f>
        <v>1000</v>
      </c>
      <c r="AT128" s="917">
        <f t="shared" ref="AT128:AT141" si="1467">AO128/AS128</f>
        <v>0.51672000000000007</v>
      </c>
      <c r="AU128" s="839"/>
      <c r="AV128" s="839">
        <f t="shared" ref="AV128:AV141" si="1468">AH128+AQ128+AU128</f>
        <v>1000</v>
      </c>
      <c r="AW128" s="483">
        <v>1000</v>
      </c>
      <c r="AX128" s="839">
        <v>766.93</v>
      </c>
      <c r="AY128" s="483">
        <v>1000</v>
      </c>
      <c r="AZ128" s="1068">
        <v>895.7</v>
      </c>
      <c r="BA128" s="595">
        <v>1000</v>
      </c>
      <c r="BB128" s="483">
        <v>1000</v>
      </c>
      <c r="BC128" s="483">
        <v>1000</v>
      </c>
      <c r="BD128" s="595">
        <v>1000</v>
      </c>
      <c r="BE128" s="483">
        <v>1000</v>
      </c>
      <c r="BF128" s="483">
        <v>1000</v>
      </c>
      <c r="BG128" s="839"/>
      <c r="BH128" s="483">
        <f t="shared" ref="BH128:BH141" si="1469">BD128+BG128</f>
        <v>1000</v>
      </c>
      <c r="BI128" s="918">
        <v>330.44</v>
      </c>
      <c r="BJ128" s="917">
        <f t="shared" ref="BJ128:BJ141" si="1470">BI128/BH128</f>
        <v>0.33044000000000001</v>
      </c>
      <c r="BK128" s="483"/>
      <c r="BL128" s="483">
        <f t="shared" ref="BL128:BL141" si="1471">BD128+BG128+BK128</f>
        <v>1000</v>
      </c>
      <c r="BM128" s="917">
        <f t="shared" ref="BM128:BM141" si="1472">BI128/BL128</f>
        <v>0.33044000000000001</v>
      </c>
      <c r="BN128" s="917"/>
      <c r="BO128" s="917"/>
      <c r="BP128" s="918">
        <v>465.7</v>
      </c>
      <c r="BQ128" s="917">
        <f t="shared" ref="BQ128:BQ141" si="1473">BP128/BL128</f>
        <v>0.4657</v>
      </c>
      <c r="BR128" s="839"/>
      <c r="BS128" s="483">
        <f t="shared" si="1414"/>
        <v>1000</v>
      </c>
      <c r="BT128" s="918">
        <v>650.96</v>
      </c>
      <c r="BU128" s="917">
        <f t="shared" si="1415"/>
        <v>0.65095999999999998</v>
      </c>
      <c r="BV128" s="483"/>
      <c r="BW128" s="483">
        <f t="shared" si="1416"/>
        <v>1000</v>
      </c>
      <c r="BX128" s="917">
        <f t="shared" si="1383"/>
        <v>0.65095999999999998</v>
      </c>
      <c r="BY128" s="918">
        <v>754.34</v>
      </c>
      <c r="BZ128" s="1125">
        <v>754.34</v>
      </c>
      <c r="CA128" s="483">
        <v>1000</v>
      </c>
      <c r="CB128" s="483">
        <v>1000</v>
      </c>
      <c r="CC128" s="483">
        <v>1000</v>
      </c>
      <c r="CD128" s="918">
        <v>328.6</v>
      </c>
      <c r="CE128" s="25"/>
      <c r="CF128" s="541">
        <f t="shared" si="1417"/>
        <v>1000</v>
      </c>
      <c r="CG128" s="596">
        <f t="shared" si="1418"/>
        <v>0.3286</v>
      </c>
      <c r="CH128" s="918">
        <v>436.64</v>
      </c>
      <c r="CI128" s="596">
        <f t="shared" si="1419"/>
        <v>0.43663999999999997</v>
      </c>
      <c r="CJ128" s="483"/>
      <c r="CK128" s="483">
        <f t="shared" si="1420"/>
        <v>1000</v>
      </c>
      <c r="CL128" s="124">
        <v>636.38</v>
      </c>
      <c r="CM128" s="596">
        <f t="shared" si="1421"/>
        <v>0.63637999999999995</v>
      </c>
      <c r="CN128" s="25"/>
      <c r="CO128" s="1191">
        <f t="shared" si="1422"/>
        <v>1000</v>
      </c>
      <c r="CP128" s="596">
        <f t="shared" si="1423"/>
        <v>0.63637999999999995</v>
      </c>
      <c r="CQ128" s="25"/>
      <c r="CR128" s="1191">
        <f t="shared" si="1424"/>
        <v>1000</v>
      </c>
      <c r="CS128" s="1246">
        <v>1000</v>
      </c>
      <c r="CT128" s="1312">
        <v>1000</v>
      </c>
      <c r="CU128" s="483">
        <v>1000</v>
      </c>
      <c r="CV128" s="483">
        <v>1000</v>
      </c>
      <c r="CW128" s="1389">
        <v>733.44</v>
      </c>
      <c r="CX128" s="596">
        <f t="shared" si="1425"/>
        <v>0.73344000000000009</v>
      </c>
      <c r="CY128" s="1496">
        <v>1000</v>
      </c>
      <c r="CZ128" s="483"/>
      <c r="DA128" s="1496">
        <f t="shared" si="1426"/>
        <v>1000</v>
      </c>
      <c r="DB128" s="124">
        <v>340.42</v>
      </c>
      <c r="DC128" s="596">
        <f t="shared" si="1427"/>
        <v>0.34042</v>
      </c>
      <c r="DD128" s="1191"/>
      <c r="DE128" s="1496">
        <f t="shared" si="1428"/>
        <v>1000</v>
      </c>
      <c r="DF128" s="596">
        <f t="shared" si="1429"/>
        <v>0.34042</v>
      </c>
      <c r="DG128" s="1191"/>
      <c r="DH128" s="1496">
        <f t="shared" si="1430"/>
        <v>1000</v>
      </c>
      <c r="DI128" s="596">
        <f t="shared" si="1431"/>
        <v>0.34042</v>
      </c>
      <c r="DJ128" s="1588">
        <v>461.96</v>
      </c>
      <c r="DK128" s="596">
        <f t="shared" si="1432"/>
        <v>0.46195999999999998</v>
      </c>
      <c r="DL128" s="1191"/>
      <c r="DM128" s="1496">
        <f t="shared" si="1433"/>
        <v>1000</v>
      </c>
      <c r="DN128" s="596">
        <f t="shared" si="1434"/>
        <v>0.46195999999999998</v>
      </c>
      <c r="DO128" s="1588">
        <v>872.21</v>
      </c>
      <c r="DP128" s="483">
        <v>1000</v>
      </c>
      <c r="DQ128" s="483">
        <v>1000</v>
      </c>
      <c r="DR128" s="483">
        <v>1000</v>
      </c>
      <c r="DS128" s="1697">
        <v>872.21</v>
      </c>
      <c r="DT128" s="2205">
        <f t="shared" si="1435"/>
        <v>0.87221000000000004</v>
      </c>
      <c r="DU128" s="1760">
        <v>1000</v>
      </c>
      <c r="DV128" s="1760"/>
      <c r="DW128" s="1760">
        <f t="shared" si="1436"/>
        <v>1000</v>
      </c>
      <c r="DX128" s="1760"/>
      <c r="DY128" s="1760">
        <f t="shared" si="1437"/>
        <v>1000</v>
      </c>
      <c r="DZ128" s="1760"/>
      <c r="EA128" s="1760">
        <f t="shared" si="1438"/>
        <v>1000</v>
      </c>
      <c r="EB128" s="1697">
        <v>470.32</v>
      </c>
      <c r="EC128" s="2205">
        <f t="shared" si="1439"/>
        <v>0.47032000000000002</v>
      </c>
      <c r="ED128" s="1760"/>
      <c r="EE128" s="1760">
        <f t="shared" si="1440"/>
        <v>1000</v>
      </c>
      <c r="EF128" s="2205">
        <f t="shared" si="1441"/>
        <v>0.47032000000000002</v>
      </c>
      <c r="EG128" s="1760"/>
      <c r="EH128" s="1760">
        <f t="shared" si="1442"/>
        <v>1000</v>
      </c>
      <c r="EI128" s="2206">
        <v>801.9</v>
      </c>
      <c r="EJ128" s="1697">
        <v>801.9</v>
      </c>
      <c r="EK128" s="2205">
        <f t="shared" si="1443"/>
        <v>1</v>
      </c>
      <c r="EL128" s="1760">
        <v>802</v>
      </c>
      <c r="EM128" s="2207">
        <v>802</v>
      </c>
      <c r="EN128" s="2207">
        <v>802</v>
      </c>
      <c r="EO128" s="1697">
        <v>447.2</v>
      </c>
      <c r="EP128" s="2176">
        <f t="shared" si="1444"/>
        <v>0.55760598503740644</v>
      </c>
      <c r="EQ128" s="1760"/>
      <c r="ER128" s="1760">
        <f t="shared" si="1445"/>
        <v>802</v>
      </c>
      <c r="ES128" s="1760"/>
      <c r="ET128" s="1760">
        <f t="shared" si="1446"/>
        <v>802</v>
      </c>
      <c r="EU128" s="2205">
        <f t="shared" si="1447"/>
        <v>0.55760598503740644</v>
      </c>
      <c r="EV128" s="1760"/>
      <c r="EW128" s="1760">
        <f t="shared" si="1448"/>
        <v>802</v>
      </c>
      <c r="EX128" s="1697">
        <v>598.70000000000005</v>
      </c>
      <c r="EY128" s="2205">
        <f t="shared" si="1449"/>
        <v>0.74650872817955116</v>
      </c>
      <c r="EZ128" s="2208">
        <v>802</v>
      </c>
      <c r="FA128" s="1697">
        <v>773.1</v>
      </c>
      <c r="FB128" s="2205">
        <f t="shared" si="1450"/>
        <v>0.96396508728179553</v>
      </c>
      <c r="FC128" s="1496">
        <v>800</v>
      </c>
      <c r="FD128" s="1496">
        <v>800</v>
      </c>
      <c r="FE128" s="1496">
        <v>800</v>
      </c>
      <c r="FF128" s="1496"/>
      <c r="FG128" s="1496">
        <f t="shared" si="1451"/>
        <v>800</v>
      </c>
      <c r="FH128" s="2716">
        <v>392.85</v>
      </c>
      <c r="FI128" s="1496"/>
      <c r="FJ128" s="1496">
        <f t="shared" si="1452"/>
        <v>800</v>
      </c>
      <c r="FK128" s="2717">
        <f t="shared" si="1453"/>
        <v>0.49106250000000001</v>
      </c>
      <c r="FL128" s="2716">
        <v>505.45</v>
      </c>
      <c r="FM128" s="2717">
        <f t="shared" si="1454"/>
        <v>0.6318125</v>
      </c>
      <c r="FN128" s="1496"/>
      <c r="FO128" s="1496">
        <f t="shared" si="1455"/>
        <v>800</v>
      </c>
      <c r="FP128" s="1553">
        <v>800</v>
      </c>
      <c r="FQ128" s="2607">
        <v>800</v>
      </c>
      <c r="FR128" s="1496">
        <v>800</v>
      </c>
      <c r="FS128" s="1496">
        <v>800</v>
      </c>
    </row>
    <row r="129" spans="1:181" ht="21.75" hidden="1" thickBot="1" x14ac:dyDescent="0.3">
      <c r="A129" s="679"/>
      <c r="B129" s="680"/>
      <c r="C129" s="1827" t="s">
        <v>126</v>
      </c>
      <c r="D129" s="1859"/>
      <c r="E129" s="1860"/>
      <c r="F129" s="681"/>
      <c r="G129" s="650" t="s">
        <v>513</v>
      </c>
      <c r="H129" s="682"/>
      <c r="I129" s="483"/>
      <c r="J129" s="541"/>
      <c r="K129" s="541"/>
      <c r="L129" s="596" t="e">
        <f t="shared" si="1367"/>
        <v>#DIV/0!</v>
      </c>
      <c r="M129" s="483"/>
      <c r="N129" s="483"/>
      <c r="O129" s="483"/>
      <c r="P129" s="541">
        <f t="shared" si="1456"/>
        <v>0</v>
      </c>
      <c r="Q129" s="596"/>
      <c r="R129" s="483"/>
      <c r="S129" s="541"/>
      <c r="T129" s="596" t="e">
        <f t="shared" si="1457"/>
        <v>#DIV/0!</v>
      </c>
      <c r="U129" s="483"/>
      <c r="V129" s="483"/>
      <c r="W129" s="483"/>
      <c r="X129" s="541">
        <f t="shared" si="1458"/>
        <v>0</v>
      </c>
      <c r="Y129" s="596" t="e">
        <f t="shared" si="1459"/>
        <v>#DIV/0!</v>
      </c>
      <c r="Z129" s="483"/>
      <c r="AA129" s="541">
        <f t="shared" si="1460"/>
        <v>0</v>
      </c>
      <c r="AB129" s="541"/>
      <c r="AC129" s="596" t="e">
        <f t="shared" si="1461"/>
        <v>#DIV/0!</v>
      </c>
      <c r="AD129" s="541"/>
      <c r="AE129" s="541"/>
      <c r="AF129" s="596" t="e">
        <f t="shared" si="1462"/>
        <v>#DIV/0!</v>
      </c>
      <c r="AG129" s="483"/>
      <c r="AH129" s="483"/>
      <c r="AI129" s="483"/>
      <c r="AJ129" s="483"/>
      <c r="AK129" s="483"/>
      <c r="AL129" s="541">
        <f t="shared" si="1463"/>
        <v>0</v>
      </c>
      <c r="AM129" s="839"/>
      <c r="AN129" s="917" t="e">
        <f t="shared" si="1464"/>
        <v>#DIV/0!</v>
      </c>
      <c r="AO129" s="839"/>
      <c r="AP129" s="917" t="e">
        <f t="shared" si="1465"/>
        <v>#DIV/0!</v>
      </c>
      <c r="AQ129" s="839"/>
      <c r="AR129" s="839"/>
      <c r="AS129" s="839">
        <f t="shared" si="1466"/>
        <v>0</v>
      </c>
      <c r="AT129" s="917" t="e">
        <f t="shared" si="1467"/>
        <v>#DIV/0!</v>
      </c>
      <c r="AU129" s="839"/>
      <c r="AV129" s="839">
        <f t="shared" si="1468"/>
        <v>0</v>
      </c>
      <c r="AW129" s="483"/>
      <c r="AX129" s="839"/>
      <c r="AY129" s="483"/>
      <c r="AZ129" s="1068"/>
      <c r="BA129" s="595"/>
      <c r="BB129" s="483"/>
      <c r="BC129" s="483"/>
      <c r="BD129" s="595"/>
      <c r="BE129" s="483"/>
      <c r="BF129" s="483"/>
      <c r="BG129" s="839"/>
      <c r="BH129" s="483">
        <f t="shared" si="1469"/>
        <v>0</v>
      </c>
      <c r="BI129" s="918"/>
      <c r="BJ129" s="917" t="e">
        <f t="shared" si="1470"/>
        <v>#DIV/0!</v>
      </c>
      <c r="BK129" s="483"/>
      <c r="BL129" s="483">
        <f t="shared" si="1471"/>
        <v>0</v>
      </c>
      <c r="BM129" s="917" t="e">
        <f t="shared" si="1472"/>
        <v>#DIV/0!</v>
      </c>
      <c r="BN129" s="917"/>
      <c r="BO129" s="917"/>
      <c r="BP129" s="918"/>
      <c r="BQ129" s="917" t="e">
        <f t="shared" si="1473"/>
        <v>#DIV/0!</v>
      </c>
      <c r="BR129" s="839"/>
      <c r="BS129" s="483">
        <f t="shared" si="1414"/>
        <v>0</v>
      </c>
      <c r="BT129" s="918"/>
      <c r="BU129" s="917" t="e">
        <f t="shared" si="1415"/>
        <v>#DIV/0!</v>
      </c>
      <c r="BV129" s="483"/>
      <c r="BW129" s="483">
        <f t="shared" si="1416"/>
        <v>0</v>
      </c>
      <c r="BX129" s="917" t="e">
        <f t="shared" si="1383"/>
        <v>#DIV/0!</v>
      </c>
      <c r="BY129" s="918"/>
      <c r="BZ129" s="1125"/>
      <c r="CA129" s="483"/>
      <c r="CB129" s="483"/>
      <c r="CC129" s="483"/>
      <c r="CD129" s="918"/>
      <c r="CE129" s="25"/>
      <c r="CF129" s="541">
        <f t="shared" si="1417"/>
        <v>0</v>
      </c>
      <c r="CG129" s="596" t="e">
        <f t="shared" si="1418"/>
        <v>#DIV/0!</v>
      </c>
      <c r="CH129" s="918"/>
      <c r="CI129" s="596" t="e">
        <f t="shared" si="1419"/>
        <v>#DIV/0!</v>
      </c>
      <c r="CJ129" s="483"/>
      <c r="CK129" s="483">
        <f t="shared" si="1420"/>
        <v>0</v>
      </c>
      <c r="CL129" s="124"/>
      <c r="CM129" s="596" t="e">
        <f t="shared" si="1421"/>
        <v>#DIV/0!</v>
      </c>
      <c r="CN129" s="25"/>
      <c r="CO129" s="1191">
        <f t="shared" si="1422"/>
        <v>0</v>
      </c>
      <c r="CP129" s="596" t="e">
        <f t="shared" si="1423"/>
        <v>#DIV/0!</v>
      </c>
      <c r="CQ129" s="25"/>
      <c r="CR129" s="1191">
        <f t="shared" si="1424"/>
        <v>0</v>
      </c>
      <c r="CS129" s="1246"/>
      <c r="CT129" s="1312"/>
      <c r="CU129" s="483"/>
      <c r="CV129" s="483"/>
      <c r="CW129" s="1389"/>
      <c r="CX129" s="596" t="e">
        <f t="shared" si="1425"/>
        <v>#DIV/0!</v>
      </c>
      <c r="CY129" s="1496"/>
      <c r="CZ129" s="483"/>
      <c r="DA129" s="1496">
        <f t="shared" si="1426"/>
        <v>0</v>
      </c>
      <c r="DB129" s="124"/>
      <c r="DC129" s="596" t="e">
        <f t="shared" si="1427"/>
        <v>#DIV/0!</v>
      </c>
      <c r="DD129" s="1191"/>
      <c r="DE129" s="1496">
        <f t="shared" si="1428"/>
        <v>0</v>
      </c>
      <c r="DF129" s="596" t="e">
        <f t="shared" si="1429"/>
        <v>#DIV/0!</v>
      </c>
      <c r="DG129" s="1191"/>
      <c r="DH129" s="1496">
        <f t="shared" si="1430"/>
        <v>0</v>
      </c>
      <c r="DI129" s="596" t="e">
        <f t="shared" si="1431"/>
        <v>#DIV/0!</v>
      </c>
      <c r="DJ129" s="1588"/>
      <c r="DK129" s="596" t="e">
        <f t="shared" si="1432"/>
        <v>#DIV/0!</v>
      </c>
      <c r="DL129" s="1191"/>
      <c r="DM129" s="1496">
        <f t="shared" si="1433"/>
        <v>0</v>
      </c>
      <c r="DN129" s="596" t="e">
        <f t="shared" si="1434"/>
        <v>#DIV/0!</v>
      </c>
      <c r="DO129" s="1588"/>
      <c r="DP129" s="483"/>
      <c r="DQ129" s="483"/>
      <c r="DR129" s="483"/>
      <c r="DS129" s="1697"/>
      <c r="DT129" s="2205" t="e">
        <f t="shared" si="1435"/>
        <v>#DIV/0!</v>
      </c>
      <c r="DU129" s="1760"/>
      <c r="DV129" s="1760"/>
      <c r="DW129" s="1760">
        <f t="shared" si="1436"/>
        <v>0</v>
      </c>
      <c r="DX129" s="1760"/>
      <c r="DY129" s="1760">
        <f t="shared" si="1437"/>
        <v>0</v>
      </c>
      <c r="DZ129" s="1760"/>
      <c r="EA129" s="1760">
        <f t="shared" si="1438"/>
        <v>0</v>
      </c>
      <c r="EB129" s="1697"/>
      <c r="EC129" s="2205" t="e">
        <f t="shared" si="1439"/>
        <v>#DIV/0!</v>
      </c>
      <c r="ED129" s="1760"/>
      <c r="EE129" s="1760">
        <f t="shared" si="1440"/>
        <v>0</v>
      </c>
      <c r="EF129" s="2205" t="e">
        <f t="shared" si="1441"/>
        <v>#DIV/0!</v>
      </c>
      <c r="EG129" s="1760"/>
      <c r="EH129" s="1760">
        <f t="shared" si="1442"/>
        <v>0</v>
      </c>
      <c r="EI129" s="2206"/>
      <c r="EJ129" s="1697"/>
      <c r="EK129" s="2205" t="e">
        <f t="shared" si="1443"/>
        <v>#DIV/0!</v>
      </c>
      <c r="EL129" s="1760"/>
      <c r="EM129" s="2207"/>
      <c r="EN129" s="2207"/>
      <c r="EO129" s="1697"/>
      <c r="EP129" s="2176" t="e">
        <f t="shared" si="1444"/>
        <v>#DIV/0!</v>
      </c>
      <c r="EQ129" s="1760"/>
      <c r="ER129" s="1760">
        <f t="shared" si="1445"/>
        <v>0</v>
      </c>
      <c r="ES129" s="1760"/>
      <c r="ET129" s="1760">
        <f t="shared" si="1446"/>
        <v>0</v>
      </c>
      <c r="EU129" s="2205" t="e">
        <f t="shared" si="1447"/>
        <v>#DIV/0!</v>
      </c>
      <c r="EV129" s="1760"/>
      <c r="EW129" s="1760">
        <f t="shared" si="1448"/>
        <v>0</v>
      </c>
      <c r="EX129" s="1697"/>
      <c r="EY129" s="2205" t="e">
        <f t="shared" si="1449"/>
        <v>#DIV/0!</v>
      </c>
      <c r="EZ129" s="2208"/>
      <c r="FA129" s="1697"/>
      <c r="FB129" s="2205" t="e">
        <f t="shared" si="1450"/>
        <v>#DIV/0!</v>
      </c>
      <c r="FC129" s="1496"/>
      <c r="FD129" s="1496"/>
      <c r="FE129" s="1496"/>
      <c r="FF129" s="1496"/>
      <c r="FG129" s="1496">
        <f t="shared" si="1451"/>
        <v>0</v>
      </c>
      <c r="FH129" s="2716"/>
      <c r="FI129" s="1496"/>
      <c r="FJ129" s="1496">
        <f t="shared" si="1452"/>
        <v>0</v>
      </c>
      <c r="FK129" s="2717" t="e">
        <f t="shared" si="1453"/>
        <v>#DIV/0!</v>
      </c>
      <c r="FL129" s="2716"/>
      <c r="FM129" s="2717" t="e">
        <f t="shared" si="1454"/>
        <v>#DIV/0!</v>
      </c>
      <c r="FN129" s="1496"/>
      <c r="FO129" s="1496">
        <f t="shared" si="1455"/>
        <v>0</v>
      </c>
      <c r="FP129" s="1553"/>
      <c r="FQ129" s="2607"/>
      <c r="FR129" s="1496"/>
      <c r="FS129" s="1496"/>
    </row>
    <row r="130" spans="1:181" ht="21.75" hidden="1" thickBot="1" x14ac:dyDescent="0.3">
      <c r="A130" s="679"/>
      <c r="B130" s="680"/>
      <c r="C130" s="1835"/>
      <c r="D130" s="1859"/>
      <c r="E130" s="1860"/>
      <c r="F130" s="681"/>
      <c r="G130" s="650"/>
      <c r="H130" s="682"/>
      <c r="I130" s="483"/>
      <c r="J130" s="541"/>
      <c r="K130" s="541"/>
      <c r="L130" s="596" t="e">
        <f t="shared" si="1367"/>
        <v>#DIV/0!</v>
      </c>
      <c r="M130" s="483"/>
      <c r="N130" s="483"/>
      <c r="O130" s="483"/>
      <c r="P130" s="541">
        <f t="shared" si="1456"/>
        <v>0</v>
      </c>
      <c r="Q130" s="596"/>
      <c r="R130" s="483"/>
      <c r="S130" s="541"/>
      <c r="T130" s="596" t="e">
        <f t="shared" si="1457"/>
        <v>#DIV/0!</v>
      </c>
      <c r="U130" s="483"/>
      <c r="V130" s="483"/>
      <c r="W130" s="483"/>
      <c r="X130" s="541">
        <f t="shared" si="1458"/>
        <v>0</v>
      </c>
      <c r="Y130" s="596" t="e">
        <f t="shared" si="1459"/>
        <v>#DIV/0!</v>
      </c>
      <c r="Z130" s="483"/>
      <c r="AA130" s="541">
        <f t="shared" si="1460"/>
        <v>0</v>
      </c>
      <c r="AB130" s="541"/>
      <c r="AC130" s="596" t="e">
        <f t="shared" si="1461"/>
        <v>#DIV/0!</v>
      </c>
      <c r="AD130" s="541"/>
      <c r="AE130" s="541"/>
      <c r="AF130" s="596" t="e">
        <f t="shared" si="1462"/>
        <v>#DIV/0!</v>
      </c>
      <c r="AG130" s="483"/>
      <c r="AH130" s="483"/>
      <c r="AI130" s="483"/>
      <c r="AJ130" s="483"/>
      <c r="AK130" s="483"/>
      <c r="AL130" s="541">
        <f t="shared" si="1463"/>
        <v>0</v>
      </c>
      <c r="AM130" s="839"/>
      <c r="AN130" s="917" t="e">
        <f t="shared" si="1464"/>
        <v>#DIV/0!</v>
      </c>
      <c r="AO130" s="839"/>
      <c r="AP130" s="917" t="e">
        <f t="shared" si="1465"/>
        <v>#DIV/0!</v>
      </c>
      <c r="AQ130" s="839"/>
      <c r="AR130" s="839"/>
      <c r="AS130" s="839">
        <f t="shared" si="1466"/>
        <v>0</v>
      </c>
      <c r="AT130" s="917" t="e">
        <f t="shared" si="1467"/>
        <v>#DIV/0!</v>
      </c>
      <c r="AU130" s="839"/>
      <c r="AV130" s="839">
        <f t="shared" si="1468"/>
        <v>0</v>
      </c>
      <c r="AW130" s="483"/>
      <c r="AX130" s="839"/>
      <c r="AY130" s="483"/>
      <c r="AZ130" s="1068"/>
      <c r="BA130" s="595"/>
      <c r="BB130" s="483"/>
      <c r="BC130" s="483"/>
      <c r="BD130" s="595"/>
      <c r="BE130" s="483"/>
      <c r="BF130" s="483"/>
      <c r="BG130" s="839"/>
      <c r="BH130" s="483">
        <f t="shared" si="1469"/>
        <v>0</v>
      </c>
      <c r="BI130" s="918"/>
      <c r="BJ130" s="917" t="e">
        <f t="shared" si="1470"/>
        <v>#DIV/0!</v>
      </c>
      <c r="BK130" s="483"/>
      <c r="BL130" s="483">
        <f t="shared" si="1471"/>
        <v>0</v>
      </c>
      <c r="BM130" s="917" t="e">
        <f t="shared" si="1472"/>
        <v>#DIV/0!</v>
      </c>
      <c r="BN130" s="917"/>
      <c r="BO130" s="917"/>
      <c r="BP130" s="918"/>
      <c r="BQ130" s="917" t="e">
        <f t="shared" si="1473"/>
        <v>#DIV/0!</v>
      </c>
      <c r="BR130" s="839"/>
      <c r="BS130" s="483">
        <f t="shared" si="1414"/>
        <v>0</v>
      </c>
      <c r="BT130" s="918"/>
      <c r="BU130" s="917" t="e">
        <f t="shared" si="1415"/>
        <v>#DIV/0!</v>
      </c>
      <c r="BV130" s="483"/>
      <c r="BW130" s="483">
        <f t="shared" si="1416"/>
        <v>0</v>
      </c>
      <c r="BX130" s="917" t="e">
        <f t="shared" si="1383"/>
        <v>#DIV/0!</v>
      </c>
      <c r="BY130" s="918"/>
      <c r="BZ130" s="1125"/>
      <c r="CA130" s="483"/>
      <c r="CB130" s="483"/>
      <c r="CC130" s="483"/>
      <c r="CD130" s="918"/>
      <c r="CE130" s="25"/>
      <c r="CF130" s="541">
        <f t="shared" si="1417"/>
        <v>0</v>
      </c>
      <c r="CG130" s="596" t="e">
        <f t="shared" si="1418"/>
        <v>#DIV/0!</v>
      </c>
      <c r="CH130" s="918"/>
      <c r="CI130" s="596" t="e">
        <f t="shared" si="1419"/>
        <v>#DIV/0!</v>
      </c>
      <c r="CJ130" s="483"/>
      <c r="CK130" s="483">
        <f t="shared" si="1420"/>
        <v>0</v>
      </c>
      <c r="CL130" s="124"/>
      <c r="CM130" s="596" t="e">
        <f t="shared" si="1421"/>
        <v>#DIV/0!</v>
      </c>
      <c r="CN130" s="25"/>
      <c r="CO130" s="1191">
        <f t="shared" si="1422"/>
        <v>0</v>
      </c>
      <c r="CP130" s="596" t="e">
        <f t="shared" si="1423"/>
        <v>#DIV/0!</v>
      </c>
      <c r="CQ130" s="25"/>
      <c r="CR130" s="1191">
        <f t="shared" si="1424"/>
        <v>0</v>
      </c>
      <c r="CS130" s="1246"/>
      <c r="CT130" s="1312"/>
      <c r="CU130" s="483"/>
      <c r="CV130" s="483"/>
      <c r="CW130" s="1389"/>
      <c r="CX130" s="596" t="e">
        <f t="shared" si="1425"/>
        <v>#DIV/0!</v>
      </c>
      <c r="CY130" s="1496"/>
      <c r="CZ130" s="483"/>
      <c r="DA130" s="1496">
        <f t="shared" si="1426"/>
        <v>0</v>
      </c>
      <c r="DB130" s="124"/>
      <c r="DC130" s="596" t="e">
        <f t="shared" si="1427"/>
        <v>#DIV/0!</v>
      </c>
      <c r="DD130" s="1191"/>
      <c r="DE130" s="1496">
        <f t="shared" si="1428"/>
        <v>0</v>
      </c>
      <c r="DF130" s="596" t="e">
        <f t="shared" si="1429"/>
        <v>#DIV/0!</v>
      </c>
      <c r="DG130" s="1191"/>
      <c r="DH130" s="1496">
        <f t="shared" si="1430"/>
        <v>0</v>
      </c>
      <c r="DI130" s="596" t="e">
        <f t="shared" si="1431"/>
        <v>#DIV/0!</v>
      </c>
      <c r="DJ130" s="1588"/>
      <c r="DK130" s="596" t="e">
        <f t="shared" si="1432"/>
        <v>#DIV/0!</v>
      </c>
      <c r="DL130" s="1191"/>
      <c r="DM130" s="1496">
        <f t="shared" si="1433"/>
        <v>0</v>
      </c>
      <c r="DN130" s="596" t="e">
        <f t="shared" si="1434"/>
        <v>#DIV/0!</v>
      </c>
      <c r="DO130" s="1588"/>
      <c r="DP130" s="483"/>
      <c r="DQ130" s="483"/>
      <c r="DR130" s="483"/>
      <c r="DS130" s="1697"/>
      <c r="DT130" s="2205" t="e">
        <f t="shared" si="1435"/>
        <v>#DIV/0!</v>
      </c>
      <c r="DU130" s="1760"/>
      <c r="DV130" s="1760"/>
      <c r="DW130" s="1760">
        <f t="shared" si="1436"/>
        <v>0</v>
      </c>
      <c r="DX130" s="1760"/>
      <c r="DY130" s="1760">
        <f t="shared" si="1437"/>
        <v>0</v>
      </c>
      <c r="DZ130" s="1760"/>
      <c r="EA130" s="1760">
        <f t="shared" si="1438"/>
        <v>0</v>
      </c>
      <c r="EB130" s="1697"/>
      <c r="EC130" s="2205" t="e">
        <f t="shared" si="1439"/>
        <v>#DIV/0!</v>
      </c>
      <c r="ED130" s="1760"/>
      <c r="EE130" s="1760">
        <f t="shared" si="1440"/>
        <v>0</v>
      </c>
      <c r="EF130" s="2205" t="e">
        <f t="shared" si="1441"/>
        <v>#DIV/0!</v>
      </c>
      <c r="EG130" s="1760"/>
      <c r="EH130" s="1760">
        <f t="shared" si="1442"/>
        <v>0</v>
      </c>
      <c r="EI130" s="2206"/>
      <c r="EJ130" s="1697"/>
      <c r="EK130" s="2205" t="e">
        <f t="shared" si="1443"/>
        <v>#DIV/0!</v>
      </c>
      <c r="EL130" s="1760"/>
      <c r="EM130" s="2207"/>
      <c r="EN130" s="2207"/>
      <c r="EO130" s="1697"/>
      <c r="EP130" s="2176" t="e">
        <f t="shared" si="1444"/>
        <v>#DIV/0!</v>
      </c>
      <c r="EQ130" s="1760"/>
      <c r="ER130" s="1760">
        <f t="shared" si="1445"/>
        <v>0</v>
      </c>
      <c r="ES130" s="1760"/>
      <c r="ET130" s="1760">
        <f t="shared" si="1446"/>
        <v>0</v>
      </c>
      <c r="EU130" s="2205" t="e">
        <f t="shared" si="1447"/>
        <v>#DIV/0!</v>
      </c>
      <c r="EV130" s="1760"/>
      <c r="EW130" s="1760">
        <f t="shared" si="1448"/>
        <v>0</v>
      </c>
      <c r="EX130" s="1697"/>
      <c r="EY130" s="2205" t="e">
        <f t="shared" si="1449"/>
        <v>#DIV/0!</v>
      </c>
      <c r="EZ130" s="2208"/>
      <c r="FA130" s="1697"/>
      <c r="FB130" s="2205" t="e">
        <f t="shared" si="1450"/>
        <v>#DIV/0!</v>
      </c>
      <c r="FC130" s="1496"/>
      <c r="FD130" s="1496"/>
      <c r="FE130" s="1496"/>
      <c r="FF130" s="1496"/>
      <c r="FG130" s="1496">
        <f t="shared" si="1451"/>
        <v>0</v>
      </c>
      <c r="FH130" s="2716"/>
      <c r="FI130" s="1496"/>
      <c r="FJ130" s="1496">
        <f t="shared" si="1452"/>
        <v>0</v>
      </c>
      <c r="FK130" s="2717" t="e">
        <f t="shared" si="1453"/>
        <v>#DIV/0!</v>
      </c>
      <c r="FL130" s="2716"/>
      <c r="FM130" s="2717" t="e">
        <f t="shared" si="1454"/>
        <v>#DIV/0!</v>
      </c>
      <c r="FN130" s="1496"/>
      <c r="FO130" s="1496">
        <f t="shared" si="1455"/>
        <v>0</v>
      </c>
      <c r="FP130" s="1553"/>
      <c r="FQ130" s="2607"/>
      <c r="FR130" s="1496"/>
      <c r="FS130" s="1496"/>
    </row>
    <row r="131" spans="1:181" ht="43.5" customHeight="1" thickBot="1" x14ac:dyDescent="0.3">
      <c r="A131" s="2888" t="s">
        <v>258</v>
      </c>
      <c r="B131" s="2878" t="s">
        <v>872</v>
      </c>
      <c r="C131" s="2970" t="s">
        <v>222</v>
      </c>
      <c r="D131" s="1888" t="s">
        <v>398</v>
      </c>
      <c r="E131" s="1889" t="s">
        <v>307</v>
      </c>
      <c r="F131" s="711"/>
      <c r="G131" s="650"/>
      <c r="H131" s="682">
        <f>SUM(H134:H135)</f>
        <v>2988</v>
      </c>
      <c r="I131" s="483">
        <f t="shared" ref="I131:K131" si="1474">SUM(I134:I135)</f>
        <v>1522</v>
      </c>
      <c r="J131" s="541">
        <f t="shared" si="1474"/>
        <v>1213</v>
      </c>
      <c r="K131" s="541">
        <f t="shared" si="1474"/>
        <v>423</v>
      </c>
      <c r="L131" s="596">
        <f t="shared" si="1367"/>
        <v>0.34872217642209397</v>
      </c>
      <c r="M131" s="483">
        <f t="shared" ref="M131" si="1475">SUM(M134:M135)</f>
        <v>1213</v>
      </c>
      <c r="N131" s="483">
        <f>SUM(N134:N135)</f>
        <v>0</v>
      </c>
      <c r="O131" s="483">
        <f>SUM(O134:O135)</f>
        <v>0</v>
      </c>
      <c r="P131" s="541">
        <f t="shared" si="1456"/>
        <v>1213</v>
      </c>
      <c r="Q131" s="596">
        <f t="shared" ref="Q131:Q136" si="1476">K131/P131</f>
        <v>0.34872217642209397</v>
      </c>
      <c r="R131" s="483">
        <f t="shared" ref="R131:S131" si="1477">SUM(R134:R135)</f>
        <v>1213</v>
      </c>
      <c r="S131" s="541">
        <f t="shared" si="1477"/>
        <v>617</v>
      </c>
      <c r="T131" s="596">
        <f t="shared" si="1457"/>
        <v>0.50865622423742785</v>
      </c>
      <c r="U131" s="483">
        <f t="shared" ref="U131" si="1478">SUM(U134:U135)</f>
        <v>1213</v>
      </c>
      <c r="V131" s="483">
        <f>SUM(V134:V135)</f>
        <v>0</v>
      </c>
      <c r="W131" s="483">
        <f>SUM(W134:W135)</f>
        <v>0</v>
      </c>
      <c r="X131" s="541">
        <f t="shared" si="1458"/>
        <v>1213</v>
      </c>
      <c r="Y131" s="596">
        <f t="shared" si="1459"/>
        <v>0.50865622423742785</v>
      </c>
      <c r="Z131" s="483">
        <f>SUM(Z134:Z135)</f>
        <v>0</v>
      </c>
      <c r="AA131" s="541">
        <f t="shared" si="1460"/>
        <v>1213</v>
      </c>
      <c r="AB131" s="541">
        <f t="shared" ref="AB131:AE131" si="1479">SUM(AB134:AB135)</f>
        <v>999</v>
      </c>
      <c r="AC131" s="596">
        <f t="shared" si="1461"/>
        <v>0.82357790601813685</v>
      </c>
      <c r="AD131" s="541">
        <f t="shared" si="1479"/>
        <v>1095</v>
      </c>
      <c r="AE131" s="541">
        <f t="shared" si="1479"/>
        <v>999</v>
      </c>
      <c r="AF131" s="596">
        <f t="shared" si="1462"/>
        <v>0.82357790601813685</v>
      </c>
      <c r="AG131" s="483">
        <f t="shared" ref="AG131:AM131" si="1480">SUM(AG134:AG135)</f>
        <v>1213</v>
      </c>
      <c r="AH131" s="483">
        <f t="shared" si="1480"/>
        <v>1113</v>
      </c>
      <c r="AI131" s="483">
        <f t="shared" si="1480"/>
        <v>1037</v>
      </c>
      <c r="AJ131" s="483">
        <f t="shared" si="1480"/>
        <v>963</v>
      </c>
      <c r="AK131" s="483">
        <f>SUM(AK134:AK135)</f>
        <v>0</v>
      </c>
      <c r="AL131" s="541">
        <f t="shared" si="1463"/>
        <v>1213</v>
      </c>
      <c r="AM131" s="839">
        <f t="shared" si="1480"/>
        <v>1186.46</v>
      </c>
      <c r="AN131" s="917">
        <f t="shared" si="1464"/>
        <v>0.97812036273701575</v>
      </c>
      <c r="AO131" s="839">
        <f t="shared" ref="AO131:AR131" si="1481">SUM(AO134:AO135)</f>
        <v>549.26</v>
      </c>
      <c r="AP131" s="917">
        <f t="shared" si="1465"/>
        <v>0.49349505840071878</v>
      </c>
      <c r="AQ131" s="839">
        <f t="shared" ref="AQ131" si="1482">SUM(AQ134:AQ135)</f>
        <v>0</v>
      </c>
      <c r="AR131" s="839">
        <f t="shared" si="1481"/>
        <v>0</v>
      </c>
      <c r="AS131" s="839">
        <f t="shared" si="1466"/>
        <v>1113</v>
      </c>
      <c r="AT131" s="917">
        <f t="shared" si="1467"/>
        <v>0.49349505840071878</v>
      </c>
      <c r="AU131" s="839">
        <f t="shared" ref="AU131" si="1483">SUM(AU134:AU135)</f>
        <v>0</v>
      </c>
      <c r="AV131" s="839">
        <f t="shared" si="1468"/>
        <v>1113</v>
      </c>
      <c r="AW131" s="483">
        <f t="shared" ref="AW131:BG131" si="1484">SUM(AW134:AW135)</f>
        <v>1113</v>
      </c>
      <c r="AX131" s="839">
        <f t="shared" si="1484"/>
        <v>851.33999999999992</v>
      </c>
      <c r="AY131" s="483">
        <f t="shared" si="1484"/>
        <v>1113</v>
      </c>
      <c r="AZ131" s="1068">
        <f t="shared" si="1484"/>
        <v>997.92</v>
      </c>
      <c r="BA131" s="595">
        <f t="shared" si="1484"/>
        <v>1037</v>
      </c>
      <c r="BB131" s="483">
        <f t="shared" si="1484"/>
        <v>963</v>
      </c>
      <c r="BC131" s="483">
        <f t="shared" si="1484"/>
        <v>938</v>
      </c>
      <c r="BD131" s="595">
        <f t="shared" si="1484"/>
        <v>1037</v>
      </c>
      <c r="BE131" s="483">
        <f t="shared" si="1484"/>
        <v>963</v>
      </c>
      <c r="BF131" s="483">
        <f t="shared" si="1484"/>
        <v>938</v>
      </c>
      <c r="BG131" s="839">
        <f t="shared" si="1484"/>
        <v>0</v>
      </c>
      <c r="BH131" s="483">
        <f t="shared" si="1469"/>
        <v>1037</v>
      </c>
      <c r="BI131" s="918">
        <f t="shared" ref="BI131" si="1485">SUM(BI134:BI135)</f>
        <v>238.96</v>
      </c>
      <c r="BJ131" s="917">
        <f t="shared" si="1470"/>
        <v>0.23043394406943105</v>
      </c>
      <c r="BK131" s="483">
        <f t="shared" ref="BK131" si="1486">SUM(BK134:BK135)</f>
        <v>0</v>
      </c>
      <c r="BL131" s="483">
        <f t="shared" si="1471"/>
        <v>1037</v>
      </c>
      <c r="BM131" s="917">
        <f t="shared" si="1472"/>
        <v>0.23043394406943105</v>
      </c>
      <c r="BN131" s="917"/>
      <c r="BO131" s="917"/>
      <c r="BP131" s="918">
        <f t="shared" ref="BP131:BT131" si="1487">SUM(BP134:BP135)</f>
        <v>428.62</v>
      </c>
      <c r="BQ131" s="917">
        <f t="shared" si="1473"/>
        <v>0.41332690453230475</v>
      </c>
      <c r="BR131" s="839">
        <f t="shared" ref="BR131" si="1488">SUM(BR134:BR135)</f>
        <v>0</v>
      </c>
      <c r="BS131" s="483">
        <f t="shared" si="1414"/>
        <v>1037</v>
      </c>
      <c r="BT131" s="918">
        <f t="shared" si="1487"/>
        <v>661.13000000000011</v>
      </c>
      <c r="BU131" s="917">
        <f t="shared" si="1415"/>
        <v>0.63754098360655753</v>
      </c>
      <c r="BV131" s="483">
        <f t="shared" ref="BV131" si="1489">SUM(BV134:BV135)</f>
        <v>0</v>
      </c>
      <c r="BW131" s="483">
        <f t="shared" si="1416"/>
        <v>1037</v>
      </c>
      <c r="BX131" s="917">
        <f t="shared" si="1383"/>
        <v>0.63754098360655753</v>
      </c>
      <c r="BY131" s="918">
        <f>SUM(BY134:BY135)</f>
        <v>768.06</v>
      </c>
      <c r="BZ131" s="1125">
        <f>SUM(BZ134:BZ135)</f>
        <v>768.06</v>
      </c>
      <c r="CA131" s="483">
        <f t="shared" ref="CA131:CE131" si="1490">SUM(CA134:CA135)</f>
        <v>846</v>
      </c>
      <c r="CB131" s="483">
        <f t="shared" si="1490"/>
        <v>699</v>
      </c>
      <c r="CC131" s="483">
        <f t="shared" si="1490"/>
        <v>324</v>
      </c>
      <c r="CD131" s="918">
        <f t="shared" si="1490"/>
        <v>219.26</v>
      </c>
      <c r="CE131" s="25">
        <f t="shared" si="1490"/>
        <v>0</v>
      </c>
      <c r="CF131" s="541">
        <f t="shared" si="1417"/>
        <v>846</v>
      </c>
      <c r="CG131" s="596">
        <f t="shared" si="1418"/>
        <v>0.25917257683215128</v>
      </c>
      <c r="CH131" s="918">
        <f t="shared" ref="CH131:CL131" si="1491">SUM(CH134:CH135)</f>
        <v>682.43</v>
      </c>
      <c r="CI131" s="596">
        <f t="shared" si="1419"/>
        <v>0.8066548463356974</v>
      </c>
      <c r="CJ131" s="483">
        <f t="shared" ref="CJ131" si="1492">SUM(CJ134:CJ135)</f>
        <v>0</v>
      </c>
      <c r="CK131" s="483">
        <f t="shared" si="1420"/>
        <v>846</v>
      </c>
      <c r="CL131" s="124">
        <f t="shared" si="1491"/>
        <v>921.58999999999992</v>
      </c>
      <c r="CM131" s="596">
        <f t="shared" si="1421"/>
        <v>1.0893498817966902</v>
      </c>
      <c r="CN131" s="5">
        <f t="shared" ref="CN131" si="1493">SUM(CN134:CN135)</f>
        <v>200</v>
      </c>
      <c r="CO131" s="1191">
        <f t="shared" si="1422"/>
        <v>1046</v>
      </c>
      <c r="CP131" s="596">
        <f t="shared" si="1423"/>
        <v>0.88106118546845114</v>
      </c>
      <c r="CQ131" s="25">
        <f t="shared" ref="CQ131" si="1494">SUM(CQ134:CQ135)</f>
        <v>0</v>
      </c>
      <c r="CR131" s="1191">
        <f t="shared" si="1424"/>
        <v>1046</v>
      </c>
      <c r="CS131" s="1246">
        <f t="shared" ref="CS131:DB131" si="1495">SUM(CS134:CS135)</f>
        <v>1046</v>
      </c>
      <c r="CT131" s="1312">
        <f t="shared" si="1495"/>
        <v>1400</v>
      </c>
      <c r="CU131" s="483">
        <f t="shared" si="1495"/>
        <v>1200</v>
      </c>
      <c r="CV131" s="483">
        <f t="shared" si="1495"/>
        <v>1100</v>
      </c>
      <c r="CW131" s="1389">
        <f t="shared" si="1495"/>
        <v>1039.6399999999999</v>
      </c>
      <c r="CX131" s="596">
        <f t="shared" si="1425"/>
        <v>0.99391969407265757</v>
      </c>
      <c r="CY131" s="1496">
        <f t="shared" ref="CY131:CZ131" si="1496">SUM(CY134:CY135)</f>
        <v>1400</v>
      </c>
      <c r="CZ131" s="483">
        <f t="shared" si="1496"/>
        <v>0</v>
      </c>
      <c r="DA131" s="1496">
        <f t="shared" si="1426"/>
        <v>1400</v>
      </c>
      <c r="DB131" s="124">
        <f t="shared" si="1495"/>
        <v>367.51</v>
      </c>
      <c r="DC131" s="596">
        <f t="shared" si="1427"/>
        <v>0.26250714285714283</v>
      </c>
      <c r="DD131" s="1191">
        <f t="shared" ref="DD131" si="1497">SUM(DD134:DD135)</f>
        <v>0</v>
      </c>
      <c r="DE131" s="1496">
        <f t="shared" si="1428"/>
        <v>1400</v>
      </c>
      <c r="DF131" s="596">
        <f t="shared" si="1429"/>
        <v>0.26250714285714283</v>
      </c>
      <c r="DG131" s="1191">
        <f t="shared" ref="DG131" si="1498">SUM(DG134:DG135)</f>
        <v>0</v>
      </c>
      <c r="DH131" s="1496">
        <f t="shared" si="1430"/>
        <v>1400</v>
      </c>
      <c r="DI131" s="596">
        <f t="shared" si="1431"/>
        <v>0.26250714285714283</v>
      </c>
      <c r="DJ131" s="1588">
        <f t="shared" ref="DJ131" si="1499">SUM(DJ134:DJ135)</f>
        <v>463.15999999999997</v>
      </c>
      <c r="DK131" s="596">
        <f t="shared" si="1432"/>
        <v>0.33082857142857142</v>
      </c>
      <c r="DL131" s="1191">
        <f t="shared" ref="DL131" si="1500">SUM(DL134:DL135)</f>
        <v>0</v>
      </c>
      <c r="DM131" s="1496">
        <f t="shared" si="1433"/>
        <v>1400</v>
      </c>
      <c r="DN131" s="596">
        <f t="shared" si="1434"/>
        <v>0.33082857142857142</v>
      </c>
      <c r="DO131" s="1588">
        <f t="shared" ref="DO131:DS131" si="1501">SUM(DO134:DO135)</f>
        <v>1320.61</v>
      </c>
      <c r="DP131" s="483">
        <f t="shared" si="1501"/>
        <v>1400</v>
      </c>
      <c r="DQ131" s="483">
        <f t="shared" si="1501"/>
        <v>1300</v>
      </c>
      <c r="DR131" s="483">
        <f t="shared" si="1501"/>
        <v>1200</v>
      </c>
      <c r="DS131" s="1697">
        <f t="shared" si="1501"/>
        <v>1320.61</v>
      </c>
      <c r="DT131" s="2205">
        <f t="shared" si="1435"/>
        <v>0.94329285714285704</v>
      </c>
      <c r="DU131" s="1760">
        <f t="shared" ref="DU131:DV131" si="1502">SUM(DU134:DU135)</f>
        <v>1400</v>
      </c>
      <c r="DV131" s="1760">
        <f t="shared" si="1502"/>
        <v>0</v>
      </c>
      <c r="DW131" s="1760">
        <f t="shared" si="1436"/>
        <v>1400</v>
      </c>
      <c r="DX131" s="1760">
        <f t="shared" ref="DX131:DZ131" si="1503">SUM(DX134:DX135)</f>
        <v>0</v>
      </c>
      <c r="DY131" s="1760">
        <f t="shared" si="1437"/>
        <v>1400</v>
      </c>
      <c r="DZ131" s="1760">
        <f t="shared" si="1503"/>
        <v>0</v>
      </c>
      <c r="EA131" s="1760">
        <f t="shared" si="1438"/>
        <v>1400</v>
      </c>
      <c r="EB131" s="1697">
        <f t="shared" ref="EB131" si="1504">SUM(EB134:EB135)</f>
        <v>1182.99</v>
      </c>
      <c r="EC131" s="2205">
        <f t="shared" si="1439"/>
        <v>0.8449928571428571</v>
      </c>
      <c r="ED131" s="1760">
        <f t="shared" ref="ED131" si="1505">SUM(ED134:ED135)</f>
        <v>1000</v>
      </c>
      <c r="EE131" s="1760">
        <f t="shared" si="1440"/>
        <v>2400</v>
      </c>
      <c r="EF131" s="2205">
        <f t="shared" si="1441"/>
        <v>0.49291250000000003</v>
      </c>
      <c r="EG131" s="1760">
        <f t="shared" ref="EG131" si="1506">SUM(EG134:EG135)</f>
        <v>0</v>
      </c>
      <c r="EH131" s="1760">
        <f t="shared" si="1442"/>
        <v>2400</v>
      </c>
      <c r="EI131" s="2206">
        <f t="shared" ref="EI131:EO131" si="1507">SUM(EI134:EI135)</f>
        <v>4909.76</v>
      </c>
      <c r="EJ131" s="1697">
        <f t="shared" si="1507"/>
        <v>4909.76</v>
      </c>
      <c r="EK131" s="2205">
        <f t="shared" si="1443"/>
        <v>1</v>
      </c>
      <c r="EL131" s="1760">
        <f t="shared" si="1507"/>
        <v>8582</v>
      </c>
      <c r="EM131" s="2207">
        <f t="shared" si="1507"/>
        <v>7350</v>
      </c>
      <c r="EN131" s="2207">
        <f t="shared" si="1507"/>
        <v>6150</v>
      </c>
      <c r="EO131" s="1697">
        <f t="shared" si="1507"/>
        <v>3951.87</v>
      </c>
      <c r="EP131" s="2176">
        <f t="shared" si="1444"/>
        <v>0.46048357026334186</v>
      </c>
      <c r="EQ131" s="1760">
        <f t="shared" ref="EQ131" si="1508">SUM(EQ134:EQ135)</f>
        <v>0</v>
      </c>
      <c r="ER131" s="1760">
        <f t="shared" si="1445"/>
        <v>8582</v>
      </c>
      <c r="ES131" s="1760">
        <f t="shared" ref="ES131" si="1509">SUM(ES134:ES135)</f>
        <v>0</v>
      </c>
      <c r="ET131" s="1760">
        <f t="shared" si="1446"/>
        <v>8582</v>
      </c>
      <c r="EU131" s="2205">
        <f t="shared" si="1447"/>
        <v>0.46048357026334186</v>
      </c>
      <c r="EV131" s="1760">
        <f t="shared" ref="EV131" si="1510">SUM(EV134:EV135)</f>
        <v>0</v>
      </c>
      <c r="EW131" s="1760">
        <f t="shared" si="1448"/>
        <v>8582</v>
      </c>
      <c r="EX131" s="1697">
        <f t="shared" ref="EX131" si="1511">SUM(EX134:EX135)</f>
        <v>5509.4800000000005</v>
      </c>
      <c r="EY131" s="2205">
        <f t="shared" si="1449"/>
        <v>0.64198089023537641</v>
      </c>
      <c r="EZ131" s="2208">
        <f t="shared" ref="EZ131:FF131" si="1512">SUM(EZ134:EZ135)</f>
        <v>8582</v>
      </c>
      <c r="FA131" s="1697">
        <f t="shared" ref="FA131" si="1513">SUM(FA134:FA135)</f>
        <v>6928.6900000000005</v>
      </c>
      <c r="FB131" s="2205">
        <f t="shared" si="1450"/>
        <v>0.80735143323234682</v>
      </c>
      <c r="FC131" s="1496">
        <f t="shared" si="1512"/>
        <v>6350</v>
      </c>
      <c r="FD131" s="1496">
        <f t="shared" si="1512"/>
        <v>4850</v>
      </c>
      <c r="FE131" s="1496">
        <f t="shared" si="1512"/>
        <v>3350</v>
      </c>
      <c r="FF131" s="1496">
        <f t="shared" si="1512"/>
        <v>0</v>
      </c>
      <c r="FG131" s="1496">
        <f t="shared" si="1451"/>
        <v>6350</v>
      </c>
      <c r="FH131" s="2716">
        <f t="shared" ref="FH131:FI131" si="1514">SUM(FH134:FH135)</f>
        <v>2058.92</v>
      </c>
      <c r="FI131" s="1496">
        <f t="shared" si="1514"/>
        <v>0</v>
      </c>
      <c r="FJ131" s="1496">
        <f t="shared" si="1452"/>
        <v>6350</v>
      </c>
      <c r="FK131" s="2717">
        <f t="shared" si="1453"/>
        <v>0.32423937007874015</v>
      </c>
      <c r="FL131" s="2716">
        <f t="shared" ref="FL131" si="1515">SUM(FL134:FL135)</f>
        <v>2983.54</v>
      </c>
      <c r="FM131" s="2717">
        <f t="shared" si="1454"/>
        <v>0.4698488188976378</v>
      </c>
      <c r="FN131" s="1496">
        <f t="shared" ref="FN131" si="1516">SUM(FN134:FN135)</f>
        <v>-300</v>
      </c>
      <c r="FO131" s="1496">
        <f t="shared" si="1455"/>
        <v>6050</v>
      </c>
      <c r="FP131" s="1553">
        <f t="shared" ref="FP131" si="1517">SUM(FP134:FP135)</f>
        <v>6050</v>
      </c>
      <c r="FQ131" s="2607">
        <f t="shared" ref="FQ131:FR131" si="1518">SUM(FQ134:FQ135)</f>
        <v>2831</v>
      </c>
      <c r="FR131" s="1496">
        <f t="shared" si="1518"/>
        <v>2249</v>
      </c>
      <c r="FS131" s="1496">
        <f t="shared" ref="FS131" si="1519">SUM(FS134:FS135)</f>
        <v>1258</v>
      </c>
    </row>
    <row r="132" spans="1:181" ht="32.25" customHeight="1" thickBot="1" x14ac:dyDescent="0.3">
      <c r="A132" s="2889"/>
      <c r="B132" s="2879"/>
      <c r="C132" s="2971"/>
      <c r="D132" s="1888" t="s">
        <v>400</v>
      </c>
      <c r="E132" s="1889" t="s">
        <v>308</v>
      </c>
      <c r="F132" s="711"/>
      <c r="G132" s="650"/>
      <c r="H132" s="682">
        <f t="shared" ref="H132:I132" si="1520">SUM(H136)</f>
        <v>49912</v>
      </c>
      <c r="I132" s="483">
        <f t="shared" si="1520"/>
        <v>9600</v>
      </c>
      <c r="J132" s="541">
        <f t="shared" ref="J132:K132" si="1521">SUM(J136)</f>
        <v>9600</v>
      </c>
      <c r="K132" s="541">
        <f t="shared" si="1521"/>
        <v>3200</v>
      </c>
      <c r="L132" s="596">
        <f t="shared" si="1367"/>
        <v>0.33333333333333331</v>
      </c>
      <c r="M132" s="483">
        <f t="shared" ref="M132" si="1522">SUM(M136)</f>
        <v>9600</v>
      </c>
      <c r="N132" s="483">
        <f>SUM(N136)</f>
        <v>0</v>
      </c>
      <c r="O132" s="483">
        <f>SUM(O136)</f>
        <v>0</v>
      </c>
      <c r="P132" s="541">
        <f t="shared" si="1456"/>
        <v>9600</v>
      </c>
      <c r="Q132" s="596">
        <f t="shared" si="1476"/>
        <v>0.33333333333333331</v>
      </c>
      <c r="R132" s="483">
        <f t="shared" ref="R132:S132" si="1523">SUM(R136)</f>
        <v>9600</v>
      </c>
      <c r="S132" s="541">
        <f t="shared" si="1523"/>
        <v>4800</v>
      </c>
      <c r="T132" s="596">
        <f t="shared" si="1457"/>
        <v>0.5</v>
      </c>
      <c r="U132" s="483">
        <f t="shared" ref="U132" si="1524">SUM(U136)</f>
        <v>9600</v>
      </c>
      <c r="V132" s="483">
        <f>SUM(V136)</f>
        <v>0</v>
      </c>
      <c r="W132" s="483">
        <f>SUM(W136)</f>
        <v>0</v>
      </c>
      <c r="X132" s="541">
        <f t="shared" si="1458"/>
        <v>9600</v>
      </c>
      <c r="Y132" s="596">
        <f t="shared" si="1459"/>
        <v>0.5</v>
      </c>
      <c r="Z132" s="483">
        <f>SUM(Z136)</f>
        <v>0</v>
      </c>
      <c r="AA132" s="541">
        <f t="shared" si="1460"/>
        <v>9600</v>
      </c>
      <c r="AB132" s="541">
        <f t="shared" ref="AB132:AE132" si="1525">SUM(AB136)</f>
        <v>8000</v>
      </c>
      <c r="AC132" s="596">
        <f t="shared" si="1461"/>
        <v>0.83333333333333337</v>
      </c>
      <c r="AD132" s="541">
        <f t="shared" si="1525"/>
        <v>8800</v>
      </c>
      <c r="AE132" s="541">
        <f t="shared" si="1525"/>
        <v>8000</v>
      </c>
      <c r="AF132" s="596">
        <f t="shared" si="1462"/>
        <v>0.83333333333333337</v>
      </c>
      <c r="AG132" s="483">
        <f t="shared" ref="AG132:AM132" si="1526">SUM(AG136)</f>
        <v>9600</v>
      </c>
      <c r="AH132" s="483">
        <f t="shared" si="1526"/>
        <v>9600</v>
      </c>
      <c r="AI132" s="483">
        <f t="shared" si="1526"/>
        <v>9600</v>
      </c>
      <c r="AJ132" s="483">
        <f t="shared" si="1526"/>
        <v>9600</v>
      </c>
      <c r="AK132" s="483">
        <f>SUM(AK136)</f>
        <v>0</v>
      </c>
      <c r="AL132" s="541">
        <f t="shared" si="1463"/>
        <v>9600</v>
      </c>
      <c r="AM132" s="839">
        <f t="shared" si="1526"/>
        <v>9600</v>
      </c>
      <c r="AN132" s="917">
        <f t="shared" si="1464"/>
        <v>1</v>
      </c>
      <c r="AO132" s="839">
        <f t="shared" ref="AO132:AR132" si="1527">SUM(AO136)</f>
        <v>4800</v>
      </c>
      <c r="AP132" s="917">
        <f t="shared" si="1465"/>
        <v>0.5</v>
      </c>
      <c r="AQ132" s="839">
        <f t="shared" ref="AQ132" si="1528">SUM(AQ136)</f>
        <v>0</v>
      </c>
      <c r="AR132" s="839">
        <f t="shared" si="1527"/>
        <v>0</v>
      </c>
      <c r="AS132" s="839">
        <f t="shared" si="1466"/>
        <v>9600</v>
      </c>
      <c r="AT132" s="917">
        <f t="shared" si="1467"/>
        <v>0.5</v>
      </c>
      <c r="AU132" s="839">
        <f t="shared" ref="AU132" si="1529">SUM(AU136)</f>
        <v>0</v>
      </c>
      <c r="AV132" s="839">
        <f t="shared" si="1468"/>
        <v>9600</v>
      </c>
      <c r="AW132" s="483">
        <f t="shared" ref="AW132:BG132" si="1530">SUM(AW136)</f>
        <v>9600</v>
      </c>
      <c r="AX132" s="839">
        <f t="shared" si="1530"/>
        <v>8000</v>
      </c>
      <c r="AY132" s="483">
        <f t="shared" si="1530"/>
        <v>9600</v>
      </c>
      <c r="AZ132" s="1068">
        <f t="shared" si="1530"/>
        <v>9600</v>
      </c>
      <c r="BA132" s="595">
        <f t="shared" si="1530"/>
        <v>9600</v>
      </c>
      <c r="BB132" s="483">
        <f t="shared" si="1530"/>
        <v>9600</v>
      </c>
      <c r="BC132" s="483">
        <f t="shared" si="1530"/>
        <v>9600</v>
      </c>
      <c r="BD132" s="595">
        <f t="shared" si="1530"/>
        <v>9600</v>
      </c>
      <c r="BE132" s="483">
        <f t="shared" si="1530"/>
        <v>9600</v>
      </c>
      <c r="BF132" s="483">
        <f t="shared" si="1530"/>
        <v>9600</v>
      </c>
      <c r="BG132" s="839">
        <f t="shared" si="1530"/>
        <v>0</v>
      </c>
      <c r="BH132" s="483">
        <f t="shared" si="1469"/>
        <v>9600</v>
      </c>
      <c r="BI132" s="918">
        <f t="shared" ref="BI132" si="1531">SUM(BI136)</f>
        <v>2400</v>
      </c>
      <c r="BJ132" s="917">
        <f t="shared" si="1470"/>
        <v>0.25</v>
      </c>
      <c r="BK132" s="483">
        <f t="shared" ref="BK132" si="1532">SUM(BK136)</f>
        <v>0</v>
      </c>
      <c r="BL132" s="483">
        <f t="shared" si="1471"/>
        <v>9600</v>
      </c>
      <c r="BM132" s="917">
        <f t="shared" si="1472"/>
        <v>0.25</v>
      </c>
      <c r="BN132" s="917"/>
      <c r="BO132" s="917"/>
      <c r="BP132" s="918">
        <f t="shared" ref="BP132:BT132" si="1533">SUM(BP136)</f>
        <v>4800</v>
      </c>
      <c r="BQ132" s="917">
        <f t="shared" si="1473"/>
        <v>0.5</v>
      </c>
      <c r="BR132" s="839">
        <f t="shared" ref="BR132" si="1534">SUM(BR136)</f>
        <v>0</v>
      </c>
      <c r="BS132" s="483">
        <f t="shared" si="1414"/>
        <v>9600</v>
      </c>
      <c r="BT132" s="918">
        <f t="shared" si="1533"/>
        <v>8000</v>
      </c>
      <c r="BU132" s="917">
        <f t="shared" si="1415"/>
        <v>0.83333333333333337</v>
      </c>
      <c r="BV132" s="483">
        <f t="shared" ref="BV132" si="1535">SUM(BV136)</f>
        <v>0</v>
      </c>
      <c r="BW132" s="483">
        <f t="shared" si="1416"/>
        <v>9600</v>
      </c>
      <c r="BX132" s="917">
        <f t="shared" si="1383"/>
        <v>0.83333333333333337</v>
      </c>
      <c r="BY132" s="918">
        <f t="shared" ref="BY132:CE132" si="1536">SUM(BY136)</f>
        <v>9600</v>
      </c>
      <c r="BZ132" s="1125">
        <f t="shared" si="1536"/>
        <v>9600</v>
      </c>
      <c r="CA132" s="483">
        <f t="shared" si="1536"/>
        <v>9600</v>
      </c>
      <c r="CB132" s="483">
        <f t="shared" si="1536"/>
        <v>9600</v>
      </c>
      <c r="CC132" s="483">
        <f t="shared" si="1536"/>
        <v>6388</v>
      </c>
      <c r="CD132" s="918">
        <f t="shared" si="1536"/>
        <v>3200</v>
      </c>
      <c r="CE132" s="5">
        <f t="shared" si="1536"/>
        <v>10715</v>
      </c>
      <c r="CF132" s="541">
        <f t="shared" si="1417"/>
        <v>20315</v>
      </c>
      <c r="CG132" s="596">
        <f t="shared" si="1418"/>
        <v>0.15751907457543687</v>
      </c>
      <c r="CH132" s="918">
        <f t="shared" ref="CH132:CL132" si="1537">SUM(CH136)</f>
        <v>4800</v>
      </c>
      <c r="CI132" s="596">
        <f t="shared" si="1419"/>
        <v>0.2362786118631553</v>
      </c>
      <c r="CJ132" s="483">
        <f t="shared" ref="CJ132" si="1538">SUM(CJ136)</f>
        <v>0</v>
      </c>
      <c r="CK132" s="483">
        <f t="shared" si="1420"/>
        <v>20315</v>
      </c>
      <c r="CL132" s="124">
        <f t="shared" si="1537"/>
        <v>15142.88</v>
      </c>
      <c r="CM132" s="596">
        <f t="shared" si="1421"/>
        <v>0.74540388875215358</v>
      </c>
      <c r="CN132" s="25">
        <f t="shared" ref="CN132" si="1539">SUM(CN136)</f>
        <v>0</v>
      </c>
      <c r="CO132" s="1191">
        <f t="shared" si="1422"/>
        <v>20315</v>
      </c>
      <c r="CP132" s="596">
        <f t="shared" si="1423"/>
        <v>0.74540388875215358</v>
      </c>
      <c r="CQ132" s="25">
        <f t="shared" ref="CQ132" si="1540">SUM(CQ136)</f>
        <v>0</v>
      </c>
      <c r="CR132" s="1191">
        <f t="shared" si="1424"/>
        <v>20315</v>
      </c>
      <c r="CS132" s="1246">
        <f t="shared" ref="CS132:DB132" si="1541">SUM(CS136)</f>
        <v>20315</v>
      </c>
      <c r="CT132" s="1312">
        <f t="shared" si="1541"/>
        <v>31029</v>
      </c>
      <c r="CU132" s="483">
        <f t="shared" si="1541"/>
        <v>27817</v>
      </c>
      <c r="CV132" s="483">
        <f t="shared" si="1541"/>
        <v>21429</v>
      </c>
      <c r="CW132" s="1389">
        <f t="shared" si="1541"/>
        <v>20314.32</v>
      </c>
      <c r="CX132" s="596">
        <f t="shared" si="1425"/>
        <v>0.99996652719665269</v>
      </c>
      <c r="CY132" s="1496">
        <f t="shared" ref="CY132:CZ132" si="1542">SUM(CY136)</f>
        <v>31029</v>
      </c>
      <c r="CZ132" s="483">
        <f t="shared" si="1542"/>
        <v>0</v>
      </c>
      <c r="DA132" s="1496">
        <f t="shared" si="1426"/>
        <v>31029</v>
      </c>
      <c r="DB132" s="124">
        <f t="shared" si="1541"/>
        <v>10342.879999999999</v>
      </c>
      <c r="DC132" s="596">
        <f t="shared" si="1427"/>
        <v>0.33332946598343483</v>
      </c>
      <c r="DD132" s="1191">
        <f t="shared" ref="DD132" si="1543">SUM(DD136)</f>
        <v>0</v>
      </c>
      <c r="DE132" s="1496">
        <f t="shared" si="1428"/>
        <v>31029</v>
      </c>
      <c r="DF132" s="596">
        <f t="shared" si="1429"/>
        <v>0.33332946598343483</v>
      </c>
      <c r="DG132" s="1191">
        <f t="shared" ref="DG132" si="1544">SUM(DG136)</f>
        <v>0</v>
      </c>
      <c r="DH132" s="1496">
        <f t="shared" si="1430"/>
        <v>31029</v>
      </c>
      <c r="DI132" s="596">
        <f t="shared" si="1431"/>
        <v>0.33332946598343483</v>
      </c>
      <c r="DJ132" s="1588">
        <f t="shared" ref="DJ132" si="1545">SUM(DJ136)</f>
        <v>15514.32</v>
      </c>
      <c r="DK132" s="596">
        <f t="shared" si="1432"/>
        <v>0.49999419897515229</v>
      </c>
      <c r="DL132" s="1191">
        <f t="shared" ref="DL132" si="1546">SUM(DL136)</f>
        <v>0</v>
      </c>
      <c r="DM132" s="1496">
        <f t="shared" si="1433"/>
        <v>31029</v>
      </c>
      <c r="DN132" s="596">
        <f t="shared" si="1434"/>
        <v>0.49999419897515229</v>
      </c>
      <c r="DO132" s="1588">
        <f t="shared" ref="DO132:DS132" si="1547">SUM(DO136)</f>
        <v>31028.639999999999</v>
      </c>
      <c r="DP132" s="483">
        <f t="shared" si="1547"/>
        <v>27817</v>
      </c>
      <c r="DQ132" s="483">
        <f t="shared" si="1547"/>
        <v>21429</v>
      </c>
      <c r="DR132" s="483">
        <f t="shared" si="1547"/>
        <v>21429</v>
      </c>
      <c r="DS132" s="1697">
        <f t="shared" si="1547"/>
        <v>31028.639999999999</v>
      </c>
      <c r="DT132" s="2205">
        <f t="shared" si="1435"/>
        <v>0.99998839795030459</v>
      </c>
      <c r="DU132" s="1760">
        <f t="shared" ref="DU132:DV132" si="1548">SUM(DU136)</f>
        <v>27817</v>
      </c>
      <c r="DV132" s="1760">
        <f t="shared" si="1548"/>
        <v>0</v>
      </c>
      <c r="DW132" s="1760">
        <f t="shared" si="1436"/>
        <v>27817</v>
      </c>
      <c r="DX132" s="1760">
        <f t="shared" ref="DX132:DZ132" si="1549">SUM(DX136)</f>
        <v>8000</v>
      </c>
      <c r="DY132" s="1760">
        <f t="shared" si="1437"/>
        <v>35817</v>
      </c>
      <c r="DZ132" s="1760">
        <f t="shared" si="1549"/>
        <v>8000</v>
      </c>
      <c r="EA132" s="1760">
        <f t="shared" si="1438"/>
        <v>35817</v>
      </c>
      <c r="EB132" s="1697">
        <f t="shared" ref="EB132" si="1550">SUM(EB136)</f>
        <v>15514.32</v>
      </c>
      <c r="EC132" s="2205">
        <f t="shared" si="1439"/>
        <v>0.43315520562861209</v>
      </c>
      <c r="ED132" s="1760">
        <f t="shared" ref="ED132" si="1551">SUM(ED136)</f>
        <v>0</v>
      </c>
      <c r="EE132" s="1760">
        <f t="shared" si="1440"/>
        <v>35817</v>
      </c>
      <c r="EF132" s="2205">
        <f t="shared" si="1441"/>
        <v>0.43315520562861209</v>
      </c>
      <c r="EG132" s="1760">
        <f t="shared" ref="EG132" si="1552">SUM(EG136)</f>
        <v>0</v>
      </c>
      <c r="EH132" s="1760">
        <f t="shared" si="1442"/>
        <v>35817</v>
      </c>
      <c r="EI132" s="2206">
        <f t="shared" ref="EI132:EO132" si="1553">SUM(EI136)</f>
        <v>35816.519999999997</v>
      </c>
      <c r="EJ132" s="1697">
        <f t="shared" si="1553"/>
        <v>35816.519999999997</v>
      </c>
      <c r="EK132" s="2205">
        <f t="shared" si="1443"/>
        <v>1</v>
      </c>
      <c r="EL132" s="1760">
        <f t="shared" si="1553"/>
        <v>37380</v>
      </c>
      <c r="EM132" s="2207">
        <f t="shared" si="1553"/>
        <v>37380</v>
      </c>
      <c r="EN132" s="2207">
        <f t="shared" si="1553"/>
        <v>37380</v>
      </c>
      <c r="EO132" s="1697">
        <f t="shared" si="1553"/>
        <v>18714.36</v>
      </c>
      <c r="EP132" s="2176">
        <f t="shared" si="1444"/>
        <v>0.50065168539325844</v>
      </c>
      <c r="EQ132" s="1760">
        <f t="shared" ref="EQ132" si="1554">SUM(EQ136)</f>
        <v>0</v>
      </c>
      <c r="ER132" s="1760">
        <f t="shared" si="1445"/>
        <v>37380</v>
      </c>
      <c r="ES132" s="1760">
        <f t="shared" ref="ES132" si="1555">SUM(ES136)</f>
        <v>0</v>
      </c>
      <c r="ET132" s="1760">
        <f t="shared" si="1446"/>
        <v>37380</v>
      </c>
      <c r="EU132" s="2205">
        <f t="shared" si="1447"/>
        <v>0.50065168539325844</v>
      </c>
      <c r="EV132" s="1760">
        <f t="shared" ref="EV132" si="1556">SUM(EV136)</f>
        <v>0</v>
      </c>
      <c r="EW132" s="1760">
        <f t="shared" si="1448"/>
        <v>37380</v>
      </c>
      <c r="EX132" s="1697">
        <f t="shared" ref="EX132" si="1557">SUM(EX136)</f>
        <v>28071.54</v>
      </c>
      <c r="EY132" s="2205">
        <f t="shared" si="1449"/>
        <v>0.75097752808988771</v>
      </c>
      <c r="EZ132" s="2208">
        <f t="shared" ref="EZ132:FF132" si="1558">SUM(EZ136)</f>
        <v>37380</v>
      </c>
      <c r="FA132" s="1697">
        <f t="shared" ref="FA132" si="1559">SUM(FA136)</f>
        <v>37428.720000000001</v>
      </c>
      <c r="FB132" s="2205">
        <f t="shared" si="1450"/>
        <v>1.0013033707865169</v>
      </c>
      <c r="FC132" s="1496">
        <f t="shared" si="1558"/>
        <v>37380</v>
      </c>
      <c r="FD132" s="1496">
        <f t="shared" si="1558"/>
        <v>37380</v>
      </c>
      <c r="FE132" s="1496">
        <f t="shared" si="1558"/>
        <v>37380</v>
      </c>
      <c r="FF132" s="1496">
        <f t="shared" si="1558"/>
        <v>0</v>
      </c>
      <c r="FG132" s="1496">
        <f t="shared" si="1451"/>
        <v>37380</v>
      </c>
      <c r="FH132" s="2716">
        <f t="shared" ref="FH132:FI132" si="1560">SUM(FH136)</f>
        <v>12476.24</v>
      </c>
      <c r="FI132" s="1496">
        <f t="shared" si="1560"/>
        <v>0</v>
      </c>
      <c r="FJ132" s="1496">
        <f t="shared" si="1452"/>
        <v>37380</v>
      </c>
      <c r="FK132" s="2717">
        <f t="shared" si="1453"/>
        <v>0.33376779026217229</v>
      </c>
      <c r="FL132" s="2716">
        <f t="shared" ref="FL132" si="1561">SUM(FL136)</f>
        <v>18714.36</v>
      </c>
      <c r="FM132" s="2717">
        <f t="shared" si="1454"/>
        <v>0.50065168539325844</v>
      </c>
      <c r="FN132" s="1496">
        <f t="shared" ref="FN132" si="1562">SUM(FN136)</f>
        <v>0</v>
      </c>
      <c r="FO132" s="1496">
        <f t="shared" si="1455"/>
        <v>37380</v>
      </c>
      <c r="FP132" s="1553">
        <f t="shared" ref="FP132" si="1563">SUM(FP136)</f>
        <v>37380</v>
      </c>
      <c r="FQ132" s="2607">
        <f t="shared" ref="FQ132:FR132" si="1564">SUM(FQ136)</f>
        <v>37380</v>
      </c>
      <c r="FR132" s="1496">
        <f t="shared" si="1564"/>
        <v>37380</v>
      </c>
      <c r="FS132" s="1496">
        <f t="shared" ref="FS132" si="1565">SUM(FS136)</f>
        <v>16929</v>
      </c>
      <c r="FW132">
        <v>218</v>
      </c>
      <c r="FX132">
        <v>161</v>
      </c>
      <c r="FY132">
        <v>119</v>
      </c>
    </row>
    <row r="133" spans="1:181" ht="27" customHeight="1" thickBot="1" x14ac:dyDescent="0.3">
      <c r="A133" s="2890"/>
      <c r="B133" s="2880"/>
      <c r="C133" s="2972"/>
      <c r="D133" s="1890" t="s">
        <v>423</v>
      </c>
      <c r="E133" s="1891" t="s">
        <v>412</v>
      </c>
      <c r="F133" s="676"/>
      <c r="G133" s="642"/>
      <c r="H133" s="643">
        <f t="shared" ref="H133:O133" si="1566">SUM(H131:H132)</f>
        <v>52900</v>
      </c>
      <c r="I133" s="474">
        <f t="shared" si="1566"/>
        <v>11122</v>
      </c>
      <c r="J133" s="534">
        <f t="shared" si="1566"/>
        <v>10813</v>
      </c>
      <c r="K133" s="534">
        <f t="shared" si="1566"/>
        <v>3623</v>
      </c>
      <c r="L133" s="597">
        <f t="shared" si="1367"/>
        <v>0.33505965042078978</v>
      </c>
      <c r="M133" s="474">
        <f t="shared" ref="M133" si="1567">SUM(M131:M132)</f>
        <v>10813</v>
      </c>
      <c r="N133" s="474">
        <f t="shared" si="1566"/>
        <v>0</v>
      </c>
      <c r="O133" s="474">
        <f t="shared" si="1566"/>
        <v>0</v>
      </c>
      <c r="P133" s="534">
        <f t="shared" si="1456"/>
        <v>10813</v>
      </c>
      <c r="Q133" s="597">
        <f t="shared" si="1476"/>
        <v>0.33505965042078978</v>
      </c>
      <c r="R133" s="474">
        <f t="shared" ref="R133:S133" si="1568">SUM(R131:R132)</f>
        <v>10813</v>
      </c>
      <c r="S133" s="534">
        <f t="shared" si="1568"/>
        <v>5417</v>
      </c>
      <c r="T133" s="597">
        <f t="shared" si="1457"/>
        <v>0.50097105336169423</v>
      </c>
      <c r="U133" s="474">
        <f t="shared" ref="U133:W133" si="1569">SUM(U131:U132)</f>
        <v>10813</v>
      </c>
      <c r="V133" s="474">
        <f t="shared" si="1569"/>
        <v>0</v>
      </c>
      <c r="W133" s="474">
        <f t="shared" si="1569"/>
        <v>0</v>
      </c>
      <c r="X133" s="534">
        <f t="shared" si="1458"/>
        <v>10813</v>
      </c>
      <c r="Y133" s="597">
        <f t="shared" si="1459"/>
        <v>0.50097105336169423</v>
      </c>
      <c r="Z133" s="474">
        <f t="shared" ref="Z133" si="1570">SUM(Z131:Z132)</f>
        <v>0</v>
      </c>
      <c r="AA133" s="534">
        <f t="shared" si="1460"/>
        <v>10813</v>
      </c>
      <c r="AB133" s="534">
        <f t="shared" ref="AB133:AE133" si="1571">SUM(AB131:AB132)</f>
        <v>8999</v>
      </c>
      <c r="AC133" s="597">
        <f t="shared" si="1461"/>
        <v>0.83223897160824933</v>
      </c>
      <c r="AD133" s="534">
        <f t="shared" si="1571"/>
        <v>9895</v>
      </c>
      <c r="AE133" s="534">
        <f t="shared" si="1571"/>
        <v>8999</v>
      </c>
      <c r="AF133" s="597">
        <f t="shared" si="1462"/>
        <v>0.83223897160824933</v>
      </c>
      <c r="AG133" s="474">
        <f t="shared" ref="AG133:AM133" si="1572">SUM(AG131:AG132)</f>
        <v>10813</v>
      </c>
      <c r="AH133" s="474">
        <f t="shared" si="1572"/>
        <v>10713</v>
      </c>
      <c r="AI133" s="474">
        <f t="shared" si="1572"/>
        <v>10637</v>
      </c>
      <c r="AJ133" s="474">
        <f t="shared" si="1572"/>
        <v>10563</v>
      </c>
      <c r="AK133" s="474">
        <f t="shared" si="1572"/>
        <v>0</v>
      </c>
      <c r="AL133" s="534">
        <f t="shared" si="1463"/>
        <v>10813</v>
      </c>
      <c r="AM133" s="831">
        <f t="shared" si="1572"/>
        <v>10786.46</v>
      </c>
      <c r="AN133" s="897">
        <f t="shared" si="1464"/>
        <v>0.99754554702672704</v>
      </c>
      <c r="AO133" s="831">
        <f t="shared" ref="AO133:AR133" si="1573">SUM(AO131:AO132)</f>
        <v>5349.26</v>
      </c>
      <c r="AP133" s="897">
        <f t="shared" si="1465"/>
        <v>0.49932418556893499</v>
      </c>
      <c r="AQ133" s="831">
        <f t="shared" ref="AQ133" si="1574">SUM(AQ131:AQ132)</f>
        <v>0</v>
      </c>
      <c r="AR133" s="831">
        <f t="shared" si="1573"/>
        <v>0</v>
      </c>
      <c r="AS133" s="831">
        <f t="shared" si="1466"/>
        <v>10713</v>
      </c>
      <c r="AT133" s="897">
        <f t="shared" si="1467"/>
        <v>0.49932418556893499</v>
      </c>
      <c r="AU133" s="831">
        <f t="shared" ref="AU133" si="1575">SUM(AU131:AU132)</f>
        <v>0</v>
      </c>
      <c r="AV133" s="831">
        <f t="shared" si="1468"/>
        <v>10713</v>
      </c>
      <c r="AW133" s="474">
        <f t="shared" ref="AW133:BG133" si="1576">SUM(AW131:AW132)</f>
        <v>10713</v>
      </c>
      <c r="AX133" s="831">
        <f t="shared" si="1576"/>
        <v>8851.34</v>
      </c>
      <c r="AY133" s="474">
        <f t="shared" si="1576"/>
        <v>10713</v>
      </c>
      <c r="AZ133" s="1063">
        <f t="shared" si="1576"/>
        <v>10597.92</v>
      </c>
      <c r="BA133" s="889">
        <f t="shared" si="1576"/>
        <v>10637</v>
      </c>
      <c r="BB133" s="474">
        <f t="shared" si="1576"/>
        <v>10563</v>
      </c>
      <c r="BC133" s="474">
        <f t="shared" si="1576"/>
        <v>10538</v>
      </c>
      <c r="BD133" s="889">
        <f t="shared" si="1576"/>
        <v>10637</v>
      </c>
      <c r="BE133" s="474">
        <f t="shared" si="1576"/>
        <v>10563</v>
      </c>
      <c r="BF133" s="474">
        <f t="shared" si="1576"/>
        <v>10538</v>
      </c>
      <c r="BG133" s="831">
        <f t="shared" si="1576"/>
        <v>0</v>
      </c>
      <c r="BH133" s="474">
        <f t="shared" si="1469"/>
        <v>10637</v>
      </c>
      <c r="BI133" s="890">
        <f t="shared" ref="BI133" si="1577">SUM(BI131:BI132)</f>
        <v>2638.96</v>
      </c>
      <c r="BJ133" s="897">
        <f t="shared" si="1470"/>
        <v>0.24809250728588889</v>
      </c>
      <c r="BK133" s="474">
        <f t="shared" ref="BK133" si="1578">SUM(BK131:BK132)</f>
        <v>0</v>
      </c>
      <c r="BL133" s="474">
        <f t="shared" si="1471"/>
        <v>10637</v>
      </c>
      <c r="BM133" s="897">
        <f t="shared" si="1472"/>
        <v>0.24809250728588889</v>
      </c>
      <c r="BN133" s="888"/>
      <c r="BO133" s="888"/>
      <c r="BP133" s="890">
        <f t="shared" ref="BP133:BT133" si="1579">SUM(BP131:BP132)</f>
        <v>5228.62</v>
      </c>
      <c r="BQ133" s="897">
        <f t="shared" si="1473"/>
        <v>0.49155024913039391</v>
      </c>
      <c r="BR133" s="831">
        <f t="shared" ref="BR133" si="1580">SUM(BR131:BR132)</f>
        <v>0</v>
      </c>
      <c r="BS133" s="474">
        <f t="shared" si="1414"/>
        <v>10637</v>
      </c>
      <c r="BT133" s="890">
        <f t="shared" si="1579"/>
        <v>8661.130000000001</v>
      </c>
      <c r="BU133" s="897">
        <f t="shared" si="1415"/>
        <v>0.81424555795807096</v>
      </c>
      <c r="BV133" s="474">
        <f t="shared" ref="BV133" si="1581">SUM(BV131:BV132)</f>
        <v>0</v>
      </c>
      <c r="BW133" s="474">
        <f t="shared" si="1416"/>
        <v>10637</v>
      </c>
      <c r="BX133" s="897">
        <f t="shared" si="1383"/>
        <v>0.81424555795807096</v>
      </c>
      <c r="BY133" s="890">
        <f t="shared" ref="BY133:CE133" si="1582">SUM(BY131:BY132)</f>
        <v>10368.06</v>
      </c>
      <c r="BZ133" s="1114">
        <f t="shared" si="1582"/>
        <v>10368.06</v>
      </c>
      <c r="CA133" s="474">
        <f t="shared" si="1582"/>
        <v>10446</v>
      </c>
      <c r="CB133" s="474">
        <f t="shared" si="1582"/>
        <v>10299</v>
      </c>
      <c r="CC133" s="474">
        <f t="shared" si="1582"/>
        <v>6712</v>
      </c>
      <c r="CD133" s="890">
        <f t="shared" si="1582"/>
        <v>3419.26</v>
      </c>
      <c r="CE133" s="15">
        <f t="shared" si="1582"/>
        <v>10715</v>
      </c>
      <c r="CF133" s="534">
        <f t="shared" si="1417"/>
        <v>21161</v>
      </c>
      <c r="CG133" s="597">
        <f t="shared" si="1418"/>
        <v>0.16158310098766601</v>
      </c>
      <c r="CH133" s="890">
        <f t="shared" ref="CH133:CL133" si="1583">SUM(CH131:CH132)</f>
        <v>5482.43</v>
      </c>
      <c r="CI133" s="597">
        <f t="shared" si="1419"/>
        <v>0.25908180142715376</v>
      </c>
      <c r="CJ133" s="474">
        <f t="shared" ref="CJ133" si="1584">SUM(CJ131:CJ132)</f>
        <v>0</v>
      </c>
      <c r="CK133" s="474">
        <f t="shared" si="1420"/>
        <v>21161</v>
      </c>
      <c r="CL133" s="113">
        <f t="shared" si="1583"/>
        <v>16064.47</v>
      </c>
      <c r="CM133" s="597">
        <f t="shared" si="1421"/>
        <v>0.75915457681584042</v>
      </c>
      <c r="CN133" s="15">
        <f t="shared" ref="CN133" si="1585">SUM(CN131:CN132)</f>
        <v>200</v>
      </c>
      <c r="CO133" s="1183">
        <f t="shared" si="1422"/>
        <v>21361</v>
      </c>
      <c r="CP133" s="597">
        <f t="shared" si="1423"/>
        <v>0.75204672065914513</v>
      </c>
      <c r="CQ133" s="15">
        <f t="shared" ref="CQ133" si="1586">SUM(CQ131:CQ132)</f>
        <v>0</v>
      </c>
      <c r="CR133" s="1183">
        <f t="shared" si="1424"/>
        <v>21361</v>
      </c>
      <c r="CS133" s="1235">
        <f t="shared" ref="CS133:DB133" si="1587">SUM(CS131:CS132)</f>
        <v>21361</v>
      </c>
      <c r="CT133" s="1304">
        <f t="shared" si="1587"/>
        <v>32429</v>
      </c>
      <c r="CU133" s="474">
        <f t="shared" si="1587"/>
        <v>29017</v>
      </c>
      <c r="CV133" s="474">
        <f t="shared" si="1587"/>
        <v>22529</v>
      </c>
      <c r="CW133" s="1378">
        <f t="shared" si="1587"/>
        <v>21353.96</v>
      </c>
      <c r="CX133" s="597">
        <f t="shared" si="1425"/>
        <v>0.99967042741444689</v>
      </c>
      <c r="CY133" s="1489">
        <f t="shared" ref="CY133:CZ133" si="1588">SUM(CY131:CY132)</f>
        <v>32429</v>
      </c>
      <c r="CZ133" s="474">
        <f t="shared" si="1588"/>
        <v>0</v>
      </c>
      <c r="DA133" s="1489">
        <f t="shared" si="1426"/>
        <v>32429</v>
      </c>
      <c r="DB133" s="113">
        <f t="shared" si="1587"/>
        <v>10710.39</v>
      </c>
      <c r="DC133" s="597">
        <f t="shared" si="1427"/>
        <v>0.33027197878442133</v>
      </c>
      <c r="DD133" s="1183">
        <f t="shared" ref="DD133" si="1589">SUM(DD131:DD132)</f>
        <v>0</v>
      </c>
      <c r="DE133" s="1489">
        <f t="shared" si="1428"/>
        <v>32429</v>
      </c>
      <c r="DF133" s="597">
        <f t="shared" si="1429"/>
        <v>0.33027197878442133</v>
      </c>
      <c r="DG133" s="1183">
        <f t="shared" ref="DG133" si="1590">SUM(DG131:DG132)</f>
        <v>0</v>
      </c>
      <c r="DH133" s="1489">
        <f t="shared" si="1430"/>
        <v>32429</v>
      </c>
      <c r="DI133" s="597">
        <f t="shared" si="1431"/>
        <v>0.33027197878442133</v>
      </c>
      <c r="DJ133" s="1577">
        <f t="shared" ref="DJ133" si="1591">SUM(DJ131:DJ132)</f>
        <v>15977.48</v>
      </c>
      <c r="DK133" s="597">
        <f t="shared" si="1432"/>
        <v>0.49269110980912145</v>
      </c>
      <c r="DL133" s="1183">
        <f t="shared" ref="DL133" si="1592">SUM(DL131:DL132)</f>
        <v>0</v>
      </c>
      <c r="DM133" s="1489">
        <f t="shared" si="1433"/>
        <v>32429</v>
      </c>
      <c r="DN133" s="597">
        <f t="shared" si="1434"/>
        <v>0.49269110980912145</v>
      </c>
      <c r="DO133" s="1577">
        <f t="shared" ref="DO133:DS133" si="1593">SUM(DO131:DO132)</f>
        <v>32349.25</v>
      </c>
      <c r="DP133" s="474">
        <f t="shared" si="1593"/>
        <v>29217</v>
      </c>
      <c r="DQ133" s="474">
        <f t="shared" si="1593"/>
        <v>22729</v>
      </c>
      <c r="DR133" s="474">
        <f t="shared" si="1593"/>
        <v>22629</v>
      </c>
      <c r="DS133" s="1980">
        <f t="shared" si="1593"/>
        <v>32349.25</v>
      </c>
      <c r="DT133" s="2184">
        <f t="shared" si="1435"/>
        <v>0.99754078139936475</v>
      </c>
      <c r="DU133" s="1755">
        <f t="shared" ref="DU133:DV133" si="1594">SUM(DU131:DU132)</f>
        <v>29217</v>
      </c>
      <c r="DV133" s="1755">
        <f t="shared" si="1594"/>
        <v>0</v>
      </c>
      <c r="DW133" s="1755">
        <f t="shared" si="1436"/>
        <v>29217</v>
      </c>
      <c r="DX133" s="1755">
        <f t="shared" ref="DX133:DZ133" si="1595">SUM(DX131:DX132)</f>
        <v>8000</v>
      </c>
      <c r="DY133" s="1755">
        <f t="shared" si="1437"/>
        <v>37217</v>
      </c>
      <c r="DZ133" s="1755">
        <f t="shared" si="1595"/>
        <v>8000</v>
      </c>
      <c r="EA133" s="1755">
        <f t="shared" si="1438"/>
        <v>37217</v>
      </c>
      <c r="EB133" s="1980">
        <f t="shared" ref="EB133" si="1596">SUM(EB131:EB132)</f>
        <v>16697.310000000001</v>
      </c>
      <c r="EC133" s="2184">
        <f t="shared" si="1439"/>
        <v>0.44864739232071371</v>
      </c>
      <c r="ED133" s="1755">
        <f t="shared" ref="ED133" si="1597">SUM(ED131:ED132)</f>
        <v>1000</v>
      </c>
      <c r="EE133" s="1755">
        <f t="shared" si="1440"/>
        <v>38217</v>
      </c>
      <c r="EF133" s="2184">
        <f t="shared" si="1441"/>
        <v>0.43690792055891359</v>
      </c>
      <c r="EG133" s="1755">
        <f t="shared" ref="EG133" si="1598">SUM(EG131:EG132)</f>
        <v>0</v>
      </c>
      <c r="EH133" s="1755">
        <f t="shared" si="1442"/>
        <v>38217</v>
      </c>
      <c r="EI133" s="2177">
        <f t="shared" ref="EI133:EO133" si="1599">SUM(EI131:EI132)</f>
        <v>40726.28</v>
      </c>
      <c r="EJ133" s="1980">
        <f t="shared" si="1599"/>
        <v>40726.28</v>
      </c>
      <c r="EK133" s="2184">
        <f t="shared" si="1443"/>
        <v>1</v>
      </c>
      <c r="EL133" s="1755">
        <f t="shared" si="1599"/>
        <v>45962</v>
      </c>
      <c r="EM133" s="2178">
        <f t="shared" si="1599"/>
        <v>44730</v>
      </c>
      <c r="EN133" s="2178">
        <f t="shared" si="1599"/>
        <v>43530</v>
      </c>
      <c r="EO133" s="1980">
        <f t="shared" si="1599"/>
        <v>22666.23</v>
      </c>
      <c r="EP133" s="2176">
        <f t="shared" si="1444"/>
        <v>0.4931515164701275</v>
      </c>
      <c r="EQ133" s="1755">
        <f t="shared" ref="EQ133" si="1600">SUM(EQ131:EQ132)</f>
        <v>0</v>
      </c>
      <c r="ER133" s="1755">
        <f t="shared" si="1445"/>
        <v>45962</v>
      </c>
      <c r="ES133" s="1755">
        <f t="shared" ref="ES133" si="1601">SUM(ES131:ES132)</f>
        <v>0</v>
      </c>
      <c r="ET133" s="1755">
        <f t="shared" si="1446"/>
        <v>45962</v>
      </c>
      <c r="EU133" s="2184">
        <f t="shared" si="1447"/>
        <v>0.4931515164701275</v>
      </c>
      <c r="EV133" s="1755">
        <f t="shared" ref="EV133" si="1602">SUM(EV131:EV132)</f>
        <v>0</v>
      </c>
      <c r="EW133" s="1755">
        <f t="shared" si="1448"/>
        <v>45962</v>
      </c>
      <c r="EX133" s="1980">
        <f t="shared" ref="EX133" si="1603">SUM(EX131:EX132)</f>
        <v>33581.020000000004</v>
      </c>
      <c r="EY133" s="2184">
        <f t="shared" si="1449"/>
        <v>0.73062573430224975</v>
      </c>
      <c r="EZ133" s="2179">
        <f t="shared" ref="EZ133:FF133" si="1604">SUM(EZ131:EZ132)</f>
        <v>45962</v>
      </c>
      <c r="FA133" s="1980">
        <f t="shared" ref="FA133" si="1605">SUM(FA131:FA132)</f>
        <v>44357.41</v>
      </c>
      <c r="FB133" s="2184">
        <f t="shared" si="1450"/>
        <v>0.96508876898307305</v>
      </c>
      <c r="FC133" s="1489">
        <f t="shared" si="1604"/>
        <v>43730</v>
      </c>
      <c r="FD133" s="1489">
        <f t="shared" si="1604"/>
        <v>42230</v>
      </c>
      <c r="FE133" s="1489">
        <f t="shared" si="1604"/>
        <v>40730</v>
      </c>
      <c r="FF133" s="1489">
        <f t="shared" si="1604"/>
        <v>0</v>
      </c>
      <c r="FG133" s="1489">
        <f t="shared" si="1451"/>
        <v>43730</v>
      </c>
      <c r="FH133" s="2695">
        <f t="shared" ref="FH133:FI133" si="1606">SUM(FH131:FH132)</f>
        <v>14535.16</v>
      </c>
      <c r="FI133" s="1489">
        <f t="shared" si="1606"/>
        <v>0</v>
      </c>
      <c r="FJ133" s="1489">
        <f t="shared" si="1452"/>
        <v>43730</v>
      </c>
      <c r="FK133" s="2704">
        <f t="shared" si="1453"/>
        <v>0.33238417562314199</v>
      </c>
      <c r="FL133" s="2695">
        <f t="shared" ref="FL133" si="1607">SUM(FL131:FL132)</f>
        <v>21697.9</v>
      </c>
      <c r="FM133" s="2704">
        <f t="shared" si="1454"/>
        <v>0.49617882460553397</v>
      </c>
      <c r="FN133" s="1489">
        <f t="shared" ref="FN133" si="1608">SUM(FN131:FN132)</f>
        <v>-300</v>
      </c>
      <c r="FO133" s="1489">
        <f t="shared" si="1455"/>
        <v>43430</v>
      </c>
      <c r="FP133" s="2697">
        <f t="shared" ref="FP133" si="1609">SUM(FP131:FP132)</f>
        <v>43430</v>
      </c>
      <c r="FQ133" s="2598">
        <f t="shared" ref="FQ133:FR133" si="1610">SUM(FQ131:FQ132)</f>
        <v>40211</v>
      </c>
      <c r="FR133" s="1489">
        <f t="shared" si="1610"/>
        <v>39629</v>
      </c>
      <c r="FS133" s="1489">
        <f t="shared" ref="FS133" si="1611">SUM(FS131:FS132)</f>
        <v>18187</v>
      </c>
      <c r="FW133">
        <f>FW132*0.975</f>
        <v>212.54999999999998</v>
      </c>
      <c r="FX133">
        <f>FX132*0.975</f>
        <v>156.97499999999999</v>
      </c>
      <c r="FY133">
        <f>FY132*0.975</f>
        <v>116.02499999999999</v>
      </c>
    </row>
    <row r="134" spans="1:181" ht="21.75" hidden="1" thickBot="1" x14ac:dyDescent="0.4">
      <c r="A134" s="1809"/>
      <c r="B134" s="1807"/>
      <c r="C134" s="1823" t="s">
        <v>123</v>
      </c>
      <c r="D134" s="1856" t="s">
        <v>398</v>
      </c>
      <c r="E134" s="1857"/>
      <c r="F134" s="677"/>
      <c r="G134" s="645" t="s">
        <v>529</v>
      </c>
      <c r="H134" s="648">
        <v>356</v>
      </c>
      <c r="I134" s="487">
        <v>80</v>
      </c>
      <c r="J134" s="535">
        <v>213</v>
      </c>
      <c r="K134" s="535">
        <v>0</v>
      </c>
      <c r="L134" s="603">
        <f t="shared" si="1367"/>
        <v>0</v>
      </c>
      <c r="M134" s="487">
        <v>213</v>
      </c>
      <c r="N134" s="487"/>
      <c r="O134" s="487"/>
      <c r="P134" s="535">
        <f t="shared" si="1456"/>
        <v>213</v>
      </c>
      <c r="Q134" s="603">
        <f t="shared" si="1476"/>
        <v>0</v>
      </c>
      <c r="R134" s="487">
        <v>213</v>
      </c>
      <c r="S134" s="535">
        <v>0</v>
      </c>
      <c r="T134" s="603">
        <f t="shared" si="1457"/>
        <v>0</v>
      </c>
      <c r="U134" s="487">
        <v>213</v>
      </c>
      <c r="V134" s="487"/>
      <c r="W134" s="487"/>
      <c r="X134" s="535">
        <f t="shared" si="1458"/>
        <v>213</v>
      </c>
      <c r="Y134" s="603">
        <f t="shared" si="1459"/>
        <v>0</v>
      </c>
      <c r="Z134" s="487"/>
      <c r="AA134" s="535">
        <f t="shared" si="1460"/>
        <v>213</v>
      </c>
      <c r="AB134" s="535">
        <v>0</v>
      </c>
      <c r="AC134" s="603">
        <f t="shared" si="1461"/>
        <v>0</v>
      </c>
      <c r="AD134" s="535">
        <v>0</v>
      </c>
      <c r="AE134" s="535">
        <v>0</v>
      </c>
      <c r="AF134" s="603">
        <f t="shared" si="1462"/>
        <v>0</v>
      </c>
      <c r="AG134" s="487">
        <v>213</v>
      </c>
      <c r="AH134" s="487">
        <v>213</v>
      </c>
      <c r="AI134" s="487">
        <v>213</v>
      </c>
      <c r="AJ134" s="487">
        <v>213</v>
      </c>
      <c r="AK134" s="487"/>
      <c r="AL134" s="535">
        <f t="shared" si="1463"/>
        <v>213</v>
      </c>
      <c r="AM134" s="844">
        <v>0</v>
      </c>
      <c r="AN134" s="891">
        <f t="shared" si="1464"/>
        <v>0</v>
      </c>
      <c r="AO134" s="844">
        <v>44.79</v>
      </c>
      <c r="AP134" s="891">
        <f t="shared" si="1465"/>
        <v>0.21028169014084508</v>
      </c>
      <c r="AQ134" s="844"/>
      <c r="AR134" s="844"/>
      <c r="AS134" s="844">
        <f t="shared" si="1466"/>
        <v>213</v>
      </c>
      <c r="AT134" s="891">
        <f t="shared" si="1467"/>
        <v>0.21028169014084508</v>
      </c>
      <c r="AU134" s="844"/>
      <c r="AV134" s="844">
        <f t="shared" si="1468"/>
        <v>213</v>
      </c>
      <c r="AW134" s="487">
        <v>213</v>
      </c>
      <c r="AX134" s="844">
        <v>44.79</v>
      </c>
      <c r="AY134" s="487">
        <v>213</v>
      </c>
      <c r="AZ134" s="1073">
        <v>44.79</v>
      </c>
      <c r="BA134" s="931">
        <v>213</v>
      </c>
      <c r="BB134" s="487">
        <v>213</v>
      </c>
      <c r="BC134" s="487">
        <v>213</v>
      </c>
      <c r="BD134" s="931">
        <v>213</v>
      </c>
      <c r="BE134" s="487">
        <v>213</v>
      </c>
      <c r="BF134" s="487">
        <v>213</v>
      </c>
      <c r="BG134" s="844"/>
      <c r="BH134" s="487">
        <f t="shared" si="1469"/>
        <v>213</v>
      </c>
      <c r="BI134" s="932">
        <v>35.19</v>
      </c>
      <c r="BJ134" s="891">
        <f t="shared" si="1470"/>
        <v>0.16521126760563379</v>
      </c>
      <c r="BK134" s="487"/>
      <c r="BL134" s="487">
        <f t="shared" si="1471"/>
        <v>213</v>
      </c>
      <c r="BM134" s="891">
        <f t="shared" si="1472"/>
        <v>0.16521126760563379</v>
      </c>
      <c r="BN134" s="891"/>
      <c r="BO134" s="891"/>
      <c r="BP134" s="932">
        <v>35.19</v>
      </c>
      <c r="BQ134" s="891">
        <f t="shared" si="1473"/>
        <v>0.16521126760563379</v>
      </c>
      <c r="BR134" s="844"/>
      <c r="BS134" s="487">
        <f t="shared" si="1414"/>
        <v>213</v>
      </c>
      <c r="BT134" s="932">
        <v>35.19</v>
      </c>
      <c r="BU134" s="891">
        <f t="shared" si="1415"/>
        <v>0.16521126760563379</v>
      </c>
      <c r="BV134" s="487"/>
      <c r="BW134" s="487">
        <f t="shared" si="1416"/>
        <v>213</v>
      </c>
      <c r="BX134" s="891">
        <f t="shared" si="1383"/>
        <v>0.16521126760563379</v>
      </c>
      <c r="BY134" s="932">
        <v>35.19</v>
      </c>
      <c r="BZ134" s="1130">
        <v>35.19</v>
      </c>
      <c r="CA134" s="487">
        <v>200</v>
      </c>
      <c r="CB134" s="487">
        <v>200</v>
      </c>
      <c r="CC134" s="487">
        <v>200</v>
      </c>
      <c r="CD134" s="932">
        <v>25.59</v>
      </c>
      <c r="CE134" s="30"/>
      <c r="CF134" s="535">
        <f t="shared" si="1417"/>
        <v>200</v>
      </c>
      <c r="CG134" s="603">
        <f t="shared" si="1418"/>
        <v>0.12795000000000001</v>
      </c>
      <c r="CH134" s="932">
        <v>400.59</v>
      </c>
      <c r="CI134" s="603">
        <f t="shared" si="1419"/>
        <v>2.0029499999999998</v>
      </c>
      <c r="CJ134" s="487"/>
      <c r="CK134" s="487">
        <f t="shared" si="1420"/>
        <v>200</v>
      </c>
      <c r="CL134" s="129">
        <v>400.59</v>
      </c>
      <c r="CM134" s="603">
        <f t="shared" si="1421"/>
        <v>2.0029499999999998</v>
      </c>
      <c r="CN134" s="93">
        <v>200</v>
      </c>
      <c r="CO134" s="1196">
        <f t="shared" si="1422"/>
        <v>400</v>
      </c>
      <c r="CP134" s="603">
        <f t="shared" si="1423"/>
        <v>1.0014749999999999</v>
      </c>
      <c r="CQ134" s="30"/>
      <c r="CR134" s="1196">
        <f t="shared" si="1424"/>
        <v>400</v>
      </c>
      <c r="CS134" s="1251">
        <v>400</v>
      </c>
      <c r="CT134" s="1317">
        <v>400</v>
      </c>
      <c r="CU134" s="487">
        <v>400</v>
      </c>
      <c r="CV134" s="487">
        <v>400</v>
      </c>
      <c r="CW134" s="1394">
        <v>400.59</v>
      </c>
      <c r="CX134" s="603">
        <f t="shared" si="1425"/>
        <v>1.0014749999999999</v>
      </c>
      <c r="CY134" s="1501">
        <v>400</v>
      </c>
      <c r="CZ134" s="487"/>
      <c r="DA134" s="1501">
        <f t="shared" si="1426"/>
        <v>400</v>
      </c>
      <c r="DB134" s="129">
        <v>155.28</v>
      </c>
      <c r="DC134" s="603">
        <f t="shared" si="1427"/>
        <v>0.38819999999999999</v>
      </c>
      <c r="DD134" s="1196"/>
      <c r="DE134" s="1501">
        <f t="shared" si="1428"/>
        <v>400</v>
      </c>
      <c r="DF134" s="603">
        <f t="shared" si="1429"/>
        <v>0.38819999999999999</v>
      </c>
      <c r="DG134" s="1196"/>
      <c r="DH134" s="1501">
        <f t="shared" si="1430"/>
        <v>400</v>
      </c>
      <c r="DI134" s="603">
        <f t="shared" si="1431"/>
        <v>0.38819999999999999</v>
      </c>
      <c r="DJ134" s="1593">
        <v>155.28</v>
      </c>
      <c r="DK134" s="603">
        <f t="shared" si="1432"/>
        <v>0.38819999999999999</v>
      </c>
      <c r="DL134" s="1196"/>
      <c r="DM134" s="1501">
        <f t="shared" si="1433"/>
        <v>400</v>
      </c>
      <c r="DN134" s="603">
        <f t="shared" si="1434"/>
        <v>0.38819999999999999</v>
      </c>
      <c r="DO134" s="1593">
        <v>155.28</v>
      </c>
      <c r="DP134" s="487">
        <v>400</v>
      </c>
      <c r="DQ134" s="487">
        <v>400</v>
      </c>
      <c r="DR134" s="487">
        <v>400</v>
      </c>
      <c r="DS134" s="1991">
        <v>155.28</v>
      </c>
      <c r="DT134" s="327">
        <f t="shared" si="1435"/>
        <v>0.38819999999999999</v>
      </c>
      <c r="DU134" s="1765">
        <v>400</v>
      </c>
      <c r="DV134" s="1765"/>
      <c r="DW134" s="1765">
        <f t="shared" si="1436"/>
        <v>400</v>
      </c>
      <c r="DX134" s="1765"/>
      <c r="DY134" s="1765">
        <f t="shared" si="1437"/>
        <v>400</v>
      </c>
      <c r="DZ134" s="1765"/>
      <c r="EA134" s="1765">
        <f t="shared" si="1438"/>
        <v>400</v>
      </c>
      <c r="EB134" s="1991">
        <v>322.12</v>
      </c>
      <c r="EC134" s="327">
        <f t="shared" si="1439"/>
        <v>0.80530000000000002</v>
      </c>
      <c r="ED134" s="1765"/>
      <c r="EE134" s="1765">
        <f t="shared" si="1440"/>
        <v>400</v>
      </c>
      <c r="EF134" s="327">
        <f t="shared" si="1441"/>
        <v>0.80530000000000002</v>
      </c>
      <c r="EG134" s="1765"/>
      <c r="EH134" s="1765">
        <f t="shared" si="1442"/>
        <v>400</v>
      </c>
      <c r="EI134" s="2225">
        <v>322.12</v>
      </c>
      <c r="EJ134" s="1991">
        <v>322.12</v>
      </c>
      <c r="EK134" s="327">
        <f t="shared" si="1443"/>
        <v>1</v>
      </c>
      <c r="EL134" s="1765">
        <v>350</v>
      </c>
      <c r="EM134" s="2226">
        <v>350</v>
      </c>
      <c r="EN134" s="2226">
        <v>350</v>
      </c>
      <c r="EO134" s="1991">
        <v>168.43</v>
      </c>
      <c r="EP134" s="2176">
        <f t="shared" si="1444"/>
        <v>0.48122857142857145</v>
      </c>
      <c r="EQ134" s="1765"/>
      <c r="ER134" s="1765">
        <f t="shared" si="1445"/>
        <v>350</v>
      </c>
      <c r="ES134" s="1765"/>
      <c r="ET134" s="1765">
        <f t="shared" si="1446"/>
        <v>350</v>
      </c>
      <c r="EU134" s="327">
        <f t="shared" si="1447"/>
        <v>0.48122857142857145</v>
      </c>
      <c r="EV134" s="1765"/>
      <c r="EW134" s="1765">
        <f t="shared" si="1448"/>
        <v>350</v>
      </c>
      <c r="EX134" s="1991">
        <v>168.43</v>
      </c>
      <c r="EY134" s="327">
        <f t="shared" si="1449"/>
        <v>0.48122857142857145</v>
      </c>
      <c r="EZ134" s="2021">
        <v>350</v>
      </c>
      <c r="FA134" s="1991">
        <v>168.43</v>
      </c>
      <c r="FB134" s="327">
        <f t="shared" si="1450"/>
        <v>0.48122857142857145</v>
      </c>
      <c r="FC134" s="1501">
        <v>350</v>
      </c>
      <c r="FD134" s="1501">
        <v>350</v>
      </c>
      <c r="FE134" s="1501">
        <v>350</v>
      </c>
      <c r="FF134" s="1501"/>
      <c r="FG134" s="1501">
        <f t="shared" si="1451"/>
        <v>350</v>
      </c>
      <c r="FH134" s="2724">
        <v>331</v>
      </c>
      <c r="FI134" s="1501"/>
      <c r="FJ134" s="1501">
        <f t="shared" si="1452"/>
        <v>350</v>
      </c>
      <c r="FK134" s="1977">
        <f t="shared" si="1453"/>
        <v>0.94571428571428573</v>
      </c>
      <c r="FL134" s="2724">
        <v>362.46</v>
      </c>
      <c r="FM134" s="1977">
        <f t="shared" si="1454"/>
        <v>1.0355999999999999</v>
      </c>
      <c r="FN134" s="1501"/>
      <c r="FO134" s="1501">
        <f t="shared" si="1455"/>
        <v>350</v>
      </c>
      <c r="FP134" s="1628">
        <v>350</v>
      </c>
      <c r="FQ134" s="2614">
        <v>363</v>
      </c>
      <c r="FR134" s="1501">
        <v>363</v>
      </c>
      <c r="FS134" s="1501">
        <v>363</v>
      </c>
      <c r="FW134">
        <f t="shared" ref="FW134:FY144" si="1612">FW133*0.975</f>
        <v>207.23624999999998</v>
      </c>
      <c r="FX134">
        <f t="shared" si="1612"/>
        <v>153.050625</v>
      </c>
      <c r="FY134">
        <f t="shared" si="1612"/>
        <v>113.12437499999999</v>
      </c>
    </row>
    <row r="135" spans="1:181" ht="21.75" hidden="1" thickBot="1" x14ac:dyDescent="0.4">
      <c r="A135" s="679"/>
      <c r="B135" s="680"/>
      <c r="C135" s="1827" t="s">
        <v>121</v>
      </c>
      <c r="D135" s="1859" t="s">
        <v>398</v>
      </c>
      <c r="E135" s="1860"/>
      <c r="F135" s="681"/>
      <c r="G135" s="650" t="s">
        <v>534</v>
      </c>
      <c r="H135" s="589">
        <v>2632</v>
      </c>
      <c r="I135" s="470">
        <v>1442</v>
      </c>
      <c r="J135" s="525">
        <v>1000</v>
      </c>
      <c r="K135" s="525">
        <v>423</v>
      </c>
      <c r="L135" s="587">
        <f t="shared" si="1367"/>
        <v>0.42299999999999999</v>
      </c>
      <c r="M135" s="470">
        <v>1000</v>
      </c>
      <c r="N135" s="470"/>
      <c r="O135" s="470"/>
      <c r="P135" s="525">
        <f t="shared" si="1456"/>
        <v>1000</v>
      </c>
      <c r="Q135" s="587">
        <f t="shared" si="1476"/>
        <v>0.42299999999999999</v>
      </c>
      <c r="R135" s="470">
        <v>1000</v>
      </c>
      <c r="S135" s="525">
        <v>617</v>
      </c>
      <c r="T135" s="587">
        <f t="shared" si="1457"/>
        <v>0.61699999999999999</v>
      </c>
      <c r="U135" s="470">
        <v>1000</v>
      </c>
      <c r="V135" s="470"/>
      <c r="W135" s="470"/>
      <c r="X135" s="525">
        <f t="shared" si="1458"/>
        <v>1000</v>
      </c>
      <c r="Y135" s="587">
        <f t="shared" si="1459"/>
        <v>0.61699999999999999</v>
      </c>
      <c r="Z135" s="470"/>
      <c r="AA135" s="525">
        <f t="shared" si="1460"/>
        <v>1000</v>
      </c>
      <c r="AB135" s="525">
        <v>999</v>
      </c>
      <c r="AC135" s="587">
        <f t="shared" si="1461"/>
        <v>0.999</v>
      </c>
      <c r="AD135" s="525">
        <v>1095</v>
      </c>
      <c r="AE135" s="525">
        <v>999</v>
      </c>
      <c r="AF135" s="587">
        <f t="shared" si="1462"/>
        <v>0.999</v>
      </c>
      <c r="AG135" s="470">
        <v>1000</v>
      </c>
      <c r="AH135" s="470">
        <v>900</v>
      </c>
      <c r="AI135" s="470">
        <v>824</v>
      </c>
      <c r="AJ135" s="470">
        <v>750</v>
      </c>
      <c r="AK135" s="470"/>
      <c r="AL135" s="525">
        <f t="shared" si="1463"/>
        <v>1000</v>
      </c>
      <c r="AM135" s="830">
        <v>1186.46</v>
      </c>
      <c r="AN135" s="894">
        <f t="shared" si="1464"/>
        <v>1.1864600000000001</v>
      </c>
      <c r="AO135" s="830">
        <v>504.47</v>
      </c>
      <c r="AP135" s="894">
        <f t="shared" si="1465"/>
        <v>0.56052222222222226</v>
      </c>
      <c r="AQ135" s="830"/>
      <c r="AR135" s="830"/>
      <c r="AS135" s="830">
        <f t="shared" si="1466"/>
        <v>900</v>
      </c>
      <c r="AT135" s="894">
        <f t="shared" si="1467"/>
        <v>0.56052222222222226</v>
      </c>
      <c r="AU135" s="830"/>
      <c r="AV135" s="830">
        <f t="shared" si="1468"/>
        <v>900</v>
      </c>
      <c r="AW135" s="470">
        <v>900</v>
      </c>
      <c r="AX135" s="830">
        <v>806.55</v>
      </c>
      <c r="AY135" s="470">
        <v>900</v>
      </c>
      <c r="AZ135" s="72">
        <v>953.13</v>
      </c>
      <c r="BA135" s="942">
        <v>824</v>
      </c>
      <c r="BB135" s="470">
        <v>750</v>
      </c>
      <c r="BC135" s="470">
        <v>725</v>
      </c>
      <c r="BD135" s="942">
        <v>824</v>
      </c>
      <c r="BE135" s="470">
        <v>750</v>
      </c>
      <c r="BF135" s="470">
        <v>725</v>
      </c>
      <c r="BG135" s="830"/>
      <c r="BH135" s="470">
        <f t="shared" si="1469"/>
        <v>824</v>
      </c>
      <c r="BI135" s="943">
        <v>203.77</v>
      </c>
      <c r="BJ135" s="894">
        <f t="shared" si="1470"/>
        <v>0.24729368932038837</v>
      </c>
      <c r="BK135" s="470"/>
      <c r="BL135" s="470">
        <f t="shared" si="1471"/>
        <v>824</v>
      </c>
      <c r="BM135" s="894">
        <f t="shared" si="1472"/>
        <v>0.24729368932038837</v>
      </c>
      <c r="BN135" s="894"/>
      <c r="BO135" s="894"/>
      <c r="BP135" s="943">
        <v>393.43</v>
      </c>
      <c r="BQ135" s="894">
        <f t="shared" si="1473"/>
        <v>0.47746359223300971</v>
      </c>
      <c r="BR135" s="830"/>
      <c r="BS135" s="470">
        <f t="shared" si="1414"/>
        <v>824</v>
      </c>
      <c r="BT135" s="943">
        <v>625.94000000000005</v>
      </c>
      <c r="BU135" s="894">
        <f t="shared" si="1415"/>
        <v>0.75963592233009714</v>
      </c>
      <c r="BV135" s="470"/>
      <c r="BW135" s="470">
        <f t="shared" si="1416"/>
        <v>824</v>
      </c>
      <c r="BX135" s="894">
        <f t="shared" si="1383"/>
        <v>0.75963592233009714</v>
      </c>
      <c r="BY135" s="943">
        <v>732.87</v>
      </c>
      <c r="BZ135" s="1134">
        <v>732.87</v>
      </c>
      <c r="CA135" s="470">
        <v>646</v>
      </c>
      <c r="CB135" s="470">
        <v>499</v>
      </c>
      <c r="CC135" s="470">
        <v>124</v>
      </c>
      <c r="CD135" s="943">
        <v>193.67</v>
      </c>
      <c r="CE135" s="34"/>
      <c r="CF135" s="525">
        <f t="shared" si="1417"/>
        <v>646</v>
      </c>
      <c r="CG135" s="587">
        <f t="shared" si="1418"/>
        <v>0.29979876160990709</v>
      </c>
      <c r="CH135" s="943">
        <v>281.83999999999997</v>
      </c>
      <c r="CI135" s="587">
        <f t="shared" si="1419"/>
        <v>0.43628482972136218</v>
      </c>
      <c r="CJ135" s="470"/>
      <c r="CK135" s="470">
        <f t="shared" si="1420"/>
        <v>646</v>
      </c>
      <c r="CL135" s="135">
        <v>521</v>
      </c>
      <c r="CM135" s="587">
        <f t="shared" si="1421"/>
        <v>0.80650154798761609</v>
      </c>
      <c r="CN135" s="34"/>
      <c r="CO135" s="1200">
        <f t="shared" si="1422"/>
        <v>646</v>
      </c>
      <c r="CP135" s="587">
        <f t="shared" si="1423"/>
        <v>0.80650154798761609</v>
      </c>
      <c r="CQ135" s="34"/>
      <c r="CR135" s="1200">
        <f t="shared" si="1424"/>
        <v>646</v>
      </c>
      <c r="CS135" s="1255">
        <v>646</v>
      </c>
      <c r="CT135" s="1321">
        <v>1000</v>
      </c>
      <c r="CU135" s="470">
        <v>800</v>
      </c>
      <c r="CV135" s="470">
        <v>700</v>
      </c>
      <c r="CW135" s="1398">
        <v>639.04999999999995</v>
      </c>
      <c r="CX135" s="587">
        <f t="shared" si="1425"/>
        <v>0.98924148606811135</v>
      </c>
      <c r="CY135" s="1363">
        <v>1000</v>
      </c>
      <c r="CZ135" s="470"/>
      <c r="DA135" s="1363">
        <f t="shared" si="1426"/>
        <v>1000</v>
      </c>
      <c r="DB135" s="135">
        <v>212.23</v>
      </c>
      <c r="DC135" s="587">
        <f t="shared" si="1427"/>
        <v>0.21223</v>
      </c>
      <c r="DD135" s="1200"/>
      <c r="DE135" s="1363">
        <f t="shared" si="1428"/>
        <v>1000</v>
      </c>
      <c r="DF135" s="587">
        <f t="shared" si="1429"/>
        <v>0.21223</v>
      </c>
      <c r="DG135" s="1200"/>
      <c r="DH135" s="1363">
        <f t="shared" si="1430"/>
        <v>1000</v>
      </c>
      <c r="DI135" s="587">
        <f t="shared" si="1431"/>
        <v>0.21223</v>
      </c>
      <c r="DJ135" s="1364">
        <v>307.88</v>
      </c>
      <c r="DK135" s="587">
        <f t="shared" si="1432"/>
        <v>0.30787999999999999</v>
      </c>
      <c r="DL135" s="1200"/>
      <c r="DM135" s="1363">
        <f t="shared" si="1433"/>
        <v>1000</v>
      </c>
      <c r="DN135" s="587">
        <f t="shared" si="1434"/>
        <v>0.30787999999999999</v>
      </c>
      <c r="DO135" s="1364">
        <v>1165.33</v>
      </c>
      <c r="DP135" s="470">
        <v>1000</v>
      </c>
      <c r="DQ135" s="470">
        <v>900</v>
      </c>
      <c r="DR135" s="470">
        <v>800</v>
      </c>
      <c r="DS135" s="1444">
        <v>1165.33</v>
      </c>
      <c r="DT135" s="323">
        <f t="shared" si="1435"/>
        <v>1.16533</v>
      </c>
      <c r="DU135" s="1362">
        <v>1000</v>
      </c>
      <c r="DV135" s="1362"/>
      <c r="DW135" s="1362">
        <f t="shared" si="1436"/>
        <v>1000</v>
      </c>
      <c r="DX135" s="1362"/>
      <c r="DY135" s="1362">
        <f t="shared" si="1437"/>
        <v>1000</v>
      </c>
      <c r="DZ135" s="1362"/>
      <c r="EA135" s="1362">
        <f t="shared" si="1438"/>
        <v>1000</v>
      </c>
      <c r="EB135" s="1444">
        <v>860.87</v>
      </c>
      <c r="EC135" s="323">
        <f t="shared" si="1439"/>
        <v>0.86087000000000002</v>
      </c>
      <c r="ED135" s="1362">
        <v>1000</v>
      </c>
      <c r="EE135" s="1362">
        <f t="shared" si="1440"/>
        <v>2000</v>
      </c>
      <c r="EF135" s="323">
        <f t="shared" si="1441"/>
        <v>0.43043500000000001</v>
      </c>
      <c r="EG135" s="1362"/>
      <c r="EH135" s="1362">
        <f t="shared" si="1442"/>
        <v>2000</v>
      </c>
      <c r="EI135" s="2240">
        <v>4587.6400000000003</v>
      </c>
      <c r="EJ135" s="1444">
        <v>4587.6400000000003</v>
      </c>
      <c r="EK135" s="323">
        <f t="shared" si="1443"/>
        <v>1</v>
      </c>
      <c r="EL135" s="1362">
        <v>8232</v>
      </c>
      <c r="EM135" s="2241">
        <v>7000</v>
      </c>
      <c r="EN135" s="2241">
        <v>5800</v>
      </c>
      <c r="EO135" s="1444">
        <v>3783.44</v>
      </c>
      <c r="EP135" s="2176">
        <f t="shared" si="1444"/>
        <v>0.45960155490767735</v>
      </c>
      <c r="EQ135" s="1362"/>
      <c r="ER135" s="1362">
        <f t="shared" si="1445"/>
        <v>8232</v>
      </c>
      <c r="ES135" s="1362"/>
      <c r="ET135" s="1362">
        <f t="shared" si="1446"/>
        <v>8232</v>
      </c>
      <c r="EU135" s="323">
        <f t="shared" si="1447"/>
        <v>0.45960155490767735</v>
      </c>
      <c r="EV135" s="1362"/>
      <c r="EW135" s="1362">
        <f t="shared" si="1448"/>
        <v>8232</v>
      </c>
      <c r="EX135" s="1444">
        <v>5341.05</v>
      </c>
      <c r="EY135" s="323">
        <f t="shared" si="1449"/>
        <v>0.64881559766763852</v>
      </c>
      <c r="EZ135" s="2242">
        <v>8232</v>
      </c>
      <c r="FA135" s="1444">
        <v>6760.26</v>
      </c>
      <c r="FB135" s="323">
        <f t="shared" si="1450"/>
        <v>0.8212172011661808</v>
      </c>
      <c r="FC135" s="1363">
        <v>6000</v>
      </c>
      <c r="FD135" s="1363">
        <v>4500</v>
      </c>
      <c r="FE135" s="1363">
        <v>3000</v>
      </c>
      <c r="FF135" s="1363"/>
      <c r="FG135" s="1363">
        <f t="shared" si="1451"/>
        <v>6000</v>
      </c>
      <c r="FH135" s="2736">
        <v>1727.92</v>
      </c>
      <c r="FI135" s="1363"/>
      <c r="FJ135" s="1363">
        <f t="shared" si="1452"/>
        <v>6000</v>
      </c>
      <c r="FK135" s="1969">
        <f t="shared" si="1453"/>
        <v>0.28798666666666667</v>
      </c>
      <c r="FL135" s="2736">
        <v>2621.08</v>
      </c>
      <c r="FM135" s="1969">
        <f t="shared" si="1454"/>
        <v>0.43684666666666666</v>
      </c>
      <c r="FN135" s="1363">
        <v>-300</v>
      </c>
      <c r="FO135" s="1363">
        <f t="shared" si="1455"/>
        <v>5700</v>
      </c>
      <c r="FP135" s="2124">
        <v>5700</v>
      </c>
      <c r="FQ135" s="2619">
        <v>2468</v>
      </c>
      <c r="FR135" s="1363">
        <v>1886</v>
      </c>
      <c r="FS135" s="1363">
        <v>895</v>
      </c>
      <c r="FW135">
        <f t="shared" si="1612"/>
        <v>202.05534374999999</v>
      </c>
      <c r="FX135">
        <f t="shared" si="1612"/>
        <v>149.22435937500001</v>
      </c>
      <c r="FY135">
        <f t="shared" si="1612"/>
        <v>110.29626562499999</v>
      </c>
    </row>
    <row r="136" spans="1:181" ht="21.75" hidden="1" thickBot="1" x14ac:dyDescent="0.4">
      <c r="A136" s="679"/>
      <c r="B136" s="680"/>
      <c r="C136" s="1827" t="s">
        <v>124</v>
      </c>
      <c r="D136" s="1859" t="s">
        <v>400</v>
      </c>
      <c r="E136" s="1860"/>
      <c r="F136" s="681"/>
      <c r="G136" s="650" t="s">
        <v>533</v>
      </c>
      <c r="H136" s="589">
        <v>49912</v>
      </c>
      <c r="I136" s="470">
        <v>9600</v>
      </c>
      <c r="J136" s="525">
        <v>9600</v>
      </c>
      <c r="K136" s="525">
        <v>3200</v>
      </c>
      <c r="L136" s="587">
        <f t="shared" si="1367"/>
        <v>0.33333333333333331</v>
      </c>
      <c r="M136" s="470">
        <v>9600</v>
      </c>
      <c r="N136" s="470"/>
      <c r="O136" s="470"/>
      <c r="P136" s="525">
        <f t="shared" si="1456"/>
        <v>9600</v>
      </c>
      <c r="Q136" s="587">
        <f t="shared" si="1476"/>
        <v>0.33333333333333331</v>
      </c>
      <c r="R136" s="470">
        <v>9600</v>
      </c>
      <c r="S136" s="525">
        <v>4800</v>
      </c>
      <c r="T136" s="587">
        <f t="shared" si="1457"/>
        <v>0.5</v>
      </c>
      <c r="U136" s="470">
        <v>9600</v>
      </c>
      <c r="V136" s="470"/>
      <c r="W136" s="470"/>
      <c r="X136" s="525">
        <f t="shared" si="1458"/>
        <v>9600</v>
      </c>
      <c r="Y136" s="587">
        <f t="shared" si="1459"/>
        <v>0.5</v>
      </c>
      <c r="Z136" s="470"/>
      <c r="AA136" s="525">
        <f t="shared" si="1460"/>
        <v>9600</v>
      </c>
      <c r="AB136" s="525">
        <v>8000</v>
      </c>
      <c r="AC136" s="587">
        <f t="shared" si="1461"/>
        <v>0.83333333333333337</v>
      </c>
      <c r="AD136" s="525">
        <v>8800</v>
      </c>
      <c r="AE136" s="525">
        <v>8000</v>
      </c>
      <c r="AF136" s="587">
        <f t="shared" si="1462"/>
        <v>0.83333333333333337</v>
      </c>
      <c r="AG136" s="470">
        <v>9600</v>
      </c>
      <c r="AH136" s="470">
        <v>9600</v>
      </c>
      <c r="AI136" s="470">
        <v>9600</v>
      </c>
      <c r="AJ136" s="470">
        <v>9600</v>
      </c>
      <c r="AK136" s="470"/>
      <c r="AL136" s="525">
        <f t="shared" si="1463"/>
        <v>9600</v>
      </c>
      <c r="AM136" s="830">
        <v>9600</v>
      </c>
      <c r="AN136" s="894">
        <f t="shared" si="1464"/>
        <v>1</v>
      </c>
      <c r="AO136" s="830">
        <v>4800</v>
      </c>
      <c r="AP136" s="894">
        <f t="shared" si="1465"/>
        <v>0.5</v>
      </c>
      <c r="AQ136" s="830"/>
      <c r="AR136" s="830"/>
      <c r="AS136" s="830">
        <f t="shared" si="1466"/>
        <v>9600</v>
      </c>
      <c r="AT136" s="894">
        <f t="shared" si="1467"/>
        <v>0.5</v>
      </c>
      <c r="AU136" s="830"/>
      <c r="AV136" s="830">
        <f t="shared" si="1468"/>
        <v>9600</v>
      </c>
      <c r="AW136" s="470">
        <v>9600</v>
      </c>
      <c r="AX136" s="830">
        <v>8000</v>
      </c>
      <c r="AY136" s="470">
        <v>9600</v>
      </c>
      <c r="AZ136" s="72">
        <v>9600</v>
      </c>
      <c r="BA136" s="942">
        <v>9600</v>
      </c>
      <c r="BB136" s="470">
        <v>9600</v>
      </c>
      <c r="BC136" s="470">
        <v>9600</v>
      </c>
      <c r="BD136" s="942">
        <v>9600</v>
      </c>
      <c r="BE136" s="470">
        <v>9600</v>
      </c>
      <c r="BF136" s="470">
        <v>9600</v>
      </c>
      <c r="BG136" s="830"/>
      <c r="BH136" s="470">
        <f t="shared" si="1469"/>
        <v>9600</v>
      </c>
      <c r="BI136" s="943">
        <v>2400</v>
      </c>
      <c r="BJ136" s="894">
        <f t="shared" si="1470"/>
        <v>0.25</v>
      </c>
      <c r="BK136" s="470"/>
      <c r="BL136" s="470">
        <f t="shared" si="1471"/>
        <v>9600</v>
      </c>
      <c r="BM136" s="894">
        <f t="shared" si="1472"/>
        <v>0.25</v>
      </c>
      <c r="BN136" s="894"/>
      <c r="BO136" s="894"/>
      <c r="BP136" s="943">
        <v>4800</v>
      </c>
      <c r="BQ136" s="894">
        <f t="shared" si="1473"/>
        <v>0.5</v>
      </c>
      <c r="BR136" s="830"/>
      <c r="BS136" s="470">
        <f t="shared" si="1414"/>
        <v>9600</v>
      </c>
      <c r="BT136" s="943">
        <v>8000</v>
      </c>
      <c r="BU136" s="894">
        <f t="shared" si="1415"/>
        <v>0.83333333333333337</v>
      </c>
      <c r="BV136" s="470"/>
      <c r="BW136" s="470">
        <f t="shared" si="1416"/>
        <v>9600</v>
      </c>
      <c r="BX136" s="894">
        <f t="shared" si="1383"/>
        <v>0.83333333333333337</v>
      </c>
      <c r="BY136" s="943">
        <v>9600</v>
      </c>
      <c r="BZ136" s="1134">
        <v>9600</v>
      </c>
      <c r="CA136" s="470">
        <v>9600</v>
      </c>
      <c r="CB136" s="470">
        <v>9600</v>
      </c>
      <c r="CC136" s="470">
        <v>6388</v>
      </c>
      <c r="CD136" s="943">
        <v>3200</v>
      </c>
      <c r="CE136" s="34">
        <v>10715</v>
      </c>
      <c r="CF136" s="525">
        <f t="shared" si="1417"/>
        <v>20315</v>
      </c>
      <c r="CG136" s="587">
        <f t="shared" si="1418"/>
        <v>0.15751907457543687</v>
      </c>
      <c r="CH136" s="943">
        <v>4800</v>
      </c>
      <c r="CI136" s="587">
        <f t="shared" si="1419"/>
        <v>0.2362786118631553</v>
      </c>
      <c r="CJ136" s="470"/>
      <c r="CK136" s="470">
        <f t="shared" si="1420"/>
        <v>20315</v>
      </c>
      <c r="CL136" s="135">
        <v>15142.88</v>
      </c>
      <c r="CM136" s="587">
        <f t="shared" si="1421"/>
        <v>0.74540388875215358</v>
      </c>
      <c r="CN136" s="34"/>
      <c r="CO136" s="1200">
        <f t="shared" si="1422"/>
        <v>20315</v>
      </c>
      <c r="CP136" s="587">
        <f t="shared" si="1423"/>
        <v>0.74540388875215358</v>
      </c>
      <c r="CQ136" s="34"/>
      <c r="CR136" s="1200">
        <f t="shared" si="1424"/>
        <v>20315</v>
      </c>
      <c r="CS136" s="1255">
        <v>20315</v>
      </c>
      <c r="CT136" s="1321">
        <v>31029</v>
      </c>
      <c r="CU136" s="470">
        <v>27817</v>
      </c>
      <c r="CV136" s="470">
        <v>21429</v>
      </c>
      <c r="CW136" s="1398">
        <v>20314.32</v>
      </c>
      <c r="CX136" s="587">
        <f t="shared" si="1425"/>
        <v>0.99996652719665269</v>
      </c>
      <c r="CY136" s="1363">
        <v>31029</v>
      </c>
      <c r="CZ136" s="470"/>
      <c r="DA136" s="1363">
        <f t="shared" si="1426"/>
        <v>31029</v>
      </c>
      <c r="DB136" s="135">
        <v>10342.879999999999</v>
      </c>
      <c r="DC136" s="587">
        <f t="shared" si="1427"/>
        <v>0.33332946598343483</v>
      </c>
      <c r="DD136" s="1200"/>
      <c r="DE136" s="1363">
        <f t="shared" si="1428"/>
        <v>31029</v>
      </c>
      <c r="DF136" s="587">
        <f t="shared" si="1429"/>
        <v>0.33332946598343483</v>
      </c>
      <c r="DG136" s="1200"/>
      <c r="DH136" s="1363">
        <f t="shared" si="1430"/>
        <v>31029</v>
      </c>
      <c r="DI136" s="587">
        <f t="shared" si="1431"/>
        <v>0.33332946598343483</v>
      </c>
      <c r="DJ136" s="1364">
        <v>15514.32</v>
      </c>
      <c r="DK136" s="587">
        <f t="shared" si="1432"/>
        <v>0.49999419897515229</v>
      </c>
      <c r="DL136" s="1200"/>
      <c r="DM136" s="1363">
        <f t="shared" si="1433"/>
        <v>31029</v>
      </c>
      <c r="DN136" s="587">
        <f t="shared" si="1434"/>
        <v>0.49999419897515229</v>
      </c>
      <c r="DO136" s="1364">
        <v>31028.639999999999</v>
      </c>
      <c r="DP136" s="470">
        <v>27817</v>
      </c>
      <c r="DQ136" s="470">
        <v>21429</v>
      </c>
      <c r="DR136" s="470">
        <v>21429</v>
      </c>
      <c r="DS136" s="1444">
        <v>31028.639999999999</v>
      </c>
      <c r="DT136" s="323">
        <f t="shared" si="1435"/>
        <v>0.99998839795030459</v>
      </c>
      <c r="DU136" s="1362">
        <v>27817</v>
      </c>
      <c r="DV136" s="1362"/>
      <c r="DW136" s="1362">
        <f t="shared" si="1436"/>
        <v>27817</v>
      </c>
      <c r="DX136" s="1362">
        <v>8000</v>
      </c>
      <c r="DY136" s="1362">
        <f t="shared" si="1437"/>
        <v>35817</v>
      </c>
      <c r="DZ136" s="1362">
        <v>8000</v>
      </c>
      <c r="EA136" s="1362">
        <f t="shared" si="1438"/>
        <v>35817</v>
      </c>
      <c r="EB136" s="1444">
        <v>15514.32</v>
      </c>
      <c r="EC136" s="323">
        <f t="shared" si="1439"/>
        <v>0.43315520562861209</v>
      </c>
      <c r="ED136" s="1362"/>
      <c r="EE136" s="1362">
        <f t="shared" si="1440"/>
        <v>35817</v>
      </c>
      <c r="EF136" s="323">
        <f t="shared" si="1441"/>
        <v>0.43315520562861209</v>
      </c>
      <c r="EG136" s="1362"/>
      <c r="EH136" s="1362">
        <f t="shared" si="1442"/>
        <v>35817</v>
      </c>
      <c r="EI136" s="2240">
        <v>35816.519999999997</v>
      </c>
      <c r="EJ136" s="1444">
        <v>35816.519999999997</v>
      </c>
      <c r="EK136" s="323">
        <f t="shared" si="1443"/>
        <v>1</v>
      </c>
      <c r="EL136" s="1362">
        <v>37380</v>
      </c>
      <c r="EM136" s="2241">
        <v>37380</v>
      </c>
      <c r="EN136" s="2241">
        <v>37380</v>
      </c>
      <c r="EO136" s="1444">
        <v>18714.36</v>
      </c>
      <c r="EP136" s="2176">
        <f t="shared" si="1444"/>
        <v>0.50065168539325844</v>
      </c>
      <c r="EQ136" s="1362"/>
      <c r="ER136" s="1362">
        <f t="shared" si="1445"/>
        <v>37380</v>
      </c>
      <c r="ES136" s="1362"/>
      <c r="ET136" s="1362">
        <f t="shared" si="1446"/>
        <v>37380</v>
      </c>
      <c r="EU136" s="323">
        <f t="shared" si="1447"/>
        <v>0.50065168539325844</v>
      </c>
      <c r="EV136" s="1362"/>
      <c r="EW136" s="1362">
        <f t="shared" si="1448"/>
        <v>37380</v>
      </c>
      <c r="EX136" s="1444">
        <v>28071.54</v>
      </c>
      <c r="EY136" s="323">
        <f t="shared" si="1449"/>
        <v>0.75097752808988771</v>
      </c>
      <c r="EZ136" s="2242">
        <v>37380</v>
      </c>
      <c r="FA136" s="1444">
        <v>37428.720000000001</v>
      </c>
      <c r="FB136" s="323">
        <f t="shared" si="1450"/>
        <v>1.0013033707865169</v>
      </c>
      <c r="FC136" s="1363">
        <v>37380</v>
      </c>
      <c r="FD136" s="1363">
        <v>37380</v>
      </c>
      <c r="FE136" s="1363">
        <v>37380</v>
      </c>
      <c r="FF136" s="1363"/>
      <c r="FG136" s="1363">
        <f t="shared" si="1451"/>
        <v>37380</v>
      </c>
      <c r="FH136" s="2736">
        <v>12476.24</v>
      </c>
      <c r="FI136" s="1363"/>
      <c r="FJ136" s="1363">
        <f t="shared" si="1452"/>
        <v>37380</v>
      </c>
      <c r="FK136" s="1969">
        <f t="shared" si="1453"/>
        <v>0.33376779026217229</v>
      </c>
      <c r="FL136" s="2736">
        <v>18714.36</v>
      </c>
      <c r="FM136" s="1969">
        <f t="shared" si="1454"/>
        <v>0.50065168539325844</v>
      </c>
      <c r="FN136" s="1363"/>
      <c r="FO136" s="1363">
        <f t="shared" si="1455"/>
        <v>37380</v>
      </c>
      <c r="FP136" s="2124">
        <v>37380</v>
      </c>
      <c r="FQ136" s="2619">
        <v>37380</v>
      </c>
      <c r="FR136" s="1363">
        <v>37380</v>
      </c>
      <c r="FS136" s="2458">
        <v>16929</v>
      </c>
      <c r="FU136" s="1359" t="s">
        <v>902</v>
      </c>
      <c r="FW136">
        <f t="shared" si="1612"/>
        <v>197.00396015624997</v>
      </c>
      <c r="FX136">
        <f t="shared" si="1612"/>
        <v>145.493750390625</v>
      </c>
      <c r="FY136">
        <f t="shared" si="1612"/>
        <v>107.53885898437498</v>
      </c>
    </row>
    <row r="137" spans="1:181" ht="21.75" hidden="1" thickBot="1" x14ac:dyDescent="0.4">
      <c r="A137" s="691"/>
      <c r="B137" s="692"/>
      <c r="C137" s="1842"/>
      <c r="D137" s="1870"/>
      <c r="E137" s="1871"/>
      <c r="F137" s="693"/>
      <c r="G137" s="635"/>
      <c r="H137" s="665"/>
      <c r="I137" s="488"/>
      <c r="J137" s="533"/>
      <c r="K137" s="533"/>
      <c r="L137" s="604" t="e">
        <f t="shared" si="1367"/>
        <v>#DIV/0!</v>
      </c>
      <c r="M137" s="488"/>
      <c r="N137" s="488"/>
      <c r="O137" s="488"/>
      <c r="P137" s="533">
        <f t="shared" si="1456"/>
        <v>0</v>
      </c>
      <c r="Q137" s="604"/>
      <c r="R137" s="488"/>
      <c r="S137" s="533"/>
      <c r="T137" s="604" t="e">
        <f t="shared" si="1457"/>
        <v>#DIV/0!</v>
      </c>
      <c r="U137" s="488"/>
      <c r="V137" s="488"/>
      <c r="W137" s="488"/>
      <c r="X137" s="533">
        <f t="shared" si="1458"/>
        <v>0</v>
      </c>
      <c r="Y137" s="604" t="e">
        <f t="shared" si="1459"/>
        <v>#DIV/0!</v>
      </c>
      <c r="Z137" s="488"/>
      <c r="AA137" s="533">
        <f t="shared" si="1460"/>
        <v>0</v>
      </c>
      <c r="AB137" s="533"/>
      <c r="AC137" s="604" t="e">
        <f t="shared" si="1461"/>
        <v>#DIV/0!</v>
      </c>
      <c r="AD137" s="533"/>
      <c r="AE137" s="533"/>
      <c r="AF137" s="604" t="e">
        <f t="shared" si="1462"/>
        <v>#DIV/0!</v>
      </c>
      <c r="AG137" s="488"/>
      <c r="AH137" s="488"/>
      <c r="AI137" s="488"/>
      <c r="AJ137" s="488"/>
      <c r="AK137" s="488"/>
      <c r="AL137" s="533">
        <f t="shared" si="1463"/>
        <v>0</v>
      </c>
      <c r="AM137" s="845"/>
      <c r="AN137" s="900" t="e">
        <f t="shared" si="1464"/>
        <v>#DIV/0!</v>
      </c>
      <c r="AO137" s="845"/>
      <c r="AP137" s="900" t="e">
        <f t="shared" si="1465"/>
        <v>#DIV/0!</v>
      </c>
      <c r="AQ137" s="845"/>
      <c r="AR137" s="845"/>
      <c r="AS137" s="845">
        <f t="shared" si="1466"/>
        <v>0</v>
      </c>
      <c r="AT137" s="900" t="e">
        <f t="shared" si="1467"/>
        <v>#DIV/0!</v>
      </c>
      <c r="AU137" s="845"/>
      <c r="AV137" s="845">
        <f t="shared" si="1468"/>
        <v>0</v>
      </c>
      <c r="AW137" s="488"/>
      <c r="AX137" s="845"/>
      <c r="AY137" s="488"/>
      <c r="AZ137" s="1074"/>
      <c r="BA137" s="934"/>
      <c r="BB137" s="488"/>
      <c r="BC137" s="488"/>
      <c r="BD137" s="934"/>
      <c r="BE137" s="488"/>
      <c r="BF137" s="488"/>
      <c r="BG137" s="845"/>
      <c r="BH137" s="488">
        <f t="shared" si="1469"/>
        <v>0</v>
      </c>
      <c r="BI137" s="935"/>
      <c r="BJ137" s="900" t="e">
        <f t="shared" si="1470"/>
        <v>#DIV/0!</v>
      </c>
      <c r="BK137" s="488"/>
      <c r="BL137" s="488">
        <f t="shared" si="1471"/>
        <v>0</v>
      </c>
      <c r="BM137" s="900" t="e">
        <f t="shared" si="1472"/>
        <v>#DIV/0!</v>
      </c>
      <c r="BN137" s="900"/>
      <c r="BO137" s="900"/>
      <c r="BP137" s="935"/>
      <c r="BQ137" s="900" t="e">
        <f t="shared" si="1473"/>
        <v>#DIV/0!</v>
      </c>
      <c r="BR137" s="845"/>
      <c r="BS137" s="488">
        <f t="shared" si="1414"/>
        <v>0</v>
      </c>
      <c r="BT137" s="935"/>
      <c r="BU137" s="900" t="e">
        <f t="shared" si="1415"/>
        <v>#DIV/0!</v>
      </c>
      <c r="BV137" s="488"/>
      <c r="BW137" s="488">
        <f t="shared" si="1416"/>
        <v>0</v>
      </c>
      <c r="BX137" s="900" t="e">
        <f t="shared" si="1383"/>
        <v>#DIV/0!</v>
      </c>
      <c r="BY137" s="935"/>
      <c r="BZ137" s="1131"/>
      <c r="CA137" s="488"/>
      <c r="CB137" s="488"/>
      <c r="CC137" s="488"/>
      <c r="CD137" s="935"/>
      <c r="CE137" s="31"/>
      <c r="CF137" s="533">
        <f t="shared" si="1417"/>
        <v>0</v>
      </c>
      <c r="CG137" s="604" t="e">
        <f t="shared" si="1418"/>
        <v>#DIV/0!</v>
      </c>
      <c r="CH137" s="935"/>
      <c r="CI137" s="604" t="e">
        <f t="shared" si="1419"/>
        <v>#DIV/0!</v>
      </c>
      <c r="CJ137" s="488"/>
      <c r="CK137" s="488">
        <f t="shared" si="1420"/>
        <v>0</v>
      </c>
      <c r="CL137" s="130"/>
      <c r="CM137" s="604" t="e">
        <f t="shared" si="1421"/>
        <v>#DIV/0!</v>
      </c>
      <c r="CN137" s="31"/>
      <c r="CO137" s="1197">
        <f t="shared" si="1422"/>
        <v>0</v>
      </c>
      <c r="CP137" s="604" t="e">
        <f t="shared" si="1423"/>
        <v>#DIV/0!</v>
      </c>
      <c r="CQ137" s="31"/>
      <c r="CR137" s="1197">
        <f t="shared" si="1424"/>
        <v>0</v>
      </c>
      <c r="CS137" s="1252"/>
      <c r="CT137" s="1318"/>
      <c r="CU137" s="488"/>
      <c r="CV137" s="488"/>
      <c r="CW137" s="1395"/>
      <c r="CX137" s="604" t="e">
        <f t="shared" si="1425"/>
        <v>#DIV/0!</v>
      </c>
      <c r="CY137" s="1502"/>
      <c r="CZ137" s="488"/>
      <c r="DA137" s="1502">
        <f t="shared" si="1426"/>
        <v>0</v>
      </c>
      <c r="DB137" s="130"/>
      <c r="DC137" s="604" t="e">
        <f t="shared" si="1427"/>
        <v>#DIV/0!</v>
      </c>
      <c r="DD137" s="1197"/>
      <c r="DE137" s="1502">
        <f t="shared" si="1428"/>
        <v>0</v>
      </c>
      <c r="DF137" s="604" t="e">
        <f t="shared" si="1429"/>
        <v>#DIV/0!</v>
      </c>
      <c r="DG137" s="1197"/>
      <c r="DH137" s="1502">
        <f t="shared" si="1430"/>
        <v>0</v>
      </c>
      <c r="DI137" s="604" t="e">
        <f t="shared" si="1431"/>
        <v>#DIV/0!</v>
      </c>
      <c r="DJ137" s="1594"/>
      <c r="DK137" s="604" t="e">
        <f t="shared" si="1432"/>
        <v>#DIV/0!</v>
      </c>
      <c r="DL137" s="1197"/>
      <c r="DM137" s="1502">
        <f t="shared" si="1433"/>
        <v>0</v>
      </c>
      <c r="DN137" s="604" t="e">
        <f t="shared" si="1434"/>
        <v>#DIV/0!</v>
      </c>
      <c r="DO137" s="1594"/>
      <c r="DP137" s="488"/>
      <c r="DQ137" s="488"/>
      <c r="DR137" s="488"/>
      <c r="DS137" s="1992"/>
      <c r="DT137" s="324" t="e">
        <f t="shared" si="1435"/>
        <v>#DIV/0!</v>
      </c>
      <c r="DU137" s="1766"/>
      <c r="DV137" s="1766"/>
      <c r="DW137" s="1766">
        <f t="shared" si="1436"/>
        <v>0</v>
      </c>
      <c r="DX137" s="1766"/>
      <c r="DY137" s="1766">
        <f t="shared" si="1437"/>
        <v>0</v>
      </c>
      <c r="DZ137" s="1766"/>
      <c r="EA137" s="1766">
        <f t="shared" si="1438"/>
        <v>0</v>
      </c>
      <c r="EB137" s="1992"/>
      <c r="EC137" s="324" t="e">
        <f t="shared" si="1439"/>
        <v>#DIV/0!</v>
      </c>
      <c r="ED137" s="1766"/>
      <c r="EE137" s="1766">
        <f t="shared" si="1440"/>
        <v>0</v>
      </c>
      <c r="EF137" s="324" t="e">
        <f t="shared" si="1441"/>
        <v>#DIV/0!</v>
      </c>
      <c r="EG137" s="1766"/>
      <c r="EH137" s="1766">
        <f t="shared" si="1442"/>
        <v>0</v>
      </c>
      <c r="EI137" s="2227"/>
      <c r="EJ137" s="1992"/>
      <c r="EK137" s="324" t="e">
        <f t="shared" si="1443"/>
        <v>#DIV/0!</v>
      </c>
      <c r="EL137" s="1766"/>
      <c r="EM137" s="2228"/>
      <c r="EN137" s="2228"/>
      <c r="EO137" s="1992"/>
      <c r="EP137" s="2176" t="e">
        <f t="shared" si="1444"/>
        <v>#DIV/0!</v>
      </c>
      <c r="EQ137" s="1766"/>
      <c r="ER137" s="1766">
        <f t="shared" si="1445"/>
        <v>0</v>
      </c>
      <c r="ES137" s="1766"/>
      <c r="ET137" s="1766">
        <f t="shared" si="1446"/>
        <v>0</v>
      </c>
      <c r="EU137" s="324" t="e">
        <f t="shared" si="1447"/>
        <v>#DIV/0!</v>
      </c>
      <c r="EV137" s="1766"/>
      <c r="EW137" s="1766">
        <f t="shared" si="1448"/>
        <v>0</v>
      </c>
      <c r="EX137" s="1992"/>
      <c r="EY137" s="324" t="e">
        <f t="shared" si="1449"/>
        <v>#DIV/0!</v>
      </c>
      <c r="EZ137" s="2229"/>
      <c r="FA137" s="1992"/>
      <c r="FB137" s="324" t="e">
        <f t="shared" si="1450"/>
        <v>#DIV/0!</v>
      </c>
      <c r="FC137" s="1502"/>
      <c r="FD137" s="1502"/>
      <c r="FE137" s="1502"/>
      <c r="FF137" s="1502"/>
      <c r="FG137" s="1502">
        <f t="shared" si="1451"/>
        <v>0</v>
      </c>
      <c r="FH137" s="2725"/>
      <c r="FI137" s="1502"/>
      <c r="FJ137" s="1502">
        <f t="shared" si="1452"/>
        <v>0</v>
      </c>
      <c r="FK137" s="1970" t="e">
        <f t="shared" si="1453"/>
        <v>#DIV/0!</v>
      </c>
      <c r="FL137" s="2725"/>
      <c r="FM137" s="1970" t="e">
        <f t="shared" si="1454"/>
        <v>#DIV/0!</v>
      </c>
      <c r="FN137" s="1502"/>
      <c r="FO137" s="1502">
        <f t="shared" si="1455"/>
        <v>0</v>
      </c>
      <c r="FP137" s="2726"/>
      <c r="FQ137" s="2615"/>
      <c r="FR137" s="1502"/>
      <c r="FS137" s="1502"/>
      <c r="FW137">
        <f t="shared" si="1612"/>
        <v>192.07886115234373</v>
      </c>
      <c r="FX137">
        <f t="shared" si="1612"/>
        <v>141.85640663085937</v>
      </c>
      <c r="FY137">
        <f t="shared" si="1612"/>
        <v>104.85038750976561</v>
      </c>
    </row>
    <row r="138" spans="1:181" ht="21.75" thickBot="1" x14ac:dyDescent="0.4">
      <c r="A138" s="644"/>
      <c r="B138" s="645"/>
      <c r="C138" s="1844" t="s">
        <v>205</v>
      </c>
      <c r="D138" s="646">
        <v>600</v>
      </c>
      <c r="E138" s="1845"/>
      <c r="F138" s="666"/>
      <c r="G138" s="645"/>
      <c r="H138" s="667">
        <f>SUM(H64,H73,H76,H82,H113,H124,H131)</f>
        <v>133112</v>
      </c>
      <c r="I138" s="478">
        <f t="shared" ref="I138:N138" si="1613">SUM(I64,I73,I76,I82,I113,I124,I131)</f>
        <v>123988.5</v>
      </c>
      <c r="J138" s="537">
        <f t="shared" si="1613"/>
        <v>128197</v>
      </c>
      <c r="K138" s="537">
        <f t="shared" si="1613"/>
        <v>40194</v>
      </c>
      <c r="L138" s="603">
        <f t="shared" si="1367"/>
        <v>0.31353307799714503</v>
      </c>
      <c r="M138" s="478">
        <f t="shared" ref="M138" si="1614">SUM(M64,M73,M76,M82,M113,M124,M131)</f>
        <v>128197</v>
      </c>
      <c r="N138" s="478">
        <f t="shared" si="1613"/>
        <v>2387</v>
      </c>
      <c r="O138" s="478">
        <f>SUM(O131,O124,O113,O82,O76,O73,O64)</f>
        <v>-421</v>
      </c>
      <c r="P138" s="537">
        <f t="shared" si="1456"/>
        <v>130163</v>
      </c>
      <c r="Q138" s="603">
        <f>K138/P138</f>
        <v>0.30879743091354683</v>
      </c>
      <c r="R138" s="478">
        <f t="shared" ref="R138:S138" si="1615">SUM(R64,R73,R76,R82,R113,R124,R131)</f>
        <v>130163</v>
      </c>
      <c r="S138" s="537">
        <f t="shared" si="1615"/>
        <v>68666</v>
      </c>
      <c r="T138" s="603">
        <f t="shared" si="1457"/>
        <v>0.52753854782080933</v>
      </c>
      <c r="U138" s="478">
        <f t="shared" ref="U138:V138" si="1616">SUM(U64,U73,U76,U82,U113,U124,U131)</f>
        <v>130163</v>
      </c>
      <c r="V138" s="478">
        <f t="shared" si="1616"/>
        <v>0</v>
      </c>
      <c r="W138" s="478">
        <f>SUM(W131,W124,W113,W82,W76,W73,W64)</f>
        <v>0</v>
      </c>
      <c r="X138" s="537">
        <f t="shared" si="1458"/>
        <v>130163</v>
      </c>
      <c r="Y138" s="603">
        <f t="shared" si="1459"/>
        <v>0.52753854782080933</v>
      </c>
      <c r="Z138" s="478">
        <f t="shared" ref="Z138" si="1617">SUM(Z64,Z73,Z76,Z82,Z113,Z124,Z131)</f>
        <v>1656</v>
      </c>
      <c r="AA138" s="537">
        <f t="shared" si="1460"/>
        <v>131819</v>
      </c>
      <c r="AB138" s="537">
        <f t="shared" ref="AB138:AE138" si="1618">SUM(AB64,AB73,AB76,AB82,AB113,AB124,AB131)</f>
        <v>115178</v>
      </c>
      <c r="AC138" s="603">
        <f t="shared" si="1461"/>
        <v>0.87375871460108179</v>
      </c>
      <c r="AD138" s="537">
        <f t="shared" si="1618"/>
        <v>132735</v>
      </c>
      <c r="AE138" s="537">
        <f t="shared" si="1618"/>
        <v>148814</v>
      </c>
      <c r="AF138" s="603">
        <f t="shared" si="1462"/>
        <v>1.1289267859716732</v>
      </c>
      <c r="AG138" s="478">
        <f t="shared" ref="AG138:AM138" si="1619">SUM(AG64,AG73,AG76,AG82,AG113,AG124,AG131)</f>
        <v>142819</v>
      </c>
      <c r="AH138" s="478">
        <f t="shared" si="1619"/>
        <v>143398</v>
      </c>
      <c r="AI138" s="478">
        <f t="shared" si="1619"/>
        <v>144706</v>
      </c>
      <c r="AJ138" s="478">
        <f t="shared" si="1619"/>
        <v>143032</v>
      </c>
      <c r="AK138" s="478">
        <f t="shared" si="1619"/>
        <v>11000</v>
      </c>
      <c r="AL138" s="537">
        <f t="shared" si="1463"/>
        <v>142819</v>
      </c>
      <c r="AM138" s="836">
        <f t="shared" si="1619"/>
        <v>149543.55999999997</v>
      </c>
      <c r="AN138" s="891">
        <f t="shared" si="1464"/>
        <v>1.0470844915592461</v>
      </c>
      <c r="AO138" s="836">
        <f t="shared" ref="AO138:AR138" si="1620">SUM(AO64,AO73,AO76,AO82,AO113,AO124,AO131)</f>
        <v>81391.63</v>
      </c>
      <c r="AP138" s="891">
        <f t="shared" si="1465"/>
        <v>0.56759250477691459</v>
      </c>
      <c r="AQ138" s="836">
        <f t="shared" ref="AQ138" si="1621">SUM(AQ64,AQ73,AQ76,AQ82,AQ113,AQ124,AQ131)</f>
        <v>0</v>
      </c>
      <c r="AR138" s="836">
        <f t="shared" si="1620"/>
        <v>0</v>
      </c>
      <c r="AS138" s="836">
        <f t="shared" si="1466"/>
        <v>143398</v>
      </c>
      <c r="AT138" s="891">
        <f t="shared" si="1467"/>
        <v>0.56759250477691459</v>
      </c>
      <c r="AU138" s="836">
        <f t="shared" ref="AU138" si="1622">SUM(AU64,AU73,AU76,AU82,AU113,AU124,AU131)</f>
        <v>0</v>
      </c>
      <c r="AV138" s="836">
        <f t="shared" si="1468"/>
        <v>143398</v>
      </c>
      <c r="AW138" s="478">
        <f t="shared" ref="AW138:BG138" si="1623">SUM(AW64,AW73,AW76,AW82,AW113,AW124,AW131)</f>
        <v>143398</v>
      </c>
      <c r="AX138" s="836">
        <f t="shared" si="1623"/>
        <v>131228.15</v>
      </c>
      <c r="AY138" s="478">
        <f t="shared" si="1623"/>
        <v>143398</v>
      </c>
      <c r="AZ138" s="448">
        <f t="shared" si="1623"/>
        <v>158951.26000000004</v>
      </c>
      <c r="BA138" s="902">
        <f t="shared" si="1623"/>
        <v>161024</v>
      </c>
      <c r="BB138" s="478">
        <f t="shared" si="1623"/>
        <v>159168</v>
      </c>
      <c r="BC138" s="478">
        <f t="shared" si="1623"/>
        <v>159143</v>
      </c>
      <c r="BD138" s="902">
        <f t="shared" si="1623"/>
        <v>161024</v>
      </c>
      <c r="BE138" s="478">
        <f t="shared" si="1623"/>
        <v>159168</v>
      </c>
      <c r="BF138" s="478">
        <f t="shared" si="1623"/>
        <v>159143</v>
      </c>
      <c r="BG138" s="836">
        <f t="shared" si="1623"/>
        <v>0</v>
      </c>
      <c r="BH138" s="478">
        <f t="shared" si="1469"/>
        <v>161024</v>
      </c>
      <c r="BI138" s="903">
        <f t="shared" ref="BI138" si="1624">SUM(BI64,BI73,BI76,BI82,BI113,BI124,BI131)</f>
        <v>41370.87000000001</v>
      </c>
      <c r="BJ138" s="891">
        <f t="shared" si="1470"/>
        <v>0.25692362629173299</v>
      </c>
      <c r="BK138" s="478">
        <f t="shared" ref="BK138" si="1625">SUM(BK64,BK73,BK76,BK82,BK113,BK124,BK131)</f>
        <v>0</v>
      </c>
      <c r="BL138" s="478">
        <f t="shared" si="1471"/>
        <v>161024</v>
      </c>
      <c r="BM138" s="891">
        <f t="shared" si="1472"/>
        <v>0.25692362629173299</v>
      </c>
      <c r="BN138" s="891"/>
      <c r="BO138" s="891"/>
      <c r="BP138" s="903">
        <f t="shared" ref="BP138:BT138" si="1626">SUM(BP64,BP73,BP76,BP82,BP113,BP124,BP131)</f>
        <v>84471.85</v>
      </c>
      <c r="BQ138" s="891">
        <f t="shared" si="1473"/>
        <v>0.52459167577503973</v>
      </c>
      <c r="BR138" s="836">
        <f t="shared" ref="BR138" si="1627">SUM(BR64,BR73,BR76,BR82,BR113,BR124,BR131)</f>
        <v>0</v>
      </c>
      <c r="BS138" s="478">
        <f t="shared" si="1414"/>
        <v>161024</v>
      </c>
      <c r="BT138" s="903">
        <f t="shared" si="1626"/>
        <v>136434.5</v>
      </c>
      <c r="BU138" s="891">
        <f t="shared" si="1415"/>
        <v>0.84729295011923689</v>
      </c>
      <c r="BV138" s="478">
        <f t="shared" ref="BV138" si="1628">SUM(BV64,BV73,BV76,BV82,BV113,BV124,BV131)</f>
        <v>-900</v>
      </c>
      <c r="BW138" s="478">
        <f t="shared" si="1416"/>
        <v>160124</v>
      </c>
      <c r="BX138" s="891">
        <f t="shared" si="1383"/>
        <v>0.85205528215632886</v>
      </c>
      <c r="BY138" s="903">
        <f t="shared" ref="BY138:CE138" si="1629">SUM(BY64,BY73,BY76,BY82,BY113,BY124,BY131)</f>
        <v>169280.66999999998</v>
      </c>
      <c r="BZ138" s="1119">
        <f t="shared" si="1629"/>
        <v>169280.66999999998</v>
      </c>
      <c r="CA138" s="478">
        <f t="shared" si="1629"/>
        <v>174434</v>
      </c>
      <c r="CB138" s="478">
        <f t="shared" si="1629"/>
        <v>174264</v>
      </c>
      <c r="CC138" s="478">
        <f t="shared" si="1629"/>
        <v>173822</v>
      </c>
      <c r="CD138" s="903">
        <f t="shared" si="1629"/>
        <v>56552.13</v>
      </c>
      <c r="CE138" s="19">
        <f t="shared" si="1629"/>
        <v>6386</v>
      </c>
      <c r="CF138" s="537">
        <f t="shared" si="1417"/>
        <v>180820</v>
      </c>
      <c r="CG138" s="603">
        <f t="shared" si="1418"/>
        <v>0.31275373299413778</v>
      </c>
      <c r="CH138" s="903">
        <f t="shared" ref="CH138:CL138" si="1630">SUM(CH64,CH73,CH76,CH82,CH113,CH124,CH131)</f>
        <v>86698.06</v>
      </c>
      <c r="CI138" s="603">
        <f t="shared" si="1419"/>
        <v>0.47947162924455256</v>
      </c>
      <c r="CJ138" s="478">
        <f t="shared" ref="CJ138" si="1631">SUM(CJ64,CJ73,CJ76,CJ82,CJ113,CJ124,CJ131)</f>
        <v>0</v>
      </c>
      <c r="CK138" s="478">
        <f t="shared" si="1420"/>
        <v>180820</v>
      </c>
      <c r="CL138" s="118">
        <f t="shared" si="1630"/>
        <v>143407.03</v>
      </c>
      <c r="CM138" s="603">
        <f t="shared" si="1421"/>
        <v>0.79309274416546838</v>
      </c>
      <c r="CN138" s="19">
        <f t="shared" ref="CN138" si="1632">SUM(CN64,CN73,CN76,CN82,CN113,CN124,CN131)</f>
        <v>1878</v>
      </c>
      <c r="CO138" s="582">
        <f t="shared" si="1422"/>
        <v>182698</v>
      </c>
      <c r="CP138" s="603">
        <f t="shared" si="1423"/>
        <v>0.78494033870102575</v>
      </c>
      <c r="CQ138" s="19">
        <f t="shared" ref="CQ138" si="1633">SUM(CQ64,CQ73,CQ76,CQ82,CQ113,CQ124,CQ131)</f>
        <v>0</v>
      </c>
      <c r="CR138" s="582">
        <f t="shared" si="1424"/>
        <v>182698</v>
      </c>
      <c r="CS138" s="1240">
        <f t="shared" ref="CS138:DB138" si="1634">SUM(CS64,CS73,CS76,CS82,CS113,CS124,CS131)</f>
        <v>182698</v>
      </c>
      <c r="CT138" s="1061">
        <f t="shared" si="1634"/>
        <v>185924</v>
      </c>
      <c r="CU138" s="478">
        <f t="shared" si="1634"/>
        <v>183897</v>
      </c>
      <c r="CV138" s="478">
        <f t="shared" si="1634"/>
        <v>183887</v>
      </c>
      <c r="CW138" s="1383">
        <f t="shared" si="1634"/>
        <v>175488.91</v>
      </c>
      <c r="CX138" s="603">
        <f t="shared" si="1425"/>
        <v>0.96054094735574558</v>
      </c>
      <c r="CY138" s="405">
        <f t="shared" ref="CY138:CZ138" si="1635">SUM(CY64,CY73,CY76,CY82,CY113,CY124,CY131)</f>
        <v>185924</v>
      </c>
      <c r="CZ138" s="478">
        <f t="shared" si="1635"/>
        <v>0</v>
      </c>
      <c r="DA138" s="405">
        <f t="shared" si="1426"/>
        <v>185924</v>
      </c>
      <c r="DB138" s="118">
        <f t="shared" si="1634"/>
        <v>59788.079999999987</v>
      </c>
      <c r="DC138" s="603">
        <f t="shared" si="1427"/>
        <v>0.32157268561347641</v>
      </c>
      <c r="DD138" s="582">
        <f t="shared" ref="DD138" si="1636">SUM(DD64,DD73,DD76,DD82,DD113,DD124,DD131)</f>
        <v>2000</v>
      </c>
      <c r="DE138" s="405">
        <f t="shared" si="1428"/>
        <v>187924</v>
      </c>
      <c r="DF138" s="603">
        <f t="shared" si="1429"/>
        <v>0.31815031608522587</v>
      </c>
      <c r="DG138" s="582">
        <f t="shared" ref="DG138" si="1637">SUM(DG64,DG73,DG76,DG82,DG113,DG124,DG131)</f>
        <v>2000</v>
      </c>
      <c r="DH138" s="405">
        <f t="shared" si="1430"/>
        <v>187924</v>
      </c>
      <c r="DI138" s="603">
        <f t="shared" si="1431"/>
        <v>0.31815031608522587</v>
      </c>
      <c r="DJ138" s="1582">
        <f t="shared" ref="DJ138" si="1638">SUM(DJ64,DJ73,DJ76,DJ82,DJ113,DJ124,DJ131)</f>
        <v>96160.280000000028</v>
      </c>
      <c r="DK138" s="603">
        <f t="shared" si="1432"/>
        <v>0.51169770758391708</v>
      </c>
      <c r="DL138" s="582">
        <f t="shared" ref="DL138" si="1639">SUM(DL64,DL73,DL76,DL82,DL113,DL124,DL131)</f>
        <v>1000</v>
      </c>
      <c r="DM138" s="405">
        <f t="shared" si="1433"/>
        <v>188924</v>
      </c>
      <c r="DN138" s="603">
        <f t="shared" si="1434"/>
        <v>0.50898922317969142</v>
      </c>
      <c r="DO138" s="1582">
        <f t="shared" ref="DO138:DS138" si="1640">SUM(DO64,DO73,DO76,DO82,DO113,DO124,DO131)</f>
        <v>199525.49999999994</v>
      </c>
      <c r="DP138" s="478">
        <f t="shared" si="1640"/>
        <v>212045</v>
      </c>
      <c r="DQ138" s="478">
        <f t="shared" si="1640"/>
        <v>206106</v>
      </c>
      <c r="DR138" s="478">
        <f t="shared" si="1640"/>
        <v>203506</v>
      </c>
      <c r="DS138" s="1984">
        <f t="shared" si="1640"/>
        <v>200695.08999999997</v>
      </c>
      <c r="DT138" s="327">
        <f t="shared" si="1435"/>
        <v>1.0623059537168384</v>
      </c>
      <c r="DU138" s="1753">
        <f t="shared" ref="DU138:DV138" si="1641">SUM(DU64,DU73,DU76,DU82,DU113,DU124,DU131)</f>
        <v>212045</v>
      </c>
      <c r="DV138" s="1753">
        <f t="shared" si="1641"/>
        <v>-2000</v>
      </c>
      <c r="DW138" s="1753">
        <f t="shared" si="1436"/>
        <v>210045</v>
      </c>
      <c r="DX138" s="1753">
        <f t="shared" ref="DX138:DZ138" si="1642">SUM(DX64,DX73,DX76,DX82,DX113,DX124,DX131)</f>
        <v>0</v>
      </c>
      <c r="DY138" s="1753">
        <f t="shared" si="1437"/>
        <v>210045</v>
      </c>
      <c r="DZ138" s="1753">
        <f t="shared" si="1642"/>
        <v>0</v>
      </c>
      <c r="EA138" s="1753">
        <f t="shared" si="1438"/>
        <v>210045</v>
      </c>
      <c r="EB138" s="1984">
        <f t="shared" ref="EB138" si="1643">SUM(EB64,EB73,EB76,EB82,EB113,EB124,EB131)</f>
        <v>101596.42000000001</v>
      </c>
      <c r="EC138" s="327">
        <f t="shared" si="1439"/>
        <v>0.48368882858435103</v>
      </c>
      <c r="ED138" s="1753">
        <f t="shared" ref="ED138" si="1644">SUM(ED64,ED73,ED76,ED82,ED113,ED124,ED131)</f>
        <v>5500</v>
      </c>
      <c r="EE138" s="1753">
        <f t="shared" si="1440"/>
        <v>215545</v>
      </c>
      <c r="EF138" s="327">
        <f t="shared" si="1441"/>
        <v>0.47134667934770008</v>
      </c>
      <c r="EG138" s="1753">
        <f t="shared" ref="EG138" si="1645">SUM(EG64,EG73,EG76,EG82,EG113,EG124,EG131)</f>
        <v>-1210</v>
      </c>
      <c r="EH138" s="1753">
        <f t="shared" si="1442"/>
        <v>214335</v>
      </c>
      <c r="EI138" s="2189">
        <f t="shared" ref="EI138:EO138" si="1646">SUM(EI64,EI73,EI76,EI82,EI113,EI124,EI131)</f>
        <v>212430.38999999998</v>
      </c>
      <c r="EJ138" s="1984">
        <f t="shared" si="1646"/>
        <v>212430.38999999998</v>
      </c>
      <c r="EK138" s="327">
        <f t="shared" si="1443"/>
        <v>1</v>
      </c>
      <c r="EL138" s="1753">
        <f t="shared" si="1646"/>
        <v>231184</v>
      </c>
      <c r="EM138" s="2190">
        <f t="shared" si="1646"/>
        <v>224645</v>
      </c>
      <c r="EN138" s="2190">
        <f t="shared" si="1646"/>
        <v>223496</v>
      </c>
      <c r="EO138" s="1984">
        <f t="shared" si="1646"/>
        <v>117907.09999999999</v>
      </c>
      <c r="EP138" s="2176">
        <f t="shared" si="1444"/>
        <v>0.51001410132189073</v>
      </c>
      <c r="EQ138" s="1753">
        <f t="shared" ref="EQ138" si="1647">SUM(EQ64,EQ73,EQ76,EQ82,EQ113,EQ124,EQ131)</f>
        <v>0</v>
      </c>
      <c r="ER138" s="1753">
        <f t="shared" si="1445"/>
        <v>231184</v>
      </c>
      <c r="ES138" s="1753">
        <f t="shared" ref="ES138" si="1648">SUM(ES64,ES73,ES76,ES82,ES113,ES124,ES131)</f>
        <v>0</v>
      </c>
      <c r="ET138" s="1753">
        <f t="shared" si="1446"/>
        <v>231184</v>
      </c>
      <c r="EU138" s="327">
        <f t="shared" si="1447"/>
        <v>0.51001410132189073</v>
      </c>
      <c r="EV138" s="1753">
        <f t="shared" ref="EV138" si="1649">SUM(EV64,EV73,EV76,EV82,EV113,EV124,EV131)</f>
        <v>0</v>
      </c>
      <c r="EW138" s="1753">
        <f t="shared" si="1448"/>
        <v>231184</v>
      </c>
      <c r="EX138" s="1984">
        <f t="shared" ref="EX138" si="1650">SUM(EX64,EX73,EX76,EX82,EX113,EX124,EX131)</f>
        <v>165884.09000000003</v>
      </c>
      <c r="EY138" s="327">
        <f t="shared" si="1449"/>
        <v>0.71754139559831143</v>
      </c>
      <c r="EZ138" s="2027">
        <f t="shared" ref="EZ138:FF138" si="1651">SUM(EZ64,EZ73,EZ76,EZ82,EZ113,EZ124,EZ131)</f>
        <v>231184</v>
      </c>
      <c r="FA138" s="1984">
        <f t="shared" ref="FA138" si="1652">SUM(FA64,FA73,FA76,FA82,FA113,FA124,FA131)</f>
        <v>220596.74000000002</v>
      </c>
      <c r="FB138" s="327">
        <f t="shared" si="1450"/>
        <v>0.95420418368053161</v>
      </c>
      <c r="FC138" s="405">
        <f t="shared" si="1651"/>
        <v>217343</v>
      </c>
      <c r="FD138" s="405">
        <f t="shared" si="1651"/>
        <v>211085</v>
      </c>
      <c r="FE138" s="405">
        <f t="shared" si="1651"/>
        <v>209585</v>
      </c>
      <c r="FF138" s="405">
        <f t="shared" si="1651"/>
        <v>-3000</v>
      </c>
      <c r="FG138" s="405">
        <f t="shared" si="1451"/>
        <v>214343</v>
      </c>
      <c r="FH138" s="2706">
        <f t="shared" ref="FH138:FI138" si="1653">SUM(FH64,FH73,FH76,FH82,FH113,FH124,FH131)</f>
        <v>66596.599999999991</v>
      </c>
      <c r="FI138" s="405">
        <f t="shared" si="1653"/>
        <v>9968</v>
      </c>
      <c r="FJ138" s="405">
        <f t="shared" si="1452"/>
        <v>224311</v>
      </c>
      <c r="FK138" s="1977">
        <f t="shared" si="1453"/>
        <v>0.29689404442938594</v>
      </c>
      <c r="FL138" s="2706">
        <f t="shared" ref="FL138" si="1654">SUM(FL64,FL73,FL76,FL82,FL113,FL124,FL131)</f>
        <v>113539.89000000001</v>
      </c>
      <c r="FM138" s="1977">
        <f t="shared" si="1454"/>
        <v>0.50617174369513762</v>
      </c>
      <c r="FN138" s="405">
        <f t="shared" ref="FN138" si="1655">SUM(FN64,FN73,FN76,FN82,FN113,FN124,FN131)</f>
        <v>-300</v>
      </c>
      <c r="FO138" s="405">
        <f t="shared" si="1455"/>
        <v>224011</v>
      </c>
      <c r="FP138" s="1634">
        <f t="shared" ref="FP138" si="1656">SUM(FP64,FP73,FP76,FP82,FP113,FP124,FP131)</f>
        <v>224011</v>
      </c>
      <c r="FQ138" s="2602">
        <f t="shared" ref="FQ138:FR138" si="1657">SUM(FQ64,FQ73,FQ76,FQ82,FQ113,FQ124,FQ131)</f>
        <v>216665</v>
      </c>
      <c r="FR138" s="405">
        <f t="shared" si="1657"/>
        <v>216587</v>
      </c>
      <c r="FS138" s="405">
        <f t="shared" ref="FS138" si="1658">SUM(FS64,FS73,FS76,FS82,FS113,FS124,FS131)</f>
        <v>215868</v>
      </c>
      <c r="FW138">
        <f t="shared" si="1612"/>
        <v>187.27688962353514</v>
      </c>
      <c r="FX138">
        <f t="shared" si="1612"/>
        <v>138.30999646508789</v>
      </c>
      <c r="FY138">
        <f t="shared" si="1612"/>
        <v>102.22912782202147</v>
      </c>
    </row>
    <row r="139" spans="1:181" ht="22.5" customHeight="1" thickBot="1" x14ac:dyDescent="0.4">
      <c r="A139" s="649"/>
      <c r="B139" s="650"/>
      <c r="C139" s="1846" t="s">
        <v>206</v>
      </c>
      <c r="D139" s="651">
        <v>700</v>
      </c>
      <c r="E139" s="1847"/>
      <c r="F139" s="668"/>
      <c r="G139" s="650"/>
      <c r="H139" s="588">
        <f t="shared" ref="H139:O139" si="1659">SUM(H80,H125)</f>
        <v>1799</v>
      </c>
      <c r="I139" s="479">
        <f t="shared" si="1659"/>
        <v>1860</v>
      </c>
      <c r="J139" s="527">
        <f t="shared" si="1659"/>
        <v>1600</v>
      </c>
      <c r="K139" s="527">
        <f t="shared" si="1659"/>
        <v>0</v>
      </c>
      <c r="L139" s="587">
        <f t="shared" si="1367"/>
        <v>0</v>
      </c>
      <c r="M139" s="479">
        <f t="shared" ref="M139" si="1660">SUM(M80,M125)</f>
        <v>1600</v>
      </c>
      <c r="N139" s="479">
        <f t="shared" si="1659"/>
        <v>0</v>
      </c>
      <c r="O139" s="479">
        <f t="shared" si="1659"/>
        <v>0</v>
      </c>
      <c r="P139" s="527">
        <f t="shared" si="1456"/>
        <v>1600</v>
      </c>
      <c r="Q139" s="587">
        <f>K139/P139</f>
        <v>0</v>
      </c>
      <c r="R139" s="479">
        <f t="shared" ref="R139:S139" si="1661">SUM(R80,R125)</f>
        <v>1600</v>
      </c>
      <c r="S139" s="527">
        <f t="shared" si="1661"/>
        <v>1608</v>
      </c>
      <c r="T139" s="587">
        <f t="shared" si="1457"/>
        <v>1.0049999999999999</v>
      </c>
      <c r="U139" s="479">
        <f t="shared" ref="U139:W139" si="1662">SUM(U80,U125)</f>
        <v>1600</v>
      </c>
      <c r="V139" s="479">
        <f t="shared" si="1662"/>
        <v>0</v>
      </c>
      <c r="W139" s="479">
        <f t="shared" si="1662"/>
        <v>0</v>
      </c>
      <c r="X139" s="527">
        <f t="shared" si="1458"/>
        <v>1600</v>
      </c>
      <c r="Y139" s="587">
        <f t="shared" si="1459"/>
        <v>1.0049999999999999</v>
      </c>
      <c r="Z139" s="479">
        <f t="shared" ref="Z139" si="1663">SUM(Z80,Z125)</f>
        <v>0</v>
      </c>
      <c r="AA139" s="527">
        <f t="shared" si="1460"/>
        <v>1600</v>
      </c>
      <c r="AB139" s="527">
        <f t="shared" ref="AB139:AE139" si="1664">SUM(AB80,AB125)</f>
        <v>1608</v>
      </c>
      <c r="AC139" s="587">
        <f t="shared" si="1461"/>
        <v>1.0049999999999999</v>
      </c>
      <c r="AD139" s="527">
        <f t="shared" si="1664"/>
        <v>1608</v>
      </c>
      <c r="AE139" s="527">
        <f t="shared" si="1664"/>
        <v>1608</v>
      </c>
      <c r="AF139" s="587">
        <f t="shared" si="1462"/>
        <v>1.0049999999999999</v>
      </c>
      <c r="AG139" s="479">
        <f t="shared" ref="AG139:AM139" si="1665">SUM(AG80,AG125)</f>
        <v>1600</v>
      </c>
      <c r="AH139" s="479">
        <f t="shared" si="1665"/>
        <v>1000</v>
      </c>
      <c r="AI139" s="479">
        <f t="shared" si="1665"/>
        <v>0</v>
      </c>
      <c r="AJ139" s="479">
        <f t="shared" si="1665"/>
        <v>0</v>
      </c>
      <c r="AK139" s="479">
        <f t="shared" si="1665"/>
        <v>0</v>
      </c>
      <c r="AL139" s="527">
        <f t="shared" si="1463"/>
        <v>1600</v>
      </c>
      <c r="AM139" s="829">
        <f t="shared" si="1665"/>
        <v>1608</v>
      </c>
      <c r="AN139" s="894">
        <f t="shared" si="1464"/>
        <v>1.0049999999999999</v>
      </c>
      <c r="AO139" s="829">
        <f t="shared" ref="AO139:AR139" si="1666">SUM(AO80,AO125)</f>
        <v>0</v>
      </c>
      <c r="AP139" s="894">
        <f t="shared" si="1465"/>
        <v>0</v>
      </c>
      <c r="AQ139" s="829">
        <f t="shared" ref="AQ139" si="1667">SUM(AQ80,AQ125)</f>
        <v>0</v>
      </c>
      <c r="AR139" s="829">
        <f t="shared" si="1666"/>
        <v>0</v>
      </c>
      <c r="AS139" s="829">
        <f t="shared" si="1466"/>
        <v>1000</v>
      </c>
      <c r="AT139" s="894">
        <f t="shared" si="1467"/>
        <v>0</v>
      </c>
      <c r="AU139" s="829">
        <f t="shared" ref="AU139" si="1668">SUM(AU80,AU125)</f>
        <v>0</v>
      </c>
      <c r="AV139" s="829">
        <f t="shared" si="1468"/>
        <v>1000</v>
      </c>
      <c r="AW139" s="479">
        <f t="shared" ref="AW139:BG139" si="1669">SUM(AW80,AW125)</f>
        <v>1000</v>
      </c>
      <c r="AX139" s="829">
        <f t="shared" si="1669"/>
        <v>0</v>
      </c>
      <c r="AY139" s="479">
        <f t="shared" si="1669"/>
        <v>1000</v>
      </c>
      <c r="AZ139" s="71">
        <f t="shared" si="1669"/>
        <v>0</v>
      </c>
      <c r="BA139" s="904">
        <f t="shared" si="1669"/>
        <v>0</v>
      </c>
      <c r="BB139" s="479">
        <f t="shared" si="1669"/>
        <v>0</v>
      </c>
      <c r="BC139" s="479">
        <f t="shared" si="1669"/>
        <v>0</v>
      </c>
      <c r="BD139" s="904">
        <f t="shared" si="1669"/>
        <v>0</v>
      </c>
      <c r="BE139" s="479">
        <f t="shared" si="1669"/>
        <v>0</v>
      </c>
      <c r="BF139" s="479">
        <f t="shared" si="1669"/>
        <v>0</v>
      </c>
      <c r="BG139" s="829">
        <f t="shared" si="1669"/>
        <v>0</v>
      </c>
      <c r="BH139" s="479">
        <f t="shared" si="1469"/>
        <v>0</v>
      </c>
      <c r="BI139" s="905">
        <f t="shared" ref="BI139" si="1670">SUM(BI80,BI125)</f>
        <v>0</v>
      </c>
      <c r="BJ139" s="894"/>
      <c r="BK139" s="479">
        <f t="shared" ref="BK139" si="1671">SUM(BK80,BK125)</f>
        <v>0</v>
      </c>
      <c r="BL139" s="479">
        <f t="shared" si="1471"/>
        <v>0</v>
      </c>
      <c r="BM139" s="894"/>
      <c r="BN139" s="894"/>
      <c r="BO139" s="894"/>
      <c r="BP139" s="905">
        <f t="shared" ref="BP139:BT139" si="1672">SUM(BP80,BP125)</f>
        <v>0</v>
      </c>
      <c r="BQ139" s="894"/>
      <c r="BR139" s="829">
        <f t="shared" ref="BR139" si="1673">SUM(BR80,BR125)</f>
        <v>3100</v>
      </c>
      <c r="BS139" s="479">
        <f t="shared" si="1414"/>
        <v>3100</v>
      </c>
      <c r="BT139" s="905">
        <f t="shared" si="1672"/>
        <v>3056.53</v>
      </c>
      <c r="BU139" s="894">
        <f t="shared" si="1415"/>
        <v>0.98597741935483874</v>
      </c>
      <c r="BV139" s="479">
        <f t="shared" ref="BV139" si="1674">SUM(BV80,BV125)</f>
        <v>0</v>
      </c>
      <c r="BW139" s="479">
        <f t="shared" si="1416"/>
        <v>3100</v>
      </c>
      <c r="BX139" s="894"/>
      <c r="BY139" s="905">
        <f t="shared" ref="BY139:CE139" si="1675">SUM(BY80,BY125)</f>
        <v>3056.53</v>
      </c>
      <c r="BZ139" s="1120">
        <f t="shared" si="1675"/>
        <v>3056.53</v>
      </c>
      <c r="CA139" s="479">
        <f t="shared" si="1675"/>
        <v>0</v>
      </c>
      <c r="CB139" s="479">
        <f t="shared" si="1675"/>
        <v>0</v>
      </c>
      <c r="CC139" s="479">
        <f t="shared" si="1675"/>
        <v>0</v>
      </c>
      <c r="CD139" s="905">
        <f t="shared" si="1675"/>
        <v>0</v>
      </c>
      <c r="CE139" s="20">
        <f t="shared" si="1675"/>
        <v>0</v>
      </c>
      <c r="CF139" s="527">
        <f t="shared" si="1417"/>
        <v>0</v>
      </c>
      <c r="CG139" s="587"/>
      <c r="CH139" s="905">
        <f t="shared" ref="CH139:CL139" si="1676">SUM(CH80,CH125)</f>
        <v>0</v>
      </c>
      <c r="CI139" s="587"/>
      <c r="CJ139" s="479">
        <f t="shared" ref="CJ139" si="1677">SUM(CJ80,CJ125)</f>
        <v>0</v>
      </c>
      <c r="CK139" s="479">
        <f t="shared" si="1420"/>
        <v>0</v>
      </c>
      <c r="CL139" s="119">
        <f t="shared" si="1676"/>
        <v>0</v>
      </c>
      <c r="CM139" s="587"/>
      <c r="CN139" s="20">
        <f t="shared" ref="CN139" si="1678">SUM(CN80,CN125)</f>
        <v>0</v>
      </c>
      <c r="CO139" s="1187">
        <f t="shared" si="1422"/>
        <v>0</v>
      </c>
      <c r="CP139" s="587"/>
      <c r="CQ139" s="20">
        <f t="shared" ref="CQ139" si="1679">SUM(CQ80,CQ125)</f>
        <v>0</v>
      </c>
      <c r="CR139" s="1187">
        <f t="shared" si="1424"/>
        <v>0</v>
      </c>
      <c r="CS139" s="1241">
        <f t="shared" ref="CS139:DB139" si="1680">SUM(CS80,CS125)</f>
        <v>0</v>
      </c>
      <c r="CT139" s="1308">
        <f t="shared" si="1680"/>
        <v>0</v>
      </c>
      <c r="CU139" s="479">
        <f t="shared" si="1680"/>
        <v>0</v>
      </c>
      <c r="CV139" s="479">
        <f t="shared" si="1680"/>
        <v>0</v>
      </c>
      <c r="CW139" s="1384">
        <f t="shared" si="1680"/>
        <v>0</v>
      </c>
      <c r="CX139" s="587" t="e">
        <f t="shared" si="1425"/>
        <v>#DIV/0!</v>
      </c>
      <c r="CY139" s="1361">
        <f t="shared" ref="CY139:CZ139" si="1681">SUM(CY80,CY125)</f>
        <v>0</v>
      </c>
      <c r="CZ139" s="479">
        <f t="shared" si="1681"/>
        <v>0</v>
      </c>
      <c r="DA139" s="1361">
        <f t="shared" si="1426"/>
        <v>0</v>
      </c>
      <c r="DB139" s="119">
        <f t="shared" si="1680"/>
        <v>0</v>
      </c>
      <c r="DC139" s="587"/>
      <c r="DD139" s="1187">
        <f t="shared" ref="DD139" si="1682">SUM(DD80,DD125)</f>
        <v>0</v>
      </c>
      <c r="DE139" s="1361">
        <f t="shared" si="1428"/>
        <v>0</v>
      </c>
      <c r="DF139" s="587"/>
      <c r="DG139" s="1187">
        <f t="shared" ref="DG139" si="1683">SUM(DG80,DG125)</f>
        <v>0</v>
      </c>
      <c r="DH139" s="1361">
        <f t="shared" si="1430"/>
        <v>0</v>
      </c>
      <c r="DI139" s="587"/>
      <c r="DJ139" s="1583">
        <f t="shared" ref="DJ139" si="1684">SUM(DJ80,DJ125)</f>
        <v>0</v>
      </c>
      <c r="DK139" s="587"/>
      <c r="DL139" s="1187">
        <f t="shared" ref="DL139" si="1685">SUM(DL80,DL125)</f>
        <v>0</v>
      </c>
      <c r="DM139" s="1361">
        <f t="shared" si="1433"/>
        <v>0</v>
      </c>
      <c r="DN139" s="587"/>
      <c r="DO139" s="1583">
        <f t="shared" ref="DO139:DS139" si="1686">SUM(DO80,DO125)</f>
        <v>0</v>
      </c>
      <c r="DP139" s="479">
        <f t="shared" si="1686"/>
        <v>0</v>
      </c>
      <c r="DQ139" s="479">
        <f t="shared" si="1686"/>
        <v>0</v>
      </c>
      <c r="DR139" s="479">
        <f t="shared" si="1686"/>
        <v>0</v>
      </c>
      <c r="DS139" s="1985">
        <f t="shared" si="1686"/>
        <v>0</v>
      </c>
      <c r="DT139" s="323" t="e">
        <f t="shared" si="1435"/>
        <v>#DIV/0!</v>
      </c>
      <c r="DU139" s="1360">
        <f t="shared" ref="DU139:DV139" si="1687">SUM(DU80,DU125)</f>
        <v>0</v>
      </c>
      <c r="DV139" s="1360">
        <f t="shared" si="1687"/>
        <v>0</v>
      </c>
      <c r="DW139" s="1360">
        <f t="shared" si="1436"/>
        <v>0</v>
      </c>
      <c r="DX139" s="1360">
        <f t="shared" ref="DX139:DZ139" si="1688">SUM(DX80,DX125)</f>
        <v>0</v>
      </c>
      <c r="DY139" s="1360">
        <f t="shared" si="1437"/>
        <v>0</v>
      </c>
      <c r="DZ139" s="1360">
        <f t="shared" si="1688"/>
        <v>0</v>
      </c>
      <c r="EA139" s="1360">
        <f t="shared" si="1438"/>
        <v>0</v>
      </c>
      <c r="EB139" s="1985">
        <f t="shared" ref="EB139" si="1689">SUM(EB80,EB125)</f>
        <v>0</v>
      </c>
      <c r="EC139" s="323"/>
      <c r="ED139" s="1360">
        <f t="shared" ref="ED139" si="1690">SUM(ED80,ED125)</f>
        <v>0</v>
      </c>
      <c r="EE139" s="1360">
        <f t="shared" si="1440"/>
        <v>0</v>
      </c>
      <c r="EF139" s="323" t="e">
        <f t="shared" si="1441"/>
        <v>#DIV/0!</v>
      </c>
      <c r="EG139" s="1360">
        <f t="shared" ref="EG139" si="1691">SUM(EG80,EG125)</f>
        <v>0</v>
      </c>
      <c r="EH139" s="1360">
        <f t="shared" si="1442"/>
        <v>0</v>
      </c>
      <c r="EI139" s="2191">
        <f t="shared" ref="EI139:EO139" si="1692">SUM(EI80,EI125)</f>
        <v>0</v>
      </c>
      <c r="EJ139" s="1985">
        <f t="shared" si="1692"/>
        <v>0</v>
      </c>
      <c r="EK139" s="323"/>
      <c r="EL139" s="1360">
        <f t="shared" si="1692"/>
        <v>0</v>
      </c>
      <c r="EM139" s="2192">
        <f t="shared" si="1692"/>
        <v>0</v>
      </c>
      <c r="EN139" s="2192">
        <f t="shared" si="1692"/>
        <v>0</v>
      </c>
      <c r="EO139" s="1985">
        <f t="shared" si="1692"/>
        <v>0</v>
      </c>
      <c r="EP139" s="2176" t="e">
        <f t="shared" si="1444"/>
        <v>#DIV/0!</v>
      </c>
      <c r="EQ139" s="1360">
        <f t="shared" ref="EQ139" si="1693">SUM(EQ80,EQ125)</f>
        <v>0</v>
      </c>
      <c r="ER139" s="1360">
        <f t="shared" si="1445"/>
        <v>0</v>
      </c>
      <c r="ES139" s="1360">
        <f t="shared" ref="ES139" si="1694">SUM(ES80,ES125)</f>
        <v>0</v>
      </c>
      <c r="ET139" s="1360">
        <f t="shared" si="1446"/>
        <v>0</v>
      </c>
      <c r="EU139" s="323" t="e">
        <f t="shared" si="1447"/>
        <v>#DIV/0!</v>
      </c>
      <c r="EV139" s="1360">
        <f t="shared" ref="EV139" si="1695">SUM(EV80,EV125)</f>
        <v>0</v>
      </c>
      <c r="EW139" s="1360">
        <f t="shared" si="1448"/>
        <v>0</v>
      </c>
      <c r="EX139" s="1985">
        <f t="shared" ref="EX139" si="1696">SUM(EX80,EX125)</f>
        <v>0</v>
      </c>
      <c r="EY139" s="323" t="e">
        <f t="shared" si="1449"/>
        <v>#DIV/0!</v>
      </c>
      <c r="EZ139" s="2028">
        <f t="shared" ref="EZ139:FF139" si="1697">SUM(EZ80,EZ125)</f>
        <v>0</v>
      </c>
      <c r="FA139" s="1985">
        <f t="shared" ref="FA139" si="1698">SUM(FA80,FA125)</f>
        <v>0</v>
      </c>
      <c r="FB139" s="323" t="e">
        <f t="shared" si="1450"/>
        <v>#DIV/0!</v>
      </c>
      <c r="FC139" s="1361">
        <f t="shared" si="1697"/>
        <v>0</v>
      </c>
      <c r="FD139" s="1361">
        <f t="shared" si="1697"/>
        <v>0</v>
      </c>
      <c r="FE139" s="1361">
        <f t="shared" si="1697"/>
        <v>0</v>
      </c>
      <c r="FF139" s="1361">
        <f t="shared" si="1697"/>
        <v>0</v>
      </c>
      <c r="FG139" s="1361">
        <f t="shared" si="1451"/>
        <v>0</v>
      </c>
      <c r="FH139" s="2707">
        <f t="shared" ref="FH139:FI139" si="1699">SUM(FH80,FH125)</f>
        <v>0</v>
      </c>
      <c r="FI139" s="1361">
        <f t="shared" si="1699"/>
        <v>0</v>
      </c>
      <c r="FJ139" s="1361">
        <f t="shared" si="1452"/>
        <v>0</v>
      </c>
      <c r="FK139" s="1969" t="e">
        <f t="shared" si="1453"/>
        <v>#DIV/0!</v>
      </c>
      <c r="FL139" s="2707">
        <f t="shared" ref="FL139" si="1700">SUM(FL80,FL125)</f>
        <v>0</v>
      </c>
      <c r="FM139" s="1969" t="e">
        <f t="shared" si="1454"/>
        <v>#DIV/0!</v>
      </c>
      <c r="FN139" s="1361">
        <f t="shared" ref="FN139" si="1701">SUM(FN80,FN125)</f>
        <v>0</v>
      </c>
      <c r="FO139" s="1361">
        <f t="shared" si="1455"/>
        <v>0</v>
      </c>
      <c r="FP139" s="1635">
        <f t="shared" ref="FP139" si="1702">SUM(FP80,FP125)</f>
        <v>0</v>
      </c>
      <c r="FQ139" s="2603">
        <f t="shared" ref="FQ139:FR139" si="1703">SUM(FQ80,FQ125)</f>
        <v>2000</v>
      </c>
      <c r="FR139" s="1361">
        <f t="shared" si="1703"/>
        <v>20000</v>
      </c>
      <c r="FS139" s="1361">
        <f t="shared" ref="FS139" si="1704">SUM(FS80,FS125)</f>
        <v>0</v>
      </c>
      <c r="FW139">
        <f t="shared" si="1612"/>
        <v>182.59496738294675</v>
      </c>
      <c r="FX139">
        <f t="shared" si="1612"/>
        <v>134.8522465534607</v>
      </c>
      <c r="FY139">
        <f>SUM(FY133:FY138)</f>
        <v>654.0640149411621</v>
      </c>
    </row>
    <row r="140" spans="1:181" ht="21.75" thickBot="1" x14ac:dyDescent="0.4">
      <c r="A140" s="649"/>
      <c r="B140" s="650"/>
      <c r="C140" s="1846" t="s">
        <v>349</v>
      </c>
      <c r="D140" s="651">
        <v>800</v>
      </c>
      <c r="E140" s="1847"/>
      <c r="F140" s="668"/>
      <c r="G140" s="650"/>
      <c r="H140" s="588">
        <f t="shared" ref="H140:I140" si="1705">SUM(H132)</f>
        <v>49912</v>
      </c>
      <c r="I140" s="479">
        <f t="shared" si="1705"/>
        <v>9600</v>
      </c>
      <c r="J140" s="527">
        <f t="shared" ref="J140:N140" si="1706">SUM(J132)</f>
        <v>9600</v>
      </c>
      <c r="K140" s="527">
        <f t="shared" si="1706"/>
        <v>3200</v>
      </c>
      <c r="L140" s="587">
        <f t="shared" si="1367"/>
        <v>0.33333333333333331</v>
      </c>
      <c r="M140" s="479">
        <f t="shared" ref="M140" si="1707">SUM(M132)</f>
        <v>9600</v>
      </c>
      <c r="N140" s="479">
        <f t="shared" si="1706"/>
        <v>0</v>
      </c>
      <c r="O140" s="479">
        <f>SUM(O132)</f>
        <v>0</v>
      </c>
      <c r="P140" s="527">
        <f t="shared" si="1456"/>
        <v>9600</v>
      </c>
      <c r="Q140" s="587">
        <f>K140/P140</f>
        <v>0.33333333333333331</v>
      </c>
      <c r="R140" s="479">
        <f t="shared" ref="R140:S140" si="1708">SUM(R132)</f>
        <v>9600</v>
      </c>
      <c r="S140" s="527">
        <f t="shared" si="1708"/>
        <v>4800</v>
      </c>
      <c r="T140" s="587">
        <f t="shared" si="1457"/>
        <v>0.5</v>
      </c>
      <c r="U140" s="479">
        <f t="shared" ref="U140:V140" si="1709">SUM(U132)</f>
        <v>9600</v>
      </c>
      <c r="V140" s="479">
        <f t="shared" si="1709"/>
        <v>0</v>
      </c>
      <c r="W140" s="479">
        <f>SUM(W132)</f>
        <v>0</v>
      </c>
      <c r="X140" s="527">
        <f t="shared" si="1458"/>
        <v>9600</v>
      </c>
      <c r="Y140" s="587">
        <f t="shared" si="1459"/>
        <v>0.5</v>
      </c>
      <c r="Z140" s="479">
        <f t="shared" ref="Z140" si="1710">SUM(Z132)</f>
        <v>0</v>
      </c>
      <c r="AA140" s="527">
        <f t="shared" si="1460"/>
        <v>9600</v>
      </c>
      <c r="AB140" s="527">
        <f t="shared" ref="AB140:AE140" si="1711">SUM(AB132)</f>
        <v>8000</v>
      </c>
      <c r="AC140" s="587">
        <f t="shared" si="1461"/>
        <v>0.83333333333333337</v>
      </c>
      <c r="AD140" s="527">
        <f t="shared" si="1711"/>
        <v>8800</v>
      </c>
      <c r="AE140" s="527">
        <f t="shared" si="1711"/>
        <v>8000</v>
      </c>
      <c r="AF140" s="587">
        <f t="shared" si="1462"/>
        <v>0.83333333333333337</v>
      </c>
      <c r="AG140" s="479">
        <f t="shared" ref="AG140:AM140" si="1712">SUM(AG132)</f>
        <v>9600</v>
      </c>
      <c r="AH140" s="479">
        <f t="shared" si="1712"/>
        <v>9600</v>
      </c>
      <c r="AI140" s="479">
        <f t="shared" si="1712"/>
        <v>9600</v>
      </c>
      <c r="AJ140" s="479">
        <f t="shared" si="1712"/>
        <v>9600</v>
      </c>
      <c r="AK140" s="479">
        <f t="shared" si="1712"/>
        <v>0</v>
      </c>
      <c r="AL140" s="527">
        <f t="shared" si="1463"/>
        <v>9600</v>
      </c>
      <c r="AM140" s="829">
        <f t="shared" si="1712"/>
        <v>9600</v>
      </c>
      <c r="AN140" s="894">
        <f t="shared" si="1464"/>
        <v>1</v>
      </c>
      <c r="AO140" s="829">
        <f t="shared" ref="AO140:AR140" si="1713">SUM(AO132)</f>
        <v>4800</v>
      </c>
      <c r="AP140" s="894">
        <f t="shared" si="1465"/>
        <v>0.5</v>
      </c>
      <c r="AQ140" s="829">
        <f t="shared" ref="AQ140" si="1714">SUM(AQ132)</f>
        <v>0</v>
      </c>
      <c r="AR140" s="829">
        <f t="shared" si="1713"/>
        <v>0</v>
      </c>
      <c r="AS140" s="829">
        <f t="shared" si="1466"/>
        <v>9600</v>
      </c>
      <c r="AT140" s="894">
        <f t="shared" si="1467"/>
        <v>0.5</v>
      </c>
      <c r="AU140" s="829">
        <f t="shared" ref="AU140" si="1715">SUM(AU132)</f>
        <v>0</v>
      </c>
      <c r="AV140" s="829">
        <f t="shared" si="1468"/>
        <v>9600</v>
      </c>
      <c r="AW140" s="479">
        <f t="shared" ref="AW140:BG140" si="1716">SUM(AW132)</f>
        <v>9600</v>
      </c>
      <c r="AX140" s="829">
        <f t="shared" si="1716"/>
        <v>8000</v>
      </c>
      <c r="AY140" s="479">
        <f t="shared" si="1716"/>
        <v>9600</v>
      </c>
      <c r="AZ140" s="71">
        <f t="shared" si="1716"/>
        <v>9600</v>
      </c>
      <c r="BA140" s="904">
        <f t="shared" si="1716"/>
        <v>9600</v>
      </c>
      <c r="BB140" s="479">
        <f t="shared" si="1716"/>
        <v>9600</v>
      </c>
      <c r="BC140" s="479">
        <f t="shared" si="1716"/>
        <v>9600</v>
      </c>
      <c r="BD140" s="904">
        <f t="shared" si="1716"/>
        <v>9600</v>
      </c>
      <c r="BE140" s="479">
        <f t="shared" si="1716"/>
        <v>9600</v>
      </c>
      <c r="BF140" s="479">
        <f t="shared" si="1716"/>
        <v>9600</v>
      </c>
      <c r="BG140" s="829">
        <f t="shared" si="1716"/>
        <v>0</v>
      </c>
      <c r="BH140" s="479">
        <f t="shared" si="1469"/>
        <v>9600</v>
      </c>
      <c r="BI140" s="905">
        <f t="shared" ref="BI140" si="1717">SUM(BI132)</f>
        <v>2400</v>
      </c>
      <c r="BJ140" s="894">
        <f t="shared" si="1470"/>
        <v>0.25</v>
      </c>
      <c r="BK140" s="479">
        <f t="shared" ref="BK140" si="1718">SUM(BK132)</f>
        <v>0</v>
      </c>
      <c r="BL140" s="479">
        <f t="shared" si="1471"/>
        <v>9600</v>
      </c>
      <c r="BM140" s="894">
        <f t="shared" si="1472"/>
        <v>0.25</v>
      </c>
      <c r="BN140" s="894"/>
      <c r="BO140" s="894"/>
      <c r="BP140" s="905">
        <f t="shared" ref="BP140:BT140" si="1719">SUM(BP132)</f>
        <v>4800</v>
      </c>
      <c r="BQ140" s="894">
        <f t="shared" si="1473"/>
        <v>0.5</v>
      </c>
      <c r="BR140" s="829">
        <f t="shared" ref="BR140" si="1720">SUM(BR132)</f>
        <v>0</v>
      </c>
      <c r="BS140" s="479">
        <f t="shared" si="1414"/>
        <v>9600</v>
      </c>
      <c r="BT140" s="905">
        <f t="shared" si="1719"/>
        <v>8000</v>
      </c>
      <c r="BU140" s="894">
        <f t="shared" si="1415"/>
        <v>0.83333333333333337</v>
      </c>
      <c r="BV140" s="479">
        <f t="shared" ref="BV140" si="1721">SUM(BV132)</f>
        <v>0</v>
      </c>
      <c r="BW140" s="479">
        <f t="shared" si="1416"/>
        <v>9600</v>
      </c>
      <c r="BX140" s="894">
        <f t="shared" ref="BX140:BX141" si="1722">BT140/BW140</f>
        <v>0.83333333333333337</v>
      </c>
      <c r="BY140" s="905">
        <f t="shared" ref="BY140:CE140" si="1723">SUM(BY132)</f>
        <v>9600</v>
      </c>
      <c r="BZ140" s="1120">
        <f t="shared" si="1723"/>
        <v>9600</v>
      </c>
      <c r="CA140" s="479">
        <f t="shared" si="1723"/>
        <v>9600</v>
      </c>
      <c r="CB140" s="479">
        <f t="shared" si="1723"/>
        <v>9600</v>
      </c>
      <c r="CC140" s="479">
        <f t="shared" si="1723"/>
        <v>6388</v>
      </c>
      <c r="CD140" s="905">
        <f t="shared" si="1723"/>
        <v>3200</v>
      </c>
      <c r="CE140" s="20">
        <f t="shared" si="1723"/>
        <v>10715</v>
      </c>
      <c r="CF140" s="527">
        <f t="shared" si="1417"/>
        <v>20315</v>
      </c>
      <c r="CG140" s="587">
        <f t="shared" si="1418"/>
        <v>0.15751907457543687</v>
      </c>
      <c r="CH140" s="905">
        <f t="shared" ref="CH140:CL140" si="1724">SUM(CH132)</f>
        <v>4800</v>
      </c>
      <c r="CI140" s="587">
        <f t="shared" si="1419"/>
        <v>0.2362786118631553</v>
      </c>
      <c r="CJ140" s="479">
        <f t="shared" ref="CJ140" si="1725">SUM(CJ132)</f>
        <v>0</v>
      </c>
      <c r="CK140" s="479">
        <f t="shared" si="1420"/>
        <v>20315</v>
      </c>
      <c r="CL140" s="119">
        <f t="shared" si="1724"/>
        <v>15142.88</v>
      </c>
      <c r="CM140" s="587">
        <f t="shared" si="1421"/>
        <v>0.74540388875215358</v>
      </c>
      <c r="CN140" s="20">
        <f t="shared" ref="CN140" si="1726">SUM(CN132)</f>
        <v>0</v>
      </c>
      <c r="CO140" s="1187">
        <f t="shared" si="1422"/>
        <v>20315</v>
      </c>
      <c r="CP140" s="587">
        <f t="shared" si="1423"/>
        <v>0.74540388875215358</v>
      </c>
      <c r="CQ140" s="20">
        <f t="shared" ref="CQ140" si="1727">SUM(CQ132)</f>
        <v>0</v>
      </c>
      <c r="CR140" s="1187">
        <f t="shared" si="1424"/>
        <v>20315</v>
      </c>
      <c r="CS140" s="1241">
        <f t="shared" ref="CS140:DB140" si="1728">SUM(CS132)</f>
        <v>20315</v>
      </c>
      <c r="CT140" s="1308">
        <f t="shared" si="1728"/>
        <v>31029</v>
      </c>
      <c r="CU140" s="479">
        <f t="shared" si="1728"/>
        <v>27817</v>
      </c>
      <c r="CV140" s="479">
        <f t="shared" si="1728"/>
        <v>21429</v>
      </c>
      <c r="CW140" s="1384">
        <f t="shared" si="1728"/>
        <v>20314.32</v>
      </c>
      <c r="CX140" s="587">
        <f t="shared" si="1425"/>
        <v>0.99996652719665269</v>
      </c>
      <c r="CY140" s="1361">
        <f t="shared" ref="CY140:CZ140" si="1729">SUM(CY132)</f>
        <v>31029</v>
      </c>
      <c r="CZ140" s="479">
        <f t="shared" si="1729"/>
        <v>0</v>
      </c>
      <c r="DA140" s="1361">
        <f t="shared" si="1426"/>
        <v>31029</v>
      </c>
      <c r="DB140" s="119">
        <f t="shared" si="1728"/>
        <v>10342.879999999999</v>
      </c>
      <c r="DC140" s="587">
        <f t="shared" si="1427"/>
        <v>0.33332946598343483</v>
      </c>
      <c r="DD140" s="1187">
        <f t="shared" ref="DD140" si="1730">SUM(DD132)</f>
        <v>0</v>
      </c>
      <c r="DE140" s="1361">
        <f t="shared" si="1428"/>
        <v>31029</v>
      </c>
      <c r="DF140" s="587">
        <f t="shared" si="1429"/>
        <v>0.33332946598343483</v>
      </c>
      <c r="DG140" s="1187">
        <f t="shared" ref="DG140" si="1731">SUM(DG132)</f>
        <v>0</v>
      </c>
      <c r="DH140" s="1361">
        <f t="shared" si="1430"/>
        <v>31029</v>
      </c>
      <c r="DI140" s="587">
        <f t="shared" si="1431"/>
        <v>0.33332946598343483</v>
      </c>
      <c r="DJ140" s="1583">
        <f t="shared" ref="DJ140" si="1732">SUM(DJ132)</f>
        <v>15514.32</v>
      </c>
      <c r="DK140" s="587">
        <f t="shared" si="1432"/>
        <v>0.49999419897515229</v>
      </c>
      <c r="DL140" s="1187">
        <f t="shared" ref="DL140" si="1733">SUM(DL132)</f>
        <v>0</v>
      </c>
      <c r="DM140" s="1361">
        <f t="shared" si="1433"/>
        <v>31029</v>
      </c>
      <c r="DN140" s="587">
        <f t="shared" si="1434"/>
        <v>0.49999419897515229</v>
      </c>
      <c r="DO140" s="1583">
        <f t="shared" ref="DO140:DS140" si="1734">SUM(DO132)</f>
        <v>31028.639999999999</v>
      </c>
      <c r="DP140" s="479">
        <f t="shared" si="1734"/>
        <v>27817</v>
      </c>
      <c r="DQ140" s="479">
        <f t="shared" si="1734"/>
        <v>21429</v>
      </c>
      <c r="DR140" s="479">
        <f t="shared" si="1734"/>
        <v>21429</v>
      </c>
      <c r="DS140" s="1985">
        <f t="shared" si="1734"/>
        <v>31028.639999999999</v>
      </c>
      <c r="DT140" s="323">
        <f t="shared" si="1435"/>
        <v>0.99998839795030459</v>
      </c>
      <c r="DU140" s="1360">
        <f t="shared" ref="DU140:DV140" si="1735">SUM(DU132)</f>
        <v>27817</v>
      </c>
      <c r="DV140" s="1360">
        <f t="shared" si="1735"/>
        <v>0</v>
      </c>
      <c r="DW140" s="1360">
        <f t="shared" si="1436"/>
        <v>27817</v>
      </c>
      <c r="DX140" s="1360">
        <f t="shared" ref="DX140:DZ140" si="1736">SUM(DX132)</f>
        <v>8000</v>
      </c>
      <c r="DY140" s="1360">
        <f t="shared" si="1437"/>
        <v>35817</v>
      </c>
      <c r="DZ140" s="1360">
        <f t="shared" si="1736"/>
        <v>8000</v>
      </c>
      <c r="EA140" s="1360">
        <f t="shared" si="1438"/>
        <v>35817</v>
      </c>
      <c r="EB140" s="1985">
        <f t="shared" ref="EB140" si="1737">SUM(EB132)</f>
        <v>15514.32</v>
      </c>
      <c r="EC140" s="323">
        <f t="shared" si="1439"/>
        <v>0.43315520562861209</v>
      </c>
      <c r="ED140" s="1360">
        <f t="shared" ref="ED140" si="1738">SUM(ED132)</f>
        <v>0</v>
      </c>
      <c r="EE140" s="1360">
        <f t="shared" si="1440"/>
        <v>35817</v>
      </c>
      <c r="EF140" s="323">
        <f t="shared" si="1441"/>
        <v>0.43315520562861209</v>
      </c>
      <c r="EG140" s="1360">
        <f t="shared" ref="EG140" si="1739">SUM(EG132)</f>
        <v>0</v>
      </c>
      <c r="EH140" s="1360">
        <f t="shared" si="1442"/>
        <v>35817</v>
      </c>
      <c r="EI140" s="2191">
        <f t="shared" ref="EI140:EO140" si="1740">SUM(EI132)</f>
        <v>35816.519999999997</v>
      </c>
      <c r="EJ140" s="1985">
        <f t="shared" si="1740"/>
        <v>35816.519999999997</v>
      </c>
      <c r="EK140" s="323">
        <f t="shared" si="1443"/>
        <v>1</v>
      </c>
      <c r="EL140" s="1360">
        <f t="shared" si="1740"/>
        <v>37380</v>
      </c>
      <c r="EM140" s="2192">
        <f t="shared" si="1740"/>
        <v>37380</v>
      </c>
      <c r="EN140" s="2192">
        <f t="shared" si="1740"/>
        <v>37380</v>
      </c>
      <c r="EO140" s="1985">
        <f t="shared" si="1740"/>
        <v>18714.36</v>
      </c>
      <c r="EP140" s="2176">
        <f t="shared" si="1444"/>
        <v>0.50065168539325844</v>
      </c>
      <c r="EQ140" s="1360">
        <f t="shared" ref="EQ140" si="1741">SUM(EQ132)</f>
        <v>0</v>
      </c>
      <c r="ER140" s="1360">
        <f t="shared" si="1445"/>
        <v>37380</v>
      </c>
      <c r="ES140" s="1360">
        <f t="shared" ref="ES140" si="1742">SUM(ES132)</f>
        <v>0</v>
      </c>
      <c r="ET140" s="1360">
        <f t="shared" si="1446"/>
        <v>37380</v>
      </c>
      <c r="EU140" s="323">
        <f t="shared" si="1447"/>
        <v>0.50065168539325844</v>
      </c>
      <c r="EV140" s="1360">
        <f t="shared" ref="EV140" si="1743">SUM(EV132)</f>
        <v>0</v>
      </c>
      <c r="EW140" s="1360">
        <f t="shared" si="1448"/>
        <v>37380</v>
      </c>
      <c r="EX140" s="1985">
        <f t="shared" ref="EX140" si="1744">SUM(EX132)</f>
        <v>28071.54</v>
      </c>
      <c r="EY140" s="323">
        <f t="shared" si="1449"/>
        <v>0.75097752808988771</v>
      </c>
      <c r="EZ140" s="2028">
        <f t="shared" ref="EZ140:FF140" si="1745">SUM(EZ132)</f>
        <v>37380</v>
      </c>
      <c r="FA140" s="1985">
        <f t="shared" ref="FA140" si="1746">SUM(FA132)</f>
        <v>37428.720000000001</v>
      </c>
      <c r="FB140" s="323">
        <f t="shared" si="1450"/>
        <v>1.0013033707865169</v>
      </c>
      <c r="FC140" s="1361">
        <f t="shared" si="1745"/>
        <v>37380</v>
      </c>
      <c r="FD140" s="1361">
        <f t="shared" si="1745"/>
        <v>37380</v>
      </c>
      <c r="FE140" s="1361">
        <f t="shared" si="1745"/>
        <v>37380</v>
      </c>
      <c r="FF140" s="1361">
        <f t="shared" si="1745"/>
        <v>0</v>
      </c>
      <c r="FG140" s="1361">
        <f t="shared" si="1451"/>
        <v>37380</v>
      </c>
      <c r="FH140" s="2707">
        <f t="shared" ref="FH140:FI140" si="1747">SUM(FH132)</f>
        <v>12476.24</v>
      </c>
      <c r="FI140" s="1361">
        <f t="shared" si="1747"/>
        <v>0</v>
      </c>
      <c r="FJ140" s="1361">
        <f t="shared" si="1452"/>
        <v>37380</v>
      </c>
      <c r="FK140" s="1969">
        <f t="shared" si="1453"/>
        <v>0.33376779026217229</v>
      </c>
      <c r="FL140" s="2707">
        <f t="shared" ref="FL140" si="1748">SUM(FL132)</f>
        <v>18714.36</v>
      </c>
      <c r="FM140" s="1969">
        <f t="shared" si="1454"/>
        <v>0.50065168539325844</v>
      </c>
      <c r="FN140" s="1361">
        <f t="shared" ref="FN140" si="1749">SUM(FN132)</f>
        <v>0</v>
      </c>
      <c r="FO140" s="1361">
        <f t="shared" si="1455"/>
        <v>37380</v>
      </c>
      <c r="FP140" s="1635">
        <f t="shared" ref="FP140" si="1750">SUM(FP132)</f>
        <v>37380</v>
      </c>
      <c r="FQ140" s="2603">
        <f t="shared" ref="FQ140:FR140" si="1751">SUM(FQ132)</f>
        <v>37380</v>
      </c>
      <c r="FR140" s="1361">
        <f t="shared" si="1751"/>
        <v>37380</v>
      </c>
      <c r="FS140" s="1361">
        <f t="shared" ref="FS140" si="1752">SUM(FS132)</f>
        <v>16929</v>
      </c>
      <c r="FW140">
        <f t="shared" si="1612"/>
        <v>178.03009319837307</v>
      </c>
      <c r="FX140">
        <f t="shared" si="1612"/>
        <v>131.48094038962418</v>
      </c>
    </row>
    <row r="141" spans="1:181" ht="21.75" thickBot="1" x14ac:dyDescent="0.4">
      <c r="A141" s="663"/>
      <c r="B141" s="635"/>
      <c r="C141" s="1848" t="s">
        <v>296</v>
      </c>
      <c r="D141" s="638"/>
      <c r="E141" s="1849"/>
      <c r="F141" s="669"/>
      <c r="G141" s="635"/>
      <c r="H141" s="670">
        <f t="shared" ref="H141:I141" si="1753">SUM(H138:H140)</f>
        <v>184823</v>
      </c>
      <c r="I141" s="480">
        <f t="shared" si="1753"/>
        <v>135448.5</v>
      </c>
      <c r="J141" s="538">
        <f t="shared" ref="J141:O141" si="1754">SUM(J138:J140)</f>
        <v>139397</v>
      </c>
      <c r="K141" s="538">
        <f t="shared" si="1754"/>
        <v>43394</v>
      </c>
      <c r="L141" s="604">
        <f t="shared" si="1367"/>
        <v>0.31129794758854207</v>
      </c>
      <c r="M141" s="480">
        <f t="shared" ref="M141" si="1755">SUM(M138:M140)</f>
        <v>139397</v>
      </c>
      <c r="N141" s="480">
        <f t="shared" si="1754"/>
        <v>2387</v>
      </c>
      <c r="O141" s="480">
        <f t="shared" si="1754"/>
        <v>-421</v>
      </c>
      <c r="P141" s="538">
        <f t="shared" si="1456"/>
        <v>141363</v>
      </c>
      <c r="Q141" s="604">
        <f>K141/P141</f>
        <v>0.30696858442449582</v>
      </c>
      <c r="R141" s="480">
        <f t="shared" ref="R141:S141" si="1756">SUM(R138:R140)</f>
        <v>141363</v>
      </c>
      <c r="S141" s="538">
        <f t="shared" si="1756"/>
        <v>75074</v>
      </c>
      <c r="T141" s="604">
        <f t="shared" si="1457"/>
        <v>0.5310724871430289</v>
      </c>
      <c r="U141" s="480">
        <f t="shared" ref="U141:W141" si="1757">SUM(U138:U140)</f>
        <v>141363</v>
      </c>
      <c r="V141" s="480">
        <f t="shared" si="1757"/>
        <v>0</v>
      </c>
      <c r="W141" s="480">
        <f t="shared" si="1757"/>
        <v>0</v>
      </c>
      <c r="X141" s="538">
        <f t="shared" si="1458"/>
        <v>141363</v>
      </c>
      <c r="Y141" s="604">
        <f t="shared" si="1459"/>
        <v>0.5310724871430289</v>
      </c>
      <c r="Z141" s="480">
        <f t="shared" ref="Z141" si="1758">SUM(Z138:Z140)</f>
        <v>1656</v>
      </c>
      <c r="AA141" s="538">
        <f t="shared" si="1460"/>
        <v>143019</v>
      </c>
      <c r="AB141" s="538">
        <f t="shared" ref="AB141:AE141" si="1759">SUM(AB138:AB140)</f>
        <v>124786</v>
      </c>
      <c r="AC141" s="604">
        <f t="shared" si="1461"/>
        <v>0.87251344226990823</v>
      </c>
      <c r="AD141" s="538">
        <f t="shared" si="1759"/>
        <v>143143</v>
      </c>
      <c r="AE141" s="538">
        <f t="shared" si="1759"/>
        <v>158422</v>
      </c>
      <c r="AF141" s="604">
        <f t="shared" si="1462"/>
        <v>1.1076989770589922</v>
      </c>
      <c r="AG141" s="480">
        <f t="shared" ref="AG141:AM141" si="1760">SUM(AG138:AG140)</f>
        <v>154019</v>
      </c>
      <c r="AH141" s="480">
        <f t="shared" si="1760"/>
        <v>153998</v>
      </c>
      <c r="AI141" s="480">
        <f t="shared" si="1760"/>
        <v>154306</v>
      </c>
      <c r="AJ141" s="480">
        <f t="shared" si="1760"/>
        <v>152632</v>
      </c>
      <c r="AK141" s="480">
        <f t="shared" si="1760"/>
        <v>11000</v>
      </c>
      <c r="AL141" s="538">
        <f t="shared" si="1463"/>
        <v>154019</v>
      </c>
      <c r="AM141" s="837">
        <f t="shared" si="1760"/>
        <v>160751.55999999997</v>
      </c>
      <c r="AN141" s="900">
        <f t="shared" si="1464"/>
        <v>1.0437125289736979</v>
      </c>
      <c r="AO141" s="837">
        <f t="shared" ref="AO141:AR141" si="1761">SUM(AO138:AO140)</f>
        <v>86191.63</v>
      </c>
      <c r="AP141" s="900">
        <f t="shared" si="1465"/>
        <v>0.55969317783347838</v>
      </c>
      <c r="AQ141" s="837">
        <f t="shared" ref="AQ141" si="1762">SUM(AQ138:AQ140)</f>
        <v>0</v>
      </c>
      <c r="AR141" s="837">
        <f t="shared" si="1761"/>
        <v>0</v>
      </c>
      <c r="AS141" s="837">
        <f t="shared" si="1466"/>
        <v>153998</v>
      </c>
      <c r="AT141" s="900">
        <f t="shared" si="1467"/>
        <v>0.55969317783347838</v>
      </c>
      <c r="AU141" s="837">
        <f t="shared" ref="AU141" si="1763">SUM(AU138:AU140)</f>
        <v>0</v>
      </c>
      <c r="AV141" s="837">
        <f t="shared" si="1468"/>
        <v>153998</v>
      </c>
      <c r="AW141" s="480">
        <f t="shared" ref="AW141:BG141" si="1764">SUM(AW138:AW140)</f>
        <v>153998</v>
      </c>
      <c r="AX141" s="837">
        <f t="shared" si="1764"/>
        <v>139228.15</v>
      </c>
      <c r="AY141" s="480">
        <f t="shared" si="1764"/>
        <v>153998</v>
      </c>
      <c r="AZ141" s="1065">
        <f t="shared" si="1764"/>
        <v>168551.26000000004</v>
      </c>
      <c r="BA141" s="906">
        <f t="shared" si="1764"/>
        <v>170624</v>
      </c>
      <c r="BB141" s="480">
        <f t="shared" si="1764"/>
        <v>168768</v>
      </c>
      <c r="BC141" s="480">
        <f t="shared" si="1764"/>
        <v>168743</v>
      </c>
      <c r="BD141" s="906">
        <f t="shared" si="1764"/>
        <v>170624</v>
      </c>
      <c r="BE141" s="480">
        <f t="shared" si="1764"/>
        <v>168768</v>
      </c>
      <c r="BF141" s="480">
        <f t="shared" si="1764"/>
        <v>168743</v>
      </c>
      <c r="BG141" s="837">
        <f t="shared" si="1764"/>
        <v>0</v>
      </c>
      <c r="BH141" s="480">
        <f t="shared" si="1469"/>
        <v>170624</v>
      </c>
      <c r="BI141" s="907">
        <f t="shared" ref="BI141" si="1765">SUM(BI138:BI140)</f>
        <v>43770.87000000001</v>
      </c>
      <c r="BJ141" s="900">
        <f t="shared" si="1470"/>
        <v>0.25653407492498131</v>
      </c>
      <c r="BK141" s="480">
        <f t="shared" ref="BK141" si="1766">SUM(BK138:BK140)</f>
        <v>0</v>
      </c>
      <c r="BL141" s="480">
        <f t="shared" si="1471"/>
        <v>170624</v>
      </c>
      <c r="BM141" s="900">
        <f t="shared" si="1472"/>
        <v>0.25653407492498131</v>
      </c>
      <c r="BN141" s="900"/>
      <c r="BO141" s="900"/>
      <c r="BP141" s="907">
        <f t="shared" ref="BP141:BT141" si="1767">SUM(BP138:BP140)</f>
        <v>89271.85</v>
      </c>
      <c r="BQ141" s="900">
        <f t="shared" si="1473"/>
        <v>0.52320804810577648</v>
      </c>
      <c r="BR141" s="837">
        <f t="shared" ref="BR141" si="1768">SUM(BR138:BR140)</f>
        <v>3100</v>
      </c>
      <c r="BS141" s="480">
        <f t="shared" si="1414"/>
        <v>173724</v>
      </c>
      <c r="BT141" s="907">
        <f t="shared" si="1767"/>
        <v>147491.03</v>
      </c>
      <c r="BU141" s="900">
        <f t="shared" si="1415"/>
        <v>0.84899628145794481</v>
      </c>
      <c r="BV141" s="480">
        <f t="shared" ref="BV141" si="1769">SUM(BV138:BV140)</f>
        <v>-900</v>
      </c>
      <c r="BW141" s="480">
        <f t="shared" si="1416"/>
        <v>172824</v>
      </c>
      <c r="BX141" s="900">
        <f t="shared" si="1722"/>
        <v>0.85341752302920892</v>
      </c>
      <c r="BY141" s="907">
        <f t="shared" ref="BY141:CE141" si="1770">SUM(BY138:BY140)</f>
        <v>181937.19999999998</v>
      </c>
      <c r="BZ141" s="1121">
        <f t="shared" si="1770"/>
        <v>181937.19999999998</v>
      </c>
      <c r="CA141" s="480">
        <f t="shared" si="1770"/>
        <v>184034</v>
      </c>
      <c r="CB141" s="480">
        <f t="shared" si="1770"/>
        <v>183864</v>
      </c>
      <c r="CC141" s="480">
        <f t="shared" si="1770"/>
        <v>180210</v>
      </c>
      <c r="CD141" s="907">
        <f t="shared" si="1770"/>
        <v>59752.13</v>
      </c>
      <c r="CE141" s="21">
        <f t="shared" si="1770"/>
        <v>17101</v>
      </c>
      <c r="CF141" s="538">
        <f t="shared" si="1417"/>
        <v>201135</v>
      </c>
      <c r="CG141" s="604">
        <f t="shared" si="1418"/>
        <v>0.29707475078927087</v>
      </c>
      <c r="CH141" s="907">
        <f t="shared" ref="CH141:CL141" si="1771">SUM(CH138:CH140)</f>
        <v>91498.06</v>
      </c>
      <c r="CI141" s="604">
        <f t="shared" si="1419"/>
        <v>0.45490869316628135</v>
      </c>
      <c r="CJ141" s="480">
        <f t="shared" ref="CJ141" si="1772">SUM(CJ138:CJ140)</f>
        <v>0</v>
      </c>
      <c r="CK141" s="480">
        <f t="shared" si="1420"/>
        <v>201135</v>
      </c>
      <c r="CL141" s="120">
        <f t="shared" si="1771"/>
        <v>158549.91</v>
      </c>
      <c r="CM141" s="604">
        <f t="shared" si="1421"/>
        <v>0.78827608322768294</v>
      </c>
      <c r="CN141" s="21">
        <f t="shared" ref="CN141" si="1773">SUM(CN138:CN140)</f>
        <v>1878</v>
      </c>
      <c r="CO141" s="1188">
        <f t="shared" si="1422"/>
        <v>203013</v>
      </c>
      <c r="CP141" s="604">
        <f t="shared" si="1423"/>
        <v>0.78098402565352965</v>
      </c>
      <c r="CQ141" s="21">
        <f t="shared" ref="CQ141" si="1774">SUM(CQ138:CQ140)</f>
        <v>0</v>
      </c>
      <c r="CR141" s="1188">
        <f t="shared" si="1424"/>
        <v>203013</v>
      </c>
      <c r="CS141" s="1242">
        <f t="shared" ref="CS141:DB141" si="1775">SUM(CS138:CS140)</f>
        <v>203013</v>
      </c>
      <c r="CT141" s="1309">
        <f t="shared" si="1775"/>
        <v>216953</v>
      </c>
      <c r="CU141" s="480">
        <f t="shared" si="1775"/>
        <v>211714</v>
      </c>
      <c r="CV141" s="480">
        <f t="shared" si="1775"/>
        <v>205316</v>
      </c>
      <c r="CW141" s="1385">
        <f t="shared" si="1775"/>
        <v>195803.23</v>
      </c>
      <c r="CX141" s="604">
        <f t="shared" si="1425"/>
        <v>0.96448616591055747</v>
      </c>
      <c r="CY141" s="1493">
        <f t="shared" ref="CY141:CZ141" si="1776">SUM(CY138:CY140)</f>
        <v>216953</v>
      </c>
      <c r="CZ141" s="480">
        <f t="shared" si="1776"/>
        <v>0</v>
      </c>
      <c r="DA141" s="1493">
        <f t="shared" si="1426"/>
        <v>216953</v>
      </c>
      <c r="DB141" s="120">
        <f t="shared" si="1775"/>
        <v>70130.959999999992</v>
      </c>
      <c r="DC141" s="604">
        <f t="shared" si="1427"/>
        <v>0.32325416103948779</v>
      </c>
      <c r="DD141" s="1188">
        <f t="shared" ref="DD141" si="1777">SUM(DD138:DD140)</f>
        <v>2000</v>
      </c>
      <c r="DE141" s="1493">
        <f t="shared" si="1428"/>
        <v>218953</v>
      </c>
      <c r="DF141" s="604">
        <f t="shared" si="1429"/>
        <v>0.32030143455444771</v>
      </c>
      <c r="DG141" s="1188">
        <f t="shared" ref="DG141" si="1778">SUM(DG138:DG140)</f>
        <v>2000</v>
      </c>
      <c r="DH141" s="1493">
        <f t="shared" si="1430"/>
        <v>218953</v>
      </c>
      <c r="DI141" s="604">
        <f t="shared" si="1431"/>
        <v>0.32030143455444771</v>
      </c>
      <c r="DJ141" s="1584">
        <f t="shared" ref="DJ141" si="1779">SUM(DJ138:DJ140)</f>
        <v>111674.60000000003</v>
      </c>
      <c r="DK141" s="604">
        <f t="shared" si="1432"/>
        <v>0.51003914082017621</v>
      </c>
      <c r="DL141" s="1188">
        <f t="shared" ref="DL141" si="1780">SUM(DL138:DL140)</f>
        <v>1000</v>
      </c>
      <c r="DM141" s="1493">
        <f t="shared" si="1433"/>
        <v>219953</v>
      </c>
      <c r="DN141" s="604">
        <f t="shared" si="1434"/>
        <v>0.50772028569739913</v>
      </c>
      <c r="DO141" s="1584">
        <f t="shared" ref="DO141:DS141" si="1781">SUM(DO138:DO140)</f>
        <v>230554.13999999996</v>
      </c>
      <c r="DP141" s="480">
        <f t="shared" si="1781"/>
        <v>239862</v>
      </c>
      <c r="DQ141" s="480">
        <f t="shared" si="1781"/>
        <v>227535</v>
      </c>
      <c r="DR141" s="480">
        <f t="shared" si="1781"/>
        <v>224935</v>
      </c>
      <c r="DS141" s="1707">
        <f t="shared" si="1781"/>
        <v>231723.72999999998</v>
      </c>
      <c r="DT141" s="324">
        <f t="shared" si="1435"/>
        <v>1.0535147508785967</v>
      </c>
      <c r="DU141" s="1757">
        <f t="shared" ref="DU141:DV141" si="1782">SUM(DU138:DU140)</f>
        <v>239862</v>
      </c>
      <c r="DV141" s="1757">
        <f t="shared" si="1782"/>
        <v>-2000</v>
      </c>
      <c r="DW141" s="1757">
        <f t="shared" si="1436"/>
        <v>237862</v>
      </c>
      <c r="DX141" s="1757">
        <f t="shared" ref="DX141:DZ141" si="1783">SUM(DX138:DX140)</f>
        <v>8000</v>
      </c>
      <c r="DY141" s="1757">
        <f t="shared" si="1437"/>
        <v>245862</v>
      </c>
      <c r="DZ141" s="1757">
        <f t="shared" si="1783"/>
        <v>8000</v>
      </c>
      <c r="EA141" s="1757">
        <f t="shared" si="1438"/>
        <v>245862</v>
      </c>
      <c r="EB141" s="1707">
        <f t="shared" ref="EB141" si="1784">SUM(EB138:EB140)</f>
        <v>117110.74000000002</v>
      </c>
      <c r="EC141" s="324">
        <f t="shared" si="1439"/>
        <v>0.47632712659947457</v>
      </c>
      <c r="ED141" s="1757">
        <f t="shared" ref="ED141" si="1785">SUM(ED138:ED140)</f>
        <v>5500</v>
      </c>
      <c r="EE141" s="1757">
        <f t="shared" si="1440"/>
        <v>251362</v>
      </c>
      <c r="EF141" s="324">
        <f t="shared" si="1441"/>
        <v>0.46590471113374343</v>
      </c>
      <c r="EG141" s="1757">
        <f t="shared" ref="EG141" si="1786">SUM(EG138:EG140)</f>
        <v>-1210</v>
      </c>
      <c r="EH141" s="1757">
        <f t="shared" si="1442"/>
        <v>250152</v>
      </c>
      <c r="EI141" s="2193">
        <f t="shared" ref="EI141:EO141" si="1787">SUM(EI138:EI140)</f>
        <v>248246.90999999997</v>
      </c>
      <c r="EJ141" s="1707">
        <f t="shared" si="1787"/>
        <v>248246.90999999997</v>
      </c>
      <c r="EK141" s="324">
        <f t="shared" si="1443"/>
        <v>1</v>
      </c>
      <c r="EL141" s="1757">
        <f t="shared" si="1787"/>
        <v>268564</v>
      </c>
      <c r="EM141" s="2194">
        <f t="shared" si="1787"/>
        <v>262025</v>
      </c>
      <c r="EN141" s="2194">
        <f t="shared" si="1787"/>
        <v>260876</v>
      </c>
      <c r="EO141" s="1707">
        <f t="shared" si="1787"/>
        <v>136621.46</v>
      </c>
      <c r="EP141" s="2176">
        <f t="shared" si="1444"/>
        <v>0.50871099626159866</v>
      </c>
      <c r="EQ141" s="1757">
        <f t="shared" ref="EQ141" si="1788">SUM(EQ138:EQ140)</f>
        <v>0</v>
      </c>
      <c r="ER141" s="1757">
        <f t="shared" si="1445"/>
        <v>268564</v>
      </c>
      <c r="ES141" s="1757">
        <f t="shared" ref="ES141" si="1789">SUM(ES138:ES140)</f>
        <v>0</v>
      </c>
      <c r="ET141" s="1757">
        <f t="shared" si="1446"/>
        <v>268564</v>
      </c>
      <c r="EU141" s="324">
        <f t="shared" si="1447"/>
        <v>0.50871099626159866</v>
      </c>
      <c r="EV141" s="1757">
        <f t="shared" ref="EV141" si="1790">SUM(EV138:EV140)</f>
        <v>0</v>
      </c>
      <c r="EW141" s="1757">
        <f t="shared" si="1448"/>
        <v>268564</v>
      </c>
      <c r="EX141" s="1707">
        <f t="shared" ref="EX141" si="1791">SUM(EX138:EX140)</f>
        <v>193955.63000000003</v>
      </c>
      <c r="EY141" s="324">
        <f t="shared" si="1449"/>
        <v>0.72219519369684704</v>
      </c>
      <c r="EZ141" s="2029">
        <f t="shared" ref="EZ141:FF141" si="1792">SUM(EZ138:EZ140)</f>
        <v>268564</v>
      </c>
      <c r="FA141" s="1707">
        <f t="shared" ref="FA141" si="1793">SUM(FA138:FA140)</f>
        <v>258025.46000000002</v>
      </c>
      <c r="FB141" s="324">
        <f t="shared" si="1450"/>
        <v>0.96075966994831785</v>
      </c>
      <c r="FC141" s="1493">
        <f t="shared" si="1792"/>
        <v>254723</v>
      </c>
      <c r="FD141" s="1493">
        <f t="shared" si="1792"/>
        <v>248465</v>
      </c>
      <c r="FE141" s="1493">
        <f t="shared" si="1792"/>
        <v>246965</v>
      </c>
      <c r="FF141" s="1493">
        <f t="shared" si="1792"/>
        <v>-3000</v>
      </c>
      <c r="FG141" s="1493">
        <f t="shared" si="1451"/>
        <v>251723</v>
      </c>
      <c r="FH141" s="2708">
        <f t="shared" ref="FH141:FI141" si="1794">SUM(FH138:FH140)</f>
        <v>79072.84</v>
      </c>
      <c r="FI141" s="1493">
        <f t="shared" si="1794"/>
        <v>9968</v>
      </c>
      <c r="FJ141" s="1493">
        <f t="shared" si="1452"/>
        <v>261691</v>
      </c>
      <c r="FK141" s="1970">
        <f t="shared" si="1453"/>
        <v>0.30216109839467159</v>
      </c>
      <c r="FL141" s="2708">
        <f t="shared" ref="FL141" si="1795">SUM(FL138:FL140)</f>
        <v>132254.25</v>
      </c>
      <c r="FM141" s="1970">
        <f t="shared" si="1454"/>
        <v>0.50538325735313783</v>
      </c>
      <c r="FN141" s="1493">
        <f t="shared" ref="FN141" si="1796">SUM(FN138:FN140)</f>
        <v>-300</v>
      </c>
      <c r="FO141" s="1493">
        <f t="shared" si="1455"/>
        <v>261391</v>
      </c>
      <c r="FP141" s="1636">
        <f t="shared" ref="FP141" si="1797">SUM(FP138:FP140)</f>
        <v>261391</v>
      </c>
      <c r="FQ141" s="2604">
        <f t="shared" ref="FQ141:FR141" si="1798">SUM(FQ138:FQ140)</f>
        <v>256045</v>
      </c>
      <c r="FR141" s="1493">
        <f t="shared" si="1798"/>
        <v>273967</v>
      </c>
      <c r="FS141" s="1493">
        <f t="shared" ref="FS141" si="1799">SUM(FS138:FS140)</f>
        <v>232797</v>
      </c>
      <c r="FW141">
        <f t="shared" si="1612"/>
        <v>173.57934086841374</v>
      </c>
      <c r="FX141">
        <f t="shared" si="1612"/>
        <v>128.19391687988357</v>
      </c>
    </row>
    <row r="142" spans="1:181" ht="21.75" hidden="1" thickTop="1" x14ac:dyDescent="0.35">
      <c r="A142" s="211"/>
      <c r="B142" s="211"/>
      <c r="C142" s="339"/>
      <c r="D142" s="694"/>
      <c r="E142" s="211"/>
      <c r="F142" s="695"/>
      <c r="G142" s="211"/>
      <c r="H142" s="465"/>
      <c r="I142" s="465"/>
      <c r="J142" s="466"/>
      <c r="K142" s="466"/>
      <c r="L142" s="605"/>
      <c r="M142" s="465"/>
      <c r="N142" s="465"/>
      <c r="O142" s="465"/>
      <c r="P142" s="466"/>
      <c r="Q142" s="608"/>
      <c r="R142" s="465"/>
      <c r="S142" s="466"/>
      <c r="T142" s="608"/>
      <c r="U142" s="465"/>
      <c r="V142" s="465"/>
      <c r="W142" s="465"/>
      <c r="X142" s="466"/>
      <c r="Y142" s="608"/>
      <c r="Z142" s="465"/>
      <c r="AA142" s="466"/>
      <c r="AB142" s="466"/>
      <c r="AC142" s="608"/>
      <c r="AD142" s="466"/>
      <c r="AE142" s="465"/>
      <c r="AF142" s="608"/>
      <c r="AG142" s="465"/>
      <c r="AH142" s="465"/>
      <c r="AI142" s="465"/>
      <c r="AJ142" s="465"/>
      <c r="AK142" s="465"/>
      <c r="AL142" s="466"/>
      <c r="AM142" s="465"/>
      <c r="AN142" s="944"/>
      <c r="AO142" s="465"/>
      <c r="AP142" s="944"/>
      <c r="AQ142" s="465"/>
      <c r="AR142" s="465"/>
      <c r="AS142" s="465"/>
      <c r="AT142" s="944"/>
      <c r="AU142" s="465"/>
      <c r="AV142" s="465"/>
      <c r="AW142" s="465"/>
      <c r="AX142" s="465"/>
      <c r="AY142" s="465"/>
      <c r="AZ142" s="1850"/>
      <c r="BA142" s="909"/>
      <c r="BB142" s="465"/>
      <c r="BC142" s="465"/>
      <c r="BD142" s="909"/>
      <c r="BE142" s="465"/>
      <c r="BF142" s="465"/>
      <c r="BG142" s="465"/>
      <c r="BH142" s="465"/>
      <c r="BI142" s="909"/>
      <c r="BJ142" s="944"/>
      <c r="BK142" s="465"/>
      <c r="BL142" s="465"/>
      <c r="BM142" s="944"/>
      <c r="BN142" s="471"/>
      <c r="BO142" s="471"/>
      <c r="BP142" s="909"/>
      <c r="BQ142" s="944"/>
      <c r="BR142" s="465"/>
      <c r="BS142" s="465"/>
      <c r="BT142" s="909"/>
      <c r="BU142" s="944"/>
      <c r="BV142" s="465"/>
      <c r="BW142" s="465"/>
      <c r="BX142" s="944"/>
      <c r="BY142" s="909"/>
      <c r="BZ142" s="1122"/>
      <c r="CA142" s="465"/>
      <c r="CB142" s="465"/>
      <c r="CC142" s="465"/>
      <c r="CD142" s="909"/>
      <c r="CE142" s="22"/>
      <c r="CF142" s="466"/>
      <c r="CG142" s="608"/>
      <c r="CH142" s="909"/>
      <c r="CI142" s="608"/>
      <c r="CJ142" s="465"/>
      <c r="CK142" s="465"/>
      <c r="CL142" s="121"/>
      <c r="CM142" s="608"/>
      <c r="CN142" s="22"/>
      <c r="CO142" s="467"/>
      <c r="CP142" s="608"/>
      <c r="CQ142" s="22"/>
      <c r="CR142" s="467"/>
      <c r="CS142" s="1243"/>
      <c r="CT142" s="467"/>
      <c r="CU142" s="465"/>
      <c r="CV142" s="465"/>
      <c r="CW142" s="1386"/>
      <c r="CX142" s="608"/>
      <c r="CY142" s="339"/>
      <c r="CZ142" s="465"/>
      <c r="DA142" s="339"/>
      <c r="DB142" s="121"/>
      <c r="DC142" s="608"/>
      <c r="DD142" s="467"/>
      <c r="DE142" s="339"/>
      <c r="DF142" s="608"/>
      <c r="DG142" s="467"/>
      <c r="DH142" s="339"/>
      <c r="DI142" s="608"/>
      <c r="DJ142" s="1585"/>
      <c r="DK142" s="608"/>
      <c r="DL142" s="467"/>
      <c r="DM142" s="339"/>
      <c r="DN142" s="608"/>
      <c r="DO142" s="1585"/>
      <c r="DQ142" s="465"/>
      <c r="DR142" s="465"/>
      <c r="DS142" s="1986"/>
      <c r="DT142" s="2243"/>
      <c r="EB142" s="1986"/>
      <c r="EC142" s="2243"/>
      <c r="EF142" s="2243"/>
      <c r="EI142" s="2196"/>
      <c r="EJ142" s="1986"/>
      <c r="EK142" s="2196"/>
      <c r="EO142" s="1986"/>
      <c r="EP142" s="1986"/>
      <c r="EU142" s="2243"/>
      <c r="EX142" s="1986"/>
      <c r="EY142" s="2243"/>
      <c r="EZ142" s="2197"/>
      <c r="FA142" s="2037"/>
      <c r="FB142" s="2243"/>
      <c r="FH142" s="2709"/>
      <c r="FK142" s="2737"/>
      <c r="FL142" s="2709"/>
      <c r="FM142" s="2737"/>
      <c r="FW142">
        <f t="shared" si="1612"/>
        <v>169.23985734670339</v>
      </c>
      <c r="FX142">
        <f t="shared" si="1612"/>
        <v>124.98906895788649</v>
      </c>
    </row>
    <row r="143" spans="1:181" ht="45.75" customHeight="1" thickTop="1" x14ac:dyDescent="0.25">
      <c r="A143" s="2884" t="s">
        <v>208</v>
      </c>
      <c r="B143" s="2869" t="s">
        <v>209</v>
      </c>
      <c r="C143" s="2886" t="s">
        <v>213</v>
      </c>
      <c r="D143" s="2869" t="s">
        <v>397</v>
      </c>
      <c r="E143" s="2871" t="s">
        <v>214</v>
      </c>
      <c r="F143" s="631"/>
      <c r="G143" s="632" t="s">
        <v>519</v>
      </c>
      <c r="H143" s="633" t="s">
        <v>141</v>
      </c>
      <c r="I143" s="524" t="s">
        <v>140</v>
      </c>
      <c r="J143" s="524" t="s">
        <v>142</v>
      </c>
      <c r="K143" s="528" t="s">
        <v>140</v>
      </c>
      <c r="L143" s="2873" t="s">
        <v>474</v>
      </c>
      <c r="M143" s="524" t="s">
        <v>142</v>
      </c>
      <c r="N143" s="524" t="s">
        <v>710</v>
      </c>
      <c r="O143" s="591" t="s">
        <v>648</v>
      </c>
      <c r="P143" s="528" t="s">
        <v>502</v>
      </c>
      <c r="Q143" s="2853" t="s">
        <v>478</v>
      </c>
      <c r="R143" s="524" t="s">
        <v>0</v>
      </c>
      <c r="S143" s="528" t="s">
        <v>140</v>
      </c>
      <c r="T143" s="2853" t="s">
        <v>614</v>
      </c>
      <c r="U143" s="524" t="s">
        <v>0</v>
      </c>
      <c r="V143" s="524" t="s">
        <v>650</v>
      </c>
      <c r="W143" s="591" t="s">
        <v>653</v>
      </c>
      <c r="X143" s="528" t="s">
        <v>504</v>
      </c>
      <c r="Y143" s="2853" t="s">
        <v>652</v>
      </c>
      <c r="Z143" s="524" t="s">
        <v>655</v>
      </c>
      <c r="AA143" s="528" t="s">
        <v>656</v>
      </c>
      <c r="AB143" s="528" t="s">
        <v>140</v>
      </c>
      <c r="AC143" s="2853" t="s">
        <v>614</v>
      </c>
      <c r="AD143" s="528" t="s">
        <v>140</v>
      </c>
      <c r="AE143" s="524" t="s">
        <v>657</v>
      </c>
      <c r="AF143" s="2853" t="s">
        <v>658</v>
      </c>
      <c r="AG143" s="524" t="s">
        <v>0</v>
      </c>
      <c r="AH143" s="2866" t="s">
        <v>142</v>
      </c>
      <c r="AI143" s="2867"/>
      <c r="AJ143" s="2868"/>
      <c r="AK143" s="524" t="s">
        <v>709</v>
      </c>
      <c r="AL143" s="528" t="s">
        <v>714</v>
      </c>
      <c r="AM143" s="524" t="s">
        <v>140</v>
      </c>
      <c r="AN143" s="2861" t="s">
        <v>711</v>
      </c>
      <c r="AO143" s="524" t="s">
        <v>140</v>
      </c>
      <c r="AP143" s="2861" t="s">
        <v>614</v>
      </c>
      <c r="AQ143" s="524" t="s">
        <v>722</v>
      </c>
      <c r="AR143" s="524" t="s">
        <v>589</v>
      </c>
      <c r="AS143" s="524" t="s">
        <v>720</v>
      </c>
      <c r="AT143" s="2861" t="s">
        <v>478</v>
      </c>
      <c r="AU143" s="524" t="s">
        <v>723</v>
      </c>
      <c r="AV143" s="524" t="s">
        <v>720</v>
      </c>
      <c r="AW143" s="524" t="s">
        <v>142</v>
      </c>
      <c r="AX143" s="524" t="s">
        <v>140</v>
      </c>
      <c r="AY143" s="524" t="s">
        <v>0</v>
      </c>
      <c r="AZ143" s="1062" t="s">
        <v>140</v>
      </c>
      <c r="BA143" s="2866" t="s">
        <v>728</v>
      </c>
      <c r="BB143" s="2867"/>
      <c r="BC143" s="2868"/>
      <c r="BD143" s="2866" t="s">
        <v>142</v>
      </c>
      <c r="BE143" s="2867"/>
      <c r="BF143" s="2868"/>
      <c r="BG143" s="524" t="s">
        <v>734</v>
      </c>
      <c r="BH143" s="524" t="s">
        <v>735</v>
      </c>
      <c r="BI143" s="524" t="s">
        <v>140</v>
      </c>
      <c r="BJ143" s="2861" t="s">
        <v>614</v>
      </c>
      <c r="BK143" s="524" t="s">
        <v>723</v>
      </c>
      <c r="BL143" s="524" t="s">
        <v>720</v>
      </c>
      <c r="BM143" s="2861" t="s">
        <v>478</v>
      </c>
      <c r="BN143" s="1801"/>
      <c r="BO143" s="1801"/>
      <c r="BP143" s="524" t="s">
        <v>140</v>
      </c>
      <c r="BQ143" s="2861" t="s">
        <v>614</v>
      </c>
      <c r="BR143" s="524" t="s">
        <v>741</v>
      </c>
      <c r="BS143" s="524" t="s">
        <v>714</v>
      </c>
      <c r="BT143" s="524" t="s">
        <v>140</v>
      </c>
      <c r="BU143" s="2861" t="s">
        <v>748</v>
      </c>
      <c r="BV143" s="524" t="s">
        <v>503</v>
      </c>
      <c r="BW143" s="524" t="s">
        <v>504</v>
      </c>
      <c r="BX143" s="2861" t="s">
        <v>749</v>
      </c>
      <c r="BY143" s="524" t="s">
        <v>0</v>
      </c>
      <c r="BZ143" s="1062" t="s">
        <v>140</v>
      </c>
      <c r="CA143" s="2863" t="s">
        <v>142</v>
      </c>
      <c r="CB143" s="2864"/>
      <c r="CC143" s="2865"/>
      <c r="CD143" s="524" t="s">
        <v>140</v>
      </c>
      <c r="CE143" s="528" t="s">
        <v>589</v>
      </c>
      <c r="CF143" s="528" t="s">
        <v>502</v>
      </c>
      <c r="CG143" s="2853" t="s">
        <v>748</v>
      </c>
      <c r="CH143" s="524" t="s">
        <v>140</v>
      </c>
      <c r="CI143" s="2853" t="s">
        <v>474</v>
      </c>
      <c r="CJ143" s="524" t="s">
        <v>766</v>
      </c>
      <c r="CK143" s="524" t="s">
        <v>767</v>
      </c>
      <c r="CL143" s="110" t="s">
        <v>140</v>
      </c>
      <c r="CM143" s="2853" t="s">
        <v>474</v>
      </c>
      <c r="CN143" s="528" t="s">
        <v>503</v>
      </c>
      <c r="CO143" s="1181" t="s">
        <v>504</v>
      </c>
      <c r="CP143" s="2853" t="s">
        <v>474</v>
      </c>
      <c r="CQ143" s="528" t="s">
        <v>781</v>
      </c>
      <c r="CR143" s="1181" t="s">
        <v>714</v>
      </c>
      <c r="CS143" s="1233" t="s">
        <v>0</v>
      </c>
      <c r="CT143" s="2858" t="s">
        <v>728</v>
      </c>
      <c r="CU143" s="2859"/>
      <c r="CV143" s="2860"/>
      <c r="CW143" s="1375" t="s">
        <v>141</v>
      </c>
      <c r="CX143" s="2853" t="s">
        <v>474</v>
      </c>
      <c r="CY143" s="108" t="s">
        <v>142</v>
      </c>
      <c r="CZ143" s="524" t="s">
        <v>783</v>
      </c>
      <c r="DA143" s="108" t="s">
        <v>767</v>
      </c>
      <c r="DB143" s="110" t="s">
        <v>141</v>
      </c>
      <c r="DC143" s="2853" t="s">
        <v>474</v>
      </c>
      <c r="DD143" s="1181" t="s">
        <v>589</v>
      </c>
      <c r="DE143" s="108" t="s">
        <v>502</v>
      </c>
      <c r="DF143" s="2853" t="s">
        <v>478</v>
      </c>
      <c r="DG143" s="1181" t="s">
        <v>723</v>
      </c>
      <c r="DH143" s="108" t="s">
        <v>502</v>
      </c>
      <c r="DI143" s="2853" t="s">
        <v>478</v>
      </c>
      <c r="DJ143" s="108" t="s">
        <v>141</v>
      </c>
      <c r="DK143" s="2853" t="s">
        <v>474</v>
      </c>
      <c r="DL143" s="1181" t="s">
        <v>788</v>
      </c>
      <c r="DM143" s="108" t="s">
        <v>714</v>
      </c>
      <c r="DN143" s="2853" t="s">
        <v>478</v>
      </c>
      <c r="DO143" s="108" t="s">
        <v>0</v>
      </c>
      <c r="DP143" s="2855" t="s">
        <v>142</v>
      </c>
      <c r="DQ143" s="2856"/>
      <c r="DR143" s="2857"/>
      <c r="DS143" s="1754" t="s">
        <v>800</v>
      </c>
      <c r="DT143" s="2851" t="s">
        <v>614</v>
      </c>
      <c r="DU143" s="1754" t="s">
        <v>142</v>
      </c>
      <c r="DV143" s="1754" t="s">
        <v>811</v>
      </c>
      <c r="DW143" s="1754" t="s">
        <v>767</v>
      </c>
      <c r="DX143" s="1754" t="s">
        <v>589</v>
      </c>
      <c r="DY143" s="1754" t="s">
        <v>502</v>
      </c>
      <c r="DZ143" s="1754" t="s">
        <v>723</v>
      </c>
      <c r="EA143" s="1754" t="s">
        <v>816</v>
      </c>
      <c r="EB143" s="1754" t="s">
        <v>800</v>
      </c>
      <c r="EC143" s="2851" t="s">
        <v>614</v>
      </c>
      <c r="ED143" s="1754" t="s">
        <v>503</v>
      </c>
      <c r="EE143" s="1754" t="s">
        <v>504</v>
      </c>
      <c r="EF143" s="2851" t="s">
        <v>478</v>
      </c>
      <c r="EG143" s="1754" t="s">
        <v>832</v>
      </c>
      <c r="EH143" s="1754" t="s">
        <v>714</v>
      </c>
      <c r="EI143" s="2168" t="s">
        <v>0</v>
      </c>
      <c r="EJ143" s="1754" t="s">
        <v>141</v>
      </c>
      <c r="EK143" s="2851" t="s">
        <v>478</v>
      </c>
      <c r="EL143" s="1754" t="s">
        <v>142</v>
      </c>
      <c r="EM143" s="2169" t="s">
        <v>776</v>
      </c>
      <c r="EN143" s="2169" t="s">
        <v>776</v>
      </c>
      <c r="EO143" s="1754" t="s">
        <v>141</v>
      </c>
      <c r="EP143" s="2851" t="s">
        <v>614</v>
      </c>
      <c r="EQ143" s="1754" t="s">
        <v>857</v>
      </c>
      <c r="ER143" s="1754" t="s">
        <v>714</v>
      </c>
      <c r="ES143" s="1754" t="s">
        <v>589</v>
      </c>
      <c r="ET143" s="1754" t="s">
        <v>720</v>
      </c>
      <c r="EU143" s="2851" t="s">
        <v>478</v>
      </c>
      <c r="EV143" s="1754" t="s">
        <v>861</v>
      </c>
      <c r="EW143" s="1754" t="s">
        <v>714</v>
      </c>
      <c r="EX143" s="1754" t="s">
        <v>141</v>
      </c>
      <c r="EY143" s="2851" t="s">
        <v>478</v>
      </c>
      <c r="EZ143" s="2170" t="s">
        <v>0</v>
      </c>
      <c r="FA143" s="2469" t="s">
        <v>141</v>
      </c>
      <c r="FB143" s="2851" t="s">
        <v>478</v>
      </c>
      <c r="FC143" s="108" t="s">
        <v>142</v>
      </c>
      <c r="FD143" s="108" t="s">
        <v>142</v>
      </c>
      <c r="FE143" s="108" t="s">
        <v>142</v>
      </c>
      <c r="FF143" s="108" t="s">
        <v>885</v>
      </c>
      <c r="FG143" s="108" t="s">
        <v>714</v>
      </c>
      <c r="FH143" s="2689" t="s">
        <v>141</v>
      </c>
      <c r="FI143" s="108" t="s">
        <v>723</v>
      </c>
      <c r="FJ143" s="108" t="s">
        <v>720</v>
      </c>
      <c r="FK143" s="2849" t="s">
        <v>478</v>
      </c>
      <c r="FL143" s="2689" t="s">
        <v>141</v>
      </c>
      <c r="FM143" s="2849" t="s">
        <v>478</v>
      </c>
      <c r="FN143" s="108" t="s">
        <v>892</v>
      </c>
      <c r="FO143" s="108" t="s">
        <v>714</v>
      </c>
      <c r="FP143" s="2690" t="s">
        <v>0</v>
      </c>
      <c r="FQ143" s="2595" t="s">
        <v>728</v>
      </c>
      <c r="FR143" s="108" t="s">
        <v>728</v>
      </c>
      <c r="FS143" s="108" t="s">
        <v>728</v>
      </c>
      <c r="FW143">
        <f t="shared" si="1612"/>
        <v>165.00886091303579</v>
      </c>
      <c r="FX143">
        <f t="shared" si="1612"/>
        <v>121.86434223393933</v>
      </c>
    </row>
    <row r="144" spans="1:181" ht="19.5" thickBot="1" x14ac:dyDescent="0.35">
      <c r="A144" s="2885"/>
      <c r="B144" s="2870"/>
      <c r="C144" s="2887"/>
      <c r="D144" s="2870"/>
      <c r="E144" s="2872"/>
      <c r="F144" s="634"/>
      <c r="G144" s="635"/>
      <c r="H144" s="636" t="s">
        <v>635</v>
      </c>
      <c r="I144" s="472" t="s">
        <v>615</v>
      </c>
      <c r="J144" s="532">
        <v>2018</v>
      </c>
      <c r="K144" s="532" t="s">
        <v>640</v>
      </c>
      <c r="L144" s="2874"/>
      <c r="M144" s="472">
        <v>2018</v>
      </c>
      <c r="N144" s="472">
        <v>2018</v>
      </c>
      <c r="O144" s="472">
        <v>2018</v>
      </c>
      <c r="P144" s="532">
        <v>2018</v>
      </c>
      <c r="Q144" s="2854"/>
      <c r="R144" s="472">
        <v>2018</v>
      </c>
      <c r="S144" s="532" t="s">
        <v>649</v>
      </c>
      <c r="T144" s="2854"/>
      <c r="U144" s="472">
        <v>2018</v>
      </c>
      <c r="V144" s="472">
        <v>2018</v>
      </c>
      <c r="W144" s="472">
        <v>2018</v>
      </c>
      <c r="X144" s="532">
        <v>2018</v>
      </c>
      <c r="Y144" s="2854"/>
      <c r="Z144" s="472">
        <v>2018</v>
      </c>
      <c r="AA144" s="532">
        <v>2018</v>
      </c>
      <c r="AB144" s="532" t="s">
        <v>654</v>
      </c>
      <c r="AC144" s="2854"/>
      <c r="AD144" s="532" t="s">
        <v>694</v>
      </c>
      <c r="AE144" s="472">
        <v>2018</v>
      </c>
      <c r="AF144" s="2854"/>
      <c r="AG144" s="472">
        <v>2018</v>
      </c>
      <c r="AH144" s="472">
        <v>2019</v>
      </c>
      <c r="AI144" s="472">
        <v>2020</v>
      </c>
      <c r="AJ144" s="472">
        <v>2021</v>
      </c>
      <c r="AK144" s="472">
        <v>2018</v>
      </c>
      <c r="AL144" s="532">
        <v>2018</v>
      </c>
      <c r="AM144" s="472" t="s">
        <v>708</v>
      </c>
      <c r="AN144" s="2862"/>
      <c r="AO144" s="472" t="s">
        <v>717</v>
      </c>
      <c r="AP144" s="2862"/>
      <c r="AQ144" s="472">
        <v>2019</v>
      </c>
      <c r="AR144" s="472">
        <v>2019</v>
      </c>
      <c r="AS144" s="472">
        <v>2019</v>
      </c>
      <c r="AT144" s="2862"/>
      <c r="AU144" s="472">
        <v>2019</v>
      </c>
      <c r="AV144" s="472">
        <v>2019</v>
      </c>
      <c r="AW144" s="472">
        <v>2019</v>
      </c>
      <c r="AX144" s="472" t="s">
        <v>729</v>
      </c>
      <c r="AY144" s="472">
        <v>2019</v>
      </c>
      <c r="AZ144" s="420" t="s">
        <v>753</v>
      </c>
      <c r="BA144" s="885">
        <v>2020</v>
      </c>
      <c r="BB144" s="472">
        <v>2021</v>
      </c>
      <c r="BC144" s="472">
        <v>2022</v>
      </c>
      <c r="BD144" s="885">
        <v>2020</v>
      </c>
      <c r="BE144" s="472">
        <v>2021</v>
      </c>
      <c r="BF144" s="472">
        <v>2022</v>
      </c>
      <c r="BG144" s="472">
        <v>2020</v>
      </c>
      <c r="BH144" s="472">
        <v>2020</v>
      </c>
      <c r="BI144" s="472" t="s">
        <v>733</v>
      </c>
      <c r="BJ144" s="2862"/>
      <c r="BK144" s="472">
        <v>2020</v>
      </c>
      <c r="BL144" s="472">
        <v>2020</v>
      </c>
      <c r="BM144" s="2862"/>
      <c r="BN144" s="1802"/>
      <c r="BO144" s="1802"/>
      <c r="BP144" s="472" t="s">
        <v>736</v>
      </c>
      <c r="BQ144" s="2862"/>
      <c r="BR144" s="472">
        <v>2020</v>
      </c>
      <c r="BS144" s="472">
        <v>2020</v>
      </c>
      <c r="BT144" s="472" t="s">
        <v>739</v>
      </c>
      <c r="BU144" s="2862"/>
      <c r="BV144" s="472">
        <v>2020</v>
      </c>
      <c r="BW144" s="472">
        <v>2020</v>
      </c>
      <c r="BX144" s="2862"/>
      <c r="BY144" s="472" t="s">
        <v>752</v>
      </c>
      <c r="BZ144" s="420" t="s">
        <v>752</v>
      </c>
      <c r="CA144" s="472">
        <v>2021</v>
      </c>
      <c r="CB144" s="472">
        <v>2022</v>
      </c>
      <c r="CC144" s="472">
        <v>2023</v>
      </c>
      <c r="CD144" s="472" t="s">
        <v>761</v>
      </c>
      <c r="CE144" s="532">
        <v>2021</v>
      </c>
      <c r="CF144" s="532">
        <v>2021</v>
      </c>
      <c r="CG144" s="2854"/>
      <c r="CH144" s="472" t="s">
        <v>763</v>
      </c>
      <c r="CI144" s="2854"/>
      <c r="CJ144" s="472">
        <v>2021</v>
      </c>
      <c r="CK144" s="472">
        <v>2021</v>
      </c>
      <c r="CL144" s="111" t="s">
        <v>764</v>
      </c>
      <c r="CM144" s="2854"/>
      <c r="CN144" s="532">
        <v>2021</v>
      </c>
      <c r="CO144" s="579">
        <v>2021</v>
      </c>
      <c r="CP144" s="2854"/>
      <c r="CQ144" s="532">
        <v>2021</v>
      </c>
      <c r="CR144" s="579">
        <v>2021</v>
      </c>
      <c r="CS144" s="238">
        <v>2021</v>
      </c>
      <c r="CT144" s="1056">
        <v>2022</v>
      </c>
      <c r="CU144" s="472">
        <v>2023</v>
      </c>
      <c r="CV144" s="472">
        <v>2024</v>
      </c>
      <c r="CW144" s="1376" t="s">
        <v>777</v>
      </c>
      <c r="CX144" s="2854"/>
      <c r="CY144" s="340">
        <v>2022</v>
      </c>
      <c r="CZ144" s="472">
        <v>2022</v>
      </c>
      <c r="DA144" s="340">
        <v>2022</v>
      </c>
      <c r="DB144" s="111" t="s">
        <v>782</v>
      </c>
      <c r="DC144" s="2854"/>
      <c r="DD144" s="579">
        <v>2022</v>
      </c>
      <c r="DE144" s="340">
        <v>2022</v>
      </c>
      <c r="DF144" s="2854"/>
      <c r="DG144" s="579">
        <v>2022</v>
      </c>
      <c r="DH144" s="340">
        <v>2022</v>
      </c>
      <c r="DI144" s="2854"/>
      <c r="DJ144" s="340" t="s">
        <v>784</v>
      </c>
      <c r="DK144" s="2854"/>
      <c r="DL144" s="579">
        <v>2022</v>
      </c>
      <c r="DM144" s="340">
        <v>2022</v>
      </c>
      <c r="DN144" s="2854"/>
      <c r="DO144" s="340" t="s">
        <v>789</v>
      </c>
      <c r="DP144" s="472">
        <v>2023</v>
      </c>
      <c r="DQ144" s="472">
        <v>2024</v>
      </c>
      <c r="DR144" s="472">
        <v>2025</v>
      </c>
      <c r="DS144" s="1748" t="s">
        <v>789</v>
      </c>
      <c r="DT144" s="2852"/>
      <c r="DU144" s="1748">
        <v>2023</v>
      </c>
      <c r="DV144" s="1748">
        <v>2023</v>
      </c>
      <c r="DW144" s="1748">
        <v>2023</v>
      </c>
      <c r="DX144" s="1748">
        <v>2023</v>
      </c>
      <c r="DY144" s="1748">
        <v>2023</v>
      </c>
      <c r="DZ144" s="1748">
        <v>2023</v>
      </c>
      <c r="EA144" s="1748">
        <v>2023</v>
      </c>
      <c r="EB144" s="1748" t="s">
        <v>812</v>
      </c>
      <c r="EC144" s="2852"/>
      <c r="ED144" s="1748">
        <v>2023</v>
      </c>
      <c r="EE144" s="1748">
        <v>2023</v>
      </c>
      <c r="EF144" s="2852"/>
      <c r="EG144" s="1748">
        <v>2023</v>
      </c>
      <c r="EH144" s="1748">
        <v>2023</v>
      </c>
      <c r="EI144" s="2171" t="s">
        <v>820</v>
      </c>
      <c r="EJ144" s="1748" t="s">
        <v>820</v>
      </c>
      <c r="EK144" s="2852"/>
      <c r="EL144" s="1748">
        <v>2024</v>
      </c>
      <c r="EM144" s="2172">
        <v>2025</v>
      </c>
      <c r="EN144" s="2172">
        <v>2026</v>
      </c>
      <c r="EO144" s="1748" t="s">
        <v>854</v>
      </c>
      <c r="EP144" s="2852"/>
      <c r="EQ144" s="1748">
        <v>2024</v>
      </c>
      <c r="ER144" s="1748">
        <v>2024</v>
      </c>
      <c r="ES144" s="1748">
        <v>2024</v>
      </c>
      <c r="ET144" s="1748">
        <v>2024</v>
      </c>
      <c r="EU144" s="2852"/>
      <c r="EV144" s="1748">
        <v>2024</v>
      </c>
      <c r="EW144" s="1748">
        <v>2024</v>
      </c>
      <c r="EX144" s="1748" t="s">
        <v>860</v>
      </c>
      <c r="EY144" s="2852"/>
      <c r="EZ144" s="2173">
        <v>2024</v>
      </c>
      <c r="FA144" s="2486" t="s">
        <v>878</v>
      </c>
      <c r="FB144" s="2852"/>
      <c r="FC144" s="340">
        <v>2025</v>
      </c>
      <c r="FD144" s="340">
        <v>2026</v>
      </c>
      <c r="FE144" s="340">
        <v>2027</v>
      </c>
      <c r="FF144" s="340">
        <v>2025</v>
      </c>
      <c r="FG144" s="340">
        <v>2025</v>
      </c>
      <c r="FH144" s="2691" t="s">
        <v>886</v>
      </c>
      <c r="FI144" s="340">
        <v>2025</v>
      </c>
      <c r="FJ144" s="340">
        <v>2025</v>
      </c>
      <c r="FK144" s="2850"/>
      <c r="FL144" s="2691" t="s">
        <v>891</v>
      </c>
      <c r="FM144" s="2850"/>
      <c r="FN144" s="340">
        <v>2025</v>
      </c>
      <c r="FO144" s="340">
        <v>2025</v>
      </c>
      <c r="FP144" s="2692">
        <v>2025</v>
      </c>
      <c r="FQ144" s="2596">
        <v>2026</v>
      </c>
      <c r="FR144" s="340">
        <v>2027</v>
      </c>
      <c r="FS144" s="340">
        <v>2028</v>
      </c>
      <c r="FW144">
        <f t="shared" si="1612"/>
        <v>160.88363939020988</v>
      </c>
      <c r="FX144">
        <f t="shared" si="1612"/>
        <v>118.81773367809085</v>
      </c>
    </row>
    <row r="145" spans="1:181" ht="22.5" thickTop="1" thickBot="1" x14ac:dyDescent="0.4">
      <c r="A145" s="672" t="s">
        <v>259</v>
      </c>
      <c r="B145" s="673"/>
      <c r="C145" s="1851" t="s">
        <v>223</v>
      </c>
      <c r="D145" s="673"/>
      <c r="E145" s="1852"/>
      <c r="F145" s="674"/>
      <c r="G145" s="481"/>
      <c r="H145" s="675"/>
      <c r="I145" s="481"/>
      <c r="J145" s="539"/>
      <c r="K145" s="539"/>
      <c r="L145" s="606"/>
      <c r="M145" s="481"/>
      <c r="N145" s="481"/>
      <c r="O145" s="481"/>
      <c r="P145" s="539"/>
      <c r="Q145" s="606"/>
      <c r="R145" s="481"/>
      <c r="S145" s="539"/>
      <c r="T145" s="606"/>
      <c r="U145" s="481"/>
      <c r="V145" s="481"/>
      <c r="W145" s="481"/>
      <c r="X145" s="539"/>
      <c r="Y145" s="606"/>
      <c r="Z145" s="481"/>
      <c r="AA145" s="539"/>
      <c r="AB145" s="539"/>
      <c r="AC145" s="606"/>
      <c r="AD145" s="539"/>
      <c r="AE145" s="481"/>
      <c r="AF145" s="606"/>
      <c r="AG145" s="481"/>
      <c r="AH145" s="481"/>
      <c r="AI145" s="481"/>
      <c r="AJ145" s="481"/>
      <c r="AK145" s="481"/>
      <c r="AL145" s="539"/>
      <c r="AM145" s="481"/>
      <c r="AN145" s="910"/>
      <c r="AO145" s="481"/>
      <c r="AP145" s="910"/>
      <c r="AQ145" s="481"/>
      <c r="AR145" s="481"/>
      <c r="AS145" s="481"/>
      <c r="AT145" s="910"/>
      <c r="AU145" s="481"/>
      <c r="AV145" s="481"/>
      <c r="AW145" s="481"/>
      <c r="AX145" s="481"/>
      <c r="AY145" s="481"/>
      <c r="AZ145" s="1066"/>
      <c r="BA145" s="911"/>
      <c r="BB145" s="481"/>
      <c r="BC145" s="481"/>
      <c r="BD145" s="911"/>
      <c r="BE145" s="481"/>
      <c r="BF145" s="481"/>
      <c r="BG145" s="481"/>
      <c r="BH145" s="481"/>
      <c r="BI145" s="911"/>
      <c r="BJ145" s="910"/>
      <c r="BK145" s="481"/>
      <c r="BL145" s="481"/>
      <c r="BM145" s="910"/>
      <c r="BN145" s="910"/>
      <c r="BO145" s="910"/>
      <c r="BP145" s="911"/>
      <c r="BQ145" s="910"/>
      <c r="BR145" s="481"/>
      <c r="BS145" s="481"/>
      <c r="BT145" s="911"/>
      <c r="BU145" s="910"/>
      <c r="BV145" s="481"/>
      <c r="BW145" s="481"/>
      <c r="BX145" s="910"/>
      <c r="BY145" s="911"/>
      <c r="BZ145" s="1123"/>
      <c r="CA145" s="481"/>
      <c r="CB145" s="481"/>
      <c r="CC145" s="481"/>
      <c r="CD145" s="911"/>
      <c r="CE145" s="23"/>
      <c r="CF145" s="539"/>
      <c r="CG145" s="606"/>
      <c r="CH145" s="911"/>
      <c r="CI145" s="606"/>
      <c r="CJ145" s="481"/>
      <c r="CK145" s="481"/>
      <c r="CL145" s="122"/>
      <c r="CM145" s="606"/>
      <c r="CN145" s="23"/>
      <c r="CO145" s="1189"/>
      <c r="CP145" s="606"/>
      <c r="CQ145" s="23"/>
      <c r="CR145" s="1189"/>
      <c r="CS145" s="1244"/>
      <c r="CT145" s="1310"/>
      <c r="CU145" s="481"/>
      <c r="CV145" s="481"/>
      <c r="CW145" s="1387"/>
      <c r="CX145" s="606"/>
      <c r="CY145" s="1494"/>
      <c r="CZ145" s="481"/>
      <c r="DA145" s="1494"/>
      <c r="DB145" s="122"/>
      <c r="DC145" s="606"/>
      <c r="DD145" s="1189"/>
      <c r="DE145" s="1494"/>
      <c r="DF145" s="606"/>
      <c r="DG145" s="1189"/>
      <c r="DH145" s="1494"/>
      <c r="DI145" s="606"/>
      <c r="DJ145" s="1586"/>
      <c r="DK145" s="606"/>
      <c r="DL145" s="1189"/>
      <c r="DM145" s="1494"/>
      <c r="DN145" s="606"/>
      <c r="DO145" s="1586"/>
      <c r="DP145" s="481"/>
      <c r="DQ145" s="481"/>
      <c r="DR145" s="481"/>
      <c r="DS145" s="1987"/>
      <c r="DT145" s="2198"/>
      <c r="DU145" s="1758"/>
      <c r="DV145" s="1758"/>
      <c r="DW145" s="1758"/>
      <c r="DX145" s="1758"/>
      <c r="DY145" s="1758"/>
      <c r="DZ145" s="1758"/>
      <c r="EA145" s="1758"/>
      <c r="EB145" s="1987"/>
      <c r="EC145" s="2198"/>
      <c r="ED145" s="1758"/>
      <c r="EE145" s="1758"/>
      <c r="EF145" s="2198"/>
      <c r="EG145" s="1758"/>
      <c r="EH145" s="1758"/>
      <c r="EI145" s="2199"/>
      <c r="EJ145" s="1987"/>
      <c r="EK145" s="2198"/>
      <c r="EL145" s="1758"/>
      <c r="EM145" s="2200"/>
      <c r="EN145" s="2200"/>
      <c r="EO145" s="1987"/>
      <c r="EP145" s="2198"/>
      <c r="EQ145" s="1758"/>
      <c r="ER145" s="1758"/>
      <c r="ES145" s="1758"/>
      <c r="ET145" s="1758"/>
      <c r="EU145" s="2198"/>
      <c r="EV145" s="1758"/>
      <c r="EW145" s="1758"/>
      <c r="EX145" s="1987"/>
      <c r="EY145" s="2198"/>
      <c r="EZ145" s="1987"/>
      <c r="FA145" s="2487"/>
      <c r="FB145" s="2198"/>
      <c r="FC145" s="1494"/>
      <c r="FD145" s="1494"/>
      <c r="FE145" s="1494"/>
      <c r="FF145" s="1494"/>
      <c r="FG145" s="1494"/>
      <c r="FH145" s="2711"/>
      <c r="FI145" s="1494"/>
      <c r="FJ145" s="1494"/>
      <c r="FK145" s="2712"/>
      <c r="FL145" s="2711"/>
      <c r="FM145" s="2712"/>
      <c r="FN145" s="1494"/>
      <c r="FO145" s="1494"/>
      <c r="FP145" s="1586"/>
      <c r="FQ145" s="2605"/>
      <c r="FR145" s="1494"/>
      <c r="FS145" s="1494"/>
      <c r="FW145">
        <f>SUM(FW133:FW144)</f>
        <v>2227.5380637818116</v>
      </c>
      <c r="FX145">
        <f>SUM(FX133:FX144)</f>
        <v>1645.1083865544576</v>
      </c>
    </row>
    <row r="146" spans="1:181" ht="65.25" customHeight="1" thickTop="1" thickBot="1" x14ac:dyDescent="0.3">
      <c r="A146" s="1803" t="s">
        <v>260</v>
      </c>
      <c r="B146" s="1806" t="s">
        <v>491</v>
      </c>
      <c r="C146" s="1820" t="s">
        <v>224</v>
      </c>
      <c r="D146" s="1821" t="s">
        <v>398</v>
      </c>
      <c r="E146" s="1854" t="s">
        <v>250</v>
      </c>
      <c r="F146" s="676"/>
      <c r="G146" s="642"/>
      <c r="H146" s="643">
        <f t="shared" ref="H146:K146" si="1800">SUM(H147:H153)</f>
        <v>67860</v>
      </c>
      <c r="I146" s="474">
        <f t="shared" si="1800"/>
        <v>76010</v>
      </c>
      <c r="J146" s="534">
        <f t="shared" si="1800"/>
        <v>73069</v>
      </c>
      <c r="K146" s="534">
        <f t="shared" si="1800"/>
        <v>22282</v>
      </c>
      <c r="L146" s="593">
        <f t="shared" ref="L146:L165" si="1801">K146/J146</f>
        <v>0.30494464136637972</v>
      </c>
      <c r="M146" s="474">
        <f t="shared" ref="M146" si="1802">SUM(M147:M153)</f>
        <v>73069</v>
      </c>
      <c r="N146" s="474">
        <f>SUM(N147:N153)</f>
        <v>0</v>
      </c>
      <c r="O146" s="474">
        <f>SUM(O147:O153)</f>
        <v>0</v>
      </c>
      <c r="P146" s="534">
        <f t="shared" ref="P146:P199" si="1803">J146+N146+O146</f>
        <v>73069</v>
      </c>
      <c r="Q146" s="593">
        <f t="shared" ref="Q146:Q151" si="1804">K146/P146</f>
        <v>0.30494464136637972</v>
      </c>
      <c r="R146" s="474">
        <f t="shared" ref="R146:S146" si="1805">SUM(R147:R153)</f>
        <v>73069</v>
      </c>
      <c r="S146" s="534">
        <f t="shared" si="1805"/>
        <v>38397</v>
      </c>
      <c r="T146" s="593">
        <f t="shared" ref="T146:T199" si="1806">S146/P146</f>
        <v>0.52548960571514591</v>
      </c>
      <c r="U146" s="474">
        <f t="shared" ref="U146" si="1807">SUM(U147:U153)</f>
        <v>82669</v>
      </c>
      <c r="V146" s="474">
        <f>SUM(V147:V153)</f>
        <v>0</v>
      </c>
      <c r="W146" s="474">
        <f>SUM(W147:W153)</f>
        <v>9600</v>
      </c>
      <c r="X146" s="534">
        <f t="shared" ref="X146:X199" si="1808">P146+V146+W146</f>
        <v>82669</v>
      </c>
      <c r="Y146" s="593">
        <f t="shared" ref="Y146:Y199" si="1809">S146/X146</f>
        <v>0.46446672876168815</v>
      </c>
      <c r="Z146" s="474">
        <f>SUM(Z147:Z153)</f>
        <v>0</v>
      </c>
      <c r="AA146" s="534">
        <f t="shared" ref="AA146:AA199" si="1810">X146+Z146</f>
        <v>82669</v>
      </c>
      <c r="AB146" s="534">
        <f t="shared" ref="AB146:AE146" si="1811">SUM(AB147:AB153)</f>
        <v>71512</v>
      </c>
      <c r="AC146" s="593">
        <f t="shared" ref="AC146:AC199" si="1812">AB146/AA146</f>
        <v>0.86504009967460593</v>
      </c>
      <c r="AD146" s="534">
        <f t="shared" si="1811"/>
        <v>81450</v>
      </c>
      <c r="AE146" s="534">
        <f t="shared" si="1811"/>
        <v>92608</v>
      </c>
      <c r="AF146" s="593">
        <f t="shared" ref="AF146:AF199" si="1813">AE146/AA146</f>
        <v>1.1202264452213042</v>
      </c>
      <c r="AG146" s="474">
        <f t="shared" ref="AG146:AM146" si="1814">SUM(AG147:AG153)</f>
        <v>86669</v>
      </c>
      <c r="AH146" s="474">
        <f t="shared" si="1814"/>
        <v>98665</v>
      </c>
      <c r="AI146" s="474">
        <f t="shared" si="1814"/>
        <v>85217</v>
      </c>
      <c r="AJ146" s="474">
        <f t="shared" si="1814"/>
        <v>85259</v>
      </c>
      <c r="AK146" s="474">
        <f>SUM(AK147:AK153)</f>
        <v>4000</v>
      </c>
      <c r="AL146" s="534">
        <f t="shared" ref="AL146:AL199" si="1815">AA146+AK146</f>
        <v>86669</v>
      </c>
      <c r="AM146" s="831">
        <f t="shared" si="1814"/>
        <v>92500.390000000029</v>
      </c>
      <c r="AN146" s="888">
        <f t="shared" ref="AN146:AN199" si="1816">AM146/AL146</f>
        <v>1.0672834577530608</v>
      </c>
      <c r="AO146" s="831">
        <f t="shared" ref="AO146:AR146" si="1817">SUM(AO147:AO153)</f>
        <v>58726.78</v>
      </c>
      <c r="AP146" s="888">
        <f t="shared" ref="AP146:AP199" si="1818">AO146/AH146</f>
        <v>0.59521390564029797</v>
      </c>
      <c r="AQ146" s="831">
        <f t="shared" ref="AQ146" si="1819">SUM(AQ147:AQ153)</f>
        <v>0</v>
      </c>
      <c r="AR146" s="831">
        <f t="shared" si="1817"/>
        <v>0</v>
      </c>
      <c r="AS146" s="831">
        <f t="shared" ref="AS146:AS199" si="1820">AH146+AQ146+AR146</f>
        <v>98665</v>
      </c>
      <c r="AT146" s="888">
        <f t="shared" ref="AT146:AT199" si="1821">AO146/AS146</f>
        <v>0.59521390564029797</v>
      </c>
      <c r="AU146" s="831">
        <f t="shared" ref="AU146" si="1822">SUM(AU147:AU153)</f>
        <v>0</v>
      </c>
      <c r="AV146" s="831">
        <f t="shared" ref="AV146:AV199" si="1823">AH146+AQ146+AU146</f>
        <v>98665</v>
      </c>
      <c r="AW146" s="474">
        <f t="shared" ref="AW146:BG146" si="1824">SUM(AW147:AW153)</f>
        <v>98665</v>
      </c>
      <c r="AX146" s="831">
        <f t="shared" si="1824"/>
        <v>90383.01</v>
      </c>
      <c r="AY146" s="474">
        <f t="shared" si="1824"/>
        <v>98665</v>
      </c>
      <c r="AZ146" s="1063">
        <f t="shared" si="1824"/>
        <v>109609.3</v>
      </c>
      <c r="BA146" s="889">
        <f t="shared" si="1824"/>
        <v>96355</v>
      </c>
      <c r="BB146" s="474">
        <f t="shared" si="1824"/>
        <v>92892</v>
      </c>
      <c r="BC146" s="474">
        <f t="shared" si="1824"/>
        <v>92892</v>
      </c>
      <c r="BD146" s="889">
        <f t="shared" si="1824"/>
        <v>96355</v>
      </c>
      <c r="BE146" s="474">
        <f t="shared" si="1824"/>
        <v>92892</v>
      </c>
      <c r="BF146" s="474">
        <f t="shared" si="1824"/>
        <v>92892</v>
      </c>
      <c r="BG146" s="831">
        <f t="shared" si="1824"/>
        <v>0</v>
      </c>
      <c r="BH146" s="474">
        <f t="shared" ref="BH146:BH199" si="1825">BD146+BG146</f>
        <v>96355</v>
      </c>
      <c r="BI146" s="890">
        <f t="shared" ref="BI146" si="1826">SUM(BI147:BI153)</f>
        <v>24742.680000000004</v>
      </c>
      <c r="BJ146" s="888">
        <f t="shared" ref="BJ146:BJ199" si="1827">BI146/BH146</f>
        <v>0.2567866742774117</v>
      </c>
      <c r="BK146" s="474">
        <f t="shared" ref="BK146" si="1828">SUM(BK147:BK153)</f>
        <v>0</v>
      </c>
      <c r="BL146" s="474">
        <f t="shared" ref="BL146:BL199" si="1829">BD146+BG146+BK146</f>
        <v>96355</v>
      </c>
      <c r="BM146" s="888">
        <f t="shared" ref="BM146:BM199" si="1830">BI146/BL146</f>
        <v>0.2567866742774117</v>
      </c>
      <c r="BN146" s="888"/>
      <c r="BO146" s="888"/>
      <c r="BP146" s="890">
        <f t="shared" ref="BP146:BT146" si="1831">SUM(BP147:BP153)</f>
        <v>49487.909999999996</v>
      </c>
      <c r="BQ146" s="888">
        <f t="shared" ref="BQ146:BQ199" si="1832">BP146/BL146</f>
        <v>0.51359981319080483</v>
      </c>
      <c r="BR146" s="831">
        <f t="shared" ref="BR146" si="1833">SUM(BR147:BR153)</f>
        <v>0</v>
      </c>
      <c r="BS146" s="474">
        <f t="shared" ref="BS146:BS199" si="1834">BL146+BR146</f>
        <v>96355</v>
      </c>
      <c r="BT146" s="890">
        <f t="shared" si="1831"/>
        <v>78785.12999999999</v>
      </c>
      <c r="BU146" s="888">
        <f t="shared" ref="BU146:BU199" si="1835">BT146/BS146</f>
        <v>0.81765481812049179</v>
      </c>
      <c r="BV146" s="474">
        <f t="shared" ref="BV146" si="1836">SUM(BV147:BV153)</f>
        <v>0</v>
      </c>
      <c r="BW146" s="474">
        <f t="shared" ref="BW146:BW199" si="1837">BS146+BV146</f>
        <v>96355</v>
      </c>
      <c r="BX146" s="888">
        <f t="shared" ref="BX146:BX155" si="1838">BT146/BW146</f>
        <v>0.81765481812049179</v>
      </c>
      <c r="BY146" s="890">
        <f t="shared" ref="BY146:CE146" si="1839">SUM(BY147:BY153)</f>
        <v>99001.9</v>
      </c>
      <c r="BZ146" s="1114">
        <f t="shared" si="1839"/>
        <v>99001.9</v>
      </c>
      <c r="CA146" s="474">
        <f t="shared" si="1839"/>
        <v>113325</v>
      </c>
      <c r="CB146" s="474">
        <f t="shared" si="1839"/>
        <v>102319</v>
      </c>
      <c r="CC146" s="474">
        <f t="shared" si="1839"/>
        <v>98291</v>
      </c>
      <c r="CD146" s="890">
        <f t="shared" si="1839"/>
        <v>29707.62</v>
      </c>
      <c r="CE146" s="15">
        <f t="shared" si="1839"/>
        <v>0</v>
      </c>
      <c r="CF146" s="534">
        <f t="shared" ref="CF146:CF199" si="1840">CA146+CE146</f>
        <v>113325</v>
      </c>
      <c r="CG146" s="593">
        <f t="shared" ref="CG146:CG199" si="1841">CD146/CF146</f>
        <v>0.26214533421575115</v>
      </c>
      <c r="CH146" s="890">
        <f t="shared" ref="CH146:CL146" si="1842">SUM(CH147:CH153)</f>
        <v>48710.23</v>
      </c>
      <c r="CI146" s="593">
        <f t="shared" ref="CI146:CI199" si="1843">CH146/CF146</f>
        <v>0.42982775204059126</v>
      </c>
      <c r="CJ146" s="474">
        <f t="shared" ref="CJ146" si="1844">SUM(CJ147:CJ153)</f>
        <v>0</v>
      </c>
      <c r="CK146" s="474">
        <f t="shared" ref="CK146:CK199" si="1845">CF146+CJ146</f>
        <v>113325</v>
      </c>
      <c r="CL146" s="113">
        <f t="shared" si="1842"/>
        <v>82587.490000000005</v>
      </c>
      <c r="CM146" s="593">
        <f t="shared" ref="CM146:CM199" si="1846">CL146/CK146</f>
        <v>0.72876673284800353</v>
      </c>
      <c r="CN146" s="15">
        <f t="shared" ref="CN146" si="1847">SUM(CN147:CN153)</f>
        <v>0</v>
      </c>
      <c r="CO146" s="1183">
        <f t="shared" ref="CO146:CO199" si="1848">CK146+CN146</f>
        <v>113325</v>
      </c>
      <c r="CP146" s="593">
        <f t="shared" ref="CP146:CP199" si="1849">CL146/CO146</f>
        <v>0.72876673284800353</v>
      </c>
      <c r="CQ146" s="15">
        <f t="shared" ref="CQ146" si="1850">SUM(CQ147:CQ153)</f>
        <v>0</v>
      </c>
      <c r="CR146" s="1183">
        <f t="shared" ref="CR146:CR199" si="1851">CO146+CQ146</f>
        <v>113325</v>
      </c>
      <c r="CS146" s="1235">
        <f t="shared" ref="CS146:DB146" si="1852">SUM(CS147:CS153)</f>
        <v>113325</v>
      </c>
      <c r="CT146" s="1304">
        <f t="shared" si="1852"/>
        <v>112608</v>
      </c>
      <c r="CU146" s="474">
        <f t="shared" si="1852"/>
        <v>103710</v>
      </c>
      <c r="CV146" s="474">
        <f t="shared" si="1852"/>
        <v>103800</v>
      </c>
      <c r="CW146" s="1378">
        <f t="shared" si="1852"/>
        <v>103810.11000000002</v>
      </c>
      <c r="CX146" s="593">
        <f t="shared" ref="CX146:CX199" si="1853">CW146/CR146</f>
        <v>0.91603891462607556</v>
      </c>
      <c r="CY146" s="1489">
        <f t="shared" ref="CY146:CZ146" si="1854">SUM(CY147:CY153)</f>
        <v>112608</v>
      </c>
      <c r="CZ146" s="474">
        <f t="shared" si="1854"/>
        <v>0</v>
      </c>
      <c r="DA146" s="1489">
        <f t="shared" ref="DA146:DA199" si="1855">CT146+CZ146</f>
        <v>112608</v>
      </c>
      <c r="DB146" s="113">
        <f t="shared" si="1852"/>
        <v>39687.55999999999</v>
      </c>
      <c r="DC146" s="593">
        <f t="shared" ref="DC146:DC199" si="1856">DB146/DA146</f>
        <v>0.35243996874111955</v>
      </c>
      <c r="DD146" s="1183">
        <f t="shared" ref="DD146" si="1857">SUM(DD147:DD153)</f>
        <v>0</v>
      </c>
      <c r="DE146" s="1489">
        <f t="shared" ref="DE146:DE199" si="1858">DA146+DD146</f>
        <v>112608</v>
      </c>
      <c r="DF146" s="593">
        <f t="shared" ref="DF146:DF199" si="1859">DB146/DE146</f>
        <v>0.35243996874111955</v>
      </c>
      <c r="DG146" s="1183">
        <f t="shared" ref="DG146" si="1860">SUM(DG147:DG153)</f>
        <v>0</v>
      </c>
      <c r="DH146" s="1489">
        <f t="shared" ref="DH146:DH199" si="1861">DA146+DG146</f>
        <v>112608</v>
      </c>
      <c r="DI146" s="593">
        <f t="shared" ref="DI146:DI199" si="1862">DB146/DH146</f>
        <v>0.35243996874111955</v>
      </c>
      <c r="DJ146" s="1577">
        <f t="shared" ref="DJ146" si="1863">SUM(DJ147:DJ153)</f>
        <v>63396.3</v>
      </c>
      <c r="DK146" s="593">
        <f t="shared" ref="DK146:DK199" si="1864">DJ146/DH146</f>
        <v>0.56298220375106567</v>
      </c>
      <c r="DL146" s="1572">
        <f t="shared" ref="DL146" si="1865">SUM(DL147:DL153)</f>
        <v>10246</v>
      </c>
      <c r="DM146" s="1489">
        <f t="shared" ref="DM146:DM199" si="1866">DH146+DL146</f>
        <v>122854</v>
      </c>
      <c r="DN146" s="593">
        <f t="shared" ref="DN146:DN199" si="1867">DJ146/DM146</f>
        <v>0.5160295961059469</v>
      </c>
      <c r="DO146" s="1577">
        <f t="shared" ref="DO146:DS146" si="1868">SUM(DO147:DO153)</f>
        <v>132244.02000000002</v>
      </c>
      <c r="DP146" s="474">
        <f t="shared" si="1868"/>
        <v>139773</v>
      </c>
      <c r="DQ146" s="474">
        <f t="shared" si="1868"/>
        <v>139773</v>
      </c>
      <c r="DR146" s="474">
        <f t="shared" si="1868"/>
        <v>139773</v>
      </c>
      <c r="DS146" s="1980">
        <f t="shared" si="1868"/>
        <v>131491.82999999999</v>
      </c>
      <c r="DT146" s="2176">
        <f t="shared" ref="DT146:DT199" si="1869">DS146/DM146</f>
        <v>1.0703097172253242</v>
      </c>
      <c r="DU146" s="1755">
        <f t="shared" ref="DU146:DV146" si="1870">SUM(DU147:DU153)</f>
        <v>139773</v>
      </c>
      <c r="DV146" s="1755">
        <f t="shared" si="1870"/>
        <v>-2000</v>
      </c>
      <c r="DW146" s="1755">
        <f>DP146+DV146</f>
        <v>137773</v>
      </c>
      <c r="DX146" s="1755">
        <f t="shared" ref="DX146:DZ146" si="1871">SUM(DX147:DX153)</f>
        <v>0</v>
      </c>
      <c r="DY146" s="1755">
        <f t="shared" ref="DY146:DY199" si="1872">DW146+DX146</f>
        <v>137773</v>
      </c>
      <c r="DZ146" s="1755">
        <f t="shared" si="1871"/>
        <v>0</v>
      </c>
      <c r="EA146" s="1755">
        <f t="shared" ref="EA146:EA199" si="1873">DW146+DZ146</f>
        <v>137773</v>
      </c>
      <c r="EB146" s="1980">
        <f t="shared" ref="EB146" si="1874">SUM(EB147:EB153)</f>
        <v>68099.239999999991</v>
      </c>
      <c r="EC146" s="2176">
        <f t="shared" ref="EC146:EC199" si="1875">EB146/EA146</f>
        <v>0.4942858179759459</v>
      </c>
      <c r="ED146" s="1755">
        <f t="shared" ref="ED146" si="1876">SUM(ED147:ED153)</f>
        <v>2000</v>
      </c>
      <c r="EE146" s="1755">
        <f t="shared" ref="EE146:EE199" si="1877">EA146+ED146</f>
        <v>139773</v>
      </c>
      <c r="EF146" s="2176">
        <f t="shared" ref="EF146:EF199" si="1878">EB146/EE146</f>
        <v>0.48721312413699347</v>
      </c>
      <c r="EG146" s="1755">
        <f t="shared" ref="EG146" si="1879">SUM(EG147:EG153)</f>
        <v>0</v>
      </c>
      <c r="EH146" s="1755">
        <f t="shared" ref="EH146:EH199" si="1880">EE146+EG146</f>
        <v>139773</v>
      </c>
      <c r="EI146" s="2177">
        <f t="shared" ref="EI146:EO146" si="1881">SUM(EI147:EI153)</f>
        <v>138977.48999999996</v>
      </c>
      <c r="EJ146" s="1980">
        <f t="shared" si="1881"/>
        <v>138977.48999999996</v>
      </c>
      <c r="EK146" s="2176">
        <f t="shared" ref="EK146:EK199" si="1882">EJ146/EI146</f>
        <v>1</v>
      </c>
      <c r="EL146" s="1755">
        <f t="shared" si="1881"/>
        <v>147717</v>
      </c>
      <c r="EM146" s="2178">
        <f t="shared" si="1881"/>
        <v>145966</v>
      </c>
      <c r="EN146" s="2178">
        <f t="shared" si="1881"/>
        <v>146037</v>
      </c>
      <c r="EO146" s="1980">
        <f t="shared" si="1881"/>
        <v>72854.77</v>
      </c>
      <c r="EP146" s="2176">
        <f t="shared" ref="EP146:EP199" si="1883">EO146/EL146</f>
        <v>0.49320504748945621</v>
      </c>
      <c r="EQ146" s="1755">
        <f t="shared" ref="EQ146" si="1884">SUM(EQ147:EQ153)</f>
        <v>0</v>
      </c>
      <c r="ER146" s="1755">
        <f t="shared" ref="ER146:ER199" si="1885">EL146+EQ146</f>
        <v>147717</v>
      </c>
      <c r="ES146" s="1755">
        <f t="shared" ref="ES146" si="1886">SUM(ES147:ES153)</f>
        <v>0</v>
      </c>
      <c r="ET146" s="1755">
        <f t="shared" ref="ET146:ET199" si="1887">ER146+ES146</f>
        <v>147717</v>
      </c>
      <c r="EU146" s="2176">
        <f t="shared" ref="EU146:EU199" si="1888">EO146/ET146</f>
        <v>0.49320504748945621</v>
      </c>
      <c r="EV146" s="1755">
        <f t="shared" ref="EV146" si="1889">SUM(EV147:EV153)</f>
        <v>0</v>
      </c>
      <c r="EW146" s="1755">
        <f t="shared" ref="EW146:EW199" si="1890">ET146+EV146</f>
        <v>147717</v>
      </c>
      <c r="EX146" s="1980">
        <f t="shared" ref="EX146" si="1891">SUM(EX147:EX153)</f>
        <v>106210.06</v>
      </c>
      <c r="EY146" s="2176">
        <f t="shared" ref="EY146:EY199" si="1892">EX146/ET146</f>
        <v>0.71901040503124214</v>
      </c>
      <c r="EZ146" s="2179">
        <f t="shared" ref="EZ146:FF146" si="1893">SUM(EZ147:EZ153)</f>
        <v>147717</v>
      </c>
      <c r="FA146" s="1980">
        <f t="shared" ref="FA146" si="1894">SUM(FA147:FA153)</f>
        <v>144016.15999999997</v>
      </c>
      <c r="FB146" s="2176">
        <f t="shared" ref="FB146:FB199" si="1895">FA146/EW146</f>
        <v>0.97494641781243851</v>
      </c>
      <c r="FC146" s="1489">
        <f t="shared" si="1893"/>
        <v>142218</v>
      </c>
      <c r="FD146" s="1489">
        <f t="shared" si="1893"/>
        <v>137136</v>
      </c>
      <c r="FE146" s="1489">
        <f t="shared" si="1893"/>
        <v>136536</v>
      </c>
      <c r="FF146" s="1489">
        <f t="shared" si="1893"/>
        <v>0</v>
      </c>
      <c r="FG146" s="1489">
        <f t="shared" ref="FG146:FG199" si="1896">FC146+FF146</f>
        <v>142218</v>
      </c>
      <c r="FH146" s="2695">
        <f t="shared" ref="FH146:FI146" si="1897">SUM(FH147:FH153)</f>
        <v>51956.9</v>
      </c>
      <c r="FI146" s="2455">
        <f t="shared" si="1897"/>
        <v>6171</v>
      </c>
      <c r="FJ146" s="1489">
        <f t="shared" ref="FJ146:FJ199" si="1898">FG146+FI146</f>
        <v>148389</v>
      </c>
      <c r="FK146" s="2696">
        <f>FH146/FJ146</f>
        <v>0.3501398351629838</v>
      </c>
      <c r="FL146" s="2695">
        <f t="shared" ref="FL146" si="1899">SUM(FL147:FL153)</f>
        <v>81856.48000000001</v>
      </c>
      <c r="FM146" s="2696">
        <f t="shared" ref="FM146:FM199" si="1900">FL146/FJ146</f>
        <v>0.55163442034113053</v>
      </c>
      <c r="FN146" s="1489">
        <f t="shared" ref="FN146" si="1901">SUM(FN147:FN153)</f>
        <v>0</v>
      </c>
      <c r="FO146" s="1489">
        <f t="shared" ref="FO146:FO199" si="1902">FJ146+FN146</f>
        <v>148389</v>
      </c>
      <c r="FP146" s="2697">
        <f t="shared" ref="FP146" si="1903">SUM(FP147:FP153)</f>
        <v>148389</v>
      </c>
      <c r="FQ146" s="2598">
        <f t="shared" ref="FQ146:FR146" si="1904">SUM(FQ147:FQ153)</f>
        <v>143019</v>
      </c>
      <c r="FR146" s="1489">
        <f t="shared" si="1904"/>
        <v>142453</v>
      </c>
      <c r="FS146" s="1489">
        <f t="shared" ref="FS146" si="1905">SUM(FS147:FS153)</f>
        <v>142780</v>
      </c>
      <c r="FX146" s="2496" t="s">
        <v>910</v>
      </c>
    </row>
    <row r="147" spans="1:181" ht="35.25" hidden="1" customHeight="1" thickBot="1" x14ac:dyDescent="0.3">
      <c r="A147" s="1809"/>
      <c r="B147" s="1807"/>
      <c r="C147" s="1823" t="s">
        <v>55</v>
      </c>
      <c r="D147" s="1856"/>
      <c r="E147" s="1857"/>
      <c r="F147" s="677"/>
      <c r="G147" s="645" t="s">
        <v>668</v>
      </c>
      <c r="H147" s="678">
        <v>40080</v>
      </c>
      <c r="I147" s="482">
        <v>50140</v>
      </c>
      <c r="J147" s="540">
        <v>49368</v>
      </c>
      <c r="K147" s="540">
        <v>12569</v>
      </c>
      <c r="L147" s="594">
        <f t="shared" si="1801"/>
        <v>0.25459812023983147</v>
      </c>
      <c r="M147" s="482">
        <v>49368</v>
      </c>
      <c r="N147" s="482"/>
      <c r="O147" s="482"/>
      <c r="P147" s="540">
        <f t="shared" si="1803"/>
        <v>49368</v>
      </c>
      <c r="Q147" s="594">
        <f t="shared" si="1804"/>
        <v>0.25459812023983147</v>
      </c>
      <c r="R147" s="482">
        <v>49368</v>
      </c>
      <c r="S147" s="540">
        <v>22024</v>
      </c>
      <c r="T147" s="594">
        <f t="shared" si="1806"/>
        <v>0.44611894344514663</v>
      </c>
      <c r="U147" s="482">
        <v>55829</v>
      </c>
      <c r="V147" s="482"/>
      <c r="W147" s="482">
        <v>6461</v>
      </c>
      <c r="X147" s="540">
        <f t="shared" si="1808"/>
        <v>55829</v>
      </c>
      <c r="Y147" s="594">
        <f t="shared" si="1809"/>
        <v>0.39449031865159684</v>
      </c>
      <c r="Z147" s="482"/>
      <c r="AA147" s="540">
        <f t="shared" si="1810"/>
        <v>55829</v>
      </c>
      <c r="AB147" s="540">
        <v>41029</v>
      </c>
      <c r="AC147" s="594">
        <f t="shared" si="1812"/>
        <v>0.73490479858138247</v>
      </c>
      <c r="AD147" s="540">
        <v>42239</v>
      </c>
      <c r="AE147" s="540">
        <v>55756</v>
      </c>
      <c r="AF147" s="594">
        <f t="shared" si="1813"/>
        <v>0.99869243583084055</v>
      </c>
      <c r="AG147" s="482">
        <v>57829</v>
      </c>
      <c r="AH147" s="482">
        <v>66474</v>
      </c>
      <c r="AI147" s="482">
        <v>57470</v>
      </c>
      <c r="AJ147" s="482">
        <v>57470</v>
      </c>
      <c r="AK147" s="482">
        <v>2000</v>
      </c>
      <c r="AL147" s="540">
        <f t="shared" si="1815"/>
        <v>57829</v>
      </c>
      <c r="AM147" s="838">
        <v>66443.820000000007</v>
      </c>
      <c r="AN147" s="913">
        <f t="shared" si="1816"/>
        <v>1.1489705856922998</v>
      </c>
      <c r="AO147" s="838">
        <v>34442.78</v>
      </c>
      <c r="AP147" s="913">
        <f t="shared" si="1818"/>
        <v>0.51813912206276136</v>
      </c>
      <c r="AQ147" s="838"/>
      <c r="AR147" s="838"/>
      <c r="AS147" s="838">
        <f t="shared" si="1820"/>
        <v>66474</v>
      </c>
      <c r="AT147" s="913">
        <f t="shared" si="1821"/>
        <v>0.51813912206276136</v>
      </c>
      <c r="AU147" s="838"/>
      <c r="AV147" s="838">
        <f t="shared" si="1823"/>
        <v>66474</v>
      </c>
      <c r="AW147" s="482">
        <v>66474</v>
      </c>
      <c r="AX147" s="838">
        <v>53246.8</v>
      </c>
      <c r="AY147" s="482">
        <v>66474</v>
      </c>
      <c r="AZ147" s="1067">
        <v>55143.63</v>
      </c>
      <c r="BA147" s="914">
        <v>65259</v>
      </c>
      <c r="BB147" s="482">
        <v>62763</v>
      </c>
      <c r="BC147" s="482">
        <v>62763</v>
      </c>
      <c r="BD147" s="914">
        <v>65259</v>
      </c>
      <c r="BE147" s="482">
        <v>62763</v>
      </c>
      <c r="BF147" s="482">
        <v>62763</v>
      </c>
      <c r="BG147" s="838"/>
      <c r="BH147" s="482">
        <f t="shared" si="1825"/>
        <v>65259</v>
      </c>
      <c r="BI147" s="915">
        <v>12674.79</v>
      </c>
      <c r="BJ147" s="913">
        <f t="shared" si="1827"/>
        <v>0.19422286581161222</v>
      </c>
      <c r="BK147" s="482"/>
      <c r="BL147" s="482">
        <f t="shared" si="1829"/>
        <v>65259</v>
      </c>
      <c r="BM147" s="913">
        <f t="shared" si="1830"/>
        <v>0.19422286581161222</v>
      </c>
      <c r="BN147" s="913"/>
      <c r="BO147" s="913"/>
      <c r="BP147" s="915">
        <v>23350.03</v>
      </c>
      <c r="BQ147" s="913">
        <f t="shared" si="1832"/>
        <v>0.35780551341577405</v>
      </c>
      <c r="BR147" s="838"/>
      <c r="BS147" s="482">
        <f t="shared" si="1834"/>
        <v>65259</v>
      </c>
      <c r="BT147" s="915">
        <v>43898.84</v>
      </c>
      <c r="BU147" s="913">
        <f t="shared" si="1835"/>
        <v>0.6726863727608452</v>
      </c>
      <c r="BV147" s="482"/>
      <c r="BW147" s="482">
        <f t="shared" si="1837"/>
        <v>65259</v>
      </c>
      <c r="BX147" s="913">
        <f t="shared" si="1838"/>
        <v>0.6726863727608452</v>
      </c>
      <c r="BY147" s="915">
        <v>56399.95</v>
      </c>
      <c r="BZ147" s="1124">
        <v>56399.95</v>
      </c>
      <c r="CA147" s="482">
        <v>77152</v>
      </c>
      <c r="CB147" s="482">
        <v>69676</v>
      </c>
      <c r="CC147" s="482">
        <v>66686</v>
      </c>
      <c r="CD147" s="915">
        <v>17385.25</v>
      </c>
      <c r="CE147" s="24"/>
      <c r="CF147" s="540">
        <f t="shared" si="1840"/>
        <v>77152</v>
      </c>
      <c r="CG147" s="594">
        <f t="shared" si="1841"/>
        <v>0.22533764516798011</v>
      </c>
      <c r="CH147" s="915">
        <v>34757.919999999998</v>
      </c>
      <c r="CI147" s="594">
        <f t="shared" si="1843"/>
        <v>0.45051223558689341</v>
      </c>
      <c r="CJ147" s="482"/>
      <c r="CK147" s="482">
        <f t="shared" si="1845"/>
        <v>77152</v>
      </c>
      <c r="CL147" s="123">
        <v>49441.81</v>
      </c>
      <c r="CM147" s="594">
        <f t="shared" si="1846"/>
        <v>0.64083640087100791</v>
      </c>
      <c r="CN147" s="24"/>
      <c r="CO147" s="1190">
        <f t="shared" si="1848"/>
        <v>77152</v>
      </c>
      <c r="CP147" s="594">
        <f t="shared" si="1849"/>
        <v>0.64083640087100791</v>
      </c>
      <c r="CQ147" s="24"/>
      <c r="CR147" s="1190">
        <f t="shared" si="1851"/>
        <v>77152</v>
      </c>
      <c r="CS147" s="1245">
        <v>77152</v>
      </c>
      <c r="CT147" s="1311">
        <v>76713</v>
      </c>
      <c r="CU147" s="482">
        <v>70657</v>
      </c>
      <c r="CV147" s="482">
        <v>70657</v>
      </c>
      <c r="CW147" s="1388">
        <v>73727.73</v>
      </c>
      <c r="CX147" s="594">
        <f t="shared" si="1853"/>
        <v>0.95561657507258391</v>
      </c>
      <c r="CY147" s="1495">
        <v>76713</v>
      </c>
      <c r="CZ147" s="482"/>
      <c r="DA147" s="1495">
        <f t="shared" si="1855"/>
        <v>76713</v>
      </c>
      <c r="DB147" s="123">
        <v>23628.5</v>
      </c>
      <c r="DC147" s="594">
        <f t="shared" si="1856"/>
        <v>0.30801167989780087</v>
      </c>
      <c r="DD147" s="1190"/>
      <c r="DE147" s="1495">
        <f t="shared" si="1858"/>
        <v>76713</v>
      </c>
      <c r="DF147" s="594">
        <f t="shared" si="1859"/>
        <v>0.30801167989780087</v>
      </c>
      <c r="DG147" s="1190"/>
      <c r="DH147" s="1495">
        <f t="shared" si="1861"/>
        <v>76713</v>
      </c>
      <c r="DI147" s="594">
        <f t="shared" si="1862"/>
        <v>0.30801167989780087</v>
      </c>
      <c r="DJ147" s="1587">
        <v>44824.08</v>
      </c>
      <c r="DK147" s="594">
        <f t="shared" si="1864"/>
        <v>0.5843087872981112</v>
      </c>
      <c r="DL147" s="1542">
        <v>7492</v>
      </c>
      <c r="DM147" s="1495">
        <f t="shared" si="1866"/>
        <v>84205</v>
      </c>
      <c r="DN147" s="594">
        <f t="shared" si="1867"/>
        <v>0.53232088355798346</v>
      </c>
      <c r="DO147" s="1587">
        <v>79942.55</v>
      </c>
      <c r="DP147" s="482">
        <v>94965</v>
      </c>
      <c r="DQ147" s="482">
        <v>94965</v>
      </c>
      <c r="DR147" s="482">
        <v>94965</v>
      </c>
      <c r="DS147" s="1988">
        <v>92391.34</v>
      </c>
      <c r="DT147" s="2201">
        <f t="shared" si="1869"/>
        <v>1.0972191675078677</v>
      </c>
      <c r="DU147" s="1759">
        <v>94965</v>
      </c>
      <c r="DV147" s="1759">
        <v>-2000</v>
      </c>
      <c r="DW147" s="1759">
        <f t="shared" ref="DW147:DW199" si="1906">DP147+DV147</f>
        <v>92965</v>
      </c>
      <c r="DX147" s="1759"/>
      <c r="DY147" s="1759">
        <f t="shared" si="1872"/>
        <v>92965</v>
      </c>
      <c r="DZ147" s="1759"/>
      <c r="EA147" s="1759">
        <f t="shared" si="1873"/>
        <v>92965</v>
      </c>
      <c r="EB147" s="1988">
        <v>49193.5</v>
      </c>
      <c r="EC147" s="2201">
        <f t="shared" si="1875"/>
        <v>0.52916151239713871</v>
      </c>
      <c r="ED147" s="1759">
        <v>2000</v>
      </c>
      <c r="EE147" s="1759">
        <f t="shared" si="1877"/>
        <v>94965</v>
      </c>
      <c r="EF147" s="2201">
        <f t="shared" si="1878"/>
        <v>0.51801716421839628</v>
      </c>
      <c r="EG147" s="1759"/>
      <c r="EH147" s="1759">
        <f t="shared" si="1880"/>
        <v>94965</v>
      </c>
      <c r="EI147" s="2202">
        <v>100462.46</v>
      </c>
      <c r="EJ147" s="1988">
        <v>100462.46</v>
      </c>
      <c r="EK147" s="2201">
        <f t="shared" si="1882"/>
        <v>1</v>
      </c>
      <c r="EL147" s="1759">
        <v>100193</v>
      </c>
      <c r="EM147" s="2204">
        <v>98997</v>
      </c>
      <c r="EN147" s="2204">
        <v>98997</v>
      </c>
      <c r="EO147" s="1988">
        <v>51071.93</v>
      </c>
      <c r="EP147" s="2176">
        <f t="shared" si="1883"/>
        <v>0.50973551046480292</v>
      </c>
      <c r="EQ147" s="1759"/>
      <c r="ER147" s="1759">
        <f t="shared" si="1885"/>
        <v>100193</v>
      </c>
      <c r="ES147" s="1759"/>
      <c r="ET147" s="1759">
        <f t="shared" si="1887"/>
        <v>100193</v>
      </c>
      <c r="EU147" s="2201">
        <f t="shared" si="1888"/>
        <v>0.50973551046480292</v>
      </c>
      <c r="EV147" s="1759"/>
      <c r="EW147" s="1759">
        <f t="shared" si="1890"/>
        <v>100193</v>
      </c>
      <c r="EX147" s="1988">
        <v>66438.67</v>
      </c>
      <c r="EY147" s="2201">
        <f t="shared" si="1892"/>
        <v>0.66310690367590552</v>
      </c>
      <c r="EZ147" s="2203">
        <v>100193</v>
      </c>
      <c r="FA147" s="1988">
        <v>99122.61</v>
      </c>
      <c r="FB147" s="2201">
        <f t="shared" si="1895"/>
        <v>0.98931671873284566</v>
      </c>
      <c r="FC147" s="1495">
        <v>97583</v>
      </c>
      <c r="FD147" s="1495">
        <v>92622</v>
      </c>
      <c r="FE147" s="1495">
        <v>92622</v>
      </c>
      <c r="FF147" s="1495"/>
      <c r="FG147" s="1495">
        <f t="shared" si="1896"/>
        <v>97583</v>
      </c>
      <c r="FH147" s="2713">
        <v>32274.48</v>
      </c>
      <c r="FI147" s="2447">
        <v>4528</v>
      </c>
      <c r="FJ147" s="1495">
        <f t="shared" si="1898"/>
        <v>102111</v>
      </c>
      <c r="FK147" s="2714">
        <f t="shared" ref="FK147:FK199" si="1907">FH147/FJ147</f>
        <v>0.31607250932808412</v>
      </c>
      <c r="FL147" s="2713">
        <v>50957.08</v>
      </c>
      <c r="FM147" s="2714">
        <f t="shared" si="1900"/>
        <v>0.49903614693813597</v>
      </c>
      <c r="FN147" s="1495"/>
      <c r="FO147" s="1495">
        <f t="shared" si="1902"/>
        <v>102111</v>
      </c>
      <c r="FP147" s="2715">
        <v>102111</v>
      </c>
      <c r="FQ147" s="2606">
        <v>93887</v>
      </c>
      <c r="FR147" s="2150">
        <v>93887</v>
      </c>
      <c r="FS147" s="2150">
        <v>93887</v>
      </c>
      <c r="FU147">
        <v>6171</v>
      </c>
      <c r="FV147">
        <f>528*0.3245</f>
        <v>171.33600000000001</v>
      </c>
      <c r="FX147" s="2499">
        <v>4446</v>
      </c>
    </row>
    <row r="148" spans="1:181" ht="21.75" hidden="1" thickBot="1" x14ac:dyDescent="0.3">
      <c r="A148" s="679"/>
      <c r="B148" s="680"/>
      <c r="C148" s="1827" t="s">
        <v>86</v>
      </c>
      <c r="D148" s="1859"/>
      <c r="E148" s="1860"/>
      <c r="F148" s="681"/>
      <c r="G148" s="650" t="s">
        <v>380</v>
      </c>
      <c r="H148" s="682">
        <v>22511</v>
      </c>
      <c r="I148" s="483">
        <v>19709</v>
      </c>
      <c r="J148" s="541">
        <v>17657</v>
      </c>
      <c r="K148" s="541">
        <v>7542</v>
      </c>
      <c r="L148" s="596">
        <f t="shared" si="1801"/>
        <v>0.42713937815030867</v>
      </c>
      <c r="M148" s="483">
        <v>17657</v>
      </c>
      <c r="N148" s="483"/>
      <c r="O148" s="483"/>
      <c r="P148" s="541">
        <f t="shared" si="1803"/>
        <v>17657</v>
      </c>
      <c r="Q148" s="596">
        <f t="shared" si="1804"/>
        <v>0.42713937815030867</v>
      </c>
      <c r="R148" s="483">
        <v>17657</v>
      </c>
      <c r="S148" s="541">
        <v>12881</v>
      </c>
      <c r="T148" s="596">
        <f t="shared" si="1806"/>
        <v>0.72951237469558816</v>
      </c>
      <c r="U148" s="483">
        <v>19382</v>
      </c>
      <c r="V148" s="483"/>
      <c r="W148" s="595">
        <v>1725</v>
      </c>
      <c r="X148" s="541">
        <f t="shared" si="1808"/>
        <v>19382</v>
      </c>
      <c r="Y148" s="596">
        <f t="shared" si="1809"/>
        <v>0.6645856980703746</v>
      </c>
      <c r="Z148" s="483"/>
      <c r="AA148" s="541">
        <f t="shared" si="1810"/>
        <v>19382</v>
      </c>
      <c r="AB148" s="541">
        <v>23333</v>
      </c>
      <c r="AC148" s="596">
        <f t="shared" si="1812"/>
        <v>1.2038489319987618</v>
      </c>
      <c r="AD148" s="541">
        <v>31456</v>
      </c>
      <c r="AE148" s="541">
        <v>28597</v>
      </c>
      <c r="AF148" s="596">
        <f t="shared" si="1813"/>
        <v>1.4754411309462387</v>
      </c>
      <c r="AG148" s="483">
        <v>21382</v>
      </c>
      <c r="AH148" s="483">
        <v>23815</v>
      </c>
      <c r="AI148" s="483">
        <v>20494</v>
      </c>
      <c r="AJ148" s="483">
        <v>20494</v>
      </c>
      <c r="AK148" s="483">
        <v>2000</v>
      </c>
      <c r="AL148" s="541">
        <f t="shared" si="1815"/>
        <v>21382</v>
      </c>
      <c r="AM148" s="839">
        <v>17854.77</v>
      </c>
      <c r="AN148" s="917">
        <f t="shared" si="1816"/>
        <v>0.83503741464783465</v>
      </c>
      <c r="AO148" s="839">
        <v>18838.48</v>
      </c>
      <c r="AP148" s="917">
        <f t="shared" si="1818"/>
        <v>0.79103422212891028</v>
      </c>
      <c r="AQ148" s="839"/>
      <c r="AR148" s="839"/>
      <c r="AS148" s="839">
        <f t="shared" si="1820"/>
        <v>23815</v>
      </c>
      <c r="AT148" s="917">
        <f t="shared" si="1821"/>
        <v>0.79103422212891028</v>
      </c>
      <c r="AU148" s="839"/>
      <c r="AV148" s="839">
        <f t="shared" si="1823"/>
        <v>23815</v>
      </c>
      <c r="AW148" s="483">
        <v>23815</v>
      </c>
      <c r="AX148" s="839">
        <v>28983.07</v>
      </c>
      <c r="AY148" s="483">
        <v>23815</v>
      </c>
      <c r="AZ148" s="1068">
        <v>45568.9</v>
      </c>
      <c r="BA148" s="595">
        <v>22962</v>
      </c>
      <c r="BB148" s="483">
        <v>22339</v>
      </c>
      <c r="BC148" s="483">
        <v>22339</v>
      </c>
      <c r="BD148" s="595">
        <v>22962</v>
      </c>
      <c r="BE148" s="483">
        <v>22339</v>
      </c>
      <c r="BF148" s="483">
        <v>22339</v>
      </c>
      <c r="BG148" s="839"/>
      <c r="BH148" s="483">
        <f t="shared" si="1825"/>
        <v>22962</v>
      </c>
      <c r="BI148" s="918">
        <v>9919.94</v>
      </c>
      <c r="BJ148" s="917">
        <f t="shared" si="1827"/>
        <v>0.43201550387596899</v>
      </c>
      <c r="BK148" s="483"/>
      <c r="BL148" s="483">
        <f t="shared" si="1829"/>
        <v>22962</v>
      </c>
      <c r="BM148" s="917">
        <f t="shared" si="1830"/>
        <v>0.43201550387596899</v>
      </c>
      <c r="BN148" s="917"/>
      <c r="BO148" s="917"/>
      <c r="BP148" s="918">
        <v>21871.74</v>
      </c>
      <c r="BQ148" s="917">
        <f t="shared" si="1832"/>
        <v>0.95251894434282736</v>
      </c>
      <c r="BR148" s="839"/>
      <c r="BS148" s="483">
        <f t="shared" si="1834"/>
        <v>22962</v>
      </c>
      <c r="BT148" s="918">
        <v>28125.38</v>
      </c>
      <c r="BU148" s="917">
        <f t="shared" si="1835"/>
        <v>1.2248663008448741</v>
      </c>
      <c r="BV148" s="483"/>
      <c r="BW148" s="483">
        <f t="shared" si="1837"/>
        <v>22962</v>
      </c>
      <c r="BX148" s="917">
        <f t="shared" si="1838"/>
        <v>1.2248663008448741</v>
      </c>
      <c r="BY148" s="918">
        <v>34139.449999999997</v>
      </c>
      <c r="BZ148" s="1125">
        <v>34139.449999999997</v>
      </c>
      <c r="CA148" s="483">
        <v>26325</v>
      </c>
      <c r="CB148" s="483">
        <v>24460</v>
      </c>
      <c r="CC148" s="483">
        <v>23714</v>
      </c>
      <c r="CD148" s="918">
        <v>9549.7999999999993</v>
      </c>
      <c r="CE148" s="25"/>
      <c r="CF148" s="541">
        <f t="shared" si="1840"/>
        <v>26325</v>
      </c>
      <c r="CG148" s="596">
        <f t="shared" si="1841"/>
        <v>0.36276543209876538</v>
      </c>
      <c r="CH148" s="918">
        <v>9869.66</v>
      </c>
      <c r="CI148" s="596">
        <f t="shared" si="1843"/>
        <v>0.37491585944919276</v>
      </c>
      <c r="CJ148" s="483"/>
      <c r="CK148" s="483">
        <f t="shared" si="1845"/>
        <v>26325</v>
      </c>
      <c r="CL148" s="124">
        <v>25807.94</v>
      </c>
      <c r="CM148" s="596">
        <f t="shared" si="1846"/>
        <v>0.98035859449192775</v>
      </c>
      <c r="CN148" s="25"/>
      <c r="CO148" s="1191">
        <f t="shared" si="1848"/>
        <v>26325</v>
      </c>
      <c r="CP148" s="596">
        <f t="shared" si="1849"/>
        <v>0.98035859449192775</v>
      </c>
      <c r="CQ148" s="25"/>
      <c r="CR148" s="1191">
        <f t="shared" si="1851"/>
        <v>26325</v>
      </c>
      <c r="CS148" s="1246">
        <v>26325</v>
      </c>
      <c r="CT148" s="1312">
        <v>27220</v>
      </c>
      <c r="CU148" s="483">
        <v>25103</v>
      </c>
      <c r="CV148" s="483">
        <v>25103</v>
      </c>
      <c r="CW148" s="1389">
        <v>21830.69</v>
      </c>
      <c r="CX148" s="596">
        <f t="shared" si="1853"/>
        <v>0.8292759734093067</v>
      </c>
      <c r="CY148" s="1496">
        <v>27220</v>
      </c>
      <c r="CZ148" s="483"/>
      <c r="DA148" s="1496">
        <f t="shared" si="1855"/>
        <v>27220</v>
      </c>
      <c r="DB148" s="124">
        <v>13699.67</v>
      </c>
      <c r="DC148" s="596">
        <f t="shared" si="1856"/>
        <v>0.5032942689199118</v>
      </c>
      <c r="DD148" s="1191"/>
      <c r="DE148" s="1496">
        <f t="shared" si="1858"/>
        <v>27220</v>
      </c>
      <c r="DF148" s="596">
        <f t="shared" si="1859"/>
        <v>0.5032942689199118</v>
      </c>
      <c r="DG148" s="1191"/>
      <c r="DH148" s="1496">
        <f t="shared" si="1861"/>
        <v>27220</v>
      </c>
      <c r="DI148" s="596">
        <f t="shared" si="1862"/>
        <v>0.5032942689199118</v>
      </c>
      <c r="DJ148" s="1588">
        <v>13733.31</v>
      </c>
      <c r="DK148" s="596">
        <f t="shared" si="1864"/>
        <v>0.50453012490815574</v>
      </c>
      <c r="DL148" s="1538">
        <v>2506</v>
      </c>
      <c r="DM148" s="1496">
        <f t="shared" si="1866"/>
        <v>29726</v>
      </c>
      <c r="DN148" s="596">
        <f t="shared" si="1867"/>
        <v>0.46199656866043193</v>
      </c>
      <c r="DO148" s="1588">
        <v>42413.99</v>
      </c>
      <c r="DP148" s="483">
        <v>33580</v>
      </c>
      <c r="DQ148" s="483">
        <v>33580</v>
      </c>
      <c r="DR148" s="483">
        <v>33580</v>
      </c>
      <c r="DS148" s="1697">
        <v>29213.01</v>
      </c>
      <c r="DT148" s="2205">
        <f t="shared" si="1869"/>
        <v>0.98274271681356384</v>
      </c>
      <c r="DU148" s="1760">
        <v>33580</v>
      </c>
      <c r="DV148" s="1760"/>
      <c r="DW148" s="1760">
        <f t="shared" si="1906"/>
        <v>33580</v>
      </c>
      <c r="DX148" s="1760"/>
      <c r="DY148" s="1760">
        <f t="shared" si="1872"/>
        <v>33580</v>
      </c>
      <c r="DZ148" s="1760"/>
      <c r="EA148" s="1760">
        <f t="shared" si="1873"/>
        <v>33580</v>
      </c>
      <c r="EB148" s="1697">
        <v>14125.18</v>
      </c>
      <c r="EC148" s="2205">
        <f t="shared" si="1875"/>
        <v>0.42064264443120908</v>
      </c>
      <c r="ED148" s="1760"/>
      <c r="EE148" s="1760">
        <f t="shared" si="1877"/>
        <v>33580</v>
      </c>
      <c r="EF148" s="2205">
        <f t="shared" si="1878"/>
        <v>0.42064264443120908</v>
      </c>
      <c r="EG148" s="1760"/>
      <c r="EH148" s="1760">
        <f t="shared" si="1880"/>
        <v>33580</v>
      </c>
      <c r="EI148" s="2206">
        <v>28788.6</v>
      </c>
      <c r="EJ148" s="1697">
        <v>28788.6</v>
      </c>
      <c r="EK148" s="2205">
        <f t="shared" si="1882"/>
        <v>1</v>
      </c>
      <c r="EL148" s="1760">
        <v>36571</v>
      </c>
      <c r="EM148" s="2207">
        <v>36141</v>
      </c>
      <c r="EN148" s="2207">
        <v>36141</v>
      </c>
      <c r="EO148" s="1697">
        <v>16574.68</v>
      </c>
      <c r="EP148" s="2176">
        <f t="shared" si="1883"/>
        <v>0.45321921741270405</v>
      </c>
      <c r="EQ148" s="1760"/>
      <c r="ER148" s="1760">
        <f t="shared" si="1885"/>
        <v>36571</v>
      </c>
      <c r="ES148" s="1760"/>
      <c r="ET148" s="1760">
        <f t="shared" si="1887"/>
        <v>36571</v>
      </c>
      <c r="EU148" s="2205">
        <f t="shared" si="1888"/>
        <v>0.45321921741270405</v>
      </c>
      <c r="EV148" s="1760"/>
      <c r="EW148" s="1760">
        <f t="shared" si="1890"/>
        <v>36571</v>
      </c>
      <c r="EX148" s="1697">
        <v>31741.53</v>
      </c>
      <c r="EY148" s="2205">
        <f t="shared" si="1892"/>
        <v>0.86794263214022038</v>
      </c>
      <c r="EZ148" s="2208">
        <v>36571</v>
      </c>
      <c r="FA148" s="1697">
        <v>33621.25</v>
      </c>
      <c r="FB148" s="2205">
        <f t="shared" si="1895"/>
        <v>0.91934182822454946</v>
      </c>
      <c r="FC148" s="1496">
        <v>34550</v>
      </c>
      <c r="FD148" s="1496">
        <v>33838</v>
      </c>
      <c r="FE148" s="1496">
        <v>33838</v>
      </c>
      <c r="FF148" s="1496"/>
      <c r="FG148" s="1496">
        <f t="shared" si="1896"/>
        <v>34550</v>
      </c>
      <c r="FH148" s="2716">
        <v>15441.91</v>
      </c>
      <c r="FI148" s="2452">
        <v>1610</v>
      </c>
      <c r="FJ148" s="1496">
        <f t="shared" si="1898"/>
        <v>36160</v>
      </c>
      <c r="FK148" s="2717">
        <f t="shared" si="1907"/>
        <v>0.42704397123893806</v>
      </c>
      <c r="FL148" s="2716">
        <v>24732.69</v>
      </c>
      <c r="FM148" s="2717">
        <f t="shared" si="1900"/>
        <v>0.68397925884955746</v>
      </c>
      <c r="FN148" s="1496"/>
      <c r="FO148" s="1496">
        <f t="shared" si="1902"/>
        <v>36160</v>
      </c>
      <c r="FP148" s="1553">
        <v>36160</v>
      </c>
      <c r="FQ148" s="2607">
        <v>37736</v>
      </c>
      <c r="FR148" s="1496">
        <v>37736</v>
      </c>
      <c r="FS148" s="1496">
        <v>37736</v>
      </c>
      <c r="FU148">
        <v>5468</v>
      </c>
      <c r="FV148">
        <v>1438</v>
      </c>
      <c r="FX148" s="2496">
        <v>1599</v>
      </c>
    </row>
    <row r="149" spans="1:181" ht="21.75" hidden="1" thickBot="1" x14ac:dyDescent="0.3">
      <c r="A149" s="679"/>
      <c r="B149" s="680"/>
      <c r="C149" s="1827" t="s">
        <v>57</v>
      </c>
      <c r="D149" s="1859"/>
      <c r="E149" s="1860"/>
      <c r="F149" s="681"/>
      <c r="G149" s="650" t="s">
        <v>378</v>
      </c>
      <c r="H149" s="682">
        <v>607</v>
      </c>
      <c r="I149" s="483">
        <v>672</v>
      </c>
      <c r="J149" s="541">
        <v>741</v>
      </c>
      <c r="K149" s="541">
        <v>195</v>
      </c>
      <c r="L149" s="596">
        <f t="shared" si="1801"/>
        <v>0.26315789473684209</v>
      </c>
      <c r="M149" s="483">
        <v>741</v>
      </c>
      <c r="N149" s="483"/>
      <c r="O149" s="483"/>
      <c r="P149" s="541">
        <f t="shared" si="1803"/>
        <v>741</v>
      </c>
      <c r="Q149" s="596">
        <f t="shared" si="1804"/>
        <v>0.26315789473684209</v>
      </c>
      <c r="R149" s="483">
        <v>741</v>
      </c>
      <c r="S149" s="541">
        <v>345</v>
      </c>
      <c r="T149" s="596">
        <f t="shared" si="1806"/>
        <v>0.46558704453441296</v>
      </c>
      <c r="U149" s="483">
        <v>845</v>
      </c>
      <c r="V149" s="483"/>
      <c r="W149" s="483">
        <v>104</v>
      </c>
      <c r="X149" s="541">
        <f t="shared" si="1808"/>
        <v>845</v>
      </c>
      <c r="Y149" s="596">
        <f t="shared" si="1809"/>
        <v>0.40828402366863903</v>
      </c>
      <c r="Z149" s="483"/>
      <c r="AA149" s="541">
        <f t="shared" si="1810"/>
        <v>845</v>
      </c>
      <c r="AB149" s="541">
        <v>643</v>
      </c>
      <c r="AC149" s="596">
        <f t="shared" si="1812"/>
        <v>0.76094674556213016</v>
      </c>
      <c r="AD149" s="541">
        <v>719</v>
      </c>
      <c r="AE149" s="541">
        <v>846</v>
      </c>
      <c r="AF149" s="596">
        <f t="shared" si="1813"/>
        <v>1.0011834319526627</v>
      </c>
      <c r="AG149" s="483">
        <v>845</v>
      </c>
      <c r="AH149" s="483">
        <v>1005</v>
      </c>
      <c r="AI149" s="483">
        <v>862</v>
      </c>
      <c r="AJ149" s="483">
        <v>862</v>
      </c>
      <c r="AK149" s="483"/>
      <c r="AL149" s="541">
        <f t="shared" si="1815"/>
        <v>845</v>
      </c>
      <c r="AM149" s="839">
        <v>824.16</v>
      </c>
      <c r="AN149" s="917">
        <f t="shared" si="1816"/>
        <v>0.97533727810650883</v>
      </c>
      <c r="AO149" s="839">
        <v>493.32</v>
      </c>
      <c r="AP149" s="917">
        <f t="shared" si="1818"/>
        <v>0.49086567164179101</v>
      </c>
      <c r="AQ149" s="839"/>
      <c r="AR149" s="839"/>
      <c r="AS149" s="839">
        <f t="shared" si="1820"/>
        <v>1005</v>
      </c>
      <c r="AT149" s="917">
        <f t="shared" si="1821"/>
        <v>0.49086567164179101</v>
      </c>
      <c r="AU149" s="839"/>
      <c r="AV149" s="839">
        <f t="shared" si="1823"/>
        <v>1005</v>
      </c>
      <c r="AW149" s="483">
        <v>1005</v>
      </c>
      <c r="AX149" s="839">
        <v>777.87</v>
      </c>
      <c r="AY149" s="483">
        <v>1005</v>
      </c>
      <c r="AZ149" s="1068">
        <v>948.88</v>
      </c>
      <c r="BA149" s="595">
        <v>979</v>
      </c>
      <c r="BB149" s="483">
        <v>942</v>
      </c>
      <c r="BC149" s="483">
        <v>942</v>
      </c>
      <c r="BD149" s="595">
        <v>979</v>
      </c>
      <c r="BE149" s="483">
        <v>942</v>
      </c>
      <c r="BF149" s="483">
        <v>942</v>
      </c>
      <c r="BG149" s="839"/>
      <c r="BH149" s="483">
        <f t="shared" si="1825"/>
        <v>979</v>
      </c>
      <c r="BI149" s="918">
        <v>214.38</v>
      </c>
      <c r="BJ149" s="917">
        <f t="shared" si="1827"/>
        <v>0.21897854954034729</v>
      </c>
      <c r="BK149" s="483"/>
      <c r="BL149" s="483">
        <f t="shared" si="1829"/>
        <v>979</v>
      </c>
      <c r="BM149" s="917">
        <f t="shared" si="1830"/>
        <v>0.21897854954034729</v>
      </c>
      <c r="BN149" s="917"/>
      <c r="BO149" s="917"/>
      <c r="BP149" s="918">
        <v>440.59</v>
      </c>
      <c r="BQ149" s="917">
        <f t="shared" si="1832"/>
        <v>0.45004085801838606</v>
      </c>
      <c r="BR149" s="839"/>
      <c r="BS149" s="483">
        <f t="shared" si="1834"/>
        <v>979</v>
      </c>
      <c r="BT149" s="918">
        <v>726.29</v>
      </c>
      <c r="BU149" s="917">
        <f t="shared" si="1835"/>
        <v>0.74186925434116446</v>
      </c>
      <c r="BV149" s="483"/>
      <c r="BW149" s="483">
        <f t="shared" si="1837"/>
        <v>979</v>
      </c>
      <c r="BX149" s="917">
        <f t="shared" si="1838"/>
        <v>0.74186925434116446</v>
      </c>
      <c r="BY149" s="918">
        <v>958.17</v>
      </c>
      <c r="BZ149" s="1125">
        <v>958.17</v>
      </c>
      <c r="CA149" s="483">
        <v>1158</v>
      </c>
      <c r="CB149" s="483">
        <v>1046</v>
      </c>
      <c r="CC149" s="483">
        <v>1001</v>
      </c>
      <c r="CD149" s="918">
        <v>375.04</v>
      </c>
      <c r="CE149" s="25"/>
      <c r="CF149" s="541">
        <f t="shared" si="1840"/>
        <v>1158</v>
      </c>
      <c r="CG149" s="596">
        <f t="shared" si="1841"/>
        <v>0.32386873920552678</v>
      </c>
      <c r="CH149" s="918">
        <v>384.44</v>
      </c>
      <c r="CI149" s="596">
        <f t="shared" si="1843"/>
        <v>0.33198618307426597</v>
      </c>
      <c r="CJ149" s="483"/>
      <c r="CK149" s="483">
        <f t="shared" si="1845"/>
        <v>1158</v>
      </c>
      <c r="CL149" s="124">
        <v>652.38</v>
      </c>
      <c r="CM149" s="596">
        <f t="shared" si="1846"/>
        <v>0.56336787564766844</v>
      </c>
      <c r="CN149" s="25"/>
      <c r="CO149" s="1191">
        <f t="shared" si="1848"/>
        <v>1158</v>
      </c>
      <c r="CP149" s="596">
        <f t="shared" si="1849"/>
        <v>0.56336787564766844</v>
      </c>
      <c r="CQ149" s="25"/>
      <c r="CR149" s="1191">
        <f t="shared" si="1851"/>
        <v>1158</v>
      </c>
      <c r="CS149" s="1246">
        <v>1158</v>
      </c>
      <c r="CT149" s="1312">
        <v>1151</v>
      </c>
      <c r="CU149" s="483">
        <v>1060</v>
      </c>
      <c r="CV149" s="483">
        <v>1060</v>
      </c>
      <c r="CW149" s="1389">
        <v>852.63</v>
      </c>
      <c r="CX149" s="596">
        <f t="shared" si="1853"/>
        <v>0.73629533678756476</v>
      </c>
      <c r="CY149" s="1496">
        <v>1151</v>
      </c>
      <c r="CZ149" s="483"/>
      <c r="DA149" s="1496">
        <f t="shared" si="1855"/>
        <v>1151</v>
      </c>
      <c r="DB149" s="124">
        <v>362.83</v>
      </c>
      <c r="DC149" s="596">
        <f t="shared" si="1856"/>
        <v>0.31523023457862726</v>
      </c>
      <c r="DD149" s="1191"/>
      <c r="DE149" s="1496">
        <f t="shared" si="1858"/>
        <v>1151</v>
      </c>
      <c r="DF149" s="596">
        <f t="shared" si="1859"/>
        <v>0.31523023457862726</v>
      </c>
      <c r="DG149" s="1191"/>
      <c r="DH149" s="1496">
        <f t="shared" si="1861"/>
        <v>1151</v>
      </c>
      <c r="DI149" s="596">
        <f t="shared" si="1862"/>
        <v>0.31523023457862726</v>
      </c>
      <c r="DJ149" s="1588">
        <v>570.91</v>
      </c>
      <c r="DK149" s="596">
        <f t="shared" si="1864"/>
        <v>0.49601216333622933</v>
      </c>
      <c r="DL149" s="1538">
        <v>108</v>
      </c>
      <c r="DM149" s="1496">
        <f t="shared" si="1866"/>
        <v>1259</v>
      </c>
      <c r="DN149" s="596">
        <f t="shared" si="1867"/>
        <v>0.45346306592533753</v>
      </c>
      <c r="DO149" s="1588">
        <v>1177.55</v>
      </c>
      <c r="DP149" s="483">
        <v>1424</v>
      </c>
      <c r="DQ149" s="483">
        <v>1424</v>
      </c>
      <c r="DR149" s="483">
        <v>1424</v>
      </c>
      <c r="DS149" s="1697">
        <v>1177.55</v>
      </c>
      <c r="DT149" s="2205">
        <f t="shared" si="1869"/>
        <v>0.93530579825258142</v>
      </c>
      <c r="DU149" s="1760">
        <v>1424</v>
      </c>
      <c r="DV149" s="1760"/>
      <c r="DW149" s="1760">
        <f t="shared" si="1906"/>
        <v>1424</v>
      </c>
      <c r="DX149" s="1760"/>
      <c r="DY149" s="1760">
        <f t="shared" si="1872"/>
        <v>1424</v>
      </c>
      <c r="DZ149" s="1760"/>
      <c r="EA149" s="1760">
        <f t="shared" si="1873"/>
        <v>1424</v>
      </c>
      <c r="EB149" s="1697">
        <v>616.37</v>
      </c>
      <c r="EC149" s="2205">
        <f t="shared" si="1875"/>
        <v>0.4328441011235955</v>
      </c>
      <c r="ED149" s="1760"/>
      <c r="EE149" s="1760">
        <f t="shared" si="1877"/>
        <v>1424</v>
      </c>
      <c r="EF149" s="2205">
        <f t="shared" si="1878"/>
        <v>0.4328441011235955</v>
      </c>
      <c r="EG149" s="1760"/>
      <c r="EH149" s="1760">
        <f t="shared" si="1880"/>
        <v>1424</v>
      </c>
      <c r="EI149" s="2206">
        <v>1245.04</v>
      </c>
      <c r="EJ149" s="1697">
        <v>1245.04</v>
      </c>
      <c r="EK149" s="2205">
        <f t="shared" si="1882"/>
        <v>1</v>
      </c>
      <c r="EL149" s="1760">
        <v>1503</v>
      </c>
      <c r="EM149" s="2207">
        <v>1485</v>
      </c>
      <c r="EN149" s="2207">
        <v>1485</v>
      </c>
      <c r="EO149" s="1697">
        <v>647.30999999999995</v>
      </c>
      <c r="EP149" s="2176">
        <f t="shared" si="1883"/>
        <v>0.43067864271457085</v>
      </c>
      <c r="EQ149" s="1760"/>
      <c r="ER149" s="1760">
        <f t="shared" si="1885"/>
        <v>1503</v>
      </c>
      <c r="ES149" s="1760"/>
      <c r="ET149" s="1760">
        <f t="shared" si="1887"/>
        <v>1503</v>
      </c>
      <c r="EU149" s="2205">
        <f t="shared" si="1888"/>
        <v>0.43067864271457085</v>
      </c>
      <c r="EV149" s="1760"/>
      <c r="EW149" s="1760">
        <f t="shared" si="1890"/>
        <v>1503</v>
      </c>
      <c r="EX149" s="1697">
        <v>938.91</v>
      </c>
      <c r="EY149" s="2205">
        <f t="shared" si="1892"/>
        <v>0.624690618762475</v>
      </c>
      <c r="EZ149" s="2208">
        <v>1503</v>
      </c>
      <c r="FA149" s="1697">
        <v>1270.1500000000001</v>
      </c>
      <c r="FB149" s="2205">
        <f t="shared" si="1895"/>
        <v>0.84507651363938796</v>
      </c>
      <c r="FC149" s="1496">
        <v>1464</v>
      </c>
      <c r="FD149" s="1496">
        <v>1390</v>
      </c>
      <c r="FE149" s="1496">
        <v>1390</v>
      </c>
      <c r="FF149" s="1496"/>
      <c r="FG149" s="1496">
        <f t="shared" si="1896"/>
        <v>1464</v>
      </c>
      <c r="FH149" s="2716">
        <v>395.34</v>
      </c>
      <c r="FI149" s="2452">
        <v>33</v>
      </c>
      <c r="FJ149" s="1496">
        <f t="shared" si="1898"/>
        <v>1497</v>
      </c>
      <c r="FK149" s="2717">
        <f t="shared" si="1907"/>
        <v>0.26408817635270537</v>
      </c>
      <c r="FL149" s="2716">
        <v>708.49</v>
      </c>
      <c r="FM149" s="2717">
        <f t="shared" si="1900"/>
        <v>0.47327321309285236</v>
      </c>
      <c r="FN149" s="1496"/>
      <c r="FO149" s="1496">
        <f t="shared" si="1902"/>
        <v>1497</v>
      </c>
      <c r="FP149" s="1553">
        <v>1497</v>
      </c>
      <c r="FQ149" s="2607">
        <v>1409</v>
      </c>
      <c r="FR149" s="1496">
        <v>1409</v>
      </c>
      <c r="FS149" s="1496">
        <v>1409</v>
      </c>
      <c r="FU149">
        <v>1066</v>
      </c>
      <c r="FV149">
        <f>SUM(FV147:FV148)</f>
        <v>1609.336</v>
      </c>
      <c r="FX149" s="2496">
        <v>70</v>
      </c>
    </row>
    <row r="150" spans="1:181" ht="21.75" hidden="1" thickBot="1" x14ac:dyDescent="0.3">
      <c r="A150" s="679"/>
      <c r="B150" s="680"/>
      <c r="C150" s="1827" t="s">
        <v>108</v>
      </c>
      <c r="D150" s="1859"/>
      <c r="E150" s="1860"/>
      <c r="F150" s="681"/>
      <c r="G150" s="650" t="s">
        <v>669</v>
      </c>
      <c r="H150" s="682">
        <v>4102</v>
      </c>
      <c r="I150" s="483">
        <v>4940</v>
      </c>
      <c r="J150" s="541">
        <v>5000</v>
      </c>
      <c r="K150" s="541">
        <v>1924</v>
      </c>
      <c r="L150" s="596">
        <f t="shared" si="1801"/>
        <v>0.38479999999999998</v>
      </c>
      <c r="M150" s="483">
        <v>5000</v>
      </c>
      <c r="N150" s="483"/>
      <c r="O150" s="483"/>
      <c r="P150" s="541">
        <f t="shared" si="1803"/>
        <v>5000</v>
      </c>
      <c r="Q150" s="596">
        <f t="shared" si="1804"/>
        <v>0.38479999999999998</v>
      </c>
      <c r="R150" s="483">
        <v>5000</v>
      </c>
      <c r="S150" s="541">
        <v>2806</v>
      </c>
      <c r="T150" s="596">
        <f t="shared" si="1806"/>
        <v>0.56120000000000003</v>
      </c>
      <c r="U150" s="483">
        <v>6310</v>
      </c>
      <c r="V150" s="483"/>
      <c r="W150" s="483">
        <v>1310</v>
      </c>
      <c r="X150" s="541">
        <f t="shared" si="1808"/>
        <v>6310</v>
      </c>
      <c r="Y150" s="596">
        <f t="shared" si="1809"/>
        <v>0.44469096671949288</v>
      </c>
      <c r="Z150" s="483"/>
      <c r="AA150" s="541">
        <f t="shared" si="1810"/>
        <v>6310</v>
      </c>
      <c r="AB150" s="541">
        <v>5662</v>
      </c>
      <c r="AC150" s="596">
        <f t="shared" si="1812"/>
        <v>0.89730586370839938</v>
      </c>
      <c r="AD150" s="541">
        <v>6191</v>
      </c>
      <c r="AE150" s="541">
        <v>6246</v>
      </c>
      <c r="AF150" s="596">
        <f t="shared" si="1813"/>
        <v>0.98985736925515055</v>
      </c>
      <c r="AG150" s="483">
        <v>6310</v>
      </c>
      <c r="AH150" s="483">
        <v>6254</v>
      </c>
      <c r="AI150" s="483">
        <v>5228</v>
      </c>
      <c r="AJ150" s="483">
        <v>5270</v>
      </c>
      <c r="AK150" s="483"/>
      <c r="AL150" s="541">
        <f t="shared" si="1815"/>
        <v>6310</v>
      </c>
      <c r="AM150" s="839">
        <v>6245.8</v>
      </c>
      <c r="AN150" s="917">
        <f t="shared" si="1816"/>
        <v>0.98982567353407291</v>
      </c>
      <c r="AO150" s="839">
        <v>4144.8</v>
      </c>
      <c r="AP150" s="917">
        <f t="shared" si="1818"/>
        <v>0.66274384393987851</v>
      </c>
      <c r="AQ150" s="839"/>
      <c r="AR150" s="839"/>
      <c r="AS150" s="839">
        <f t="shared" si="1820"/>
        <v>6254</v>
      </c>
      <c r="AT150" s="917">
        <f t="shared" si="1821"/>
        <v>0.66274384393987851</v>
      </c>
      <c r="AU150" s="839"/>
      <c r="AV150" s="839">
        <f t="shared" si="1823"/>
        <v>6254</v>
      </c>
      <c r="AW150" s="483">
        <v>6254</v>
      </c>
      <c r="AX150" s="839">
        <v>6538.8</v>
      </c>
      <c r="AY150" s="483">
        <v>6254</v>
      </c>
      <c r="AZ150" s="1068">
        <v>7051.8</v>
      </c>
      <c r="BA150" s="595">
        <v>5932</v>
      </c>
      <c r="BB150" s="483">
        <v>5625</v>
      </c>
      <c r="BC150" s="483">
        <v>5625</v>
      </c>
      <c r="BD150" s="595">
        <v>5932</v>
      </c>
      <c r="BE150" s="483">
        <v>5625</v>
      </c>
      <c r="BF150" s="483">
        <v>5625</v>
      </c>
      <c r="BG150" s="839"/>
      <c r="BH150" s="483">
        <f t="shared" si="1825"/>
        <v>5932</v>
      </c>
      <c r="BI150" s="918">
        <v>1701</v>
      </c>
      <c r="BJ150" s="917">
        <f t="shared" si="1827"/>
        <v>0.28674983142279165</v>
      </c>
      <c r="BK150" s="483"/>
      <c r="BL150" s="483">
        <f t="shared" si="1829"/>
        <v>5932</v>
      </c>
      <c r="BM150" s="917">
        <f t="shared" si="1830"/>
        <v>0.28674983142279165</v>
      </c>
      <c r="BN150" s="917"/>
      <c r="BO150" s="917"/>
      <c r="BP150" s="918">
        <v>3073.5</v>
      </c>
      <c r="BQ150" s="917">
        <f t="shared" si="1832"/>
        <v>0.51812204989885369</v>
      </c>
      <c r="BR150" s="839"/>
      <c r="BS150" s="483">
        <f t="shared" si="1834"/>
        <v>5932</v>
      </c>
      <c r="BT150" s="918">
        <v>5009</v>
      </c>
      <c r="BU150" s="917">
        <f t="shared" si="1835"/>
        <v>0.84440323668240058</v>
      </c>
      <c r="BV150" s="483"/>
      <c r="BW150" s="483">
        <f t="shared" si="1837"/>
        <v>5932</v>
      </c>
      <c r="BX150" s="917">
        <f t="shared" si="1838"/>
        <v>0.84440323668240058</v>
      </c>
      <c r="BY150" s="918">
        <v>5931.5</v>
      </c>
      <c r="BZ150" s="1125">
        <v>5931.5</v>
      </c>
      <c r="CA150" s="483">
        <v>7358</v>
      </c>
      <c r="CB150" s="483">
        <v>5805</v>
      </c>
      <c r="CC150" s="483">
        <v>5558</v>
      </c>
      <c r="CD150" s="918">
        <v>2317.5</v>
      </c>
      <c r="CE150" s="25"/>
      <c r="CF150" s="541">
        <f t="shared" si="1840"/>
        <v>7358</v>
      </c>
      <c r="CG150" s="596">
        <f t="shared" si="1841"/>
        <v>0.31496330524599075</v>
      </c>
      <c r="CH150" s="918">
        <v>3424.5</v>
      </c>
      <c r="CI150" s="596">
        <f t="shared" si="1843"/>
        <v>0.4654117966838815</v>
      </c>
      <c r="CJ150" s="483"/>
      <c r="CK150" s="483">
        <f t="shared" si="1845"/>
        <v>7358</v>
      </c>
      <c r="CL150" s="124">
        <v>5899.5</v>
      </c>
      <c r="CM150" s="596">
        <f t="shared" si="1846"/>
        <v>0.8017803751019299</v>
      </c>
      <c r="CN150" s="25"/>
      <c r="CO150" s="1191">
        <f t="shared" si="1848"/>
        <v>7358</v>
      </c>
      <c r="CP150" s="596">
        <f t="shared" si="1849"/>
        <v>0.8017803751019299</v>
      </c>
      <c r="CQ150" s="25"/>
      <c r="CR150" s="1191">
        <f t="shared" si="1851"/>
        <v>7358</v>
      </c>
      <c r="CS150" s="1246">
        <v>7358</v>
      </c>
      <c r="CT150" s="1312">
        <v>6192</v>
      </c>
      <c r="CU150" s="483">
        <v>5558</v>
      </c>
      <c r="CV150" s="483">
        <v>5648</v>
      </c>
      <c r="CW150" s="1389">
        <v>6547.5</v>
      </c>
      <c r="CX150" s="596">
        <f t="shared" si="1853"/>
        <v>0.88984778472410986</v>
      </c>
      <c r="CY150" s="1496">
        <v>6192</v>
      </c>
      <c r="CZ150" s="483"/>
      <c r="DA150" s="1496">
        <f t="shared" si="1855"/>
        <v>6192</v>
      </c>
      <c r="DB150" s="124">
        <v>1727.52</v>
      </c>
      <c r="DC150" s="596">
        <f t="shared" si="1856"/>
        <v>0.2789922480620155</v>
      </c>
      <c r="DD150" s="1191"/>
      <c r="DE150" s="1496">
        <f t="shared" si="1858"/>
        <v>6192</v>
      </c>
      <c r="DF150" s="596">
        <f t="shared" si="1859"/>
        <v>0.2789922480620155</v>
      </c>
      <c r="DG150" s="1191"/>
      <c r="DH150" s="1496">
        <f t="shared" si="1861"/>
        <v>6192</v>
      </c>
      <c r="DI150" s="596">
        <f t="shared" si="1862"/>
        <v>0.2789922480620155</v>
      </c>
      <c r="DJ150" s="1588">
        <v>3233.49</v>
      </c>
      <c r="DK150" s="596">
        <f t="shared" si="1864"/>
        <v>0.52220445736434107</v>
      </c>
      <c r="DL150" s="1538">
        <v>140</v>
      </c>
      <c r="DM150" s="1496">
        <f t="shared" si="1866"/>
        <v>6332</v>
      </c>
      <c r="DN150" s="596">
        <f t="shared" si="1867"/>
        <v>0.5106585596967782</v>
      </c>
      <c r="DO150" s="1588">
        <v>6730.45</v>
      </c>
      <c r="DP150" s="483">
        <v>7812</v>
      </c>
      <c r="DQ150" s="483">
        <v>7812</v>
      </c>
      <c r="DR150" s="483">
        <v>7812</v>
      </c>
      <c r="DS150" s="1697">
        <v>6730.45</v>
      </c>
      <c r="DT150" s="2205">
        <f t="shared" si="1869"/>
        <v>1.062926405559065</v>
      </c>
      <c r="DU150" s="1760">
        <v>7812</v>
      </c>
      <c r="DV150" s="1760"/>
      <c r="DW150" s="1760">
        <f t="shared" si="1906"/>
        <v>7812</v>
      </c>
      <c r="DX150" s="1760"/>
      <c r="DY150" s="1760">
        <f t="shared" si="1872"/>
        <v>7812</v>
      </c>
      <c r="DZ150" s="1760"/>
      <c r="EA150" s="1760">
        <f t="shared" si="1873"/>
        <v>7812</v>
      </c>
      <c r="EB150" s="1697">
        <v>3994.2</v>
      </c>
      <c r="EC150" s="2205">
        <f t="shared" si="1875"/>
        <v>0.51129032258064511</v>
      </c>
      <c r="ED150" s="1760"/>
      <c r="EE150" s="1760">
        <f t="shared" si="1877"/>
        <v>7812</v>
      </c>
      <c r="EF150" s="2205">
        <f t="shared" si="1878"/>
        <v>0.51129032258064511</v>
      </c>
      <c r="EG150" s="1760"/>
      <c r="EH150" s="1760">
        <f t="shared" si="1880"/>
        <v>7812</v>
      </c>
      <c r="EI150" s="2206">
        <v>8093.1</v>
      </c>
      <c r="EJ150" s="1697">
        <v>8093.1</v>
      </c>
      <c r="EK150" s="2205">
        <f t="shared" si="1882"/>
        <v>1</v>
      </c>
      <c r="EL150" s="1760">
        <v>8961</v>
      </c>
      <c r="EM150" s="2207">
        <v>8854</v>
      </c>
      <c r="EN150" s="2207">
        <v>8925</v>
      </c>
      <c r="EO150" s="1697">
        <v>4411.5</v>
      </c>
      <c r="EP150" s="2176">
        <f t="shared" si="1883"/>
        <v>0.49229996652159358</v>
      </c>
      <c r="EQ150" s="1760"/>
      <c r="ER150" s="1760">
        <f t="shared" si="1885"/>
        <v>8961</v>
      </c>
      <c r="ES150" s="1760"/>
      <c r="ET150" s="1760">
        <f t="shared" si="1887"/>
        <v>8961</v>
      </c>
      <c r="EU150" s="2205">
        <f t="shared" si="1888"/>
        <v>0.49229996652159358</v>
      </c>
      <c r="EV150" s="1760"/>
      <c r="EW150" s="1760">
        <f t="shared" si="1890"/>
        <v>8961</v>
      </c>
      <c r="EX150" s="1697">
        <v>6798.9</v>
      </c>
      <c r="EY150" s="2205">
        <f t="shared" si="1892"/>
        <v>0.75872112487445598</v>
      </c>
      <c r="EZ150" s="2208">
        <v>8961</v>
      </c>
      <c r="FA150" s="1697">
        <v>8273.1</v>
      </c>
      <c r="FB150" s="2205">
        <f t="shared" si="1895"/>
        <v>0.92323401406093075</v>
      </c>
      <c r="FC150" s="1496">
        <v>8035</v>
      </c>
      <c r="FD150" s="1496">
        <v>8100</v>
      </c>
      <c r="FE150" s="1496">
        <v>8100</v>
      </c>
      <c r="FF150" s="1496"/>
      <c r="FG150" s="1496">
        <f t="shared" si="1896"/>
        <v>8035</v>
      </c>
      <c r="FH150" s="2716">
        <v>3376.8</v>
      </c>
      <c r="FI150" s="1496"/>
      <c r="FJ150" s="1496">
        <f t="shared" si="1898"/>
        <v>8035</v>
      </c>
      <c r="FK150" s="2717">
        <f t="shared" si="1907"/>
        <v>0.420261356565028</v>
      </c>
      <c r="FL150" s="2716">
        <v>4881.6000000000004</v>
      </c>
      <c r="FM150" s="2717">
        <f t="shared" si="1900"/>
        <v>0.60754200373366529</v>
      </c>
      <c r="FN150" s="1496"/>
      <c r="FO150" s="1496">
        <f t="shared" si="1902"/>
        <v>8035</v>
      </c>
      <c r="FP150" s="1553">
        <v>8035</v>
      </c>
      <c r="FQ150" s="2607">
        <v>8687</v>
      </c>
      <c r="FR150" s="1496">
        <v>8721</v>
      </c>
      <c r="FS150" s="1496">
        <v>8448</v>
      </c>
      <c r="FU150">
        <f>SUM(FU147:FU149)</f>
        <v>12705</v>
      </c>
      <c r="FX150" s="2496">
        <v>1391</v>
      </c>
    </row>
    <row r="151" spans="1:181" ht="21.75" hidden="1" thickBot="1" x14ac:dyDescent="0.3">
      <c r="A151" s="679"/>
      <c r="B151" s="680"/>
      <c r="C151" s="1827" t="s">
        <v>109</v>
      </c>
      <c r="D151" s="1859"/>
      <c r="E151" s="1860"/>
      <c r="F151" s="681"/>
      <c r="G151" s="650" t="s">
        <v>518</v>
      </c>
      <c r="H151" s="682">
        <v>75</v>
      </c>
      <c r="I151" s="483">
        <v>159</v>
      </c>
      <c r="J151" s="541">
        <v>107</v>
      </c>
      <c r="K151" s="541">
        <v>28</v>
      </c>
      <c r="L151" s="596">
        <f t="shared" si="1801"/>
        <v>0.26168224299065418</v>
      </c>
      <c r="M151" s="483">
        <v>107</v>
      </c>
      <c r="N151" s="483"/>
      <c r="O151" s="483"/>
      <c r="P151" s="541">
        <f t="shared" si="1803"/>
        <v>107</v>
      </c>
      <c r="Q151" s="596">
        <f t="shared" si="1804"/>
        <v>0.26168224299065418</v>
      </c>
      <c r="R151" s="483">
        <v>107</v>
      </c>
      <c r="S151" s="541">
        <v>173</v>
      </c>
      <c r="T151" s="596">
        <f t="shared" si="1806"/>
        <v>1.6168224299065421</v>
      </c>
      <c r="U151" s="483">
        <v>107</v>
      </c>
      <c r="V151" s="483"/>
      <c r="W151" s="483"/>
      <c r="X151" s="541">
        <f t="shared" si="1808"/>
        <v>107</v>
      </c>
      <c r="Y151" s="596">
        <f t="shared" si="1809"/>
        <v>1.6168224299065421</v>
      </c>
      <c r="Z151" s="483"/>
      <c r="AA151" s="541">
        <f t="shared" si="1810"/>
        <v>107</v>
      </c>
      <c r="AB151" s="541">
        <v>514</v>
      </c>
      <c r="AC151" s="596">
        <f t="shared" si="1812"/>
        <v>4.8037383177570092</v>
      </c>
      <c r="AD151" s="541">
        <v>514</v>
      </c>
      <c r="AE151" s="541">
        <v>572</v>
      </c>
      <c r="AF151" s="596">
        <f t="shared" si="1813"/>
        <v>5.3457943925233646</v>
      </c>
      <c r="AG151" s="483">
        <v>107</v>
      </c>
      <c r="AH151" s="483">
        <v>526</v>
      </c>
      <c r="AI151" s="483">
        <v>572</v>
      </c>
      <c r="AJ151" s="483">
        <v>572</v>
      </c>
      <c r="AK151" s="483"/>
      <c r="AL151" s="541">
        <f t="shared" si="1815"/>
        <v>107</v>
      </c>
      <c r="AM151" s="839">
        <v>513.74</v>
      </c>
      <c r="AN151" s="917">
        <f t="shared" si="1816"/>
        <v>4.8013084112149533</v>
      </c>
      <c r="AO151" s="839">
        <v>237.29</v>
      </c>
      <c r="AP151" s="917">
        <f t="shared" si="1818"/>
        <v>0.45112167300380229</v>
      </c>
      <c r="AQ151" s="839"/>
      <c r="AR151" s="839"/>
      <c r="AS151" s="839">
        <f t="shared" si="1820"/>
        <v>526</v>
      </c>
      <c r="AT151" s="917">
        <f t="shared" si="1821"/>
        <v>0.45112167300380229</v>
      </c>
      <c r="AU151" s="839"/>
      <c r="AV151" s="839">
        <f t="shared" si="1823"/>
        <v>526</v>
      </c>
      <c r="AW151" s="483">
        <v>526</v>
      </c>
      <c r="AX151" s="839">
        <v>445.36</v>
      </c>
      <c r="AY151" s="483">
        <v>526</v>
      </c>
      <c r="AZ151" s="1068">
        <v>482.28</v>
      </c>
      <c r="BA151" s="595">
        <v>572</v>
      </c>
      <c r="BB151" s="483">
        <v>572</v>
      </c>
      <c r="BC151" s="483">
        <v>572</v>
      </c>
      <c r="BD151" s="595">
        <v>572</v>
      </c>
      <c r="BE151" s="483">
        <v>572</v>
      </c>
      <c r="BF151" s="483">
        <v>572</v>
      </c>
      <c r="BG151" s="839"/>
      <c r="BH151" s="483">
        <f t="shared" si="1825"/>
        <v>572</v>
      </c>
      <c r="BI151" s="918">
        <v>82.57</v>
      </c>
      <c r="BJ151" s="917">
        <f t="shared" si="1827"/>
        <v>0.14435314685314685</v>
      </c>
      <c r="BK151" s="483"/>
      <c r="BL151" s="483">
        <f t="shared" si="1829"/>
        <v>572</v>
      </c>
      <c r="BM151" s="917">
        <f t="shared" si="1830"/>
        <v>0.14435314685314685</v>
      </c>
      <c r="BN151" s="917"/>
      <c r="BO151" s="917"/>
      <c r="BP151" s="918">
        <v>156.06</v>
      </c>
      <c r="BQ151" s="917">
        <f t="shared" si="1832"/>
        <v>0.27283216783216785</v>
      </c>
      <c r="BR151" s="839"/>
      <c r="BS151" s="483">
        <f t="shared" si="1834"/>
        <v>572</v>
      </c>
      <c r="BT151" s="918">
        <v>406.95</v>
      </c>
      <c r="BU151" s="917">
        <f t="shared" si="1835"/>
        <v>0.71145104895104894</v>
      </c>
      <c r="BV151" s="483"/>
      <c r="BW151" s="483">
        <f t="shared" si="1837"/>
        <v>572</v>
      </c>
      <c r="BX151" s="917">
        <f t="shared" si="1838"/>
        <v>0.71145104895104894</v>
      </c>
      <c r="BY151" s="918">
        <v>406.95</v>
      </c>
      <c r="BZ151" s="1125">
        <v>406.95</v>
      </c>
      <c r="CA151" s="483">
        <v>572</v>
      </c>
      <c r="CB151" s="483">
        <v>572</v>
      </c>
      <c r="CC151" s="483">
        <v>572</v>
      </c>
      <c r="CD151" s="918">
        <v>45.23</v>
      </c>
      <c r="CE151" s="25"/>
      <c r="CF151" s="541">
        <f t="shared" si="1840"/>
        <v>572</v>
      </c>
      <c r="CG151" s="596">
        <f t="shared" si="1841"/>
        <v>7.9073426573426572E-2</v>
      </c>
      <c r="CH151" s="918">
        <v>206.19</v>
      </c>
      <c r="CI151" s="596">
        <f t="shared" si="1843"/>
        <v>0.36047202797202799</v>
      </c>
      <c r="CJ151" s="483"/>
      <c r="CK151" s="483">
        <f t="shared" si="1845"/>
        <v>572</v>
      </c>
      <c r="CL151" s="124">
        <v>540.12</v>
      </c>
      <c r="CM151" s="596">
        <f t="shared" si="1846"/>
        <v>0.94426573426573424</v>
      </c>
      <c r="CN151" s="25"/>
      <c r="CO151" s="1191">
        <f t="shared" si="1848"/>
        <v>572</v>
      </c>
      <c r="CP151" s="596">
        <f t="shared" si="1849"/>
        <v>0.94426573426573424</v>
      </c>
      <c r="CQ151" s="25"/>
      <c r="CR151" s="1191">
        <f t="shared" si="1851"/>
        <v>572</v>
      </c>
      <c r="CS151" s="1246">
        <v>572</v>
      </c>
      <c r="CT151" s="1312">
        <v>572</v>
      </c>
      <c r="CU151" s="483">
        <v>572</v>
      </c>
      <c r="CV151" s="483">
        <v>572</v>
      </c>
      <c r="CW151" s="1389">
        <v>572.82000000000005</v>
      </c>
      <c r="CX151" s="596">
        <f t="shared" si="1853"/>
        <v>1.0014335664335665</v>
      </c>
      <c r="CY151" s="1496">
        <v>572</v>
      </c>
      <c r="CZ151" s="483"/>
      <c r="DA151" s="1496">
        <f t="shared" si="1855"/>
        <v>572</v>
      </c>
      <c r="DB151" s="124">
        <v>38.520000000000003</v>
      </c>
      <c r="DC151" s="596">
        <f t="shared" si="1856"/>
        <v>6.7342657342657347E-2</v>
      </c>
      <c r="DD151" s="1191"/>
      <c r="DE151" s="1496">
        <f t="shared" si="1858"/>
        <v>572</v>
      </c>
      <c r="DF151" s="596">
        <f t="shared" si="1859"/>
        <v>6.7342657342657347E-2</v>
      </c>
      <c r="DG151" s="1191"/>
      <c r="DH151" s="1496">
        <f t="shared" si="1861"/>
        <v>572</v>
      </c>
      <c r="DI151" s="596">
        <f t="shared" si="1862"/>
        <v>6.7342657342657347E-2</v>
      </c>
      <c r="DJ151" s="1588">
        <v>38.520000000000003</v>
      </c>
      <c r="DK151" s="596">
        <f t="shared" si="1864"/>
        <v>6.7342657342657347E-2</v>
      </c>
      <c r="DL151" s="1191"/>
      <c r="DM151" s="1496">
        <f t="shared" si="1866"/>
        <v>572</v>
      </c>
      <c r="DN151" s="596">
        <f t="shared" si="1867"/>
        <v>6.7342657342657347E-2</v>
      </c>
      <c r="DO151" s="1588">
        <v>137.72</v>
      </c>
      <c r="DP151" s="483">
        <v>150</v>
      </c>
      <c r="DQ151" s="483">
        <v>150</v>
      </c>
      <c r="DR151" s="483">
        <v>150</v>
      </c>
      <c r="DS151" s="1697">
        <v>137.72</v>
      </c>
      <c r="DT151" s="2205">
        <f t="shared" si="1869"/>
        <v>0.24076923076923076</v>
      </c>
      <c r="DU151" s="1760">
        <v>150</v>
      </c>
      <c r="DV151" s="1760"/>
      <c r="DW151" s="1760">
        <f t="shared" si="1906"/>
        <v>150</v>
      </c>
      <c r="DX151" s="1760"/>
      <c r="DY151" s="1760">
        <f t="shared" si="1872"/>
        <v>150</v>
      </c>
      <c r="DZ151" s="1760"/>
      <c r="EA151" s="1760">
        <f t="shared" si="1873"/>
        <v>150</v>
      </c>
      <c r="EB151" s="1697">
        <v>50.65</v>
      </c>
      <c r="EC151" s="2205">
        <f t="shared" si="1875"/>
        <v>0.33766666666666667</v>
      </c>
      <c r="ED151" s="1760"/>
      <c r="EE151" s="1760">
        <f t="shared" si="1877"/>
        <v>150</v>
      </c>
      <c r="EF151" s="2205">
        <f t="shared" si="1878"/>
        <v>0.33766666666666667</v>
      </c>
      <c r="EG151" s="1760"/>
      <c r="EH151" s="1760">
        <f t="shared" si="1880"/>
        <v>150</v>
      </c>
      <c r="EI151" s="2206">
        <v>175.55</v>
      </c>
      <c r="EJ151" s="1697">
        <v>175.55</v>
      </c>
      <c r="EK151" s="2205">
        <f t="shared" si="1882"/>
        <v>1</v>
      </c>
      <c r="EL151" s="1760">
        <v>176</v>
      </c>
      <c r="EM151" s="2207">
        <v>176</v>
      </c>
      <c r="EN151" s="2207">
        <v>176</v>
      </c>
      <c r="EO151" s="1697">
        <v>130.85</v>
      </c>
      <c r="EP151" s="2176">
        <f t="shared" si="1883"/>
        <v>0.74346590909090904</v>
      </c>
      <c r="EQ151" s="1760"/>
      <c r="ER151" s="1760">
        <f t="shared" si="1885"/>
        <v>176</v>
      </c>
      <c r="ES151" s="1760"/>
      <c r="ET151" s="1760">
        <f t="shared" si="1887"/>
        <v>176</v>
      </c>
      <c r="EU151" s="2205">
        <f t="shared" si="1888"/>
        <v>0.74346590909090904</v>
      </c>
      <c r="EV151" s="1760"/>
      <c r="EW151" s="1760">
        <f t="shared" si="1890"/>
        <v>176</v>
      </c>
      <c r="EX151" s="1697">
        <v>239.05</v>
      </c>
      <c r="EY151" s="2205">
        <f t="shared" si="1892"/>
        <v>1.3582386363636365</v>
      </c>
      <c r="EZ151" s="2208">
        <v>176</v>
      </c>
      <c r="FA151" s="1697">
        <v>285.75</v>
      </c>
      <c r="FB151" s="2205">
        <f t="shared" si="1895"/>
        <v>1.6235795454545454</v>
      </c>
      <c r="FC151" s="1496">
        <v>186</v>
      </c>
      <c r="FD151" s="1496">
        <v>186</v>
      </c>
      <c r="FE151" s="1496">
        <v>186</v>
      </c>
      <c r="FF151" s="1496"/>
      <c r="FG151" s="1496">
        <f t="shared" si="1896"/>
        <v>186</v>
      </c>
      <c r="FH151" s="2716">
        <v>286.14999999999998</v>
      </c>
      <c r="FI151" s="1496"/>
      <c r="FJ151" s="1496">
        <f t="shared" si="1898"/>
        <v>186</v>
      </c>
      <c r="FK151" s="2717">
        <f t="shared" si="1907"/>
        <v>1.5384408602150537</v>
      </c>
      <c r="FL151" s="2716">
        <v>394.4</v>
      </c>
      <c r="FM151" s="2717">
        <f t="shared" si="1900"/>
        <v>2.1204301075268814</v>
      </c>
      <c r="FN151" s="1496"/>
      <c r="FO151" s="1496">
        <f t="shared" si="1902"/>
        <v>186</v>
      </c>
      <c r="FP151" s="1553">
        <v>186</v>
      </c>
      <c r="FQ151" s="2607">
        <v>300</v>
      </c>
      <c r="FR151" s="1496">
        <v>300</v>
      </c>
      <c r="FS151" s="1496">
        <v>300</v>
      </c>
      <c r="FX151" s="2496">
        <f>SUM(FX147:FX150)</f>
        <v>7506</v>
      </c>
      <c r="FY151" t="s">
        <v>911</v>
      </c>
    </row>
    <row r="152" spans="1:181" ht="21.75" hidden="1" thickBot="1" x14ac:dyDescent="0.3">
      <c r="A152" s="679"/>
      <c r="B152" s="680"/>
      <c r="C152" s="1827" t="s">
        <v>110</v>
      </c>
      <c r="D152" s="1859"/>
      <c r="E152" s="1860"/>
      <c r="F152" s="681"/>
      <c r="G152" s="650" t="s">
        <v>518</v>
      </c>
      <c r="H152" s="682"/>
      <c r="I152" s="483"/>
      <c r="J152" s="541"/>
      <c r="K152" s="541"/>
      <c r="L152" s="596" t="e">
        <f t="shared" si="1801"/>
        <v>#DIV/0!</v>
      </c>
      <c r="M152" s="483"/>
      <c r="N152" s="483"/>
      <c r="O152" s="483"/>
      <c r="P152" s="541">
        <f t="shared" si="1803"/>
        <v>0</v>
      </c>
      <c r="Q152" s="596"/>
      <c r="R152" s="483"/>
      <c r="S152" s="541"/>
      <c r="T152" s="596" t="e">
        <f t="shared" si="1806"/>
        <v>#DIV/0!</v>
      </c>
      <c r="U152" s="483"/>
      <c r="V152" s="483"/>
      <c r="W152" s="483"/>
      <c r="X152" s="541">
        <f t="shared" si="1808"/>
        <v>0</v>
      </c>
      <c r="Y152" s="596" t="e">
        <f t="shared" si="1809"/>
        <v>#DIV/0!</v>
      </c>
      <c r="Z152" s="483"/>
      <c r="AA152" s="541">
        <f t="shared" si="1810"/>
        <v>0</v>
      </c>
      <c r="AB152" s="541"/>
      <c r="AC152" s="596" t="e">
        <f t="shared" si="1812"/>
        <v>#DIV/0!</v>
      </c>
      <c r="AD152" s="541"/>
      <c r="AE152" s="541">
        <v>260</v>
      </c>
      <c r="AF152" s="596" t="e">
        <f t="shared" si="1813"/>
        <v>#DIV/0!</v>
      </c>
      <c r="AG152" s="483"/>
      <c r="AH152" s="483">
        <v>260</v>
      </c>
      <c r="AI152" s="483">
        <v>260</v>
      </c>
      <c r="AJ152" s="483">
        <v>260</v>
      </c>
      <c r="AK152" s="483"/>
      <c r="AL152" s="541">
        <f t="shared" si="1815"/>
        <v>0</v>
      </c>
      <c r="AM152" s="839">
        <v>252</v>
      </c>
      <c r="AN152" s="917" t="e">
        <f t="shared" si="1816"/>
        <v>#DIV/0!</v>
      </c>
      <c r="AO152" s="839">
        <v>252</v>
      </c>
      <c r="AP152" s="917">
        <f t="shared" si="1818"/>
        <v>0.96923076923076923</v>
      </c>
      <c r="AQ152" s="839"/>
      <c r="AR152" s="839"/>
      <c r="AS152" s="839">
        <f t="shared" si="1820"/>
        <v>260</v>
      </c>
      <c r="AT152" s="917">
        <f t="shared" si="1821"/>
        <v>0.96923076923076923</v>
      </c>
      <c r="AU152" s="839"/>
      <c r="AV152" s="839">
        <f t="shared" si="1823"/>
        <v>260</v>
      </c>
      <c r="AW152" s="483">
        <v>260</v>
      </c>
      <c r="AX152" s="839">
        <v>0</v>
      </c>
      <c r="AY152" s="483">
        <v>260</v>
      </c>
      <c r="AZ152" s="1068">
        <v>31.97</v>
      </c>
      <c r="BA152" s="595">
        <v>260</v>
      </c>
      <c r="BB152" s="483">
        <v>260</v>
      </c>
      <c r="BC152" s="483">
        <v>260</v>
      </c>
      <c r="BD152" s="595">
        <v>260</v>
      </c>
      <c r="BE152" s="483">
        <v>260</v>
      </c>
      <c r="BF152" s="483">
        <v>260</v>
      </c>
      <c r="BG152" s="839"/>
      <c r="BH152" s="483">
        <f t="shared" si="1825"/>
        <v>260</v>
      </c>
      <c r="BI152" s="918">
        <v>0</v>
      </c>
      <c r="BJ152" s="917">
        <f t="shared" si="1827"/>
        <v>0</v>
      </c>
      <c r="BK152" s="483"/>
      <c r="BL152" s="483">
        <f t="shared" si="1829"/>
        <v>260</v>
      </c>
      <c r="BM152" s="917">
        <f t="shared" si="1830"/>
        <v>0</v>
      </c>
      <c r="BN152" s="917"/>
      <c r="BO152" s="917"/>
      <c r="BP152" s="918">
        <v>0</v>
      </c>
      <c r="BQ152" s="917">
        <f t="shared" si="1832"/>
        <v>0</v>
      </c>
      <c r="BR152" s="839"/>
      <c r="BS152" s="483">
        <f t="shared" si="1834"/>
        <v>260</v>
      </c>
      <c r="BT152" s="918">
        <v>0</v>
      </c>
      <c r="BU152" s="917">
        <f t="shared" si="1835"/>
        <v>0</v>
      </c>
      <c r="BV152" s="483"/>
      <c r="BW152" s="483">
        <f t="shared" si="1837"/>
        <v>260</v>
      </c>
      <c r="BX152" s="917">
        <f t="shared" si="1838"/>
        <v>0</v>
      </c>
      <c r="BY152" s="918">
        <v>0</v>
      </c>
      <c r="BZ152" s="1125">
        <v>0</v>
      </c>
      <c r="CA152" s="483">
        <v>260</v>
      </c>
      <c r="CB152" s="483">
        <v>260</v>
      </c>
      <c r="CC152" s="483">
        <v>260</v>
      </c>
      <c r="CD152" s="918">
        <v>0</v>
      </c>
      <c r="CE152" s="25"/>
      <c r="CF152" s="541">
        <f t="shared" si="1840"/>
        <v>260</v>
      </c>
      <c r="CG152" s="596">
        <f t="shared" si="1841"/>
        <v>0</v>
      </c>
      <c r="CH152" s="918">
        <v>0</v>
      </c>
      <c r="CI152" s="596">
        <f t="shared" si="1843"/>
        <v>0</v>
      </c>
      <c r="CJ152" s="483"/>
      <c r="CK152" s="483">
        <f t="shared" si="1845"/>
        <v>260</v>
      </c>
      <c r="CL152" s="124">
        <v>48.22</v>
      </c>
      <c r="CM152" s="596">
        <f t="shared" si="1846"/>
        <v>0.18546153846153846</v>
      </c>
      <c r="CN152" s="25"/>
      <c r="CO152" s="1191">
        <f t="shared" si="1848"/>
        <v>260</v>
      </c>
      <c r="CP152" s="596">
        <f t="shared" si="1849"/>
        <v>0.18546153846153846</v>
      </c>
      <c r="CQ152" s="25"/>
      <c r="CR152" s="1191">
        <f t="shared" si="1851"/>
        <v>260</v>
      </c>
      <c r="CS152" s="1246">
        <v>260</v>
      </c>
      <c r="CT152" s="1312">
        <v>260</v>
      </c>
      <c r="CU152" s="483">
        <v>260</v>
      </c>
      <c r="CV152" s="483">
        <v>260</v>
      </c>
      <c r="CW152" s="1389">
        <v>48.22</v>
      </c>
      <c r="CX152" s="596">
        <f t="shared" si="1853"/>
        <v>0.18546153846153846</v>
      </c>
      <c r="CY152" s="1496">
        <v>260</v>
      </c>
      <c r="CZ152" s="483"/>
      <c r="DA152" s="1496">
        <f t="shared" si="1855"/>
        <v>260</v>
      </c>
      <c r="DB152" s="124">
        <v>0</v>
      </c>
      <c r="DC152" s="596">
        <f t="shared" si="1856"/>
        <v>0</v>
      </c>
      <c r="DD152" s="1191"/>
      <c r="DE152" s="1496">
        <f t="shared" si="1858"/>
        <v>260</v>
      </c>
      <c r="DF152" s="596">
        <f t="shared" si="1859"/>
        <v>0</v>
      </c>
      <c r="DG152" s="1191"/>
      <c r="DH152" s="1496">
        <f t="shared" si="1861"/>
        <v>260</v>
      </c>
      <c r="DI152" s="596">
        <f t="shared" si="1862"/>
        <v>0</v>
      </c>
      <c r="DJ152" s="1588">
        <v>519.87</v>
      </c>
      <c r="DK152" s="596">
        <f t="shared" si="1864"/>
        <v>1.9995000000000001</v>
      </c>
      <c r="DL152" s="1191"/>
      <c r="DM152" s="1496">
        <f t="shared" si="1866"/>
        <v>260</v>
      </c>
      <c r="DN152" s="596">
        <f t="shared" si="1867"/>
        <v>1.9995000000000001</v>
      </c>
      <c r="DO152" s="1588">
        <v>519.87</v>
      </c>
      <c r="DP152" s="483">
        <v>520</v>
      </c>
      <c r="DQ152" s="483">
        <v>520</v>
      </c>
      <c r="DR152" s="483">
        <v>520</v>
      </c>
      <c r="DS152" s="1697">
        <v>519.87</v>
      </c>
      <c r="DT152" s="2205">
        <f t="shared" si="1869"/>
        <v>1.9995000000000001</v>
      </c>
      <c r="DU152" s="1760">
        <v>520</v>
      </c>
      <c r="DV152" s="1760"/>
      <c r="DW152" s="1760">
        <f t="shared" si="1906"/>
        <v>520</v>
      </c>
      <c r="DX152" s="1760"/>
      <c r="DY152" s="1760">
        <f t="shared" si="1872"/>
        <v>520</v>
      </c>
      <c r="DZ152" s="1760"/>
      <c r="EA152" s="1760">
        <f t="shared" si="1873"/>
        <v>520</v>
      </c>
      <c r="EB152" s="1697">
        <v>0</v>
      </c>
      <c r="EC152" s="2205">
        <f t="shared" si="1875"/>
        <v>0</v>
      </c>
      <c r="ED152" s="1760"/>
      <c r="EE152" s="1760">
        <f t="shared" si="1877"/>
        <v>520</v>
      </c>
      <c r="EF152" s="2205">
        <f t="shared" si="1878"/>
        <v>0</v>
      </c>
      <c r="EG152" s="1760"/>
      <c r="EH152" s="1760">
        <f t="shared" si="1880"/>
        <v>520</v>
      </c>
      <c r="EI152" s="2206">
        <v>0</v>
      </c>
      <c r="EJ152" s="1697">
        <v>0</v>
      </c>
      <c r="EK152" s="2205" t="e">
        <f t="shared" si="1882"/>
        <v>#DIV/0!</v>
      </c>
      <c r="EL152" s="1760">
        <v>100</v>
      </c>
      <c r="EM152" s="2207">
        <v>100</v>
      </c>
      <c r="EN152" s="2207">
        <v>100</v>
      </c>
      <c r="EO152" s="1697">
        <v>0</v>
      </c>
      <c r="EP152" s="2176">
        <f t="shared" si="1883"/>
        <v>0</v>
      </c>
      <c r="EQ152" s="1760"/>
      <c r="ER152" s="1760">
        <f t="shared" si="1885"/>
        <v>100</v>
      </c>
      <c r="ES152" s="1760"/>
      <c r="ET152" s="1760">
        <f t="shared" si="1887"/>
        <v>100</v>
      </c>
      <c r="EU152" s="2205">
        <f t="shared" si="1888"/>
        <v>0</v>
      </c>
      <c r="EV152" s="1760"/>
      <c r="EW152" s="1760">
        <f t="shared" si="1890"/>
        <v>100</v>
      </c>
      <c r="EX152" s="1697">
        <v>0</v>
      </c>
      <c r="EY152" s="2205">
        <f t="shared" si="1892"/>
        <v>0</v>
      </c>
      <c r="EZ152" s="2208">
        <v>100</v>
      </c>
      <c r="FA152" s="1697">
        <v>600</v>
      </c>
      <c r="FB152" s="2205">
        <f t="shared" si="1895"/>
        <v>6</v>
      </c>
      <c r="FC152" s="1496">
        <v>200</v>
      </c>
      <c r="FD152" s="2145">
        <v>200</v>
      </c>
      <c r="FE152" s="2145">
        <v>200</v>
      </c>
      <c r="FF152" s="1496"/>
      <c r="FG152" s="1496">
        <f t="shared" si="1896"/>
        <v>200</v>
      </c>
      <c r="FH152" s="2716">
        <v>0</v>
      </c>
      <c r="FI152" s="1496"/>
      <c r="FJ152" s="1496">
        <f t="shared" si="1898"/>
        <v>200</v>
      </c>
      <c r="FK152" s="2717">
        <f t="shared" si="1907"/>
        <v>0</v>
      </c>
      <c r="FL152" s="2716">
        <v>0</v>
      </c>
      <c r="FM152" s="2717">
        <f t="shared" si="1900"/>
        <v>0</v>
      </c>
      <c r="FN152" s="1496"/>
      <c r="FO152" s="1496">
        <f t="shared" si="1902"/>
        <v>200</v>
      </c>
      <c r="FP152" s="1553">
        <v>200</v>
      </c>
      <c r="FQ152" s="2607">
        <v>200</v>
      </c>
      <c r="FR152" s="1496">
        <v>200</v>
      </c>
      <c r="FS152" s="1496">
        <v>200</v>
      </c>
    </row>
    <row r="153" spans="1:181" ht="21.75" hidden="1" thickBot="1" x14ac:dyDescent="0.3">
      <c r="A153" s="679"/>
      <c r="B153" s="680"/>
      <c r="C153" s="1827" t="s">
        <v>111</v>
      </c>
      <c r="D153" s="1859"/>
      <c r="E153" s="1860"/>
      <c r="F153" s="681"/>
      <c r="G153" s="650" t="s">
        <v>518</v>
      </c>
      <c r="H153" s="682">
        <v>485</v>
      </c>
      <c r="I153" s="483">
        <v>390</v>
      </c>
      <c r="J153" s="541">
        <v>196</v>
      </c>
      <c r="K153" s="541">
        <v>24</v>
      </c>
      <c r="L153" s="596">
        <f t="shared" si="1801"/>
        <v>0.12244897959183673</v>
      </c>
      <c r="M153" s="483">
        <v>196</v>
      </c>
      <c r="N153" s="483"/>
      <c r="O153" s="483"/>
      <c r="P153" s="541">
        <f t="shared" si="1803"/>
        <v>196</v>
      </c>
      <c r="Q153" s="596">
        <f>K153/P153</f>
        <v>0.12244897959183673</v>
      </c>
      <c r="R153" s="483">
        <v>196</v>
      </c>
      <c r="S153" s="541">
        <v>168</v>
      </c>
      <c r="T153" s="596">
        <f t="shared" si="1806"/>
        <v>0.8571428571428571</v>
      </c>
      <c r="U153" s="483">
        <v>196</v>
      </c>
      <c r="V153" s="483"/>
      <c r="W153" s="483"/>
      <c r="X153" s="541">
        <f t="shared" si="1808"/>
        <v>196</v>
      </c>
      <c r="Y153" s="596">
        <f t="shared" si="1809"/>
        <v>0.8571428571428571</v>
      </c>
      <c r="Z153" s="483"/>
      <c r="AA153" s="541">
        <f t="shared" si="1810"/>
        <v>196</v>
      </c>
      <c r="AB153" s="541">
        <v>331</v>
      </c>
      <c r="AC153" s="596">
        <f t="shared" si="1812"/>
        <v>1.6887755102040816</v>
      </c>
      <c r="AD153" s="541">
        <v>331</v>
      </c>
      <c r="AE153" s="541">
        <v>331</v>
      </c>
      <c r="AF153" s="596">
        <f t="shared" si="1813"/>
        <v>1.6887755102040816</v>
      </c>
      <c r="AG153" s="483">
        <v>196</v>
      </c>
      <c r="AH153" s="483">
        <v>331</v>
      </c>
      <c r="AI153" s="483">
        <v>331</v>
      </c>
      <c r="AJ153" s="483">
        <v>331</v>
      </c>
      <c r="AK153" s="483"/>
      <c r="AL153" s="541">
        <f t="shared" si="1815"/>
        <v>196</v>
      </c>
      <c r="AM153" s="839">
        <v>366.1</v>
      </c>
      <c r="AN153" s="917">
        <f t="shared" si="1816"/>
        <v>1.8678571428571429</v>
      </c>
      <c r="AO153" s="839">
        <v>318.11</v>
      </c>
      <c r="AP153" s="917">
        <f t="shared" si="1818"/>
        <v>0.96105740181268884</v>
      </c>
      <c r="AQ153" s="839"/>
      <c r="AR153" s="839"/>
      <c r="AS153" s="839">
        <f t="shared" si="1820"/>
        <v>331</v>
      </c>
      <c r="AT153" s="917">
        <f t="shared" si="1821"/>
        <v>0.96105740181268884</v>
      </c>
      <c r="AU153" s="839"/>
      <c r="AV153" s="839">
        <f t="shared" si="1823"/>
        <v>331</v>
      </c>
      <c r="AW153" s="483">
        <v>331</v>
      </c>
      <c r="AX153" s="839">
        <v>391.11</v>
      </c>
      <c r="AY153" s="483">
        <v>331</v>
      </c>
      <c r="AZ153" s="1068">
        <v>381.84</v>
      </c>
      <c r="BA153" s="595">
        <v>391</v>
      </c>
      <c r="BB153" s="483">
        <v>391</v>
      </c>
      <c r="BC153" s="483">
        <v>391</v>
      </c>
      <c r="BD153" s="595">
        <v>391</v>
      </c>
      <c r="BE153" s="483">
        <v>391</v>
      </c>
      <c r="BF153" s="483">
        <v>391</v>
      </c>
      <c r="BG153" s="839"/>
      <c r="BH153" s="483">
        <f t="shared" si="1825"/>
        <v>391</v>
      </c>
      <c r="BI153" s="918">
        <v>150</v>
      </c>
      <c r="BJ153" s="917">
        <f t="shared" si="1827"/>
        <v>0.38363171355498721</v>
      </c>
      <c r="BK153" s="483"/>
      <c r="BL153" s="483">
        <f t="shared" si="1829"/>
        <v>391</v>
      </c>
      <c r="BM153" s="917">
        <f t="shared" si="1830"/>
        <v>0.38363171355498721</v>
      </c>
      <c r="BN153" s="917"/>
      <c r="BO153" s="917"/>
      <c r="BP153" s="918">
        <v>595.99</v>
      </c>
      <c r="BQ153" s="917">
        <f t="shared" si="1832"/>
        <v>1.5242710997442455</v>
      </c>
      <c r="BR153" s="839"/>
      <c r="BS153" s="483">
        <f t="shared" si="1834"/>
        <v>391</v>
      </c>
      <c r="BT153" s="918">
        <v>618.66999999999996</v>
      </c>
      <c r="BU153" s="917">
        <f t="shared" si="1835"/>
        <v>1.5822762148337595</v>
      </c>
      <c r="BV153" s="483"/>
      <c r="BW153" s="483">
        <f t="shared" si="1837"/>
        <v>391</v>
      </c>
      <c r="BX153" s="917">
        <f t="shared" si="1838"/>
        <v>1.5822762148337595</v>
      </c>
      <c r="BY153" s="918">
        <v>1165.8800000000001</v>
      </c>
      <c r="BZ153" s="1125">
        <v>1165.8800000000001</v>
      </c>
      <c r="CA153" s="483">
        <v>500</v>
      </c>
      <c r="CB153" s="483">
        <v>500</v>
      </c>
      <c r="CC153" s="483">
        <v>500</v>
      </c>
      <c r="CD153" s="918">
        <v>34.799999999999997</v>
      </c>
      <c r="CE153" s="25"/>
      <c r="CF153" s="541">
        <f t="shared" si="1840"/>
        <v>500</v>
      </c>
      <c r="CG153" s="596">
        <f t="shared" si="1841"/>
        <v>6.9599999999999995E-2</v>
      </c>
      <c r="CH153" s="918">
        <v>67.52</v>
      </c>
      <c r="CI153" s="596">
        <f t="shared" si="1843"/>
        <v>0.13503999999999999</v>
      </c>
      <c r="CJ153" s="483"/>
      <c r="CK153" s="483">
        <f t="shared" si="1845"/>
        <v>500</v>
      </c>
      <c r="CL153" s="124">
        <v>197.52</v>
      </c>
      <c r="CM153" s="596">
        <f t="shared" si="1846"/>
        <v>0.39504</v>
      </c>
      <c r="CN153" s="25"/>
      <c r="CO153" s="1191">
        <f t="shared" si="1848"/>
        <v>500</v>
      </c>
      <c r="CP153" s="596">
        <f t="shared" si="1849"/>
        <v>0.39504</v>
      </c>
      <c r="CQ153" s="25"/>
      <c r="CR153" s="1191">
        <f t="shared" si="1851"/>
        <v>500</v>
      </c>
      <c r="CS153" s="1246">
        <v>500</v>
      </c>
      <c r="CT153" s="1312">
        <v>500</v>
      </c>
      <c r="CU153" s="483">
        <v>500</v>
      </c>
      <c r="CV153" s="483">
        <v>500</v>
      </c>
      <c r="CW153" s="1389">
        <v>230.52</v>
      </c>
      <c r="CX153" s="596">
        <f t="shared" si="1853"/>
        <v>0.46104000000000001</v>
      </c>
      <c r="CY153" s="1496">
        <v>500</v>
      </c>
      <c r="CZ153" s="483"/>
      <c r="DA153" s="1496">
        <f t="shared" si="1855"/>
        <v>500</v>
      </c>
      <c r="DB153" s="124">
        <v>230.52</v>
      </c>
      <c r="DC153" s="596">
        <f t="shared" si="1856"/>
        <v>0.46104000000000001</v>
      </c>
      <c r="DD153" s="1191"/>
      <c r="DE153" s="1496">
        <f t="shared" si="1858"/>
        <v>500</v>
      </c>
      <c r="DF153" s="596">
        <f t="shared" si="1859"/>
        <v>0.46104000000000001</v>
      </c>
      <c r="DG153" s="1191"/>
      <c r="DH153" s="1496">
        <f t="shared" si="1861"/>
        <v>500</v>
      </c>
      <c r="DI153" s="596">
        <f t="shared" si="1862"/>
        <v>0.46104000000000001</v>
      </c>
      <c r="DJ153" s="1588">
        <v>476.12</v>
      </c>
      <c r="DK153" s="596">
        <f t="shared" si="1864"/>
        <v>0.95223999999999998</v>
      </c>
      <c r="DL153" s="1191"/>
      <c r="DM153" s="1496">
        <f t="shared" si="1866"/>
        <v>500</v>
      </c>
      <c r="DN153" s="596">
        <f t="shared" si="1867"/>
        <v>0.95223999999999998</v>
      </c>
      <c r="DO153" s="1588">
        <v>1321.89</v>
      </c>
      <c r="DP153" s="483">
        <v>1322</v>
      </c>
      <c r="DQ153" s="483">
        <v>1322</v>
      </c>
      <c r="DR153" s="483">
        <v>1322</v>
      </c>
      <c r="DS153" s="1697">
        <v>1321.89</v>
      </c>
      <c r="DT153" s="2205">
        <f t="shared" si="1869"/>
        <v>2.64378</v>
      </c>
      <c r="DU153" s="1760">
        <v>1322</v>
      </c>
      <c r="DV153" s="1760"/>
      <c r="DW153" s="1760">
        <f t="shared" si="1906"/>
        <v>1322</v>
      </c>
      <c r="DX153" s="1760"/>
      <c r="DY153" s="1760">
        <f t="shared" si="1872"/>
        <v>1322</v>
      </c>
      <c r="DZ153" s="1760"/>
      <c r="EA153" s="1760">
        <f t="shared" si="1873"/>
        <v>1322</v>
      </c>
      <c r="EB153" s="1697">
        <v>119.34</v>
      </c>
      <c r="EC153" s="2205">
        <f t="shared" si="1875"/>
        <v>9.0272314674735246E-2</v>
      </c>
      <c r="ED153" s="1760"/>
      <c r="EE153" s="1760">
        <f t="shared" si="1877"/>
        <v>1322</v>
      </c>
      <c r="EF153" s="2205">
        <f t="shared" si="1878"/>
        <v>9.0272314674735246E-2</v>
      </c>
      <c r="EG153" s="1760"/>
      <c r="EH153" s="1760">
        <f t="shared" si="1880"/>
        <v>1322</v>
      </c>
      <c r="EI153" s="2206">
        <v>212.74</v>
      </c>
      <c r="EJ153" s="1697">
        <v>212.74</v>
      </c>
      <c r="EK153" s="2205">
        <f t="shared" si="1882"/>
        <v>1</v>
      </c>
      <c r="EL153" s="1760">
        <v>213</v>
      </c>
      <c r="EM153" s="2207">
        <v>213</v>
      </c>
      <c r="EN153" s="2207">
        <v>213</v>
      </c>
      <c r="EO153" s="1697">
        <v>18.5</v>
      </c>
      <c r="EP153" s="2176">
        <f t="shared" si="1883"/>
        <v>8.6854460093896718E-2</v>
      </c>
      <c r="EQ153" s="1760"/>
      <c r="ER153" s="1760">
        <f t="shared" si="1885"/>
        <v>213</v>
      </c>
      <c r="ES153" s="1760"/>
      <c r="ET153" s="1760">
        <f t="shared" si="1887"/>
        <v>213</v>
      </c>
      <c r="EU153" s="2205">
        <f t="shared" si="1888"/>
        <v>8.6854460093896718E-2</v>
      </c>
      <c r="EV153" s="1760"/>
      <c r="EW153" s="1760">
        <f t="shared" si="1890"/>
        <v>213</v>
      </c>
      <c r="EX153" s="1697">
        <v>53</v>
      </c>
      <c r="EY153" s="2205">
        <f t="shared" si="1892"/>
        <v>0.24882629107981222</v>
      </c>
      <c r="EZ153" s="2208">
        <v>213</v>
      </c>
      <c r="FA153" s="1697">
        <v>843.3</v>
      </c>
      <c r="FB153" s="2205">
        <f t="shared" si="1895"/>
        <v>3.9591549295774646</v>
      </c>
      <c r="FC153" s="1496">
        <v>200</v>
      </c>
      <c r="FD153" s="2145">
        <v>800</v>
      </c>
      <c r="FE153" s="2145">
        <v>200</v>
      </c>
      <c r="FF153" s="1496"/>
      <c r="FG153" s="1496">
        <f t="shared" si="1896"/>
        <v>200</v>
      </c>
      <c r="FH153" s="2716">
        <v>182.22</v>
      </c>
      <c r="FI153" s="1496"/>
      <c r="FJ153" s="1496">
        <f t="shared" si="1898"/>
        <v>200</v>
      </c>
      <c r="FK153" s="2717">
        <f t="shared" si="1907"/>
        <v>0.91110000000000002</v>
      </c>
      <c r="FL153" s="2716">
        <v>182.22</v>
      </c>
      <c r="FM153" s="2717">
        <f t="shared" si="1900"/>
        <v>0.91110000000000002</v>
      </c>
      <c r="FN153" s="1496"/>
      <c r="FO153" s="1496">
        <f t="shared" si="1902"/>
        <v>200</v>
      </c>
      <c r="FP153" s="1553">
        <v>200</v>
      </c>
      <c r="FQ153" s="2607">
        <v>800</v>
      </c>
      <c r="FR153" s="1496">
        <v>200</v>
      </c>
      <c r="FS153" s="1496">
        <v>800</v>
      </c>
    </row>
    <row r="154" spans="1:181" ht="21.75" hidden="1" thickBot="1" x14ac:dyDescent="0.3">
      <c r="A154" s="679"/>
      <c r="B154" s="680"/>
      <c r="C154" s="1858"/>
      <c r="D154" s="1859"/>
      <c r="E154" s="1860"/>
      <c r="F154" s="681"/>
      <c r="G154" s="650"/>
      <c r="H154" s="682"/>
      <c r="I154" s="483"/>
      <c r="J154" s="541"/>
      <c r="K154" s="541"/>
      <c r="L154" s="596" t="e">
        <f t="shared" si="1801"/>
        <v>#DIV/0!</v>
      </c>
      <c r="M154" s="483"/>
      <c r="N154" s="483"/>
      <c r="O154" s="483"/>
      <c r="P154" s="541">
        <f t="shared" si="1803"/>
        <v>0</v>
      </c>
      <c r="Q154" s="596"/>
      <c r="R154" s="483"/>
      <c r="S154" s="541"/>
      <c r="T154" s="596" t="e">
        <f t="shared" si="1806"/>
        <v>#DIV/0!</v>
      </c>
      <c r="U154" s="483"/>
      <c r="V154" s="483"/>
      <c r="W154" s="483"/>
      <c r="X154" s="541">
        <f t="shared" si="1808"/>
        <v>0</v>
      </c>
      <c r="Y154" s="596" t="e">
        <f t="shared" si="1809"/>
        <v>#DIV/0!</v>
      </c>
      <c r="Z154" s="483"/>
      <c r="AA154" s="541">
        <f t="shared" si="1810"/>
        <v>0</v>
      </c>
      <c r="AB154" s="541"/>
      <c r="AC154" s="596" t="e">
        <f t="shared" si="1812"/>
        <v>#DIV/0!</v>
      </c>
      <c r="AD154" s="541"/>
      <c r="AE154" s="541"/>
      <c r="AF154" s="596" t="e">
        <f t="shared" si="1813"/>
        <v>#DIV/0!</v>
      </c>
      <c r="AG154" s="483"/>
      <c r="AH154" s="483"/>
      <c r="AI154" s="483"/>
      <c r="AJ154" s="483"/>
      <c r="AK154" s="483"/>
      <c r="AL154" s="541">
        <f t="shared" si="1815"/>
        <v>0</v>
      </c>
      <c r="AM154" s="839"/>
      <c r="AN154" s="917" t="e">
        <f t="shared" si="1816"/>
        <v>#DIV/0!</v>
      </c>
      <c r="AO154" s="839"/>
      <c r="AP154" s="917" t="e">
        <f t="shared" si="1818"/>
        <v>#DIV/0!</v>
      </c>
      <c r="AQ154" s="839"/>
      <c r="AR154" s="839"/>
      <c r="AS154" s="839">
        <f t="shared" si="1820"/>
        <v>0</v>
      </c>
      <c r="AT154" s="917" t="e">
        <f t="shared" si="1821"/>
        <v>#DIV/0!</v>
      </c>
      <c r="AU154" s="839"/>
      <c r="AV154" s="839">
        <f t="shared" si="1823"/>
        <v>0</v>
      </c>
      <c r="AW154" s="483"/>
      <c r="AX154" s="839"/>
      <c r="AY154" s="483"/>
      <c r="AZ154" s="1068"/>
      <c r="BA154" s="595"/>
      <c r="BB154" s="483"/>
      <c r="BC154" s="483"/>
      <c r="BD154" s="595"/>
      <c r="BE154" s="483"/>
      <c r="BF154" s="483"/>
      <c r="BG154" s="839"/>
      <c r="BH154" s="483">
        <f t="shared" si="1825"/>
        <v>0</v>
      </c>
      <c r="BI154" s="918"/>
      <c r="BJ154" s="917" t="e">
        <f t="shared" si="1827"/>
        <v>#DIV/0!</v>
      </c>
      <c r="BK154" s="483"/>
      <c r="BL154" s="483">
        <f t="shared" si="1829"/>
        <v>0</v>
      </c>
      <c r="BM154" s="917" t="e">
        <f t="shared" si="1830"/>
        <v>#DIV/0!</v>
      </c>
      <c r="BN154" s="917"/>
      <c r="BO154" s="917"/>
      <c r="BP154" s="918"/>
      <c r="BQ154" s="917" t="e">
        <f t="shared" si="1832"/>
        <v>#DIV/0!</v>
      </c>
      <c r="BR154" s="839"/>
      <c r="BS154" s="483">
        <f t="shared" si="1834"/>
        <v>0</v>
      </c>
      <c r="BT154" s="918"/>
      <c r="BU154" s="917" t="e">
        <f t="shared" si="1835"/>
        <v>#DIV/0!</v>
      </c>
      <c r="BV154" s="483"/>
      <c r="BW154" s="483">
        <f t="shared" si="1837"/>
        <v>0</v>
      </c>
      <c r="BX154" s="917" t="e">
        <f t="shared" si="1838"/>
        <v>#DIV/0!</v>
      </c>
      <c r="BY154" s="918"/>
      <c r="BZ154" s="1125"/>
      <c r="CA154" s="483"/>
      <c r="CB154" s="483"/>
      <c r="CC154" s="483"/>
      <c r="CD154" s="918"/>
      <c r="CE154" s="25"/>
      <c r="CF154" s="541">
        <f t="shared" si="1840"/>
        <v>0</v>
      </c>
      <c r="CG154" s="596" t="e">
        <f t="shared" si="1841"/>
        <v>#DIV/0!</v>
      </c>
      <c r="CH154" s="918"/>
      <c r="CI154" s="596" t="e">
        <f t="shared" si="1843"/>
        <v>#DIV/0!</v>
      </c>
      <c r="CJ154" s="483"/>
      <c r="CK154" s="483">
        <f t="shared" si="1845"/>
        <v>0</v>
      </c>
      <c r="CL154" s="124"/>
      <c r="CM154" s="596" t="e">
        <f t="shared" si="1846"/>
        <v>#DIV/0!</v>
      </c>
      <c r="CN154" s="25"/>
      <c r="CO154" s="1191">
        <f t="shared" si="1848"/>
        <v>0</v>
      </c>
      <c r="CP154" s="596" t="e">
        <f t="shared" si="1849"/>
        <v>#DIV/0!</v>
      </c>
      <c r="CQ154" s="25"/>
      <c r="CR154" s="1191">
        <f t="shared" si="1851"/>
        <v>0</v>
      </c>
      <c r="CS154" s="1246"/>
      <c r="CT154" s="1312"/>
      <c r="CU154" s="483"/>
      <c r="CV154" s="483"/>
      <c r="CW154" s="1389"/>
      <c r="CX154" s="596" t="e">
        <f t="shared" si="1853"/>
        <v>#DIV/0!</v>
      </c>
      <c r="CY154" s="1496"/>
      <c r="CZ154" s="483"/>
      <c r="DA154" s="1496">
        <f t="shared" si="1855"/>
        <v>0</v>
      </c>
      <c r="DB154" s="124"/>
      <c r="DC154" s="596" t="e">
        <f t="shared" si="1856"/>
        <v>#DIV/0!</v>
      </c>
      <c r="DD154" s="1191"/>
      <c r="DE154" s="1496">
        <f t="shared" si="1858"/>
        <v>0</v>
      </c>
      <c r="DF154" s="596" t="e">
        <f t="shared" si="1859"/>
        <v>#DIV/0!</v>
      </c>
      <c r="DG154" s="1191"/>
      <c r="DH154" s="1496">
        <f t="shared" si="1861"/>
        <v>0</v>
      </c>
      <c r="DI154" s="596" t="e">
        <f t="shared" si="1862"/>
        <v>#DIV/0!</v>
      </c>
      <c r="DJ154" s="1588"/>
      <c r="DK154" s="596" t="e">
        <f t="shared" si="1864"/>
        <v>#DIV/0!</v>
      </c>
      <c r="DL154" s="1191"/>
      <c r="DM154" s="1496">
        <f t="shared" si="1866"/>
        <v>0</v>
      </c>
      <c r="DN154" s="596" t="e">
        <f t="shared" si="1867"/>
        <v>#DIV/0!</v>
      </c>
      <c r="DO154" s="1588"/>
      <c r="DP154" s="483"/>
      <c r="DQ154" s="483"/>
      <c r="DR154" s="483"/>
      <c r="DS154" s="1697"/>
      <c r="DT154" s="2205" t="e">
        <f t="shared" si="1869"/>
        <v>#DIV/0!</v>
      </c>
      <c r="DU154" s="1760"/>
      <c r="DV154" s="1760"/>
      <c r="DW154" s="1760">
        <f t="shared" si="1906"/>
        <v>0</v>
      </c>
      <c r="DX154" s="1760"/>
      <c r="DY154" s="1760">
        <f t="shared" si="1872"/>
        <v>0</v>
      </c>
      <c r="DZ154" s="1760"/>
      <c r="EA154" s="1760">
        <f t="shared" si="1873"/>
        <v>0</v>
      </c>
      <c r="EB154" s="1697"/>
      <c r="EC154" s="2205" t="e">
        <f t="shared" si="1875"/>
        <v>#DIV/0!</v>
      </c>
      <c r="ED154" s="1760"/>
      <c r="EE154" s="1760">
        <f t="shared" si="1877"/>
        <v>0</v>
      </c>
      <c r="EF154" s="2205" t="e">
        <f t="shared" si="1878"/>
        <v>#DIV/0!</v>
      </c>
      <c r="EG154" s="1760"/>
      <c r="EH154" s="1760">
        <f t="shared" si="1880"/>
        <v>0</v>
      </c>
      <c r="EI154" s="2206"/>
      <c r="EJ154" s="1697"/>
      <c r="EK154" s="2205" t="e">
        <f t="shared" si="1882"/>
        <v>#DIV/0!</v>
      </c>
      <c r="EL154" s="1760"/>
      <c r="EM154" s="2207"/>
      <c r="EN154" s="2207"/>
      <c r="EO154" s="1697"/>
      <c r="EP154" s="2176" t="e">
        <f t="shared" si="1883"/>
        <v>#DIV/0!</v>
      </c>
      <c r="EQ154" s="1760"/>
      <c r="ER154" s="1760">
        <f t="shared" si="1885"/>
        <v>0</v>
      </c>
      <c r="ES154" s="1760"/>
      <c r="ET154" s="1760">
        <f t="shared" si="1887"/>
        <v>0</v>
      </c>
      <c r="EU154" s="2205" t="e">
        <f t="shared" si="1888"/>
        <v>#DIV/0!</v>
      </c>
      <c r="EV154" s="1760"/>
      <c r="EW154" s="1760">
        <f t="shared" si="1890"/>
        <v>0</v>
      </c>
      <c r="EX154" s="1697"/>
      <c r="EY154" s="2205" t="e">
        <f t="shared" si="1892"/>
        <v>#DIV/0!</v>
      </c>
      <c r="EZ154" s="2208"/>
      <c r="FA154" s="1697"/>
      <c r="FB154" s="2205" t="e">
        <f t="shared" si="1895"/>
        <v>#DIV/0!</v>
      </c>
      <c r="FC154" s="1496"/>
      <c r="FD154" s="1496"/>
      <c r="FE154" s="1496"/>
      <c r="FF154" s="1496"/>
      <c r="FG154" s="1496">
        <f t="shared" si="1896"/>
        <v>0</v>
      </c>
      <c r="FH154" s="2716"/>
      <c r="FI154" s="1496"/>
      <c r="FJ154" s="1496">
        <f t="shared" si="1898"/>
        <v>0</v>
      </c>
      <c r="FK154" s="2717" t="e">
        <f t="shared" si="1907"/>
        <v>#DIV/0!</v>
      </c>
      <c r="FL154" s="2716"/>
      <c r="FM154" s="2717" t="e">
        <f t="shared" si="1900"/>
        <v>#DIV/0!</v>
      </c>
      <c r="FN154" s="1496"/>
      <c r="FO154" s="1496">
        <f t="shared" si="1902"/>
        <v>0</v>
      </c>
      <c r="FP154" s="1553"/>
      <c r="FQ154" s="2607"/>
      <c r="FR154" s="1496"/>
      <c r="FS154" s="1496"/>
    </row>
    <row r="155" spans="1:181" ht="21.75" thickBot="1" x14ac:dyDescent="0.3">
      <c r="A155" s="2888" t="s">
        <v>261</v>
      </c>
      <c r="B155" s="2878" t="s">
        <v>491</v>
      </c>
      <c r="C155" s="2969" t="s">
        <v>225</v>
      </c>
      <c r="D155" s="1859" t="s">
        <v>398</v>
      </c>
      <c r="E155" s="1860" t="s">
        <v>410</v>
      </c>
      <c r="F155" s="681"/>
      <c r="G155" s="650"/>
      <c r="H155" s="682">
        <f>SUM(H158,H169,H177,H194)</f>
        <v>7523</v>
      </c>
      <c r="I155" s="483">
        <f>SUM(I158,I169,I177,I194)</f>
        <v>7365</v>
      </c>
      <c r="J155" s="541">
        <f>SUM(J158,J169,J177,J194)</f>
        <v>6597</v>
      </c>
      <c r="K155" s="541">
        <f>SUM(K158,K169,K177,K194)</f>
        <v>1280</v>
      </c>
      <c r="L155" s="596">
        <f t="shared" si="1801"/>
        <v>0.19402758829771108</v>
      </c>
      <c r="M155" s="483">
        <f>SUM(M158,M169,M177,M194)</f>
        <v>6597</v>
      </c>
      <c r="N155" s="483">
        <f>SUM(N158,N169,N177,N194)</f>
        <v>0</v>
      </c>
      <c r="O155" s="483">
        <f>SUM(O158,O169,O177,O194)</f>
        <v>0</v>
      </c>
      <c r="P155" s="541">
        <f t="shared" si="1803"/>
        <v>6597</v>
      </c>
      <c r="Q155" s="596">
        <f>K155/P155</f>
        <v>0.19402758829771108</v>
      </c>
      <c r="R155" s="483">
        <f>SUM(R158,R169,R177,R194)</f>
        <v>6597</v>
      </c>
      <c r="S155" s="541">
        <f>SUM(S158,S169,S177,S194)</f>
        <v>1704</v>
      </c>
      <c r="T155" s="596">
        <f t="shared" si="1806"/>
        <v>0.2582992269213279</v>
      </c>
      <c r="U155" s="483">
        <f>SUM(U158,U169,U177,U194)</f>
        <v>6597</v>
      </c>
      <c r="V155" s="483">
        <f>SUM(V158,V169,V177,V194)</f>
        <v>0</v>
      </c>
      <c r="W155" s="483">
        <f>SUM(W158,W169,W177,W194)</f>
        <v>0</v>
      </c>
      <c r="X155" s="541">
        <f t="shared" si="1808"/>
        <v>6597</v>
      </c>
      <c r="Y155" s="596">
        <f t="shared" si="1809"/>
        <v>0.2582992269213279</v>
      </c>
      <c r="Z155" s="483">
        <f>SUM(Z158,Z169,Z177,Z194)</f>
        <v>0</v>
      </c>
      <c r="AA155" s="541">
        <f t="shared" si="1810"/>
        <v>6597</v>
      </c>
      <c r="AB155" s="541">
        <f>SUM(AB158,AB169,AB177,AB194)</f>
        <v>2541</v>
      </c>
      <c r="AC155" s="596">
        <f t="shared" si="1812"/>
        <v>0.385175079581628</v>
      </c>
      <c r="AD155" s="541">
        <f>SUM(AD158,AD169,AD177,AD194)</f>
        <v>2701</v>
      </c>
      <c r="AE155" s="541">
        <f>SUM(AE158,AE169,AE177,AE194)</f>
        <v>3049</v>
      </c>
      <c r="AF155" s="596">
        <f t="shared" si="1813"/>
        <v>0.46217977868728211</v>
      </c>
      <c r="AG155" s="483">
        <f>SUM(AG158,AG169,AG177,AG194)</f>
        <v>4597</v>
      </c>
      <c r="AH155" s="483">
        <f>SUM(AH158,AH169,AH177,AH194)</f>
        <v>4308</v>
      </c>
      <c r="AI155" s="483">
        <f>SUM(AI158,AI169,AI177,AI194)</f>
        <v>5308</v>
      </c>
      <c r="AJ155" s="483">
        <f>SUM(AJ158,AJ169,AJ177,AJ194)</f>
        <v>6308</v>
      </c>
      <c r="AK155" s="483">
        <f>SUM(AK158,AK169,AK177,AK194)</f>
        <v>-2000</v>
      </c>
      <c r="AL155" s="541">
        <f t="shared" si="1815"/>
        <v>4597</v>
      </c>
      <c r="AM155" s="839">
        <f>SUM(AM158,AM169,AM177,AM194)</f>
        <v>2924.77</v>
      </c>
      <c r="AN155" s="917">
        <f t="shared" si="1816"/>
        <v>0.63623450076136612</v>
      </c>
      <c r="AO155" s="839">
        <f>SUM(AO158,AO169,AO177,AO194)</f>
        <v>2687.59</v>
      </c>
      <c r="AP155" s="917">
        <f t="shared" si="1818"/>
        <v>0.62386025998142991</v>
      </c>
      <c r="AQ155" s="839">
        <f>SUM(AQ158,AQ169,AQ177,AQ194)</f>
        <v>0</v>
      </c>
      <c r="AR155" s="839">
        <f>SUM(AR158,AR169,AR177,AR194)</f>
        <v>0</v>
      </c>
      <c r="AS155" s="839">
        <f t="shared" si="1820"/>
        <v>4308</v>
      </c>
      <c r="AT155" s="917">
        <f t="shared" si="1821"/>
        <v>0.62386025998142991</v>
      </c>
      <c r="AU155" s="839">
        <f>SUM(AU158,AU169,AU177,AU194)</f>
        <v>0</v>
      </c>
      <c r="AV155" s="839">
        <f t="shared" si="1823"/>
        <v>4308</v>
      </c>
      <c r="AW155" s="483">
        <f t="shared" ref="AW155:BG155" si="1908">SUM(AW158,AW169,AW177,AW194)</f>
        <v>4308</v>
      </c>
      <c r="AX155" s="839">
        <f t="shared" si="1908"/>
        <v>4211.1699999999992</v>
      </c>
      <c r="AY155" s="483">
        <f t="shared" si="1908"/>
        <v>4308</v>
      </c>
      <c r="AZ155" s="1068">
        <f t="shared" si="1908"/>
        <v>5513.5599999999995</v>
      </c>
      <c r="BA155" s="595">
        <f t="shared" si="1908"/>
        <v>4566</v>
      </c>
      <c r="BB155" s="483">
        <f t="shared" si="1908"/>
        <v>4366</v>
      </c>
      <c r="BC155" s="483">
        <f t="shared" si="1908"/>
        <v>6366</v>
      </c>
      <c r="BD155" s="595">
        <f t="shared" si="1908"/>
        <v>4566</v>
      </c>
      <c r="BE155" s="483">
        <f t="shared" si="1908"/>
        <v>4366</v>
      </c>
      <c r="BF155" s="483">
        <f t="shared" si="1908"/>
        <v>6366</v>
      </c>
      <c r="BG155" s="839">
        <f t="shared" si="1908"/>
        <v>0</v>
      </c>
      <c r="BH155" s="483">
        <f t="shared" si="1825"/>
        <v>4566</v>
      </c>
      <c r="BI155" s="918">
        <f>SUM(BI158,BI169,BI177,BI194)</f>
        <v>904.62</v>
      </c>
      <c r="BJ155" s="917">
        <f t="shared" si="1827"/>
        <v>0.19812089356110382</v>
      </c>
      <c r="BK155" s="483">
        <f>SUM(BK158,BK169,BK177,BK194)</f>
        <v>0</v>
      </c>
      <c r="BL155" s="483">
        <f t="shared" si="1829"/>
        <v>4566</v>
      </c>
      <c r="BM155" s="917">
        <f t="shared" si="1830"/>
        <v>0.19812089356110382</v>
      </c>
      <c r="BN155" s="917"/>
      <c r="BO155" s="917"/>
      <c r="BP155" s="918">
        <f>SUM(BP158,BP169,BP177,BP194)</f>
        <v>2540.96</v>
      </c>
      <c r="BQ155" s="917">
        <f t="shared" si="1832"/>
        <v>0.55649583880858522</v>
      </c>
      <c r="BR155" s="839">
        <f>SUM(BR158,BR169,BR177,BR194)</f>
        <v>0</v>
      </c>
      <c r="BS155" s="483">
        <f t="shared" si="1834"/>
        <v>4566</v>
      </c>
      <c r="BT155" s="918">
        <f>SUM(BT158,BT169,BT177,BT194)</f>
        <v>4248.97</v>
      </c>
      <c r="BU155" s="917">
        <f t="shared" si="1835"/>
        <v>0.93056723609286029</v>
      </c>
      <c r="BV155" s="483">
        <f>SUM(BV158,BV169,BV177,BV194)</f>
        <v>1100</v>
      </c>
      <c r="BW155" s="483">
        <f t="shared" si="1837"/>
        <v>5666</v>
      </c>
      <c r="BX155" s="917">
        <f t="shared" si="1838"/>
        <v>0.74990645958348046</v>
      </c>
      <c r="BY155" s="918">
        <f t="shared" ref="BY155:CE155" si="1909">SUM(BY158,BY169,BY177,BY194)</f>
        <v>5928.64</v>
      </c>
      <c r="BZ155" s="1125">
        <f t="shared" si="1909"/>
        <v>5928.64</v>
      </c>
      <c r="CA155" s="483">
        <f t="shared" si="1909"/>
        <v>9176</v>
      </c>
      <c r="CB155" s="483">
        <f t="shared" si="1909"/>
        <v>6502</v>
      </c>
      <c r="CC155" s="483">
        <f t="shared" si="1909"/>
        <v>6502</v>
      </c>
      <c r="CD155" s="918">
        <f t="shared" si="1909"/>
        <v>2935.7099999999996</v>
      </c>
      <c r="CE155" s="25">
        <f t="shared" si="1909"/>
        <v>0</v>
      </c>
      <c r="CF155" s="541">
        <f t="shared" si="1840"/>
        <v>9176</v>
      </c>
      <c r="CG155" s="596">
        <f t="shared" si="1841"/>
        <v>0.3199335222319093</v>
      </c>
      <c r="CH155" s="918">
        <f t="shared" ref="CH155:CL155" si="1910">SUM(CH158,CH169,CH177,CH194)</f>
        <v>4329</v>
      </c>
      <c r="CI155" s="596">
        <f t="shared" si="1843"/>
        <v>0.47177419354838712</v>
      </c>
      <c r="CJ155" s="483">
        <f t="shared" ref="CJ155" si="1911">SUM(CJ158,CJ169,CJ177,CJ194)</f>
        <v>0</v>
      </c>
      <c r="CK155" s="483">
        <f t="shared" si="1845"/>
        <v>9176</v>
      </c>
      <c r="CL155" s="124">
        <f t="shared" si="1910"/>
        <v>7218.07</v>
      </c>
      <c r="CM155" s="596">
        <f t="shared" si="1846"/>
        <v>0.78662489102005229</v>
      </c>
      <c r="CN155" s="25">
        <f t="shared" ref="CN155" si="1912">SUM(CN158,CN169,CN177,CN194)</f>
        <v>0</v>
      </c>
      <c r="CO155" s="1191">
        <f t="shared" si="1848"/>
        <v>9176</v>
      </c>
      <c r="CP155" s="596">
        <f t="shared" si="1849"/>
        <v>0.78662489102005229</v>
      </c>
      <c r="CQ155" s="25">
        <f t="shared" ref="CQ155" si="1913">SUM(CQ158,CQ169,CQ177,CQ194)</f>
        <v>0</v>
      </c>
      <c r="CR155" s="1191">
        <f t="shared" si="1851"/>
        <v>9176</v>
      </c>
      <c r="CS155" s="1246">
        <f t="shared" ref="CS155:DB155" si="1914">SUM(CS158,CS169,CS177,CS194)</f>
        <v>9176</v>
      </c>
      <c r="CT155" s="1312">
        <f t="shared" si="1914"/>
        <v>9076</v>
      </c>
      <c r="CU155" s="483">
        <f t="shared" si="1914"/>
        <v>9076</v>
      </c>
      <c r="CV155" s="483">
        <f t="shared" si="1914"/>
        <v>9076</v>
      </c>
      <c r="CW155" s="1389">
        <f t="shared" si="1914"/>
        <v>8570.43</v>
      </c>
      <c r="CX155" s="596">
        <f t="shared" si="1853"/>
        <v>0.93400501307759376</v>
      </c>
      <c r="CY155" s="1496">
        <f t="shared" ref="CY155:CZ155" si="1915">SUM(CY158,CY169,CY177,CY194)</f>
        <v>9076</v>
      </c>
      <c r="CZ155" s="483">
        <f t="shared" si="1915"/>
        <v>0</v>
      </c>
      <c r="DA155" s="1496">
        <f t="shared" si="1855"/>
        <v>9076</v>
      </c>
      <c r="DB155" s="124">
        <f t="shared" si="1914"/>
        <v>1244.08</v>
      </c>
      <c r="DC155" s="596">
        <f t="shared" si="1856"/>
        <v>0.13707360070515645</v>
      </c>
      <c r="DD155" s="1191">
        <f t="shared" ref="DD155" si="1916">SUM(DD158,DD169,DD177,DD194)</f>
        <v>300</v>
      </c>
      <c r="DE155" s="1496">
        <f t="shared" si="1858"/>
        <v>9376</v>
      </c>
      <c r="DF155" s="596">
        <f t="shared" si="1859"/>
        <v>0.13268771331058019</v>
      </c>
      <c r="DG155" s="1191">
        <f t="shared" ref="DG155" si="1917">SUM(DG158,DG169,DG177,DG194)</f>
        <v>300</v>
      </c>
      <c r="DH155" s="1496">
        <f t="shared" si="1861"/>
        <v>9376</v>
      </c>
      <c r="DI155" s="596">
        <f t="shared" si="1862"/>
        <v>0.13268771331058019</v>
      </c>
      <c r="DJ155" s="1588">
        <f t="shared" ref="DJ155" si="1918">SUM(DJ158,DJ169,DJ177,DJ194)</f>
        <v>4493.04</v>
      </c>
      <c r="DK155" s="596">
        <f t="shared" si="1864"/>
        <v>0.47920648464163823</v>
      </c>
      <c r="DL155" s="1191">
        <f t="shared" ref="DL155" si="1919">SUM(DL158,DL169,DL177,DL194)</f>
        <v>0</v>
      </c>
      <c r="DM155" s="1496">
        <f t="shared" si="1866"/>
        <v>9376</v>
      </c>
      <c r="DN155" s="596">
        <f t="shared" si="1867"/>
        <v>0.47920648464163823</v>
      </c>
      <c r="DO155" s="1588">
        <f t="shared" ref="DO155:DS155" si="1920">SUM(DO158,DO169,DO177,DO194)</f>
        <v>10575.22</v>
      </c>
      <c r="DP155" s="483">
        <f t="shared" si="1920"/>
        <v>8566</v>
      </c>
      <c r="DQ155" s="483">
        <f t="shared" si="1920"/>
        <v>7216</v>
      </c>
      <c r="DR155" s="483">
        <f t="shared" si="1920"/>
        <v>7216</v>
      </c>
      <c r="DS155" s="1697">
        <f t="shared" si="1920"/>
        <v>10575.22</v>
      </c>
      <c r="DT155" s="2205">
        <f t="shared" si="1869"/>
        <v>1.1279031569965869</v>
      </c>
      <c r="DU155" s="1760">
        <f t="shared" ref="DU155:DV155" si="1921">SUM(DU158,DU169,DU177,DU194)</f>
        <v>8566</v>
      </c>
      <c r="DV155" s="1760">
        <f t="shared" si="1921"/>
        <v>6000</v>
      </c>
      <c r="DW155" s="1760">
        <f t="shared" si="1906"/>
        <v>14566</v>
      </c>
      <c r="DX155" s="1760">
        <f t="shared" ref="DX155:DZ155" si="1922">SUM(DX158,DX169,DX177,DX194)</f>
        <v>0</v>
      </c>
      <c r="DY155" s="1760">
        <f t="shared" si="1872"/>
        <v>14566</v>
      </c>
      <c r="DZ155" s="1760">
        <f t="shared" si="1922"/>
        <v>0</v>
      </c>
      <c r="EA155" s="1760">
        <f t="shared" si="1873"/>
        <v>14566</v>
      </c>
      <c r="EB155" s="1697">
        <f t="shared" ref="EB155" si="1923">SUM(EB158,EB169,EB177,EB194)</f>
        <v>10052.790000000001</v>
      </c>
      <c r="EC155" s="2205">
        <f t="shared" si="1875"/>
        <v>0.69015446931209667</v>
      </c>
      <c r="ED155" s="1760">
        <f t="shared" ref="ED155" si="1924">SUM(ED158,ED169,ED177,ED194)</f>
        <v>1270</v>
      </c>
      <c r="EE155" s="1760">
        <f t="shared" si="1877"/>
        <v>15836</v>
      </c>
      <c r="EF155" s="2205">
        <f t="shared" si="1878"/>
        <v>0.63480613791361462</v>
      </c>
      <c r="EG155" s="1760">
        <f t="shared" ref="EG155" si="1925">SUM(EG158,EG169,EG177,EG194)</f>
        <v>-300</v>
      </c>
      <c r="EH155" s="1760">
        <f t="shared" si="1880"/>
        <v>15536</v>
      </c>
      <c r="EI155" s="2206">
        <f t="shared" ref="EI155:EO155" si="1926">SUM(EI158,EI169,EI177,EI194)</f>
        <v>15111.58</v>
      </c>
      <c r="EJ155" s="1697">
        <f t="shared" si="1926"/>
        <v>15111.58</v>
      </c>
      <c r="EK155" s="2205">
        <f t="shared" si="1882"/>
        <v>1</v>
      </c>
      <c r="EL155" s="1760">
        <f t="shared" si="1926"/>
        <v>9946</v>
      </c>
      <c r="EM155" s="2207">
        <f t="shared" si="1926"/>
        <v>8646</v>
      </c>
      <c r="EN155" s="2207">
        <f t="shared" si="1926"/>
        <v>8646</v>
      </c>
      <c r="EO155" s="1697">
        <f t="shared" si="1926"/>
        <v>5793.6100000000006</v>
      </c>
      <c r="EP155" s="2176">
        <f t="shared" si="1883"/>
        <v>0.58250653529056917</v>
      </c>
      <c r="EQ155" s="1760">
        <f t="shared" ref="EQ155" si="1927">SUM(EQ158,EQ169,EQ177,EQ194)</f>
        <v>0</v>
      </c>
      <c r="ER155" s="1760">
        <f t="shared" si="1885"/>
        <v>9946</v>
      </c>
      <c r="ES155" s="1760">
        <f t="shared" ref="ES155" si="1928">SUM(ES158,ES169,ES177,ES194)</f>
        <v>0</v>
      </c>
      <c r="ET155" s="1760">
        <f t="shared" si="1887"/>
        <v>9946</v>
      </c>
      <c r="EU155" s="2205">
        <f t="shared" si="1888"/>
        <v>0.58250653529056917</v>
      </c>
      <c r="EV155" s="1760">
        <f t="shared" ref="EV155" si="1929">SUM(EV158,EV169,EV177,EV194)</f>
        <v>0</v>
      </c>
      <c r="EW155" s="1760">
        <f t="shared" si="1890"/>
        <v>9946</v>
      </c>
      <c r="EX155" s="1697">
        <f t="shared" ref="EX155" si="1930">SUM(EX158,EX169,EX177,EX194)</f>
        <v>7371.2099999999991</v>
      </c>
      <c r="EY155" s="2205">
        <f t="shared" si="1892"/>
        <v>0.74112306454856214</v>
      </c>
      <c r="EZ155" s="2208">
        <f t="shared" ref="EZ155:FF155" si="1931">SUM(EZ158,EZ169,EZ177,EZ194)</f>
        <v>9946</v>
      </c>
      <c r="FA155" s="1697">
        <f t="shared" ref="FA155" si="1932">SUM(FA158,FA169,FA177,FA194)</f>
        <v>10197.269999999999</v>
      </c>
      <c r="FB155" s="2205">
        <f t="shared" si="1895"/>
        <v>1.0252634224813995</v>
      </c>
      <c r="FC155" s="1496">
        <f t="shared" si="1931"/>
        <v>8280</v>
      </c>
      <c r="FD155" s="1496">
        <f t="shared" si="1931"/>
        <v>7231</v>
      </c>
      <c r="FE155" s="1496">
        <f t="shared" si="1931"/>
        <v>7891</v>
      </c>
      <c r="FF155" s="1496">
        <f t="shared" si="1931"/>
        <v>0</v>
      </c>
      <c r="FG155" s="1496">
        <f t="shared" si="1896"/>
        <v>8280</v>
      </c>
      <c r="FH155" s="2716">
        <f t="shared" ref="FH155:FI155" si="1933">SUM(FH158,FH169,FH177,FH194)</f>
        <v>2490.1</v>
      </c>
      <c r="FI155" s="1496">
        <f t="shared" si="1933"/>
        <v>0</v>
      </c>
      <c r="FJ155" s="1496">
        <f t="shared" si="1898"/>
        <v>8280</v>
      </c>
      <c r="FK155" s="2717">
        <f t="shared" si="1907"/>
        <v>0.30073671497584542</v>
      </c>
      <c r="FL155" s="2716">
        <f t="shared" ref="FL155" si="1934">SUM(FL158,FL169,FL177,FL194)</f>
        <v>3871.61</v>
      </c>
      <c r="FM155" s="2717">
        <f t="shared" si="1900"/>
        <v>0.46758574879227055</v>
      </c>
      <c r="FN155" s="1496">
        <f t="shared" ref="FN155" si="1935">SUM(FN158,FN169,FN177,FN194)</f>
        <v>0</v>
      </c>
      <c r="FO155" s="1496">
        <f t="shared" si="1902"/>
        <v>8280</v>
      </c>
      <c r="FP155" s="1553">
        <f t="shared" ref="FP155" si="1936">SUM(FP158,FP169,FP177,FP194)</f>
        <v>8280</v>
      </c>
      <c r="FQ155" s="2607">
        <f t="shared" ref="FQ155:FR155" si="1937">SUM(FQ158,FQ169,FQ177,FQ194)</f>
        <v>11134</v>
      </c>
      <c r="FR155" s="1496">
        <f t="shared" si="1937"/>
        <v>10434</v>
      </c>
      <c r="FS155" s="1496">
        <f t="shared" ref="FS155" si="1938">SUM(FS158,FS169,FS177,FS194)</f>
        <v>9434</v>
      </c>
    </row>
    <row r="156" spans="1:181" ht="21.75" thickBot="1" x14ac:dyDescent="0.3">
      <c r="A156" s="2889"/>
      <c r="B156" s="2879"/>
      <c r="C156" s="2906"/>
      <c r="D156" s="1859" t="s">
        <v>399</v>
      </c>
      <c r="E156" s="1860" t="s">
        <v>411</v>
      </c>
      <c r="F156" s="681"/>
      <c r="G156" s="650"/>
      <c r="H156" s="682">
        <f t="shared" ref="H156:O156" si="1939">SUM(H195)</f>
        <v>0</v>
      </c>
      <c r="I156" s="483">
        <f t="shared" si="1939"/>
        <v>0</v>
      </c>
      <c r="J156" s="541">
        <f t="shared" si="1939"/>
        <v>1000</v>
      </c>
      <c r="K156" s="541">
        <f t="shared" si="1939"/>
        <v>0</v>
      </c>
      <c r="L156" s="596">
        <f t="shared" si="1801"/>
        <v>0</v>
      </c>
      <c r="M156" s="483">
        <f t="shared" ref="M156" si="1940">SUM(M195)</f>
        <v>1000</v>
      </c>
      <c r="N156" s="483">
        <f t="shared" si="1939"/>
        <v>0</v>
      </c>
      <c r="O156" s="483">
        <f t="shared" si="1939"/>
        <v>-1000</v>
      </c>
      <c r="P156" s="541">
        <f t="shared" si="1803"/>
        <v>0</v>
      </c>
      <c r="Q156" s="596"/>
      <c r="R156" s="483">
        <f t="shared" ref="R156:S156" si="1941">SUM(R195)</f>
        <v>0</v>
      </c>
      <c r="S156" s="541">
        <f t="shared" si="1941"/>
        <v>0</v>
      </c>
      <c r="T156" s="596"/>
      <c r="U156" s="483">
        <f t="shared" ref="U156:W156" si="1942">SUM(U195)</f>
        <v>0</v>
      </c>
      <c r="V156" s="483">
        <f t="shared" si="1942"/>
        <v>0</v>
      </c>
      <c r="W156" s="483">
        <f t="shared" si="1942"/>
        <v>0</v>
      </c>
      <c r="X156" s="541">
        <f t="shared" si="1808"/>
        <v>0</v>
      </c>
      <c r="Y156" s="596"/>
      <c r="Z156" s="483">
        <f t="shared" ref="Z156" si="1943">SUM(Z195)</f>
        <v>0</v>
      </c>
      <c r="AA156" s="541">
        <f t="shared" si="1810"/>
        <v>0</v>
      </c>
      <c r="AB156" s="541">
        <f t="shared" ref="AB156:AE156" si="1944">SUM(AB195)</f>
        <v>0</v>
      </c>
      <c r="AC156" s="596" t="e">
        <f t="shared" si="1812"/>
        <v>#DIV/0!</v>
      </c>
      <c r="AD156" s="541">
        <f t="shared" si="1944"/>
        <v>0</v>
      </c>
      <c r="AE156" s="541">
        <f t="shared" si="1944"/>
        <v>0</v>
      </c>
      <c r="AF156" s="596" t="e">
        <f t="shared" si="1813"/>
        <v>#DIV/0!</v>
      </c>
      <c r="AG156" s="483">
        <f t="shared" ref="AG156:AM156" si="1945">SUM(AG195)</f>
        <v>0</v>
      </c>
      <c r="AH156" s="483">
        <f t="shared" si="1945"/>
        <v>0</v>
      </c>
      <c r="AI156" s="483">
        <f t="shared" si="1945"/>
        <v>0</v>
      </c>
      <c r="AJ156" s="483">
        <f t="shared" si="1945"/>
        <v>0</v>
      </c>
      <c r="AK156" s="483">
        <f t="shared" si="1945"/>
        <v>0</v>
      </c>
      <c r="AL156" s="541">
        <f t="shared" si="1815"/>
        <v>0</v>
      </c>
      <c r="AM156" s="839">
        <f t="shared" si="1945"/>
        <v>0</v>
      </c>
      <c r="AN156" s="917"/>
      <c r="AO156" s="839">
        <f t="shared" ref="AO156:AR156" si="1946">SUM(AO195)</f>
        <v>0</v>
      </c>
      <c r="AP156" s="917"/>
      <c r="AQ156" s="839">
        <f t="shared" ref="AQ156" si="1947">SUM(AQ195)</f>
        <v>0</v>
      </c>
      <c r="AR156" s="839">
        <f t="shared" si="1946"/>
        <v>0</v>
      </c>
      <c r="AS156" s="839">
        <f t="shared" si="1820"/>
        <v>0</v>
      </c>
      <c r="AT156" s="917"/>
      <c r="AU156" s="839">
        <f t="shared" ref="AU156" si="1948">SUM(AU195)</f>
        <v>0</v>
      </c>
      <c r="AV156" s="839">
        <f t="shared" si="1823"/>
        <v>0</v>
      </c>
      <c r="AW156" s="483">
        <f t="shared" ref="AW156:BG156" si="1949">SUM(AW195)</f>
        <v>0</v>
      </c>
      <c r="AX156" s="839">
        <f t="shared" si="1949"/>
        <v>0</v>
      </c>
      <c r="AY156" s="483">
        <f t="shared" si="1949"/>
        <v>0</v>
      </c>
      <c r="AZ156" s="1068">
        <f t="shared" si="1949"/>
        <v>0</v>
      </c>
      <c r="BA156" s="595">
        <f t="shared" si="1949"/>
        <v>0</v>
      </c>
      <c r="BB156" s="483">
        <f t="shared" si="1949"/>
        <v>0</v>
      </c>
      <c r="BC156" s="483">
        <f t="shared" si="1949"/>
        <v>0</v>
      </c>
      <c r="BD156" s="595">
        <f t="shared" si="1949"/>
        <v>0</v>
      </c>
      <c r="BE156" s="483">
        <f t="shared" si="1949"/>
        <v>0</v>
      </c>
      <c r="BF156" s="483">
        <f t="shared" si="1949"/>
        <v>0</v>
      </c>
      <c r="BG156" s="839">
        <f t="shared" si="1949"/>
        <v>0</v>
      </c>
      <c r="BH156" s="483">
        <f t="shared" si="1825"/>
        <v>0</v>
      </c>
      <c r="BI156" s="918">
        <f t="shared" ref="BI156" si="1950">SUM(BI195)</f>
        <v>0</v>
      </c>
      <c r="BJ156" s="917"/>
      <c r="BK156" s="483">
        <f t="shared" ref="BK156" si="1951">SUM(BK195)</f>
        <v>0</v>
      </c>
      <c r="BL156" s="483">
        <f t="shared" si="1829"/>
        <v>0</v>
      </c>
      <c r="BM156" s="917"/>
      <c r="BN156" s="917"/>
      <c r="BO156" s="917"/>
      <c r="BP156" s="918">
        <f t="shared" ref="BP156:BT156" si="1952">SUM(BP195)</f>
        <v>0</v>
      </c>
      <c r="BQ156" s="917"/>
      <c r="BR156" s="839">
        <f t="shared" ref="BR156" si="1953">SUM(BR195)</f>
        <v>0</v>
      </c>
      <c r="BS156" s="483">
        <f t="shared" si="1834"/>
        <v>0</v>
      </c>
      <c r="BT156" s="918">
        <f t="shared" si="1952"/>
        <v>0</v>
      </c>
      <c r="BU156" s="917"/>
      <c r="BV156" s="483">
        <f t="shared" ref="BV156" si="1954">SUM(BV195)</f>
        <v>0</v>
      </c>
      <c r="BW156" s="483">
        <f t="shared" si="1837"/>
        <v>0</v>
      </c>
      <c r="BX156" s="917"/>
      <c r="BY156" s="918">
        <f t="shared" ref="BY156:CE156" si="1955">SUM(BY195)</f>
        <v>0</v>
      </c>
      <c r="BZ156" s="1125">
        <f t="shared" si="1955"/>
        <v>0</v>
      </c>
      <c r="CA156" s="483">
        <f>SUM(CA166)</f>
        <v>12000</v>
      </c>
      <c r="CB156" s="483">
        <f t="shared" si="1955"/>
        <v>0</v>
      </c>
      <c r="CC156" s="483">
        <f t="shared" si="1955"/>
        <v>0</v>
      </c>
      <c r="CD156" s="918">
        <f>SUM(CD166)</f>
        <v>860</v>
      </c>
      <c r="CE156" s="25">
        <f t="shared" si="1955"/>
        <v>0</v>
      </c>
      <c r="CF156" s="541">
        <f t="shared" si="1840"/>
        <v>12000</v>
      </c>
      <c r="CG156" s="596">
        <f t="shared" si="1841"/>
        <v>7.166666666666667E-2</v>
      </c>
      <c r="CH156" s="918">
        <f>SUM(CH166)</f>
        <v>2150</v>
      </c>
      <c r="CI156" s="596">
        <f t="shared" si="1843"/>
        <v>0.17916666666666667</v>
      </c>
      <c r="CJ156" s="483">
        <f t="shared" ref="CJ156" si="1956">SUM(CJ195)</f>
        <v>0</v>
      </c>
      <c r="CK156" s="483">
        <f t="shared" si="1845"/>
        <v>12000</v>
      </c>
      <c r="CL156" s="124">
        <f>SUM(CL166)</f>
        <v>2750</v>
      </c>
      <c r="CM156" s="596">
        <f t="shared" si="1846"/>
        <v>0.22916666666666666</v>
      </c>
      <c r="CN156" s="25">
        <f t="shared" ref="CN156" si="1957">SUM(CN195)</f>
        <v>0</v>
      </c>
      <c r="CO156" s="1191">
        <f t="shared" si="1848"/>
        <v>12000</v>
      </c>
      <c r="CP156" s="596">
        <f t="shared" si="1849"/>
        <v>0.22916666666666666</v>
      </c>
      <c r="CQ156" s="25">
        <f>SUM(CQ166)</f>
        <v>-2000</v>
      </c>
      <c r="CR156" s="1191">
        <f t="shared" si="1851"/>
        <v>10000</v>
      </c>
      <c r="CS156" s="1246">
        <f>SUM(CS166)</f>
        <v>12000</v>
      </c>
      <c r="CT156" s="1312">
        <f>SUM(CT166)</f>
        <v>23000</v>
      </c>
      <c r="CU156" s="483">
        <f t="shared" ref="CU156:CV156" si="1958">SUM(CU195)</f>
        <v>0</v>
      </c>
      <c r="CV156" s="483">
        <f t="shared" si="1958"/>
        <v>0</v>
      </c>
      <c r="CW156" s="1389">
        <f>SUM(CW166)</f>
        <v>2750</v>
      </c>
      <c r="CX156" s="596">
        <f t="shared" si="1853"/>
        <v>0.27500000000000002</v>
      </c>
      <c r="CY156" s="1496">
        <f>SUM(CY166)</f>
        <v>23000</v>
      </c>
      <c r="CZ156" s="483">
        <f>SUM(CZ166)</f>
        <v>-2000</v>
      </c>
      <c r="DA156" s="1496">
        <f t="shared" si="1855"/>
        <v>21000</v>
      </c>
      <c r="DB156" s="124">
        <f>SUM(DB166)</f>
        <v>300</v>
      </c>
      <c r="DC156" s="596">
        <f t="shared" si="1856"/>
        <v>1.4285714285714285E-2</v>
      </c>
      <c r="DD156" s="1191">
        <f>SUM(DD166)</f>
        <v>14000</v>
      </c>
      <c r="DE156" s="1496">
        <f t="shared" si="1858"/>
        <v>35000</v>
      </c>
      <c r="DF156" s="596">
        <f t="shared" si="1859"/>
        <v>8.5714285714285719E-3</v>
      </c>
      <c r="DG156" s="1191">
        <f>SUM(DG166)</f>
        <v>14000</v>
      </c>
      <c r="DH156" s="1496">
        <f t="shared" si="1861"/>
        <v>35000</v>
      </c>
      <c r="DI156" s="596">
        <f t="shared" si="1862"/>
        <v>8.5714285714285719E-3</v>
      </c>
      <c r="DJ156" s="1588">
        <f>SUM(DJ166)</f>
        <v>7411.8</v>
      </c>
      <c r="DK156" s="596">
        <f t="shared" si="1864"/>
        <v>0.21176571428571428</v>
      </c>
      <c r="DL156" s="1191">
        <f>SUM(DL166)</f>
        <v>0</v>
      </c>
      <c r="DM156" s="1496">
        <f t="shared" si="1866"/>
        <v>35000</v>
      </c>
      <c r="DN156" s="596">
        <f t="shared" si="1867"/>
        <v>0.21176571428571428</v>
      </c>
      <c r="DO156" s="1588">
        <f>SUM(DO166)</f>
        <v>59672.51</v>
      </c>
      <c r="DP156" s="483">
        <f t="shared" ref="DP156:DR156" si="1959">SUM(DP166)</f>
        <v>2500</v>
      </c>
      <c r="DQ156" s="483">
        <f t="shared" si="1959"/>
        <v>0</v>
      </c>
      <c r="DR156" s="483">
        <f t="shared" si="1959"/>
        <v>0</v>
      </c>
      <c r="DS156" s="1697">
        <f>SUM(DS166)</f>
        <v>59672.51</v>
      </c>
      <c r="DT156" s="2205">
        <f t="shared" si="1869"/>
        <v>1.7049288571428571</v>
      </c>
      <c r="DU156" s="1760">
        <f t="shared" ref="DU156" si="1960">SUM(DU166)</f>
        <v>2500</v>
      </c>
      <c r="DV156" s="1760">
        <f>SUM(DV166)</f>
        <v>0</v>
      </c>
      <c r="DW156" s="1760">
        <f t="shared" si="1906"/>
        <v>2500</v>
      </c>
      <c r="DX156" s="1760">
        <f>SUM(DX166)</f>
        <v>0</v>
      </c>
      <c r="DY156" s="1760">
        <f t="shared" si="1872"/>
        <v>2500</v>
      </c>
      <c r="DZ156" s="1760">
        <f>SUM(DZ166)</f>
        <v>0</v>
      </c>
      <c r="EA156" s="1760">
        <f t="shared" si="1873"/>
        <v>2500</v>
      </c>
      <c r="EB156" s="1697">
        <f>SUM(EB166)</f>
        <v>1222.95</v>
      </c>
      <c r="EC156" s="2205">
        <f t="shared" si="1875"/>
        <v>0.48918</v>
      </c>
      <c r="ED156" s="1760">
        <f>SUM(ED166)</f>
        <v>0</v>
      </c>
      <c r="EE156" s="1760">
        <f t="shared" si="1877"/>
        <v>2500</v>
      </c>
      <c r="EF156" s="2205">
        <f t="shared" si="1878"/>
        <v>0.48918</v>
      </c>
      <c r="EG156" s="1760">
        <f>SUM(EG166)</f>
        <v>300</v>
      </c>
      <c r="EH156" s="1760">
        <f t="shared" si="1880"/>
        <v>2800</v>
      </c>
      <c r="EI156" s="2206">
        <f>SUM(EI166)</f>
        <v>2786.4</v>
      </c>
      <c r="EJ156" s="1697">
        <f>SUM(EJ166)</f>
        <v>2786.4</v>
      </c>
      <c r="EK156" s="2205">
        <f t="shared" si="1882"/>
        <v>1</v>
      </c>
      <c r="EL156" s="1760">
        <f t="shared" ref="EL156:EN156" si="1961">SUM(EL166)</f>
        <v>3800</v>
      </c>
      <c r="EM156" s="2207">
        <f t="shared" si="1961"/>
        <v>0</v>
      </c>
      <c r="EN156" s="2207">
        <f t="shared" si="1961"/>
        <v>0</v>
      </c>
      <c r="EO156" s="1697">
        <f>SUM(EO166)</f>
        <v>1508.05</v>
      </c>
      <c r="EP156" s="2176">
        <f t="shared" si="1883"/>
        <v>0.39685526315789471</v>
      </c>
      <c r="EQ156" s="1760">
        <f>SUM(EQ166)</f>
        <v>0</v>
      </c>
      <c r="ER156" s="1760">
        <f t="shared" si="1885"/>
        <v>3800</v>
      </c>
      <c r="ES156" s="1760">
        <f>SUM(ES166)</f>
        <v>0</v>
      </c>
      <c r="ET156" s="1760">
        <f t="shared" si="1887"/>
        <v>3800</v>
      </c>
      <c r="EU156" s="2205">
        <f t="shared" si="1888"/>
        <v>0.39685526315789471</v>
      </c>
      <c r="EV156" s="1760">
        <f>SUM(EV166)</f>
        <v>0</v>
      </c>
      <c r="EW156" s="1760">
        <f t="shared" si="1890"/>
        <v>3800</v>
      </c>
      <c r="EX156" s="1697">
        <f>SUM(EX166)</f>
        <v>1508.05</v>
      </c>
      <c r="EY156" s="2205">
        <f t="shared" si="1892"/>
        <v>0.39685526315789471</v>
      </c>
      <c r="EZ156" s="2208">
        <f>SUM(EZ166)</f>
        <v>3800</v>
      </c>
      <c r="FA156" s="1697">
        <f>SUM(FA166)</f>
        <v>2420.5500000000002</v>
      </c>
      <c r="FB156" s="2205">
        <f t="shared" si="1895"/>
        <v>0.63698684210526324</v>
      </c>
      <c r="FC156" s="1496">
        <f t="shared" ref="FC156:FE156" si="1962">SUM(FC166)</f>
        <v>1000</v>
      </c>
      <c r="FD156" s="1496">
        <f t="shared" si="1962"/>
        <v>0</v>
      </c>
      <c r="FE156" s="1496">
        <f t="shared" si="1962"/>
        <v>0</v>
      </c>
      <c r="FF156" s="1496">
        <f>SUM(FF166)</f>
        <v>0</v>
      </c>
      <c r="FG156" s="1496">
        <f t="shared" si="1896"/>
        <v>1000</v>
      </c>
      <c r="FH156" s="2716">
        <f>SUM(FH166)</f>
        <v>0</v>
      </c>
      <c r="FI156" s="1496">
        <f>SUM(FI166)</f>
        <v>0</v>
      </c>
      <c r="FJ156" s="1496">
        <f t="shared" si="1898"/>
        <v>1000</v>
      </c>
      <c r="FK156" s="2717">
        <f t="shared" si="1907"/>
        <v>0</v>
      </c>
      <c r="FL156" s="2716">
        <f>SUM(FL166)</f>
        <v>0</v>
      </c>
      <c r="FM156" s="2717">
        <f t="shared" si="1900"/>
        <v>0</v>
      </c>
      <c r="FN156" s="1496">
        <f>SUM(FN166)</f>
        <v>0</v>
      </c>
      <c r="FO156" s="1496">
        <f t="shared" si="1902"/>
        <v>1000</v>
      </c>
      <c r="FP156" s="1553">
        <f t="shared" ref="FP156" si="1963">SUM(FP166)</f>
        <v>1000</v>
      </c>
      <c r="FQ156" s="2607">
        <f t="shared" ref="FQ156:FR156" si="1964">SUM(FQ166)</f>
        <v>0</v>
      </c>
      <c r="FR156" s="1496">
        <f t="shared" si="1964"/>
        <v>0</v>
      </c>
      <c r="FS156" s="1496">
        <f t="shared" ref="FS156" si="1965">SUM(FS166)</f>
        <v>0</v>
      </c>
    </row>
    <row r="157" spans="1:181" ht="21.75" thickBot="1" x14ac:dyDescent="0.3">
      <c r="A157" s="2890"/>
      <c r="B157" s="2880"/>
      <c r="C157" s="2907"/>
      <c r="D157" s="1832" t="s">
        <v>421</v>
      </c>
      <c r="E157" s="1862" t="s">
        <v>412</v>
      </c>
      <c r="F157" s="684"/>
      <c r="G157" s="656"/>
      <c r="H157" s="657">
        <f t="shared" ref="H157:O157" si="1966">SUM(H155:H156)</f>
        <v>7523</v>
      </c>
      <c r="I157" s="477">
        <f t="shared" si="1966"/>
        <v>7365</v>
      </c>
      <c r="J157" s="536">
        <f t="shared" si="1966"/>
        <v>7597</v>
      </c>
      <c r="K157" s="536">
        <f t="shared" si="1966"/>
        <v>1280</v>
      </c>
      <c r="L157" s="597">
        <f t="shared" si="1801"/>
        <v>0.16848756087929445</v>
      </c>
      <c r="M157" s="477">
        <f t="shared" ref="M157" si="1967">SUM(M155:M156)</f>
        <v>7597</v>
      </c>
      <c r="N157" s="477">
        <f t="shared" si="1966"/>
        <v>0</v>
      </c>
      <c r="O157" s="477">
        <f t="shared" si="1966"/>
        <v>-1000</v>
      </c>
      <c r="P157" s="536">
        <f t="shared" si="1803"/>
        <v>6597</v>
      </c>
      <c r="Q157" s="597">
        <f>K157/P157</f>
        <v>0.19402758829771108</v>
      </c>
      <c r="R157" s="477">
        <f t="shared" ref="R157:S157" si="1968">SUM(R155:R156)</f>
        <v>6597</v>
      </c>
      <c r="S157" s="536">
        <f t="shared" si="1968"/>
        <v>1704</v>
      </c>
      <c r="T157" s="597">
        <f t="shared" si="1806"/>
        <v>0.2582992269213279</v>
      </c>
      <c r="U157" s="477">
        <f t="shared" ref="U157:W157" si="1969">SUM(U155:U156)</f>
        <v>6597</v>
      </c>
      <c r="V157" s="477">
        <f t="shared" si="1969"/>
        <v>0</v>
      </c>
      <c r="W157" s="477">
        <f t="shared" si="1969"/>
        <v>0</v>
      </c>
      <c r="X157" s="536">
        <f t="shared" si="1808"/>
        <v>6597</v>
      </c>
      <c r="Y157" s="597">
        <f t="shared" si="1809"/>
        <v>0.2582992269213279</v>
      </c>
      <c r="Z157" s="477">
        <f t="shared" ref="Z157" si="1970">SUM(Z155:Z156)</f>
        <v>0</v>
      </c>
      <c r="AA157" s="536">
        <f t="shared" si="1810"/>
        <v>6597</v>
      </c>
      <c r="AB157" s="536">
        <f t="shared" ref="AB157:AE157" si="1971">SUM(AB155:AB156)</f>
        <v>2541</v>
      </c>
      <c r="AC157" s="597">
        <f t="shared" si="1812"/>
        <v>0.385175079581628</v>
      </c>
      <c r="AD157" s="536">
        <f t="shared" si="1971"/>
        <v>2701</v>
      </c>
      <c r="AE157" s="536">
        <f t="shared" si="1971"/>
        <v>3049</v>
      </c>
      <c r="AF157" s="597">
        <f t="shared" si="1813"/>
        <v>0.46217977868728211</v>
      </c>
      <c r="AG157" s="477">
        <f t="shared" ref="AG157:AM157" si="1972">SUM(AG155:AG156)</f>
        <v>4597</v>
      </c>
      <c r="AH157" s="477">
        <f t="shared" si="1972"/>
        <v>4308</v>
      </c>
      <c r="AI157" s="477">
        <f t="shared" si="1972"/>
        <v>5308</v>
      </c>
      <c r="AJ157" s="477">
        <f t="shared" si="1972"/>
        <v>6308</v>
      </c>
      <c r="AK157" s="477">
        <f t="shared" si="1972"/>
        <v>-2000</v>
      </c>
      <c r="AL157" s="536">
        <f t="shared" si="1815"/>
        <v>4597</v>
      </c>
      <c r="AM157" s="834">
        <f t="shared" si="1972"/>
        <v>2924.77</v>
      </c>
      <c r="AN157" s="897">
        <f t="shared" si="1816"/>
        <v>0.63623450076136612</v>
      </c>
      <c r="AO157" s="834">
        <f t="shared" ref="AO157:AR157" si="1973">SUM(AO155:AO156)</f>
        <v>2687.59</v>
      </c>
      <c r="AP157" s="897">
        <f t="shared" si="1818"/>
        <v>0.62386025998142991</v>
      </c>
      <c r="AQ157" s="834">
        <f t="shared" ref="AQ157" si="1974">SUM(AQ155:AQ156)</f>
        <v>0</v>
      </c>
      <c r="AR157" s="834">
        <f t="shared" si="1973"/>
        <v>0</v>
      </c>
      <c r="AS157" s="834">
        <f t="shared" si="1820"/>
        <v>4308</v>
      </c>
      <c r="AT157" s="897">
        <f t="shared" si="1821"/>
        <v>0.62386025998142991</v>
      </c>
      <c r="AU157" s="834">
        <f t="shared" ref="AU157" si="1975">SUM(AU155:AU156)</f>
        <v>0</v>
      </c>
      <c r="AV157" s="834">
        <f t="shared" si="1823"/>
        <v>4308</v>
      </c>
      <c r="AW157" s="477">
        <f t="shared" ref="AW157:BG157" si="1976">SUM(AW155:AW156)</f>
        <v>4308</v>
      </c>
      <c r="AX157" s="834">
        <f t="shared" si="1976"/>
        <v>4211.1699999999992</v>
      </c>
      <c r="AY157" s="477">
        <f t="shared" si="1976"/>
        <v>4308</v>
      </c>
      <c r="AZ157" s="1064">
        <f t="shared" si="1976"/>
        <v>5513.5599999999995</v>
      </c>
      <c r="BA157" s="898">
        <f t="shared" si="1976"/>
        <v>4566</v>
      </c>
      <c r="BB157" s="477">
        <f t="shared" si="1976"/>
        <v>4366</v>
      </c>
      <c r="BC157" s="477">
        <f t="shared" si="1976"/>
        <v>6366</v>
      </c>
      <c r="BD157" s="898">
        <f t="shared" si="1976"/>
        <v>4566</v>
      </c>
      <c r="BE157" s="477">
        <f t="shared" si="1976"/>
        <v>4366</v>
      </c>
      <c r="BF157" s="477">
        <f t="shared" si="1976"/>
        <v>6366</v>
      </c>
      <c r="BG157" s="834">
        <f t="shared" si="1976"/>
        <v>0</v>
      </c>
      <c r="BH157" s="477">
        <f t="shared" si="1825"/>
        <v>4566</v>
      </c>
      <c r="BI157" s="899">
        <f t="shared" ref="BI157" si="1977">SUM(BI155:BI156)</f>
        <v>904.62</v>
      </c>
      <c r="BJ157" s="897">
        <f t="shared" si="1827"/>
        <v>0.19812089356110382</v>
      </c>
      <c r="BK157" s="477">
        <f t="shared" ref="BK157" si="1978">SUM(BK155:BK156)</f>
        <v>0</v>
      </c>
      <c r="BL157" s="477">
        <f t="shared" si="1829"/>
        <v>4566</v>
      </c>
      <c r="BM157" s="897">
        <f t="shared" si="1830"/>
        <v>0.19812089356110382</v>
      </c>
      <c r="BN157" s="897"/>
      <c r="BO157" s="897"/>
      <c r="BP157" s="899">
        <f t="shared" ref="BP157:BT157" si="1979">SUM(BP155:BP156)</f>
        <v>2540.96</v>
      </c>
      <c r="BQ157" s="897">
        <f t="shared" si="1832"/>
        <v>0.55649583880858522</v>
      </c>
      <c r="BR157" s="834">
        <f t="shared" ref="BR157" si="1980">SUM(BR155:BR156)</f>
        <v>0</v>
      </c>
      <c r="BS157" s="477">
        <f t="shared" si="1834"/>
        <v>4566</v>
      </c>
      <c r="BT157" s="899">
        <f t="shared" si="1979"/>
        <v>4248.97</v>
      </c>
      <c r="BU157" s="897">
        <f t="shared" si="1835"/>
        <v>0.93056723609286029</v>
      </c>
      <c r="BV157" s="477">
        <f t="shared" ref="BV157" si="1981">SUM(BV155:BV156)</f>
        <v>1100</v>
      </c>
      <c r="BW157" s="477">
        <f t="shared" si="1837"/>
        <v>5666</v>
      </c>
      <c r="BX157" s="897">
        <f t="shared" ref="BX157:BX193" si="1982">BT157/BW157</f>
        <v>0.74990645958348046</v>
      </c>
      <c r="BY157" s="899">
        <f t="shared" ref="BY157:CE157" si="1983">SUM(BY155:BY156)</f>
        <v>5928.64</v>
      </c>
      <c r="BZ157" s="1117">
        <f t="shared" si="1983"/>
        <v>5928.64</v>
      </c>
      <c r="CA157" s="477">
        <f t="shared" si="1983"/>
        <v>21176</v>
      </c>
      <c r="CB157" s="477">
        <f t="shared" si="1983"/>
        <v>6502</v>
      </c>
      <c r="CC157" s="477">
        <f t="shared" si="1983"/>
        <v>6502</v>
      </c>
      <c r="CD157" s="899">
        <f t="shared" si="1983"/>
        <v>3795.7099999999996</v>
      </c>
      <c r="CE157" s="18">
        <f t="shared" si="1983"/>
        <v>0</v>
      </c>
      <c r="CF157" s="536">
        <f t="shared" si="1840"/>
        <v>21176</v>
      </c>
      <c r="CG157" s="597">
        <f t="shared" si="1841"/>
        <v>0.1792458443520967</v>
      </c>
      <c r="CH157" s="899">
        <f t="shared" ref="CH157:CL157" si="1984">SUM(CH155:CH156)</f>
        <v>6479</v>
      </c>
      <c r="CI157" s="597">
        <f t="shared" si="1843"/>
        <v>0.30595957687948622</v>
      </c>
      <c r="CJ157" s="477">
        <f t="shared" ref="CJ157" si="1985">SUM(CJ155:CJ156)</f>
        <v>0</v>
      </c>
      <c r="CK157" s="477">
        <f t="shared" si="1845"/>
        <v>21176</v>
      </c>
      <c r="CL157" s="116">
        <f t="shared" si="1984"/>
        <v>9968.07</v>
      </c>
      <c r="CM157" s="597">
        <f t="shared" si="1846"/>
        <v>0.47072487721949374</v>
      </c>
      <c r="CN157" s="18">
        <f t="shared" ref="CN157" si="1986">SUM(CN155:CN156)</f>
        <v>0</v>
      </c>
      <c r="CO157" s="1186">
        <f t="shared" si="1848"/>
        <v>21176</v>
      </c>
      <c r="CP157" s="597">
        <f t="shared" si="1849"/>
        <v>0.47072487721949374</v>
      </c>
      <c r="CQ157" s="18">
        <f t="shared" ref="CQ157" si="1987">SUM(CQ155:CQ156)</f>
        <v>-2000</v>
      </c>
      <c r="CR157" s="1186">
        <f t="shared" si="1851"/>
        <v>19176</v>
      </c>
      <c r="CS157" s="1238">
        <f t="shared" ref="CS157:DB157" si="1988">SUM(CS155:CS156)</f>
        <v>21176</v>
      </c>
      <c r="CT157" s="1307">
        <f t="shared" si="1988"/>
        <v>32076</v>
      </c>
      <c r="CU157" s="477">
        <f t="shared" si="1988"/>
        <v>9076</v>
      </c>
      <c r="CV157" s="477">
        <f t="shared" si="1988"/>
        <v>9076</v>
      </c>
      <c r="CW157" s="1381">
        <f t="shared" si="1988"/>
        <v>11320.43</v>
      </c>
      <c r="CX157" s="597">
        <f t="shared" si="1853"/>
        <v>0.59034365874009176</v>
      </c>
      <c r="CY157" s="1492">
        <f t="shared" ref="CY157:CZ157" si="1989">SUM(CY155:CY156)</f>
        <v>32076</v>
      </c>
      <c r="CZ157" s="477">
        <f t="shared" si="1989"/>
        <v>-2000</v>
      </c>
      <c r="DA157" s="1492">
        <f t="shared" si="1855"/>
        <v>30076</v>
      </c>
      <c r="DB157" s="116">
        <f t="shared" si="1988"/>
        <v>1544.08</v>
      </c>
      <c r="DC157" s="597">
        <f t="shared" si="1856"/>
        <v>5.1339273839606327E-2</v>
      </c>
      <c r="DD157" s="1186">
        <f t="shared" ref="DD157" si="1990">SUM(DD155:DD156)</f>
        <v>14300</v>
      </c>
      <c r="DE157" s="1492">
        <f t="shared" si="1858"/>
        <v>44376</v>
      </c>
      <c r="DF157" s="597">
        <f t="shared" si="1859"/>
        <v>3.4795384892734808E-2</v>
      </c>
      <c r="DG157" s="1186">
        <f t="shared" ref="DG157" si="1991">SUM(DG155:DG156)</f>
        <v>14300</v>
      </c>
      <c r="DH157" s="1492">
        <f t="shared" si="1861"/>
        <v>44376</v>
      </c>
      <c r="DI157" s="597">
        <f t="shared" si="1862"/>
        <v>3.4795384892734808E-2</v>
      </c>
      <c r="DJ157" s="1580">
        <f t="shared" ref="DJ157" si="1992">SUM(DJ155:DJ156)</f>
        <v>11904.84</v>
      </c>
      <c r="DK157" s="597">
        <f t="shared" si="1864"/>
        <v>0.26827203893996754</v>
      </c>
      <c r="DL157" s="1186">
        <f t="shared" ref="DL157" si="1993">SUM(DL155:DL156)</f>
        <v>0</v>
      </c>
      <c r="DM157" s="1492">
        <f t="shared" si="1866"/>
        <v>44376</v>
      </c>
      <c r="DN157" s="597">
        <f t="shared" si="1867"/>
        <v>0.26827203893996754</v>
      </c>
      <c r="DO157" s="1580">
        <f t="shared" ref="DO157:DS157" si="1994">SUM(DO155:DO156)</f>
        <v>70247.73</v>
      </c>
      <c r="DP157" s="477">
        <f t="shared" si="1994"/>
        <v>11066</v>
      </c>
      <c r="DQ157" s="477">
        <f t="shared" si="1994"/>
        <v>7216</v>
      </c>
      <c r="DR157" s="477">
        <f t="shared" si="1994"/>
        <v>7216</v>
      </c>
      <c r="DS157" s="1982">
        <f t="shared" si="1994"/>
        <v>70247.73</v>
      </c>
      <c r="DT157" s="2184">
        <f t="shared" si="1869"/>
        <v>1.5830117631151972</v>
      </c>
      <c r="DU157" s="1756">
        <f t="shared" ref="DU157:DV157" si="1995">SUM(DU155:DU156)</f>
        <v>11066</v>
      </c>
      <c r="DV157" s="1756">
        <f t="shared" si="1995"/>
        <v>6000</v>
      </c>
      <c r="DW157" s="1756">
        <f t="shared" si="1906"/>
        <v>17066</v>
      </c>
      <c r="DX157" s="1756">
        <f t="shared" ref="DX157:DZ157" si="1996">SUM(DX155:DX156)</f>
        <v>0</v>
      </c>
      <c r="DY157" s="1756">
        <f t="shared" si="1872"/>
        <v>17066</v>
      </c>
      <c r="DZ157" s="1756">
        <f t="shared" si="1996"/>
        <v>0</v>
      </c>
      <c r="EA157" s="1756">
        <f t="shared" si="1873"/>
        <v>17066</v>
      </c>
      <c r="EB157" s="1982">
        <f t="shared" ref="EB157" si="1997">SUM(EB155:EB156)</f>
        <v>11275.740000000002</v>
      </c>
      <c r="EC157" s="2184">
        <f t="shared" si="1875"/>
        <v>0.66071369975389671</v>
      </c>
      <c r="ED157" s="1756">
        <f t="shared" ref="ED157" si="1998">SUM(ED155:ED156)</f>
        <v>1270</v>
      </c>
      <c r="EE157" s="1756">
        <f t="shared" si="1877"/>
        <v>18336</v>
      </c>
      <c r="EF157" s="2184">
        <f t="shared" si="1878"/>
        <v>0.61495091623036657</v>
      </c>
      <c r="EG157" s="1756">
        <f t="shared" ref="EG157" si="1999">SUM(EG155:EG156)</f>
        <v>0</v>
      </c>
      <c r="EH157" s="1756">
        <f t="shared" si="1880"/>
        <v>18336</v>
      </c>
      <c r="EI157" s="2185">
        <f t="shared" ref="EI157:EO157" si="2000">SUM(EI155:EI156)</f>
        <v>17897.98</v>
      </c>
      <c r="EJ157" s="1982">
        <f t="shared" si="2000"/>
        <v>17897.98</v>
      </c>
      <c r="EK157" s="2184">
        <f t="shared" si="1882"/>
        <v>1</v>
      </c>
      <c r="EL157" s="1756">
        <f t="shared" si="2000"/>
        <v>13746</v>
      </c>
      <c r="EM157" s="2186">
        <f t="shared" si="2000"/>
        <v>8646</v>
      </c>
      <c r="EN157" s="2186">
        <f t="shared" si="2000"/>
        <v>8646</v>
      </c>
      <c r="EO157" s="1982">
        <f t="shared" si="2000"/>
        <v>7301.6600000000008</v>
      </c>
      <c r="EP157" s="2176">
        <f t="shared" si="1883"/>
        <v>0.53118434453659247</v>
      </c>
      <c r="EQ157" s="1756">
        <f t="shared" ref="EQ157" si="2001">SUM(EQ155:EQ156)</f>
        <v>0</v>
      </c>
      <c r="ER157" s="1756">
        <f t="shared" si="1885"/>
        <v>13746</v>
      </c>
      <c r="ES157" s="1756">
        <f t="shared" ref="ES157" si="2002">SUM(ES155:ES156)</f>
        <v>0</v>
      </c>
      <c r="ET157" s="1756">
        <f t="shared" si="1887"/>
        <v>13746</v>
      </c>
      <c r="EU157" s="2184">
        <f t="shared" si="1888"/>
        <v>0.53118434453659247</v>
      </c>
      <c r="EV157" s="1756">
        <f t="shared" ref="EV157" si="2003">SUM(EV155:EV156)</f>
        <v>0</v>
      </c>
      <c r="EW157" s="1756">
        <f t="shared" si="1890"/>
        <v>13746</v>
      </c>
      <c r="EX157" s="1982">
        <f t="shared" ref="EX157" si="2004">SUM(EX155:EX156)</f>
        <v>8879.2599999999984</v>
      </c>
      <c r="EY157" s="2184">
        <f t="shared" si="1892"/>
        <v>0.64595227702604385</v>
      </c>
      <c r="EZ157" s="2187">
        <f t="shared" ref="EZ157:FF157" si="2005">SUM(EZ155:EZ156)</f>
        <v>13746</v>
      </c>
      <c r="FA157" s="1982">
        <f t="shared" ref="FA157" si="2006">SUM(FA155:FA156)</f>
        <v>12617.82</v>
      </c>
      <c r="FB157" s="2184">
        <f t="shared" si="1895"/>
        <v>0.91792666957660407</v>
      </c>
      <c r="FC157" s="1492">
        <f t="shared" si="2005"/>
        <v>9280</v>
      </c>
      <c r="FD157" s="1492">
        <f t="shared" si="2005"/>
        <v>7231</v>
      </c>
      <c r="FE157" s="1492">
        <f t="shared" si="2005"/>
        <v>7891</v>
      </c>
      <c r="FF157" s="1492">
        <f t="shared" si="2005"/>
        <v>0</v>
      </c>
      <c r="FG157" s="1492">
        <f t="shared" si="1896"/>
        <v>9280</v>
      </c>
      <c r="FH157" s="2703">
        <f t="shared" ref="FH157:FI157" si="2007">SUM(FH155:FH156)</f>
        <v>2490.1</v>
      </c>
      <c r="FI157" s="1492">
        <f t="shared" si="2007"/>
        <v>0</v>
      </c>
      <c r="FJ157" s="1492">
        <f t="shared" si="1898"/>
        <v>9280</v>
      </c>
      <c r="FK157" s="2704">
        <f t="shared" si="1907"/>
        <v>0.26832974137931032</v>
      </c>
      <c r="FL157" s="2703">
        <f t="shared" ref="FL157" si="2008">SUM(FL155:FL156)</f>
        <v>3871.61</v>
      </c>
      <c r="FM157" s="2704">
        <f t="shared" si="1900"/>
        <v>0.41719935344827586</v>
      </c>
      <c r="FN157" s="1492">
        <f t="shared" ref="FN157" si="2009">SUM(FN155:FN156)</f>
        <v>0</v>
      </c>
      <c r="FO157" s="1492">
        <f t="shared" si="1902"/>
        <v>9280</v>
      </c>
      <c r="FP157" s="2705">
        <f t="shared" ref="FP157" si="2010">SUM(FP155:FP156)</f>
        <v>9280</v>
      </c>
      <c r="FQ157" s="2601">
        <f t="shared" ref="FQ157:FR157" si="2011">SUM(FQ155:FQ156)</f>
        <v>11134</v>
      </c>
      <c r="FR157" s="1492">
        <f t="shared" si="2011"/>
        <v>10434</v>
      </c>
      <c r="FS157" s="1492">
        <f t="shared" ref="FS157" si="2012">SUM(FS155:FS156)</f>
        <v>9434</v>
      </c>
    </row>
    <row r="158" spans="1:181" ht="21" customHeight="1" thickBot="1" x14ac:dyDescent="0.3">
      <c r="A158" s="2912" t="s">
        <v>413</v>
      </c>
      <c r="B158" s="2896" t="s">
        <v>491</v>
      </c>
      <c r="C158" s="2897" t="s">
        <v>312</v>
      </c>
      <c r="D158" s="2900" t="s">
        <v>398</v>
      </c>
      <c r="E158" s="2926" t="s">
        <v>638</v>
      </c>
      <c r="F158" s="781" t="s">
        <v>425</v>
      </c>
      <c r="G158" s="782"/>
      <c r="H158" s="1648">
        <f t="shared" ref="H158:O158" si="2013">SUM(H159:H160)</f>
        <v>816</v>
      </c>
      <c r="I158" s="1649">
        <f t="shared" si="2013"/>
        <v>1699</v>
      </c>
      <c r="J158" s="1650">
        <f t="shared" si="2013"/>
        <v>1016</v>
      </c>
      <c r="K158" s="1650">
        <f t="shared" si="2013"/>
        <v>163</v>
      </c>
      <c r="L158" s="613">
        <f t="shared" si="1801"/>
        <v>0.16043307086614172</v>
      </c>
      <c r="M158" s="1649">
        <f t="shared" ref="M158" si="2014">SUM(M159:M160)</f>
        <v>1016</v>
      </c>
      <c r="N158" s="1649">
        <f t="shared" si="2013"/>
        <v>0</v>
      </c>
      <c r="O158" s="1649">
        <f t="shared" si="2013"/>
        <v>0</v>
      </c>
      <c r="P158" s="1650">
        <f t="shared" si="1803"/>
        <v>1016</v>
      </c>
      <c r="Q158" s="613">
        <f>K158/P158</f>
        <v>0.16043307086614172</v>
      </c>
      <c r="R158" s="1649">
        <f t="shared" ref="R158:S158" si="2015">SUM(R159:R160)</f>
        <v>1016</v>
      </c>
      <c r="S158" s="1650">
        <f t="shared" si="2015"/>
        <v>273</v>
      </c>
      <c r="T158" s="613">
        <f t="shared" si="1806"/>
        <v>0.26870078740157483</v>
      </c>
      <c r="U158" s="1649">
        <f t="shared" ref="U158:W158" si="2016">SUM(U159:U160)</f>
        <v>1016</v>
      </c>
      <c r="V158" s="1649">
        <f t="shared" si="2016"/>
        <v>0</v>
      </c>
      <c r="W158" s="1649">
        <f t="shared" si="2016"/>
        <v>0</v>
      </c>
      <c r="X158" s="1650">
        <f t="shared" si="1808"/>
        <v>1016</v>
      </c>
      <c r="Y158" s="613">
        <f t="shared" si="1809"/>
        <v>0.26870078740157483</v>
      </c>
      <c r="Z158" s="1649">
        <f t="shared" ref="Z158" si="2017">SUM(Z159:Z160)</f>
        <v>0</v>
      </c>
      <c r="AA158" s="1650">
        <f t="shared" si="1810"/>
        <v>1016</v>
      </c>
      <c r="AB158" s="1650">
        <f t="shared" ref="AB158:AE158" si="2018">SUM(AB159:AB160)</f>
        <v>383</v>
      </c>
      <c r="AC158" s="613">
        <f t="shared" si="1812"/>
        <v>0.37696850393700787</v>
      </c>
      <c r="AD158" s="1650">
        <f t="shared" si="2018"/>
        <v>493</v>
      </c>
      <c r="AE158" s="1650">
        <f t="shared" si="2018"/>
        <v>609</v>
      </c>
      <c r="AF158" s="613">
        <f t="shared" si="1813"/>
        <v>0.59940944881889768</v>
      </c>
      <c r="AG158" s="1649">
        <f t="shared" ref="AG158:AM158" si="2019">SUM(AG159:AG160)</f>
        <v>1016</v>
      </c>
      <c r="AH158" s="1649">
        <f t="shared" si="2019"/>
        <v>540</v>
      </c>
      <c r="AI158" s="1649">
        <f t="shared" si="2019"/>
        <v>1540</v>
      </c>
      <c r="AJ158" s="1649">
        <f t="shared" si="2019"/>
        <v>2540</v>
      </c>
      <c r="AK158" s="1649">
        <f t="shared" si="2019"/>
        <v>0</v>
      </c>
      <c r="AL158" s="1650">
        <f t="shared" si="1815"/>
        <v>1016</v>
      </c>
      <c r="AM158" s="1651">
        <f t="shared" si="2019"/>
        <v>493.04</v>
      </c>
      <c r="AN158" s="963">
        <f t="shared" si="1816"/>
        <v>0.48527559055118114</v>
      </c>
      <c r="AO158" s="1651">
        <f t="shared" ref="AO158:AR158" si="2020">SUM(AO159:AO160)</f>
        <v>332</v>
      </c>
      <c r="AP158" s="963">
        <f t="shared" si="1818"/>
        <v>0.61481481481481481</v>
      </c>
      <c r="AQ158" s="1651">
        <f t="shared" ref="AQ158" si="2021">SUM(AQ159:AQ160)</f>
        <v>0</v>
      </c>
      <c r="AR158" s="1651">
        <f t="shared" si="2020"/>
        <v>0</v>
      </c>
      <c r="AS158" s="1651">
        <f t="shared" si="1820"/>
        <v>540</v>
      </c>
      <c r="AT158" s="963">
        <f t="shared" si="1821"/>
        <v>0.61481481481481481</v>
      </c>
      <c r="AU158" s="1651">
        <f t="shared" ref="AU158" si="2022">SUM(AU159:AU160)</f>
        <v>0</v>
      </c>
      <c r="AV158" s="1651">
        <f t="shared" si="1823"/>
        <v>540</v>
      </c>
      <c r="AW158" s="1649">
        <f t="shared" ref="AW158:BG158" si="2023">SUM(AW159:AW160)</f>
        <v>540</v>
      </c>
      <c r="AX158" s="1651">
        <f t="shared" si="2023"/>
        <v>498</v>
      </c>
      <c r="AY158" s="1649">
        <f t="shared" si="2023"/>
        <v>540</v>
      </c>
      <c r="AZ158" s="1652">
        <f t="shared" si="2023"/>
        <v>664</v>
      </c>
      <c r="BA158" s="1653">
        <f t="shared" si="2023"/>
        <v>798</v>
      </c>
      <c r="BB158" s="1649">
        <f t="shared" si="2023"/>
        <v>598</v>
      </c>
      <c r="BC158" s="1649">
        <f t="shared" si="2023"/>
        <v>2598</v>
      </c>
      <c r="BD158" s="1653">
        <f t="shared" si="2023"/>
        <v>798</v>
      </c>
      <c r="BE158" s="1649">
        <f t="shared" si="2023"/>
        <v>598</v>
      </c>
      <c r="BF158" s="1649">
        <f t="shared" si="2023"/>
        <v>2598</v>
      </c>
      <c r="BG158" s="1651">
        <f t="shared" si="2023"/>
        <v>0</v>
      </c>
      <c r="BH158" s="1649">
        <f t="shared" si="1825"/>
        <v>798</v>
      </c>
      <c r="BI158" s="1654">
        <f t="shared" ref="BI158" si="2024">SUM(BI159:BI160)</f>
        <v>120</v>
      </c>
      <c r="BJ158" s="963">
        <f t="shared" si="1827"/>
        <v>0.15037593984962405</v>
      </c>
      <c r="BK158" s="1649">
        <f t="shared" ref="BK158" si="2025">SUM(BK159:BK160)</f>
        <v>0</v>
      </c>
      <c r="BL158" s="1649">
        <f t="shared" si="1829"/>
        <v>798</v>
      </c>
      <c r="BM158" s="963">
        <f t="shared" si="1830"/>
        <v>0.15037593984962405</v>
      </c>
      <c r="BN158" s="963"/>
      <c r="BO158" s="963"/>
      <c r="BP158" s="1654">
        <f t="shared" ref="BP158:BT158" si="2026">SUM(BP159:BP160)</f>
        <v>220</v>
      </c>
      <c r="BQ158" s="963">
        <f t="shared" si="1832"/>
        <v>0.27568922305764409</v>
      </c>
      <c r="BR158" s="1651">
        <f t="shared" ref="BR158" si="2027">SUM(BR159:BR160)</f>
        <v>0</v>
      </c>
      <c r="BS158" s="1649">
        <f t="shared" si="1834"/>
        <v>798</v>
      </c>
      <c r="BT158" s="1654">
        <f t="shared" si="2026"/>
        <v>372.03999999999996</v>
      </c>
      <c r="BU158" s="963">
        <f t="shared" si="1835"/>
        <v>0.46621553884711775</v>
      </c>
      <c r="BV158" s="1649">
        <f t="shared" ref="BV158" si="2028">SUM(BV159:BV160)</f>
        <v>0</v>
      </c>
      <c r="BW158" s="1649">
        <f t="shared" si="1837"/>
        <v>798</v>
      </c>
      <c r="BX158" s="963">
        <f t="shared" si="1982"/>
        <v>0.46621553884711775</v>
      </c>
      <c r="BY158" s="1654">
        <f t="shared" ref="BY158:CE158" si="2029">SUM(BY159:BY160)</f>
        <v>498.06</v>
      </c>
      <c r="BZ158" s="1657">
        <f t="shared" si="2029"/>
        <v>498.06</v>
      </c>
      <c r="CA158" s="1649">
        <f t="shared" si="2029"/>
        <v>1471</v>
      </c>
      <c r="CB158" s="1649">
        <f t="shared" si="2029"/>
        <v>771</v>
      </c>
      <c r="CC158" s="1649">
        <f t="shared" si="2029"/>
        <v>771</v>
      </c>
      <c r="CD158" s="1654">
        <f t="shared" si="2029"/>
        <v>172.01999999999998</v>
      </c>
      <c r="CE158" s="1658">
        <f t="shared" si="2029"/>
        <v>0</v>
      </c>
      <c r="CF158" s="1650">
        <f t="shared" si="1840"/>
        <v>1471</v>
      </c>
      <c r="CG158" s="613">
        <f t="shared" si="1841"/>
        <v>0.11694085656016315</v>
      </c>
      <c r="CH158" s="1654">
        <f t="shared" ref="CH158:CL158" si="2030">SUM(CH159:CH160)</f>
        <v>324.03999999999996</v>
      </c>
      <c r="CI158" s="613">
        <f t="shared" si="1843"/>
        <v>0.22028552005438476</v>
      </c>
      <c r="CJ158" s="1649">
        <f t="shared" ref="CJ158" si="2031">SUM(CJ159:CJ160)</f>
        <v>0</v>
      </c>
      <c r="CK158" s="1649">
        <f t="shared" si="1845"/>
        <v>1471</v>
      </c>
      <c r="CL158" s="1660">
        <f t="shared" si="2030"/>
        <v>476.06</v>
      </c>
      <c r="CM158" s="613">
        <f t="shared" si="1846"/>
        <v>0.3236301835486064</v>
      </c>
      <c r="CN158" s="1658">
        <f t="shared" ref="CN158" si="2032">SUM(CN159:CN160)</f>
        <v>0</v>
      </c>
      <c r="CO158" s="1667">
        <f t="shared" si="1848"/>
        <v>1471</v>
      </c>
      <c r="CP158" s="613">
        <f t="shared" si="1849"/>
        <v>0.3236301835486064</v>
      </c>
      <c r="CQ158" s="1658">
        <f t="shared" ref="CQ158" si="2033">SUM(CQ159:CQ160)</f>
        <v>0</v>
      </c>
      <c r="CR158" s="1667">
        <f t="shared" si="1851"/>
        <v>1471</v>
      </c>
      <c r="CS158" s="1663">
        <f t="shared" ref="CS158:DB158" si="2034">SUM(CS159:CS160)</f>
        <v>1471</v>
      </c>
      <c r="CT158" s="1664">
        <f t="shared" si="2034"/>
        <v>1371</v>
      </c>
      <c r="CU158" s="1649">
        <f t="shared" si="2034"/>
        <v>1371</v>
      </c>
      <c r="CV158" s="1649">
        <f t="shared" si="2034"/>
        <v>1371</v>
      </c>
      <c r="CW158" s="1665">
        <f t="shared" si="2034"/>
        <v>652.08000000000004</v>
      </c>
      <c r="CX158" s="613">
        <f t="shared" si="1853"/>
        <v>0.44329027872195786</v>
      </c>
      <c r="CY158" s="1666">
        <f t="shared" ref="CY158:CZ158" si="2035">SUM(CY159:CY160)</f>
        <v>1371</v>
      </c>
      <c r="CZ158" s="1649">
        <f t="shared" si="2035"/>
        <v>0</v>
      </c>
      <c r="DA158" s="1666">
        <f t="shared" si="1855"/>
        <v>1371</v>
      </c>
      <c r="DB158" s="1660">
        <f t="shared" si="2034"/>
        <v>191.02</v>
      </c>
      <c r="DC158" s="613">
        <f t="shared" si="1856"/>
        <v>0.13932895696571845</v>
      </c>
      <c r="DD158" s="1667">
        <f t="shared" ref="DD158" si="2036">SUM(DD159:DD160)</f>
        <v>300</v>
      </c>
      <c r="DE158" s="1666">
        <f t="shared" si="1858"/>
        <v>1671</v>
      </c>
      <c r="DF158" s="613">
        <f t="shared" si="1859"/>
        <v>0.11431478156792341</v>
      </c>
      <c r="DG158" s="1667">
        <f t="shared" ref="DG158" si="2037">SUM(DG159:DG160)</f>
        <v>300</v>
      </c>
      <c r="DH158" s="1666">
        <f t="shared" si="1861"/>
        <v>1671</v>
      </c>
      <c r="DI158" s="613">
        <f t="shared" si="1862"/>
        <v>0.11431478156792341</v>
      </c>
      <c r="DJ158" s="1668">
        <f t="shared" ref="DJ158" si="2038">SUM(DJ159:DJ160)</f>
        <v>418.04</v>
      </c>
      <c r="DK158" s="613">
        <f t="shared" si="1864"/>
        <v>0.2501735487731897</v>
      </c>
      <c r="DL158" s="1667">
        <f t="shared" ref="DL158" si="2039">SUM(DL159:DL160)</f>
        <v>0</v>
      </c>
      <c r="DM158" s="1666">
        <f t="shared" si="1866"/>
        <v>1671</v>
      </c>
      <c r="DN158" s="613">
        <f t="shared" si="1867"/>
        <v>0.2501735487731897</v>
      </c>
      <c r="DO158" s="1668">
        <f t="shared" ref="DO158:DS158" si="2040">SUM(DO159:DO160)</f>
        <v>3387.23</v>
      </c>
      <c r="DP158" s="1649">
        <f t="shared" si="2040"/>
        <v>2190</v>
      </c>
      <c r="DQ158" s="1649">
        <f t="shared" si="2040"/>
        <v>840</v>
      </c>
      <c r="DR158" s="1649">
        <f t="shared" si="2040"/>
        <v>840</v>
      </c>
      <c r="DS158" s="1994">
        <f t="shared" si="2040"/>
        <v>3387.23</v>
      </c>
      <c r="DT158" s="2233">
        <f t="shared" si="1869"/>
        <v>2.0270676241771395</v>
      </c>
      <c r="DU158" s="1768">
        <f t="shared" ref="DU158:DV158" si="2041">SUM(DU159:DU160)</f>
        <v>2190</v>
      </c>
      <c r="DV158" s="1768">
        <f t="shared" si="2041"/>
        <v>0</v>
      </c>
      <c r="DW158" s="1768">
        <f t="shared" si="1906"/>
        <v>2190</v>
      </c>
      <c r="DX158" s="1768">
        <f t="shared" ref="DX158:DZ158" si="2042">SUM(DX159:DX160)</f>
        <v>0</v>
      </c>
      <c r="DY158" s="1768">
        <f t="shared" si="1872"/>
        <v>2190</v>
      </c>
      <c r="DZ158" s="1768">
        <f t="shared" si="2042"/>
        <v>0</v>
      </c>
      <c r="EA158" s="1768">
        <f t="shared" si="1873"/>
        <v>2190</v>
      </c>
      <c r="EB158" s="1994">
        <f t="shared" ref="EB158" si="2043">SUM(EB159:EB160)</f>
        <v>470.04</v>
      </c>
      <c r="EC158" s="2233">
        <f t="shared" si="1875"/>
        <v>0.21463013698630137</v>
      </c>
      <c r="ED158" s="1768">
        <f t="shared" ref="ED158" si="2044">SUM(ED159:ED160)</f>
        <v>0</v>
      </c>
      <c r="EE158" s="1768">
        <f t="shared" si="1877"/>
        <v>2190</v>
      </c>
      <c r="EF158" s="2233">
        <f t="shared" si="1878"/>
        <v>0.21463013698630137</v>
      </c>
      <c r="EG158" s="1768">
        <f t="shared" ref="EG158" si="2045">SUM(EG159:EG160)</f>
        <v>-300</v>
      </c>
      <c r="EH158" s="1768">
        <f t="shared" si="1880"/>
        <v>1890</v>
      </c>
      <c r="EI158" s="2234">
        <f t="shared" ref="EI158:EO158" si="2046">SUM(EI159:EI160)</f>
        <v>890.08</v>
      </c>
      <c r="EJ158" s="1994">
        <f t="shared" si="2046"/>
        <v>890.08</v>
      </c>
      <c r="EK158" s="2233">
        <f t="shared" si="1882"/>
        <v>1</v>
      </c>
      <c r="EL158" s="1768">
        <f t="shared" si="2046"/>
        <v>1190</v>
      </c>
      <c r="EM158" s="2235">
        <f t="shared" si="2046"/>
        <v>890</v>
      </c>
      <c r="EN158" s="2235">
        <f t="shared" si="2046"/>
        <v>890</v>
      </c>
      <c r="EO158" s="1994">
        <f t="shared" si="2046"/>
        <v>366.04</v>
      </c>
      <c r="EP158" s="2176">
        <f t="shared" si="1883"/>
        <v>0.30759663865546222</v>
      </c>
      <c r="EQ158" s="1768">
        <f t="shared" ref="EQ158" si="2047">SUM(EQ159:EQ160)</f>
        <v>0</v>
      </c>
      <c r="ER158" s="1768">
        <f t="shared" si="1885"/>
        <v>1190</v>
      </c>
      <c r="ES158" s="1768">
        <f t="shared" ref="ES158" si="2048">SUM(ES159:ES160)</f>
        <v>0</v>
      </c>
      <c r="ET158" s="1768">
        <f t="shared" si="1887"/>
        <v>1190</v>
      </c>
      <c r="EU158" s="2233">
        <f t="shared" si="1888"/>
        <v>0.30759663865546222</v>
      </c>
      <c r="EV158" s="1768">
        <f t="shared" ref="EV158" si="2049">SUM(EV159:EV160)</f>
        <v>0</v>
      </c>
      <c r="EW158" s="1768">
        <f t="shared" si="1890"/>
        <v>1190</v>
      </c>
      <c r="EX158" s="1994">
        <f t="shared" ref="EX158" si="2050">SUM(EX159:EX160)</f>
        <v>549.05999999999995</v>
      </c>
      <c r="EY158" s="2233">
        <f t="shared" si="1892"/>
        <v>0.46139495798319324</v>
      </c>
      <c r="EZ158" s="2236">
        <f t="shared" ref="EZ158:FF158" si="2051">SUM(EZ159:EZ160)</f>
        <v>1190</v>
      </c>
      <c r="FA158" s="1994">
        <f t="shared" ref="FA158" si="2052">SUM(FA159:FA160)</f>
        <v>810.48</v>
      </c>
      <c r="FB158" s="2233">
        <f t="shared" si="1895"/>
        <v>0.68107563025210083</v>
      </c>
      <c r="FC158" s="1666">
        <f t="shared" si="2051"/>
        <v>1068</v>
      </c>
      <c r="FD158" s="1666">
        <f t="shared" si="2051"/>
        <v>1068</v>
      </c>
      <c r="FE158" s="1666">
        <f t="shared" si="2051"/>
        <v>1068</v>
      </c>
      <c r="FF158" s="1666">
        <f t="shared" si="2051"/>
        <v>0</v>
      </c>
      <c r="FG158" s="1666">
        <f t="shared" si="1896"/>
        <v>1068</v>
      </c>
      <c r="FH158" s="2729">
        <f t="shared" ref="FH158:FI158" si="2053">SUM(FH159:FH160)</f>
        <v>220.02</v>
      </c>
      <c r="FI158" s="1666">
        <f t="shared" si="2053"/>
        <v>0</v>
      </c>
      <c r="FJ158" s="1666">
        <f t="shared" si="1898"/>
        <v>1068</v>
      </c>
      <c r="FK158" s="2730">
        <f t="shared" si="1907"/>
        <v>0.20601123595505619</v>
      </c>
      <c r="FL158" s="2729">
        <f t="shared" ref="FL158" si="2054">SUM(FL159:FL160)</f>
        <v>442.67</v>
      </c>
      <c r="FM158" s="2730">
        <f t="shared" si="1900"/>
        <v>0.41448501872659177</v>
      </c>
      <c r="FN158" s="1666">
        <f t="shared" ref="FN158" si="2055">SUM(FN159:FN160)</f>
        <v>0</v>
      </c>
      <c r="FO158" s="1666">
        <f t="shared" si="1902"/>
        <v>1068</v>
      </c>
      <c r="FP158" s="2731">
        <f t="shared" ref="FP158" si="2056">SUM(FP159:FP160)</f>
        <v>1068</v>
      </c>
      <c r="FQ158" s="2617">
        <f t="shared" ref="FQ158:FR158" si="2057">SUM(FQ159:FQ160)</f>
        <v>3286</v>
      </c>
      <c r="FR158" s="1666">
        <f t="shared" si="2057"/>
        <v>2286</v>
      </c>
      <c r="FS158" s="1666">
        <f t="shared" ref="FS158" si="2058">SUM(FS159:FS160)</f>
        <v>2286</v>
      </c>
    </row>
    <row r="159" spans="1:181" ht="21.75" thickBot="1" x14ac:dyDescent="0.3">
      <c r="A159" s="2895"/>
      <c r="B159" s="2879"/>
      <c r="C159" s="2898"/>
      <c r="D159" s="2901"/>
      <c r="E159" s="2927"/>
      <c r="F159" s="703" t="s">
        <v>467</v>
      </c>
      <c r="G159" s="717" t="s">
        <v>687</v>
      </c>
      <c r="H159" s="687">
        <v>816</v>
      </c>
      <c r="I159" s="469">
        <v>439</v>
      </c>
      <c r="J159" s="529">
        <v>816</v>
      </c>
      <c r="K159" s="529">
        <v>110</v>
      </c>
      <c r="L159" s="596">
        <f t="shared" si="1801"/>
        <v>0.13480392156862744</v>
      </c>
      <c r="M159" s="469">
        <v>816</v>
      </c>
      <c r="N159" s="469"/>
      <c r="O159" s="469"/>
      <c r="P159" s="529">
        <f t="shared" si="1803"/>
        <v>816</v>
      </c>
      <c r="Q159" s="596">
        <f>K159/P159</f>
        <v>0.13480392156862744</v>
      </c>
      <c r="R159" s="469">
        <v>816</v>
      </c>
      <c r="S159" s="529">
        <v>220</v>
      </c>
      <c r="T159" s="596">
        <f t="shared" si="1806"/>
        <v>0.26960784313725489</v>
      </c>
      <c r="U159" s="469">
        <v>816</v>
      </c>
      <c r="V159" s="469"/>
      <c r="W159" s="469"/>
      <c r="X159" s="529">
        <f t="shared" si="1808"/>
        <v>816</v>
      </c>
      <c r="Y159" s="596">
        <f t="shared" si="1809"/>
        <v>0.26960784313725489</v>
      </c>
      <c r="Z159" s="469"/>
      <c r="AA159" s="529">
        <f t="shared" si="1810"/>
        <v>816</v>
      </c>
      <c r="AB159" s="529">
        <v>330</v>
      </c>
      <c r="AC159" s="596">
        <f t="shared" si="1812"/>
        <v>0.40441176470588236</v>
      </c>
      <c r="AD159" s="529">
        <v>440</v>
      </c>
      <c r="AE159" s="529">
        <v>440</v>
      </c>
      <c r="AF159" s="596">
        <f t="shared" si="1813"/>
        <v>0.53921568627450978</v>
      </c>
      <c r="AG159" s="469">
        <v>816</v>
      </c>
      <c r="AH159" s="469">
        <v>440</v>
      </c>
      <c r="AI159" s="469">
        <v>440</v>
      </c>
      <c r="AJ159" s="469">
        <v>440</v>
      </c>
      <c r="AK159" s="469"/>
      <c r="AL159" s="529">
        <f t="shared" si="1815"/>
        <v>816</v>
      </c>
      <c r="AM159" s="842">
        <v>440</v>
      </c>
      <c r="AN159" s="917">
        <f t="shared" si="1816"/>
        <v>0.53921568627450978</v>
      </c>
      <c r="AO159" s="842">
        <v>332</v>
      </c>
      <c r="AP159" s="917">
        <f t="shared" si="1818"/>
        <v>0.75454545454545452</v>
      </c>
      <c r="AQ159" s="842"/>
      <c r="AR159" s="842"/>
      <c r="AS159" s="842">
        <f t="shared" si="1820"/>
        <v>440</v>
      </c>
      <c r="AT159" s="917">
        <f t="shared" si="1821"/>
        <v>0.75454545454545452</v>
      </c>
      <c r="AU159" s="842"/>
      <c r="AV159" s="842">
        <f t="shared" si="1823"/>
        <v>440</v>
      </c>
      <c r="AW159" s="469">
        <v>440</v>
      </c>
      <c r="AX159" s="842">
        <v>498</v>
      </c>
      <c r="AY159" s="469">
        <v>440</v>
      </c>
      <c r="AZ159" s="1071">
        <v>664</v>
      </c>
      <c r="BA159" s="923">
        <v>498</v>
      </c>
      <c r="BB159" s="469">
        <v>498</v>
      </c>
      <c r="BC159" s="469">
        <v>498</v>
      </c>
      <c r="BD159" s="923">
        <v>498</v>
      </c>
      <c r="BE159" s="469">
        <v>498</v>
      </c>
      <c r="BF159" s="469">
        <v>498</v>
      </c>
      <c r="BG159" s="842"/>
      <c r="BH159" s="469">
        <f t="shared" si="1825"/>
        <v>498</v>
      </c>
      <c r="BI159" s="924">
        <v>100</v>
      </c>
      <c r="BJ159" s="917">
        <f t="shared" si="1827"/>
        <v>0.20080321285140562</v>
      </c>
      <c r="BK159" s="469"/>
      <c r="BL159" s="469">
        <f t="shared" si="1829"/>
        <v>498</v>
      </c>
      <c r="BM159" s="917">
        <f t="shared" si="1830"/>
        <v>0.20080321285140562</v>
      </c>
      <c r="BN159" s="917"/>
      <c r="BO159" s="917"/>
      <c r="BP159" s="924">
        <v>200</v>
      </c>
      <c r="BQ159" s="917">
        <f t="shared" si="1832"/>
        <v>0.40160642570281124</v>
      </c>
      <c r="BR159" s="842"/>
      <c r="BS159" s="469">
        <f t="shared" si="1834"/>
        <v>498</v>
      </c>
      <c r="BT159" s="924">
        <v>300</v>
      </c>
      <c r="BU159" s="917">
        <f t="shared" si="1835"/>
        <v>0.60240963855421692</v>
      </c>
      <c r="BV159" s="469"/>
      <c r="BW159" s="469">
        <f t="shared" si="1837"/>
        <v>498</v>
      </c>
      <c r="BX159" s="917">
        <f t="shared" si="1982"/>
        <v>0.60240963855421692</v>
      </c>
      <c r="BY159" s="924">
        <v>400</v>
      </c>
      <c r="BZ159" s="1128">
        <v>400</v>
      </c>
      <c r="CA159" s="469">
        <v>498</v>
      </c>
      <c r="CB159" s="469">
        <v>498</v>
      </c>
      <c r="CC159" s="469">
        <v>498</v>
      </c>
      <c r="CD159" s="924">
        <v>126</v>
      </c>
      <c r="CE159" s="28"/>
      <c r="CF159" s="529">
        <f t="shared" si="1840"/>
        <v>498</v>
      </c>
      <c r="CG159" s="596">
        <f t="shared" si="1841"/>
        <v>0.25301204819277107</v>
      </c>
      <c r="CH159" s="924">
        <v>252</v>
      </c>
      <c r="CI159" s="596">
        <f t="shared" si="1843"/>
        <v>0.50602409638554213</v>
      </c>
      <c r="CJ159" s="469"/>
      <c r="CK159" s="469">
        <f t="shared" si="1845"/>
        <v>498</v>
      </c>
      <c r="CL159" s="127">
        <v>378</v>
      </c>
      <c r="CM159" s="596">
        <f t="shared" si="1846"/>
        <v>0.75903614457831325</v>
      </c>
      <c r="CN159" s="28"/>
      <c r="CO159" s="1194">
        <f t="shared" si="1848"/>
        <v>498</v>
      </c>
      <c r="CP159" s="596">
        <f t="shared" si="1849"/>
        <v>0.75903614457831325</v>
      </c>
      <c r="CQ159" s="28"/>
      <c r="CR159" s="1194">
        <f t="shared" si="1851"/>
        <v>498</v>
      </c>
      <c r="CS159" s="1249">
        <v>498</v>
      </c>
      <c r="CT159" s="1315">
        <v>498</v>
      </c>
      <c r="CU159" s="469">
        <v>498</v>
      </c>
      <c r="CV159" s="469">
        <v>498</v>
      </c>
      <c r="CW159" s="1392">
        <v>528</v>
      </c>
      <c r="CX159" s="596">
        <f t="shared" si="1853"/>
        <v>1.0602409638554218</v>
      </c>
      <c r="CY159" s="1499">
        <v>498</v>
      </c>
      <c r="CZ159" s="469"/>
      <c r="DA159" s="1499">
        <f t="shared" si="1855"/>
        <v>498</v>
      </c>
      <c r="DB159" s="127">
        <v>165</v>
      </c>
      <c r="DC159" s="596">
        <f t="shared" si="1856"/>
        <v>0.33132530120481929</v>
      </c>
      <c r="DD159" s="1537">
        <v>300</v>
      </c>
      <c r="DE159" s="1499">
        <f t="shared" si="1858"/>
        <v>798</v>
      </c>
      <c r="DF159" s="596">
        <f t="shared" si="1859"/>
        <v>0.20676691729323307</v>
      </c>
      <c r="DG159" s="1537">
        <v>300</v>
      </c>
      <c r="DH159" s="1499">
        <f t="shared" si="1861"/>
        <v>798</v>
      </c>
      <c r="DI159" s="596">
        <f t="shared" si="1862"/>
        <v>0.20676691729323307</v>
      </c>
      <c r="DJ159" s="1591">
        <v>366</v>
      </c>
      <c r="DK159" s="596">
        <f t="shared" si="1864"/>
        <v>0.45864661654135336</v>
      </c>
      <c r="DL159" s="1194"/>
      <c r="DM159" s="1499">
        <f t="shared" si="1866"/>
        <v>798</v>
      </c>
      <c r="DN159" s="596">
        <f t="shared" si="1867"/>
        <v>0.45864661654135336</v>
      </c>
      <c r="DO159" s="1591">
        <v>768</v>
      </c>
      <c r="DP159" s="469">
        <v>786</v>
      </c>
      <c r="DQ159" s="469">
        <v>736</v>
      </c>
      <c r="DR159" s="469">
        <v>736</v>
      </c>
      <c r="DS159" s="1688">
        <v>768</v>
      </c>
      <c r="DT159" s="2205">
        <f t="shared" si="1869"/>
        <v>0.96240601503759393</v>
      </c>
      <c r="DU159" s="1763">
        <v>786</v>
      </c>
      <c r="DV159" s="1763"/>
      <c r="DW159" s="1763">
        <f t="shared" si="1906"/>
        <v>786</v>
      </c>
      <c r="DX159" s="1763"/>
      <c r="DY159" s="1763">
        <f t="shared" si="1872"/>
        <v>786</v>
      </c>
      <c r="DZ159" s="1763"/>
      <c r="EA159" s="1763">
        <f t="shared" si="1873"/>
        <v>786</v>
      </c>
      <c r="EB159" s="1688">
        <v>418</v>
      </c>
      <c r="EC159" s="2205">
        <f t="shared" si="1875"/>
        <v>0.53180661577608146</v>
      </c>
      <c r="ED159" s="1763"/>
      <c r="EE159" s="1763">
        <f t="shared" si="1877"/>
        <v>786</v>
      </c>
      <c r="EF159" s="2205">
        <f t="shared" si="1878"/>
        <v>0.53180661577608146</v>
      </c>
      <c r="EG159" s="1763"/>
      <c r="EH159" s="1763">
        <f t="shared" si="1880"/>
        <v>786</v>
      </c>
      <c r="EI159" s="2215">
        <v>786</v>
      </c>
      <c r="EJ159" s="1688">
        <v>786</v>
      </c>
      <c r="EK159" s="2205">
        <f t="shared" si="1882"/>
        <v>1</v>
      </c>
      <c r="EL159" s="1763">
        <v>786</v>
      </c>
      <c r="EM159" s="2216">
        <v>786</v>
      </c>
      <c r="EN159" s="2216">
        <v>786</v>
      </c>
      <c r="EO159" s="1688">
        <v>314</v>
      </c>
      <c r="EP159" s="2176">
        <f t="shared" si="1883"/>
        <v>0.39949109414758271</v>
      </c>
      <c r="EQ159" s="1763"/>
      <c r="ER159" s="1763">
        <f t="shared" si="1885"/>
        <v>786</v>
      </c>
      <c r="ES159" s="1763"/>
      <c r="ET159" s="1763">
        <f t="shared" si="1887"/>
        <v>786</v>
      </c>
      <c r="EU159" s="2205">
        <f t="shared" si="1888"/>
        <v>0.39949109414758271</v>
      </c>
      <c r="EV159" s="1763"/>
      <c r="EW159" s="1763">
        <f t="shared" si="1890"/>
        <v>786</v>
      </c>
      <c r="EX159" s="1688">
        <v>471</v>
      </c>
      <c r="EY159" s="2205">
        <f t="shared" si="1892"/>
        <v>0.5992366412213741</v>
      </c>
      <c r="EZ159" s="2217">
        <v>786</v>
      </c>
      <c r="FA159" s="1688">
        <v>628</v>
      </c>
      <c r="FB159" s="2205">
        <f t="shared" si="1895"/>
        <v>0.79898218829516543</v>
      </c>
      <c r="FC159" s="1499">
        <v>864</v>
      </c>
      <c r="FD159" s="1499">
        <v>864</v>
      </c>
      <c r="FE159" s="1499">
        <v>864</v>
      </c>
      <c r="FF159" s="1499"/>
      <c r="FG159" s="1499">
        <f t="shared" si="1896"/>
        <v>864</v>
      </c>
      <c r="FH159" s="2721">
        <v>194</v>
      </c>
      <c r="FI159" s="1499"/>
      <c r="FJ159" s="1499">
        <f t="shared" si="1898"/>
        <v>864</v>
      </c>
      <c r="FK159" s="2717">
        <f t="shared" si="1907"/>
        <v>0.22453703703703703</v>
      </c>
      <c r="FL159" s="2721">
        <v>388</v>
      </c>
      <c r="FM159" s="2717">
        <f t="shared" si="1900"/>
        <v>0.44907407407407407</v>
      </c>
      <c r="FN159" s="1499"/>
      <c r="FO159" s="1499">
        <f t="shared" si="1902"/>
        <v>864</v>
      </c>
      <c r="FP159" s="2131">
        <v>864</v>
      </c>
      <c r="FQ159" s="2610">
        <v>776</v>
      </c>
      <c r="FR159" s="1499">
        <v>776</v>
      </c>
      <c r="FS159" s="1499">
        <v>776</v>
      </c>
    </row>
    <row r="160" spans="1:181" ht="21.75" thickBot="1" x14ac:dyDescent="0.3">
      <c r="A160" s="2895"/>
      <c r="B160" s="2879"/>
      <c r="C160" s="2898"/>
      <c r="D160" s="2894"/>
      <c r="E160" s="2928"/>
      <c r="F160" s="705" t="s">
        <v>426</v>
      </c>
      <c r="G160" s="717"/>
      <c r="H160" s="687">
        <f>SUM(H161:H164)</f>
        <v>0</v>
      </c>
      <c r="I160" s="469">
        <f>SUM(I161:I165)</f>
        <v>1260</v>
      </c>
      <c r="J160" s="529">
        <f>SUM(J161:J165)</f>
        <v>200</v>
      </c>
      <c r="K160" s="529">
        <f>SUM(K161:K165)</f>
        <v>53</v>
      </c>
      <c r="L160" s="596">
        <f t="shared" si="1801"/>
        <v>0.26500000000000001</v>
      </c>
      <c r="M160" s="469">
        <f>SUM(M161:M165)</f>
        <v>200</v>
      </c>
      <c r="N160" s="469">
        <f>SUM(N161:N165)</f>
        <v>0</v>
      </c>
      <c r="O160" s="469">
        <f>SUM(O161:O164)</f>
        <v>0</v>
      </c>
      <c r="P160" s="529">
        <f t="shared" si="1803"/>
        <v>200</v>
      </c>
      <c r="Q160" s="596">
        <f>K160/P160</f>
        <v>0.26500000000000001</v>
      </c>
      <c r="R160" s="469">
        <f>SUM(R161:R165)</f>
        <v>200</v>
      </c>
      <c r="S160" s="529">
        <f>SUM(S161:S165)</f>
        <v>53</v>
      </c>
      <c r="T160" s="596">
        <f t="shared" si="1806"/>
        <v>0.26500000000000001</v>
      </c>
      <c r="U160" s="469">
        <f>SUM(U161:U165)</f>
        <v>200</v>
      </c>
      <c r="V160" s="469">
        <f>SUM(V161:V165)</f>
        <v>0</v>
      </c>
      <c r="W160" s="469">
        <f>SUM(W161:W164)</f>
        <v>0</v>
      </c>
      <c r="X160" s="529">
        <f t="shared" si="1808"/>
        <v>200</v>
      </c>
      <c r="Y160" s="596">
        <f t="shared" si="1809"/>
        <v>0.26500000000000001</v>
      </c>
      <c r="Z160" s="469">
        <f>SUM(Z161:Z165)</f>
        <v>0</v>
      </c>
      <c r="AA160" s="529">
        <f t="shared" si="1810"/>
        <v>200</v>
      </c>
      <c r="AB160" s="529">
        <f>SUM(AB161:AB165)</f>
        <v>53</v>
      </c>
      <c r="AC160" s="596">
        <f t="shared" si="1812"/>
        <v>0.26500000000000001</v>
      </c>
      <c r="AD160" s="529">
        <f>SUM(AD161:AD165)</f>
        <v>53</v>
      </c>
      <c r="AE160" s="529">
        <f>SUM(AE161:AE165)</f>
        <v>169</v>
      </c>
      <c r="AF160" s="596">
        <f t="shared" si="1813"/>
        <v>0.84499999999999997</v>
      </c>
      <c r="AG160" s="469">
        <f>SUM(AG161:AG165)</f>
        <v>200</v>
      </c>
      <c r="AH160" s="469">
        <f>SUM(AH161:AH165)</f>
        <v>100</v>
      </c>
      <c r="AI160" s="469">
        <f>SUM(AI161:AI165)</f>
        <v>1100</v>
      </c>
      <c r="AJ160" s="469">
        <f>SUM(AJ161:AJ165)</f>
        <v>2100</v>
      </c>
      <c r="AK160" s="469">
        <f>SUM(AK161:AK165)</f>
        <v>0</v>
      </c>
      <c r="AL160" s="529">
        <f t="shared" si="1815"/>
        <v>200</v>
      </c>
      <c r="AM160" s="842">
        <v>53.04</v>
      </c>
      <c r="AN160" s="917">
        <f t="shared" si="1816"/>
        <v>0.26519999999999999</v>
      </c>
      <c r="AO160" s="842">
        <v>0</v>
      </c>
      <c r="AP160" s="917">
        <f t="shared" si="1818"/>
        <v>0</v>
      </c>
      <c r="AQ160" s="842">
        <v>0</v>
      </c>
      <c r="AR160" s="842">
        <v>0</v>
      </c>
      <c r="AS160" s="842">
        <f t="shared" si="1820"/>
        <v>100</v>
      </c>
      <c r="AT160" s="917">
        <f t="shared" si="1821"/>
        <v>0</v>
      </c>
      <c r="AU160" s="842">
        <v>0</v>
      </c>
      <c r="AV160" s="842">
        <f t="shared" si="1823"/>
        <v>100</v>
      </c>
      <c r="AW160" s="469">
        <f>SUM(AW161:AW165)</f>
        <v>100</v>
      </c>
      <c r="AX160" s="842">
        <v>0</v>
      </c>
      <c r="AY160" s="469">
        <f>SUM(AY161:AY165)</f>
        <v>100</v>
      </c>
      <c r="AZ160" s="1071">
        <v>0</v>
      </c>
      <c r="BA160" s="923">
        <f t="shared" ref="BA160:BF160" si="2059">SUM(BA161:BA165)</f>
        <v>300</v>
      </c>
      <c r="BB160" s="469">
        <f t="shared" si="2059"/>
        <v>100</v>
      </c>
      <c r="BC160" s="469">
        <f t="shared" si="2059"/>
        <v>2100</v>
      </c>
      <c r="BD160" s="923">
        <f t="shared" si="2059"/>
        <v>300</v>
      </c>
      <c r="BE160" s="469">
        <f t="shared" si="2059"/>
        <v>100</v>
      </c>
      <c r="BF160" s="469">
        <f t="shared" si="2059"/>
        <v>2100</v>
      </c>
      <c r="BG160" s="842">
        <v>0</v>
      </c>
      <c r="BH160" s="469">
        <f t="shared" si="1825"/>
        <v>300</v>
      </c>
      <c r="BI160" s="924">
        <f>SUM(BI161:BI165)</f>
        <v>20</v>
      </c>
      <c r="BJ160" s="917">
        <f t="shared" si="1827"/>
        <v>6.6666666666666666E-2</v>
      </c>
      <c r="BK160" s="469">
        <v>0</v>
      </c>
      <c r="BL160" s="469">
        <f t="shared" si="1829"/>
        <v>300</v>
      </c>
      <c r="BM160" s="917">
        <f t="shared" si="1830"/>
        <v>6.6666666666666666E-2</v>
      </c>
      <c r="BN160" s="917"/>
      <c r="BO160" s="917"/>
      <c r="BP160" s="924">
        <f>SUM(BP161:BP165)</f>
        <v>20</v>
      </c>
      <c r="BQ160" s="917">
        <f t="shared" si="1832"/>
        <v>6.6666666666666666E-2</v>
      </c>
      <c r="BR160" s="842">
        <v>0</v>
      </c>
      <c r="BS160" s="469">
        <f t="shared" si="1834"/>
        <v>300</v>
      </c>
      <c r="BT160" s="924">
        <f>SUM(BT161:BT165)</f>
        <v>72.039999999999992</v>
      </c>
      <c r="BU160" s="917">
        <f t="shared" si="1835"/>
        <v>0.24013333333333331</v>
      </c>
      <c r="BV160" s="469">
        <v>0</v>
      </c>
      <c r="BW160" s="469">
        <f t="shared" si="1837"/>
        <v>300</v>
      </c>
      <c r="BX160" s="917">
        <f t="shared" si="1982"/>
        <v>0.24013333333333331</v>
      </c>
      <c r="BY160" s="924">
        <f t="shared" ref="BY160:CD160" si="2060">SUM(BY161:BY165)</f>
        <v>98.06</v>
      </c>
      <c r="BZ160" s="1128">
        <f t="shared" si="2060"/>
        <v>98.06</v>
      </c>
      <c r="CA160" s="469">
        <f t="shared" si="2060"/>
        <v>973</v>
      </c>
      <c r="CB160" s="469">
        <f t="shared" si="2060"/>
        <v>273</v>
      </c>
      <c r="CC160" s="469">
        <f t="shared" si="2060"/>
        <v>273</v>
      </c>
      <c r="CD160" s="924">
        <f t="shared" si="2060"/>
        <v>46.019999999999996</v>
      </c>
      <c r="CE160" s="28">
        <v>0</v>
      </c>
      <c r="CF160" s="529">
        <f t="shared" si="1840"/>
        <v>973</v>
      </c>
      <c r="CG160" s="596">
        <f t="shared" si="1841"/>
        <v>4.7297019527235348E-2</v>
      </c>
      <c r="CH160" s="924">
        <f>SUM(CH161:CH165)</f>
        <v>72.039999999999992</v>
      </c>
      <c r="CI160" s="596">
        <f t="shared" si="1843"/>
        <v>7.4039054470709145E-2</v>
      </c>
      <c r="CJ160" s="469">
        <v>0</v>
      </c>
      <c r="CK160" s="469">
        <f t="shared" si="1845"/>
        <v>973</v>
      </c>
      <c r="CL160" s="127">
        <f>SUM(CL161:CL165)</f>
        <v>98.06</v>
      </c>
      <c r="CM160" s="596">
        <f t="shared" si="1846"/>
        <v>0.10078108941418294</v>
      </c>
      <c r="CN160" s="28">
        <v>0</v>
      </c>
      <c r="CO160" s="1194">
        <f t="shared" si="1848"/>
        <v>973</v>
      </c>
      <c r="CP160" s="596">
        <f t="shared" si="1849"/>
        <v>0.10078108941418294</v>
      </c>
      <c r="CQ160" s="28">
        <v>0</v>
      </c>
      <c r="CR160" s="1194">
        <f t="shared" si="1851"/>
        <v>973</v>
      </c>
      <c r="CS160" s="1249">
        <f>SUM(CS161:CS165)</f>
        <v>973</v>
      </c>
      <c r="CT160" s="1315">
        <f>SUM(CT161:CT165)</f>
        <v>873</v>
      </c>
      <c r="CU160" s="469">
        <f>SUM(CU161:CU165)</f>
        <v>873</v>
      </c>
      <c r="CV160" s="469">
        <f>SUM(CV161:CV165)</f>
        <v>873</v>
      </c>
      <c r="CW160" s="1392">
        <f>SUM(CW161:CW165)</f>
        <v>124.08</v>
      </c>
      <c r="CX160" s="596">
        <f t="shared" si="1853"/>
        <v>0.12752312435765673</v>
      </c>
      <c r="CY160" s="1499">
        <f>SUM(CY161:CY165)</f>
        <v>873</v>
      </c>
      <c r="CZ160" s="469">
        <v>0</v>
      </c>
      <c r="DA160" s="1499">
        <f t="shared" si="1855"/>
        <v>873</v>
      </c>
      <c r="DB160" s="127">
        <f>SUM(DB161:DB165)</f>
        <v>26.02</v>
      </c>
      <c r="DC160" s="596">
        <f t="shared" si="1856"/>
        <v>2.9805269186712485E-2</v>
      </c>
      <c r="DD160" s="1194">
        <v>0</v>
      </c>
      <c r="DE160" s="1499">
        <f t="shared" si="1858"/>
        <v>873</v>
      </c>
      <c r="DF160" s="596">
        <f t="shared" si="1859"/>
        <v>2.9805269186712485E-2</v>
      </c>
      <c r="DG160" s="1194">
        <v>0</v>
      </c>
      <c r="DH160" s="1499">
        <f t="shared" si="1861"/>
        <v>873</v>
      </c>
      <c r="DI160" s="596">
        <f t="shared" si="1862"/>
        <v>2.9805269186712485E-2</v>
      </c>
      <c r="DJ160" s="1591">
        <f>SUM(DJ161:DJ165)</f>
        <v>52.04</v>
      </c>
      <c r="DK160" s="596">
        <f t="shared" si="1864"/>
        <v>5.9610538373424969E-2</v>
      </c>
      <c r="DL160" s="1194">
        <v>0</v>
      </c>
      <c r="DM160" s="1499">
        <f t="shared" si="1866"/>
        <v>873</v>
      </c>
      <c r="DN160" s="596">
        <f t="shared" si="1867"/>
        <v>5.9610538373424969E-2</v>
      </c>
      <c r="DO160" s="1591">
        <f>SUM(DO161:DO165)</f>
        <v>2619.23</v>
      </c>
      <c r="DP160" s="469">
        <f>SUM(DP161:DP165)</f>
        <v>1404</v>
      </c>
      <c r="DQ160" s="469">
        <f>SUM(DQ161:DQ165)</f>
        <v>104</v>
      </c>
      <c r="DR160" s="469">
        <f>SUM(DR161:DR165)</f>
        <v>104</v>
      </c>
      <c r="DS160" s="1688">
        <f>SUM(DS161:DS165)</f>
        <v>2619.23</v>
      </c>
      <c r="DT160" s="2205">
        <f t="shared" si="1869"/>
        <v>3.0002634593356241</v>
      </c>
      <c r="DU160" s="1763">
        <f>SUM(DU161:DU165)</f>
        <v>1404</v>
      </c>
      <c r="DV160" s="1763">
        <v>0</v>
      </c>
      <c r="DW160" s="1763">
        <f t="shared" si="1906"/>
        <v>1404</v>
      </c>
      <c r="DX160" s="1763">
        <v>0</v>
      </c>
      <c r="DY160" s="1763">
        <f t="shared" si="1872"/>
        <v>1404</v>
      </c>
      <c r="DZ160" s="1763">
        <v>0</v>
      </c>
      <c r="EA160" s="1763">
        <f t="shared" si="1873"/>
        <v>1404</v>
      </c>
      <c r="EB160" s="1688">
        <f>SUM(EB161:EB165)</f>
        <v>52.04</v>
      </c>
      <c r="EC160" s="2205">
        <f t="shared" si="1875"/>
        <v>3.7065527065527064E-2</v>
      </c>
      <c r="ED160" s="1763">
        <v>0</v>
      </c>
      <c r="EE160" s="1763">
        <f t="shared" si="1877"/>
        <v>1404</v>
      </c>
      <c r="EF160" s="2205">
        <f t="shared" si="1878"/>
        <v>3.7065527065527064E-2</v>
      </c>
      <c r="EG160" s="1763">
        <f>SUM(EG161:EG165)</f>
        <v>-300</v>
      </c>
      <c r="EH160" s="1763">
        <f t="shared" si="1880"/>
        <v>1104</v>
      </c>
      <c r="EI160" s="2215">
        <f>SUM(EI161:EI165)</f>
        <v>104.08</v>
      </c>
      <c r="EJ160" s="1688">
        <f>SUM(EJ161:EJ165)</f>
        <v>104.08</v>
      </c>
      <c r="EK160" s="2205">
        <f t="shared" si="1882"/>
        <v>1</v>
      </c>
      <c r="EL160" s="1763">
        <f>SUM(EL161:EL165)</f>
        <v>404</v>
      </c>
      <c r="EM160" s="2216">
        <f>SUM(EM161:EM165)</f>
        <v>104</v>
      </c>
      <c r="EN160" s="2216">
        <f>SUM(EN161:EN165)</f>
        <v>104</v>
      </c>
      <c r="EO160" s="1688">
        <f>SUM(EO161:EO165)</f>
        <v>52.04</v>
      </c>
      <c r="EP160" s="2176">
        <f t="shared" si="1883"/>
        <v>0.12881188118811882</v>
      </c>
      <c r="EQ160" s="1763">
        <f>SUM(EQ161:EQ165)</f>
        <v>0</v>
      </c>
      <c r="ER160" s="1763">
        <f t="shared" si="1885"/>
        <v>404</v>
      </c>
      <c r="ES160" s="1763">
        <v>0</v>
      </c>
      <c r="ET160" s="1763">
        <f t="shared" si="1887"/>
        <v>404</v>
      </c>
      <c r="EU160" s="2205">
        <f t="shared" si="1888"/>
        <v>0.12881188118811882</v>
      </c>
      <c r="EV160" s="1763">
        <f>SUM(EV161:EV165)</f>
        <v>0</v>
      </c>
      <c r="EW160" s="1763">
        <f t="shared" si="1890"/>
        <v>404</v>
      </c>
      <c r="EX160" s="1688">
        <f>SUM(EX161:EX165)</f>
        <v>78.06</v>
      </c>
      <c r="EY160" s="2205">
        <f t="shared" si="1892"/>
        <v>0.19321782178217822</v>
      </c>
      <c r="EZ160" s="2217">
        <f>SUM(EZ161:EZ165)</f>
        <v>404</v>
      </c>
      <c r="FA160" s="1688">
        <f>SUM(FA161:FA165)</f>
        <v>182.48000000000002</v>
      </c>
      <c r="FB160" s="2205">
        <f t="shared" si="1895"/>
        <v>0.45168316831683175</v>
      </c>
      <c r="FC160" s="1499">
        <f>SUM(FC161:FC165)</f>
        <v>204</v>
      </c>
      <c r="FD160" s="1499">
        <f>SUM(FD161:FD165)</f>
        <v>204</v>
      </c>
      <c r="FE160" s="1499">
        <f>SUM(FE161:FE165)</f>
        <v>204</v>
      </c>
      <c r="FF160" s="1499">
        <f>SUM(FF161:FF165)</f>
        <v>0</v>
      </c>
      <c r="FG160" s="1499">
        <f t="shared" si="1896"/>
        <v>204</v>
      </c>
      <c r="FH160" s="2721">
        <f>SUM(FH161:FH165)</f>
        <v>26.02</v>
      </c>
      <c r="FI160" s="1499">
        <v>0</v>
      </c>
      <c r="FJ160" s="1499">
        <f t="shared" si="1898"/>
        <v>204</v>
      </c>
      <c r="FK160" s="2717">
        <f t="shared" si="1907"/>
        <v>0.12754901960784312</v>
      </c>
      <c r="FL160" s="2721">
        <f>SUM(FL161:FL165)</f>
        <v>54.67</v>
      </c>
      <c r="FM160" s="2717">
        <f t="shared" si="1900"/>
        <v>0.26799019607843139</v>
      </c>
      <c r="FN160" s="1499">
        <f>SUM(FN161:FN165)</f>
        <v>0</v>
      </c>
      <c r="FO160" s="1499">
        <f t="shared" si="1902"/>
        <v>204</v>
      </c>
      <c r="FP160" s="2131">
        <f>SUM(FP161:FP165)</f>
        <v>204</v>
      </c>
      <c r="FQ160" s="2610">
        <f>SUM(FQ161:FQ165)</f>
        <v>2510</v>
      </c>
      <c r="FR160" s="1499">
        <f>SUM(FR161:FR165)</f>
        <v>1510</v>
      </c>
      <c r="FS160" s="1499">
        <f>SUM(FS161:FS165)</f>
        <v>1510</v>
      </c>
    </row>
    <row r="161" spans="1:177" ht="21.75" hidden="1" thickBot="1" x14ac:dyDescent="0.3">
      <c r="A161" s="2895"/>
      <c r="B161" s="2879"/>
      <c r="C161" s="2898"/>
      <c r="D161" s="1856"/>
      <c r="E161" s="1892" t="s">
        <v>112</v>
      </c>
      <c r="F161" s="720"/>
      <c r="G161" s="645"/>
      <c r="H161" s="686"/>
      <c r="I161" s="485">
        <v>0</v>
      </c>
      <c r="J161" s="543">
        <v>0</v>
      </c>
      <c r="K161" s="543">
        <v>0</v>
      </c>
      <c r="L161" s="594" t="e">
        <f t="shared" si="1801"/>
        <v>#DIV/0!</v>
      </c>
      <c r="M161" s="485">
        <v>0</v>
      </c>
      <c r="N161" s="485"/>
      <c r="O161" s="485"/>
      <c r="P161" s="543">
        <f t="shared" si="1803"/>
        <v>0</v>
      </c>
      <c r="Q161" s="594"/>
      <c r="R161" s="485">
        <v>0</v>
      </c>
      <c r="S161" s="543">
        <v>0</v>
      </c>
      <c r="T161" s="594" t="e">
        <f t="shared" si="1806"/>
        <v>#DIV/0!</v>
      </c>
      <c r="U161" s="485">
        <v>0</v>
      </c>
      <c r="V161" s="485"/>
      <c r="W161" s="485"/>
      <c r="X161" s="543">
        <f t="shared" si="1808"/>
        <v>0</v>
      </c>
      <c r="Y161" s="594" t="e">
        <f t="shared" si="1809"/>
        <v>#DIV/0!</v>
      </c>
      <c r="Z161" s="485"/>
      <c r="AA161" s="543">
        <f t="shared" si="1810"/>
        <v>0</v>
      </c>
      <c r="AB161" s="543">
        <v>0</v>
      </c>
      <c r="AC161" s="594" t="e">
        <f t="shared" si="1812"/>
        <v>#DIV/0!</v>
      </c>
      <c r="AD161" s="543">
        <v>0</v>
      </c>
      <c r="AE161" s="543">
        <v>0</v>
      </c>
      <c r="AF161" s="594" t="e">
        <f t="shared" si="1813"/>
        <v>#DIV/0!</v>
      </c>
      <c r="AG161" s="485">
        <v>0</v>
      </c>
      <c r="AH161" s="485">
        <v>0</v>
      </c>
      <c r="AI161" s="485">
        <v>0</v>
      </c>
      <c r="AJ161" s="485">
        <v>0</v>
      </c>
      <c r="AK161" s="485"/>
      <c r="AL161" s="543">
        <f t="shared" si="1815"/>
        <v>0</v>
      </c>
      <c r="AM161" s="841">
        <v>0</v>
      </c>
      <c r="AN161" s="913" t="e">
        <f t="shared" si="1816"/>
        <v>#DIV/0!</v>
      </c>
      <c r="AO161" s="841">
        <v>0</v>
      </c>
      <c r="AP161" s="913" t="e">
        <f t="shared" si="1818"/>
        <v>#DIV/0!</v>
      </c>
      <c r="AQ161" s="841"/>
      <c r="AR161" s="841"/>
      <c r="AS161" s="841">
        <f t="shared" si="1820"/>
        <v>0</v>
      </c>
      <c r="AT161" s="913" t="e">
        <f t="shared" si="1821"/>
        <v>#DIV/0!</v>
      </c>
      <c r="AU161" s="841"/>
      <c r="AV161" s="841">
        <f t="shared" si="1823"/>
        <v>0</v>
      </c>
      <c r="AW161" s="485">
        <v>0</v>
      </c>
      <c r="AX161" s="841">
        <v>0</v>
      </c>
      <c r="AY161" s="485">
        <v>0</v>
      </c>
      <c r="AZ161" s="1070">
        <v>0</v>
      </c>
      <c r="BA161" s="921">
        <v>0</v>
      </c>
      <c r="BB161" s="485">
        <v>0</v>
      </c>
      <c r="BC161" s="485">
        <v>0</v>
      </c>
      <c r="BD161" s="921">
        <v>0</v>
      </c>
      <c r="BE161" s="485">
        <v>0</v>
      </c>
      <c r="BF161" s="485">
        <v>0</v>
      </c>
      <c r="BG161" s="841"/>
      <c r="BH161" s="485">
        <f t="shared" si="1825"/>
        <v>0</v>
      </c>
      <c r="BI161" s="922">
        <v>0</v>
      </c>
      <c r="BJ161" s="913" t="e">
        <f t="shared" si="1827"/>
        <v>#DIV/0!</v>
      </c>
      <c r="BK161" s="485"/>
      <c r="BL161" s="485">
        <f t="shared" si="1829"/>
        <v>0</v>
      </c>
      <c r="BM161" s="913" t="e">
        <f t="shared" si="1830"/>
        <v>#DIV/0!</v>
      </c>
      <c r="BN161" s="913"/>
      <c r="BO161" s="913"/>
      <c r="BP161" s="922">
        <v>0</v>
      </c>
      <c r="BQ161" s="913" t="e">
        <f t="shared" si="1832"/>
        <v>#DIV/0!</v>
      </c>
      <c r="BR161" s="841"/>
      <c r="BS161" s="485">
        <f t="shared" si="1834"/>
        <v>0</v>
      </c>
      <c r="BT161" s="922">
        <v>0</v>
      </c>
      <c r="BU161" s="913" t="e">
        <f t="shared" si="1835"/>
        <v>#DIV/0!</v>
      </c>
      <c r="BV161" s="485"/>
      <c r="BW161" s="485">
        <f t="shared" si="1837"/>
        <v>0</v>
      </c>
      <c r="BX161" s="913" t="e">
        <f t="shared" si="1982"/>
        <v>#DIV/0!</v>
      </c>
      <c r="BY161" s="922">
        <v>0</v>
      </c>
      <c r="BZ161" s="1127">
        <v>0</v>
      </c>
      <c r="CA161" s="485">
        <v>0</v>
      </c>
      <c r="CB161" s="485">
        <v>0</v>
      </c>
      <c r="CC161" s="485">
        <v>0</v>
      </c>
      <c r="CD161" s="922">
        <v>0</v>
      </c>
      <c r="CE161" s="27"/>
      <c r="CF161" s="543">
        <f t="shared" si="1840"/>
        <v>0</v>
      </c>
      <c r="CG161" s="594" t="e">
        <f t="shared" si="1841"/>
        <v>#DIV/0!</v>
      </c>
      <c r="CH161" s="922">
        <v>0</v>
      </c>
      <c r="CI161" s="594" t="e">
        <f t="shared" si="1843"/>
        <v>#DIV/0!</v>
      </c>
      <c r="CJ161" s="485"/>
      <c r="CK161" s="485">
        <f t="shared" si="1845"/>
        <v>0</v>
      </c>
      <c r="CL161" s="126">
        <v>0</v>
      </c>
      <c r="CM161" s="594" t="e">
        <f t="shared" si="1846"/>
        <v>#DIV/0!</v>
      </c>
      <c r="CN161" s="27"/>
      <c r="CO161" s="1193">
        <f t="shared" si="1848"/>
        <v>0</v>
      </c>
      <c r="CP161" s="594" t="e">
        <f t="shared" si="1849"/>
        <v>#DIV/0!</v>
      </c>
      <c r="CQ161" s="27"/>
      <c r="CR161" s="1193">
        <f t="shared" si="1851"/>
        <v>0</v>
      </c>
      <c r="CS161" s="1248">
        <v>0</v>
      </c>
      <c r="CT161" s="1314">
        <v>0</v>
      </c>
      <c r="CU161" s="485">
        <v>0</v>
      </c>
      <c r="CV161" s="485">
        <v>0</v>
      </c>
      <c r="CW161" s="1391">
        <v>0</v>
      </c>
      <c r="CX161" s="594" t="e">
        <f t="shared" si="1853"/>
        <v>#DIV/0!</v>
      </c>
      <c r="CY161" s="1498">
        <v>0</v>
      </c>
      <c r="CZ161" s="485"/>
      <c r="DA161" s="1498">
        <f t="shared" si="1855"/>
        <v>0</v>
      </c>
      <c r="DB161" s="126">
        <v>0</v>
      </c>
      <c r="DC161" s="594" t="e">
        <f t="shared" si="1856"/>
        <v>#DIV/0!</v>
      </c>
      <c r="DD161" s="1193"/>
      <c r="DE161" s="1498">
        <f t="shared" si="1858"/>
        <v>0</v>
      </c>
      <c r="DF161" s="594" t="e">
        <f t="shared" si="1859"/>
        <v>#DIV/0!</v>
      </c>
      <c r="DG161" s="1193"/>
      <c r="DH161" s="1498">
        <f t="shared" si="1861"/>
        <v>0</v>
      </c>
      <c r="DI161" s="594" t="e">
        <f t="shared" si="1862"/>
        <v>#DIV/0!</v>
      </c>
      <c r="DJ161" s="1590">
        <v>0</v>
      </c>
      <c r="DK161" s="594" t="e">
        <f t="shared" si="1864"/>
        <v>#DIV/0!</v>
      </c>
      <c r="DL161" s="1193"/>
      <c r="DM161" s="1498">
        <f t="shared" si="1866"/>
        <v>0</v>
      </c>
      <c r="DN161" s="594" t="e">
        <f t="shared" si="1867"/>
        <v>#DIV/0!</v>
      </c>
      <c r="DO161" s="1590">
        <v>0</v>
      </c>
      <c r="DP161" s="485">
        <v>0</v>
      </c>
      <c r="DQ161" s="485">
        <v>0</v>
      </c>
      <c r="DR161" s="485">
        <v>0</v>
      </c>
      <c r="DS161" s="1686">
        <v>0</v>
      </c>
      <c r="DT161" s="2201" t="e">
        <f t="shared" si="1869"/>
        <v>#DIV/0!</v>
      </c>
      <c r="DU161" s="1762">
        <v>0</v>
      </c>
      <c r="DV161" s="1762"/>
      <c r="DW161" s="1762">
        <f t="shared" si="1906"/>
        <v>0</v>
      </c>
      <c r="DX161" s="1762"/>
      <c r="DY161" s="1762">
        <f t="shared" si="1872"/>
        <v>0</v>
      </c>
      <c r="DZ161" s="1762"/>
      <c r="EA161" s="1762">
        <f t="shared" si="1873"/>
        <v>0</v>
      </c>
      <c r="EB161" s="1686">
        <v>0</v>
      </c>
      <c r="EC161" s="2201" t="e">
        <f t="shared" si="1875"/>
        <v>#DIV/0!</v>
      </c>
      <c r="ED161" s="1762"/>
      <c r="EE161" s="1762">
        <f t="shared" si="1877"/>
        <v>0</v>
      </c>
      <c r="EF161" s="2201" t="e">
        <f t="shared" si="1878"/>
        <v>#DIV/0!</v>
      </c>
      <c r="EG161" s="1762"/>
      <c r="EH161" s="1762">
        <f t="shared" si="1880"/>
        <v>0</v>
      </c>
      <c r="EI161" s="2212">
        <v>0</v>
      </c>
      <c r="EJ161" s="1686">
        <v>0</v>
      </c>
      <c r="EK161" s="2201" t="e">
        <f t="shared" si="1882"/>
        <v>#DIV/0!</v>
      </c>
      <c r="EL161" s="1762">
        <v>0</v>
      </c>
      <c r="EM161" s="2213">
        <v>0</v>
      </c>
      <c r="EN161" s="2213">
        <v>0</v>
      </c>
      <c r="EO161" s="1686">
        <v>0</v>
      </c>
      <c r="EP161" s="2176" t="e">
        <f t="shared" si="1883"/>
        <v>#DIV/0!</v>
      </c>
      <c r="EQ161" s="1762"/>
      <c r="ER161" s="1762">
        <f t="shared" si="1885"/>
        <v>0</v>
      </c>
      <c r="ES161" s="1762"/>
      <c r="ET161" s="1762">
        <f t="shared" si="1887"/>
        <v>0</v>
      </c>
      <c r="EU161" s="2201" t="e">
        <f t="shared" si="1888"/>
        <v>#DIV/0!</v>
      </c>
      <c r="EV161" s="1762"/>
      <c r="EW161" s="1762">
        <f t="shared" si="1890"/>
        <v>0</v>
      </c>
      <c r="EX161" s="1686">
        <v>0</v>
      </c>
      <c r="EY161" s="2201" t="e">
        <f t="shared" si="1892"/>
        <v>#DIV/0!</v>
      </c>
      <c r="EZ161" s="2214">
        <v>0</v>
      </c>
      <c r="FA161" s="1686">
        <v>0</v>
      </c>
      <c r="FB161" s="2201" t="e">
        <f t="shared" si="1895"/>
        <v>#DIV/0!</v>
      </c>
      <c r="FC161" s="1498">
        <v>0</v>
      </c>
      <c r="FD161" s="1498">
        <v>0</v>
      </c>
      <c r="FE161" s="1498">
        <v>0</v>
      </c>
      <c r="FF161" s="1498"/>
      <c r="FG161" s="1498">
        <f t="shared" si="1896"/>
        <v>0</v>
      </c>
      <c r="FH161" s="2720">
        <v>0</v>
      </c>
      <c r="FI161" s="1498"/>
      <c r="FJ161" s="1498">
        <f t="shared" si="1898"/>
        <v>0</v>
      </c>
      <c r="FK161" s="2714" t="e">
        <f t="shared" si="1907"/>
        <v>#DIV/0!</v>
      </c>
      <c r="FL161" s="2720">
        <v>0</v>
      </c>
      <c r="FM161" s="2714" t="e">
        <f t="shared" si="1900"/>
        <v>#DIV/0!</v>
      </c>
      <c r="FN161" s="1498"/>
      <c r="FO161" s="1498">
        <f t="shared" si="1902"/>
        <v>0</v>
      </c>
      <c r="FP161" s="2484">
        <v>0</v>
      </c>
      <c r="FQ161" s="2609">
        <v>0</v>
      </c>
      <c r="FR161" s="1498">
        <v>0</v>
      </c>
      <c r="FS161" s="1498">
        <v>0</v>
      </c>
    </row>
    <row r="162" spans="1:177" ht="21.75" hidden="1" thickBot="1" x14ac:dyDescent="0.3">
      <c r="A162" s="2895"/>
      <c r="B162" s="2879"/>
      <c r="C162" s="2898"/>
      <c r="D162" s="1859"/>
      <c r="E162" s="1893" t="s">
        <v>92</v>
      </c>
      <c r="F162" s="721"/>
      <c r="G162" s="650"/>
      <c r="H162" s="687"/>
      <c r="I162" s="469"/>
      <c r="J162" s="529"/>
      <c r="K162" s="529"/>
      <c r="L162" s="596" t="e">
        <f t="shared" si="1801"/>
        <v>#DIV/0!</v>
      </c>
      <c r="M162" s="469"/>
      <c r="N162" s="469"/>
      <c r="O162" s="469"/>
      <c r="P162" s="529">
        <f t="shared" si="1803"/>
        <v>0</v>
      </c>
      <c r="Q162" s="596"/>
      <c r="R162" s="469"/>
      <c r="S162" s="529"/>
      <c r="T162" s="596" t="e">
        <f t="shared" si="1806"/>
        <v>#DIV/0!</v>
      </c>
      <c r="U162" s="469"/>
      <c r="V162" s="469"/>
      <c r="W162" s="469"/>
      <c r="X162" s="529">
        <f t="shared" si="1808"/>
        <v>0</v>
      </c>
      <c r="Y162" s="596" t="e">
        <f t="shared" si="1809"/>
        <v>#DIV/0!</v>
      </c>
      <c r="Z162" s="469"/>
      <c r="AA162" s="529">
        <f t="shared" si="1810"/>
        <v>0</v>
      </c>
      <c r="AB162" s="529"/>
      <c r="AC162" s="596" t="e">
        <f t="shared" si="1812"/>
        <v>#DIV/0!</v>
      </c>
      <c r="AD162" s="529"/>
      <c r="AE162" s="529"/>
      <c r="AF162" s="596" t="e">
        <f t="shared" si="1813"/>
        <v>#DIV/0!</v>
      </c>
      <c r="AG162" s="469"/>
      <c r="AH162" s="469"/>
      <c r="AI162" s="469"/>
      <c r="AJ162" s="469"/>
      <c r="AK162" s="469"/>
      <c r="AL162" s="529">
        <f t="shared" si="1815"/>
        <v>0</v>
      </c>
      <c r="AM162" s="842"/>
      <c r="AN162" s="917" t="e">
        <f t="shared" si="1816"/>
        <v>#DIV/0!</v>
      </c>
      <c r="AO162" s="842"/>
      <c r="AP162" s="917" t="e">
        <f t="shared" si="1818"/>
        <v>#DIV/0!</v>
      </c>
      <c r="AQ162" s="842"/>
      <c r="AR162" s="842"/>
      <c r="AS162" s="842">
        <f t="shared" si="1820"/>
        <v>0</v>
      </c>
      <c r="AT162" s="917" t="e">
        <f t="shared" si="1821"/>
        <v>#DIV/0!</v>
      </c>
      <c r="AU162" s="842"/>
      <c r="AV162" s="842">
        <f t="shared" si="1823"/>
        <v>0</v>
      </c>
      <c r="AW162" s="469"/>
      <c r="AX162" s="842"/>
      <c r="AY162" s="469"/>
      <c r="AZ162" s="1071"/>
      <c r="BA162" s="923"/>
      <c r="BB162" s="469"/>
      <c r="BC162" s="469"/>
      <c r="BD162" s="923"/>
      <c r="BE162" s="469"/>
      <c r="BF162" s="469"/>
      <c r="BG162" s="842"/>
      <c r="BH162" s="469">
        <f t="shared" si="1825"/>
        <v>0</v>
      </c>
      <c r="BI162" s="924"/>
      <c r="BJ162" s="917" t="e">
        <f t="shared" si="1827"/>
        <v>#DIV/0!</v>
      </c>
      <c r="BK162" s="469"/>
      <c r="BL162" s="469">
        <f t="shared" si="1829"/>
        <v>0</v>
      </c>
      <c r="BM162" s="917" t="e">
        <f t="shared" si="1830"/>
        <v>#DIV/0!</v>
      </c>
      <c r="BN162" s="917"/>
      <c r="BO162" s="917"/>
      <c r="BP162" s="924"/>
      <c r="BQ162" s="917" t="e">
        <f t="shared" si="1832"/>
        <v>#DIV/0!</v>
      </c>
      <c r="BR162" s="842"/>
      <c r="BS162" s="469">
        <f t="shared" si="1834"/>
        <v>0</v>
      </c>
      <c r="BT162" s="924"/>
      <c r="BU162" s="917" t="e">
        <f t="shared" si="1835"/>
        <v>#DIV/0!</v>
      </c>
      <c r="BV162" s="469"/>
      <c r="BW162" s="469">
        <f t="shared" si="1837"/>
        <v>0</v>
      </c>
      <c r="BX162" s="917" t="e">
        <f t="shared" si="1982"/>
        <v>#DIV/0!</v>
      </c>
      <c r="BY162" s="924">
        <v>78.06</v>
      </c>
      <c r="BZ162" s="1128">
        <v>78.06</v>
      </c>
      <c r="CA162" s="469">
        <v>173</v>
      </c>
      <c r="CB162" s="469">
        <v>173</v>
      </c>
      <c r="CC162" s="469">
        <v>173</v>
      </c>
      <c r="CD162" s="924"/>
      <c r="CE162" s="28"/>
      <c r="CF162" s="529">
        <f t="shared" si="1840"/>
        <v>173</v>
      </c>
      <c r="CG162" s="596">
        <f t="shared" si="1841"/>
        <v>0</v>
      </c>
      <c r="CH162" s="924">
        <v>52.04</v>
      </c>
      <c r="CI162" s="596">
        <f t="shared" si="1843"/>
        <v>0.30080924855491331</v>
      </c>
      <c r="CJ162" s="469"/>
      <c r="CK162" s="469">
        <f t="shared" si="1845"/>
        <v>173</v>
      </c>
      <c r="CL162" s="127">
        <v>78.06</v>
      </c>
      <c r="CM162" s="596">
        <f t="shared" si="1846"/>
        <v>0.45121387283236997</v>
      </c>
      <c r="CN162" s="28"/>
      <c r="CO162" s="1194">
        <f t="shared" si="1848"/>
        <v>173</v>
      </c>
      <c r="CP162" s="596">
        <f t="shared" si="1849"/>
        <v>0.45121387283236997</v>
      </c>
      <c r="CQ162" s="28"/>
      <c r="CR162" s="1194">
        <f t="shared" si="1851"/>
        <v>173</v>
      </c>
      <c r="CS162" s="1249">
        <v>173</v>
      </c>
      <c r="CT162" s="1315">
        <v>173</v>
      </c>
      <c r="CU162" s="469">
        <v>173</v>
      </c>
      <c r="CV162" s="469">
        <v>173</v>
      </c>
      <c r="CW162" s="1392">
        <v>104.08</v>
      </c>
      <c r="CX162" s="596">
        <f t="shared" si="1853"/>
        <v>0.60161849710982662</v>
      </c>
      <c r="CY162" s="1499">
        <v>173</v>
      </c>
      <c r="CZ162" s="469"/>
      <c r="DA162" s="1499">
        <f t="shared" si="1855"/>
        <v>173</v>
      </c>
      <c r="DB162" s="127">
        <v>26.02</v>
      </c>
      <c r="DC162" s="596">
        <f t="shared" si="1856"/>
        <v>0.15040462427745666</v>
      </c>
      <c r="DD162" s="1194"/>
      <c r="DE162" s="1499">
        <f t="shared" si="1858"/>
        <v>173</v>
      </c>
      <c r="DF162" s="596">
        <f t="shared" si="1859"/>
        <v>0.15040462427745666</v>
      </c>
      <c r="DG162" s="1194"/>
      <c r="DH162" s="1499">
        <f t="shared" si="1861"/>
        <v>173</v>
      </c>
      <c r="DI162" s="596">
        <f t="shared" si="1862"/>
        <v>0.15040462427745666</v>
      </c>
      <c r="DJ162" s="1591">
        <v>52.04</v>
      </c>
      <c r="DK162" s="596">
        <f t="shared" si="1864"/>
        <v>0.30080924855491331</v>
      </c>
      <c r="DL162" s="1194"/>
      <c r="DM162" s="1499">
        <f t="shared" si="1866"/>
        <v>173</v>
      </c>
      <c r="DN162" s="596">
        <f t="shared" si="1867"/>
        <v>0.30080924855491331</v>
      </c>
      <c r="DO162" s="1591">
        <v>104.08</v>
      </c>
      <c r="DP162" s="469">
        <v>104</v>
      </c>
      <c r="DQ162" s="469">
        <v>104</v>
      </c>
      <c r="DR162" s="469">
        <v>104</v>
      </c>
      <c r="DS162" s="1688">
        <v>104.08</v>
      </c>
      <c r="DT162" s="2205">
        <f t="shared" si="1869"/>
        <v>0.60161849710982662</v>
      </c>
      <c r="DU162" s="1763">
        <v>104</v>
      </c>
      <c r="DV162" s="1763"/>
      <c r="DW162" s="1763">
        <f t="shared" si="1906"/>
        <v>104</v>
      </c>
      <c r="DX162" s="1763"/>
      <c r="DY162" s="1763">
        <f t="shared" si="1872"/>
        <v>104</v>
      </c>
      <c r="DZ162" s="1763"/>
      <c r="EA162" s="1763">
        <f t="shared" si="1873"/>
        <v>104</v>
      </c>
      <c r="EB162" s="1688">
        <v>52.04</v>
      </c>
      <c r="EC162" s="2205">
        <f t="shared" si="1875"/>
        <v>0.50038461538461543</v>
      </c>
      <c r="ED162" s="1763"/>
      <c r="EE162" s="1763">
        <f t="shared" si="1877"/>
        <v>104</v>
      </c>
      <c r="EF162" s="2205">
        <f t="shared" si="1878"/>
        <v>0.50038461538461543</v>
      </c>
      <c r="EG162" s="1763"/>
      <c r="EH162" s="1763">
        <f t="shared" si="1880"/>
        <v>104</v>
      </c>
      <c r="EI162" s="2215">
        <v>104.08</v>
      </c>
      <c r="EJ162" s="1688">
        <v>104.08</v>
      </c>
      <c r="EK162" s="2205">
        <f t="shared" si="1882"/>
        <v>1</v>
      </c>
      <c r="EL162" s="1763">
        <v>104</v>
      </c>
      <c r="EM162" s="2216">
        <v>104</v>
      </c>
      <c r="EN162" s="2216">
        <v>104</v>
      </c>
      <c r="EO162" s="1688">
        <v>52.04</v>
      </c>
      <c r="EP162" s="2176">
        <f t="shared" si="1883"/>
        <v>0.50038461538461543</v>
      </c>
      <c r="EQ162" s="1763"/>
      <c r="ER162" s="1763">
        <f t="shared" si="1885"/>
        <v>104</v>
      </c>
      <c r="ES162" s="1763"/>
      <c r="ET162" s="1763">
        <f t="shared" si="1887"/>
        <v>104</v>
      </c>
      <c r="EU162" s="2205">
        <f t="shared" si="1888"/>
        <v>0.50038461538461543</v>
      </c>
      <c r="EV162" s="1763"/>
      <c r="EW162" s="1763">
        <f t="shared" si="1890"/>
        <v>104</v>
      </c>
      <c r="EX162" s="1688">
        <v>78.06</v>
      </c>
      <c r="EY162" s="2205">
        <f t="shared" si="1892"/>
        <v>0.75057692307692314</v>
      </c>
      <c r="EZ162" s="2217">
        <v>104</v>
      </c>
      <c r="FA162" s="1688">
        <v>104.08</v>
      </c>
      <c r="FB162" s="2205">
        <f t="shared" si="1895"/>
        <v>1.0007692307692309</v>
      </c>
      <c r="FC162" s="1499">
        <v>104</v>
      </c>
      <c r="FD162" s="1499">
        <v>104</v>
      </c>
      <c r="FE162" s="1499">
        <v>104</v>
      </c>
      <c r="FF162" s="1499"/>
      <c r="FG162" s="1499">
        <f t="shared" si="1896"/>
        <v>104</v>
      </c>
      <c r="FH162" s="2721">
        <v>26.02</v>
      </c>
      <c r="FI162" s="1499"/>
      <c r="FJ162" s="1499">
        <f t="shared" si="1898"/>
        <v>104</v>
      </c>
      <c r="FK162" s="2717">
        <f t="shared" si="1907"/>
        <v>0.25019230769230771</v>
      </c>
      <c r="FL162" s="2721">
        <v>54.67</v>
      </c>
      <c r="FM162" s="2717">
        <f t="shared" si="1900"/>
        <v>0.52567307692307697</v>
      </c>
      <c r="FN162" s="1499"/>
      <c r="FO162" s="1499">
        <f t="shared" si="1902"/>
        <v>104</v>
      </c>
      <c r="FP162" s="2131">
        <v>104</v>
      </c>
      <c r="FQ162" s="2610">
        <v>110</v>
      </c>
      <c r="FR162" s="1499">
        <v>110</v>
      </c>
      <c r="FS162" s="1499">
        <v>110</v>
      </c>
    </row>
    <row r="163" spans="1:177" ht="21.75" hidden="1" thickBot="1" x14ac:dyDescent="0.3">
      <c r="A163" s="2895"/>
      <c r="B163" s="2879"/>
      <c r="C163" s="2898"/>
      <c r="D163" s="1859"/>
      <c r="E163" s="1893" t="s">
        <v>93</v>
      </c>
      <c r="F163" s="721"/>
      <c r="G163" s="650"/>
      <c r="H163" s="687"/>
      <c r="I163" s="469">
        <v>255</v>
      </c>
      <c r="J163" s="529">
        <v>100</v>
      </c>
      <c r="K163" s="529">
        <v>0</v>
      </c>
      <c r="L163" s="596">
        <f t="shared" si="1801"/>
        <v>0</v>
      </c>
      <c r="M163" s="469">
        <v>100</v>
      </c>
      <c r="N163" s="469"/>
      <c r="O163" s="469"/>
      <c r="P163" s="529">
        <f t="shared" si="1803"/>
        <v>100</v>
      </c>
      <c r="Q163" s="596">
        <f>K163/P163</f>
        <v>0</v>
      </c>
      <c r="R163" s="469">
        <v>100</v>
      </c>
      <c r="S163" s="529">
        <v>0</v>
      </c>
      <c r="T163" s="596">
        <f t="shared" si="1806"/>
        <v>0</v>
      </c>
      <c r="U163" s="469">
        <v>100</v>
      </c>
      <c r="V163" s="469"/>
      <c r="W163" s="469"/>
      <c r="X163" s="529">
        <f t="shared" si="1808"/>
        <v>100</v>
      </c>
      <c r="Y163" s="596">
        <f t="shared" si="1809"/>
        <v>0</v>
      </c>
      <c r="Z163" s="469"/>
      <c r="AA163" s="529">
        <f t="shared" si="1810"/>
        <v>100</v>
      </c>
      <c r="AB163" s="529">
        <v>0</v>
      </c>
      <c r="AC163" s="596">
        <f t="shared" si="1812"/>
        <v>0</v>
      </c>
      <c r="AD163" s="529">
        <v>0</v>
      </c>
      <c r="AE163" s="529">
        <v>0</v>
      </c>
      <c r="AF163" s="596">
        <f t="shared" si="1813"/>
        <v>0</v>
      </c>
      <c r="AG163" s="469">
        <v>100</v>
      </c>
      <c r="AH163" s="469"/>
      <c r="AI163" s="469"/>
      <c r="AJ163" s="469"/>
      <c r="AK163" s="469"/>
      <c r="AL163" s="529">
        <f t="shared" si="1815"/>
        <v>100</v>
      </c>
      <c r="AM163" s="842">
        <v>0</v>
      </c>
      <c r="AN163" s="917">
        <f t="shared" si="1816"/>
        <v>0</v>
      </c>
      <c r="AO163" s="842">
        <v>0</v>
      </c>
      <c r="AP163" s="917" t="e">
        <f t="shared" si="1818"/>
        <v>#DIV/0!</v>
      </c>
      <c r="AQ163" s="842"/>
      <c r="AR163" s="842"/>
      <c r="AS163" s="842">
        <f t="shared" si="1820"/>
        <v>0</v>
      </c>
      <c r="AT163" s="917" t="e">
        <f t="shared" si="1821"/>
        <v>#DIV/0!</v>
      </c>
      <c r="AU163" s="842"/>
      <c r="AV163" s="842">
        <f t="shared" si="1823"/>
        <v>0</v>
      </c>
      <c r="AW163" s="469"/>
      <c r="AX163" s="842">
        <v>0</v>
      </c>
      <c r="AY163" s="469"/>
      <c r="AZ163" s="1071">
        <v>0</v>
      </c>
      <c r="BA163" s="923"/>
      <c r="BB163" s="469"/>
      <c r="BC163" s="469"/>
      <c r="BD163" s="923"/>
      <c r="BE163" s="469"/>
      <c r="BF163" s="469"/>
      <c r="BG163" s="842"/>
      <c r="BH163" s="469">
        <f t="shared" si="1825"/>
        <v>0</v>
      </c>
      <c r="BI163" s="924"/>
      <c r="BJ163" s="917" t="e">
        <f t="shared" si="1827"/>
        <v>#DIV/0!</v>
      </c>
      <c r="BK163" s="469"/>
      <c r="BL163" s="469">
        <f t="shared" si="1829"/>
        <v>0</v>
      </c>
      <c r="BM163" s="917" t="e">
        <f t="shared" si="1830"/>
        <v>#DIV/0!</v>
      </c>
      <c r="BN163" s="917"/>
      <c r="BO163" s="917"/>
      <c r="BP163" s="924"/>
      <c r="BQ163" s="917" t="e">
        <f t="shared" si="1832"/>
        <v>#DIV/0!</v>
      </c>
      <c r="BR163" s="842"/>
      <c r="BS163" s="469">
        <f t="shared" si="1834"/>
        <v>0</v>
      </c>
      <c r="BT163" s="924"/>
      <c r="BU163" s="917" t="e">
        <f t="shared" si="1835"/>
        <v>#DIV/0!</v>
      </c>
      <c r="BV163" s="469"/>
      <c r="BW163" s="469">
        <f t="shared" si="1837"/>
        <v>0</v>
      </c>
      <c r="BX163" s="917" t="e">
        <f t="shared" si="1982"/>
        <v>#DIV/0!</v>
      </c>
      <c r="BY163" s="924"/>
      <c r="BZ163" s="1128"/>
      <c r="CA163" s="469"/>
      <c r="CB163" s="469"/>
      <c r="CC163" s="469"/>
      <c r="CD163" s="924"/>
      <c r="CE163" s="28"/>
      <c r="CF163" s="529">
        <f t="shared" si="1840"/>
        <v>0</v>
      </c>
      <c r="CG163" s="596" t="e">
        <f t="shared" si="1841"/>
        <v>#DIV/0!</v>
      </c>
      <c r="CH163" s="924"/>
      <c r="CI163" s="596" t="e">
        <f t="shared" si="1843"/>
        <v>#DIV/0!</v>
      </c>
      <c r="CJ163" s="469"/>
      <c r="CK163" s="469">
        <f t="shared" si="1845"/>
        <v>0</v>
      </c>
      <c r="CL163" s="127"/>
      <c r="CM163" s="596" t="e">
        <f t="shared" si="1846"/>
        <v>#DIV/0!</v>
      </c>
      <c r="CN163" s="28"/>
      <c r="CO163" s="1194">
        <f t="shared" si="1848"/>
        <v>0</v>
      </c>
      <c r="CP163" s="596" t="e">
        <f t="shared" si="1849"/>
        <v>#DIV/0!</v>
      </c>
      <c r="CQ163" s="28"/>
      <c r="CR163" s="1194">
        <f t="shared" si="1851"/>
        <v>0</v>
      </c>
      <c r="CS163" s="1249"/>
      <c r="CT163" s="1315"/>
      <c r="CU163" s="469"/>
      <c r="CV163" s="469"/>
      <c r="CW163" s="1392"/>
      <c r="CX163" s="596" t="e">
        <f t="shared" si="1853"/>
        <v>#DIV/0!</v>
      </c>
      <c r="CY163" s="1499"/>
      <c r="CZ163" s="469"/>
      <c r="DA163" s="1499">
        <f t="shared" si="1855"/>
        <v>0</v>
      </c>
      <c r="DB163" s="127"/>
      <c r="DC163" s="596" t="e">
        <f t="shared" si="1856"/>
        <v>#DIV/0!</v>
      </c>
      <c r="DD163" s="1194"/>
      <c r="DE163" s="1499">
        <f t="shared" si="1858"/>
        <v>0</v>
      </c>
      <c r="DF163" s="596" t="e">
        <f t="shared" si="1859"/>
        <v>#DIV/0!</v>
      </c>
      <c r="DG163" s="1194"/>
      <c r="DH163" s="1499">
        <f t="shared" si="1861"/>
        <v>0</v>
      </c>
      <c r="DI163" s="596" t="e">
        <f t="shared" si="1862"/>
        <v>#DIV/0!</v>
      </c>
      <c r="DJ163" s="1591"/>
      <c r="DK163" s="596" t="e">
        <f t="shared" si="1864"/>
        <v>#DIV/0!</v>
      </c>
      <c r="DL163" s="1194"/>
      <c r="DM163" s="1499">
        <f t="shared" si="1866"/>
        <v>0</v>
      </c>
      <c r="DN163" s="596" t="e">
        <f t="shared" si="1867"/>
        <v>#DIV/0!</v>
      </c>
      <c r="DO163" s="1591"/>
      <c r="DP163" s="469">
        <v>300</v>
      </c>
      <c r="DQ163" s="469"/>
      <c r="DR163" s="469"/>
      <c r="DS163" s="1688"/>
      <c r="DT163" s="2205" t="e">
        <f t="shared" si="1869"/>
        <v>#DIV/0!</v>
      </c>
      <c r="DU163" s="1763">
        <v>300</v>
      </c>
      <c r="DV163" s="1763"/>
      <c r="DW163" s="1763">
        <f t="shared" si="1906"/>
        <v>300</v>
      </c>
      <c r="DX163" s="1763"/>
      <c r="DY163" s="1763">
        <f t="shared" si="1872"/>
        <v>300</v>
      </c>
      <c r="DZ163" s="1763"/>
      <c r="EA163" s="1763">
        <f t="shared" si="1873"/>
        <v>300</v>
      </c>
      <c r="EB163" s="1688"/>
      <c r="EC163" s="2205">
        <f t="shared" si="1875"/>
        <v>0</v>
      </c>
      <c r="ED163" s="1763"/>
      <c r="EE163" s="1763">
        <f t="shared" si="1877"/>
        <v>300</v>
      </c>
      <c r="EF163" s="2205">
        <f t="shared" si="1878"/>
        <v>0</v>
      </c>
      <c r="EG163" s="1763"/>
      <c r="EH163" s="1763">
        <f t="shared" si="1880"/>
        <v>300</v>
      </c>
      <c r="EI163" s="2215"/>
      <c r="EJ163" s="1688"/>
      <c r="EK163" s="2205" t="e">
        <f t="shared" si="1882"/>
        <v>#DIV/0!</v>
      </c>
      <c r="EL163" s="1763">
        <v>100</v>
      </c>
      <c r="EM163" s="2216"/>
      <c r="EN163" s="2216"/>
      <c r="EO163" s="1688"/>
      <c r="EP163" s="2176">
        <f t="shared" si="1883"/>
        <v>0</v>
      </c>
      <c r="EQ163" s="1763"/>
      <c r="ER163" s="1763">
        <f t="shared" si="1885"/>
        <v>100</v>
      </c>
      <c r="ES163" s="1763"/>
      <c r="ET163" s="1763">
        <f t="shared" si="1887"/>
        <v>100</v>
      </c>
      <c r="EU163" s="2205">
        <f t="shared" si="1888"/>
        <v>0</v>
      </c>
      <c r="EV163" s="1763"/>
      <c r="EW163" s="1763">
        <f t="shared" si="1890"/>
        <v>100</v>
      </c>
      <c r="EX163" s="1688"/>
      <c r="EY163" s="2205">
        <f t="shared" si="1892"/>
        <v>0</v>
      </c>
      <c r="EZ163" s="2217">
        <v>100</v>
      </c>
      <c r="FA163" s="1688">
        <v>0</v>
      </c>
      <c r="FB163" s="2205">
        <f t="shared" si="1895"/>
        <v>0</v>
      </c>
      <c r="FC163" s="1499"/>
      <c r="FD163" s="1499"/>
      <c r="FE163" s="1499"/>
      <c r="FF163" s="1499"/>
      <c r="FG163" s="1499">
        <f t="shared" si="1896"/>
        <v>0</v>
      </c>
      <c r="FH163" s="2721">
        <v>0</v>
      </c>
      <c r="FI163" s="1499"/>
      <c r="FJ163" s="1499">
        <f t="shared" si="1898"/>
        <v>0</v>
      </c>
      <c r="FK163" s="2717" t="e">
        <f t="shared" si="1907"/>
        <v>#DIV/0!</v>
      </c>
      <c r="FL163" s="2721">
        <v>0</v>
      </c>
      <c r="FM163" s="2717" t="e">
        <f t="shared" si="1900"/>
        <v>#DIV/0!</v>
      </c>
      <c r="FN163" s="1499"/>
      <c r="FO163" s="1499">
        <f t="shared" si="1902"/>
        <v>0</v>
      </c>
      <c r="FP163" s="2131"/>
      <c r="FQ163" s="2610">
        <v>300</v>
      </c>
      <c r="FR163" s="1499">
        <v>300</v>
      </c>
      <c r="FS163" s="1499">
        <v>300</v>
      </c>
    </row>
    <row r="164" spans="1:177" ht="21.75" hidden="1" thickBot="1" x14ac:dyDescent="0.3">
      <c r="A164" s="2895"/>
      <c r="B164" s="2879"/>
      <c r="C164" s="2898"/>
      <c r="D164" s="1859"/>
      <c r="E164" s="1893" t="s">
        <v>84</v>
      </c>
      <c r="F164" s="721"/>
      <c r="G164" s="650"/>
      <c r="H164" s="687"/>
      <c r="I164" s="469"/>
      <c r="J164" s="529">
        <v>100</v>
      </c>
      <c r="K164" s="529"/>
      <c r="L164" s="596">
        <f t="shared" si="1801"/>
        <v>0</v>
      </c>
      <c r="M164" s="469">
        <v>100</v>
      </c>
      <c r="N164" s="469"/>
      <c r="O164" s="469"/>
      <c r="P164" s="529">
        <f t="shared" si="1803"/>
        <v>100</v>
      </c>
      <c r="Q164" s="596"/>
      <c r="R164" s="469">
        <v>100</v>
      </c>
      <c r="S164" s="529"/>
      <c r="T164" s="596">
        <f t="shared" si="1806"/>
        <v>0</v>
      </c>
      <c r="U164" s="469">
        <v>100</v>
      </c>
      <c r="V164" s="469"/>
      <c r="W164" s="469"/>
      <c r="X164" s="529">
        <f t="shared" si="1808"/>
        <v>100</v>
      </c>
      <c r="Y164" s="596">
        <f t="shared" si="1809"/>
        <v>0</v>
      </c>
      <c r="Z164" s="469"/>
      <c r="AA164" s="529">
        <f t="shared" si="1810"/>
        <v>100</v>
      </c>
      <c r="AB164" s="529"/>
      <c r="AC164" s="596">
        <f t="shared" si="1812"/>
        <v>0</v>
      </c>
      <c r="AD164" s="529"/>
      <c r="AE164" s="529">
        <v>116</v>
      </c>
      <c r="AF164" s="596">
        <f t="shared" si="1813"/>
        <v>1.1599999999999999</v>
      </c>
      <c r="AG164" s="469">
        <v>100</v>
      </c>
      <c r="AH164" s="469">
        <v>100</v>
      </c>
      <c r="AI164" s="469">
        <v>100</v>
      </c>
      <c r="AJ164" s="469">
        <v>100</v>
      </c>
      <c r="AK164" s="469"/>
      <c r="AL164" s="529">
        <f t="shared" si="1815"/>
        <v>100</v>
      </c>
      <c r="AM164" s="842"/>
      <c r="AN164" s="917">
        <f t="shared" si="1816"/>
        <v>0</v>
      </c>
      <c r="AO164" s="842"/>
      <c r="AP164" s="917">
        <f t="shared" si="1818"/>
        <v>0</v>
      </c>
      <c r="AQ164" s="842"/>
      <c r="AR164" s="842"/>
      <c r="AS164" s="842">
        <f t="shared" si="1820"/>
        <v>100</v>
      </c>
      <c r="AT164" s="917">
        <f t="shared" si="1821"/>
        <v>0</v>
      </c>
      <c r="AU164" s="842"/>
      <c r="AV164" s="842">
        <f t="shared" si="1823"/>
        <v>100</v>
      </c>
      <c r="AW164" s="469">
        <v>100</v>
      </c>
      <c r="AX164" s="842"/>
      <c r="AY164" s="469">
        <v>100</v>
      </c>
      <c r="AZ164" s="1071"/>
      <c r="BA164" s="923">
        <v>100</v>
      </c>
      <c r="BB164" s="469">
        <v>100</v>
      </c>
      <c r="BC164" s="469">
        <v>100</v>
      </c>
      <c r="BD164" s="923">
        <v>100</v>
      </c>
      <c r="BE164" s="469">
        <v>100</v>
      </c>
      <c r="BF164" s="469">
        <v>100</v>
      </c>
      <c r="BG164" s="842"/>
      <c r="BH164" s="469">
        <f t="shared" si="1825"/>
        <v>100</v>
      </c>
      <c r="BI164" s="924">
        <v>20</v>
      </c>
      <c r="BJ164" s="917">
        <f t="shared" si="1827"/>
        <v>0.2</v>
      </c>
      <c r="BK164" s="469"/>
      <c r="BL164" s="469">
        <f t="shared" si="1829"/>
        <v>100</v>
      </c>
      <c r="BM164" s="917">
        <f t="shared" si="1830"/>
        <v>0.2</v>
      </c>
      <c r="BN164" s="917"/>
      <c r="BO164" s="917"/>
      <c r="BP164" s="924">
        <v>20</v>
      </c>
      <c r="BQ164" s="917">
        <f t="shared" si="1832"/>
        <v>0.2</v>
      </c>
      <c r="BR164" s="842"/>
      <c r="BS164" s="469">
        <f t="shared" si="1834"/>
        <v>100</v>
      </c>
      <c r="BT164" s="924">
        <v>20</v>
      </c>
      <c r="BU164" s="917">
        <f t="shared" si="1835"/>
        <v>0.2</v>
      </c>
      <c r="BV164" s="469"/>
      <c r="BW164" s="469">
        <f t="shared" si="1837"/>
        <v>100</v>
      </c>
      <c r="BX164" s="917">
        <f t="shared" si="1982"/>
        <v>0.2</v>
      </c>
      <c r="BY164" s="924">
        <v>20</v>
      </c>
      <c r="BZ164" s="1128">
        <v>20</v>
      </c>
      <c r="CA164" s="1053">
        <v>600</v>
      </c>
      <c r="CB164" s="469">
        <v>100</v>
      </c>
      <c r="CC164" s="469">
        <v>100</v>
      </c>
      <c r="CD164" s="924">
        <v>20</v>
      </c>
      <c r="CE164" s="28"/>
      <c r="CF164" s="529">
        <f t="shared" si="1840"/>
        <v>600</v>
      </c>
      <c r="CG164" s="596">
        <f t="shared" si="1841"/>
        <v>3.3333333333333333E-2</v>
      </c>
      <c r="CH164" s="924">
        <v>20</v>
      </c>
      <c r="CI164" s="596">
        <f t="shared" si="1843"/>
        <v>3.3333333333333333E-2</v>
      </c>
      <c r="CJ164" s="469"/>
      <c r="CK164" s="469">
        <f t="shared" si="1845"/>
        <v>600</v>
      </c>
      <c r="CL164" s="127">
        <v>20</v>
      </c>
      <c r="CM164" s="596">
        <f t="shared" si="1846"/>
        <v>3.3333333333333333E-2</v>
      </c>
      <c r="CN164" s="28"/>
      <c r="CO164" s="1194">
        <f t="shared" si="1848"/>
        <v>600</v>
      </c>
      <c r="CP164" s="596">
        <f t="shared" si="1849"/>
        <v>3.3333333333333333E-2</v>
      </c>
      <c r="CQ164" s="28"/>
      <c r="CR164" s="1194">
        <f t="shared" si="1851"/>
        <v>600</v>
      </c>
      <c r="CS164" s="1249">
        <v>600</v>
      </c>
      <c r="CT164" s="1322">
        <v>0</v>
      </c>
      <c r="CU164" s="200">
        <v>0</v>
      </c>
      <c r="CV164" s="200">
        <v>0</v>
      </c>
      <c r="CW164" s="1392">
        <v>0</v>
      </c>
      <c r="CX164" s="596">
        <f t="shared" si="1853"/>
        <v>0</v>
      </c>
      <c r="CY164" s="1551">
        <v>0</v>
      </c>
      <c r="CZ164" s="469"/>
      <c r="DA164" s="1499">
        <f t="shared" si="1855"/>
        <v>0</v>
      </c>
      <c r="DB164" s="127">
        <v>0</v>
      </c>
      <c r="DC164" s="596" t="e">
        <f t="shared" si="1856"/>
        <v>#DIV/0!</v>
      </c>
      <c r="DD164" s="1194"/>
      <c r="DE164" s="1499">
        <f t="shared" si="1858"/>
        <v>0</v>
      </c>
      <c r="DF164" s="596" t="e">
        <f t="shared" si="1859"/>
        <v>#DIV/0!</v>
      </c>
      <c r="DG164" s="1194"/>
      <c r="DH164" s="1499">
        <f t="shared" si="1861"/>
        <v>0</v>
      </c>
      <c r="DI164" s="596" t="e">
        <f t="shared" si="1862"/>
        <v>#DIV/0!</v>
      </c>
      <c r="DJ164" s="1591">
        <v>0</v>
      </c>
      <c r="DK164" s="596" t="e">
        <f t="shared" si="1864"/>
        <v>#DIV/0!</v>
      </c>
      <c r="DL164" s="1194"/>
      <c r="DM164" s="1499">
        <f t="shared" si="1866"/>
        <v>0</v>
      </c>
      <c r="DN164" s="596" t="e">
        <f t="shared" si="1867"/>
        <v>#DIV/0!</v>
      </c>
      <c r="DO164" s="1591"/>
      <c r="DP164" s="879">
        <v>0</v>
      </c>
      <c r="DQ164" s="879">
        <v>0</v>
      </c>
      <c r="DR164" s="879">
        <v>0</v>
      </c>
      <c r="DS164" s="1688"/>
      <c r="DT164" s="2205" t="e">
        <f t="shared" si="1869"/>
        <v>#DIV/0!</v>
      </c>
      <c r="DU164" s="2244">
        <v>0</v>
      </c>
      <c r="DV164" s="1763"/>
      <c r="DW164" s="1763">
        <f t="shared" si="1906"/>
        <v>0</v>
      </c>
      <c r="DX164" s="1763"/>
      <c r="DY164" s="1763">
        <f t="shared" si="1872"/>
        <v>0</v>
      </c>
      <c r="DZ164" s="1763"/>
      <c r="EA164" s="1763">
        <f t="shared" si="1873"/>
        <v>0</v>
      </c>
      <c r="EB164" s="1688"/>
      <c r="EC164" s="2205" t="e">
        <f t="shared" si="1875"/>
        <v>#DIV/0!</v>
      </c>
      <c r="ED164" s="1763"/>
      <c r="EE164" s="1763">
        <f t="shared" si="1877"/>
        <v>0</v>
      </c>
      <c r="EF164" s="2205" t="e">
        <f t="shared" si="1878"/>
        <v>#DIV/0!</v>
      </c>
      <c r="EG164" s="1763"/>
      <c r="EH164" s="1763">
        <f t="shared" si="1880"/>
        <v>0</v>
      </c>
      <c r="EI164" s="2215"/>
      <c r="EJ164" s="1688"/>
      <c r="EK164" s="2205" t="e">
        <f t="shared" si="1882"/>
        <v>#DIV/0!</v>
      </c>
      <c r="EL164" s="2217">
        <v>200</v>
      </c>
      <c r="EM164" s="2245">
        <v>0</v>
      </c>
      <c r="EN164" s="2245">
        <v>0</v>
      </c>
      <c r="EO164" s="1688"/>
      <c r="EP164" s="2176">
        <f t="shared" si="1883"/>
        <v>0</v>
      </c>
      <c r="EQ164" s="1763"/>
      <c r="ER164" s="1763">
        <f t="shared" si="1885"/>
        <v>200</v>
      </c>
      <c r="ES164" s="1763"/>
      <c r="ET164" s="1763">
        <f t="shared" si="1887"/>
        <v>200</v>
      </c>
      <c r="EU164" s="2205">
        <f t="shared" si="1888"/>
        <v>0</v>
      </c>
      <c r="EV164" s="1763"/>
      <c r="EW164" s="1763">
        <f t="shared" si="1890"/>
        <v>200</v>
      </c>
      <c r="EX164" s="1688"/>
      <c r="EY164" s="2205">
        <f t="shared" si="1892"/>
        <v>0</v>
      </c>
      <c r="EZ164" s="2217">
        <v>200</v>
      </c>
      <c r="FA164" s="1688">
        <v>78.400000000000006</v>
      </c>
      <c r="FB164" s="2205">
        <f t="shared" si="1895"/>
        <v>0.39200000000000002</v>
      </c>
      <c r="FC164" s="2131">
        <v>100</v>
      </c>
      <c r="FD164" s="2131">
        <v>100</v>
      </c>
      <c r="FE164" s="2131">
        <v>100</v>
      </c>
      <c r="FF164" s="1499"/>
      <c r="FG164" s="1499">
        <f t="shared" si="1896"/>
        <v>100</v>
      </c>
      <c r="FH164" s="2721">
        <v>0</v>
      </c>
      <c r="FI164" s="1499"/>
      <c r="FJ164" s="1499">
        <f t="shared" si="1898"/>
        <v>100</v>
      </c>
      <c r="FK164" s="2717">
        <f t="shared" si="1907"/>
        <v>0</v>
      </c>
      <c r="FL164" s="2721">
        <v>0</v>
      </c>
      <c r="FM164" s="2717">
        <f t="shared" si="1900"/>
        <v>0</v>
      </c>
      <c r="FN164" s="1499"/>
      <c r="FO164" s="1499">
        <f t="shared" si="1902"/>
        <v>100</v>
      </c>
      <c r="FP164" s="2131">
        <v>100</v>
      </c>
      <c r="FQ164" s="2611">
        <v>100</v>
      </c>
      <c r="FR164" s="2131">
        <v>100</v>
      </c>
      <c r="FS164" s="2131">
        <v>100</v>
      </c>
    </row>
    <row r="165" spans="1:177" ht="21.75" hidden="1" thickBot="1" x14ac:dyDescent="0.3">
      <c r="A165" s="2895"/>
      <c r="B165" s="2879"/>
      <c r="C165" s="2898"/>
      <c r="D165" s="1859"/>
      <c r="E165" s="1893" t="s">
        <v>913</v>
      </c>
      <c r="F165" s="722"/>
      <c r="G165" s="650" t="s">
        <v>564</v>
      </c>
      <c r="H165" s="687"/>
      <c r="I165" s="469">
        <v>1005</v>
      </c>
      <c r="J165" s="529">
        <v>0</v>
      </c>
      <c r="K165" s="529">
        <v>53</v>
      </c>
      <c r="L165" s="596" t="e">
        <f t="shared" si="1801"/>
        <v>#DIV/0!</v>
      </c>
      <c r="M165" s="469">
        <v>0</v>
      </c>
      <c r="N165" s="469"/>
      <c r="O165" s="469"/>
      <c r="P165" s="529">
        <f t="shared" si="1803"/>
        <v>0</v>
      </c>
      <c r="Q165" s="596" t="e">
        <f>K165/P165</f>
        <v>#DIV/0!</v>
      </c>
      <c r="R165" s="469">
        <v>0</v>
      </c>
      <c r="S165" s="529">
        <v>53</v>
      </c>
      <c r="T165" s="596" t="e">
        <f t="shared" si="1806"/>
        <v>#DIV/0!</v>
      </c>
      <c r="U165" s="469">
        <v>0</v>
      </c>
      <c r="V165" s="469"/>
      <c r="W165" s="469"/>
      <c r="X165" s="529">
        <f t="shared" si="1808"/>
        <v>0</v>
      </c>
      <c r="Y165" s="596" t="e">
        <f t="shared" si="1809"/>
        <v>#DIV/0!</v>
      </c>
      <c r="Z165" s="469"/>
      <c r="AA165" s="529">
        <f t="shared" si="1810"/>
        <v>0</v>
      </c>
      <c r="AB165" s="529">
        <v>53</v>
      </c>
      <c r="AC165" s="596" t="e">
        <f t="shared" si="1812"/>
        <v>#DIV/0!</v>
      </c>
      <c r="AD165" s="529">
        <v>53</v>
      </c>
      <c r="AE165" s="529">
        <v>53</v>
      </c>
      <c r="AF165" s="596" t="e">
        <f t="shared" si="1813"/>
        <v>#DIV/0!</v>
      </c>
      <c r="AG165" s="469">
        <v>0</v>
      </c>
      <c r="AH165" s="469"/>
      <c r="AI165" s="469">
        <v>1000</v>
      </c>
      <c r="AJ165" s="469">
        <v>2000</v>
      </c>
      <c r="AK165" s="469"/>
      <c r="AL165" s="529">
        <f t="shared" si="1815"/>
        <v>0</v>
      </c>
      <c r="AM165" s="842">
        <v>53</v>
      </c>
      <c r="AN165" s="917" t="e">
        <f t="shared" si="1816"/>
        <v>#DIV/0!</v>
      </c>
      <c r="AO165" s="842">
        <v>0</v>
      </c>
      <c r="AP165" s="917" t="e">
        <f t="shared" si="1818"/>
        <v>#DIV/0!</v>
      </c>
      <c r="AQ165" s="842"/>
      <c r="AR165" s="842"/>
      <c r="AS165" s="842">
        <f t="shared" si="1820"/>
        <v>0</v>
      </c>
      <c r="AT165" s="917" t="e">
        <f t="shared" si="1821"/>
        <v>#DIV/0!</v>
      </c>
      <c r="AU165" s="842"/>
      <c r="AV165" s="842">
        <f t="shared" si="1823"/>
        <v>0</v>
      </c>
      <c r="AW165" s="469"/>
      <c r="AX165" s="842">
        <v>0</v>
      </c>
      <c r="AY165" s="469"/>
      <c r="AZ165" s="1071">
        <v>0</v>
      </c>
      <c r="BA165" s="945">
        <v>200</v>
      </c>
      <c r="BB165" s="879">
        <v>0</v>
      </c>
      <c r="BC165" s="879">
        <v>2000</v>
      </c>
      <c r="BD165" s="945">
        <v>200</v>
      </c>
      <c r="BE165" s="879">
        <v>0</v>
      </c>
      <c r="BF165" s="879">
        <v>2000</v>
      </c>
      <c r="BG165" s="842"/>
      <c r="BH165" s="469">
        <f t="shared" si="1825"/>
        <v>200</v>
      </c>
      <c r="BI165" s="946">
        <v>0</v>
      </c>
      <c r="BJ165" s="917">
        <f t="shared" si="1827"/>
        <v>0</v>
      </c>
      <c r="BK165" s="469"/>
      <c r="BL165" s="469">
        <f t="shared" si="1829"/>
        <v>200</v>
      </c>
      <c r="BM165" s="917">
        <f t="shared" si="1830"/>
        <v>0</v>
      </c>
      <c r="BN165" s="917"/>
      <c r="BO165" s="917"/>
      <c r="BP165" s="946">
        <v>0</v>
      </c>
      <c r="BQ165" s="917">
        <f t="shared" si="1832"/>
        <v>0</v>
      </c>
      <c r="BR165" s="842"/>
      <c r="BS165" s="469">
        <f t="shared" si="1834"/>
        <v>200</v>
      </c>
      <c r="BT165" s="946">
        <v>52.04</v>
      </c>
      <c r="BU165" s="917">
        <f t="shared" si="1835"/>
        <v>0.26019999999999999</v>
      </c>
      <c r="BV165" s="469"/>
      <c r="BW165" s="469">
        <f t="shared" si="1837"/>
        <v>200</v>
      </c>
      <c r="BX165" s="917">
        <f t="shared" si="1982"/>
        <v>0.26019999999999999</v>
      </c>
      <c r="BY165" s="924">
        <v>0</v>
      </c>
      <c r="BZ165" s="1128">
        <v>0</v>
      </c>
      <c r="CA165" s="879">
        <v>200</v>
      </c>
      <c r="CB165" s="879">
        <v>0</v>
      </c>
      <c r="CC165" s="879"/>
      <c r="CD165" s="924">
        <v>26.02</v>
      </c>
      <c r="CE165" s="28"/>
      <c r="CF165" s="529">
        <f t="shared" si="1840"/>
        <v>200</v>
      </c>
      <c r="CG165" s="596">
        <f t="shared" si="1841"/>
        <v>0.13009999999999999</v>
      </c>
      <c r="CH165" s="924">
        <v>0</v>
      </c>
      <c r="CI165" s="596">
        <f t="shared" si="1843"/>
        <v>0</v>
      </c>
      <c r="CJ165" s="469"/>
      <c r="CK165" s="469">
        <f t="shared" si="1845"/>
        <v>200</v>
      </c>
      <c r="CL165" s="127">
        <v>0</v>
      </c>
      <c r="CM165" s="596">
        <f t="shared" si="1846"/>
        <v>0</v>
      </c>
      <c r="CN165" s="28"/>
      <c r="CO165" s="1194">
        <f t="shared" si="1848"/>
        <v>200</v>
      </c>
      <c r="CP165" s="596">
        <f t="shared" si="1849"/>
        <v>0</v>
      </c>
      <c r="CQ165" s="28"/>
      <c r="CR165" s="1194">
        <f t="shared" si="1851"/>
        <v>200</v>
      </c>
      <c r="CS165" s="1249">
        <v>200</v>
      </c>
      <c r="CT165" s="1322">
        <v>700</v>
      </c>
      <c r="CU165" s="195">
        <v>700</v>
      </c>
      <c r="CV165" s="195">
        <v>700</v>
      </c>
      <c r="CW165" s="1392">
        <v>20</v>
      </c>
      <c r="CX165" s="596">
        <f t="shared" si="1853"/>
        <v>0.1</v>
      </c>
      <c r="CY165" s="1551">
        <v>700</v>
      </c>
      <c r="CZ165" s="469"/>
      <c r="DA165" s="1499">
        <f t="shared" si="1855"/>
        <v>700</v>
      </c>
      <c r="DB165" s="127">
        <v>0</v>
      </c>
      <c r="DC165" s="596">
        <f t="shared" si="1856"/>
        <v>0</v>
      </c>
      <c r="DD165" s="1194"/>
      <c r="DE165" s="1499">
        <f t="shared" si="1858"/>
        <v>700</v>
      </c>
      <c r="DF165" s="596">
        <f t="shared" si="1859"/>
        <v>0</v>
      </c>
      <c r="DG165" s="1194"/>
      <c r="DH165" s="1499">
        <f t="shared" si="1861"/>
        <v>700</v>
      </c>
      <c r="DI165" s="596">
        <f t="shared" si="1862"/>
        <v>0</v>
      </c>
      <c r="DJ165" s="1591">
        <v>0</v>
      </c>
      <c r="DK165" s="596">
        <f t="shared" si="1864"/>
        <v>0</v>
      </c>
      <c r="DL165" s="1194"/>
      <c r="DM165" s="1499">
        <f t="shared" si="1866"/>
        <v>700</v>
      </c>
      <c r="DN165" s="596">
        <f t="shared" si="1867"/>
        <v>0</v>
      </c>
      <c r="DO165" s="1591">
        <v>2515.15</v>
      </c>
      <c r="DP165" s="879">
        <v>1000</v>
      </c>
      <c r="DQ165" s="879">
        <v>0</v>
      </c>
      <c r="DR165" s="879">
        <v>0</v>
      </c>
      <c r="DS165" s="1688">
        <v>2515.15</v>
      </c>
      <c r="DT165" s="2205">
        <f t="shared" si="1869"/>
        <v>3.5930714285714287</v>
      </c>
      <c r="DU165" s="2244">
        <v>1000</v>
      </c>
      <c r="DV165" s="1763"/>
      <c r="DW165" s="1763">
        <f t="shared" si="1906"/>
        <v>1000</v>
      </c>
      <c r="DX165" s="1763"/>
      <c r="DY165" s="1763">
        <f t="shared" si="1872"/>
        <v>1000</v>
      </c>
      <c r="DZ165" s="1763"/>
      <c r="EA165" s="1763">
        <f t="shared" si="1873"/>
        <v>1000</v>
      </c>
      <c r="EB165" s="1688">
        <v>0</v>
      </c>
      <c r="EC165" s="2205">
        <f t="shared" si="1875"/>
        <v>0</v>
      </c>
      <c r="ED165" s="1763"/>
      <c r="EE165" s="1763">
        <f t="shared" si="1877"/>
        <v>1000</v>
      </c>
      <c r="EF165" s="2205">
        <f t="shared" si="1878"/>
        <v>0</v>
      </c>
      <c r="EG165" s="1763">
        <v>-300</v>
      </c>
      <c r="EH165" s="1763">
        <f t="shared" si="1880"/>
        <v>700</v>
      </c>
      <c r="EI165" s="2215">
        <v>0</v>
      </c>
      <c r="EJ165" s="1688">
        <v>0</v>
      </c>
      <c r="EK165" s="2205" t="e">
        <f t="shared" si="1882"/>
        <v>#DIV/0!</v>
      </c>
      <c r="EL165" s="2244"/>
      <c r="EM165" s="2246"/>
      <c r="EN165" s="2246"/>
      <c r="EO165" s="1688">
        <v>0</v>
      </c>
      <c r="EP165" s="2176" t="e">
        <f t="shared" si="1883"/>
        <v>#DIV/0!</v>
      </c>
      <c r="EQ165" s="1763"/>
      <c r="ER165" s="1763">
        <f t="shared" si="1885"/>
        <v>0</v>
      </c>
      <c r="ES165" s="1763"/>
      <c r="ET165" s="1763">
        <f t="shared" si="1887"/>
        <v>0</v>
      </c>
      <c r="EU165" s="2205" t="e">
        <f t="shared" si="1888"/>
        <v>#DIV/0!</v>
      </c>
      <c r="EV165" s="1763"/>
      <c r="EW165" s="1763">
        <f t="shared" si="1890"/>
        <v>0</v>
      </c>
      <c r="EX165" s="1688">
        <v>0</v>
      </c>
      <c r="EY165" s="2205" t="e">
        <f t="shared" si="1892"/>
        <v>#DIV/0!</v>
      </c>
      <c r="EZ165" s="2217">
        <v>0</v>
      </c>
      <c r="FA165" s="1688">
        <v>0</v>
      </c>
      <c r="FB165" s="2205" t="e">
        <f t="shared" si="1895"/>
        <v>#DIV/0!</v>
      </c>
      <c r="FC165" s="1551"/>
      <c r="FD165" s="1551"/>
      <c r="FE165" s="1551"/>
      <c r="FF165" s="1499"/>
      <c r="FG165" s="1499">
        <f t="shared" si="1896"/>
        <v>0</v>
      </c>
      <c r="FH165" s="2721">
        <v>0</v>
      </c>
      <c r="FI165" s="1499"/>
      <c r="FJ165" s="1499">
        <f t="shared" si="1898"/>
        <v>0</v>
      </c>
      <c r="FK165" s="2717" t="e">
        <f t="shared" si="1907"/>
        <v>#DIV/0!</v>
      </c>
      <c r="FL165" s="2721">
        <v>0</v>
      </c>
      <c r="FM165" s="2717" t="e">
        <f t="shared" si="1900"/>
        <v>#DIV/0!</v>
      </c>
      <c r="FN165" s="1499"/>
      <c r="FO165" s="1499">
        <f t="shared" si="1902"/>
        <v>0</v>
      </c>
      <c r="FP165" s="2738"/>
      <c r="FQ165" s="2620">
        <v>2000</v>
      </c>
      <c r="FR165" s="2492">
        <v>1000</v>
      </c>
      <c r="FS165" s="2492">
        <v>1000</v>
      </c>
      <c r="FU165" t="s">
        <v>912</v>
      </c>
    </row>
    <row r="166" spans="1:177" ht="24.75" customHeight="1" thickBot="1" x14ac:dyDescent="0.3">
      <c r="A166" s="2895"/>
      <c r="B166" s="2879"/>
      <c r="C166" s="2898"/>
      <c r="D166" s="1856" t="s">
        <v>399</v>
      </c>
      <c r="E166" s="1886" t="s">
        <v>797</v>
      </c>
      <c r="F166" s="722"/>
      <c r="G166" s="717"/>
      <c r="H166" s="687"/>
      <c r="I166" s="469"/>
      <c r="J166" s="529"/>
      <c r="K166" s="529"/>
      <c r="L166" s="596"/>
      <c r="M166" s="469"/>
      <c r="N166" s="469"/>
      <c r="O166" s="469"/>
      <c r="P166" s="529"/>
      <c r="Q166" s="596"/>
      <c r="R166" s="469"/>
      <c r="S166" s="529"/>
      <c r="T166" s="596"/>
      <c r="U166" s="469"/>
      <c r="V166" s="469"/>
      <c r="W166" s="469"/>
      <c r="X166" s="529"/>
      <c r="Y166" s="596"/>
      <c r="Z166" s="469"/>
      <c r="AA166" s="529"/>
      <c r="AB166" s="529"/>
      <c r="AC166" s="596"/>
      <c r="AD166" s="529"/>
      <c r="AE166" s="529"/>
      <c r="AF166" s="596"/>
      <c r="AG166" s="469"/>
      <c r="AH166" s="469"/>
      <c r="AI166" s="469"/>
      <c r="AJ166" s="469"/>
      <c r="AK166" s="469"/>
      <c r="AL166" s="529"/>
      <c r="AM166" s="842"/>
      <c r="AN166" s="917"/>
      <c r="AO166" s="842"/>
      <c r="AP166" s="917"/>
      <c r="AQ166" s="842"/>
      <c r="AR166" s="842"/>
      <c r="AS166" s="842"/>
      <c r="AT166" s="917"/>
      <c r="AU166" s="842"/>
      <c r="AV166" s="842"/>
      <c r="AW166" s="469"/>
      <c r="AX166" s="842"/>
      <c r="AY166" s="469"/>
      <c r="AZ166" s="1071"/>
      <c r="BA166" s="945"/>
      <c r="BB166" s="879"/>
      <c r="BC166" s="879"/>
      <c r="BD166" s="945"/>
      <c r="BE166" s="879"/>
      <c r="BF166" s="879"/>
      <c r="BG166" s="842"/>
      <c r="BH166" s="469"/>
      <c r="BI166" s="946"/>
      <c r="BJ166" s="917"/>
      <c r="BK166" s="469"/>
      <c r="BL166" s="469"/>
      <c r="BM166" s="917"/>
      <c r="BN166" s="917"/>
      <c r="BO166" s="917"/>
      <c r="BP166" s="946"/>
      <c r="BQ166" s="917"/>
      <c r="BR166" s="842"/>
      <c r="BS166" s="469"/>
      <c r="BT166" s="946"/>
      <c r="BU166" s="917"/>
      <c r="BV166" s="469"/>
      <c r="BW166" s="469"/>
      <c r="BX166" s="917"/>
      <c r="BY166" s="924"/>
      <c r="BZ166" s="1128"/>
      <c r="CA166" s="469">
        <f t="shared" ref="CA166:CD166" si="2061">SUM(CA167)</f>
        <v>12000</v>
      </c>
      <c r="CB166" s="469">
        <f t="shared" si="2061"/>
        <v>0</v>
      </c>
      <c r="CC166" s="469">
        <f t="shared" si="2061"/>
        <v>0</v>
      </c>
      <c r="CD166" s="924">
        <f t="shared" si="2061"/>
        <v>860</v>
      </c>
      <c r="CE166" s="28"/>
      <c r="CF166" s="529">
        <f t="shared" si="1840"/>
        <v>12000</v>
      </c>
      <c r="CG166" s="596">
        <f t="shared" si="1841"/>
        <v>7.166666666666667E-2</v>
      </c>
      <c r="CH166" s="924">
        <f t="shared" ref="CH166:CL166" si="2062">SUM(CH167)</f>
        <v>2150</v>
      </c>
      <c r="CI166" s="596">
        <f t="shared" si="1843"/>
        <v>0.17916666666666667</v>
      </c>
      <c r="CJ166" s="469"/>
      <c r="CK166" s="469">
        <f t="shared" si="1845"/>
        <v>12000</v>
      </c>
      <c r="CL166" s="1721">
        <f t="shared" si="2062"/>
        <v>2750</v>
      </c>
      <c r="CM166" s="596">
        <f t="shared" si="1846"/>
        <v>0.22916666666666666</v>
      </c>
      <c r="CN166" s="28">
        <f>SUM(CN167)</f>
        <v>0</v>
      </c>
      <c r="CO166" s="529">
        <f t="shared" si="1848"/>
        <v>12000</v>
      </c>
      <c r="CP166" s="596">
        <f t="shared" si="1849"/>
        <v>0.22916666666666666</v>
      </c>
      <c r="CQ166" s="6">
        <f>SUM(CQ167)</f>
        <v>-2000</v>
      </c>
      <c r="CR166" s="529">
        <f t="shared" si="1851"/>
        <v>10000</v>
      </c>
      <c r="CS166" s="1722">
        <f t="shared" ref="CS166:DD166" si="2063">SUM(CS167)</f>
        <v>12000</v>
      </c>
      <c r="CT166" s="1723">
        <f t="shared" si="2063"/>
        <v>23000</v>
      </c>
      <c r="CU166" s="469">
        <f t="shared" si="2063"/>
        <v>0</v>
      </c>
      <c r="CV166" s="469">
        <f t="shared" si="2063"/>
        <v>0</v>
      </c>
      <c r="CW166" s="1724">
        <f t="shared" si="2063"/>
        <v>2750</v>
      </c>
      <c r="CX166" s="596">
        <f t="shared" si="1853"/>
        <v>0.27500000000000002</v>
      </c>
      <c r="CY166" s="469">
        <f t="shared" si="2063"/>
        <v>23000</v>
      </c>
      <c r="CZ166" s="469">
        <f t="shared" si="2063"/>
        <v>-2000</v>
      </c>
      <c r="DA166" s="469">
        <f t="shared" si="1855"/>
        <v>21000</v>
      </c>
      <c r="DB166" s="1721">
        <f t="shared" si="2063"/>
        <v>300</v>
      </c>
      <c r="DC166" s="596">
        <f t="shared" si="1856"/>
        <v>1.4285714285714285E-2</v>
      </c>
      <c r="DD166" s="1740">
        <f t="shared" si="2063"/>
        <v>14000</v>
      </c>
      <c r="DE166" s="469">
        <f t="shared" si="1858"/>
        <v>35000</v>
      </c>
      <c r="DF166" s="596">
        <f t="shared" si="1859"/>
        <v>8.5714285714285719E-3</v>
      </c>
      <c r="DG166" s="1740">
        <f t="shared" ref="DG166" si="2064">SUM(DG167)</f>
        <v>14000</v>
      </c>
      <c r="DH166" s="469">
        <f t="shared" si="1861"/>
        <v>35000</v>
      </c>
      <c r="DI166" s="596">
        <f t="shared" si="1862"/>
        <v>8.5714285714285719E-3</v>
      </c>
      <c r="DJ166" s="924">
        <f t="shared" ref="DJ166" si="2065">SUM(DJ167)</f>
        <v>7411.8</v>
      </c>
      <c r="DK166" s="596">
        <f t="shared" si="1864"/>
        <v>0.21176571428571428</v>
      </c>
      <c r="DL166" s="529">
        <f t="shared" ref="DL166" si="2066">SUM(DL167)</f>
        <v>0</v>
      </c>
      <c r="DM166" s="469">
        <f t="shared" si="1866"/>
        <v>35000</v>
      </c>
      <c r="DN166" s="596">
        <f t="shared" si="1867"/>
        <v>0.21176571428571428</v>
      </c>
      <c r="DO166" s="924">
        <f t="shared" ref="DO166:DV166" si="2067">SUM(DO167)</f>
        <v>59672.51</v>
      </c>
      <c r="DP166" s="469">
        <f t="shared" si="2067"/>
        <v>2500</v>
      </c>
      <c r="DQ166" s="469">
        <f t="shared" si="2067"/>
        <v>0</v>
      </c>
      <c r="DR166" s="469">
        <f t="shared" si="2067"/>
        <v>0</v>
      </c>
      <c r="DS166" s="1688">
        <f t="shared" si="2067"/>
        <v>59672.51</v>
      </c>
      <c r="DT166" s="2205">
        <f t="shared" si="1869"/>
        <v>1.7049288571428571</v>
      </c>
      <c r="DU166" s="1763">
        <f t="shared" si="2067"/>
        <v>2500</v>
      </c>
      <c r="DV166" s="1763">
        <f t="shared" si="2067"/>
        <v>0</v>
      </c>
      <c r="DW166" s="1763">
        <f t="shared" si="1906"/>
        <v>2500</v>
      </c>
      <c r="DX166" s="1763">
        <f t="shared" ref="DX166:DZ166" si="2068">SUM(DX167)</f>
        <v>0</v>
      </c>
      <c r="DY166" s="1763">
        <f t="shared" si="1872"/>
        <v>2500</v>
      </c>
      <c r="DZ166" s="1763">
        <f t="shared" si="2068"/>
        <v>0</v>
      </c>
      <c r="EA166" s="1763">
        <f t="shared" si="1873"/>
        <v>2500</v>
      </c>
      <c r="EB166" s="1688">
        <f t="shared" ref="EB166" si="2069">SUM(EB167)</f>
        <v>1222.95</v>
      </c>
      <c r="EC166" s="2205">
        <f t="shared" si="1875"/>
        <v>0.48918</v>
      </c>
      <c r="ED166" s="1763">
        <f t="shared" ref="ED166" si="2070">SUM(ED167)</f>
        <v>0</v>
      </c>
      <c r="EE166" s="1763">
        <f t="shared" si="1877"/>
        <v>2500</v>
      </c>
      <c r="EF166" s="2205">
        <f t="shared" si="1878"/>
        <v>0.48918</v>
      </c>
      <c r="EG166" s="1763">
        <f t="shared" ref="EG166" si="2071">SUM(EG167)</f>
        <v>300</v>
      </c>
      <c r="EH166" s="1763">
        <f t="shared" si="1880"/>
        <v>2800</v>
      </c>
      <c r="EI166" s="2215">
        <f t="shared" ref="EI166:EO166" si="2072">SUM(EI167)</f>
        <v>2786.4</v>
      </c>
      <c r="EJ166" s="1688">
        <f t="shared" si="2072"/>
        <v>2786.4</v>
      </c>
      <c r="EK166" s="2205">
        <f t="shared" si="1882"/>
        <v>1</v>
      </c>
      <c r="EL166" s="1763">
        <f t="shared" si="2072"/>
        <v>3800</v>
      </c>
      <c r="EM166" s="2216">
        <f t="shared" si="2072"/>
        <v>0</v>
      </c>
      <c r="EN166" s="2216">
        <f t="shared" si="2072"/>
        <v>0</v>
      </c>
      <c r="EO166" s="1688">
        <f t="shared" si="2072"/>
        <v>1508.05</v>
      </c>
      <c r="EP166" s="2176">
        <f t="shared" si="1883"/>
        <v>0.39685526315789471</v>
      </c>
      <c r="EQ166" s="1763">
        <f t="shared" ref="EQ166" si="2073">SUM(EQ167)</f>
        <v>0</v>
      </c>
      <c r="ER166" s="1763">
        <f t="shared" si="1885"/>
        <v>3800</v>
      </c>
      <c r="ES166" s="1763">
        <f t="shared" ref="ES166" si="2074">SUM(ES167)</f>
        <v>0</v>
      </c>
      <c r="ET166" s="1763">
        <f t="shared" si="1887"/>
        <v>3800</v>
      </c>
      <c r="EU166" s="2205">
        <f t="shared" si="1888"/>
        <v>0.39685526315789471</v>
      </c>
      <c r="EV166" s="1763">
        <f t="shared" ref="EV166" si="2075">SUM(EV167)</f>
        <v>0</v>
      </c>
      <c r="EW166" s="1763">
        <f t="shared" si="1890"/>
        <v>3800</v>
      </c>
      <c r="EX166" s="1688">
        <f t="shared" ref="EX166" si="2076">SUM(EX167)</f>
        <v>1508.05</v>
      </c>
      <c r="EY166" s="2205">
        <f t="shared" si="1892"/>
        <v>0.39685526315789471</v>
      </c>
      <c r="EZ166" s="2217">
        <f t="shared" ref="EZ166:FI166" si="2077">SUM(EZ167)</f>
        <v>3800</v>
      </c>
      <c r="FA166" s="1688">
        <f t="shared" si="2077"/>
        <v>2420.5500000000002</v>
      </c>
      <c r="FB166" s="2205">
        <f t="shared" si="1895"/>
        <v>0.63698684210526324</v>
      </c>
      <c r="FC166" s="1499">
        <f t="shared" si="2077"/>
        <v>1000</v>
      </c>
      <c r="FD166" s="1499">
        <f t="shared" si="2077"/>
        <v>0</v>
      </c>
      <c r="FE166" s="1499">
        <f t="shared" si="2077"/>
        <v>0</v>
      </c>
      <c r="FF166" s="1499">
        <f t="shared" si="2077"/>
        <v>0</v>
      </c>
      <c r="FG166" s="1499">
        <f t="shared" si="1896"/>
        <v>1000</v>
      </c>
      <c r="FH166" s="2721">
        <f t="shared" si="2077"/>
        <v>0</v>
      </c>
      <c r="FI166" s="1499">
        <f t="shared" si="2077"/>
        <v>0</v>
      </c>
      <c r="FJ166" s="1499">
        <f t="shared" si="1898"/>
        <v>1000</v>
      </c>
      <c r="FK166" s="2717">
        <f t="shared" si="1907"/>
        <v>0</v>
      </c>
      <c r="FL166" s="2721">
        <f t="shared" ref="FL166" si="2078">SUM(FL167)</f>
        <v>0</v>
      </c>
      <c r="FM166" s="2717">
        <f t="shared" si="1900"/>
        <v>0</v>
      </c>
      <c r="FN166" s="1499">
        <f t="shared" ref="FN166" si="2079">SUM(FN167)</f>
        <v>0</v>
      </c>
      <c r="FO166" s="1499">
        <f t="shared" si="1902"/>
        <v>1000</v>
      </c>
      <c r="FP166" s="2131">
        <f t="shared" ref="FP166" si="2080">SUM(FP167)</f>
        <v>1000</v>
      </c>
      <c r="FQ166" s="2610">
        <f t="shared" ref="FQ166:FS166" si="2081">SUM(FQ167)</f>
        <v>0</v>
      </c>
      <c r="FR166" s="1499">
        <f t="shared" si="2081"/>
        <v>0</v>
      </c>
      <c r="FS166" s="1499">
        <f t="shared" si="2081"/>
        <v>0</v>
      </c>
    </row>
    <row r="167" spans="1:177" ht="21.75" hidden="1" thickBot="1" x14ac:dyDescent="0.3">
      <c r="A167" s="2895"/>
      <c r="B167" s="2879"/>
      <c r="C167" s="2898"/>
      <c r="D167" s="1859" t="s">
        <v>399</v>
      </c>
      <c r="E167" s="1860" t="s">
        <v>758</v>
      </c>
      <c r="F167" s="722"/>
      <c r="G167" s="717"/>
      <c r="H167" s="687"/>
      <c r="I167" s="469"/>
      <c r="J167" s="529"/>
      <c r="K167" s="529"/>
      <c r="L167" s="596"/>
      <c r="M167" s="469"/>
      <c r="N167" s="469"/>
      <c r="O167" s="469"/>
      <c r="P167" s="529"/>
      <c r="Q167" s="596"/>
      <c r="R167" s="469"/>
      <c r="S167" s="529"/>
      <c r="T167" s="596"/>
      <c r="U167" s="469"/>
      <c r="V167" s="469"/>
      <c r="W167" s="469"/>
      <c r="X167" s="529"/>
      <c r="Y167" s="596"/>
      <c r="Z167" s="469"/>
      <c r="AA167" s="529"/>
      <c r="AB167" s="529"/>
      <c r="AC167" s="596"/>
      <c r="AD167" s="529"/>
      <c r="AE167" s="529"/>
      <c r="AF167" s="596"/>
      <c r="AG167" s="469"/>
      <c r="AH167" s="469"/>
      <c r="AI167" s="469"/>
      <c r="AJ167" s="469"/>
      <c r="AK167" s="469"/>
      <c r="AL167" s="529"/>
      <c r="AM167" s="842"/>
      <c r="AN167" s="917"/>
      <c r="AO167" s="842"/>
      <c r="AP167" s="917"/>
      <c r="AQ167" s="842"/>
      <c r="AR167" s="842"/>
      <c r="AS167" s="842"/>
      <c r="AT167" s="917"/>
      <c r="AU167" s="842"/>
      <c r="AV167" s="842"/>
      <c r="AW167" s="469"/>
      <c r="AX167" s="842"/>
      <c r="AY167" s="469"/>
      <c r="AZ167" s="1071"/>
      <c r="BA167" s="945"/>
      <c r="BB167" s="879"/>
      <c r="BC167" s="879"/>
      <c r="BD167" s="945"/>
      <c r="BE167" s="879"/>
      <c r="BF167" s="879"/>
      <c r="BG167" s="842"/>
      <c r="BH167" s="469"/>
      <c r="BI167" s="946"/>
      <c r="BJ167" s="917"/>
      <c r="BK167" s="469"/>
      <c r="BL167" s="469"/>
      <c r="BM167" s="917"/>
      <c r="BN167" s="917"/>
      <c r="BO167" s="917"/>
      <c r="BP167" s="946"/>
      <c r="BQ167" s="917"/>
      <c r="BR167" s="842"/>
      <c r="BS167" s="469"/>
      <c r="BT167" s="946"/>
      <c r="BU167" s="917"/>
      <c r="BV167" s="469"/>
      <c r="BW167" s="469"/>
      <c r="BX167" s="917"/>
      <c r="BY167" s="924"/>
      <c r="BZ167" s="1128"/>
      <c r="CA167" s="1725">
        <v>12000</v>
      </c>
      <c r="CB167" s="469"/>
      <c r="CC167" s="469"/>
      <c r="CD167" s="924">
        <v>860</v>
      </c>
      <c r="CE167" s="28"/>
      <c r="CF167" s="529">
        <f t="shared" si="1840"/>
        <v>12000</v>
      </c>
      <c r="CG167" s="596">
        <f t="shared" si="1841"/>
        <v>7.166666666666667E-2</v>
      </c>
      <c r="CH167" s="924">
        <v>2150</v>
      </c>
      <c r="CI167" s="596">
        <f t="shared" si="1843"/>
        <v>0.17916666666666667</v>
      </c>
      <c r="CJ167" s="469"/>
      <c r="CK167" s="469">
        <f t="shared" si="1845"/>
        <v>12000</v>
      </c>
      <c r="CL167" s="1741">
        <v>2750</v>
      </c>
      <c r="CM167" s="596">
        <f t="shared" si="1846"/>
        <v>0.22916666666666666</v>
      </c>
      <c r="CN167" s="28"/>
      <c r="CO167" s="529">
        <f t="shared" si="1848"/>
        <v>12000</v>
      </c>
      <c r="CP167" s="596">
        <f t="shared" si="1849"/>
        <v>0.22916666666666666</v>
      </c>
      <c r="CQ167" s="28">
        <v>-2000</v>
      </c>
      <c r="CR167" s="529">
        <f t="shared" si="1851"/>
        <v>10000</v>
      </c>
      <c r="CS167" s="924">
        <v>12000</v>
      </c>
      <c r="CT167" s="1742">
        <v>23000</v>
      </c>
      <c r="CU167" s="469"/>
      <c r="CV167" s="469"/>
      <c r="CW167" s="1128">
        <v>2750</v>
      </c>
      <c r="CX167" s="596">
        <f t="shared" si="1853"/>
        <v>0.27500000000000002</v>
      </c>
      <c r="CY167" s="1725">
        <v>23000</v>
      </c>
      <c r="CZ167" s="469">
        <v>-2000</v>
      </c>
      <c r="DA167" s="469">
        <f t="shared" si="1855"/>
        <v>21000</v>
      </c>
      <c r="DB167" s="1741">
        <v>300</v>
      </c>
      <c r="DC167" s="596">
        <f t="shared" si="1856"/>
        <v>1.4285714285714285E-2</v>
      </c>
      <c r="DD167" s="529">
        <v>14000</v>
      </c>
      <c r="DE167" s="469">
        <f t="shared" si="1858"/>
        <v>35000</v>
      </c>
      <c r="DF167" s="596">
        <f t="shared" si="1859"/>
        <v>8.5714285714285719E-3</v>
      </c>
      <c r="DG167" s="529">
        <v>14000</v>
      </c>
      <c r="DH167" s="469">
        <f t="shared" si="1861"/>
        <v>35000</v>
      </c>
      <c r="DI167" s="596">
        <f t="shared" si="1862"/>
        <v>8.5714285714285719E-3</v>
      </c>
      <c r="DJ167" s="924">
        <v>7411.8</v>
      </c>
      <c r="DK167" s="596">
        <f t="shared" si="1864"/>
        <v>0.21176571428571428</v>
      </c>
      <c r="DL167" s="529"/>
      <c r="DM167" s="469">
        <f t="shared" si="1866"/>
        <v>35000</v>
      </c>
      <c r="DN167" s="596">
        <f t="shared" si="1867"/>
        <v>0.21176571428571428</v>
      </c>
      <c r="DO167" s="924">
        <v>59672.51</v>
      </c>
      <c r="DP167" s="469">
        <v>2500</v>
      </c>
      <c r="DQ167" s="469"/>
      <c r="DR167" s="469"/>
      <c r="DS167" s="1688">
        <v>59672.51</v>
      </c>
      <c r="DT167" s="2205">
        <f t="shared" si="1869"/>
        <v>1.7049288571428571</v>
      </c>
      <c r="DU167" s="1763">
        <v>2500</v>
      </c>
      <c r="DV167" s="1763"/>
      <c r="DW167" s="1763">
        <f t="shared" si="1906"/>
        <v>2500</v>
      </c>
      <c r="DX167" s="1763"/>
      <c r="DY167" s="1763">
        <f t="shared" si="1872"/>
        <v>2500</v>
      </c>
      <c r="DZ167" s="1763"/>
      <c r="EA167" s="1763">
        <f t="shared" si="1873"/>
        <v>2500</v>
      </c>
      <c r="EB167" s="1688">
        <v>1222.95</v>
      </c>
      <c r="EC167" s="2205">
        <f t="shared" si="1875"/>
        <v>0.48918</v>
      </c>
      <c r="ED167" s="1763"/>
      <c r="EE167" s="1763">
        <f t="shared" si="1877"/>
        <v>2500</v>
      </c>
      <c r="EF167" s="2205">
        <f t="shared" si="1878"/>
        <v>0.48918</v>
      </c>
      <c r="EG167" s="1763">
        <v>300</v>
      </c>
      <c r="EH167" s="1763">
        <f t="shared" si="1880"/>
        <v>2800</v>
      </c>
      <c r="EI167" s="2215">
        <v>2786.4</v>
      </c>
      <c r="EJ167" s="1688">
        <v>2786.4</v>
      </c>
      <c r="EK167" s="2205">
        <f t="shared" si="1882"/>
        <v>1</v>
      </c>
      <c r="EL167" s="2218">
        <v>3800</v>
      </c>
      <c r="EM167" s="2216">
        <v>0</v>
      </c>
      <c r="EN167" s="2216">
        <v>0</v>
      </c>
      <c r="EO167" s="1688">
        <v>1508.05</v>
      </c>
      <c r="EP167" s="2176">
        <f t="shared" si="1883"/>
        <v>0.39685526315789471</v>
      </c>
      <c r="EQ167" s="1763"/>
      <c r="ER167" s="1763">
        <f t="shared" si="1885"/>
        <v>3800</v>
      </c>
      <c r="ES167" s="1763"/>
      <c r="ET167" s="1763">
        <f t="shared" si="1887"/>
        <v>3800</v>
      </c>
      <c r="EU167" s="2205">
        <f t="shared" si="1888"/>
        <v>0.39685526315789471</v>
      </c>
      <c r="EV167" s="1763"/>
      <c r="EW167" s="1763">
        <f t="shared" si="1890"/>
        <v>3800</v>
      </c>
      <c r="EX167" s="1688">
        <v>1508.05</v>
      </c>
      <c r="EY167" s="2205">
        <f t="shared" si="1892"/>
        <v>0.39685526315789471</v>
      </c>
      <c r="EZ167" s="2217">
        <v>3800</v>
      </c>
      <c r="FA167" s="1688">
        <v>2420.5500000000002</v>
      </c>
      <c r="FB167" s="2205">
        <f t="shared" si="1895"/>
        <v>0.63698684210526324</v>
      </c>
      <c r="FC167" s="1499">
        <v>1000</v>
      </c>
      <c r="FD167" s="1499">
        <v>0</v>
      </c>
      <c r="FE167" s="1499">
        <v>0</v>
      </c>
      <c r="FF167" s="1499"/>
      <c r="FG167" s="1499">
        <f t="shared" si="1896"/>
        <v>1000</v>
      </c>
      <c r="FH167" s="2721">
        <v>0</v>
      </c>
      <c r="FI167" s="1499"/>
      <c r="FJ167" s="1499">
        <f t="shared" si="1898"/>
        <v>1000</v>
      </c>
      <c r="FK167" s="2717">
        <f t="shared" si="1907"/>
        <v>0</v>
      </c>
      <c r="FL167" s="2721">
        <v>0</v>
      </c>
      <c r="FM167" s="2717">
        <f t="shared" si="1900"/>
        <v>0</v>
      </c>
      <c r="FN167" s="1499"/>
      <c r="FO167" s="1499">
        <f t="shared" si="1902"/>
        <v>1000</v>
      </c>
      <c r="FP167" s="2149">
        <v>1000</v>
      </c>
      <c r="FQ167" s="2610">
        <v>0</v>
      </c>
      <c r="FR167" s="1499">
        <v>0</v>
      </c>
      <c r="FS167" s="1499">
        <v>0</v>
      </c>
      <c r="FU167" s="1359" t="s">
        <v>896</v>
      </c>
    </row>
    <row r="168" spans="1:177" ht="21.75" thickBot="1" x14ac:dyDescent="0.3">
      <c r="A168" s="2909"/>
      <c r="B168" s="2880"/>
      <c r="C168" s="2899"/>
      <c r="D168" s="1832" t="s">
        <v>421</v>
      </c>
      <c r="E168" s="1862" t="s">
        <v>465</v>
      </c>
      <c r="F168" s="1669"/>
      <c r="G168" s="719"/>
      <c r="H168" s="690"/>
      <c r="I168" s="486"/>
      <c r="J168" s="544"/>
      <c r="K168" s="544"/>
      <c r="L168" s="597"/>
      <c r="M168" s="486"/>
      <c r="N168" s="486"/>
      <c r="O168" s="486"/>
      <c r="P168" s="544"/>
      <c r="Q168" s="597"/>
      <c r="R168" s="486"/>
      <c r="S168" s="544"/>
      <c r="T168" s="597"/>
      <c r="U168" s="486"/>
      <c r="V168" s="486"/>
      <c r="W168" s="486"/>
      <c r="X168" s="544"/>
      <c r="Y168" s="597"/>
      <c r="Z168" s="486"/>
      <c r="AA168" s="544"/>
      <c r="AB168" s="544"/>
      <c r="AC168" s="597"/>
      <c r="AD168" s="544"/>
      <c r="AE168" s="544"/>
      <c r="AF168" s="597"/>
      <c r="AG168" s="486"/>
      <c r="AH168" s="486"/>
      <c r="AI168" s="486"/>
      <c r="AJ168" s="486"/>
      <c r="AK168" s="486"/>
      <c r="AL168" s="544"/>
      <c r="AM168" s="843"/>
      <c r="AN168" s="897"/>
      <c r="AO168" s="843"/>
      <c r="AP168" s="897"/>
      <c r="AQ168" s="843"/>
      <c r="AR168" s="843"/>
      <c r="AS168" s="843"/>
      <c r="AT168" s="897"/>
      <c r="AU168" s="843"/>
      <c r="AV168" s="843"/>
      <c r="AW168" s="486"/>
      <c r="AX168" s="843"/>
      <c r="AY168" s="486"/>
      <c r="AZ168" s="1072"/>
      <c r="BA168" s="1670"/>
      <c r="BB168" s="1671"/>
      <c r="BC168" s="1671"/>
      <c r="BD168" s="1670"/>
      <c r="BE168" s="1671"/>
      <c r="BF168" s="1671"/>
      <c r="BG168" s="843"/>
      <c r="BH168" s="486"/>
      <c r="BI168" s="1672"/>
      <c r="BJ168" s="897"/>
      <c r="BK168" s="486"/>
      <c r="BL168" s="486"/>
      <c r="BM168" s="897"/>
      <c r="BN168" s="897"/>
      <c r="BO168" s="897"/>
      <c r="BP168" s="1672"/>
      <c r="BQ168" s="897"/>
      <c r="BR168" s="843"/>
      <c r="BS168" s="486"/>
      <c r="BT168" s="1672"/>
      <c r="BU168" s="897"/>
      <c r="BV168" s="486"/>
      <c r="BW168" s="486"/>
      <c r="BX168" s="897"/>
      <c r="BY168" s="926"/>
      <c r="BZ168" s="1129"/>
      <c r="CA168" s="486">
        <f>SUM(CA166,CA158)</f>
        <v>13471</v>
      </c>
      <c r="CB168" s="486">
        <f t="shared" ref="CB168:CC168" si="2082">SUM(CB166,CB158)</f>
        <v>771</v>
      </c>
      <c r="CC168" s="486">
        <f t="shared" si="2082"/>
        <v>771</v>
      </c>
      <c r="CD168" s="926">
        <f>SUM(CD166,CD158)</f>
        <v>1032.02</v>
      </c>
      <c r="CE168" s="29"/>
      <c r="CF168" s="544">
        <f t="shared" si="1840"/>
        <v>13471</v>
      </c>
      <c r="CG168" s="597">
        <f t="shared" si="1841"/>
        <v>7.6610496622373986E-2</v>
      </c>
      <c r="CH168" s="926">
        <f>SUM(CH166,CH158)</f>
        <v>2474.04</v>
      </c>
      <c r="CI168" s="597">
        <f t="shared" si="1843"/>
        <v>0.18365674411699207</v>
      </c>
      <c r="CJ168" s="486"/>
      <c r="CK168" s="486">
        <f t="shared" si="1845"/>
        <v>13471</v>
      </c>
      <c r="CL168" s="1729">
        <f>SUM(CL166,CL158)</f>
        <v>3226.06</v>
      </c>
      <c r="CM168" s="597">
        <f t="shared" si="1846"/>
        <v>0.23948184989978472</v>
      </c>
      <c r="CN168" s="29"/>
      <c r="CO168" s="544">
        <f t="shared" si="1848"/>
        <v>13471</v>
      </c>
      <c r="CP168" s="597">
        <f t="shared" si="1849"/>
        <v>0.23948184989978472</v>
      </c>
      <c r="CQ168" s="29">
        <f>SUM(CQ166,CQ158)</f>
        <v>-2000</v>
      </c>
      <c r="CR168" s="544">
        <f t="shared" si="1851"/>
        <v>11471</v>
      </c>
      <c r="CS168" s="1730">
        <f>SUM(CS166,CS158)</f>
        <v>13471</v>
      </c>
      <c r="CT168" s="1731">
        <f t="shared" ref="CT168:CV168" si="2083">SUM(CT166,CT158)</f>
        <v>24371</v>
      </c>
      <c r="CU168" s="486">
        <f t="shared" si="2083"/>
        <v>1371</v>
      </c>
      <c r="CV168" s="486">
        <f t="shared" si="2083"/>
        <v>1371</v>
      </c>
      <c r="CW168" s="1732">
        <f>SUM(CW166,CW158)</f>
        <v>3402.08</v>
      </c>
      <c r="CX168" s="597">
        <f t="shared" si="1853"/>
        <v>0.29658094324819106</v>
      </c>
      <c r="CY168" s="486">
        <f t="shared" ref="CY168:CZ168" si="2084">SUM(CY166,CY158)</f>
        <v>24371</v>
      </c>
      <c r="CZ168" s="486">
        <f t="shared" si="2084"/>
        <v>-2000</v>
      </c>
      <c r="DA168" s="486">
        <f t="shared" si="1855"/>
        <v>22371</v>
      </c>
      <c r="DB168" s="1729">
        <f>SUM(DB166,DB158)</f>
        <v>491.02</v>
      </c>
      <c r="DC168" s="597">
        <f t="shared" si="1856"/>
        <v>2.1948951767913817E-2</v>
      </c>
      <c r="DD168" s="544">
        <f t="shared" ref="DD168" si="2085">SUM(DD166,DD158)</f>
        <v>14300</v>
      </c>
      <c r="DE168" s="486">
        <f t="shared" si="1858"/>
        <v>36671</v>
      </c>
      <c r="DF168" s="597">
        <f t="shared" si="1859"/>
        <v>1.3389872106023833E-2</v>
      </c>
      <c r="DG168" s="544">
        <f t="shared" ref="DG168" si="2086">SUM(DG166,DG158)</f>
        <v>14300</v>
      </c>
      <c r="DH168" s="486">
        <f t="shared" si="1861"/>
        <v>36671</v>
      </c>
      <c r="DI168" s="597">
        <f t="shared" si="1862"/>
        <v>1.3389872106023833E-2</v>
      </c>
      <c r="DJ168" s="926">
        <f>SUM(DJ166,DJ158)</f>
        <v>7829.84</v>
      </c>
      <c r="DK168" s="597">
        <f t="shared" si="1864"/>
        <v>0.21351585721687438</v>
      </c>
      <c r="DL168" s="544">
        <f t="shared" ref="DL168" si="2087">SUM(DL166,DL158)</f>
        <v>0</v>
      </c>
      <c r="DM168" s="486">
        <f t="shared" si="1866"/>
        <v>36671</v>
      </c>
      <c r="DN168" s="597">
        <f t="shared" si="1867"/>
        <v>0.21351585721687438</v>
      </c>
      <c r="DO168" s="926">
        <f>SUM(DO166,DO158)</f>
        <v>63059.740000000005</v>
      </c>
      <c r="DP168" s="486">
        <f t="shared" ref="DP168:DR168" si="2088">SUM(DP166,DP158)</f>
        <v>4690</v>
      </c>
      <c r="DQ168" s="486">
        <f t="shared" si="2088"/>
        <v>840</v>
      </c>
      <c r="DR168" s="486">
        <f t="shared" si="2088"/>
        <v>840</v>
      </c>
      <c r="DS168" s="1990">
        <f>SUM(DS166,DS158)</f>
        <v>63059.740000000005</v>
      </c>
      <c r="DT168" s="2184">
        <f t="shared" si="1869"/>
        <v>1.7196078645251016</v>
      </c>
      <c r="DU168" s="1764">
        <f t="shared" ref="DU168:DV168" si="2089">SUM(DU166,DU158)</f>
        <v>4690</v>
      </c>
      <c r="DV168" s="1764">
        <f t="shared" si="2089"/>
        <v>0</v>
      </c>
      <c r="DW168" s="1764">
        <f t="shared" si="1906"/>
        <v>4690</v>
      </c>
      <c r="DX168" s="1764">
        <f t="shared" ref="DX168:DZ168" si="2090">SUM(DX166,DX158)</f>
        <v>0</v>
      </c>
      <c r="DY168" s="1764">
        <f t="shared" si="1872"/>
        <v>4690</v>
      </c>
      <c r="DZ168" s="1764">
        <f t="shared" si="2090"/>
        <v>0</v>
      </c>
      <c r="EA168" s="1764">
        <f t="shared" si="1873"/>
        <v>4690</v>
      </c>
      <c r="EB168" s="1990">
        <f>SUM(EB166,EB158)</f>
        <v>1692.99</v>
      </c>
      <c r="EC168" s="2184">
        <f t="shared" si="1875"/>
        <v>0.36097867803837952</v>
      </c>
      <c r="ED168" s="1764">
        <f t="shared" ref="ED168" si="2091">SUM(ED166,ED158)</f>
        <v>0</v>
      </c>
      <c r="EE168" s="1764">
        <f t="shared" si="1877"/>
        <v>4690</v>
      </c>
      <c r="EF168" s="2184">
        <f t="shared" si="1878"/>
        <v>0.36097867803837952</v>
      </c>
      <c r="EG168" s="1764">
        <f t="shared" ref="EG168" si="2092">SUM(EG166,EG158)</f>
        <v>0</v>
      </c>
      <c r="EH168" s="1764">
        <f t="shared" si="1880"/>
        <v>4690</v>
      </c>
      <c r="EI168" s="2220">
        <f>SUM(EI166,EI158)</f>
        <v>3676.48</v>
      </c>
      <c r="EJ168" s="1990">
        <f>SUM(EJ166,EJ158)</f>
        <v>3676.48</v>
      </c>
      <c r="EK168" s="2184">
        <f t="shared" si="1882"/>
        <v>1</v>
      </c>
      <c r="EL168" s="1764">
        <f t="shared" ref="EL168:EN168" si="2093">SUM(EL166,EL158)</f>
        <v>4990</v>
      </c>
      <c r="EM168" s="2221">
        <f t="shared" si="2093"/>
        <v>890</v>
      </c>
      <c r="EN168" s="2221">
        <f t="shared" si="2093"/>
        <v>890</v>
      </c>
      <c r="EO168" s="1990">
        <f>SUM(EO166,EO158)</f>
        <v>1874.09</v>
      </c>
      <c r="EP168" s="2176">
        <f t="shared" si="1883"/>
        <v>0.37556913827655308</v>
      </c>
      <c r="EQ168" s="1764">
        <f t="shared" ref="EQ168" si="2094">SUM(EQ166,EQ158)</f>
        <v>0</v>
      </c>
      <c r="ER168" s="1764">
        <f t="shared" si="1885"/>
        <v>4990</v>
      </c>
      <c r="ES168" s="1764">
        <f t="shared" ref="ES168" si="2095">SUM(ES166,ES158)</f>
        <v>0</v>
      </c>
      <c r="ET168" s="1764">
        <f t="shared" si="1887"/>
        <v>4990</v>
      </c>
      <c r="EU168" s="2184">
        <f t="shared" si="1888"/>
        <v>0.37556913827655308</v>
      </c>
      <c r="EV168" s="1764">
        <f t="shared" ref="EV168" si="2096">SUM(EV166,EV158)</f>
        <v>0</v>
      </c>
      <c r="EW168" s="1764">
        <f t="shared" si="1890"/>
        <v>4990</v>
      </c>
      <c r="EX168" s="1990">
        <f>SUM(EX166,EX158)</f>
        <v>2057.1099999999997</v>
      </c>
      <c r="EY168" s="2184">
        <f t="shared" si="1892"/>
        <v>0.41224649298597188</v>
      </c>
      <c r="EZ168" s="2222">
        <f>SUM(EZ166,EZ158)</f>
        <v>4990</v>
      </c>
      <c r="FA168" s="1990">
        <f>SUM(FA166,FA158)</f>
        <v>3231.03</v>
      </c>
      <c r="FB168" s="2184">
        <f t="shared" si="1895"/>
        <v>0.64750100200400806</v>
      </c>
      <c r="FC168" s="1500">
        <f t="shared" ref="FC168:FF168" si="2097">SUM(FC166,FC158)</f>
        <v>2068</v>
      </c>
      <c r="FD168" s="1500">
        <f t="shared" si="2097"/>
        <v>1068</v>
      </c>
      <c r="FE168" s="1500">
        <f t="shared" si="2097"/>
        <v>1068</v>
      </c>
      <c r="FF168" s="1500">
        <f t="shared" si="2097"/>
        <v>0</v>
      </c>
      <c r="FG168" s="1500">
        <f t="shared" si="1896"/>
        <v>2068</v>
      </c>
      <c r="FH168" s="2722">
        <f>SUM(FH166,FH158)</f>
        <v>220.02</v>
      </c>
      <c r="FI168" s="1500">
        <f t="shared" ref="FI168" si="2098">SUM(FI166,FI158)</f>
        <v>0</v>
      </c>
      <c r="FJ168" s="1500">
        <f t="shared" si="1898"/>
        <v>2068</v>
      </c>
      <c r="FK168" s="2704">
        <f t="shared" si="1907"/>
        <v>0.1063926499032882</v>
      </c>
      <c r="FL168" s="2722">
        <f>SUM(FL166,FL158)</f>
        <v>442.67</v>
      </c>
      <c r="FM168" s="2704">
        <f t="shared" si="1900"/>
        <v>0.2140570599613153</v>
      </c>
      <c r="FN168" s="1500">
        <f t="shared" ref="FN168" si="2099">SUM(FN166,FN158)</f>
        <v>0</v>
      </c>
      <c r="FO168" s="1500">
        <f t="shared" si="1902"/>
        <v>2068</v>
      </c>
      <c r="FP168" s="2723">
        <f t="shared" ref="FP168" si="2100">SUM(FP166,FP158)</f>
        <v>2068</v>
      </c>
      <c r="FQ168" s="2612">
        <f t="shared" ref="FQ168:FR168" si="2101">SUM(FQ166,FQ158)</f>
        <v>3286</v>
      </c>
      <c r="FR168" s="1500">
        <f t="shared" si="2101"/>
        <v>2286</v>
      </c>
      <c r="FS168" s="1500">
        <f t="shared" ref="FS168" si="2102">SUM(FS166,FS158)</f>
        <v>2286</v>
      </c>
    </row>
    <row r="169" spans="1:177" ht="21" hidden="1" customHeight="1" thickBot="1" x14ac:dyDescent="0.3">
      <c r="A169" s="2895" t="s">
        <v>414</v>
      </c>
      <c r="B169" s="2879" t="s">
        <v>491</v>
      </c>
      <c r="C169" s="2898" t="s">
        <v>116</v>
      </c>
      <c r="D169" s="2901" t="s">
        <v>398</v>
      </c>
      <c r="E169" s="2927" t="s">
        <v>454</v>
      </c>
      <c r="F169" s="715" t="s">
        <v>425</v>
      </c>
      <c r="G169" s="716" t="s">
        <v>574</v>
      </c>
      <c r="H169" s="686">
        <f>SUM(H173,H170)</f>
        <v>0</v>
      </c>
      <c r="I169" s="485">
        <f t="shared" ref="I169:O169" si="2103">SUM(I170,I173)</f>
        <v>0</v>
      </c>
      <c r="J169" s="543">
        <f t="shared" si="2103"/>
        <v>0</v>
      </c>
      <c r="K169" s="543">
        <f t="shared" si="2103"/>
        <v>0</v>
      </c>
      <c r="L169" s="594"/>
      <c r="M169" s="485">
        <f t="shared" ref="M169" si="2104">SUM(M170,M173)</f>
        <v>0</v>
      </c>
      <c r="N169" s="485">
        <f t="shared" si="2103"/>
        <v>0</v>
      </c>
      <c r="O169" s="485">
        <f t="shared" si="2103"/>
        <v>0</v>
      </c>
      <c r="P169" s="543">
        <f t="shared" si="1803"/>
        <v>0</v>
      </c>
      <c r="Q169" s="594"/>
      <c r="R169" s="485">
        <f t="shared" ref="R169:S169" si="2105">SUM(R170,R173)</f>
        <v>0</v>
      </c>
      <c r="S169" s="543">
        <f t="shared" si="2105"/>
        <v>0</v>
      </c>
      <c r="T169" s="594"/>
      <c r="U169" s="485">
        <f t="shared" ref="U169:W169" si="2106">SUM(U170,U173)</f>
        <v>0</v>
      </c>
      <c r="V169" s="485">
        <f t="shared" si="2106"/>
        <v>0</v>
      </c>
      <c r="W169" s="485">
        <f t="shared" si="2106"/>
        <v>0</v>
      </c>
      <c r="X169" s="543">
        <f t="shared" si="1808"/>
        <v>0</v>
      </c>
      <c r="Y169" s="594"/>
      <c r="Z169" s="485">
        <f t="shared" ref="Z169" si="2107">SUM(Z170,Z173)</f>
        <v>0</v>
      </c>
      <c r="AA169" s="543">
        <f t="shared" si="1810"/>
        <v>0</v>
      </c>
      <c r="AB169" s="543">
        <f t="shared" ref="AB169:AE169" si="2108">SUM(AB170,AB173)</f>
        <v>0</v>
      </c>
      <c r="AC169" s="594" t="e">
        <f t="shared" si="1812"/>
        <v>#DIV/0!</v>
      </c>
      <c r="AD169" s="543">
        <f t="shared" si="2108"/>
        <v>0</v>
      </c>
      <c r="AE169" s="543">
        <f t="shared" si="2108"/>
        <v>0</v>
      </c>
      <c r="AF169" s="594" t="e">
        <f t="shared" si="1813"/>
        <v>#DIV/0!</v>
      </c>
      <c r="AG169" s="485">
        <f t="shared" ref="AG169:AM169" si="2109">SUM(AG170,AG173)</f>
        <v>0</v>
      </c>
      <c r="AH169" s="485">
        <f t="shared" si="2109"/>
        <v>0</v>
      </c>
      <c r="AI169" s="485">
        <f t="shared" si="2109"/>
        <v>0</v>
      </c>
      <c r="AJ169" s="485">
        <f t="shared" si="2109"/>
        <v>0</v>
      </c>
      <c r="AK169" s="485">
        <f t="shared" si="2109"/>
        <v>0</v>
      </c>
      <c r="AL169" s="543">
        <f t="shared" si="1815"/>
        <v>0</v>
      </c>
      <c r="AM169" s="841">
        <f t="shared" si="2109"/>
        <v>0</v>
      </c>
      <c r="AN169" s="913"/>
      <c r="AO169" s="841">
        <f t="shared" ref="AO169:AR169" si="2110">SUM(AO170,AO173)</f>
        <v>0</v>
      </c>
      <c r="AP169" s="913"/>
      <c r="AQ169" s="841">
        <f t="shared" ref="AQ169" si="2111">SUM(AQ170,AQ173)</f>
        <v>0</v>
      </c>
      <c r="AR169" s="841">
        <f t="shared" si="2110"/>
        <v>0</v>
      </c>
      <c r="AS169" s="841">
        <f t="shared" si="1820"/>
        <v>0</v>
      </c>
      <c r="AT169" s="913"/>
      <c r="AU169" s="841">
        <f t="shared" ref="AU169" si="2112">SUM(AU170,AU173)</f>
        <v>0</v>
      </c>
      <c r="AV169" s="841">
        <f t="shared" si="1823"/>
        <v>0</v>
      </c>
      <c r="AW169" s="485">
        <f t="shared" ref="AW169:BG169" si="2113">SUM(AW170,AW173)</f>
        <v>0</v>
      </c>
      <c r="AX169" s="841">
        <f t="shared" si="2113"/>
        <v>0</v>
      </c>
      <c r="AY169" s="485">
        <f t="shared" si="2113"/>
        <v>0</v>
      </c>
      <c r="AZ169" s="1070">
        <f t="shared" si="2113"/>
        <v>0</v>
      </c>
      <c r="BA169" s="921">
        <f t="shared" si="2113"/>
        <v>0</v>
      </c>
      <c r="BB169" s="485">
        <f t="shared" si="2113"/>
        <v>0</v>
      </c>
      <c r="BC169" s="485">
        <f t="shared" si="2113"/>
        <v>0</v>
      </c>
      <c r="BD169" s="921">
        <f t="shared" si="2113"/>
        <v>0</v>
      </c>
      <c r="BE169" s="485">
        <f t="shared" si="2113"/>
        <v>0</v>
      </c>
      <c r="BF169" s="485">
        <f t="shared" si="2113"/>
        <v>0</v>
      </c>
      <c r="BG169" s="841">
        <f t="shared" si="2113"/>
        <v>0</v>
      </c>
      <c r="BH169" s="485">
        <f t="shared" si="1825"/>
        <v>0</v>
      </c>
      <c r="BI169" s="922">
        <f t="shared" ref="BI169" si="2114">SUM(BI170,BI173)</f>
        <v>0</v>
      </c>
      <c r="BJ169" s="913" t="e">
        <f t="shared" si="1827"/>
        <v>#DIV/0!</v>
      </c>
      <c r="BK169" s="485">
        <f t="shared" ref="BK169" si="2115">SUM(BK170,BK173)</f>
        <v>0</v>
      </c>
      <c r="BL169" s="485">
        <f t="shared" si="1829"/>
        <v>0</v>
      </c>
      <c r="BM169" s="913" t="e">
        <f t="shared" si="1830"/>
        <v>#DIV/0!</v>
      </c>
      <c r="BN169" s="913"/>
      <c r="BO169" s="913"/>
      <c r="BP169" s="922">
        <f t="shared" ref="BP169:BT169" si="2116">SUM(BP170,BP173)</f>
        <v>0</v>
      </c>
      <c r="BQ169" s="913" t="e">
        <f t="shared" si="1832"/>
        <v>#DIV/0!</v>
      </c>
      <c r="BR169" s="841">
        <f t="shared" ref="BR169" si="2117">SUM(BR170,BR173)</f>
        <v>0</v>
      </c>
      <c r="BS169" s="485">
        <f t="shared" si="1834"/>
        <v>0</v>
      </c>
      <c r="BT169" s="922">
        <f t="shared" si="2116"/>
        <v>0</v>
      </c>
      <c r="BU169" s="913" t="e">
        <f t="shared" si="1835"/>
        <v>#DIV/0!</v>
      </c>
      <c r="BV169" s="485">
        <f t="shared" ref="BV169" si="2118">SUM(BV170,BV173)</f>
        <v>0</v>
      </c>
      <c r="BW169" s="485">
        <f t="shared" si="1837"/>
        <v>0</v>
      </c>
      <c r="BX169" s="913" t="e">
        <f t="shared" si="1982"/>
        <v>#DIV/0!</v>
      </c>
      <c r="BY169" s="922">
        <f t="shared" ref="BY169:CE169" si="2119">SUM(BY170,BY173)</f>
        <v>0</v>
      </c>
      <c r="BZ169" s="1127">
        <f t="shared" si="2119"/>
        <v>0</v>
      </c>
      <c r="CA169" s="485">
        <f t="shared" si="2119"/>
        <v>0</v>
      </c>
      <c r="CB169" s="485">
        <f t="shared" si="2119"/>
        <v>0</v>
      </c>
      <c r="CC169" s="485">
        <f t="shared" si="2119"/>
        <v>0</v>
      </c>
      <c r="CD169" s="922">
        <f t="shared" si="2119"/>
        <v>0</v>
      </c>
      <c r="CE169" s="27">
        <f t="shared" si="2119"/>
        <v>0</v>
      </c>
      <c r="CF169" s="543">
        <f t="shared" si="1840"/>
        <v>0</v>
      </c>
      <c r="CG169" s="594" t="e">
        <f t="shared" si="1841"/>
        <v>#DIV/0!</v>
      </c>
      <c r="CH169" s="922">
        <f t="shared" ref="CH169:CL169" si="2120">SUM(CH170,CH173)</f>
        <v>0</v>
      </c>
      <c r="CI169" s="594" t="e">
        <f t="shared" si="1843"/>
        <v>#DIV/0!</v>
      </c>
      <c r="CJ169" s="485">
        <f t="shared" ref="CJ169" si="2121">SUM(CJ170,CJ173)</f>
        <v>0</v>
      </c>
      <c r="CK169" s="485">
        <f t="shared" si="1845"/>
        <v>0</v>
      </c>
      <c r="CL169" s="1717">
        <f t="shared" si="2120"/>
        <v>0</v>
      </c>
      <c r="CM169" s="594" t="e">
        <f t="shared" si="1846"/>
        <v>#DIV/0!</v>
      </c>
      <c r="CN169" s="27">
        <f t="shared" ref="CN169" si="2122">SUM(CN170,CN173)</f>
        <v>0</v>
      </c>
      <c r="CO169" s="543">
        <f t="shared" si="1848"/>
        <v>0</v>
      </c>
      <c r="CP169" s="594" t="e">
        <f t="shared" si="1849"/>
        <v>#DIV/0!</v>
      </c>
      <c r="CQ169" s="27">
        <f t="shared" ref="CQ169" si="2123">SUM(CQ170,CQ173)</f>
        <v>0</v>
      </c>
      <c r="CR169" s="543">
        <f t="shared" si="1851"/>
        <v>0</v>
      </c>
      <c r="CS169" s="1718">
        <f t="shared" ref="CS169:DB169" si="2124">SUM(CS170,CS173)</f>
        <v>0</v>
      </c>
      <c r="CT169" s="1719">
        <f t="shared" si="2124"/>
        <v>0</v>
      </c>
      <c r="CU169" s="485">
        <f t="shared" si="2124"/>
        <v>0</v>
      </c>
      <c r="CV169" s="485">
        <f t="shared" si="2124"/>
        <v>0</v>
      </c>
      <c r="CW169" s="1720">
        <f t="shared" si="2124"/>
        <v>0</v>
      </c>
      <c r="CX169" s="594" t="e">
        <f t="shared" si="1853"/>
        <v>#DIV/0!</v>
      </c>
      <c r="CY169" s="485">
        <f t="shared" ref="CY169:CZ169" si="2125">SUM(CY170,CY173)</f>
        <v>0</v>
      </c>
      <c r="CZ169" s="485">
        <f t="shared" si="2125"/>
        <v>0</v>
      </c>
      <c r="DA169" s="485">
        <f t="shared" si="1855"/>
        <v>0</v>
      </c>
      <c r="DB169" s="1717">
        <f t="shared" si="2124"/>
        <v>0</v>
      </c>
      <c r="DC169" s="594" t="e">
        <f t="shared" si="1856"/>
        <v>#DIV/0!</v>
      </c>
      <c r="DD169" s="543">
        <f t="shared" ref="DD169" si="2126">SUM(DD170,DD173)</f>
        <v>0</v>
      </c>
      <c r="DE169" s="485">
        <f t="shared" si="1858"/>
        <v>0</v>
      </c>
      <c r="DF169" s="594" t="e">
        <f t="shared" si="1859"/>
        <v>#DIV/0!</v>
      </c>
      <c r="DG169" s="543">
        <f t="shared" ref="DG169" si="2127">SUM(DG170,DG173)</f>
        <v>0</v>
      </c>
      <c r="DH169" s="485">
        <f t="shared" si="1861"/>
        <v>0</v>
      </c>
      <c r="DI169" s="594" t="e">
        <f t="shared" si="1862"/>
        <v>#DIV/0!</v>
      </c>
      <c r="DJ169" s="922">
        <f t="shared" ref="DJ169" si="2128">SUM(DJ170,DJ173)</f>
        <v>0</v>
      </c>
      <c r="DK169" s="594" t="e">
        <f t="shared" si="1864"/>
        <v>#DIV/0!</v>
      </c>
      <c r="DL169" s="543">
        <f t="shared" ref="DL169" si="2129">SUM(DL170,DL173)</f>
        <v>0</v>
      </c>
      <c r="DM169" s="485">
        <f t="shared" si="1866"/>
        <v>0</v>
      </c>
      <c r="DN169" s="594" t="e">
        <f t="shared" si="1867"/>
        <v>#DIV/0!</v>
      </c>
      <c r="DO169" s="922">
        <f t="shared" ref="DO169:DS169" si="2130">SUM(DO170,DO173)</f>
        <v>0</v>
      </c>
      <c r="DP169" s="485">
        <f t="shared" si="2130"/>
        <v>0</v>
      </c>
      <c r="DQ169" s="485">
        <f t="shared" si="2130"/>
        <v>0</v>
      </c>
      <c r="DR169" s="485">
        <f t="shared" si="2130"/>
        <v>0</v>
      </c>
      <c r="DS169" s="1686">
        <f t="shared" si="2130"/>
        <v>0</v>
      </c>
      <c r="DT169" s="2201" t="e">
        <f t="shared" si="1869"/>
        <v>#DIV/0!</v>
      </c>
      <c r="DU169" s="1762">
        <f t="shared" ref="DU169:DV169" si="2131">SUM(DU170,DU173)</f>
        <v>0</v>
      </c>
      <c r="DV169" s="1762">
        <f t="shared" si="2131"/>
        <v>0</v>
      </c>
      <c r="DW169" s="1762">
        <f t="shared" si="1906"/>
        <v>0</v>
      </c>
      <c r="DX169" s="1762">
        <f t="shared" ref="DX169:DZ169" si="2132">SUM(DX170,DX173)</f>
        <v>0</v>
      </c>
      <c r="DY169" s="1762">
        <f t="shared" si="1872"/>
        <v>0</v>
      </c>
      <c r="DZ169" s="1762">
        <f t="shared" si="2132"/>
        <v>0</v>
      </c>
      <c r="EA169" s="1762">
        <f t="shared" si="1873"/>
        <v>0</v>
      </c>
      <c r="EB169" s="1686">
        <f t="shared" ref="EB169" si="2133">SUM(EB170,EB173)</f>
        <v>0</v>
      </c>
      <c r="EC169" s="2201" t="e">
        <f t="shared" si="1875"/>
        <v>#DIV/0!</v>
      </c>
      <c r="ED169" s="1762">
        <f t="shared" ref="ED169" si="2134">SUM(ED170,ED173)</f>
        <v>0</v>
      </c>
      <c r="EE169" s="1762">
        <f t="shared" si="1877"/>
        <v>0</v>
      </c>
      <c r="EF169" s="2201" t="e">
        <f t="shared" si="1878"/>
        <v>#DIV/0!</v>
      </c>
      <c r="EG169" s="1762">
        <f t="shared" ref="EG169" si="2135">SUM(EG170,EG173)</f>
        <v>0</v>
      </c>
      <c r="EH169" s="1762">
        <f t="shared" si="1880"/>
        <v>0</v>
      </c>
      <c r="EI169" s="2212">
        <f t="shared" ref="EI169:EO169" si="2136">SUM(EI170,EI173)</f>
        <v>0</v>
      </c>
      <c r="EJ169" s="1686">
        <f t="shared" si="2136"/>
        <v>0</v>
      </c>
      <c r="EK169" s="2201" t="e">
        <f t="shared" si="1882"/>
        <v>#DIV/0!</v>
      </c>
      <c r="EL169" s="1762">
        <f t="shared" si="2136"/>
        <v>0</v>
      </c>
      <c r="EM169" s="2213">
        <f t="shared" si="2136"/>
        <v>0</v>
      </c>
      <c r="EN169" s="2213">
        <f t="shared" si="2136"/>
        <v>0</v>
      </c>
      <c r="EO169" s="1686">
        <f t="shared" si="2136"/>
        <v>0</v>
      </c>
      <c r="EP169" s="2176" t="e">
        <f t="shared" si="1883"/>
        <v>#DIV/0!</v>
      </c>
      <c r="EQ169" s="1762">
        <f t="shared" ref="EQ169" si="2137">SUM(EQ170,EQ173)</f>
        <v>0</v>
      </c>
      <c r="ER169" s="1762">
        <f t="shared" si="1885"/>
        <v>0</v>
      </c>
      <c r="ES169" s="1762">
        <f t="shared" ref="ES169" si="2138">SUM(ES170,ES173)</f>
        <v>0</v>
      </c>
      <c r="ET169" s="1762">
        <f t="shared" si="1887"/>
        <v>0</v>
      </c>
      <c r="EU169" s="2201" t="e">
        <f t="shared" si="1888"/>
        <v>#DIV/0!</v>
      </c>
      <c r="EV169" s="1762">
        <f t="shared" ref="EV169" si="2139">SUM(EV170,EV173)</f>
        <v>0</v>
      </c>
      <c r="EW169" s="1762">
        <f t="shared" si="1890"/>
        <v>0</v>
      </c>
      <c r="EX169" s="1686">
        <f t="shared" ref="EX169" si="2140">SUM(EX170,EX173)</f>
        <v>0</v>
      </c>
      <c r="EY169" s="2201" t="e">
        <f t="shared" si="1892"/>
        <v>#DIV/0!</v>
      </c>
      <c r="EZ169" s="2214">
        <f t="shared" ref="EZ169:FF169" si="2141">SUM(EZ170,EZ173)</f>
        <v>0</v>
      </c>
      <c r="FA169" s="1686">
        <f t="shared" ref="FA169" si="2142">SUM(FA170,FA173)</f>
        <v>0</v>
      </c>
      <c r="FB169" s="2201" t="e">
        <f t="shared" si="1895"/>
        <v>#DIV/0!</v>
      </c>
      <c r="FC169" s="1498">
        <f t="shared" si="2141"/>
        <v>0</v>
      </c>
      <c r="FD169" s="1498">
        <f t="shared" si="2141"/>
        <v>0</v>
      </c>
      <c r="FE169" s="1498">
        <f t="shared" si="2141"/>
        <v>0</v>
      </c>
      <c r="FF169" s="1498">
        <f t="shared" si="2141"/>
        <v>0</v>
      </c>
      <c r="FG169" s="1498">
        <f t="shared" si="1896"/>
        <v>0</v>
      </c>
      <c r="FH169" s="2720">
        <f t="shared" ref="FH169:FI169" si="2143">SUM(FH170,FH173)</f>
        <v>0</v>
      </c>
      <c r="FI169" s="1498">
        <f t="shared" si="2143"/>
        <v>0</v>
      </c>
      <c r="FJ169" s="1498">
        <f t="shared" si="1898"/>
        <v>0</v>
      </c>
      <c r="FK169" s="2714" t="e">
        <f t="shared" si="1907"/>
        <v>#DIV/0!</v>
      </c>
      <c r="FL169" s="2720">
        <f t="shared" ref="FL169" si="2144">SUM(FL170,FL173)</f>
        <v>0</v>
      </c>
      <c r="FM169" s="2714" t="e">
        <f t="shared" si="1900"/>
        <v>#DIV/0!</v>
      </c>
      <c r="FN169" s="1498">
        <f t="shared" ref="FN169" si="2145">SUM(FN170,FN173)</f>
        <v>0</v>
      </c>
      <c r="FO169" s="1498">
        <f t="shared" si="1902"/>
        <v>0</v>
      </c>
      <c r="FP169" s="2484">
        <f t="shared" ref="FP169" si="2146">SUM(FP170,FP173)</f>
        <v>0</v>
      </c>
      <c r="FQ169" s="2609">
        <f t="shared" ref="FQ169:FR169" si="2147">SUM(FQ170,FQ173)</f>
        <v>0</v>
      </c>
      <c r="FR169" s="1498">
        <f t="shared" si="2147"/>
        <v>0</v>
      </c>
      <c r="FS169" s="1498">
        <f t="shared" ref="FS169" si="2148">SUM(FS170,FS173)</f>
        <v>0</v>
      </c>
    </row>
    <row r="170" spans="1:177" ht="21.75" hidden="1" thickBot="1" x14ac:dyDescent="0.3">
      <c r="A170" s="2895"/>
      <c r="B170" s="2879"/>
      <c r="C170" s="2898"/>
      <c r="D170" s="2901"/>
      <c r="E170" s="2927"/>
      <c r="F170" s="703" t="s">
        <v>70</v>
      </c>
      <c r="G170" s="717"/>
      <c r="H170" s="687">
        <f t="shared" ref="H170:I170" si="2149">SUM(H171:H172)</f>
        <v>0</v>
      </c>
      <c r="I170" s="469">
        <f t="shared" si="2149"/>
        <v>0</v>
      </c>
      <c r="J170" s="529">
        <f t="shared" ref="J170:O170" si="2150">SUM(J171:J172)</f>
        <v>0</v>
      </c>
      <c r="K170" s="529">
        <f t="shared" si="2150"/>
        <v>0</v>
      </c>
      <c r="L170" s="596"/>
      <c r="M170" s="469">
        <f t="shared" ref="M170" si="2151">SUM(M171:M172)</f>
        <v>0</v>
      </c>
      <c r="N170" s="469">
        <f t="shared" si="2150"/>
        <v>0</v>
      </c>
      <c r="O170" s="469">
        <f t="shared" si="2150"/>
        <v>0</v>
      </c>
      <c r="P170" s="529">
        <f t="shared" si="1803"/>
        <v>0</v>
      </c>
      <c r="Q170" s="596"/>
      <c r="R170" s="469">
        <f t="shared" ref="R170:S170" si="2152">SUM(R171:R172)</f>
        <v>0</v>
      </c>
      <c r="S170" s="529">
        <f t="shared" si="2152"/>
        <v>0</v>
      </c>
      <c r="T170" s="596"/>
      <c r="U170" s="469">
        <f t="shared" ref="U170:W170" si="2153">SUM(U171:U172)</f>
        <v>0</v>
      </c>
      <c r="V170" s="469">
        <f t="shared" si="2153"/>
        <v>0</v>
      </c>
      <c r="W170" s="469">
        <f t="shared" si="2153"/>
        <v>0</v>
      </c>
      <c r="X170" s="529">
        <f t="shared" si="1808"/>
        <v>0</v>
      </c>
      <c r="Y170" s="596"/>
      <c r="Z170" s="469">
        <f t="shared" ref="Z170" si="2154">SUM(Z171:Z172)</f>
        <v>0</v>
      </c>
      <c r="AA170" s="529">
        <f t="shared" si="1810"/>
        <v>0</v>
      </c>
      <c r="AB170" s="529">
        <f t="shared" ref="AB170:AE170" si="2155">SUM(AB171:AB172)</f>
        <v>0</v>
      </c>
      <c r="AC170" s="596" t="e">
        <f t="shared" si="1812"/>
        <v>#DIV/0!</v>
      </c>
      <c r="AD170" s="529">
        <f t="shared" si="2155"/>
        <v>0</v>
      </c>
      <c r="AE170" s="529">
        <f t="shared" si="2155"/>
        <v>0</v>
      </c>
      <c r="AF170" s="596" t="e">
        <f t="shared" si="1813"/>
        <v>#DIV/0!</v>
      </c>
      <c r="AG170" s="469">
        <f t="shared" ref="AG170:AM170" si="2156">SUM(AG171:AG172)</f>
        <v>0</v>
      </c>
      <c r="AH170" s="469">
        <f t="shared" si="2156"/>
        <v>0</v>
      </c>
      <c r="AI170" s="469">
        <f t="shared" si="2156"/>
        <v>0</v>
      </c>
      <c r="AJ170" s="469">
        <f t="shared" si="2156"/>
        <v>0</v>
      </c>
      <c r="AK170" s="469">
        <f t="shared" si="2156"/>
        <v>0</v>
      </c>
      <c r="AL170" s="529">
        <f t="shared" si="1815"/>
        <v>0</v>
      </c>
      <c r="AM170" s="842">
        <f t="shared" si="2156"/>
        <v>0</v>
      </c>
      <c r="AN170" s="917"/>
      <c r="AO170" s="842">
        <f t="shared" ref="AO170:AR170" si="2157">SUM(AO171:AO172)</f>
        <v>0</v>
      </c>
      <c r="AP170" s="917"/>
      <c r="AQ170" s="842">
        <f t="shared" ref="AQ170" si="2158">SUM(AQ171:AQ172)</f>
        <v>0</v>
      </c>
      <c r="AR170" s="842">
        <f t="shared" si="2157"/>
        <v>0</v>
      </c>
      <c r="AS170" s="842">
        <f t="shared" si="1820"/>
        <v>0</v>
      </c>
      <c r="AT170" s="917"/>
      <c r="AU170" s="842">
        <f t="shared" ref="AU170" si="2159">SUM(AU171:AU172)</f>
        <v>0</v>
      </c>
      <c r="AV170" s="842">
        <f t="shared" si="1823"/>
        <v>0</v>
      </c>
      <c r="AW170" s="469">
        <f t="shared" ref="AW170:BG170" si="2160">SUM(AW171:AW172)</f>
        <v>0</v>
      </c>
      <c r="AX170" s="842">
        <f t="shared" si="2160"/>
        <v>0</v>
      </c>
      <c r="AY170" s="469">
        <f t="shared" si="2160"/>
        <v>0</v>
      </c>
      <c r="AZ170" s="1071">
        <f t="shared" si="2160"/>
        <v>0</v>
      </c>
      <c r="BA170" s="923">
        <f t="shared" si="2160"/>
        <v>0</v>
      </c>
      <c r="BB170" s="469">
        <f t="shared" si="2160"/>
        <v>0</v>
      </c>
      <c r="BC170" s="469">
        <f t="shared" si="2160"/>
        <v>0</v>
      </c>
      <c r="BD170" s="923">
        <f t="shared" si="2160"/>
        <v>0</v>
      </c>
      <c r="BE170" s="469">
        <f t="shared" si="2160"/>
        <v>0</v>
      </c>
      <c r="BF170" s="469">
        <f t="shared" si="2160"/>
        <v>0</v>
      </c>
      <c r="BG170" s="842">
        <f t="shared" si="2160"/>
        <v>0</v>
      </c>
      <c r="BH170" s="469">
        <f t="shared" si="1825"/>
        <v>0</v>
      </c>
      <c r="BI170" s="924">
        <f t="shared" ref="BI170" si="2161">SUM(BI171:BI172)</f>
        <v>0</v>
      </c>
      <c r="BJ170" s="917" t="e">
        <f t="shared" si="1827"/>
        <v>#DIV/0!</v>
      </c>
      <c r="BK170" s="469">
        <f t="shared" ref="BK170" si="2162">SUM(BK171:BK172)</f>
        <v>0</v>
      </c>
      <c r="BL170" s="469">
        <f t="shared" si="1829"/>
        <v>0</v>
      </c>
      <c r="BM170" s="917" t="e">
        <f t="shared" si="1830"/>
        <v>#DIV/0!</v>
      </c>
      <c r="BN170" s="917"/>
      <c r="BO170" s="917"/>
      <c r="BP170" s="924">
        <f t="shared" ref="BP170:BT170" si="2163">SUM(BP171:BP172)</f>
        <v>0</v>
      </c>
      <c r="BQ170" s="917" t="e">
        <f t="shared" si="1832"/>
        <v>#DIV/0!</v>
      </c>
      <c r="BR170" s="842">
        <f t="shared" ref="BR170" si="2164">SUM(BR171:BR172)</f>
        <v>0</v>
      </c>
      <c r="BS170" s="469">
        <f t="shared" si="1834"/>
        <v>0</v>
      </c>
      <c r="BT170" s="924">
        <f t="shared" si="2163"/>
        <v>0</v>
      </c>
      <c r="BU170" s="917" t="e">
        <f t="shared" si="1835"/>
        <v>#DIV/0!</v>
      </c>
      <c r="BV170" s="469">
        <f t="shared" ref="BV170" si="2165">SUM(BV171:BV172)</f>
        <v>0</v>
      </c>
      <c r="BW170" s="469">
        <f t="shared" si="1837"/>
        <v>0</v>
      </c>
      <c r="BX170" s="917" t="e">
        <f t="shared" si="1982"/>
        <v>#DIV/0!</v>
      </c>
      <c r="BY170" s="924">
        <f t="shared" ref="BY170:CE170" si="2166">SUM(BY171:BY172)</f>
        <v>0</v>
      </c>
      <c r="BZ170" s="1128">
        <f t="shared" si="2166"/>
        <v>0</v>
      </c>
      <c r="CA170" s="469">
        <f t="shared" si="2166"/>
        <v>0</v>
      </c>
      <c r="CB170" s="469">
        <f t="shared" si="2166"/>
        <v>0</v>
      </c>
      <c r="CC170" s="469">
        <f t="shared" si="2166"/>
        <v>0</v>
      </c>
      <c r="CD170" s="924">
        <f t="shared" si="2166"/>
        <v>0</v>
      </c>
      <c r="CE170" s="28">
        <f t="shared" si="2166"/>
        <v>0</v>
      </c>
      <c r="CF170" s="529">
        <f t="shared" si="1840"/>
        <v>0</v>
      </c>
      <c r="CG170" s="596" t="e">
        <f t="shared" si="1841"/>
        <v>#DIV/0!</v>
      </c>
      <c r="CH170" s="924">
        <f t="shared" ref="CH170:CL170" si="2167">SUM(CH171:CH172)</f>
        <v>0</v>
      </c>
      <c r="CI170" s="596" t="e">
        <f t="shared" si="1843"/>
        <v>#DIV/0!</v>
      </c>
      <c r="CJ170" s="469">
        <f t="shared" ref="CJ170" si="2168">SUM(CJ171:CJ172)</f>
        <v>0</v>
      </c>
      <c r="CK170" s="469">
        <f t="shared" si="1845"/>
        <v>0</v>
      </c>
      <c r="CL170" s="1721">
        <f t="shared" si="2167"/>
        <v>0</v>
      </c>
      <c r="CM170" s="596" t="e">
        <f t="shared" si="1846"/>
        <v>#DIV/0!</v>
      </c>
      <c r="CN170" s="28">
        <f t="shared" ref="CN170" si="2169">SUM(CN171:CN172)</f>
        <v>0</v>
      </c>
      <c r="CO170" s="529">
        <f t="shared" si="1848"/>
        <v>0</v>
      </c>
      <c r="CP170" s="596" t="e">
        <f t="shared" si="1849"/>
        <v>#DIV/0!</v>
      </c>
      <c r="CQ170" s="28">
        <f t="shared" ref="CQ170" si="2170">SUM(CQ171:CQ172)</f>
        <v>0</v>
      </c>
      <c r="CR170" s="529">
        <f t="shared" si="1851"/>
        <v>0</v>
      </c>
      <c r="CS170" s="1722">
        <f t="shared" ref="CS170:DB170" si="2171">SUM(CS171:CS172)</f>
        <v>0</v>
      </c>
      <c r="CT170" s="1723">
        <f t="shared" si="2171"/>
        <v>0</v>
      </c>
      <c r="CU170" s="469">
        <f t="shared" si="2171"/>
        <v>0</v>
      </c>
      <c r="CV170" s="469">
        <f t="shared" si="2171"/>
        <v>0</v>
      </c>
      <c r="CW170" s="1724">
        <f t="shared" si="2171"/>
        <v>0</v>
      </c>
      <c r="CX170" s="596" t="e">
        <f t="shared" si="1853"/>
        <v>#DIV/0!</v>
      </c>
      <c r="CY170" s="469">
        <f t="shared" ref="CY170:CZ170" si="2172">SUM(CY171:CY172)</f>
        <v>0</v>
      </c>
      <c r="CZ170" s="469">
        <f t="shared" si="2172"/>
        <v>0</v>
      </c>
      <c r="DA170" s="469">
        <f t="shared" si="1855"/>
        <v>0</v>
      </c>
      <c r="DB170" s="1721">
        <f t="shared" si="2171"/>
        <v>0</v>
      </c>
      <c r="DC170" s="596" t="e">
        <f t="shared" si="1856"/>
        <v>#DIV/0!</v>
      </c>
      <c r="DD170" s="529">
        <f t="shared" ref="DD170" si="2173">SUM(DD171:DD172)</f>
        <v>0</v>
      </c>
      <c r="DE170" s="469">
        <f t="shared" si="1858"/>
        <v>0</v>
      </c>
      <c r="DF170" s="596" t="e">
        <f t="shared" si="1859"/>
        <v>#DIV/0!</v>
      </c>
      <c r="DG170" s="529">
        <f t="shared" ref="DG170" si="2174">SUM(DG171:DG172)</f>
        <v>0</v>
      </c>
      <c r="DH170" s="469">
        <f t="shared" si="1861"/>
        <v>0</v>
      </c>
      <c r="DI170" s="596" t="e">
        <f t="shared" si="1862"/>
        <v>#DIV/0!</v>
      </c>
      <c r="DJ170" s="924">
        <f t="shared" ref="DJ170" si="2175">SUM(DJ171:DJ172)</f>
        <v>0</v>
      </c>
      <c r="DK170" s="596" t="e">
        <f t="shared" si="1864"/>
        <v>#DIV/0!</v>
      </c>
      <c r="DL170" s="529">
        <f t="shared" ref="DL170" si="2176">SUM(DL171:DL172)</f>
        <v>0</v>
      </c>
      <c r="DM170" s="469">
        <f t="shared" si="1866"/>
        <v>0</v>
      </c>
      <c r="DN170" s="596" t="e">
        <f t="shared" si="1867"/>
        <v>#DIV/0!</v>
      </c>
      <c r="DO170" s="924">
        <f t="shared" ref="DO170:DS170" si="2177">SUM(DO171:DO172)</f>
        <v>0</v>
      </c>
      <c r="DP170" s="469">
        <f t="shared" si="2177"/>
        <v>0</v>
      </c>
      <c r="DQ170" s="469">
        <f t="shared" si="2177"/>
        <v>0</v>
      </c>
      <c r="DR170" s="469">
        <f t="shared" si="2177"/>
        <v>0</v>
      </c>
      <c r="DS170" s="1688">
        <f t="shared" si="2177"/>
        <v>0</v>
      </c>
      <c r="DT170" s="2205" t="e">
        <f t="shared" si="1869"/>
        <v>#DIV/0!</v>
      </c>
      <c r="DU170" s="1763">
        <f t="shared" ref="DU170:DV170" si="2178">SUM(DU171:DU172)</f>
        <v>0</v>
      </c>
      <c r="DV170" s="1763">
        <f t="shared" si="2178"/>
        <v>0</v>
      </c>
      <c r="DW170" s="1763">
        <f t="shared" si="1906"/>
        <v>0</v>
      </c>
      <c r="DX170" s="1763">
        <f t="shared" ref="DX170:DZ170" si="2179">SUM(DX171:DX172)</f>
        <v>0</v>
      </c>
      <c r="DY170" s="1763">
        <f t="shared" si="1872"/>
        <v>0</v>
      </c>
      <c r="DZ170" s="1763">
        <f t="shared" si="2179"/>
        <v>0</v>
      </c>
      <c r="EA170" s="1763">
        <f t="shared" si="1873"/>
        <v>0</v>
      </c>
      <c r="EB170" s="1688">
        <f t="shared" ref="EB170" si="2180">SUM(EB171:EB172)</f>
        <v>0</v>
      </c>
      <c r="EC170" s="2205" t="e">
        <f t="shared" si="1875"/>
        <v>#DIV/0!</v>
      </c>
      <c r="ED170" s="1763">
        <f t="shared" ref="ED170" si="2181">SUM(ED171:ED172)</f>
        <v>0</v>
      </c>
      <c r="EE170" s="1763">
        <f t="shared" si="1877"/>
        <v>0</v>
      </c>
      <c r="EF170" s="2205" t="e">
        <f t="shared" si="1878"/>
        <v>#DIV/0!</v>
      </c>
      <c r="EG170" s="1763">
        <f t="shared" ref="EG170" si="2182">SUM(EG171:EG172)</f>
        <v>0</v>
      </c>
      <c r="EH170" s="1763">
        <f t="shared" si="1880"/>
        <v>0</v>
      </c>
      <c r="EI170" s="2215">
        <f t="shared" ref="EI170:EO170" si="2183">SUM(EI171:EI172)</f>
        <v>0</v>
      </c>
      <c r="EJ170" s="1688">
        <f t="shared" si="2183"/>
        <v>0</v>
      </c>
      <c r="EK170" s="2205" t="e">
        <f t="shared" si="1882"/>
        <v>#DIV/0!</v>
      </c>
      <c r="EL170" s="1763">
        <f t="shared" si="2183"/>
        <v>0</v>
      </c>
      <c r="EM170" s="2216">
        <f t="shared" si="2183"/>
        <v>0</v>
      </c>
      <c r="EN170" s="2216">
        <f t="shared" si="2183"/>
        <v>0</v>
      </c>
      <c r="EO170" s="1688">
        <f t="shared" si="2183"/>
        <v>0</v>
      </c>
      <c r="EP170" s="2176" t="e">
        <f t="shared" si="1883"/>
        <v>#DIV/0!</v>
      </c>
      <c r="EQ170" s="1763">
        <f t="shared" ref="EQ170" si="2184">SUM(EQ171:EQ172)</f>
        <v>0</v>
      </c>
      <c r="ER170" s="1763">
        <f t="shared" si="1885"/>
        <v>0</v>
      </c>
      <c r="ES170" s="1763">
        <f t="shared" ref="ES170" si="2185">SUM(ES171:ES172)</f>
        <v>0</v>
      </c>
      <c r="ET170" s="1763">
        <f t="shared" si="1887"/>
        <v>0</v>
      </c>
      <c r="EU170" s="2205" t="e">
        <f t="shared" si="1888"/>
        <v>#DIV/0!</v>
      </c>
      <c r="EV170" s="1763">
        <f t="shared" ref="EV170" si="2186">SUM(EV171:EV172)</f>
        <v>0</v>
      </c>
      <c r="EW170" s="1763">
        <f t="shared" si="1890"/>
        <v>0</v>
      </c>
      <c r="EX170" s="1688">
        <f t="shared" ref="EX170" si="2187">SUM(EX171:EX172)</f>
        <v>0</v>
      </c>
      <c r="EY170" s="2205" t="e">
        <f t="shared" si="1892"/>
        <v>#DIV/0!</v>
      </c>
      <c r="EZ170" s="2217">
        <f t="shared" ref="EZ170:FF170" si="2188">SUM(EZ171:EZ172)</f>
        <v>0</v>
      </c>
      <c r="FA170" s="1688">
        <f t="shared" ref="FA170" si="2189">SUM(FA171:FA172)</f>
        <v>0</v>
      </c>
      <c r="FB170" s="2205" t="e">
        <f t="shared" si="1895"/>
        <v>#DIV/0!</v>
      </c>
      <c r="FC170" s="1499">
        <f t="shared" si="2188"/>
        <v>0</v>
      </c>
      <c r="FD170" s="1499">
        <f t="shared" si="2188"/>
        <v>0</v>
      </c>
      <c r="FE170" s="1499">
        <f t="shared" si="2188"/>
        <v>0</v>
      </c>
      <c r="FF170" s="1499">
        <f t="shared" si="2188"/>
        <v>0</v>
      </c>
      <c r="FG170" s="1499">
        <f t="shared" si="1896"/>
        <v>0</v>
      </c>
      <c r="FH170" s="2721">
        <f t="shared" ref="FH170:FI170" si="2190">SUM(FH171:FH172)</f>
        <v>0</v>
      </c>
      <c r="FI170" s="1499">
        <f t="shared" si="2190"/>
        <v>0</v>
      </c>
      <c r="FJ170" s="1499">
        <f t="shared" si="1898"/>
        <v>0</v>
      </c>
      <c r="FK170" s="2717" t="e">
        <f t="shared" si="1907"/>
        <v>#DIV/0!</v>
      </c>
      <c r="FL170" s="2721">
        <f t="shared" ref="FL170" si="2191">SUM(FL171:FL172)</f>
        <v>0</v>
      </c>
      <c r="FM170" s="2717" t="e">
        <f t="shared" si="1900"/>
        <v>#DIV/0!</v>
      </c>
      <c r="FN170" s="1499">
        <f t="shared" ref="FN170" si="2192">SUM(FN171:FN172)</f>
        <v>0</v>
      </c>
      <c r="FO170" s="1499">
        <f t="shared" si="1902"/>
        <v>0</v>
      </c>
      <c r="FP170" s="2131">
        <f t="shared" ref="FP170" si="2193">SUM(FP171:FP172)</f>
        <v>0</v>
      </c>
      <c r="FQ170" s="2610">
        <f t="shared" ref="FQ170:FR170" si="2194">SUM(FQ171:FQ172)</f>
        <v>0</v>
      </c>
      <c r="FR170" s="1499">
        <f t="shared" si="2194"/>
        <v>0</v>
      </c>
      <c r="FS170" s="1499">
        <f t="shared" ref="FS170" si="2195">SUM(FS171:FS172)</f>
        <v>0</v>
      </c>
    </row>
    <row r="171" spans="1:177" ht="21.75" hidden="1" thickBot="1" x14ac:dyDescent="0.3">
      <c r="A171" s="2895"/>
      <c r="B171" s="2879"/>
      <c r="C171" s="2898"/>
      <c r="D171" s="2901"/>
      <c r="E171" s="2927"/>
      <c r="F171" s="723" t="s">
        <v>95</v>
      </c>
      <c r="G171" s="717"/>
      <c r="H171" s="687"/>
      <c r="I171" s="469">
        <v>0</v>
      </c>
      <c r="J171" s="529">
        <v>0</v>
      </c>
      <c r="K171" s="529">
        <v>0</v>
      </c>
      <c r="L171" s="596" t="e">
        <f>K171/J171</f>
        <v>#DIV/0!</v>
      </c>
      <c r="M171" s="469">
        <v>0</v>
      </c>
      <c r="N171" s="469"/>
      <c r="O171" s="469"/>
      <c r="P171" s="529">
        <f t="shared" si="1803"/>
        <v>0</v>
      </c>
      <c r="Q171" s="596"/>
      <c r="R171" s="469">
        <v>0</v>
      </c>
      <c r="S171" s="529">
        <v>0</v>
      </c>
      <c r="T171" s="596"/>
      <c r="U171" s="469">
        <v>0</v>
      </c>
      <c r="V171" s="469"/>
      <c r="W171" s="469"/>
      <c r="X171" s="529">
        <f t="shared" si="1808"/>
        <v>0</v>
      </c>
      <c r="Y171" s="596" t="e">
        <f t="shared" si="1809"/>
        <v>#DIV/0!</v>
      </c>
      <c r="Z171" s="469"/>
      <c r="AA171" s="529">
        <f t="shared" si="1810"/>
        <v>0</v>
      </c>
      <c r="AB171" s="529">
        <v>0</v>
      </c>
      <c r="AC171" s="596" t="e">
        <f t="shared" si="1812"/>
        <v>#DIV/0!</v>
      </c>
      <c r="AD171" s="529">
        <v>0</v>
      </c>
      <c r="AE171" s="529">
        <v>0</v>
      </c>
      <c r="AF171" s="596" t="e">
        <f t="shared" si="1813"/>
        <v>#DIV/0!</v>
      </c>
      <c r="AG171" s="469">
        <v>0</v>
      </c>
      <c r="AH171" s="469">
        <v>0</v>
      </c>
      <c r="AI171" s="469">
        <v>0</v>
      </c>
      <c r="AJ171" s="469">
        <v>0</v>
      </c>
      <c r="AK171" s="469"/>
      <c r="AL171" s="529">
        <f t="shared" si="1815"/>
        <v>0</v>
      </c>
      <c r="AM171" s="842">
        <v>0</v>
      </c>
      <c r="AN171" s="917" t="e">
        <f t="shared" si="1816"/>
        <v>#DIV/0!</v>
      </c>
      <c r="AO171" s="842">
        <v>0</v>
      </c>
      <c r="AP171" s="917"/>
      <c r="AQ171" s="842"/>
      <c r="AR171" s="842"/>
      <c r="AS171" s="842">
        <f t="shared" si="1820"/>
        <v>0</v>
      </c>
      <c r="AT171" s="917"/>
      <c r="AU171" s="842"/>
      <c r="AV171" s="842">
        <f t="shared" si="1823"/>
        <v>0</v>
      </c>
      <c r="AW171" s="469">
        <v>0</v>
      </c>
      <c r="AX171" s="842">
        <v>0</v>
      </c>
      <c r="AY171" s="469">
        <v>0</v>
      </c>
      <c r="AZ171" s="1071">
        <v>0</v>
      </c>
      <c r="BA171" s="923">
        <v>0</v>
      </c>
      <c r="BB171" s="469">
        <v>0</v>
      </c>
      <c r="BC171" s="469">
        <v>0</v>
      </c>
      <c r="BD171" s="923">
        <v>0</v>
      </c>
      <c r="BE171" s="469">
        <v>0</v>
      </c>
      <c r="BF171" s="469">
        <v>0</v>
      </c>
      <c r="BG171" s="842"/>
      <c r="BH171" s="469">
        <f t="shared" si="1825"/>
        <v>0</v>
      </c>
      <c r="BI171" s="924">
        <v>0</v>
      </c>
      <c r="BJ171" s="917" t="e">
        <f t="shared" si="1827"/>
        <v>#DIV/0!</v>
      </c>
      <c r="BK171" s="469"/>
      <c r="BL171" s="469">
        <f t="shared" si="1829"/>
        <v>0</v>
      </c>
      <c r="BM171" s="917" t="e">
        <f t="shared" si="1830"/>
        <v>#DIV/0!</v>
      </c>
      <c r="BN171" s="917"/>
      <c r="BO171" s="917"/>
      <c r="BP171" s="924">
        <v>0</v>
      </c>
      <c r="BQ171" s="917" t="e">
        <f t="shared" si="1832"/>
        <v>#DIV/0!</v>
      </c>
      <c r="BR171" s="842"/>
      <c r="BS171" s="469">
        <f t="shared" si="1834"/>
        <v>0</v>
      </c>
      <c r="BT171" s="924">
        <v>0</v>
      </c>
      <c r="BU171" s="917" t="e">
        <f t="shared" si="1835"/>
        <v>#DIV/0!</v>
      </c>
      <c r="BV171" s="469"/>
      <c r="BW171" s="469">
        <f t="shared" si="1837"/>
        <v>0</v>
      </c>
      <c r="BX171" s="917" t="e">
        <f t="shared" si="1982"/>
        <v>#DIV/0!</v>
      </c>
      <c r="BY171" s="924">
        <v>0</v>
      </c>
      <c r="BZ171" s="1128">
        <v>0</v>
      </c>
      <c r="CA171" s="469">
        <v>0</v>
      </c>
      <c r="CB171" s="469">
        <v>0</v>
      </c>
      <c r="CC171" s="469">
        <v>0</v>
      </c>
      <c r="CD171" s="924">
        <v>0</v>
      </c>
      <c r="CE171" s="28"/>
      <c r="CF171" s="529">
        <f t="shared" si="1840"/>
        <v>0</v>
      </c>
      <c r="CG171" s="596" t="e">
        <f t="shared" si="1841"/>
        <v>#DIV/0!</v>
      </c>
      <c r="CH171" s="924">
        <v>0</v>
      </c>
      <c r="CI171" s="596" t="e">
        <f t="shared" si="1843"/>
        <v>#DIV/0!</v>
      </c>
      <c r="CJ171" s="469"/>
      <c r="CK171" s="469">
        <f t="shared" si="1845"/>
        <v>0</v>
      </c>
      <c r="CL171" s="1721">
        <v>0</v>
      </c>
      <c r="CM171" s="596" t="e">
        <f t="shared" si="1846"/>
        <v>#DIV/0!</v>
      </c>
      <c r="CN171" s="28"/>
      <c r="CO171" s="529">
        <f t="shared" si="1848"/>
        <v>0</v>
      </c>
      <c r="CP171" s="596" t="e">
        <f t="shared" si="1849"/>
        <v>#DIV/0!</v>
      </c>
      <c r="CQ171" s="28"/>
      <c r="CR171" s="529">
        <f t="shared" si="1851"/>
        <v>0</v>
      </c>
      <c r="CS171" s="1722">
        <v>0</v>
      </c>
      <c r="CT171" s="1723">
        <v>0</v>
      </c>
      <c r="CU171" s="469">
        <v>0</v>
      </c>
      <c r="CV171" s="469">
        <v>0</v>
      </c>
      <c r="CW171" s="1724">
        <v>0</v>
      </c>
      <c r="CX171" s="596" t="e">
        <f t="shared" si="1853"/>
        <v>#DIV/0!</v>
      </c>
      <c r="CY171" s="469">
        <v>0</v>
      </c>
      <c r="CZ171" s="469"/>
      <c r="DA171" s="469">
        <f t="shared" si="1855"/>
        <v>0</v>
      </c>
      <c r="DB171" s="1721">
        <v>0</v>
      </c>
      <c r="DC171" s="596" t="e">
        <f t="shared" si="1856"/>
        <v>#DIV/0!</v>
      </c>
      <c r="DD171" s="529"/>
      <c r="DE171" s="469">
        <f t="shared" si="1858"/>
        <v>0</v>
      </c>
      <c r="DF171" s="596" t="e">
        <f t="shared" si="1859"/>
        <v>#DIV/0!</v>
      </c>
      <c r="DG171" s="529"/>
      <c r="DH171" s="469">
        <f t="shared" si="1861"/>
        <v>0</v>
      </c>
      <c r="DI171" s="596" t="e">
        <f t="shared" si="1862"/>
        <v>#DIV/0!</v>
      </c>
      <c r="DJ171" s="924">
        <v>0</v>
      </c>
      <c r="DK171" s="596" t="e">
        <f t="shared" si="1864"/>
        <v>#DIV/0!</v>
      </c>
      <c r="DL171" s="529"/>
      <c r="DM171" s="469">
        <f t="shared" si="1866"/>
        <v>0</v>
      </c>
      <c r="DN171" s="596" t="e">
        <f t="shared" si="1867"/>
        <v>#DIV/0!</v>
      </c>
      <c r="DO171" s="924">
        <v>0</v>
      </c>
      <c r="DP171" s="469">
        <v>0</v>
      </c>
      <c r="DQ171" s="469">
        <v>0</v>
      </c>
      <c r="DR171" s="469">
        <v>0</v>
      </c>
      <c r="DS171" s="1688">
        <v>0</v>
      </c>
      <c r="DT171" s="2205" t="e">
        <f t="shared" si="1869"/>
        <v>#DIV/0!</v>
      </c>
      <c r="DU171" s="1763">
        <v>0</v>
      </c>
      <c r="DV171" s="1763"/>
      <c r="DW171" s="1763">
        <f t="shared" si="1906"/>
        <v>0</v>
      </c>
      <c r="DX171" s="1763"/>
      <c r="DY171" s="1763">
        <f t="shared" si="1872"/>
        <v>0</v>
      </c>
      <c r="DZ171" s="1763"/>
      <c r="EA171" s="1763">
        <f t="shared" si="1873"/>
        <v>0</v>
      </c>
      <c r="EB171" s="1688">
        <v>0</v>
      </c>
      <c r="EC171" s="2205" t="e">
        <f t="shared" si="1875"/>
        <v>#DIV/0!</v>
      </c>
      <c r="ED171" s="1763"/>
      <c r="EE171" s="1763">
        <f t="shared" si="1877"/>
        <v>0</v>
      </c>
      <c r="EF171" s="2205" t="e">
        <f t="shared" si="1878"/>
        <v>#DIV/0!</v>
      </c>
      <c r="EG171" s="1763"/>
      <c r="EH171" s="1763">
        <f t="shared" si="1880"/>
        <v>0</v>
      </c>
      <c r="EI171" s="2215">
        <v>0</v>
      </c>
      <c r="EJ171" s="1688">
        <v>0</v>
      </c>
      <c r="EK171" s="2205" t="e">
        <f t="shared" si="1882"/>
        <v>#DIV/0!</v>
      </c>
      <c r="EL171" s="1763">
        <v>0</v>
      </c>
      <c r="EM171" s="2216">
        <v>0</v>
      </c>
      <c r="EN171" s="2216">
        <v>0</v>
      </c>
      <c r="EO171" s="1688">
        <v>0</v>
      </c>
      <c r="EP171" s="2176" t="e">
        <f t="shared" si="1883"/>
        <v>#DIV/0!</v>
      </c>
      <c r="EQ171" s="1763"/>
      <c r="ER171" s="1763">
        <f t="shared" si="1885"/>
        <v>0</v>
      </c>
      <c r="ES171" s="1763"/>
      <c r="ET171" s="1763">
        <f t="shared" si="1887"/>
        <v>0</v>
      </c>
      <c r="EU171" s="2205" t="e">
        <f t="shared" si="1888"/>
        <v>#DIV/0!</v>
      </c>
      <c r="EV171" s="1763"/>
      <c r="EW171" s="1763">
        <f t="shared" si="1890"/>
        <v>0</v>
      </c>
      <c r="EX171" s="1688">
        <v>0</v>
      </c>
      <c r="EY171" s="2205" t="e">
        <f t="shared" si="1892"/>
        <v>#DIV/0!</v>
      </c>
      <c r="EZ171" s="2217">
        <v>0</v>
      </c>
      <c r="FA171" s="1688">
        <v>0</v>
      </c>
      <c r="FB171" s="2205" t="e">
        <f t="shared" si="1895"/>
        <v>#DIV/0!</v>
      </c>
      <c r="FC171" s="1499">
        <v>0</v>
      </c>
      <c r="FD171" s="1499">
        <v>0</v>
      </c>
      <c r="FE171" s="1499">
        <v>0</v>
      </c>
      <c r="FF171" s="1499"/>
      <c r="FG171" s="1499">
        <f t="shared" si="1896"/>
        <v>0</v>
      </c>
      <c r="FH171" s="2721">
        <v>0</v>
      </c>
      <c r="FI171" s="1499"/>
      <c r="FJ171" s="1499">
        <f t="shared" si="1898"/>
        <v>0</v>
      </c>
      <c r="FK171" s="2717" t="e">
        <f t="shared" si="1907"/>
        <v>#DIV/0!</v>
      </c>
      <c r="FL171" s="2721">
        <v>0</v>
      </c>
      <c r="FM171" s="2717" t="e">
        <f t="shared" si="1900"/>
        <v>#DIV/0!</v>
      </c>
      <c r="FN171" s="1499"/>
      <c r="FO171" s="1499">
        <f t="shared" si="1902"/>
        <v>0</v>
      </c>
      <c r="FP171" s="2131">
        <v>0</v>
      </c>
      <c r="FQ171" s="2610">
        <v>0</v>
      </c>
      <c r="FR171" s="1499">
        <v>0</v>
      </c>
      <c r="FS171" s="1499">
        <v>0</v>
      </c>
    </row>
    <row r="172" spans="1:177" ht="21.75" hidden="1" thickBot="1" x14ac:dyDescent="0.3">
      <c r="A172" s="2895"/>
      <c r="B172" s="2879"/>
      <c r="C172" s="2898"/>
      <c r="D172" s="2901"/>
      <c r="E172" s="2927"/>
      <c r="F172" s="723" t="s">
        <v>47</v>
      </c>
      <c r="G172" s="717"/>
      <c r="H172" s="687"/>
      <c r="I172" s="469">
        <v>0</v>
      </c>
      <c r="J172" s="529">
        <v>0</v>
      </c>
      <c r="K172" s="529">
        <v>0</v>
      </c>
      <c r="L172" s="596" t="e">
        <f>K172/J172</f>
        <v>#DIV/0!</v>
      </c>
      <c r="M172" s="469">
        <v>0</v>
      </c>
      <c r="N172" s="469"/>
      <c r="O172" s="469"/>
      <c r="P172" s="529">
        <f t="shared" si="1803"/>
        <v>0</v>
      </c>
      <c r="Q172" s="596"/>
      <c r="R172" s="469">
        <v>0</v>
      </c>
      <c r="S172" s="529">
        <v>0</v>
      </c>
      <c r="T172" s="596"/>
      <c r="U172" s="469">
        <v>0</v>
      </c>
      <c r="V172" s="469"/>
      <c r="W172" s="469"/>
      <c r="X172" s="529">
        <f t="shared" si="1808"/>
        <v>0</v>
      </c>
      <c r="Y172" s="596" t="e">
        <f t="shared" si="1809"/>
        <v>#DIV/0!</v>
      </c>
      <c r="Z172" s="469"/>
      <c r="AA172" s="529">
        <f t="shared" si="1810"/>
        <v>0</v>
      </c>
      <c r="AB172" s="529">
        <v>0</v>
      </c>
      <c r="AC172" s="596" t="e">
        <f t="shared" si="1812"/>
        <v>#DIV/0!</v>
      </c>
      <c r="AD172" s="529">
        <v>0</v>
      </c>
      <c r="AE172" s="529">
        <v>0</v>
      </c>
      <c r="AF172" s="596" t="e">
        <f t="shared" si="1813"/>
        <v>#DIV/0!</v>
      </c>
      <c r="AG172" s="469">
        <v>0</v>
      </c>
      <c r="AH172" s="469">
        <v>0</v>
      </c>
      <c r="AI172" s="469">
        <v>0</v>
      </c>
      <c r="AJ172" s="469">
        <v>0</v>
      </c>
      <c r="AK172" s="469"/>
      <c r="AL172" s="529">
        <f t="shared" si="1815"/>
        <v>0</v>
      </c>
      <c r="AM172" s="842">
        <v>0</v>
      </c>
      <c r="AN172" s="917" t="e">
        <f t="shared" si="1816"/>
        <v>#DIV/0!</v>
      </c>
      <c r="AO172" s="842">
        <v>0</v>
      </c>
      <c r="AP172" s="917"/>
      <c r="AQ172" s="842"/>
      <c r="AR172" s="842"/>
      <c r="AS172" s="842">
        <f t="shared" si="1820"/>
        <v>0</v>
      </c>
      <c r="AT172" s="917"/>
      <c r="AU172" s="842"/>
      <c r="AV172" s="842">
        <f t="shared" si="1823"/>
        <v>0</v>
      </c>
      <c r="AW172" s="469">
        <v>0</v>
      </c>
      <c r="AX172" s="842">
        <v>0</v>
      </c>
      <c r="AY172" s="469">
        <v>0</v>
      </c>
      <c r="AZ172" s="1071">
        <v>0</v>
      </c>
      <c r="BA172" s="923">
        <v>0</v>
      </c>
      <c r="BB172" s="469">
        <v>0</v>
      </c>
      <c r="BC172" s="469">
        <v>0</v>
      </c>
      <c r="BD172" s="923">
        <v>0</v>
      </c>
      <c r="BE172" s="469">
        <v>0</v>
      </c>
      <c r="BF172" s="469">
        <v>0</v>
      </c>
      <c r="BG172" s="842"/>
      <c r="BH172" s="469">
        <f t="shared" si="1825"/>
        <v>0</v>
      </c>
      <c r="BI172" s="924">
        <v>0</v>
      </c>
      <c r="BJ172" s="917" t="e">
        <f t="shared" si="1827"/>
        <v>#DIV/0!</v>
      </c>
      <c r="BK172" s="469"/>
      <c r="BL172" s="469">
        <f t="shared" si="1829"/>
        <v>0</v>
      </c>
      <c r="BM172" s="917" t="e">
        <f t="shared" si="1830"/>
        <v>#DIV/0!</v>
      </c>
      <c r="BN172" s="917"/>
      <c r="BO172" s="917"/>
      <c r="BP172" s="924">
        <v>0</v>
      </c>
      <c r="BQ172" s="917" t="e">
        <f t="shared" si="1832"/>
        <v>#DIV/0!</v>
      </c>
      <c r="BR172" s="842"/>
      <c r="BS172" s="469">
        <f t="shared" si="1834"/>
        <v>0</v>
      </c>
      <c r="BT172" s="924">
        <v>0</v>
      </c>
      <c r="BU172" s="917" t="e">
        <f t="shared" si="1835"/>
        <v>#DIV/0!</v>
      </c>
      <c r="BV172" s="469"/>
      <c r="BW172" s="469">
        <f t="shared" si="1837"/>
        <v>0</v>
      </c>
      <c r="BX172" s="917" t="e">
        <f t="shared" si="1982"/>
        <v>#DIV/0!</v>
      </c>
      <c r="BY172" s="924">
        <v>0</v>
      </c>
      <c r="BZ172" s="1128">
        <v>0</v>
      </c>
      <c r="CA172" s="469">
        <v>0</v>
      </c>
      <c r="CB172" s="469">
        <v>0</v>
      </c>
      <c r="CC172" s="469">
        <v>0</v>
      </c>
      <c r="CD172" s="924">
        <v>0</v>
      </c>
      <c r="CE172" s="28"/>
      <c r="CF172" s="529">
        <f t="shared" si="1840"/>
        <v>0</v>
      </c>
      <c r="CG172" s="596" t="e">
        <f t="shared" si="1841"/>
        <v>#DIV/0!</v>
      </c>
      <c r="CH172" s="924">
        <v>0</v>
      </c>
      <c r="CI172" s="596" t="e">
        <f t="shared" si="1843"/>
        <v>#DIV/0!</v>
      </c>
      <c r="CJ172" s="469"/>
      <c r="CK172" s="469">
        <f t="shared" si="1845"/>
        <v>0</v>
      </c>
      <c r="CL172" s="1721">
        <v>0</v>
      </c>
      <c r="CM172" s="596" t="e">
        <f t="shared" si="1846"/>
        <v>#DIV/0!</v>
      </c>
      <c r="CN172" s="28"/>
      <c r="CO172" s="529">
        <f t="shared" si="1848"/>
        <v>0</v>
      </c>
      <c r="CP172" s="596" t="e">
        <f t="shared" si="1849"/>
        <v>#DIV/0!</v>
      </c>
      <c r="CQ172" s="28"/>
      <c r="CR172" s="529">
        <f t="shared" si="1851"/>
        <v>0</v>
      </c>
      <c r="CS172" s="1722">
        <v>0</v>
      </c>
      <c r="CT172" s="1723">
        <v>0</v>
      </c>
      <c r="CU172" s="469">
        <v>0</v>
      </c>
      <c r="CV172" s="469">
        <v>0</v>
      </c>
      <c r="CW172" s="1724">
        <v>0</v>
      </c>
      <c r="CX172" s="596" t="e">
        <f t="shared" si="1853"/>
        <v>#DIV/0!</v>
      </c>
      <c r="CY172" s="469">
        <v>0</v>
      </c>
      <c r="CZ172" s="469"/>
      <c r="DA172" s="469">
        <f t="shared" si="1855"/>
        <v>0</v>
      </c>
      <c r="DB172" s="1721">
        <v>0</v>
      </c>
      <c r="DC172" s="596" t="e">
        <f t="shared" si="1856"/>
        <v>#DIV/0!</v>
      </c>
      <c r="DD172" s="529"/>
      <c r="DE172" s="469">
        <f t="shared" si="1858"/>
        <v>0</v>
      </c>
      <c r="DF172" s="596" t="e">
        <f t="shared" si="1859"/>
        <v>#DIV/0!</v>
      </c>
      <c r="DG172" s="529"/>
      <c r="DH172" s="469">
        <f t="shared" si="1861"/>
        <v>0</v>
      </c>
      <c r="DI172" s="596" t="e">
        <f t="shared" si="1862"/>
        <v>#DIV/0!</v>
      </c>
      <c r="DJ172" s="924">
        <v>0</v>
      </c>
      <c r="DK172" s="596" t="e">
        <f t="shared" si="1864"/>
        <v>#DIV/0!</v>
      </c>
      <c r="DL172" s="529"/>
      <c r="DM172" s="469">
        <f t="shared" si="1866"/>
        <v>0</v>
      </c>
      <c r="DN172" s="596" t="e">
        <f t="shared" si="1867"/>
        <v>#DIV/0!</v>
      </c>
      <c r="DO172" s="924">
        <v>0</v>
      </c>
      <c r="DP172" s="469">
        <v>0</v>
      </c>
      <c r="DQ172" s="469">
        <v>0</v>
      </c>
      <c r="DR172" s="469">
        <v>0</v>
      </c>
      <c r="DS172" s="1688">
        <v>0</v>
      </c>
      <c r="DT172" s="2205" t="e">
        <f t="shared" si="1869"/>
        <v>#DIV/0!</v>
      </c>
      <c r="DU172" s="1763">
        <v>0</v>
      </c>
      <c r="DV172" s="1763"/>
      <c r="DW172" s="1763">
        <f t="shared" si="1906"/>
        <v>0</v>
      </c>
      <c r="DX172" s="1763"/>
      <c r="DY172" s="1763">
        <f t="shared" si="1872"/>
        <v>0</v>
      </c>
      <c r="DZ172" s="1763"/>
      <c r="EA172" s="1763">
        <f t="shared" si="1873"/>
        <v>0</v>
      </c>
      <c r="EB172" s="1688">
        <v>0</v>
      </c>
      <c r="EC172" s="2205" t="e">
        <f t="shared" si="1875"/>
        <v>#DIV/0!</v>
      </c>
      <c r="ED172" s="1763"/>
      <c r="EE172" s="1763">
        <f t="shared" si="1877"/>
        <v>0</v>
      </c>
      <c r="EF172" s="2205" t="e">
        <f t="shared" si="1878"/>
        <v>#DIV/0!</v>
      </c>
      <c r="EG172" s="1763"/>
      <c r="EH172" s="1763">
        <f t="shared" si="1880"/>
        <v>0</v>
      </c>
      <c r="EI172" s="2215">
        <v>0</v>
      </c>
      <c r="EJ172" s="1688">
        <v>0</v>
      </c>
      <c r="EK172" s="2205" t="e">
        <f t="shared" si="1882"/>
        <v>#DIV/0!</v>
      </c>
      <c r="EL172" s="1763">
        <v>0</v>
      </c>
      <c r="EM172" s="2216">
        <v>0</v>
      </c>
      <c r="EN172" s="2216">
        <v>0</v>
      </c>
      <c r="EO172" s="1688">
        <v>0</v>
      </c>
      <c r="EP172" s="2176" t="e">
        <f t="shared" si="1883"/>
        <v>#DIV/0!</v>
      </c>
      <c r="EQ172" s="1763"/>
      <c r="ER172" s="1763">
        <f t="shared" si="1885"/>
        <v>0</v>
      </c>
      <c r="ES172" s="1763"/>
      <c r="ET172" s="1763">
        <f t="shared" si="1887"/>
        <v>0</v>
      </c>
      <c r="EU172" s="2205" t="e">
        <f t="shared" si="1888"/>
        <v>#DIV/0!</v>
      </c>
      <c r="EV172" s="1763"/>
      <c r="EW172" s="1763">
        <f t="shared" si="1890"/>
        <v>0</v>
      </c>
      <c r="EX172" s="1688">
        <v>0</v>
      </c>
      <c r="EY172" s="2205" t="e">
        <f t="shared" si="1892"/>
        <v>#DIV/0!</v>
      </c>
      <c r="EZ172" s="2217">
        <v>0</v>
      </c>
      <c r="FA172" s="1688">
        <v>0</v>
      </c>
      <c r="FB172" s="2205" t="e">
        <f t="shared" si="1895"/>
        <v>#DIV/0!</v>
      </c>
      <c r="FC172" s="1499">
        <v>0</v>
      </c>
      <c r="FD172" s="1499">
        <v>0</v>
      </c>
      <c r="FE172" s="1499">
        <v>0</v>
      </c>
      <c r="FF172" s="1499"/>
      <c r="FG172" s="1499">
        <f t="shared" si="1896"/>
        <v>0</v>
      </c>
      <c r="FH172" s="2721">
        <v>0</v>
      </c>
      <c r="FI172" s="1499"/>
      <c r="FJ172" s="1499">
        <f t="shared" si="1898"/>
        <v>0</v>
      </c>
      <c r="FK172" s="2717" t="e">
        <f t="shared" si="1907"/>
        <v>#DIV/0!</v>
      </c>
      <c r="FL172" s="2721">
        <v>0</v>
      </c>
      <c r="FM172" s="2717" t="e">
        <f t="shared" si="1900"/>
        <v>#DIV/0!</v>
      </c>
      <c r="FN172" s="1499"/>
      <c r="FO172" s="1499">
        <f t="shared" si="1902"/>
        <v>0</v>
      </c>
      <c r="FP172" s="2131">
        <v>0</v>
      </c>
      <c r="FQ172" s="2610">
        <v>0</v>
      </c>
      <c r="FR172" s="1499">
        <v>0</v>
      </c>
      <c r="FS172" s="1499">
        <v>0</v>
      </c>
    </row>
    <row r="173" spans="1:177" ht="21.75" hidden="1" thickBot="1" x14ac:dyDescent="0.3">
      <c r="A173" s="2909"/>
      <c r="B173" s="2880"/>
      <c r="C173" s="2899"/>
      <c r="D173" s="2911"/>
      <c r="E173" s="2956"/>
      <c r="F173" s="718" t="s">
        <v>426</v>
      </c>
      <c r="G173" s="719"/>
      <c r="H173" s="690">
        <f t="shared" ref="H173:K173" si="2196">SUM(H174:H176)</f>
        <v>0</v>
      </c>
      <c r="I173" s="486">
        <f t="shared" si="2196"/>
        <v>0</v>
      </c>
      <c r="J173" s="544">
        <f t="shared" si="2196"/>
        <v>0</v>
      </c>
      <c r="K173" s="544">
        <f t="shared" si="2196"/>
        <v>0</v>
      </c>
      <c r="L173" s="597"/>
      <c r="M173" s="486">
        <f t="shared" ref="M173" si="2197">SUM(M174:M176)</f>
        <v>0</v>
      </c>
      <c r="N173" s="486">
        <f>SUM(N174:N176)</f>
        <v>0</v>
      </c>
      <c r="O173" s="486">
        <f>SUM(O174:O176)</f>
        <v>0</v>
      </c>
      <c r="P173" s="544">
        <f t="shared" si="1803"/>
        <v>0</v>
      </c>
      <c r="Q173" s="597"/>
      <c r="R173" s="486">
        <f t="shared" ref="R173:S173" si="2198">SUM(R174:R176)</f>
        <v>0</v>
      </c>
      <c r="S173" s="544">
        <f t="shared" si="2198"/>
        <v>0</v>
      </c>
      <c r="T173" s="597"/>
      <c r="U173" s="486">
        <f t="shared" ref="U173" si="2199">SUM(U174:U176)</f>
        <v>0</v>
      </c>
      <c r="V173" s="486">
        <f>SUM(V174:V176)</f>
        <v>0</v>
      </c>
      <c r="W173" s="486">
        <f>SUM(W174:W176)</f>
        <v>0</v>
      </c>
      <c r="X173" s="544">
        <f t="shared" si="1808"/>
        <v>0</v>
      </c>
      <c r="Y173" s="597"/>
      <c r="Z173" s="486">
        <f>SUM(Z174:Z176)</f>
        <v>0</v>
      </c>
      <c r="AA173" s="544">
        <f t="shared" si="1810"/>
        <v>0</v>
      </c>
      <c r="AB173" s="544">
        <f t="shared" ref="AB173:AE173" si="2200">SUM(AB174:AB176)</f>
        <v>0</v>
      </c>
      <c r="AC173" s="597" t="e">
        <f t="shared" si="1812"/>
        <v>#DIV/0!</v>
      </c>
      <c r="AD173" s="544">
        <f t="shared" si="2200"/>
        <v>0</v>
      </c>
      <c r="AE173" s="544">
        <f t="shared" si="2200"/>
        <v>0</v>
      </c>
      <c r="AF173" s="597" t="e">
        <f t="shared" si="1813"/>
        <v>#DIV/0!</v>
      </c>
      <c r="AG173" s="486">
        <f t="shared" ref="AG173:AM173" si="2201">SUM(AG174:AG176)</f>
        <v>0</v>
      </c>
      <c r="AH173" s="486">
        <f t="shared" si="2201"/>
        <v>0</v>
      </c>
      <c r="AI173" s="486">
        <f t="shared" si="2201"/>
        <v>0</v>
      </c>
      <c r="AJ173" s="486">
        <f t="shared" si="2201"/>
        <v>0</v>
      </c>
      <c r="AK173" s="486">
        <f>SUM(AK174:AK176)</f>
        <v>0</v>
      </c>
      <c r="AL173" s="544">
        <f t="shared" si="1815"/>
        <v>0</v>
      </c>
      <c r="AM173" s="843">
        <f t="shared" si="2201"/>
        <v>0</v>
      </c>
      <c r="AN173" s="897"/>
      <c r="AO173" s="843">
        <f t="shared" ref="AO173:AR173" si="2202">SUM(AO174:AO176)</f>
        <v>0</v>
      </c>
      <c r="AP173" s="897"/>
      <c r="AQ173" s="843">
        <f t="shared" ref="AQ173" si="2203">SUM(AQ174:AQ176)</f>
        <v>0</v>
      </c>
      <c r="AR173" s="843">
        <f t="shared" si="2202"/>
        <v>0</v>
      </c>
      <c r="AS173" s="843">
        <f t="shared" si="1820"/>
        <v>0</v>
      </c>
      <c r="AT173" s="897"/>
      <c r="AU173" s="843">
        <f t="shared" ref="AU173" si="2204">SUM(AU174:AU176)</f>
        <v>0</v>
      </c>
      <c r="AV173" s="843">
        <f t="shared" si="1823"/>
        <v>0</v>
      </c>
      <c r="AW173" s="486">
        <f t="shared" ref="AW173:BG173" si="2205">SUM(AW174:AW176)</f>
        <v>0</v>
      </c>
      <c r="AX173" s="843">
        <f t="shared" si="2205"/>
        <v>0</v>
      </c>
      <c r="AY173" s="486">
        <f t="shared" si="2205"/>
        <v>0</v>
      </c>
      <c r="AZ173" s="1072">
        <f t="shared" si="2205"/>
        <v>0</v>
      </c>
      <c r="BA173" s="925">
        <f t="shared" si="2205"/>
        <v>0</v>
      </c>
      <c r="BB173" s="486">
        <f t="shared" si="2205"/>
        <v>0</v>
      </c>
      <c r="BC173" s="486">
        <f t="shared" si="2205"/>
        <v>0</v>
      </c>
      <c r="BD173" s="925">
        <f t="shared" si="2205"/>
        <v>0</v>
      </c>
      <c r="BE173" s="486">
        <f t="shared" si="2205"/>
        <v>0</v>
      </c>
      <c r="BF173" s="486">
        <f t="shared" si="2205"/>
        <v>0</v>
      </c>
      <c r="BG173" s="843">
        <f t="shared" si="2205"/>
        <v>0</v>
      </c>
      <c r="BH173" s="486">
        <f t="shared" si="1825"/>
        <v>0</v>
      </c>
      <c r="BI173" s="926">
        <f t="shared" ref="BI173" si="2206">SUM(BI174:BI176)</f>
        <v>0</v>
      </c>
      <c r="BJ173" s="897" t="e">
        <f t="shared" si="1827"/>
        <v>#DIV/0!</v>
      </c>
      <c r="BK173" s="486">
        <f t="shared" ref="BK173" si="2207">SUM(BK174:BK176)</f>
        <v>0</v>
      </c>
      <c r="BL173" s="486">
        <f t="shared" si="1829"/>
        <v>0</v>
      </c>
      <c r="BM173" s="897" t="e">
        <f t="shared" si="1830"/>
        <v>#DIV/0!</v>
      </c>
      <c r="BN173" s="897"/>
      <c r="BO173" s="897"/>
      <c r="BP173" s="926">
        <f t="shared" ref="BP173:BT173" si="2208">SUM(BP174:BP176)</f>
        <v>0</v>
      </c>
      <c r="BQ173" s="897" t="e">
        <f t="shared" si="1832"/>
        <v>#DIV/0!</v>
      </c>
      <c r="BR173" s="843">
        <f t="shared" ref="BR173" si="2209">SUM(BR174:BR176)</f>
        <v>0</v>
      </c>
      <c r="BS173" s="486">
        <f t="shared" si="1834"/>
        <v>0</v>
      </c>
      <c r="BT173" s="926">
        <f t="shared" si="2208"/>
        <v>0</v>
      </c>
      <c r="BU173" s="897" t="e">
        <f t="shared" si="1835"/>
        <v>#DIV/0!</v>
      </c>
      <c r="BV173" s="486">
        <f t="shared" ref="BV173" si="2210">SUM(BV174:BV176)</f>
        <v>0</v>
      </c>
      <c r="BW173" s="486">
        <f t="shared" si="1837"/>
        <v>0</v>
      </c>
      <c r="BX173" s="897" t="e">
        <f t="shared" si="1982"/>
        <v>#DIV/0!</v>
      </c>
      <c r="BY173" s="926">
        <f t="shared" ref="BY173:CE173" si="2211">SUM(BY174:BY176)</f>
        <v>0</v>
      </c>
      <c r="BZ173" s="1129">
        <f t="shared" si="2211"/>
        <v>0</v>
      </c>
      <c r="CA173" s="486">
        <f t="shared" si="2211"/>
        <v>0</v>
      </c>
      <c r="CB173" s="486">
        <f t="shared" si="2211"/>
        <v>0</v>
      </c>
      <c r="CC173" s="486">
        <f t="shared" si="2211"/>
        <v>0</v>
      </c>
      <c r="CD173" s="926">
        <f t="shared" si="2211"/>
        <v>0</v>
      </c>
      <c r="CE173" s="29">
        <f t="shared" si="2211"/>
        <v>0</v>
      </c>
      <c r="CF173" s="544">
        <f t="shared" si="1840"/>
        <v>0</v>
      </c>
      <c r="CG173" s="597" t="e">
        <f t="shared" si="1841"/>
        <v>#DIV/0!</v>
      </c>
      <c r="CH173" s="926">
        <f t="shared" ref="CH173:CL173" si="2212">SUM(CH174:CH176)</f>
        <v>0</v>
      </c>
      <c r="CI173" s="597" t="e">
        <f t="shared" si="1843"/>
        <v>#DIV/0!</v>
      </c>
      <c r="CJ173" s="486">
        <f t="shared" ref="CJ173" si="2213">SUM(CJ174:CJ176)</f>
        <v>0</v>
      </c>
      <c r="CK173" s="486">
        <f t="shared" si="1845"/>
        <v>0</v>
      </c>
      <c r="CL173" s="1729">
        <f t="shared" si="2212"/>
        <v>0</v>
      </c>
      <c r="CM173" s="597" t="e">
        <f t="shared" si="1846"/>
        <v>#DIV/0!</v>
      </c>
      <c r="CN173" s="29">
        <f t="shared" ref="CN173" si="2214">SUM(CN174:CN176)</f>
        <v>0</v>
      </c>
      <c r="CO173" s="544">
        <f t="shared" si="1848"/>
        <v>0</v>
      </c>
      <c r="CP173" s="597" t="e">
        <f t="shared" si="1849"/>
        <v>#DIV/0!</v>
      </c>
      <c r="CQ173" s="29">
        <f t="shared" ref="CQ173" si="2215">SUM(CQ174:CQ176)</f>
        <v>0</v>
      </c>
      <c r="CR173" s="544">
        <f t="shared" si="1851"/>
        <v>0</v>
      </c>
      <c r="CS173" s="1730">
        <f t="shared" ref="CS173:DB173" si="2216">SUM(CS174:CS176)</f>
        <v>0</v>
      </c>
      <c r="CT173" s="1731">
        <f t="shared" si="2216"/>
        <v>0</v>
      </c>
      <c r="CU173" s="486">
        <f t="shared" si="2216"/>
        <v>0</v>
      </c>
      <c r="CV173" s="486">
        <f t="shared" si="2216"/>
        <v>0</v>
      </c>
      <c r="CW173" s="1732">
        <f t="shared" si="2216"/>
        <v>0</v>
      </c>
      <c r="CX173" s="597" t="e">
        <f t="shared" si="1853"/>
        <v>#DIV/0!</v>
      </c>
      <c r="CY173" s="486">
        <f t="shared" ref="CY173:CZ173" si="2217">SUM(CY174:CY176)</f>
        <v>0</v>
      </c>
      <c r="CZ173" s="486">
        <f t="shared" si="2217"/>
        <v>0</v>
      </c>
      <c r="DA173" s="486">
        <f t="shared" si="1855"/>
        <v>0</v>
      </c>
      <c r="DB173" s="1729">
        <f t="shared" si="2216"/>
        <v>0</v>
      </c>
      <c r="DC173" s="597" t="e">
        <f t="shared" si="1856"/>
        <v>#DIV/0!</v>
      </c>
      <c r="DD173" s="544">
        <f t="shared" ref="DD173" si="2218">SUM(DD174:DD176)</f>
        <v>0</v>
      </c>
      <c r="DE173" s="486">
        <f t="shared" si="1858"/>
        <v>0</v>
      </c>
      <c r="DF173" s="597" t="e">
        <f t="shared" si="1859"/>
        <v>#DIV/0!</v>
      </c>
      <c r="DG173" s="544">
        <f t="shared" ref="DG173" si="2219">SUM(DG174:DG176)</f>
        <v>0</v>
      </c>
      <c r="DH173" s="486">
        <f t="shared" si="1861"/>
        <v>0</v>
      </c>
      <c r="DI173" s="597" t="e">
        <f t="shared" si="1862"/>
        <v>#DIV/0!</v>
      </c>
      <c r="DJ173" s="926">
        <f t="shared" ref="DJ173" si="2220">SUM(DJ174:DJ176)</f>
        <v>0</v>
      </c>
      <c r="DK173" s="597" t="e">
        <f t="shared" si="1864"/>
        <v>#DIV/0!</v>
      </c>
      <c r="DL173" s="544">
        <f t="shared" ref="DL173" si="2221">SUM(DL174:DL176)</f>
        <v>0</v>
      </c>
      <c r="DM173" s="486">
        <f t="shared" si="1866"/>
        <v>0</v>
      </c>
      <c r="DN173" s="597" t="e">
        <f t="shared" si="1867"/>
        <v>#DIV/0!</v>
      </c>
      <c r="DO173" s="926">
        <f t="shared" ref="DO173:DS173" si="2222">SUM(DO174:DO176)</f>
        <v>0</v>
      </c>
      <c r="DP173" s="486">
        <f t="shared" si="2222"/>
        <v>0</v>
      </c>
      <c r="DQ173" s="486">
        <f t="shared" si="2222"/>
        <v>0</v>
      </c>
      <c r="DR173" s="486">
        <f t="shared" si="2222"/>
        <v>0</v>
      </c>
      <c r="DS173" s="1990">
        <f t="shared" si="2222"/>
        <v>0</v>
      </c>
      <c r="DT173" s="2184" t="e">
        <f t="shared" si="1869"/>
        <v>#DIV/0!</v>
      </c>
      <c r="DU173" s="1764">
        <f t="shared" ref="DU173:DV173" si="2223">SUM(DU174:DU176)</f>
        <v>0</v>
      </c>
      <c r="DV173" s="1764">
        <f t="shared" si="2223"/>
        <v>0</v>
      </c>
      <c r="DW173" s="1764">
        <f t="shared" si="1906"/>
        <v>0</v>
      </c>
      <c r="DX173" s="1764">
        <f t="shared" ref="DX173:DZ173" si="2224">SUM(DX174:DX176)</f>
        <v>0</v>
      </c>
      <c r="DY173" s="1764">
        <f t="shared" si="1872"/>
        <v>0</v>
      </c>
      <c r="DZ173" s="1764">
        <f t="shared" si="2224"/>
        <v>0</v>
      </c>
      <c r="EA173" s="1764">
        <f t="shared" si="1873"/>
        <v>0</v>
      </c>
      <c r="EB173" s="1990">
        <f t="shared" ref="EB173" si="2225">SUM(EB174:EB176)</f>
        <v>0</v>
      </c>
      <c r="EC173" s="2184" t="e">
        <f t="shared" si="1875"/>
        <v>#DIV/0!</v>
      </c>
      <c r="ED173" s="1764">
        <f t="shared" ref="ED173" si="2226">SUM(ED174:ED176)</f>
        <v>0</v>
      </c>
      <c r="EE173" s="1764">
        <f t="shared" si="1877"/>
        <v>0</v>
      </c>
      <c r="EF173" s="2184" t="e">
        <f t="shared" si="1878"/>
        <v>#DIV/0!</v>
      </c>
      <c r="EG173" s="1764">
        <f t="shared" ref="EG173" si="2227">SUM(EG174:EG176)</f>
        <v>0</v>
      </c>
      <c r="EH173" s="1764">
        <f t="shared" si="1880"/>
        <v>0</v>
      </c>
      <c r="EI173" s="2220">
        <f t="shared" ref="EI173:EO173" si="2228">SUM(EI174:EI176)</f>
        <v>0</v>
      </c>
      <c r="EJ173" s="1990">
        <f t="shared" si="2228"/>
        <v>0</v>
      </c>
      <c r="EK173" s="2184" t="e">
        <f t="shared" si="1882"/>
        <v>#DIV/0!</v>
      </c>
      <c r="EL173" s="1764">
        <f t="shared" si="2228"/>
        <v>0</v>
      </c>
      <c r="EM173" s="2221">
        <f t="shared" si="2228"/>
        <v>0</v>
      </c>
      <c r="EN173" s="2221">
        <f t="shared" si="2228"/>
        <v>0</v>
      </c>
      <c r="EO173" s="1990">
        <f t="shared" si="2228"/>
        <v>0</v>
      </c>
      <c r="EP173" s="2176" t="e">
        <f t="shared" si="1883"/>
        <v>#DIV/0!</v>
      </c>
      <c r="EQ173" s="1764">
        <f t="shared" ref="EQ173" si="2229">SUM(EQ174:EQ176)</f>
        <v>0</v>
      </c>
      <c r="ER173" s="1764">
        <f t="shared" si="1885"/>
        <v>0</v>
      </c>
      <c r="ES173" s="1764">
        <f t="shared" ref="ES173" si="2230">SUM(ES174:ES176)</f>
        <v>0</v>
      </c>
      <c r="ET173" s="1764">
        <f t="shared" si="1887"/>
        <v>0</v>
      </c>
      <c r="EU173" s="2184" t="e">
        <f t="shared" si="1888"/>
        <v>#DIV/0!</v>
      </c>
      <c r="EV173" s="1764">
        <f t="shared" ref="EV173" si="2231">SUM(EV174:EV176)</f>
        <v>0</v>
      </c>
      <c r="EW173" s="1764">
        <f t="shared" si="1890"/>
        <v>0</v>
      </c>
      <c r="EX173" s="1990">
        <f t="shared" ref="EX173" si="2232">SUM(EX174:EX176)</f>
        <v>0</v>
      </c>
      <c r="EY173" s="2184" t="e">
        <f t="shared" si="1892"/>
        <v>#DIV/0!</v>
      </c>
      <c r="EZ173" s="2222">
        <f t="shared" ref="EZ173:FF173" si="2233">SUM(EZ174:EZ176)</f>
        <v>0</v>
      </c>
      <c r="FA173" s="1990">
        <f t="shared" ref="FA173" si="2234">SUM(FA174:FA176)</f>
        <v>0</v>
      </c>
      <c r="FB173" s="2184" t="e">
        <f t="shared" si="1895"/>
        <v>#DIV/0!</v>
      </c>
      <c r="FC173" s="1500">
        <f t="shared" si="2233"/>
        <v>0</v>
      </c>
      <c r="FD173" s="1500">
        <f t="shared" si="2233"/>
        <v>0</v>
      </c>
      <c r="FE173" s="1500">
        <f t="shared" si="2233"/>
        <v>0</v>
      </c>
      <c r="FF173" s="1500">
        <f t="shared" si="2233"/>
        <v>0</v>
      </c>
      <c r="FG173" s="1500">
        <f t="shared" si="1896"/>
        <v>0</v>
      </c>
      <c r="FH173" s="2722">
        <f t="shared" ref="FH173:FI173" si="2235">SUM(FH174:FH176)</f>
        <v>0</v>
      </c>
      <c r="FI173" s="1500">
        <f t="shared" si="2235"/>
        <v>0</v>
      </c>
      <c r="FJ173" s="1500">
        <f t="shared" si="1898"/>
        <v>0</v>
      </c>
      <c r="FK173" s="2704" t="e">
        <f t="shared" si="1907"/>
        <v>#DIV/0!</v>
      </c>
      <c r="FL173" s="2722">
        <f t="shared" ref="FL173" si="2236">SUM(FL174:FL176)</f>
        <v>0</v>
      </c>
      <c r="FM173" s="2704" t="e">
        <f t="shared" si="1900"/>
        <v>#DIV/0!</v>
      </c>
      <c r="FN173" s="1500">
        <f t="shared" ref="FN173" si="2237">SUM(FN174:FN176)</f>
        <v>0</v>
      </c>
      <c r="FO173" s="1500">
        <f t="shared" si="1902"/>
        <v>0</v>
      </c>
      <c r="FP173" s="2723">
        <f t="shared" ref="FP173" si="2238">SUM(FP174:FP176)</f>
        <v>0</v>
      </c>
      <c r="FQ173" s="2612">
        <f t="shared" ref="FQ173:FR173" si="2239">SUM(FQ174:FQ176)</f>
        <v>0</v>
      </c>
      <c r="FR173" s="1500">
        <f t="shared" si="2239"/>
        <v>0</v>
      </c>
      <c r="FS173" s="1500">
        <f t="shared" ref="FS173" si="2240">SUM(FS174:FS176)</f>
        <v>0</v>
      </c>
    </row>
    <row r="174" spans="1:177" ht="21.75" hidden="1" thickBot="1" x14ac:dyDescent="0.3">
      <c r="A174" s="1809"/>
      <c r="B174" s="1807"/>
      <c r="C174" s="1868" t="s">
        <v>117</v>
      </c>
      <c r="D174" s="1856"/>
      <c r="E174" s="1857"/>
      <c r="F174" s="677"/>
      <c r="G174" s="645"/>
      <c r="H174" s="686"/>
      <c r="I174" s="485">
        <v>0</v>
      </c>
      <c r="J174" s="543">
        <v>0</v>
      </c>
      <c r="K174" s="543">
        <v>0</v>
      </c>
      <c r="L174" s="594" t="e">
        <f t="shared" ref="L174:L193" si="2241">K174/J174</f>
        <v>#DIV/0!</v>
      </c>
      <c r="M174" s="485">
        <v>0</v>
      </c>
      <c r="N174" s="485"/>
      <c r="O174" s="485"/>
      <c r="P174" s="543">
        <f t="shared" si="1803"/>
        <v>0</v>
      </c>
      <c r="Q174" s="594"/>
      <c r="R174" s="485">
        <v>0</v>
      </c>
      <c r="S174" s="543">
        <v>0</v>
      </c>
      <c r="T174" s="594" t="e">
        <f t="shared" si="1806"/>
        <v>#DIV/0!</v>
      </c>
      <c r="U174" s="485">
        <v>0</v>
      </c>
      <c r="V174" s="485"/>
      <c r="W174" s="485"/>
      <c r="X174" s="543">
        <f t="shared" si="1808"/>
        <v>0</v>
      </c>
      <c r="Y174" s="594" t="e">
        <f t="shared" si="1809"/>
        <v>#DIV/0!</v>
      </c>
      <c r="Z174" s="485"/>
      <c r="AA174" s="543">
        <f t="shared" si="1810"/>
        <v>0</v>
      </c>
      <c r="AB174" s="543">
        <v>0</v>
      </c>
      <c r="AC174" s="594" t="e">
        <f t="shared" si="1812"/>
        <v>#DIV/0!</v>
      </c>
      <c r="AD174" s="543">
        <v>0</v>
      </c>
      <c r="AE174" s="543">
        <v>0</v>
      </c>
      <c r="AF174" s="594" t="e">
        <f t="shared" si="1813"/>
        <v>#DIV/0!</v>
      </c>
      <c r="AG174" s="485">
        <v>0</v>
      </c>
      <c r="AH174" s="485">
        <v>0</v>
      </c>
      <c r="AI174" s="485">
        <v>0</v>
      </c>
      <c r="AJ174" s="485">
        <v>0</v>
      </c>
      <c r="AK174" s="485"/>
      <c r="AL174" s="543">
        <f t="shared" si="1815"/>
        <v>0</v>
      </c>
      <c r="AM174" s="841">
        <v>0</v>
      </c>
      <c r="AN174" s="913" t="e">
        <f t="shared" si="1816"/>
        <v>#DIV/0!</v>
      </c>
      <c r="AO174" s="841">
        <v>0</v>
      </c>
      <c r="AP174" s="913" t="e">
        <f t="shared" si="1818"/>
        <v>#DIV/0!</v>
      </c>
      <c r="AQ174" s="841"/>
      <c r="AR174" s="841"/>
      <c r="AS174" s="841">
        <f t="shared" si="1820"/>
        <v>0</v>
      </c>
      <c r="AT174" s="913" t="e">
        <f t="shared" si="1821"/>
        <v>#DIV/0!</v>
      </c>
      <c r="AU174" s="841"/>
      <c r="AV174" s="841">
        <f t="shared" si="1823"/>
        <v>0</v>
      </c>
      <c r="AW174" s="485">
        <v>0</v>
      </c>
      <c r="AX174" s="841">
        <v>0</v>
      </c>
      <c r="AY174" s="485">
        <v>0</v>
      </c>
      <c r="AZ174" s="1070">
        <v>0</v>
      </c>
      <c r="BA174" s="921">
        <v>0</v>
      </c>
      <c r="BB174" s="485">
        <v>0</v>
      </c>
      <c r="BC174" s="485">
        <v>0</v>
      </c>
      <c r="BD174" s="921">
        <v>0</v>
      </c>
      <c r="BE174" s="485">
        <v>0</v>
      </c>
      <c r="BF174" s="485">
        <v>0</v>
      </c>
      <c r="BG174" s="841"/>
      <c r="BH174" s="485">
        <f t="shared" si="1825"/>
        <v>0</v>
      </c>
      <c r="BI174" s="922">
        <v>0</v>
      </c>
      <c r="BJ174" s="913" t="e">
        <f t="shared" si="1827"/>
        <v>#DIV/0!</v>
      </c>
      <c r="BK174" s="485"/>
      <c r="BL174" s="485">
        <f t="shared" si="1829"/>
        <v>0</v>
      </c>
      <c r="BM174" s="913" t="e">
        <f t="shared" si="1830"/>
        <v>#DIV/0!</v>
      </c>
      <c r="BN174" s="913"/>
      <c r="BO174" s="913"/>
      <c r="BP174" s="922">
        <v>0</v>
      </c>
      <c r="BQ174" s="913" t="e">
        <f t="shared" si="1832"/>
        <v>#DIV/0!</v>
      </c>
      <c r="BR174" s="841"/>
      <c r="BS174" s="485">
        <f t="shared" si="1834"/>
        <v>0</v>
      </c>
      <c r="BT174" s="922">
        <v>0</v>
      </c>
      <c r="BU174" s="913" t="e">
        <f t="shared" si="1835"/>
        <v>#DIV/0!</v>
      </c>
      <c r="BV174" s="485"/>
      <c r="BW174" s="485">
        <f t="shared" si="1837"/>
        <v>0</v>
      </c>
      <c r="BX174" s="913" t="e">
        <f t="shared" si="1982"/>
        <v>#DIV/0!</v>
      </c>
      <c r="BY174" s="922">
        <v>0</v>
      </c>
      <c r="BZ174" s="1127">
        <v>0</v>
      </c>
      <c r="CA174" s="485">
        <v>0</v>
      </c>
      <c r="CB174" s="485">
        <v>0</v>
      </c>
      <c r="CC174" s="485">
        <v>0</v>
      </c>
      <c r="CD174" s="922">
        <v>0</v>
      </c>
      <c r="CE174" s="27"/>
      <c r="CF174" s="543">
        <f t="shared" si="1840"/>
        <v>0</v>
      </c>
      <c r="CG174" s="594" t="e">
        <f t="shared" si="1841"/>
        <v>#DIV/0!</v>
      </c>
      <c r="CH174" s="922">
        <v>0</v>
      </c>
      <c r="CI174" s="594" t="e">
        <f t="shared" si="1843"/>
        <v>#DIV/0!</v>
      </c>
      <c r="CJ174" s="485"/>
      <c r="CK174" s="485">
        <f t="shared" si="1845"/>
        <v>0</v>
      </c>
      <c r="CL174" s="1717">
        <v>0</v>
      </c>
      <c r="CM174" s="594" t="e">
        <f t="shared" si="1846"/>
        <v>#DIV/0!</v>
      </c>
      <c r="CN174" s="27"/>
      <c r="CO174" s="543">
        <f t="shared" si="1848"/>
        <v>0</v>
      </c>
      <c r="CP174" s="594" t="e">
        <f t="shared" si="1849"/>
        <v>#DIV/0!</v>
      </c>
      <c r="CQ174" s="27"/>
      <c r="CR174" s="543">
        <f t="shared" si="1851"/>
        <v>0</v>
      </c>
      <c r="CS174" s="1718">
        <v>0</v>
      </c>
      <c r="CT174" s="1719">
        <v>0</v>
      </c>
      <c r="CU174" s="485">
        <v>0</v>
      </c>
      <c r="CV174" s="485">
        <v>0</v>
      </c>
      <c r="CW174" s="1720">
        <v>0</v>
      </c>
      <c r="CX174" s="594" t="e">
        <f t="shared" si="1853"/>
        <v>#DIV/0!</v>
      </c>
      <c r="CY174" s="485">
        <v>0</v>
      </c>
      <c r="CZ174" s="485"/>
      <c r="DA174" s="485">
        <f t="shared" si="1855"/>
        <v>0</v>
      </c>
      <c r="DB174" s="1717">
        <v>0</v>
      </c>
      <c r="DC174" s="594" t="e">
        <f t="shared" si="1856"/>
        <v>#DIV/0!</v>
      </c>
      <c r="DD174" s="543"/>
      <c r="DE174" s="485">
        <f t="shared" si="1858"/>
        <v>0</v>
      </c>
      <c r="DF174" s="594" t="e">
        <f t="shared" si="1859"/>
        <v>#DIV/0!</v>
      </c>
      <c r="DG174" s="543"/>
      <c r="DH174" s="485">
        <f t="shared" si="1861"/>
        <v>0</v>
      </c>
      <c r="DI174" s="594" t="e">
        <f t="shared" si="1862"/>
        <v>#DIV/0!</v>
      </c>
      <c r="DJ174" s="922">
        <v>0</v>
      </c>
      <c r="DK174" s="594" t="e">
        <f t="shared" si="1864"/>
        <v>#DIV/0!</v>
      </c>
      <c r="DL174" s="543"/>
      <c r="DM174" s="485">
        <f t="shared" si="1866"/>
        <v>0</v>
      </c>
      <c r="DN174" s="594" t="e">
        <f t="shared" si="1867"/>
        <v>#DIV/0!</v>
      </c>
      <c r="DO174" s="922">
        <v>0</v>
      </c>
      <c r="DP174" s="485">
        <v>0</v>
      </c>
      <c r="DQ174" s="485">
        <v>0</v>
      </c>
      <c r="DR174" s="485">
        <v>0</v>
      </c>
      <c r="DS174" s="1686">
        <v>0</v>
      </c>
      <c r="DT174" s="2201" t="e">
        <f t="shared" si="1869"/>
        <v>#DIV/0!</v>
      </c>
      <c r="DU174" s="1762">
        <v>0</v>
      </c>
      <c r="DV174" s="1762"/>
      <c r="DW174" s="1762">
        <f t="shared" si="1906"/>
        <v>0</v>
      </c>
      <c r="DX174" s="1762"/>
      <c r="DY174" s="1762">
        <f t="shared" si="1872"/>
        <v>0</v>
      </c>
      <c r="DZ174" s="1762"/>
      <c r="EA174" s="1762">
        <f t="shared" si="1873"/>
        <v>0</v>
      </c>
      <c r="EB174" s="1686">
        <v>0</v>
      </c>
      <c r="EC174" s="2201" t="e">
        <f t="shared" si="1875"/>
        <v>#DIV/0!</v>
      </c>
      <c r="ED174" s="1762"/>
      <c r="EE174" s="1762">
        <f t="shared" si="1877"/>
        <v>0</v>
      </c>
      <c r="EF174" s="2201" t="e">
        <f t="shared" si="1878"/>
        <v>#DIV/0!</v>
      </c>
      <c r="EG174" s="1762"/>
      <c r="EH174" s="1762">
        <f t="shared" si="1880"/>
        <v>0</v>
      </c>
      <c r="EI174" s="2212">
        <v>0</v>
      </c>
      <c r="EJ174" s="1686">
        <v>0</v>
      </c>
      <c r="EK174" s="2201" t="e">
        <f t="shared" si="1882"/>
        <v>#DIV/0!</v>
      </c>
      <c r="EL174" s="1762">
        <v>0</v>
      </c>
      <c r="EM174" s="2213">
        <v>0</v>
      </c>
      <c r="EN174" s="2213">
        <v>0</v>
      </c>
      <c r="EO174" s="1686">
        <v>0</v>
      </c>
      <c r="EP174" s="2176" t="e">
        <f t="shared" si="1883"/>
        <v>#DIV/0!</v>
      </c>
      <c r="EQ174" s="1762"/>
      <c r="ER174" s="1762">
        <f t="shared" si="1885"/>
        <v>0</v>
      </c>
      <c r="ES174" s="1762"/>
      <c r="ET174" s="1762">
        <f t="shared" si="1887"/>
        <v>0</v>
      </c>
      <c r="EU174" s="2201" t="e">
        <f t="shared" si="1888"/>
        <v>#DIV/0!</v>
      </c>
      <c r="EV174" s="1762"/>
      <c r="EW174" s="1762">
        <f t="shared" si="1890"/>
        <v>0</v>
      </c>
      <c r="EX174" s="1686">
        <v>0</v>
      </c>
      <c r="EY174" s="2201" t="e">
        <f t="shared" si="1892"/>
        <v>#DIV/0!</v>
      </c>
      <c r="EZ174" s="2214">
        <v>0</v>
      </c>
      <c r="FA174" s="1686">
        <v>0</v>
      </c>
      <c r="FB174" s="2201" t="e">
        <f t="shared" si="1895"/>
        <v>#DIV/0!</v>
      </c>
      <c r="FC174" s="1498">
        <v>0</v>
      </c>
      <c r="FD174" s="1498">
        <v>0</v>
      </c>
      <c r="FE174" s="1498">
        <v>0</v>
      </c>
      <c r="FF174" s="1498"/>
      <c r="FG174" s="1498">
        <f t="shared" si="1896"/>
        <v>0</v>
      </c>
      <c r="FH174" s="2720">
        <v>0</v>
      </c>
      <c r="FI174" s="1498"/>
      <c r="FJ174" s="1498">
        <f t="shared" si="1898"/>
        <v>0</v>
      </c>
      <c r="FK174" s="2714" t="e">
        <f t="shared" si="1907"/>
        <v>#DIV/0!</v>
      </c>
      <c r="FL174" s="2720">
        <v>0</v>
      </c>
      <c r="FM174" s="2714" t="e">
        <f t="shared" si="1900"/>
        <v>#DIV/0!</v>
      </c>
      <c r="FN174" s="1498"/>
      <c r="FO174" s="1498">
        <f t="shared" si="1902"/>
        <v>0</v>
      </c>
      <c r="FP174" s="2484">
        <v>0</v>
      </c>
      <c r="FQ174" s="2609">
        <v>0</v>
      </c>
      <c r="FR174" s="1498">
        <v>0</v>
      </c>
      <c r="FS174" s="1498">
        <v>0</v>
      </c>
    </row>
    <row r="175" spans="1:177" ht="21.75" hidden="1" thickBot="1" x14ac:dyDescent="0.3">
      <c r="A175" s="679"/>
      <c r="B175" s="680"/>
      <c r="C175" s="1835" t="s">
        <v>84</v>
      </c>
      <c r="D175" s="1859"/>
      <c r="E175" s="1860"/>
      <c r="F175" s="681"/>
      <c r="G175" s="650"/>
      <c r="H175" s="687"/>
      <c r="I175" s="469">
        <v>0</v>
      </c>
      <c r="J175" s="529">
        <v>0</v>
      </c>
      <c r="K175" s="529">
        <v>0</v>
      </c>
      <c r="L175" s="596" t="e">
        <f t="shared" si="2241"/>
        <v>#DIV/0!</v>
      </c>
      <c r="M175" s="469">
        <v>0</v>
      </c>
      <c r="N175" s="469"/>
      <c r="O175" s="469"/>
      <c r="P175" s="529">
        <f t="shared" si="1803"/>
        <v>0</v>
      </c>
      <c r="Q175" s="596"/>
      <c r="R175" s="469">
        <v>0</v>
      </c>
      <c r="S175" s="529">
        <v>0</v>
      </c>
      <c r="T175" s="596" t="e">
        <f t="shared" si="1806"/>
        <v>#DIV/0!</v>
      </c>
      <c r="U175" s="469">
        <v>0</v>
      </c>
      <c r="V175" s="469"/>
      <c r="W175" s="469"/>
      <c r="X175" s="529">
        <f t="shared" si="1808"/>
        <v>0</v>
      </c>
      <c r="Y175" s="596" t="e">
        <f t="shared" si="1809"/>
        <v>#DIV/0!</v>
      </c>
      <c r="Z175" s="469"/>
      <c r="AA175" s="529">
        <f t="shared" si="1810"/>
        <v>0</v>
      </c>
      <c r="AB175" s="529">
        <v>0</v>
      </c>
      <c r="AC175" s="596" t="e">
        <f t="shared" si="1812"/>
        <v>#DIV/0!</v>
      </c>
      <c r="AD175" s="529">
        <v>0</v>
      </c>
      <c r="AE175" s="529">
        <v>0</v>
      </c>
      <c r="AF175" s="596" t="e">
        <f t="shared" si="1813"/>
        <v>#DIV/0!</v>
      </c>
      <c r="AG175" s="469">
        <v>0</v>
      </c>
      <c r="AH175" s="469">
        <v>0</v>
      </c>
      <c r="AI175" s="469">
        <v>0</v>
      </c>
      <c r="AJ175" s="469">
        <v>0</v>
      </c>
      <c r="AK175" s="469"/>
      <c r="AL175" s="529">
        <f t="shared" si="1815"/>
        <v>0</v>
      </c>
      <c r="AM175" s="842">
        <v>0</v>
      </c>
      <c r="AN175" s="917" t="e">
        <f t="shared" si="1816"/>
        <v>#DIV/0!</v>
      </c>
      <c r="AO175" s="842">
        <v>0</v>
      </c>
      <c r="AP175" s="917" t="e">
        <f t="shared" si="1818"/>
        <v>#DIV/0!</v>
      </c>
      <c r="AQ175" s="842"/>
      <c r="AR175" s="842"/>
      <c r="AS175" s="842">
        <f t="shared" si="1820"/>
        <v>0</v>
      </c>
      <c r="AT175" s="917" t="e">
        <f t="shared" si="1821"/>
        <v>#DIV/0!</v>
      </c>
      <c r="AU175" s="842"/>
      <c r="AV175" s="842">
        <f t="shared" si="1823"/>
        <v>0</v>
      </c>
      <c r="AW175" s="469">
        <v>0</v>
      </c>
      <c r="AX175" s="842">
        <v>0</v>
      </c>
      <c r="AY175" s="469">
        <v>0</v>
      </c>
      <c r="AZ175" s="1071">
        <v>0</v>
      </c>
      <c r="BA175" s="923">
        <v>0</v>
      </c>
      <c r="BB175" s="469">
        <v>0</v>
      </c>
      <c r="BC175" s="469">
        <v>0</v>
      </c>
      <c r="BD175" s="923">
        <v>0</v>
      </c>
      <c r="BE175" s="469">
        <v>0</v>
      </c>
      <c r="BF175" s="469">
        <v>0</v>
      </c>
      <c r="BG175" s="842"/>
      <c r="BH175" s="469">
        <f t="shared" si="1825"/>
        <v>0</v>
      </c>
      <c r="BI175" s="924">
        <v>0</v>
      </c>
      <c r="BJ175" s="917" t="e">
        <f t="shared" si="1827"/>
        <v>#DIV/0!</v>
      </c>
      <c r="BK175" s="469"/>
      <c r="BL175" s="469">
        <f t="shared" si="1829"/>
        <v>0</v>
      </c>
      <c r="BM175" s="917" t="e">
        <f t="shared" si="1830"/>
        <v>#DIV/0!</v>
      </c>
      <c r="BN175" s="917"/>
      <c r="BO175" s="917"/>
      <c r="BP175" s="924">
        <v>0</v>
      </c>
      <c r="BQ175" s="917" t="e">
        <f t="shared" si="1832"/>
        <v>#DIV/0!</v>
      </c>
      <c r="BR175" s="842"/>
      <c r="BS175" s="469">
        <f t="shared" si="1834"/>
        <v>0</v>
      </c>
      <c r="BT175" s="924">
        <v>0</v>
      </c>
      <c r="BU175" s="917" t="e">
        <f t="shared" si="1835"/>
        <v>#DIV/0!</v>
      </c>
      <c r="BV175" s="469"/>
      <c r="BW175" s="469">
        <f t="shared" si="1837"/>
        <v>0</v>
      </c>
      <c r="BX175" s="917" t="e">
        <f t="shared" si="1982"/>
        <v>#DIV/0!</v>
      </c>
      <c r="BY175" s="924">
        <v>0</v>
      </c>
      <c r="BZ175" s="1128">
        <v>0</v>
      </c>
      <c r="CA175" s="469">
        <v>0</v>
      </c>
      <c r="CB175" s="469">
        <v>0</v>
      </c>
      <c r="CC175" s="469">
        <v>0</v>
      </c>
      <c r="CD175" s="924">
        <v>0</v>
      </c>
      <c r="CE175" s="28"/>
      <c r="CF175" s="529">
        <f t="shared" si="1840"/>
        <v>0</v>
      </c>
      <c r="CG175" s="596" t="e">
        <f t="shared" si="1841"/>
        <v>#DIV/0!</v>
      </c>
      <c r="CH175" s="924">
        <v>0</v>
      </c>
      <c r="CI175" s="596" t="e">
        <f t="shared" si="1843"/>
        <v>#DIV/0!</v>
      </c>
      <c r="CJ175" s="469"/>
      <c r="CK175" s="469">
        <f t="shared" si="1845"/>
        <v>0</v>
      </c>
      <c r="CL175" s="1721">
        <v>0</v>
      </c>
      <c r="CM175" s="596" t="e">
        <f t="shared" si="1846"/>
        <v>#DIV/0!</v>
      </c>
      <c r="CN175" s="28"/>
      <c r="CO175" s="529">
        <f t="shared" si="1848"/>
        <v>0</v>
      </c>
      <c r="CP175" s="596" t="e">
        <f t="shared" si="1849"/>
        <v>#DIV/0!</v>
      </c>
      <c r="CQ175" s="28"/>
      <c r="CR175" s="529">
        <f t="shared" si="1851"/>
        <v>0</v>
      </c>
      <c r="CS175" s="1722">
        <v>0</v>
      </c>
      <c r="CT175" s="1723">
        <v>0</v>
      </c>
      <c r="CU175" s="469">
        <v>0</v>
      </c>
      <c r="CV175" s="469">
        <v>0</v>
      </c>
      <c r="CW175" s="1724">
        <v>0</v>
      </c>
      <c r="CX175" s="596" t="e">
        <f t="shared" si="1853"/>
        <v>#DIV/0!</v>
      </c>
      <c r="CY175" s="469">
        <v>0</v>
      </c>
      <c r="CZ175" s="469"/>
      <c r="DA175" s="469">
        <f t="shared" si="1855"/>
        <v>0</v>
      </c>
      <c r="DB175" s="1721">
        <v>0</v>
      </c>
      <c r="DC175" s="596" t="e">
        <f t="shared" si="1856"/>
        <v>#DIV/0!</v>
      </c>
      <c r="DD175" s="529"/>
      <c r="DE175" s="469">
        <f t="shared" si="1858"/>
        <v>0</v>
      </c>
      <c r="DF175" s="596" t="e">
        <f t="shared" si="1859"/>
        <v>#DIV/0!</v>
      </c>
      <c r="DG175" s="529"/>
      <c r="DH175" s="469">
        <f t="shared" si="1861"/>
        <v>0</v>
      </c>
      <c r="DI175" s="596" t="e">
        <f t="shared" si="1862"/>
        <v>#DIV/0!</v>
      </c>
      <c r="DJ175" s="924">
        <v>0</v>
      </c>
      <c r="DK175" s="596" t="e">
        <f t="shared" si="1864"/>
        <v>#DIV/0!</v>
      </c>
      <c r="DL175" s="529"/>
      <c r="DM175" s="469">
        <f t="shared" si="1866"/>
        <v>0</v>
      </c>
      <c r="DN175" s="596" t="e">
        <f t="shared" si="1867"/>
        <v>#DIV/0!</v>
      </c>
      <c r="DO175" s="924">
        <v>0</v>
      </c>
      <c r="DP175" s="469">
        <v>0</v>
      </c>
      <c r="DQ175" s="469">
        <v>0</v>
      </c>
      <c r="DR175" s="469">
        <v>0</v>
      </c>
      <c r="DS175" s="1688">
        <v>0</v>
      </c>
      <c r="DT175" s="2205" t="e">
        <f t="shared" si="1869"/>
        <v>#DIV/0!</v>
      </c>
      <c r="DU175" s="1763">
        <v>0</v>
      </c>
      <c r="DV175" s="1763"/>
      <c r="DW175" s="1763">
        <f t="shared" si="1906"/>
        <v>0</v>
      </c>
      <c r="DX175" s="1763"/>
      <c r="DY175" s="1763">
        <f t="shared" si="1872"/>
        <v>0</v>
      </c>
      <c r="DZ175" s="1763"/>
      <c r="EA175" s="1763">
        <f t="shared" si="1873"/>
        <v>0</v>
      </c>
      <c r="EB175" s="1688">
        <v>0</v>
      </c>
      <c r="EC175" s="2205" t="e">
        <f t="shared" si="1875"/>
        <v>#DIV/0!</v>
      </c>
      <c r="ED175" s="1763"/>
      <c r="EE175" s="1763">
        <f t="shared" si="1877"/>
        <v>0</v>
      </c>
      <c r="EF175" s="2205" t="e">
        <f t="shared" si="1878"/>
        <v>#DIV/0!</v>
      </c>
      <c r="EG175" s="1763"/>
      <c r="EH175" s="1763">
        <f t="shared" si="1880"/>
        <v>0</v>
      </c>
      <c r="EI175" s="2215">
        <v>0</v>
      </c>
      <c r="EJ175" s="1688">
        <v>0</v>
      </c>
      <c r="EK175" s="2205" t="e">
        <f t="shared" si="1882"/>
        <v>#DIV/0!</v>
      </c>
      <c r="EL175" s="1763">
        <v>0</v>
      </c>
      <c r="EM175" s="2216">
        <v>0</v>
      </c>
      <c r="EN175" s="2216">
        <v>0</v>
      </c>
      <c r="EO175" s="1688">
        <v>0</v>
      </c>
      <c r="EP175" s="2176" t="e">
        <f t="shared" si="1883"/>
        <v>#DIV/0!</v>
      </c>
      <c r="EQ175" s="1763"/>
      <c r="ER175" s="1763">
        <f t="shared" si="1885"/>
        <v>0</v>
      </c>
      <c r="ES175" s="1763"/>
      <c r="ET175" s="1763">
        <f t="shared" si="1887"/>
        <v>0</v>
      </c>
      <c r="EU175" s="2205" t="e">
        <f t="shared" si="1888"/>
        <v>#DIV/0!</v>
      </c>
      <c r="EV175" s="1763"/>
      <c r="EW175" s="1763">
        <f t="shared" si="1890"/>
        <v>0</v>
      </c>
      <c r="EX175" s="1688">
        <v>0</v>
      </c>
      <c r="EY175" s="2205" t="e">
        <f t="shared" si="1892"/>
        <v>#DIV/0!</v>
      </c>
      <c r="EZ175" s="2217">
        <v>0</v>
      </c>
      <c r="FA175" s="1688">
        <v>0</v>
      </c>
      <c r="FB175" s="2205" t="e">
        <f t="shared" si="1895"/>
        <v>#DIV/0!</v>
      </c>
      <c r="FC175" s="1499">
        <v>0</v>
      </c>
      <c r="FD175" s="1499">
        <v>0</v>
      </c>
      <c r="FE175" s="1499">
        <v>0</v>
      </c>
      <c r="FF175" s="1499"/>
      <c r="FG175" s="1499">
        <f t="shared" si="1896"/>
        <v>0</v>
      </c>
      <c r="FH175" s="2721">
        <v>0</v>
      </c>
      <c r="FI175" s="1499"/>
      <c r="FJ175" s="1499">
        <f t="shared" si="1898"/>
        <v>0</v>
      </c>
      <c r="FK175" s="2717" t="e">
        <f t="shared" si="1907"/>
        <v>#DIV/0!</v>
      </c>
      <c r="FL175" s="2721">
        <v>0</v>
      </c>
      <c r="FM175" s="2717" t="e">
        <f t="shared" si="1900"/>
        <v>#DIV/0!</v>
      </c>
      <c r="FN175" s="1499"/>
      <c r="FO175" s="1499">
        <f t="shared" si="1902"/>
        <v>0</v>
      </c>
      <c r="FP175" s="2131">
        <v>0</v>
      </c>
      <c r="FQ175" s="2610">
        <v>0</v>
      </c>
      <c r="FR175" s="1499">
        <v>0</v>
      </c>
      <c r="FS175" s="1499">
        <v>0</v>
      </c>
    </row>
    <row r="176" spans="1:177" ht="21.75" hidden="1" thickBot="1" x14ac:dyDescent="0.3">
      <c r="A176" s="679"/>
      <c r="B176" s="680"/>
      <c r="C176" s="1835" t="s">
        <v>118</v>
      </c>
      <c r="D176" s="1859"/>
      <c r="E176" s="1860"/>
      <c r="F176" s="681"/>
      <c r="G176" s="650"/>
      <c r="H176" s="687"/>
      <c r="I176" s="469">
        <v>0</v>
      </c>
      <c r="J176" s="529">
        <v>0</v>
      </c>
      <c r="K176" s="529">
        <v>0</v>
      </c>
      <c r="L176" s="596" t="e">
        <f t="shared" si="2241"/>
        <v>#DIV/0!</v>
      </c>
      <c r="M176" s="469">
        <v>0</v>
      </c>
      <c r="N176" s="469"/>
      <c r="O176" s="469"/>
      <c r="P176" s="529">
        <f t="shared" si="1803"/>
        <v>0</v>
      </c>
      <c r="Q176" s="596"/>
      <c r="R176" s="469">
        <v>0</v>
      </c>
      <c r="S176" s="529">
        <v>0</v>
      </c>
      <c r="T176" s="596" t="e">
        <f t="shared" si="1806"/>
        <v>#DIV/0!</v>
      </c>
      <c r="U176" s="469">
        <v>0</v>
      </c>
      <c r="V176" s="469"/>
      <c r="W176" s="469"/>
      <c r="X176" s="529">
        <f t="shared" si="1808"/>
        <v>0</v>
      </c>
      <c r="Y176" s="596" t="e">
        <f t="shared" si="1809"/>
        <v>#DIV/0!</v>
      </c>
      <c r="Z176" s="469"/>
      <c r="AA176" s="529">
        <f t="shared" si="1810"/>
        <v>0</v>
      </c>
      <c r="AB176" s="529">
        <v>0</v>
      </c>
      <c r="AC176" s="596" t="e">
        <f t="shared" si="1812"/>
        <v>#DIV/0!</v>
      </c>
      <c r="AD176" s="529">
        <v>0</v>
      </c>
      <c r="AE176" s="529">
        <v>0</v>
      </c>
      <c r="AF176" s="596" t="e">
        <f t="shared" si="1813"/>
        <v>#DIV/0!</v>
      </c>
      <c r="AG176" s="469">
        <v>0</v>
      </c>
      <c r="AH176" s="469">
        <v>0</v>
      </c>
      <c r="AI176" s="469">
        <v>0</v>
      </c>
      <c r="AJ176" s="469">
        <v>0</v>
      </c>
      <c r="AK176" s="469"/>
      <c r="AL176" s="529">
        <f t="shared" si="1815"/>
        <v>0</v>
      </c>
      <c r="AM176" s="842">
        <v>0</v>
      </c>
      <c r="AN176" s="917" t="e">
        <f t="shared" si="1816"/>
        <v>#DIV/0!</v>
      </c>
      <c r="AO176" s="842">
        <v>0</v>
      </c>
      <c r="AP176" s="917" t="e">
        <f t="shared" si="1818"/>
        <v>#DIV/0!</v>
      </c>
      <c r="AQ176" s="842"/>
      <c r="AR176" s="842"/>
      <c r="AS176" s="842">
        <f t="shared" si="1820"/>
        <v>0</v>
      </c>
      <c r="AT176" s="917" t="e">
        <f t="shared" si="1821"/>
        <v>#DIV/0!</v>
      </c>
      <c r="AU176" s="842"/>
      <c r="AV176" s="842">
        <f t="shared" si="1823"/>
        <v>0</v>
      </c>
      <c r="AW176" s="469">
        <v>0</v>
      </c>
      <c r="AX176" s="842">
        <v>0</v>
      </c>
      <c r="AY176" s="469">
        <v>0</v>
      </c>
      <c r="AZ176" s="1071">
        <v>0</v>
      </c>
      <c r="BA176" s="923">
        <v>0</v>
      </c>
      <c r="BB176" s="469">
        <v>0</v>
      </c>
      <c r="BC176" s="469">
        <v>0</v>
      </c>
      <c r="BD176" s="923">
        <v>0</v>
      </c>
      <c r="BE176" s="469">
        <v>0</v>
      </c>
      <c r="BF176" s="469">
        <v>0</v>
      </c>
      <c r="BG176" s="842"/>
      <c r="BH176" s="469">
        <f t="shared" si="1825"/>
        <v>0</v>
      </c>
      <c r="BI176" s="924">
        <v>0</v>
      </c>
      <c r="BJ176" s="917" t="e">
        <f t="shared" si="1827"/>
        <v>#DIV/0!</v>
      </c>
      <c r="BK176" s="469"/>
      <c r="BL176" s="469">
        <f t="shared" si="1829"/>
        <v>0</v>
      </c>
      <c r="BM176" s="917" t="e">
        <f t="shared" si="1830"/>
        <v>#DIV/0!</v>
      </c>
      <c r="BN176" s="917"/>
      <c r="BO176" s="917"/>
      <c r="BP176" s="924">
        <v>0</v>
      </c>
      <c r="BQ176" s="917" t="e">
        <f t="shared" si="1832"/>
        <v>#DIV/0!</v>
      </c>
      <c r="BR176" s="842"/>
      <c r="BS176" s="469">
        <f t="shared" si="1834"/>
        <v>0</v>
      </c>
      <c r="BT176" s="924">
        <v>0</v>
      </c>
      <c r="BU176" s="917" t="e">
        <f t="shared" si="1835"/>
        <v>#DIV/0!</v>
      </c>
      <c r="BV176" s="469"/>
      <c r="BW176" s="469">
        <f t="shared" si="1837"/>
        <v>0</v>
      </c>
      <c r="BX176" s="917" t="e">
        <f t="shared" si="1982"/>
        <v>#DIV/0!</v>
      </c>
      <c r="BY176" s="924">
        <v>0</v>
      </c>
      <c r="BZ176" s="1128">
        <v>0</v>
      </c>
      <c r="CA176" s="469">
        <v>0</v>
      </c>
      <c r="CB176" s="469">
        <v>0</v>
      </c>
      <c r="CC176" s="469">
        <v>0</v>
      </c>
      <c r="CD176" s="924">
        <v>0</v>
      </c>
      <c r="CE176" s="28"/>
      <c r="CF176" s="529">
        <f t="shared" si="1840"/>
        <v>0</v>
      </c>
      <c r="CG176" s="596" t="e">
        <f t="shared" si="1841"/>
        <v>#DIV/0!</v>
      </c>
      <c r="CH176" s="924">
        <v>0</v>
      </c>
      <c r="CI176" s="596" t="e">
        <f t="shared" si="1843"/>
        <v>#DIV/0!</v>
      </c>
      <c r="CJ176" s="469"/>
      <c r="CK176" s="469">
        <f t="shared" si="1845"/>
        <v>0</v>
      </c>
      <c r="CL176" s="1721">
        <v>0</v>
      </c>
      <c r="CM176" s="596" t="e">
        <f t="shared" si="1846"/>
        <v>#DIV/0!</v>
      </c>
      <c r="CN176" s="28"/>
      <c r="CO176" s="529">
        <f t="shared" si="1848"/>
        <v>0</v>
      </c>
      <c r="CP176" s="596" t="e">
        <f t="shared" si="1849"/>
        <v>#DIV/0!</v>
      </c>
      <c r="CQ176" s="28"/>
      <c r="CR176" s="529">
        <f t="shared" si="1851"/>
        <v>0</v>
      </c>
      <c r="CS176" s="1722">
        <v>0</v>
      </c>
      <c r="CT176" s="1723">
        <v>0</v>
      </c>
      <c r="CU176" s="469">
        <v>0</v>
      </c>
      <c r="CV176" s="469">
        <v>0</v>
      </c>
      <c r="CW176" s="1724">
        <v>0</v>
      </c>
      <c r="CX176" s="596" t="e">
        <f t="shared" si="1853"/>
        <v>#DIV/0!</v>
      </c>
      <c r="CY176" s="469">
        <v>0</v>
      </c>
      <c r="CZ176" s="469"/>
      <c r="DA176" s="469">
        <f t="shared" si="1855"/>
        <v>0</v>
      </c>
      <c r="DB176" s="1721">
        <v>0</v>
      </c>
      <c r="DC176" s="596" t="e">
        <f t="shared" si="1856"/>
        <v>#DIV/0!</v>
      </c>
      <c r="DD176" s="529"/>
      <c r="DE176" s="469">
        <f t="shared" si="1858"/>
        <v>0</v>
      </c>
      <c r="DF176" s="596" t="e">
        <f t="shared" si="1859"/>
        <v>#DIV/0!</v>
      </c>
      <c r="DG176" s="529"/>
      <c r="DH176" s="469">
        <f t="shared" si="1861"/>
        <v>0</v>
      </c>
      <c r="DI176" s="596" t="e">
        <f t="shared" si="1862"/>
        <v>#DIV/0!</v>
      </c>
      <c r="DJ176" s="924">
        <v>0</v>
      </c>
      <c r="DK176" s="596" t="e">
        <f t="shared" si="1864"/>
        <v>#DIV/0!</v>
      </c>
      <c r="DL176" s="529"/>
      <c r="DM176" s="469">
        <f t="shared" si="1866"/>
        <v>0</v>
      </c>
      <c r="DN176" s="596" t="e">
        <f t="shared" si="1867"/>
        <v>#DIV/0!</v>
      </c>
      <c r="DO176" s="924">
        <v>0</v>
      </c>
      <c r="DP176" s="469">
        <v>0</v>
      </c>
      <c r="DQ176" s="469">
        <v>0</v>
      </c>
      <c r="DR176" s="469">
        <v>0</v>
      </c>
      <c r="DS176" s="1688">
        <v>0</v>
      </c>
      <c r="DT176" s="2205" t="e">
        <f t="shared" si="1869"/>
        <v>#DIV/0!</v>
      </c>
      <c r="DU176" s="1763">
        <v>0</v>
      </c>
      <c r="DV176" s="1763"/>
      <c r="DW176" s="1763">
        <f t="shared" si="1906"/>
        <v>0</v>
      </c>
      <c r="DX176" s="1763"/>
      <c r="DY176" s="1763">
        <f t="shared" si="1872"/>
        <v>0</v>
      </c>
      <c r="DZ176" s="1763"/>
      <c r="EA176" s="1763">
        <f t="shared" si="1873"/>
        <v>0</v>
      </c>
      <c r="EB176" s="1688">
        <v>0</v>
      </c>
      <c r="EC176" s="2205" t="e">
        <f t="shared" si="1875"/>
        <v>#DIV/0!</v>
      </c>
      <c r="ED176" s="1763"/>
      <c r="EE176" s="1763">
        <f t="shared" si="1877"/>
        <v>0</v>
      </c>
      <c r="EF176" s="2205" t="e">
        <f t="shared" si="1878"/>
        <v>#DIV/0!</v>
      </c>
      <c r="EG176" s="1763"/>
      <c r="EH176" s="1763">
        <f t="shared" si="1880"/>
        <v>0</v>
      </c>
      <c r="EI176" s="2215">
        <v>0</v>
      </c>
      <c r="EJ176" s="1688">
        <v>0</v>
      </c>
      <c r="EK176" s="2205" t="e">
        <f t="shared" si="1882"/>
        <v>#DIV/0!</v>
      </c>
      <c r="EL176" s="1763">
        <v>0</v>
      </c>
      <c r="EM176" s="2216">
        <v>0</v>
      </c>
      <c r="EN176" s="2216">
        <v>0</v>
      </c>
      <c r="EO176" s="1688">
        <v>0</v>
      </c>
      <c r="EP176" s="2176" t="e">
        <f t="shared" si="1883"/>
        <v>#DIV/0!</v>
      </c>
      <c r="EQ176" s="1763"/>
      <c r="ER176" s="1763">
        <f t="shared" si="1885"/>
        <v>0</v>
      </c>
      <c r="ES176" s="1763"/>
      <c r="ET176" s="1763">
        <f t="shared" si="1887"/>
        <v>0</v>
      </c>
      <c r="EU176" s="2205" t="e">
        <f t="shared" si="1888"/>
        <v>#DIV/0!</v>
      </c>
      <c r="EV176" s="1763"/>
      <c r="EW176" s="1763">
        <f t="shared" si="1890"/>
        <v>0</v>
      </c>
      <c r="EX176" s="1688">
        <v>0</v>
      </c>
      <c r="EY176" s="2205" t="e">
        <f t="shared" si="1892"/>
        <v>#DIV/0!</v>
      </c>
      <c r="EZ176" s="2217">
        <v>0</v>
      </c>
      <c r="FA176" s="1688">
        <v>0</v>
      </c>
      <c r="FB176" s="2205" t="e">
        <f t="shared" si="1895"/>
        <v>#DIV/0!</v>
      </c>
      <c r="FC176" s="1499">
        <v>0</v>
      </c>
      <c r="FD176" s="1499">
        <v>0</v>
      </c>
      <c r="FE176" s="1499">
        <v>0</v>
      </c>
      <c r="FF176" s="1499"/>
      <c r="FG176" s="1499">
        <f t="shared" si="1896"/>
        <v>0</v>
      </c>
      <c r="FH176" s="2721">
        <v>0</v>
      </c>
      <c r="FI176" s="1499"/>
      <c r="FJ176" s="1499">
        <f t="shared" si="1898"/>
        <v>0</v>
      </c>
      <c r="FK176" s="2717" t="e">
        <f t="shared" si="1907"/>
        <v>#DIV/0!</v>
      </c>
      <c r="FL176" s="2721">
        <v>0</v>
      </c>
      <c r="FM176" s="2717" t="e">
        <f t="shared" si="1900"/>
        <v>#DIV/0!</v>
      </c>
      <c r="FN176" s="1499"/>
      <c r="FO176" s="1499">
        <f t="shared" si="1902"/>
        <v>0</v>
      </c>
      <c r="FP176" s="2131">
        <v>0</v>
      </c>
      <c r="FQ176" s="2610">
        <v>0</v>
      </c>
      <c r="FR176" s="1499">
        <v>0</v>
      </c>
      <c r="FS176" s="1499">
        <v>0</v>
      </c>
    </row>
    <row r="177" spans="1:175" ht="36.75" customHeight="1" thickBot="1" x14ac:dyDescent="0.3">
      <c r="A177" s="688" t="s">
        <v>415</v>
      </c>
      <c r="B177" s="654" t="s">
        <v>491</v>
      </c>
      <c r="C177" s="1866" t="s">
        <v>113</v>
      </c>
      <c r="D177" s="1832" t="s">
        <v>398</v>
      </c>
      <c r="E177" s="1867" t="s">
        <v>807</v>
      </c>
      <c r="F177" s="689"/>
      <c r="G177" s="656" t="s">
        <v>518</v>
      </c>
      <c r="H177" s="690">
        <f t="shared" ref="H177:K177" si="2242">SUM(H178,H190,H192,H193)</f>
        <v>6707</v>
      </c>
      <c r="I177" s="486">
        <f t="shared" si="2242"/>
        <v>5666</v>
      </c>
      <c r="J177" s="544">
        <f t="shared" si="2242"/>
        <v>5581</v>
      </c>
      <c r="K177" s="544">
        <f t="shared" si="2242"/>
        <v>1117</v>
      </c>
      <c r="L177" s="597">
        <f t="shared" si="2241"/>
        <v>0.20014334348683033</v>
      </c>
      <c r="M177" s="486">
        <f t="shared" ref="M177" si="2243">SUM(M178,M190,M192,M193)</f>
        <v>5581</v>
      </c>
      <c r="N177" s="486">
        <f>SUM(N178,N190,N192,N193)</f>
        <v>0</v>
      </c>
      <c r="O177" s="486">
        <f>SUM(O178,O190,O192,O193)</f>
        <v>0</v>
      </c>
      <c r="P177" s="544">
        <f t="shared" si="1803"/>
        <v>5581</v>
      </c>
      <c r="Q177" s="597">
        <f>K177/P177</f>
        <v>0.20014334348683033</v>
      </c>
      <c r="R177" s="486">
        <f t="shared" ref="R177:S177" si="2244">SUM(R178,R190,R192,R193)</f>
        <v>5581</v>
      </c>
      <c r="S177" s="544">
        <f t="shared" si="2244"/>
        <v>1431</v>
      </c>
      <c r="T177" s="597">
        <f t="shared" si="1806"/>
        <v>0.2564056620677298</v>
      </c>
      <c r="U177" s="486">
        <f t="shared" ref="U177" si="2245">SUM(U178,U190,U192,U193)</f>
        <v>5581</v>
      </c>
      <c r="V177" s="486">
        <f>SUM(V178,V190,V192,V193)</f>
        <v>0</v>
      </c>
      <c r="W177" s="486">
        <f>SUM(W178,W190,W192,W193)</f>
        <v>0</v>
      </c>
      <c r="X177" s="544">
        <f t="shared" si="1808"/>
        <v>5581</v>
      </c>
      <c r="Y177" s="597">
        <f t="shared" si="1809"/>
        <v>0.2564056620677298</v>
      </c>
      <c r="Z177" s="486">
        <f>SUM(Z178,Z190,Z192,Z193)</f>
        <v>0</v>
      </c>
      <c r="AA177" s="544">
        <f t="shared" si="1810"/>
        <v>5581</v>
      </c>
      <c r="AB177" s="544">
        <f t="shared" ref="AB177:AE177" si="2246">SUM(AB178,AB190,AB192,AB193)</f>
        <v>2158</v>
      </c>
      <c r="AC177" s="597">
        <f t="shared" si="1812"/>
        <v>0.3866690557247805</v>
      </c>
      <c r="AD177" s="544">
        <f t="shared" si="2246"/>
        <v>2208</v>
      </c>
      <c r="AE177" s="544">
        <f t="shared" si="2246"/>
        <v>2440</v>
      </c>
      <c r="AF177" s="597">
        <f t="shared" si="1813"/>
        <v>0.43719763483246732</v>
      </c>
      <c r="AG177" s="486">
        <f t="shared" ref="AG177:AM177" si="2247">SUM(AG178,AG190,AG192,AG193)</f>
        <v>3581</v>
      </c>
      <c r="AH177" s="486">
        <f t="shared" si="2247"/>
        <v>3768</v>
      </c>
      <c r="AI177" s="486">
        <f t="shared" si="2247"/>
        <v>3768</v>
      </c>
      <c r="AJ177" s="486">
        <f t="shared" si="2247"/>
        <v>3768</v>
      </c>
      <c r="AK177" s="486">
        <f>SUM(AK178,AK190,AK192,AK193)</f>
        <v>-2000</v>
      </c>
      <c r="AL177" s="544">
        <f t="shared" si="1815"/>
        <v>3581</v>
      </c>
      <c r="AM177" s="843">
        <f t="shared" si="2247"/>
        <v>2431.73</v>
      </c>
      <c r="AN177" s="897">
        <f t="shared" si="1816"/>
        <v>0.67906450712091593</v>
      </c>
      <c r="AO177" s="843">
        <f t="shared" ref="AO177:AR177" si="2248">SUM(AO178,AO190,AO192,AO193)</f>
        <v>2355.59</v>
      </c>
      <c r="AP177" s="897">
        <f t="shared" si="1818"/>
        <v>0.62515658174097666</v>
      </c>
      <c r="AQ177" s="843">
        <f t="shared" ref="AQ177" si="2249">SUM(AQ178,AQ190,AQ192,AQ193)</f>
        <v>0</v>
      </c>
      <c r="AR177" s="843">
        <f t="shared" si="2248"/>
        <v>0</v>
      </c>
      <c r="AS177" s="843">
        <f t="shared" si="1820"/>
        <v>3768</v>
      </c>
      <c r="AT177" s="897">
        <f t="shared" si="1821"/>
        <v>0.62515658174097666</v>
      </c>
      <c r="AU177" s="843">
        <f t="shared" ref="AU177" si="2250">SUM(AU178,AU190,AU192,AU193)</f>
        <v>0</v>
      </c>
      <c r="AV177" s="843">
        <f t="shared" si="1823"/>
        <v>3768</v>
      </c>
      <c r="AW177" s="486">
        <f t="shared" ref="AW177:BG177" si="2251">SUM(AW178,AW190,AW192,AW193)</f>
        <v>3768</v>
      </c>
      <c r="AX177" s="843">
        <f t="shared" si="2251"/>
        <v>3652.81</v>
      </c>
      <c r="AY177" s="486">
        <f t="shared" si="2251"/>
        <v>3768</v>
      </c>
      <c r="AZ177" s="1072">
        <f t="shared" si="2251"/>
        <v>4849.5599999999995</v>
      </c>
      <c r="BA177" s="925">
        <f t="shared" si="2251"/>
        <v>3768</v>
      </c>
      <c r="BB177" s="486">
        <f t="shared" si="2251"/>
        <v>3768</v>
      </c>
      <c r="BC177" s="486">
        <f t="shared" si="2251"/>
        <v>3768</v>
      </c>
      <c r="BD177" s="925">
        <f t="shared" si="2251"/>
        <v>3768</v>
      </c>
      <c r="BE177" s="486">
        <f t="shared" si="2251"/>
        <v>3768</v>
      </c>
      <c r="BF177" s="486">
        <f t="shared" si="2251"/>
        <v>3768</v>
      </c>
      <c r="BG177" s="843">
        <f t="shared" si="2251"/>
        <v>0</v>
      </c>
      <c r="BH177" s="486">
        <f t="shared" si="1825"/>
        <v>3768</v>
      </c>
      <c r="BI177" s="926">
        <f t="shared" ref="BI177" si="2252">SUM(BI178,BI190,BI192,BI193)</f>
        <v>784.62</v>
      </c>
      <c r="BJ177" s="897">
        <f t="shared" si="1827"/>
        <v>0.20823248407643313</v>
      </c>
      <c r="BK177" s="486">
        <f t="shared" ref="BK177" si="2253">SUM(BK178,BK190,BK192,BK193)</f>
        <v>0</v>
      </c>
      <c r="BL177" s="486">
        <f t="shared" si="1829"/>
        <v>3768</v>
      </c>
      <c r="BM177" s="897">
        <f t="shared" si="1830"/>
        <v>0.20823248407643313</v>
      </c>
      <c r="BN177" s="897"/>
      <c r="BO177" s="897"/>
      <c r="BP177" s="926">
        <f t="shared" ref="BP177:BT177" si="2254">SUM(BP178,BP190,BP192,BP193)</f>
        <v>2320.96</v>
      </c>
      <c r="BQ177" s="897">
        <f t="shared" si="1832"/>
        <v>0.6159660297239915</v>
      </c>
      <c r="BR177" s="843">
        <f t="shared" ref="BR177" si="2255">SUM(BR178,BR190,BR192,BR193)</f>
        <v>0</v>
      </c>
      <c r="BS177" s="486">
        <f t="shared" si="1834"/>
        <v>3768</v>
      </c>
      <c r="BT177" s="926">
        <f t="shared" si="2254"/>
        <v>3876.9300000000003</v>
      </c>
      <c r="BU177" s="897">
        <f t="shared" si="1835"/>
        <v>1.0289092356687899</v>
      </c>
      <c r="BV177" s="927">
        <f t="shared" ref="BV177" si="2256">SUM(BV178,BV190,BV192,BV193)</f>
        <v>1100</v>
      </c>
      <c r="BW177" s="486">
        <f t="shared" si="1837"/>
        <v>4868</v>
      </c>
      <c r="BX177" s="897">
        <f t="shared" si="1982"/>
        <v>0.79641125718981109</v>
      </c>
      <c r="BY177" s="926">
        <f t="shared" ref="BY177:CE177" si="2257">SUM(BY178,BY190,BY192,BY193)</f>
        <v>5430.58</v>
      </c>
      <c r="BZ177" s="1129">
        <f t="shared" si="2257"/>
        <v>5430.58</v>
      </c>
      <c r="CA177" s="486">
        <f t="shared" si="2257"/>
        <v>7705</v>
      </c>
      <c r="CB177" s="486">
        <f t="shared" si="2257"/>
        <v>5731</v>
      </c>
      <c r="CC177" s="486">
        <f t="shared" si="2257"/>
        <v>5731</v>
      </c>
      <c r="CD177" s="926">
        <f t="shared" si="2257"/>
        <v>2763.6899999999996</v>
      </c>
      <c r="CE177" s="29">
        <f t="shared" si="2257"/>
        <v>0</v>
      </c>
      <c r="CF177" s="544">
        <f t="shared" si="1840"/>
        <v>7705</v>
      </c>
      <c r="CG177" s="597">
        <f t="shared" si="1841"/>
        <v>0.35868786502271249</v>
      </c>
      <c r="CH177" s="926">
        <f t="shared" ref="CH177:CL177" si="2258">SUM(CH178,CH190,CH192,CH193)</f>
        <v>4004.96</v>
      </c>
      <c r="CI177" s="597">
        <f t="shared" si="1843"/>
        <v>0.5197871512005191</v>
      </c>
      <c r="CJ177" s="486">
        <f t="shared" ref="CJ177" si="2259">SUM(CJ178,CJ190,CJ192,CJ193)</f>
        <v>0</v>
      </c>
      <c r="CK177" s="486">
        <f t="shared" si="1845"/>
        <v>7705</v>
      </c>
      <c r="CL177" s="1729">
        <f t="shared" si="2258"/>
        <v>6742.0099999999993</v>
      </c>
      <c r="CM177" s="597">
        <f t="shared" si="1846"/>
        <v>0.87501752109020103</v>
      </c>
      <c r="CN177" s="29">
        <f t="shared" ref="CN177" si="2260">SUM(CN178,CN190,CN192,CN193)</f>
        <v>0</v>
      </c>
      <c r="CO177" s="544">
        <f t="shared" si="1848"/>
        <v>7705</v>
      </c>
      <c r="CP177" s="597">
        <f t="shared" si="1849"/>
        <v>0.87501752109020103</v>
      </c>
      <c r="CQ177" s="29">
        <f t="shared" ref="CQ177" si="2261">SUM(CQ178,CQ190,CQ192,CQ193)</f>
        <v>0</v>
      </c>
      <c r="CR177" s="544">
        <f t="shared" si="1851"/>
        <v>7705</v>
      </c>
      <c r="CS177" s="1730">
        <f t="shared" ref="CS177:DB177" si="2262">SUM(CS178,CS190,CS192,CS193)</f>
        <v>7705</v>
      </c>
      <c r="CT177" s="1731">
        <f t="shared" si="2262"/>
        <v>7705</v>
      </c>
      <c r="CU177" s="486">
        <f t="shared" si="2262"/>
        <v>7705</v>
      </c>
      <c r="CV177" s="486">
        <f t="shared" si="2262"/>
        <v>7705</v>
      </c>
      <c r="CW177" s="1732">
        <f t="shared" si="2262"/>
        <v>7918.3499999999995</v>
      </c>
      <c r="CX177" s="597">
        <f t="shared" si="1853"/>
        <v>1.0276898118105127</v>
      </c>
      <c r="CY177" s="486">
        <f t="shared" ref="CY177:CZ177" si="2263">SUM(CY178,CY190,CY192,CY193)</f>
        <v>7705</v>
      </c>
      <c r="CZ177" s="486">
        <f t="shared" si="2263"/>
        <v>0</v>
      </c>
      <c r="DA177" s="486">
        <f t="shared" si="1855"/>
        <v>7705</v>
      </c>
      <c r="DB177" s="1729">
        <f t="shared" si="2262"/>
        <v>1053.06</v>
      </c>
      <c r="DC177" s="597">
        <f t="shared" si="1856"/>
        <v>0.13667229072031148</v>
      </c>
      <c r="DD177" s="544">
        <f t="shared" ref="DD177" si="2264">SUM(DD178,DD190,DD192,DD193)</f>
        <v>0</v>
      </c>
      <c r="DE177" s="486">
        <f t="shared" si="1858"/>
        <v>7705</v>
      </c>
      <c r="DF177" s="597">
        <f t="shared" si="1859"/>
        <v>0.13667229072031148</v>
      </c>
      <c r="DG177" s="544">
        <f t="shared" ref="DG177" si="2265">SUM(DG178,DG190,DG192,DG193)</f>
        <v>0</v>
      </c>
      <c r="DH177" s="486">
        <f t="shared" si="1861"/>
        <v>7705</v>
      </c>
      <c r="DI177" s="597">
        <f t="shared" si="1862"/>
        <v>0.13667229072031148</v>
      </c>
      <c r="DJ177" s="926">
        <f t="shared" ref="DJ177" si="2266">SUM(DJ178,DJ190,DJ192,DJ193)</f>
        <v>4075</v>
      </c>
      <c r="DK177" s="597">
        <f t="shared" si="1864"/>
        <v>0.52887735236859179</v>
      </c>
      <c r="DL177" s="544">
        <f t="shared" ref="DL177" si="2267">SUM(DL178,DL190,DL192,DL193)</f>
        <v>0</v>
      </c>
      <c r="DM177" s="486">
        <f t="shared" si="1866"/>
        <v>7705</v>
      </c>
      <c r="DN177" s="597">
        <f t="shared" si="1867"/>
        <v>0.52887735236859179</v>
      </c>
      <c r="DO177" s="926">
        <f t="shared" ref="DO177:DS177" si="2268">SUM(DO178,DO190,DO192,DO193)</f>
        <v>7187.99</v>
      </c>
      <c r="DP177" s="486">
        <f t="shared" si="2268"/>
        <v>6376</v>
      </c>
      <c r="DQ177" s="486">
        <f t="shared" si="2268"/>
        <v>6376</v>
      </c>
      <c r="DR177" s="486">
        <f t="shared" si="2268"/>
        <v>6376</v>
      </c>
      <c r="DS177" s="1990">
        <f t="shared" si="2268"/>
        <v>7187.99</v>
      </c>
      <c r="DT177" s="2184">
        <f t="shared" si="1869"/>
        <v>0.93289941596365988</v>
      </c>
      <c r="DU177" s="1764">
        <f t="shared" ref="DU177:DV177" si="2269">SUM(DU178,DU190,DU192,DU193)</f>
        <v>6376</v>
      </c>
      <c r="DV177" s="1764">
        <f t="shared" si="2269"/>
        <v>6000</v>
      </c>
      <c r="DW177" s="1764">
        <f t="shared" si="1906"/>
        <v>12376</v>
      </c>
      <c r="DX177" s="1764">
        <f t="shared" ref="DX177:DZ177" si="2270">SUM(DX178,DX190,DX192,DX193)</f>
        <v>0</v>
      </c>
      <c r="DY177" s="1764">
        <f t="shared" si="1872"/>
        <v>12376</v>
      </c>
      <c r="DZ177" s="1764">
        <f t="shared" si="2270"/>
        <v>0</v>
      </c>
      <c r="EA177" s="1764">
        <f t="shared" si="1873"/>
        <v>12376</v>
      </c>
      <c r="EB177" s="1990">
        <f t="shared" ref="EB177:ED177" si="2271">SUM(EB178,EB190,EB192,EB193)</f>
        <v>9582.75</v>
      </c>
      <c r="EC177" s="2184">
        <f t="shared" si="1875"/>
        <v>0.77430106658047837</v>
      </c>
      <c r="ED177" s="1764">
        <f t="shared" si="2271"/>
        <v>1270</v>
      </c>
      <c r="EE177" s="1764">
        <f t="shared" si="1877"/>
        <v>13646</v>
      </c>
      <c r="EF177" s="2184">
        <f t="shared" si="1878"/>
        <v>0.70223875128242708</v>
      </c>
      <c r="EG177" s="1764">
        <f t="shared" ref="EG177" si="2272">SUM(EG178,EG190,EG192,EG193)</f>
        <v>0</v>
      </c>
      <c r="EH177" s="1764">
        <f t="shared" si="1880"/>
        <v>13646</v>
      </c>
      <c r="EI177" s="2220">
        <f t="shared" ref="EI177:EN177" si="2273">SUM(EI178,EI190,EI192,EI193)</f>
        <v>14221.5</v>
      </c>
      <c r="EJ177" s="1990">
        <f t="shared" si="2273"/>
        <v>14221.5</v>
      </c>
      <c r="EK177" s="2184">
        <f t="shared" si="1882"/>
        <v>1</v>
      </c>
      <c r="EL177" s="1764">
        <f t="shared" si="2273"/>
        <v>8756</v>
      </c>
      <c r="EM177" s="2221">
        <f t="shared" si="2273"/>
        <v>7756</v>
      </c>
      <c r="EN177" s="2221">
        <f t="shared" si="2273"/>
        <v>7756</v>
      </c>
      <c r="EO177" s="1990">
        <f>SUM(EO178,EO190,EO191,EO192,EO193)</f>
        <v>5427.5700000000006</v>
      </c>
      <c r="EP177" s="2176">
        <f t="shared" si="1883"/>
        <v>0.61986866148926456</v>
      </c>
      <c r="EQ177" s="1764">
        <f t="shared" ref="EQ177" si="2274">SUM(EQ178,EQ190,EQ192,EQ193)</f>
        <v>0</v>
      </c>
      <c r="ER177" s="1764">
        <f t="shared" si="1885"/>
        <v>8756</v>
      </c>
      <c r="ES177" s="1764">
        <f t="shared" ref="ES177" si="2275">SUM(ES178,ES190,ES192,ES193)</f>
        <v>0</v>
      </c>
      <c r="ET177" s="1764">
        <f t="shared" si="1887"/>
        <v>8756</v>
      </c>
      <c r="EU177" s="2184">
        <f t="shared" si="1888"/>
        <v>0.61986866148926456</v>
      </c>
      <c r="EV177" s="1764">
        <f t="shared" ref="EV177" si="2276">SUM(EV178,EV190,EV192,EV193)</f>
        <v>0</v>
      </c>
      <c r="EW177" s="1764">
        <f t="shared" si="1890"/>
        <v>8756</v>
      </c>
      <c r="EX177" s="1990">
        <f>SUM(EX178,EX190,EX191,EX192,EX193)</f>
        <v>6822.15</v>
      </c>
      <c r="EY177" s="2184">
        <f t="shared" si="1892"/>
        <v>0.77914001827318402</v>
      </c>
      <c r="EZ177" s="2222">
        <f>SUM(EZ178,EZ190,EZ191,EZ192,EZ193)</f>
        <v>8756</v>
      </c>
      <c r="FA177" s="1990">
        <f>SUM(FA178,FA190,FA191,FA192,FA193)</f>
        <v>9386.7899999999991</v>
      </c>
      <c r="FB177" s="2184">
        <f t="shared" si="1895"/>
        <v>1.0720408862494288</v>
      </c>
      <c r="FC177" s="1500">
        <f>SUM(FC178,FC190,FC191,FC192,FC193)</f>
        <v>7212</v>
      </c>
      <c r="FD177" s="1500">
        <f t="shared" ref="FD177:FE177" si="2277">SUM(FD178,FD190,FD191,FD192,FD193)</f>
        <v>6163</v>
      </c>
      <c r="FE177" s="1500">
        <f t="shared" si="2277"/>
        <v>6823</v>
      </c>
      <c r="FF177" s="1500">
        <f t="shared" ref="FF177" si="2278">SUM(FF178,FF190,FF192,FF193)</f>
        <v>0</v>
      </c>
      <c r="FG177" s="1500">
        <f t="shared" si="1896"/>
        <v>7212</v>
      </c>
      <c r="FH177" s="2722">
        <f>SUM(FH178,FH190,FH191,FH192,FH193)</f>
        <v>2270.08</v>
      </c>
      <c r="FI177" s="1500">
        <f t="shared" ref="FI177" si="2279">SUM(FI178,FI190,FI192,FI193)</f>
        <v>0</v>
      </c>
      <c r="FJ177" s="1500">
        <f t="shared" si="1898"/>
        <v>7212</v>
      </c>
      <c r="FK177" s="2704">
        <f t="shared" si="1907"/>
        <v>0.31476428175263449</v>
      </c>
      <c r="FL177" s="2722">
        <f>SUM(FL178,FL190,FL191,FL192,FL193)</f>
        <v>3428.94</v>
      </c>
      <c r="FM177" s="2704">
        <f t="shared" si="1900"/>
        <v>0.47544925124792015</v>
      </c>
      <c r="FN177" s="1500">
        <f t="shared" ref="FN177" si="2280">SUM(FN178,FN190,FN192,FN193)</f>
        <v>0</v>
      </c>
      <c r="FO177" s="1500">
        <f t="shared" si="1902"/>
        <v>7212</v>
      </c>
      <c r="FP177" s="2723">
        <f>SUM(FP178,FP190,FP191,FP192,FP193)</f>
        <v>7212</v>
      </c>
      <c r="FQ177" s="2612">
        <f t="shared" ref="FQ177:FR177" si="2281">SUM(FQ178,FQ190,FQ191,FQ192,FQ193)</f>
        <v>7848</v>
      </c>
      <c r="FR177" s="1500">
        <f t="shared" si="2281"/>
        <v>8148</v>
      </c>
      <c r="FS177" s="1500">
        <f t="shared" ref="FS177" si="2282">SUM(FS178,FS190,FS191,FS192,FS193)</f>
        <v>7148</v>
      </c>
    </row>
    <row r="178" spans="1:175" ht="21.75" hidden="1" thickBot="1" x14ac:dyDescent="0.3">
      <c r="A178" s="1809"/>
      <c r="B178" s="724"/>
      <c r="C178" s="1868" t="s">
        <v>61</v>
      </c>
      <c r="D178" s="1807"/>
      <c r="E178" s="1857"/>
      <c r="F178" s="677"/>
      <c r="G178" s="645" t="s">
        <v>518</v>
      </c>
      <c r="H178" s="686">
        <f t="shared" ref="H178:K178" si="2283">SUM(H179,H189)</f>
        <v>5580</v>
      </c>
      <c r="I178" s="485">
        <f t="shared" si="2283"/>
        <v>4130</v>
      </c>
      <c r="J178" s="543">
        <f t="shared" si="2283"/>
        <v>3980</v>
      </c>
      <c r="K178" s="543">
        <f t="shared" si="2283"/>
        <v>444</v>
      </c>
      <c r="L178" s="594">
        <f t="shared" si="2241"/>
        <v>0.11155778894472362</v>
      </c>
      <c r="M178" s="485">
        <f t="shared" ref="M178" si="2284">SUM(M179,M189)</f>
        <v>3980</v>
      </c>
      <c r="N178" s="485">
        <f>SUM(N179,N189)</f>
        <v>0</v>
      </c>
      <c r="O178" s="485">
        <f>SUM(O179,O189)</f>
        <v>0</v>
      </c>
      <c r="P178" s="543">
        <f t="shared" si="1803"/>
        <v>3980</v>
      </c>
      <c r="Q178" s="594">
        <f>K178/P178</f>
        <v>0.11155778894472362</v>
      </c>
      <c r="R178" s="485">
        <f t="shared" ref="R178:S178" si="2285">SUM(R179,R189)</f>
        <v>3980</v>
      </c>
      <c r="S178" s="543">
        <f t="shared" si="2285"/>
        <v>714</v>
      </c>
      <c r="T178" s="594">
        <f t="shared" si="1806"/>
        <v>0.17939698492462311</v>
      </c>
      <c r="U178" s="485">
        <f t="shared" ref="U178" si="2286">SUM(U179,U189)</f>
        <v>3980</v>
      </c>
      <c r="V178" s="485">
        <f>SUM(V179,V189)</f>
        <v>0</v>
      </c>
      <c r="W178" s="485">
        <f>SUM(W179,W189)</f>
        <v>0</v>
      </c>
      <c r="X178" s="543">
        <f t="shared" si="1808"/>
        <v>3980</v>
      </c>
      <c r="Y178" s="594">
        <f t="shared" si="1809"/>
        <v>0.17939698492462311</v>
      </c>
      <c r="Z178" s="485">
        <f>SUM(Z179,Z189)</f>
        <v>0</v>
      </c>
      <c r="AA178" s="543">
        <f t="shared" si="1810"/>
        <v>3980</v>
      </c>
      <c r="AB178" s="543">
        <f t="shared" ref="AB178:AE178" si="2287">SUM(AB179,AB189)</f>
        <v>1104</v>
      </c>
      <c r="AC178" s="594">
        <f t="shared" si="1812"/>
        <v>0.27738693467336684</v>
      </c>
      <c r="AD178" s="543">
        <f t="shared" si="2287"/>
        <v>1141</v>
      </c>
      <c r="AE178" s="543">
        <f t="shared" si="2287"/>
        <v>1386</v>
      </c>
      <c r="AF178" s="594">
        <f t="shared" si="1813"/>
        <v>0.34824120603015074</v>
      </c>
      <c r="AG178" s="485">
        <f t="shared" ref="AG178:AM178" si="2288">SUM(AG179,AG189)</f>
        <v>2180</v>
      </c>
      <c r="AH178" s="485">
        <f t="shared" si="2288"/>
        <v>2539</v>
      </c>
      <c r="AI178" s="485">
        <f t="shared" si="2288"/>
        <v>2539</v>
      </c>
      <c r="AJ178" s="485">
        <f t="shared" si="2288"/>
        <v>2539</v>
      </c>
      <c r="AK178" s="485">
        <f>SUM(AK179,AK189)</f>
        <v>-1800</v>
      </c>
      <c r="AL178" s="543">
        <f t="shared" si="1815"/>
        <v>2180</v>
      </c>
      <c r="AM178" s="841">
        <f t="shared" si="2288"/>
        <v>1262.45</v>
      </c>
      <c r="AN178" s="913">
        <f t="shared" si="1816"/>
        <v>0.57910550458715604</v>
      </c>
      <c r="AO178" s="841">
        <f t="shared" ref="AO178:AR178" si="2289">SUM(AO179,AO189)</f>
        <v>1832.55</v>
      </c>
      <c r="AP178" s="913">
        <f t="shared" si="1818"/>
        <v>0.72176053564395426</v>
      </c>
      <c r="AQ178" s="841">
        <f t="shared" ref="AQ178" si="2290">SUM(AQ179,AQ189)</f>
        <v>0</v>
      </c>
      <c r="AR178" s="841">
        <f t="shared" si="2289"/>
        <v>0</v>
      </c>
      <c r="AS178" s="841">
        <f t="shared" si="1820"/>
        <v>2539</v>
      </c>
      <c r="AT178" s="913">
        <f t="shared" si="1821"/>
        <v>0.72176053564395426</v>
      </c>
      <c r="AU178" s="841">
        <f t="shared" ref="AU178" si="2291">SUM(AU179,AU189)</f>
        <v>0</v>
      </c>
      <c r="AV178" s="841">
        <f t="shared" si="1823"/>
        <v>2539</v>
      </c>
      <c r="AW178" s="485">
        <f t="shared" ref="AW178:BG178" si="2292">SUM(AW179,AW189)</f>
        <v>2539</v>
      </c>
      <c r="AX178" s="841">
        <f t="shared" si="2292"/>
        <v>2551.48</v>
      </c>
      <c r="AY178" s="485">
        <f t="shared" si="2292"/>
        <v>2539</v>
      </c>
      <c r="AZ178" s="1070">
        <f t="shared" si="2292"/>
        <v>3512.0299999999997</v>
      </c>
      <c r="BA178" s="921">
        <f t="shared" si="2292"/>
        <v>2539</v>
      </c>
      <c r="BB178" s="485">
        <f t="shared" si="2292"/>
        <v>2539</v>
      </c>
      <c r="BC178" s="485">
        <f t="shared" si="2292"/>
        <v>2539</v>
      </c>
      <c r="BD178" s="921">
        <f t="shared" si="2292"/>
        <v>2539</v>
      </c>
      <c r="BE178" s="485">
        <f t="shared" si="2292"/>
        <v>2539</v>
      </c>
      <c r="BF178" s="485">
        <f t="shared" si="2292"/>
        <v>2539</v>
      </c>
      <c r="BG178" s="841">
        <f t="shared" si="2292"/>
        <v>0</v>
      </c>
      <c r="BH178" s="485">
        <f t="shared" si="1825"/>
        <v>2539</v>
      </c>
      <c r="BI178" s="922">
        <f t="shared" ref="BI178" si="2293">SUM(BI179,BI189)</f>
        <v>434.44</v>
      </c>
      <c r="BJ178" s="913">
        <f t="shared" si="1827"/>
        <v>0.17110673493501377</v>
      </c>
      <c r="BK178" s="485">
        <f t="shared" ref="BK178" si="2294">SUM(BK179,BK189)</f>
        <v>0</v>
      </c>
      <c r="BL178" s="485">
        <f t="shared" si="1829"/>
        <v>2539</v>
      </c>
      <c r="BM178" s="913">
        <f t="shared" si="1830"/>
        <v>0.17110673493501377</v>
      </c>
      <c r="BN178" s="913"/>
      <c r="BO178" s="913"/>
      <c r="BP178" s="922">
        <f t="shared" ref="BP178:BT178" si="2295">SUM(BP179,BP189)</f>
        <v>1632.64</v>
      </c>
      <c r="BQ178" s="913">
        <f t="shared" si="1832"/>
        <v>0.64302481291847191</v>
      </c>
      <c r="BR178" s="841">
        <f t="shared" ref="BR178" si="2296">SUM(BR179,BR189)</f>
        <v>0</v>
      </c>
      <c r="BS178" s="485">
        <f t="shared" si="1834"/>
        <v>2539</v>
      </c>
      <c r="BT178" s="922">
        <f t="shared" si="2295"/>
        <v>3019.26</v>
      </c>
      <c r="BU178" s="913">
        <f t="shared" si="1835"/>
        <v>1.1891532099251674</v>
      </c>
      <c r="BV178" s="485">
        <f t="shared" ref="BV178" si="2297">SUM(BV179,BV189)</f>
        <v>1000</v>
      </c>
      <c r="BW178" s="485">
        <f t="shared" si="1837"/>
        <v>3539</v>
      </c>
      <c r="BX178" s="913">
        <f t="shared" si="1982"/>
        <v>0.85313930488838663</v>
      </c>
      <c r="BY178" s="922">
        <f t="shared" ref="BY178:CE178" si="2298">SUM(BY179,BY189)</f>
        <v>4449.8500000000004</v>
      </c>
      <c r="BZ178" s="1127">
        <f t="shared" si="2298"/>
        <v>4449.8500000000004</v>
      </c>
      <c r="CA178" s="485">
        <f>SUM(CA189,CA185,CA179)</f>
        <v>6504</v>
      </c>
      <c r="CB178" s="485">
        <f t="shared" si="2298"/>
        <v>4530</v>
      </c>
      <c r="CC178" s="485">
        <f t="shared" si="2298"/>
        <v>4530</v>
      </c>
      <c r="CD178" s="922">
        <f>SUM(CD189,CD185,CD179)</f>
        <v>2498.4499999999998</v>
      </c>
      <c r="CE178" s="27">
        <f t="shared" si="2298"/>
        <v>0</v>
      </c>
      <c r="CF178" s="543">
        <f t="shared" si="1840"/>
        <v>6504</v>
      </c>
      <c r="CG178" s="594">
        <f t="shared" si="1841"/>
        <v>0.38414052890528905</v>
      </c>
      <c r="CH178" s="922">
        <f>SUM(CH189,CH185,CH179)</f>
        <v>3488.74</v>
      </c>
      <c r="CI178" s="594">
        <f t="shared" si="1843"/>
        <v>0.53639913899138991</v>
      </c>
      <c r="CJ178" s="485">
        <f t="shared" ref="CJ178" si="2299">SUM(CJ179,CJ189)</f>
        <v>0</v>
      </c>
      <c r="CK178" s="485">
        <f t="shared" si="1845"/>
        <v>6504</v>
      </c>
      <c r="CL178" s="126">
        <f>SUM(CL189,CL185,CL179)</f>
        <v>5281</v>
      </c>
      <c r="CM178" s="594">
        <f t="shared" si="1846"/>
        <v>0.81196186961869621</v>
      </c>
      <c r="CN178" s="27">
        <f t="shared" ref="CN178" si="2300">SUM(CN179,CN189)</f>
        <v>0</v>
      </c>
      <c r="CO178" s="1193">
        <f t="shared" si="1848"/>
        <v>6504</v>
      </c>
      <c r="CP178" s="594">
        <f t="shared" si="1849"/>
        <v>0.81196186961869621</v>
      </c>
      <c r="CQ178" s="27">
        <f t="shared" ref="CQ178" si="2301">SUM(CQ179,CQ189)</f>
        <v>0</v>
      </c>
      <c r="CR178" s="1193">
        <f t="shared" si="1851"/>
        <v>6504</v>
      </c>
      <c r="CS178" s="1248">
        <f>SUM(CS189,CS185,CS179)</f>
        <v>6504</v>
      </c>
      <c r="CT178" s="1314">
        <f>SUM(CT189,CT185,CT179)</f>
        <v>6504</v>
      </c>
      <c r="CU178" s="485">
        <f t="shared" ref="CU178:CV178" si="2302">SUM(CU189,CU185,CU179)</f>
        <v>6504</v>
      </c>
      <c r="CV178" s="485">
        <f t="shared" si="2302"/>
        <v>6504</v>
      </c>
      <c r="CW178" s="1391">
        <f>SUM(CW189,CW185,CW179)</f>
        <v>6075.82</v>
      </c>
      <c r="CX178" s="594">
        <f t="shared" si="1853"/>
        <v>0.93416666666666659</v>
      </c>
      <c r="CY178" s="1498">
        <f>SUM(CY189,CY185,CY179)</f>
        <v>6504</v>
      </c>
      <c r="CZ178" s="485">
        <f t="shared" ref="CZ178" si="2303">SUM(CZ179,CZ189)</f>
        <v>0</v>
      </c>
      <c r="DA178" s="1498">
        <f t="shared" si="1855"/>
        <v>6504</v>
      </c>
      <c r="DB178" s="126">
        <f>SUM(DB189,DB185,DB179)</f>
        <v>816.47</v>
      </c>
      <c r="DC178" s="594">
        <f t="shared" si="1856"/>
        <v>0.12553351783517835</v>
      </c>
      <c r="DD178" s="1193">
        <f t="shared" ref="DD178" si="2304">SUM(DD179,DD189)</f>
        <v>0</v>
      </c>
      <c r="DE178" s="1498">
        <f t="shared" si="1858"/>
        <v>6504</v>
      </c>
      <c r="DF178" s="594">
        <f t="shared" si="1859"/>
        <v>0.12553351783517835</v>
      </c>
      <c r="DG178" s="1193">
        <f t="shared" ref="DG178" si="2305">SUM(DG179,DG189)</f>
        <v>0</v>
      </c>
      <c r="DH178" s="1498">
        <f t="shared" si="1861"/>
        <v>6504</v>
      </c>
      <c r="DI178" s="594">
        <f t="shared" si="1862"/>
        <v>0.12553351783517835</v>
      </c>
      <c r="DJ178" s="1590">
        <f>SUM(DJ189,DJ185,DJ179)</f>
        <v>1912.16</v>
      </c>
      <c r="DK178" s="594">
        <f t="shared" si="1864"/>
        <v>0.29399753997539979</v>
      </c>
      <c r="DL178" s="1193">
        <f t="shared" ref="DL178" si="2306">SUM(DL179,DL189)</f>
        <v>0</v>
      </c>
      <c r="DM178" s="1498">
        <f t="shared" si="1866"/>
        <v>6504</v>
      </c>
      <c r="DN178" s="594">
        <f t="shared" si="1867"/>
        <v>0.29399753997539979</v>
      </c>
      <c r="DO178" s="1590">
        <f>SUM(DO189,DO185,DO179)</f>
        <v>4196.58</v>
      </c>
      <c r="DP178" s="485">
        <f t="shared" ref="DP178:DR178" si="2307">SUM(DP189,DP185,DP179)</f>
        <v>4196</v>
      </c>
      <c r="DQ178" s="485">
        <f t="shared" si="2307"/>
        <v>4196</v>
      </c>
      <c r="DR178" s="485">
        <f t="shared" si="2307"/>
        <v>4196</v>
      </c>
      <c r="DS178" s="1686">
        <f>SUM(DS189,DS185,DS179)</f>
        <v>4196.58</v>
      </c>
      <c r="DT178" s="2201">
        <f t="shared" si="1869"/>
        <v>0.64523062730627301</v>
      </c>
      <c r="DU178" s="1762">
        <f t="shared" ref="DU178" si="2308">SUM(DU189,DU185,DU179)</f>
        <v>4196</v>
      </c>
      <c r="DV178" s="1762">
        <f t="shared" ref="DV178" si="2309">SUM(DV179,DV189)</f>
        <v>6000</v>
      </c>
      <c r="DW178" s="1762">
        <f t="shared" si="1906"/>
        <v>10196</v>
      </c>
      <c r="DX178" s="1762">
        <f t="shared" ref="DX178:DZ178" si="2310">SUM(DX179,DX189)</f>
        <v>0</v>
      </c>
      <c r="DY178" s="1762">
        <f t="shared" si="1872"/>
        <v>10196</v>
      </c>
      <c r="DZ178" s="1762">
        <f t="shared" si="2310"/>
        <v>0</v>
      </c>
      <c r="EA178" s="1762">
        <f t="shared" si="1873"/>
        <v>10196</v>
      </c>
      <c r="EB178" s="1686">
        <f>SUM(EB189,EB185,EB179)</f>
        <v>8633.76</v>
      </c>
      <c r="EC178" s="2201">
        <f t="shared" si="1875"/>
        <v>0.84677912907022368</v>
      </c>
      <c r="ED178" s="1762">
        <f>SUM(ED189,ED185,ED179)</f>
        <v>1000</v>
      </c>
      <c r="EE178" s="1762">
        <f t="shared" si="1877"/>
        <v>11196</v>
      </c>
      <c r="EF178" s="2201">
        <f t="shared" si="1878"/>
        <v>0.77114683815648444</v>
      </c>
      <c r="EG178" s="1762">
        <f>SUM(EG189,EG185,EG179)</f>
        <v>0</v>
      </c>
      <c r="EH178" s="1762">
        <f t="shared" si="1880"/>
        <v>11196</v>
      </c>
      <c r="EI178" s="2212">
        <f>SUM(EI189,EI185,EI179)</f>
        <v>11236.23</v>
      </c>
      <c r="EJ178" s="1686">
        <f>SUM(EJ189,EJ185,EJ179)</f>
        <v>11236.23</v>
      </c>
      <c r="EK178" s="2201">
        <f t="shared" si="1882"/>
        <v>1</v>
      </c>
      <c r="EL178" s="1762">
        <f t="shared" ref="EL178:EN178" si="2311">SUM(EL189,EL185,EL179)</f>
        <v>5770</v>
      </c>
      <c r="EM178" s="2213">
        <f t="shared" si="2311"/>
        <v>4770</v>
      </c>
      <c r="EN178" s="2213">
        <f t="shared" si="2311"/>
        <v>4770</v>
      </c>
      <c r="EO178" s="1686">
        <f>SUM(EO189,EO185,EO179)</f>
        <v>3540.8600000000006</v>
      </c>
      <c r="EP178" s="2176">
        <f t="shared" si="1883"/>
        <v>0.61366724436741782</v>
      </c>
      <c r="EQ178" s="1762">
        <f>SUM(EQ189,EQ185,EQ179)</f>
        <v>0</v>
      </c>
      <c r="ER178" s="1762">
        <f t="shared" si="1885"/>
        <v>5770</v>
      </c>
      <c r="ES178" s="1762">
        <f>SUM(ES189,ES185,ES179)</f>
        <v>0</v>
      </c>
      <c r="ET178" s="1762">
        <f t="shared" si="1887"/>
        <v>5770</v>
      </c>
      <c r="EU178" s="2201">
        <f t="shared" si="1888"/>
        <v>0.61366724436741782</v>
      </c>
      <c r="EV178" s="1762">
        <f>SUM(EV189,EV185,EV179)</f>
        <v>0</v>
      </c>
      <c r="EW178" s="1762">
        <f t="shared" si="1890"/>
        <v>5770</v>
      </c>
      <c r="EX178" s="1686">
        <f>SUM(EX189,EX185,EX179)</f>
        <v>4458.91</v>
      </c>
      <c r="EY178" s="2201">
        <f t="shared" si="1892"/>
        <v>0.77277469670710575</v>
      </c>
      <c r="EZ178" s="2214">
        <f>SUM(EZ189,EZ185,EZ179)</f>
        <v>5770</v>
      </c>
      <c r="FA178" s="1686">
        <f>SUM(FA189,FA185,FA179)</f>
        <v>6162.9499999999989</v>
      </c>
      <c r="FB178" s="2201">
        <f t="shared" si="1895"/>
        <v>1.0681022530329287</v>
      </c>
      <c r="FC178" s="1498">
        <f t="shared" ref="FC178:FE178" si="2312">SUM(FC189,FC185,FC179)</f>
        <v>4972</v>
      </c>
      <c r="FD178" s="1498">
        <f t="shared" si="2312"/>
        <v>4439</v>
      </c>
      <c r="FE178" s="1498">
        <f t="shared" si="2312"/>
        <v>4439</v>
      </c>
      <c r="FF178" s="1498">
        <f>SUM(FF189,FF185,FF179)</f>
        <v>0</v>
      </c>
      <c r="FG178" s="1498">
        <f t="shared" si="1896"/>
        <v>4972</v>
      </c>
      <c r="FH178" s="2720">
        <f>SUM(FH189,FH185,FH179)</f>
        <v>1424.32</v>
      </c>
      <c r="FI178" s="1498">
        <f>SUM(FI189,FI185,FI179)</f>
        <v>0</v>
      </c>
      <c r="FJ178" s="1498">
        <f t="shared" si="1898"/>
        <v>4972</v>
      </c>
      <c r="FK178" s="2714">
        <f t="shared" si="1907"/>
        <v>0.28646822204344324</v>
      </c>
      <c r="FL178" s="2720">
        <f>SUM(FL189,FL185,FL179)</f>
        <v>2374.88</v>
      </c>
      <c r="FM178" s="2714">
        <f t="shared" si="1900"/>
        <v>0.4776508447304908</v>
      </c>
      <c r="FN178" s="1498">
        <f>SUM(FN189,FN185,FN179)</f>
        <v>0</v>
      </c>
      <c r="FO178" s="1498">
        <f t="shared" si="1902"/>
        <v>4972</v>
      </c>
      <c r="FP178" s="2484">
        <f t="shared" ref="FP178" si="2313">SUM(FP189,FP185,FP179)</f>
        <v>4972</v>
      </c>
      <c r="FQ178" s="2609">
        <f t="shared" ref="FQ178:FR178" si="2314">SUM(FQ189,FQ185,FQ179)</f>
        <v>4972</v>
      </c>
      <c r="FR178" s="1498">
        <f t="shared" si="2314"/>
        <v>4972</v>
      </c>
      <c r="FS178" s="1498">
        <f t="shared" ref="FS178" si="2315">SUM(FS189,FS185,FS179)</f>
        <v>4972</v>
      </c>
    </row>
    <row r="179" spans="1:175" ht="21.75" hidden="1" thickBot="1" x14ac:dyDescent="0.3">
      <c r="A179" s="679"/>
      <c r="B179" s="724"/>
      <c r="C179" s="1894" t="s">
        <v>670</v>
      </c>
      <c r="D179" s="680"/>
      <c r="E179" s="1860"/>
      <c r="F179" s="681"/>
      <c r="G179" s="650"/>
      <c r="H179" s="687">
        <f t="shared" ref="H179" si="2316">SUM(H180:H184)</f>
        <v>1812</v>
      </c>
      <c r="I179" s="469">
        <f>SUM(I180:I184)</f>
        <v>1721</v>
      </c>
      <c r="J179" s="529">
        <f t="shared" ref="J179" si="2317">SUM(J180:J184)</f>
        <v>1961</v>
      </c>
      <c r="K179" s="529">
        <f>SUM(K180:K184)</f>
        <v>439</v>
      </c>
      <c r="L179" s="596">
        <f t="shared" si="2241"/>
        <v>0.22386537480877103</v>
      </c>
      <c r="M179" s="469">
        <f t="shared" ref="M179" si="2318">SUM(M180:M184)</f>
        <v>1961</v>
      </c>
      <c r="N179" s="469">
        <f>SUM(N180:N184)</f>
        <v>0</v>
      </c>
      <c r="O179" s="469">
        <f>SUM(O180:O184)</f>
        <v>0</v>
      </c>
      <c r="P179" s="529">
        <f t="shared" si="1803"/>
        <v>1961</v>
      </c>
      <c r="Q179" s="596">
        <f>K179/P179</f>
        <v>0.22386537480877103</v>
      </c>
      <c r="R179" s="469">
        <f t="shared" ref="R179" si="2319">SUM(R180:R184)</f>
        <v>1961</v>
      </c>
      <c r="S179" s="529">
        <f>SUM(S180:S184)</f>
        <v>709</v>
      </c>
      <c r="T179" s="596">
        <f t="shared" si="1806"/>
        <v>0.36155022947475779</v>
      </c>
      <c r="U179" s="469">
        <f t="shared" ref="U179" si="2320">SUM(U180:U184)</f>
        <v>1961</v>
      </c>
      <c r="V179" s="469">
        <f>SUM(V180:V184)</f>
        <v>0</v>
      </c>
      <c r="W179" s="469">
        <f>SUM(W180:W184)</f>
        <v>0</v>
      </c>
      <c r="X179" s="529">
        <f t="shared" si="1808"/>
        <v>1961</v>
      </c>
      <c r="Y179" s="596">
        <f t="shared" si="1809"/>
        <v>0.36155022947475779</v>
      </c>
      <c r="Z179" s="469">
        <f>SUM(Z180:Z184)</f>
        <v>0</v>
      </c>
      <c r="AA179" s="529">
        <f t="shared" si="1810"/>
        <v>1961</v>
      </c>
      <c r="AB179" s="529">
        <f>SUM(AB180:AB184)</f>
        <v>994</v>
      </c>
      <c r="AC179" s="596">
        <f t="shared" si="1812"/>
        <v>0.50688424273329935</v>
      </c>
      <c r="AD179" s="529">
        <f>SUM(AD180:AD184)</f>
        <v>994</v>
      </c>
      <c r="AE179" s="529">
        <f>SUM(AE180:AE184)</f>
        <v>1147</v>
      </c>
      <c r="AF179" s="596">
        <f t="shared" si="1813"/>
        <v>0.58490566037735847</v>
      </c>
      <c r="AG179" s="469">
        <f t="shared" ref="AG179:AJ179" si="2321">SUM(AG180:AG184)</f>
        <v>1961</v>
      </c>
      <c r="AH179" s="469">
        <f t="shared" si="2321"/>
        <v>1539</v>
      </c>
      <c r="AI179" s="469">
        <f t="shared" si="2321"/>
        <v>1539</v>
      </c>
      <c r="AJ179" s="469">
        <f t="shared" si="2321"/>
        <v>1539</v>
      </c>
      <c r="AK179" s="469">
        <f>SUM(AK180:AK184)</f>
        <v>0</v>
      </c>
      <c r="AL179" s="529">
        <f t="shared" si="1815"/>
        <v>1961</v>
      </c>
      <c r="AM179" s="842">
        <f>SUM(AM180:AM184)</f>
        <v>994.47</v>
      </c>
      <c r="AN179" s="917">
        <f t="shared" si="1816"/>
        <v>0.5071239163691994</v>
      </c>
      <c r="AO179" s="842">
        <f>SUM(AO180:AO184)</f>
        <v>1021.4599999999999</v>
      </c>
      <c r="AP179" s="917">
        <f t="shared" si="1818"/>
        <v>0.66371669915529563</v>
      </c>
      <c r="AQ179" s="842">
        <f>SUM(AQ180:AQ184)</f>
        <v>0</v>
      </c>
      <c r="AR179" s="842">
        <f>SUM(AR180:AR184)</f>
        <v>0</v>
      </c>
      <c r="AS179" s="842">
        <f t="shared" si="1820"/>
        <v>1539</v>
      </c>
      <c r="AT179" s="917">
        <f t="shared" si="1821"/>
        <v>0.66371669915529563</v>
      </c>
      <c r="AU179" s="842">
        <f>SUM(AU180:AU184)</f>
        <v>0</v>
      </c>
      <c r="AV179" s="842">
        <f t="shared" si="1823"/>
        <v>1539</v>
      </c>
      <c r="AW179" s="469">
        <f t="shared" ref="AW179" si="2322">SUM(AW180:AW184)</f>
        <v>1539</v>
      </c>
      <c r="AX179" s="842">
        <f>SUM(AX180:AX184)</f>
        <v>1354.94</v>
      </c>
      <c r="AY179" s="469">
        <f t="shared" ref="AY179:BF179" si="2323">SUM(AY180:AY184)</f>
        <v>1539</v>
      </c>
      <c r="AZ179" s="1071">
        <f>SUM(AZ180:AZ184)</f>
        <v>2031.37</v>
      </c>
      <c r="BA179" s="923">
        <f t="shared" si="2323"/>
        <v>1539</v>
      </c>
      <c r="BB179" s="469">
        <f t="shared" si="2323"/>
        <v>1539</v>
      </c>
      <c r="BC179" s="469">
        <f t="shared" si="2323"/>
        <v>1539</v>
      </c>
      <c r="BD179" s="923">
        <f t="shared" si="2323"/>
        <v>1539</v>
      </c>
      <c r="BE179" s="469">
        <f t="shared" si="2323"/>
        <v>1539</v>
      </c>
      <c r="BF179" s="469">
        <f t="shared" si="2323"/>
        <v>1539</v>
      </c>
      <c r="BG179" s="842">
        <f>SUM(BG180:BG184)</f>
        <v>0</v>
      </c>
      <c r="BH179" s="469">
        <f t="shared" si="1825"/>
        <v>1539</v>
      </c>
      <c r="BI179" s="924">
        <f t="shared" ref="BI179" si="2324">SUM(BI180:BI184)</f>
        <v>395.62</v>
      </c>
      <c r="BJ179" s="917">
        <f t="shared" si="1827"/>
        <v>0.2570630279402209</v>
      </c>
      <c r="BK179" s="469">
        <f>SUM(BK180:BK184)</f>
        <v>0</v>
      </c>
      <c r="BL179" s="469">
        <f t="shared" si="1829"/>
        <v>1539</v>
      </c>
      <c r="BM179" s="917">
        <f t="shared" si="1830"/>
        <v>0.2570630279402209</v>
      </c>
      <c r="BN179" s="917"/>
      <c r="BO179" s="917"/>
      <c r="BP179" s="924">
        <f t="shared" ref="BP179:BT179" si="2325">SUM(BP180:BP184)</f>
        <v>770.93000000000006</v>
      </c>
      <c r="BQ179" s="917">
        <f t="shared" si="1832"/>
        <v>0.50092917478882393</v>
      </c>
      <c r="BR179" s="842">
        <f>SUM(BR180:BR184)</f>
        <v>0</v>
      </c>
      <c r="BS179" s="469">
        <f t="shared" si="1834"/>
        <v>1539</v>
      </c>
      <c r="BT179" s="924">
        <f t="shared" si="2325"/>
        <v>1584.84</v>
      </c>
      <c r="BU179" s="917">
        <f t="shared" si="1835"/>
        <v>1.0297855750487328</v>
      </c>
      <c r="BV179" s="469">
        <f>SUM(BV180:BV184)</f>
        <v>200</v>
      </c>
      <c r="BW179" s="469">
        <f t="shared" si="1837"/>
        <v>1739</v>
      </c>
      <c r="BX179" s="917">
        <f t="shared" si="1982"/>
        <v>0.91135135135135126</v>
      </c>
      <c r="BY179" s="924">
        <f t="shared" ref="BY179:CD179" si="2326">SUM(BY180:BY184)</f>
        <v>2038.2799999999997</v>
      </c>
      <c r="BZ179" s="1128">
        <f t="shared" si="2326"/>
        <v>2038.2799999999997</v>
      </c>
      <c r="CA179" s="469">
        <f t="shared" si="2326"/>
        <v>2118</v>
      </c>
      <c r="CB179" s="469">
        <f t="shared" si="2326"/>
        <v>2118</v>
      </c>
      <c r="CC179" s="469">
        <f t="shared" si="2326"/>
        <v>2118</v>
      </c>
      <c r="CD179" s="924">
        <f t="shared" si="2326"/>
        <v>1046.8799999999999</v>
      </c>
      <c r="CE179" s="28">
        <f>SUM(CE180:CE184)</f>
        <v>0</v>
      </c>
      <c r="CF179" s="529">
        <f t="shared" si="1840"/>
        <v>2118</v>
      </c>
      <c r="CG179" s="596">
        <f t="shared" si="1841"/>
        <v>0.4942776203966005</v>
      </c>
      <c r="CH179" s="924">
        <f t="shared" ref="CH179:CL179" si="2327">SUM(CH180:CH184)</f>
        <v>1664.3999999999999</v>
      </c>
      <c r="CI179" s="596">
        <f t="shared" si="1843"/>
        <v>0.78583569405099141</v>
      </c>
      <c r="CJ179" s="469">
        <f>SUM(CJ180:CJ184)</f>
        <v>0</v>
      </c>
      <c r="CK179" s="469">
        <f t="shared" si="1845"/>
        <v>2118</v>
      </c>
      <c r="CL179" s="127">
        <f t="shared" si="2327"/>
        <v>2385.64</v>
      </c>
      <c r="CM179" s="596">
        <f t="shared" si="1846"/>
        <v>1.1263644948064211</v>
      </c>
      <c r="CN179" s="28">
        <f>SUM(CN180:CN184)</f>
        <v>0</v>
      </c>
      <c r="CO179" s="1194">
        <f t="shared" si="1848"/>
        <v>2118</v>
      </c>
      <c r="CP179" s="596">
        <f t="shared" si="1849"/>
        <v>1.1263644948064211</v>
      </c>
      <c r="CQ179" s="28">
        <f>SUM(CQ180:CQ184)</f>
        <v>0</v>
      </c>
      <c r="CR179" s="1194">
        <f t="shared" si="1851"/>
        <v>2118</v>
      </c>
      <c r="CS179" s="1249">
        <f t="shared" ref="CS179:DB179" si="2328">SUM(CS180:CS184)</f>
        <v>2118</v>
      </c>
      <c r="CT179" s="1315">
        <f t="shared" si="2328"/>
        <v>2118</v>
      </c>
      <c r="CU179" s="469">
        <f t="shared" si="2328"/>
        <v>2118</v>
      </c>
      <c r="CV179" s="469">
        <f t="shared" si="2328"/>
        <v>2118</v>
      </c>
      <c r="CW179" s="1392">
        <f t="shared" si="2328"/>
        <v>2699.9599999999996</v>
      </c>
      <c r="CX179" s="596">
        <f t="shared" si="1853"/>
        <v>1.2747686496694994</v>
      </c>
      <c r="CY179" s="1499">
        <f t="shared" ref="CY179" si="2329">SUM(CY180:CY184)</f>
        <v>2118</v>
      </c>
      <c r="CZ179" s="469">
        <f>SUM(CZ180:CZ184)</f>
        <v>0</v>
      </c>
      <c r="DA179" s="1499">
        <f t="shared" si="1855"/>
        <v>2118</v>
      </c>
      <c r="DB179" s="127">
        <f t="shared" si="2328"/>
        <v>478.97999999999996</v>
      </c>
      <c r="DC179" s="596">
        <f t="shared" si="1856"/>
        <v>0.22614730878186967</v>
      </c>
      <c r="DD179" s="1194">
        <f>SUM(DD180:DD184)</f>
        <v>0</v>
      </c>
      <c r="DE179" s="1499">
        <f t="shared" si="1858"/>
        <v>2118</v>
      </c>
      <c r="DF179" s="596">
        <f t="shared" si="1859"/>
        <v>0.22614730878186967</v>
      </c>
      <c r="DG179" s="1194">
        <f>SUM(DG180:DG184)</f>
        <v>0</v>
      </c>
      <c r="DH179" s="1499">
        <f t="shared" si="1861"/>
        <v>2118</v>
      </c>
      <c r="DI179" s="596">
        <f t="shared" si="1862"/>
        <v>0.22614730878186967</v>
      </c>
      <c r="DJ179" s="1591">
        <f t="shared" ref="DJ179" si="2330">SUM(DJ180:DJ184)</f>
        <v>1037.45</v>
      </c>
      <c r="DK179" s="596">
        <f t="shared" si="1864"/>
        <v>0.48982530689329556</v>
      </c>
      <c r="DL179" s="1194">
        <f>SUM(DL180:DL184)</f>
        <v>0</v>
      </c>
      <c r="DM179" s="1499">
        <f t="shared" si="1866"/>
        <v>2118</v>
      </c>
      <c r="DN179" s="596">
        <f t="shared" si="1867"/>
        <v>0.48982530689329556</v>
      </c>
      <c r="DO179" s="1591">
        <f t="shared" ref="DO179:DS179" si="2331">SUM(DO180:DO184)</f>
        <v>2116.5700000000002</v>
      </c>
      <c r="DP179" s="469">
        <f t="shared" si="2331"/>
        <v>2116</v>
      </c>
      <c r="DQ179" s="469">
        <f t="shared" si="2331"/>
        <v>2116</v>
      </c>
      <c r="DR179" s="469">
        <f t="shared" si="2331"/>
        <v>2116</v>
      </c>
      <c r="DS179" s="1688">
        <f t="shared" si="2331"/>
        <v>2116.5700000000002</v>
      </c>
      <c r="DT179" s="2205">
        <f t="shared" si="1869"/>
        <v>0.99932483474976397</v>
      </c>
      <c r="DU179" s="1763">
        <f t="shared" ref="DU179" si="2332">SUM(DU180:DU184)</f>
        <v>2116</v>
      </c>
      <c r="DV179" s="1763">
        <f>SUM(DV180:DV184)</f>
        <v>0</v>
      </c>
      <c r="DW179" s="1763">
        <f t="shared" si="1906"/>
        <v>2116</v>
      </c>
      <c r="DX179" s="1763">
        <f>SUM(DX180:DX184)</f>
        <v>0</v>
      </c>
      <c r="DY179" s="1763">
        <f t="shared" si="1872"/>
        <v>2116</v>
      </c>
      <c r="DZ179" s="1763">
        <f>SUM(DZ180:DZ184)</f>
        <v>0</v>
      </c>
      <c r="EA179" s="1763">
        <f t="shared" si="1873"/>
        <v>2116</v>
      </c>
      <c r="EB179" s="1688">
        <f t="shared" ref="EB179" si="2333">SUM(EB180:EB184)</f>
        <v>929.32</v>
      </c>
      <c r="EC179" s="2205">
        <f t="shared" si="1875"/>
        <v>0.43918714555765598</v>
      </c>
      <c r="ED179" s="1763">
        <f>SUM(ED180:ED184)</f>
        <v>0</v>
      </c>
      <c r="EE179" s="1763">
        <f t="shared" si="1877"/>
        <v>2116</v>
      </c>
      <c r="EF179" s="2205">
        <f t="shared" si="1878"/>
        <v>0.43918714555765598</v>
      </c>
      <c r="EG179" s="1763">
        <f>SUM(EG180:EG184)</f>
        <v>0</v>
      </c>
      <c r="EH179" s="1763">
        <f t="shared" si="1880"/>
        <v>2116</v>
      </c>
      <c r="EI179" s="2215">
        <f t="shared" ref="EI179:EO179" si="2334">SUM(EI180:EI184)</f>
        <v>1991.06</v>
      </c>
      <c r="EJ179" s="1688">
        <f t="shared" si="2334"/>
        <v>1991.06</v>
      </c>
      <c r="EK179" s="2205">
        <f t="shared" si="1882"/>
        <v>1</v>
      </c>
      <c r="EL179" s="1763">
        <f t="shared" si="2334"/>
        <v>1991</v>
      </c>
      <c r="EM179" s="2216">
        <f t="shared" si="2334"/>
        <v>1991</v>
      </c>
      <c r="EN179" s="2216">
        <f t="shared" si="2334"/>
        <v>1991</v>
      </c>
      <c r="EO179" s="1688">
        <f t="shared" si="2334"/>
        <v>1061.72</v>
      </c>
      <c r="EP179" s="2176">
        <f t="shared" si="1883"/>
        <v>0.53325966850828732</v>
      </c>
      <c r="EQ179" s="1763">
        <f>SUM(EQ180:EQ184)</f>
        <v>0</v>
      </c>
      <c r="ER179" s="1763">
        <f t="shared" si="1885"/>
        <v>1991</v>
      </c>
      <c r="ES179" s="1763">
        <f>SUM(ES180:ES184)</f>
        <v>0</v>
      </c>
      <c r="ET179" s="1763">
        <f t="shared" si="1887"/>
        <v>1991</v>
      </c>
      <c r="EU179" s="2205">
        <f t="shared" si="1888"/>
        <v>0.53325966850828732</v>
      </c>
      <c r="EV179" s="1763">
        <f>SUM(EV180:EV184)</f>
        <v>0</v>
      </c>
      <c r="EW179" s="1763">
        <f t="shared" si="1890"/>
        <v>1991</v>
      </c>
      <c r="EX179" s="1688">
        <f t="shared" ref="EX179" si="2335">SUM(EX180:EX184)</f>
        <v>1498.57</v>
      </c>
      <c r="EY179" s="2205">
        <f t="shared" si="1892"/>
        <v>0.75267202410848821</v>
      </c>
      <c r="EZ179" s="2217">
        <f t="shared" ref="EZ179:FE179" si="2336">SUM(EZ180:EZ184)</f>
        <v>1991</v>
      </c>
      <c r="FA179" s="1688">
        <f t="shared" ref="FA179" si="2337">SUM(FA180:FA184)</f>
        <v>2152.8599999999997</v>
      </c>
      <c r="FB179" s="2205">
        <f t="shared" si="1895"/>
        <v>1.0812958312405825</v>
      </c>
      <c r="FC179" s="1499">
        <f t="shared" si="2336"/>
        <v>758</v>
      </c>
      <c r="FD179" s="1499">
        <f t="shared" si="2336"/>
        <v>25</v>
      </c>
      <c r="FE179" s="1499">
        <f t="shared" si="2336"/>
        <v>25</v>
      </c>
      <c r="FF179" s="1499">
        <f>SUM(FF180:FF184)</f>
        <v>0</v>
      </c>
      <c r="FG179" s="1499">
        <f t="shared" si="1896"/>
        <v>758</v>
      </c>
      <c r="FH179" s="2721">
        <f t="shared" ref="FH179" si="2338">SUM(FH180:FH184)</f>
        <v>489.09</v>
      </c>
      <c r="FI179" s="1499">
        <f>SUM(FI180:FI184)</f>
        <v>0</v>
      </c>
      <c r="FJ179" s="1499">
        <f t="shared" si="1898"/>
        <v>758</v>
      </c>
      <c r="FK179" s="2717">
        <f t="shared" si="1907"/>
        <v>0.64523746701846962</v>
      </c>
      <c r="FL179" s="2721">
        <f t="shared" ref="FL179" si="2339">SUM(FL180:FL184)</f>
        <v>872.31</v>
      </c>
      <c r="FM179" s="2717">
        <f t="shared" si="1900"/>
        <v>1.1508047493403692</v>
      </c>
      <c r="FN179" s="1499">
        <f>SUM(FN180:FN184)</f>
        <v>0</v>
      </c>
      <c r="FO179" s="1499">
        <f t="shared" si="1902"/>
        <v>758</v>
      </c>
      <c r="FP179" s="2131">
        <f t="shared" ref="FP179" si="2340">SUM(FP180:FP184)</f>
        <v>758</v>
      </c>
      <c r="FQ179" s="2610">
        <f t="shared" ref="FQ179:FR179" si="2341">SUM(FQ180:FQ184)</f>
        <v>1811</v>
      </c>
      <c r="FR179" s="1499">
        <f t="shared" si="2341"/>
        <v>1811</v>
      </c>
      <c r="FS179" s="1499">
        <f t="shared" ref="FS179" si="2342">SUM(FS180:FS184)</f>
        <v>1811</v>
      </c>
    </row>
    <row r="180" spans="1:175" ht="21.75" hidden="1" thickBot="1" x14ac:dyDescent="0.3">
      <c r="A180" s="679"/>
      <c r="B180" s="680"/>
      <c r="C180" s="1895" t="s">
        <v>107</v>
      </c>
      <c r="D180" s="680"/>
      <c r="E180" s="1860"/>
      <c r="F180" s="681"/>
      <c r="G180" s="650" t="s">
        <v>692</v>
      </c>
      <c r="H180" s="687">
        <v>1285</v>
      </c>
      <c r="I180" s="469">
        <v>1393</v>
      </c>
      <c r="J180" s="529">
        <v>1463</v>
      </c>
      <c r="K180" s="529">
        <v>360</v>
      </c>
      <c r="L180" s="596">
        <f t="shared" si="2241"/>
        <v>0.24606971975393027</v>
      </c>
      <c r="M180" s="469">
        <v>1463</v>
      </c>
      <c r="N180" s="469"/>
      <c r="O180" s="469"/>
      <c r="P180" s="529">
        <f t="shared" si="1803"/>
        <v>1463</v>
      </c>
      <c r="Q180" s="596">
        <f>K180/P180</f>
        <v>0.24606971975393027</v>
      </c>
      <c r="R180" s="469">
        <v>1463</v>
      </c>
      <c r="S180" s="529">
        <v>573</v>
      </c>
      <c r="T180" s="596">
        <f t="shared" si="1806"/>
        <v>0.39166097060833904</v>
      </c>
      <c r="U180" s="469">
        <v>1463</v>
      </c>
      <c r="V180" s="469"/>
      <c r="W180" s="469"/>
      <c r="X180" s="529">
        <f t="shared" si="1808"/>
        <v>1463</v>
      </c>
      <c r="Y180" s="596">
        <f t="shared" si="1809"/>
        <v>0.39166097060833904</v>
      </c>
      <c r="Z180" s="469"/>
      <c r="AA180" s="529">
        <f t="shared" si="1810"/>
        <v>1463</v>
      </c>
      <c r="AB180" s="529">
        <v>733</v>
      </c>
      <c r="AC180" s="596">
        <f t="shared" si="1812"/>
        <v>0.50102529049897471</v>
      </c>
      <c r="AD180" s="529">
        <v>733</v>
      </c>
      <c r="AE180" s="529">
        <v>886</v>
      </c>
      <c r="AF180" s="596">
        <f t="shared" si="1813"/>
        <v>0.60560492139439503</v>
      </c>
      <c r="AG180" s="469">
        <v>1463</v>
      </c>
      <c r="AH180" s="469">
        <v>1000</v>
      </c>
      <c r="AI180" s="469">
        <v>1000</v>
      </c>
      <c r="AJ180" s="469">
        <v>1000</v>
      </c>
      <c r="AK180" s="469"/>
      <c r="AL180" s="529">
        <f t="shared" si="1815"/>
        <v>1463</v>
      </c>
      <c r="AM180" s="842">
        <v>733</v>
      </c>
      <c r="AN180" s="917">
        <f t="shared" si="1816"/>
        <v>0.50102529049897471</v>
      </c>
      <c r="AO180" s="842">
        <v>563.04999999999995</v>
      </c>
      <c r="AP180" s="917">
        <f t="shared" si="1818"/>
        <v>0.56304999999999994</v>
      </c>
      <c r="AQ180" s="842"/>
      <c r="AR180" s="842"/>
      <c r="AS180" s="842">
        <f t="shared" si="1820"/>
        <v>1000</v>
      </c>
      <c r="AT180" s="917">
        <f t="shared" si="1821"/>
        <v>0.56304999999999994</v>
      </c>
      <c r="AU180" s="842"/>
      <c r="AV180" s="842">
        <f t="shared" si="1823"/>
        <v>1000</v>
      </c>
      <c r="AW180" s="469">
        <v>1000</v>
      </c>
      <c r="AX180" s="842">
        <v>671.06</v>
      </c>
      <c r="AY180" s="469">
        <v>1000</v>
      </c>
      <c r="AZ180" s="1071">
        <v>1264.69</v>
      </c>
      <c r="BA180" s="923">
        <v>1000</v>
      </c>
      <c r="BB180" s="469">
        <v>1000</v>
      </c>
      <c r="BC180" s="469">
        <v>1000</v>
      </c>
      <c r="BD180" s="923">
        <v>1000</v>
      </c>
      <c r="BE180" s="469">
        <v>1000</v>
      </c>
      <c r="BF180" s="469">
        <v>1000</v>
      </c>
      <c r="BG180" s="842"/>
      <c r="BH180" s="469">
        <f t="shared" si="1825"/>
        <v>1000</v>
      </c>
      <c r="BI180" s="924">
        <v>324.52999999999997</v>
      </c>
      <c r="BJ180" s="917">
        <f t="shared" si="1827"/>
        <v>0.32452999999999999</v>
      </c>
      <c r="BK180" s="469"/>
      <c r="BL180" s="469">
        <f t="shared" si="1829"/>
        <v>1000</v>
      </c>
      <c r="BM180" s="917">
        <f t="shared" si="1830"/>
        <v>0.32452999999999999</v>
      </c>
      <c r="BN180" s="917"/>
      <c r="BO180" s="917"/>
      <c r="BP180" s="924">
        <v>620.73</v>
      </c>
      <c r="BQ180" s="917">
        <f t="shared" si="1832"/>
        <v>0.62073</v>
      </c>
      <c r="BR180" s="842"/>
      <c r="BS180" s="469">
        <f t="shared" si="1834"/>
        <v>1000</v>
      </c>
      <c r="BT180" s="924">
        <v>992.73</v>
      </c>
      <c r="BU180" s="917">
        <f t="shared" si="1835"/>
        <v>0.99273</v>
      </c>
      <c r="BV180" s="939">
        <v>100</v>
      </c>
      <c r="BW180" s="469">
        <f t="shared" si="1837"/>
        <v>1100</v>
      </c>
      <c r="BX180" s="917">
        <f t="shared" si="1982"/>
        <v>0.90248181818181816</v>
      </c>
      <c r="BY180" s="924">
        <v>1218.75</v>
      </c>
      <c r="BZ180" s="1128">
        <v>1218.75</v>
      </c>
      <c r="CA180" s="469">
        <v>1219</v>
      </c>
      <c r="CB180" s="469">
        <v>1219</v>
      </c>
      <c r="CC180" s="469">
        <v>1219</v>
      </c>
      <c r="CD180" s="924">
        <v>469.03</v>
      </c>
      <c r="CE180" s="28"/>
      <c r="CF180" s="529">
        <f t="shared" si="1840"/>
        <v>1219</v>
      </c>
      <c r="CG180" s="596">
        <f t="shared" si="1841"/>
        <v>0.38476620180475796</v>
      </c>
      <c r="CH180" s="924">
        <v>782.04</v>
      </c>
      <c r="CI180" s="596">
        <f t="shared" si="1843"/>
        <v>0.64154224774405244</v>
      </c>
      <c r="CJ180" s="469"/>
      <c r="CK180" s="469">
        <f t="shared" si="1845"/>
        <v>1219</v>
      </c>
      <c r="CL180" s="127">
        <v>1406.05</v>
      </c>
      <c r="CM180" s="596">
        <f t="shared" si="1846"/>
        <v>1.1534454470877769</v>
      </c>
      <c r="CN180" s="28"/>
      <c r="CO180" s="1194">
        <f t="shared" si="1848"/>
        <v>1219</v>
      </c>
      <c r="CP180" s="596">
        <f t="shared" si="1849"/>
        <v>1.1534454470877769</v>
      </c>
      <c r="CQ180" s="28"/>
      <c r="CR180" s="1194">
        <f t="shared" si="1851"/>
        <v>1219</v>
      </c>
      <c r="CS180" s="1249">
        <v>1219</v>
      </c>
      <c r="CT180" s="1315">
        <v>1219</v>
      </c>
      <c r="CU180" s="469">
        <v>1219</v>
      </c>
      <c r="CV180" s="469">
        <v>1219</v>
      </c>
      <c r="CW180" s="1392">
        <v>1670.06</v>
      </c>
      <c r="CX180" s="596">
        <f t="shared" si="1853"/>
        <v>1.3700246103363412</v>
      </c>
      <c r="CY180" s="1499">
        <v>1219</v>
      </c>
      <c r="CZ180" s="469"/>
      <c r="DA180" s="1499">
        <f t="shared" si="1855"/>
        <v>1219</v>
      </c>
      <c r="DB180" s="127">
        <v>405.03</v>
      </c>
      <c r="DC180" s="596">
        <f t="shared" si="1856"/>
        <v>0.33226415094339623</v>
      </c>
      <c r="DD180" s="1194"/>
      <c r="DE180" s="1499">
        <f t="shared" si="1858"/>
        <v>1219</v>
      </c>
      <c r="DF180" s="596">
        <f t="shared" si="1859"/>
        <v>0.33226415094339623</v>
      </c>
      <c r="DG180" s="1194"/>
      <c r="DH180" s="1499">
        <f t="shared" si="1861"/>
        <v>1219</v>
      </c>
      <c r="DI180" s="596">
        <f t="shared" si="1862"/>
        <v>0.33226415094339623</v>
      </c>
      <c r="DJ180" s="1591">
        <v>900.2</v>
      </c>
      <c r="DK180" s="596">
        <f t="shared" si="1864"/>
        <v>0.73847415914684167</v>
      </c>
      <c r="DL180" s="1194"/>
      <c r="DM180" s="1499">
        <f t="shared" si="1866"/>
        <v>1219</v>
      </c>
      <c r="DN180" s="596">
        <f t="shared" si="1867"/>
        <v>0.73847415914684167</v>
      </c>
      <c r="DO180" s="1591">
        <v>1856.45</v>
      </c>
      <c r="DP180" s="469">
        <v>1856</v>
      </c>
      <c r="DQ180" s="469">
        <v>1856</v>
      </c>
      <c r="DR180" s="469">
        <v>1856</v>
      </c>
      <c r="DS180" s="1688">
        <v>1856.45</v>
      </c>
      <c r="DT180" s="2205">
        <f t="shared" si="1869"/>
        <v>1.5229286300246103</v>
      </c>
      <c r="DU180" s="1763">
        <v>1856</v>
      </c>
      <c r="DV180" s="1763"/>
      <c r="DW180" s="1763">
        <f t="shared" si="1906"/>
        <v>1856</v>
      </c>
      <c r="DX180" s="1763"/>
      <c r="DY180" s="1763">
        <f t="shared" si="1872"/>
        <v>1856</v>
      </c>
      <c r="DZ180" s="1763"/>
      <c r="EA180" s="1763">
        <f t="shared" si="1873"/>
        <v>1856</v>
      </c>
      <c r="EB180" s="1688">
        <v>807.7</v>
      </c>
      <c r="EC180" s="2205">
        <f t="shared" si="1875"/>
        <v>0.43518318965517244</v>
      </c>
      <c r="ED180" s="1763"/>
      <c r="EE180" s="1763">
        <f t="shared" si="1877"/>
        <v>1856</v>
      </c>
      <c r="EF180" s="2205">
        <f t="shared" si="1878"/>
        <v>0.43518318965517244</v>
      </c>
      <c r="EG180" s="1763"/>
      <c r="EH180" s="1763">
        <f t="shared" si="1880"/>
        <v>1856</v>
      </c>
      <c r="EI180" s="2215">
        <v>1632.75</v>
      </c>
      <c r="EJ180" s="1688">
        <v>1632.75</v>
      </c>
      <c r="EK180" s="2205">
        <f t="shared" si="1882"/>
        <v>1</v>
      </c>
      <c r="EL180" s="1763">
        <v>1633</v>
      </c>
      <c r="EM180" s="2216">
        <v>1633</v>
      </c>
      <c r="EN180" s="2216">
        <v>1633</v>
      </c>
      <c r="EO180" s="1688">
        <v>702.05</v>
      </c>
      <c r="EP180" s="2176">
        <f t="shared" si="1883"/>
        <v>0.42991426821800366</v>
      </c>
      <c r="EQ180" s="1763"/>
      <c r="ER180" s="1763">
        <f t="shared" si="1885"/>
        <v>1633</v>
      </c>
      <c r="ES180" s="1763"/>
      <c r="ET180" s="1763">
        <f t="shared" si="1887"/>
        <v>1633</v>
      </c>
      <c r="EU180" s="2205">
        <f t="shared" si="1888"/>
        <v>0.42991426821800366</v>
      </c>
      <c r="EV180" s="1763"/>
      <c r="EW180" s="1763">
        <f t="shared" si="1890"/>
        <v>1633</v>
      </c>
      <c r="EX180" s="1688">
        <v>1116.05</v>
      </c>
      <c r="EY180" s="2205">
        <f t="shared" si="1892"/>
        <v>0.68343539497856698</v>
      </c>
      <c r="EZ180" s="2217">
        <v>1633</v>
      </c>
      <c r="FA180" s="1688">
        <v>1511.05</v>
      </c>
      <c r="FB180" s="2205">
        <f t="shared" si="1895"/>
        <v>0.92532149418248621</v>
      </c>
      <c r="FC180" s="1499">
        <v>400</v>
      </c>
      <c r="FD180" s="2147">
        <v>0</v>
      </c>
      <c r="FE180" s="2147">
        <v>0</v>
      </c>
      <c r="FF180" s="1499"/>
      <c r="FG180" s="1499">
        <f t="shared" si="1896"/>
        <v>400</v>
      </c>
      <c r="FH180" s="2721">
        <v>430.95</v>
      </c>
      <c r="FI180" s="1499"/>
      <c r="FJ180" s="1499">
        <f t="shared" si="1898"/>
        <v>400</v>
      </c>
      <c r="FK180" s="2717">
        <f t="shared" si="1907"/>
        <v>1.077375</v>
      </c>
      <c r="FL180" s="2721">
        <v>625.5</v>
      </c>
      <c r="FM180" s="2717">
        <f t="shared" si="1900"/>
        <v>1.56375</v>
      </c>
      <c r="FN180" s="1499"/>
      <c r="FO180" s="1499">
        <f t="shared" si="1902"/>
        <v>400</v>
      </c>
      <c r="FP180" s="2131">
        <v>400</v>
      </c>
      <c r="FQ180" s="2610">
        <v>1300</v>
      </c>
      <c r="FR180" s="1499">
        <v>1300</v>
      </c>
      <c r="FS180" s="1499">
        <v>1300</v>
      </c>
    </row>
    <row r="181" spans="1:175" ht="21.75" hidden="1" thickBot="1" x14ac:dyDescent="0.3">
      <c r="A181" s="679"/>
      <c r="B181" s="680"/>
      <c r="C181" s="1895" t="s">
        <v>71</v>
      </c>
      <c r="D181" s="680"/>
      <c r="E181" s="1860"/>
      <c r="F181" s="681"/>
      <c r="G181" s="650" t="s">
        <v>383</v>
      </c>
      <c r="H181" s="687">
        <v>426</v>
      </c>
      <c r="I181" s="469">
        <v>211</v>
      </c>
      <c r="J181" s="529">
        <v>263</v>
      </c>
      <c r="K181" s="529">
        <v>6</v>
      </c>
      <c r="L181" s="596">
        <f t="shared" si="2241"/>
        <v>2.2813688212927757E-2</v>
      </c>
      <c r="M181" s="469">
        <v>263</v>
      </c>
      <c r="N181" s="469"/>
      <c r="O181" s="469"/>
      <c r="P181" s="529">
        <f t="shared" si="1803"/>
        <v>263</v>
      </c>
      <c r="Q181" s="596">
        <f>K181/P181</f>
        <v>2.2813688212927757E-2</v>
      </c>
      <c r="R181" s="469">
        <v>263</v>
      </c>
      <c r="S181" s="529">
        <v>63</v>
      </c>
      <c r="T181" s="596">
        <f t="shared" si="1806"/>
        <v>0.23954372623574144</v>
      </c>
      <c r="U181" s="469">
        <v>263</v>
      </c>
      <c r="V181" s="469"/>
      <c r="W181" s="469"/>
      <c r="X181" s="529">
        <f t="shared" si="1808"/>
        <v>263</v>
      </c>
      <c r="Y181" s="596">
        <f t="shared" si="1809"/>
        <v>0.23954372623574144</v>
      </c>
      <c r="Z181" s="469"/>
      <c r="AA181" s="529">
        <f t="shared" si="1810"/>
        <v>263</v>
      </c>
      <c r="AB181" s="529">
        <v>63</v>
      </c>
      <c r="AC181" s="596">
        <f t="shared" si="1812"/>
        <v>0.23954372623574144</v>
      </c>
      <c r="AD181" s="529">
        <v>63</v>
      </c>
      <c r="AE181" s="529">
        <v>63</v>
      </c>
      <c r="AF181" s="596">
        <f t="shared" si="1813"/>
        <v>0.23954372623574144</v>
      </c>
      <c r="AG181" s="469">
        <v>263</v>
      </c>
      <c r="AH181" s="469">
        <v>263</v>
      </c>
      <c r="AI181" s="469">
        <v>263</v>
      </c>
      <c r="AJ181" s="469">
        <v>263</v>
      </c>
      <c r="AK181" s="469"/>
      <c r="AL181" s="529">
        <f t="shared" si="1815"/>
        <v>263</v>
      </c>
      <c r="AM181" s="842">
        <v>63.37</v>
      </c>
      <c r="AN181" s="917">
        <f t="shared" si="1816"/>
        <v>0.24095057034220532</v>
      </c>
      <c r="AO181" s="842">
        <v>223.36</v>
      </c>
      <c r="AP181" s="917">
        <f t="shared" si="1818"/>
        <v>0.84927756653992403</v>
      </c>
      <c r="AQ181" s="842"/>
      <c r="AR181" s="842"/>
      <c r="AS181" s="842">
        <f t="shared" si="1820"/>
        <v>263</v>
      </c>
      <c r="AT181" s="917">
        <f t="shared" si="1821"/>
        <v>0.84927756653992403</v>
      </c>
      <c r="AU181" s="842"/>
      <c r="AV181" s="842">
        <f t="shared" si="1823"/>
        <v>263</v>
      </c>
      <c r="AW181" s="469">
        <v>263</v>
      </c>
      <c r="AX181" s="842">
        <v>348.21</v>
      </c>
      <c r="AY181" s="469">
        <v>263</v>
      </c>
      <c r="AZ181" s="1071">
        <v>431.01</v>
      </c>
      <c r="BA181" s="923">
        <v>263</v>
      </c>
      <c r="BB181" s="469">
        <v>263</v>
      </c>
      <c r="BC181" s="469">
        <v>263</v>
      </c>
      <c r="BD181" s="923">
        <v>263</v>
      </c>
      <c r="BE181" s="469">
        <v>263</v>
      </c>
      <c r="BF181" s="469">
        <v>263</v>
      </c>
      <c r="BG181" s="842"/>
      <c r="BH181" s="469">
        <f t="shared" si="1825"/>
        <v>263</v>
      </c>
      <c r="BI181" s="924">
        <v>0</v>
      </c>
      <c r="BJ181" s="917">
        <f t="shared" si="1827"/>
        <v>0</v>
      </c>
      <c r="BK181" s="469"/>
      <c r="BL181" s="469">
        <f t="shared" si="1829"/>
        <v>263</v>
      </c>
      <c r="BM181" s="917">
        <f t="shared" si="1830"/>
        <v>0</v>
      </c>
      <c r="BN181" s="917"/>
      <c r="BO181" s="917"/>
      <c r="BP181" s="924">
        <v>7.2</v>
      </c>
      <c r="BQ181" s="917">
        <f t="shared" si="1832"/>
        <v>2.7376425855513309E-2</v>
      </c>
      <c r="BR181" s="842"/>
      <c r="BS181" s="469">
        <f t="shared" si="1834"/>
        <v>263</v>
      </c>
      <c r="BT181" s="924">
        <v>348.49</v>
      </c>
      <c r="BU181" s="917">
        <f t="shared" si="1835"/>
        <v>1.3250570342205323</v>
      </c>
      <c r="BV181" s="939">
        <v>100</v>
      </c>
      <c r="BW181" s="469">
        <f t="shared" si="1837"/>
        <v>363</v>
      </c>
      <c r="BX181" s="917">
        <f t="shared" si="1982"/>
        <v>0.96002754820936642</v>
      </c>
      <c r="BY181" s="924">
        <v>575.91</v>
      </c>
      <c r="BZ181" s="1128">
        <v>575.91</v>
      </c>
      <c r="CA181" s="469">
        <v>576</v>
      </c>
      <c r="CB181" s="469">
        <v>576</v>
      </c>
      <c r="CC181" s="469">
        <v>576</v>
      </c>
      <c r="CD181" s="924">
        <v>454.55</v>
      </c>
      <c r="CE181" s="28"/>
      <c r="CF181" s="529">
        <f t="shared" si="1840"/>
        <v>576</v>
      </c>
      <c r="CG181" s="596">
        <f t="shared" si="1841"/>
        <v>0.78914930555555562</v>
      </c>
      <c r="CH181" s="924">
        <v>592.79</v>
      </c>
      <c r="CI181" s="596">
        <f t="shared" si="1843"/>
        <v>1.0291493055555554</v>
      </c>
      <c r="CJ181" s="469"/>
      <c r="CK181" s="469">
        <f t="shared" si="1845"/>
        <v>576</v>
      </c>
      <c r="CL181" s="127">
        <v>697.69</v>
      </c>
      <c r="CM181" s="596">
        <f t="shared" si="1846"/>
        <v>1.2112673611111111</v>
      </c>
      <c r="CN181" s="28"/>
      <c r="CO181" s="1194">
        <f t="shared" si="1848"/>
        <v>576</v>
      </c>
      <c r="CP181" s="596">
        <f t="shared" si="1849"/>
        <v>1.2112673611111111</v>
      </c>
      <c r="CQ181" s="28"/>
      <c r="CR181" s="1194">
        <f t="shared" si="1851"/>
        <v>576</v>
      </c>
      <c r="CS181" s="1249">
        <v>576</v>
      </c>
      <c r="CT181" s="1315">
        <v>576</v>
      </c>
      <c r="CU181" s="469">
        <v>576</v>
      </c>
      <c r="CV181" s="469">
        <v>576</v>
      </c>
      <c r="CW181" s="1392">
        <v>697.69</v>
      </c>
      <c r="CX181" s="596">
        <f t="shared" si="1853"/>
        <v>1.2112673611111111</v>
      </c>
      <c r="CY181" s="1499">
        <v>576</v>
      </c>
      <c r="CZ181" s="469"/>
      <c r="DA181" s="1499">
        <f t="shared" si="1855"/>
        <v>576</v>
      </c>
      <c r="DB181" s="127">
        <v>0</v>
      </c>
      <c r="DC181" s="596">
        <f t="shared" si="1856"/>
        <v>0</v>
      </c>
      <c r="DD181" s="1194"/>
      <c r="DE181" s="1499">
        <f t="shared" si="1858"/>
        <v>576</v>
      </c>
      <c r="DF181" s="596">
        <f t="shared" si="1859"/>
        <v>0</v>
      </c>
      <c r="DG181" s="1194"/>
      <c r="DH181" s="1499">
        <f t="shared" si="1861"/>
        <v>576</v>
      </c>
      <c r="DI181" s="596">
        <f t="shared" si="1862"/>
        <v>0</v>
      </c>
      <c r="DJ181" s="1591">
        <v>12.99</v>
      </c>
      <c r="DK181" s="596">
        <f t="shared" si="1864"/>
        <v>2.2552083333333334E-2</v>
      </c>
      <c r="DL181" s="1194"/>
      <c r="DM181" s="1499">
        <f t="shared" si="1866"/>
        <v>576</v>
      </c>
      <c r="DN181" s="596">
        <f t="shared" si="1867"/>
        <v>2.2552083333333334E-2</v>
      </c>
      <c r="DO181" s="1591">
        <v>81.69</v>
      </c>
      <c r="DP181" s="469">
        <v>82</v>
      </c>
      <c r="DQ181" s="469">
        <v>82</v>
      </c>
      <c r="DR181" s="469">
        <v>82</v>
      </c>
      <c r="DS181" s="1688">
        <v>81.69</v>
      </c>
      <c r="DT181" s="2205">
        <f t="shared" si="1869"/>
        <v>0.14182291666666666</v>
      </c>
      <c r="DU181" s="1763">
        <v>82</v>
      </c>
      <c r="DV181" s="1763"/>
      <c r="DW181" s="1763">
        <f t="shared" si="1906"/>
        <v>82</v>
      </c>
      <c r="DX181" s="1763"/>
      <c r="DY181" s="1763">
        <f t="shared" si="1872"/>
        <v>82</v>
      </c>
      <c r="DZ181" s="1763"/>
      <c r="EA181" s="1763">
        <f t="shared" si="1873"/>
        <v>82</v>
      </c>
      <c r="EB181" s="1688">
        <v>0</v>
      </c>
      <c r="EC181" s="2205">
        <f t="shared" si="1875"/>
        <v>0</v>
      </c>
      <c r="ED181" s="1763"/>
      <c r="EE181" s="1763">
        <f t="shared" si="1877"/>
        <v>82</v>
      </c>
      <c r="EF181" s="2205">
        <f t="shared" si="1878"/>
        <v>0</v>
      </c>
      <c r="EG181" s="1763"/>
      <c r="EH181" s="1763">
        <f t="shared" si="1880"/>
        <v>82</v>
      </c>
      <c r="EI181" s="2215">
        <v>200.1</v>
      </c>
      <c r="EJ181" s="1688">
        <v>200.1</v>
      </c>
      <c r="EK181" s="2205">
        <f t="shared" si="1882"/>
        <v>1</v>
      </c>
      <c r="EL181" s="1763">
        <v>200</v>
      </c>
      <c r="EM181" s="2216">
        <v>200</v>
      </c>
      <c r="EN181" s="2216">
        <v>200</v>
      </c>
      <c r="EO181" s="1688">
        <v>296.25</v>
      </c>
      <c r="EP181" s="2176">
        <f t="shared" si="1883"/>
        <v>1.48125</v>
      </c>
      <c r="EQ181" s="1763"/>
      <c r="ER181" s="1763">
        <f t="shared" si="1885"/>
        <v>200</v>
      </c>
      <c r="ES181" s="1763"/>
      <c r="ET181" s="1763">
        <f t="shared" si="1887"/>
        <v>200</v>
      </c>
      <c r="EU181" s="2205">
        <f t="shared" si="1888"/>
        <v>1.48125</v>
      </c>
      <c r="EV181" s="1763"/>
      <c r="EW181" s="1763">
        <f t="shared" si="1890"/>
        <v>200</v>
      </c>
      <c r="EX181" s="1688">
        <v>296.25</v>
      </c>
      <c r="EY181" s="2205">
        <f t="shared" si="1892"/>
        <v>1.48125</v>
      </c>
      <c r="EZ181" s="2217">
        <v>200</v>
      </c>
      <c r="FA181" s="1688">
        <v>518.04999999999995</v>
      </c>
      <c r="FB181" s="2205">
        <f t="shared" si="1895"/>
        <v>2.5902499999999997</v>
      </c>
      <c r="FC181" s="1499">
        <v>200</v>
      </c>
      <c r="FD181" s="2147">
        <v>0</v>
      </c>
      <c r="FE181" s="2147">
        <v>0</v>
      </c>
      <c r="FF181" s="1499"/>
      <c r="FG181" s="1499">
        <f t="shared" si="1896"/>
        <v>200</v>
      </c>
      <c r="FH181" s="2721">
        <v>38.5</v>
      </c>
      <c r="FI181" s="1499"/>
      <c r="FJ181" s="1499">
        <f t="shared" si="1898"/>
        <v>200</v>
      </c>
      <c r="FK181" s="2717">
        <f t="shared" si="1907"/>
        <v>0.1925</v>
      </c>
      <c r="FL181" s="2721">
        <v>176.57</v>
      </c>
      <c r="FM181" s="2717">
        <f t="shared" si="1900"/>
        <v>0.88284999999999991</v>
      </c>
      <c r="FN181" s="1499"/>
      <c r="FO181" s="1499">
        <f t="shared" si="1902"/>
        <v>200</v>
      </c>
      <c r="FP181" s="2131">
        <v>200</v>
      </c>
      <c r="FQ181" s="2610">
        <v>400</v>
      </c>
      <c r="FR181" s="1499">
        <v>400</v>
      </c>
      <c r="FS181" s="1499">
        <v>400</v>
      </c>
    </row>
    <row r="182" spans="1:175" ht="21.75" hidden="1" thickBot="1" x14ac:dyDescent="0.3">
      <c r="A182" s="679"/>
      <c r="B182" s="680"/>
      <c r="C182" s="1895" t="s">
        <v>84</v>
      </c>
      <c r="D182" s="680"/>
      <c r="E182" s="1860"/>
      <c r="F182" s="681"/>
      <c r="G182" s="650" t="s">
        <v>383</v>
      </c>
      <c r="H182" s="687">
        <v>0</v>
      </c>
      <c r="I182" s="469"/>
      <c r="J182" s="529"/>
      <c r="K182" s="529"/>
      <c r="L182" s="596" t="e">
        <f t="shared" si="2241"/>
        <v>#DIV/0!</v>
      </c>
      <c r="M182" s="469"/>
      <c r="N182" s="469"/>
      <c r="O182" s="469"/>
      <c r="P182" s="529">
        <f t="shared" si="1803"/>
        <v>0</v>
      </c>
      <c r="Q182" s="596"/>
      <c r="R182" s="469"/>
      <c r="S182" s="529"/>
      <c r="T182" s="596" t="e">
        <f t="shared" si="1806"/>
        <v>#DIV/0!</v>
      </c>
      <c r="U182" s="469"/>
      <c r="V182" s="469"/>
      <c r="W182" s="469"/>
      <c r="X182" s="529">
        <f t="shared" si="1808"/>
        <v>0</v>
      </c>
      <c r="Y182" s="596" t="e">
        <f t="shared" si="1809"/>
        <v>#DIV/0!</v>
      </c>
      <c r="Z182" s="469"/>
      <c r="AA182" s="529">
        <f t="shared" si="1810"/>
        <v>0</v>
      </c>
      <c r="AB182" s="529">
        <v>0</v>
      </c>
      <c r="AC182" s="596" t="e">
        <f t="shared" si="1812"/>
        <v>#DIV/0!</v>
      </c>
      <c r="AD182" s="529">
        <v>0</v>
      </c>
      <c r="AE182" s="529">
        <v>0</v>
      </c>
      <c r="AF182" s="596" t="e">
        <f t="shared" si="1813"/>
        <v>#DIV/0!</v>
      </c>
      <c r="AG182" s="469"/>
      <c r="AH182" s="469"/>
      <c r="AI182" s="469"/>
      <c r="AJ182" s="469"/>
      <c r="AK182" s="469"/>
      <c r="AL182" s="529">
        <f t="shared" si="1815"/>
        <v>0</v>
      </c>
      <c r="AM182" s="842">
        <v>0</v>
      </c>
      <c r="AN182" s="917" t="e">
        <f t="shared" si="1816"/>
        <v>#DIV/0!</v>
      </c>
      <c r="AO182" s="842">
        <v>0</v>
      </c>
      <c r="AP182" s="917" t="e">
        <f t="shared" si="1818"/>
        <v>#DIV/0!</v>
      </c>
      <c r="AQ182" s="842"/>
      <c r="AR182" s="842"/>
      <c r="AS182" s="842">
        <f t="shared" si="1820"/>
        <v>0</v>
      </c>
      <c r="AT182" s="917" t="e">
        <f t="shared" si="1821"/>
        <v>#DIV/0!</v>
      </c>
      <c r="AU182" s="842"/>
      <c r="AV182" s="842">
        <f t="shared" si="1823"/>
        <v>0</v>
      </c>
      <c r="AW182" s="469"/>
      <c r="AX182" s="842">
        <v>0</v>
      </c>
      <c r="AY182" s="469"/>
      <c r="AZ182" s="1071">
        <v>0</v>
      </c>
      <c r="BA182" s="923"/>
      <c r="BB182" s="469"/>
      <c r="BC182" s="469"/>
      <c r="BD182" s="923"/>
      <c r="BE182" s="469"/>
      <c r="BF182" s="469"/>
      <c r="BG182" s="842"/>
      <c r="BH182" s="469">
        <f t="shared" si="1825"/>
        <v>0</v>
      </c>
      <c r="BI182" s="924"/>
      <c r="BJ182" s="917" t="e">
        <f t="shared" si="1827"/>
        <v>#DIV/0!</v>
      </c>
      <c r="BK182" s="469"/>
      <c r="BL182" s="469">
        <f t="shared" si="1829"/>
        <v>0</v>
      </c>
      <c r="BM182" s="917" t="e">
        <f t="shared" si="1830"/>
        <v>#DIV/0!</v>
      </c>
      <c r="BN182" s="917"/>
      <c r="BO182" s="917"/>
      <c r="BP182" s="924"/>
      <c r="BQ182" s="917" t="e">
        <f t="shared" si="1832"/>
        <v>#DIV/0!</v>
      </c>
      <c r="BR182" s="842"/>
      <c r="BS182" s="469">
        <f t="shared" si="1834"/>
        <v>0</v>
      </c>
      <c r="BT182" s="924">
        <v>0</v>
      </c>
      <c r="BU182" s="917" t="e">
        <f t="shared" si="1835"/>
        <v>#DIV/0!</v>
      </c>
      <c r="BV182" s="469"/>
      <c r="BW182" s="469">
        <f t="shared" si="1837"/>
        <v>0</v>
      </c>
      <c r="BX182" s="917" t="e">
        <f t="shared" si="1982"/>
        <v>#DIV/0!</v>
      </c>
      <c r="BY182" s="924">
        <v>0</v>
      </c>
      <c r="BZ182" s="1128">
        <v>0</v>
      </c>
      <c r="CA182" s="469"/>
      <c r="CB182" s="469"/>
      <c r="CC182" s="469"/>
      <c r="CD182" s="924">
        <v>0</v>
      </c>
      <c r="CE182" s="28"/>
      <c r="CF182" s="529">
        <f t="shared" si="1840"/>
        <v>0</v>
      </c>
      <c r="CG182" s="596" t="e">
        <f t="shared" si="1841"/>
        <v>#DIV/0!</v>
      </c>
      <c r="CH182" s="924">
        <v>0</v>
      </c>
      <c r="CI182" s="596" t="e">
        <f t="shared" si="1843"/>
        <v>#DIV/0!</v>
      </c>
      <c r="CJ182" s="469"/>
      <c r="CK182" s="469">
        <f t="shared" si="1845"/>
        <v>0</v>
      </c>
      <c r="CL182" s="127">
        <v>0</v>
      </c>
      <c r="CM182" s="596" t="e">
        <f t="shared" si="1846"/>
        <v>#DIV/0!</v>
      </c>
      <c r="CN182" s="28"/>
      <c r="CO182" s="1194">
        <f t="shared" si="1848"/>
        <v>0</v>
      </c>
      <c r="CP182" s="596" t="e">
        <f t="shared" si="1849"/>
        <v>#DIV/0!</v>
      </c>
      <c r="CQ182" s="28"/>
      <c r="CR182" s="1194">
        <f t="shared" si="1851"/>
        <v>0</v>
      </c>
      <c r="CS182" s="1249">
        <v>0</v>
      </c>
      <c r="CT182" s="1315"/>
      <c r="CU182" s="469"/>
      <c r="CV182" s="469"/>
      <c r="CW182" s="1392">
        <v>0</v>
      </c>
      <c r="CX182" s="596" t="e">
        <f t="shared" si="1853"/>
        <v>#DIV/0!</v>
      </c>
      <c r="CY182" s="1499"/>
      <c r="CZ182" s="469"/>
      <c r="DA182" s="1499">
        <f t="shared" si="1855"/>
        <v>0</v>
      </c>
      <c r="DB182" s="127">
        <v>0</v>
      </c>
      <c r="DC182" s="596" t="e">
        <f t="shared" si="1856"/>
        <v>#DIV/0!</v>
      </c>
      <c r="DD182" s="1194"/>
      <c r="DE182" s="1499">
        <f t="shared" si="1858"/>
        <v>0</v>
      </c>
      <c r="DF182" s="596" t="e">
        <f t="shared" si="1859"/>
        <v>#DIV/0!</v>
      </c>
      <c r="DG182" s="1194"/>
      <c r="DH182" s="1499">
        <f t="shared" si="1861"/>
        <v>0</v>
      </c>
      <c r="DI182" s="596" t="e">
        <f t="shared" si="1862"/>
        <v>#DIV/0!</v>
      </c>
      <c r="DJ182" s="1591">
        <v>0</v>
      </c>
      <c r="DK182" s="596" t="e">
        <f t="shared" si="1864"/>
        <v>#DIV/0!</v>
      </c>
      <c r="DL182" s="1194"/>
      <c r="DM182" s="1499">
        <f t="shared" si="1866"/>
        <v>0</v>
      </c>
      <c r="DN182" s="596" t="e">
        <f t="shared" si="1867"/>
        <v>#DIV/0!</v>
      </c>
      <c r="DO182" s="1591"/>
      <c r="DP182" s="469"/>
      <c r="DQ182" s="469"/>
      <c r="DR182" s="469"/>
      <c r="DS182" s="1688"/>
      <c r="DT182" s="2205" t="e">
        <f t="shared" si="1869"/>
        <v>#DIV/0!</v>
      </c>
      <c r="DU182" s="1763"/>
      <c r="DV182" s="1763"/>
      <c r="DW182" s="1763">
        <f t="shared" si="1906"/>
        <v>0</v>
      </c>
      <c r="DX182" s="1763"/>
      <c r="DY182" s="1763">
        <f t="shared" si="1872"/>
        <v>0</v>
      </c>
      <c r="DZ182" s="1763"/>
      <c r="EA182" s="1763">
        <f t="shared" si="1873"/>
        <v>0</v>
      </c>
      <c r="EB182" s="1688"/>
      <c r="EC182" s="2205" t="e">
        <f t="shared" si="1875"/>
        <v>#DIV/0!</v>
      </c>
      <c r="ED182" s="1763"/>
      <c r="EE182" s="1763">
        <f t="shared" si="1877"/>
        <v>0</v>
      </c>
      <c r="EF182" s="2205" t="e">
        <f t="shared" si="1878"/>
        <v>#DIV/0!</v>
      </c>
      <c r="EG182" s="1763"/>
      <c r="EH182" s="1763">
        <f t="shared" si="1880"/>
        <v>0</v>
      </c>
      <c r="EI182" s="2215"/>
      <c r="EJ182" s="1688"/>
      <c r="EK182" s="2205" t="e">
        <f t="shared" si="1882"/>
        <v>#DIV/0!</v>
      </c>
      <c r="EL182" s="1763"/>
      <c r="EM182" s="2216"/>
      <c r="EN182" s="2216"/>
      <c r="EO182" s="1688"/>
      <c r="EP182" s="2176" t="e">
        <f t="shared" si="1883"/>
        <v>#DIV/0!</v>
      </c>
      <c r="EQ182" s="1763"/>
      <c r="ER182" s="1763">
        <f t="shared" si="1885"/>
        <v>0</v>
      </c>
      <c r="ES182" s="1763"/>
      <c r="ET182" s="1763">
        <f t="shared" si="1887"/>
        <v>0</v>
      </c>
      <c r="EU182" s="2205" t="e">
        <f t="shared" si="1888"/>
        <v>#DIV/0!</v>
      </c>
      <c r="EV182" s="1763"/>
      <c r="EW182" s="1763">
        <f t="shared" si="1890"/>
        <v>0</v>
      </c>
      <c r="EX182" s="1688"/>
      <c r="EY182" s="2205" t="e">
        <f t="shared" si="1892"/>
        <v>#DIV/0!</v>
      </c>
      <c r="EZ182" s="2217"/>
      <c r="FA182" s="1688"/>
      <c r="FB182" s="2205" t="e">
        <f t="shared" si="1895"/>
        <v>#DIV/0!</v>
      </c>
      <c r="FC182" s="1499"/>
      <c r="FD182" s="1499"/>
      <c r="FE182" s="1499"/>
      <c r="FF182" s="1499"/>
      <c r="FG182" s="1499">
        <f t="shared" si="1896"/>
        <v>0</v>
      </c>
      <c r="FH182" s="2721"/>
      <c r="FI182" s="1499"/>
      <c r="FJ182" s="1499">
        <f t="shared" si="1898"/>
        <v>0</v>
      </c>
      <c r="FK182" s="2717" t="e">
        <f t="shared" si="1907"/>
        <v>#DIV/0!</v>
      </c>
      <c r="FL182" s="2721">
        <v>0</v>
      </c>
      <c r="FM182" s="2717" t="e">
        <f t="shared" si="1900"/>
        <v>#DIV/0!</v>
      </c>
      <c r="FN182" s="1499"/>
      <c r="FO182" s="1499">
        <f t="shared" si="1902"/>
        <v>0</v>
      </c>
      <c r="FP182" s="2131"/>
      <c r="FQ182" s="2610"/>
      <c r="FR182" s="1499"/>
      <c r="FS182" s="1499"/>
    </row>
    <row r="183" spans="1:175" ht="21.75" hidden="1" thickBot="1" x14ac:dyDescent="0.3">
      <c r="A183" s="679"/>
      <c r="B183" s="680"/>
      <c r="C183" s="1895" t="s">
        <v>92</v>
      </c>
      <c r="D183" s="680"/>
      <c r="E183" s="1860"/>
      <c r="F183" s="681"/>
      <c r="G183" s="650" t="s">
        <v>507</v>
      </c>
      <c r="H183" s="687">
        <v>101</v>
      </c>
      <c r="I183" s="469">
        <v>117</v>
      </c>
      <c r="J183" s="529">
        <v>134</v>
      </c>
      <c r="K183" s="529">
        <v>50</v>
      </c>
      <c r="L183" s="596">
        <f t="shared" si="2241"/>
        <v>0.37313432835820898</v>
      </c>
      <c r="M183" s="469">
        <v>134</v>
      </c>
      <c r="N183" s="469"/>
      <c r="O183" s="469"/>
      <c r="P183" s="529">
        <f t="shared" si="1803"/>
        <v>134</v>
      </c>
      <c r="Q183" s="596">
        <f t="shared" ref="Q183:Q193" si="2343">K183/P183</f>
        <v>0.37313432835820898</v>
      </c>
      <c r="R183" s="469">
        <v>134</v>
      </c>
      <c r="S183" s="529">
        <v>50</v>
      </c>
      <c r="T183" s="596">
        <f t="shared" si="1806"/>
        <v>0.37313432835820898</v>
      </c>
      <c r="U183" s="469">
        <v>134</v>
      </c>
      <c r="V183" s="469"/>
      <c r="W183" s="469"/>
      <c r="X183" s="529">
        <f t="shared" si="1808"/>
        <v>134</v>
      </c>
      <c r="Y183" s="596">
        <f t="shared" si="1809"/>
        <v>0.37313432835820898</v>
      </c>
      <c r="Z183" s="469"/>
      <c r="AA183" s="529">
        <f t="shared" si="1810"/>
        <v>134</v>
      </c>
      <c r="AB183" s="529">
        <v>175</v>
      </c>
      <c r="AC183" s="596">
        <f t="shared" si="1812"/>
        <v>1.3059701492537314</v>
      </c>
      <c r="AD183" s="529">
        <v>175</v>
      </c>
      <c r="AE183" s="529">
        <v>175</v>
      </c>
      <c r="AF183" s="596">
        <f t="shared" si="1813"/>
        <v>1.3059701492537314</v>
      </c>
      <c r="AG183" s="469">
        <v>134</v>
      </c>
      <c r="AH183" s="469">
        <v>175</v>
      </c>
      <c r="AI183" s="469">
        <v>175</v>
      </c>
      <c r="AJ183" s="469">
        <v>175</v>
      </c>
      <c r="AK183" s="469"/>
      <c r="AL183" s="529">
        <f t="shared" si="1815"/>
        <v>134</v>
      </c>
      <c r="AM183" s="842">
        <v>175.33</v>
      </c>
      <c r="AN183" s="917">
        <f t="shared" si="1816"/>
        <v>1.3084328358208956</v>
      </c>
      <c r="AO183" s="842">
        <v>91.69</v>
      </c>
      <c r="AP183" s="917">
        <f t="shared" si="1818"/>
        <v>0.52394285714285715</v>
      </c>
      <c r="AQ183" s="842"/>
      <c r="AR183" s="842"/>
      <c r="AS183" s="842">
        <f t="shared" si="1820"/>
        <v>175</v>
      </c>
      <c r="AT183" s="917">
        <f t="shared" si="1821"/>
        <v>0.52394285714285715</v>
      </c>
      <c r="AU183" s="842"/>
      <c r="AV183" s="842">
        <f t="shared" si="1823"/>
        <v>175</v>
      </c>
      <c r="AW183" s="469">
        <v>175</v>
      </c>
      <c r="AX183" s="842">
        <v>192.31</v>
      </c>
      <c r="AY183" s="469">
        <v>175</v>
      </c>
      <c r="AZ183" s="1071">
        <v>192.31</v>
      </c>
      <c r="BA183" s="923">
        <v>175</v>
      </c>
      <c r="BB183" s="469">
        <v>175</v>
      </c>
      <c r="BC183" s="469">
        <v>175</v>
      </c>
      <c r="BD183" s="923">
        <v>175</v>
      </c>
      <c r="BE183" s="469">
        <v>175</v>
      </c>
      <c r="BF183" s="469">
        <v>175</v>
      </c>
      <c r="BG183" s="842"/>
      <c r="BH183" s="469">
        <f t="shared" si="1825"/>
        <v>175</v>
      </c>
      <c r="BI183" s="924">
        <v>71.09</v>
      </c>
      <c r="BJ183" s="917">
        <f t="shared" si="1827"/>
        <v>0.40622857142857144</v>
      </c>
      <c r="BK183" s="469"/>
      <c r="BL183" s="469">
        <f t="shared" si="1829"/>
        <v>175</v>
      </c>
      <c r="BM183" s="917">
        <f t="shared" si="1830"/>
        <v>0.40622857142857144</v>
      </c>
      <c r="BN183" s="917"/>
      <c r="BO183" s="917"/>
      <c r="BP183" s="924">
        <v>121.4</v>
      </c>
      <c r="BQ183" s="917">
        <f t="shared" si="1832"/>
        <v>0.69371428571428573</v>
      </c>
      <c r="BR183" s="842"/>
      <c r="BS183" s="469">
        <f t="shared" si="1834"/>
        <v>175</v>
      </c>
      <c r="BT183" s="924">
        <v>222.02</v>
      </c>
      <c r="BU183" s="917">
        <f t="shared" si="1835"/>
        <v>1.2686857142857144</v>
      </c>
      <c r="BV183" s="469"/>
      <c r="BW183" s="469">
        <f t="shared" si="1837"/>
        <v>175</v>
      </c>
      <c r="BX183" s="917">
        <f t="shared" si="1982"/>
        <v>1.2686857142857144</v>
      </c>
      <c r="BY183" s="924">
        <v>222.02</v>
      </c>
      <c r="BZ183" s="1128">
        <v>222.02</v>
      </c>
      <c r="CA183" s="469">
        <v>222</v>
      </c>
      <c r="CB183" s="469">
        <v>222</v>
      </c>
      <c r="CC183" s="469">
        <v>222</v>
      </c>
      <c r="CD183" s="924">
        <v>100.62</v>
      </c>
      <c r="CE183" s="28"/>
      <c r="CF183" s="529">
        <f t="shared" si="1840"/>
        <v>222</v>
      </c>
      <c r="CG183" s="596">
        <f t="shared" si="1841"/>
        <v>0.45324324324324328</v>
      </c>
      <c r="CH183" s="924">
        <v>266.89</v>
      </c>
      <c r="CI183" s="596">
        <f t="shared" si="1843"/>
        <v>1.2022072072072072</v>
      </c>
      <c r="CJ183" s="469"/>
      <c r="CK183" s="469">
        <f t="shared" si="1845"/>
        <v>222</v>
      </c>
      <c r="CL183" s="127">
        <v>259.22000000000003</v>
      </c>
      <c r="CM183" s="596">
        <f t="shared" si="1846"/>
        <v>1.1676576576576578</v>
      </c>
      <c r="CN183" s="28"/>
      <c r="CO183" s="1194">
        <f t="shared" si="1848"/>
        <v>222</v>
      </c>
      <c r="CP183" s="596">
        <f t="shared" si="1849"/>
        <v>1.1676576576576578</v>
      </c>
      <c r="CQ183" s="28"/>
      <c r="CR183" s="1194">
        <f t="shared" si="1851"/>
        <v>222</v>
      </c>
      <c r="CS183" s="1249">
        <v>222</v>
      </c>
      <c r="CT183" s="1315">
        <v>222</v>
      </c>
      <c r="CU183" s="469">
        <v>222</v>
      </c>
      <c r="CV183" s="469">
        <v>222</v>
      </c>
      <c r="CW183" s="1392">
        <v>309.52999999999997</v>
      </c>
      <c r="CX183" s="596">
        <f t="shared" si="1853"/>
        <v>1.3942792792792791</v>
      </c>
      <c r="CY183" s="1499">
        <v>222</v>
      </c>
      <c r="CZ183" s="469"/>
      <c r="DA183" s="1499">
        <f t="shared" si="1855"/>
        <v>222</v>
      </c>
      <c r="DB183" s="127">
        <v>50.31</v>
      </c>
      <c r="DC183" s="596">
        <f t="shared" si="1856"/>
        <v>0.22662162162162164</v>
      </c>
      <c r="DD183" s="1194"/>
      <c r="DE183" s="1499">
        <f t="shared" si="1858"/>
        <v>222</v>
      </c>
      <c r="DF183" s="596">
        <f t="shared" si="1859"/>
        <v>0.22662162162162164</v>
      </c>
      <c r="DG183" s="1194"/>
      <c r="DH183" s="1499">
        <f t="shared" si="1861"/>
        <v>222</v>
      </c>
      <c r="DI183" s="596">
        <f t="shared" si="1862"/>
        <v>0.22662162162162164</v>
      </c>
      <c r="DJ183" s="1591">
        <v>100.62</v>
      </c>
      <c r="DK183" s="596">
        <f t="shared" si="1864"/>
        <v>0.45324324324324328</v>
      </c>
      <c r="DL183" s="1194"/>
      <c r="DM183" s="1499">
        <f t="shared" si="1866"/>
        <v>222</v>
      </c>
      <c r="DN183" s="596">
        <f t="shared" si="1867"/>
        <v>0.45324324324324328</v>
      </c>
      <c r="DO183" s="1591">
        <v>117.39</v>
      </c>
      <c r="DP183" s="469">
        <v>117</v>
      </c>
      <c r="DQ183" s="469">
        <v>117</v>
      </c>
      <c r="DR183" s="469">
        <v>117</v>
      </c>
      <c r="DS183" s="1688">
        <v>117.39</v>
      </c>
      <c r="DT183" s="2205">
        <f t="shared" si="1869"/>
        <v>0.52878378378378377</v>
      </c>
      <c r="DU183" s="1763">
        <v>117</v>
      </c>
      <c r="DV183" s="1763"/>
      <c r="DW183" s="1763">
        <f t="shared" si="1906"/>
        <v>117</v>
      </c>
      <c r="DX183" s="1763"/>
      <c r="DY183" s="1763">
        <f t="shared" si="1872"/>
        <v>117</v>
      </c>
      <c r="DZ183" s="1763"/>
      <c r="EA183" s="1763">
        <f t="shared" si="1873"/>
        <v>117</v>
      </c>
      <c r="EB183" s="1688">
        <v>96.54</v>
      </c>
      <c r="EC183" s="2205">
        <f t="shared" si="1875"/>
        <v>0.82512820512820517</v>
      </c>
      <c r="ED183" s="1763"/>
      <c r="EE183" s="1763">
        <f t="shared" si="1877"/>
        <v>117</v>
      </c>
      <c r="EF183" s="2205">
        <f t="shared" si="1878"/>
        <v>0.82512820512820517</v>
      </c>
      <c r="EG183" s="1763"/>
      <c r="EH183" s="1763">
        <f t="shared" si="1880"/>
        <v>117</v>
      </c>
      <c r="EI183" s="2215">
        <v>133.13</v>
      </c>
      <c r="EJ183" s="1688">
        <v>133.13</v>
      </c>
      <c r="EK183" s="2205">
        <f t="shared" si="1882"/>
        <v>1</v>
      </c>
      <c r="EL183" s="1763">
        <v>133</v>
      </c>
      <c r="EM183" s="2216">
        <v>133</v>
      </c>
      <c r="EN183" s="2216">
        <v>133</v>
      </c>
      <c r="EO183" s="1688">
        <v>35.700000000000003</v>
      </c>
      <c r="EP183" s="2176">
        <f t="shared" si="1883"/>
        <v>0.26842105263157895</v>
      </c>
      <c r="EQ183" s="1763"/>
      <c r="ER183" s="1763">
        <f t="shared" si="1885"/>
        <v>133</v>
      </c>
      <c r="ES183" s="1763"/>
      <c r="ET183" s="1763">
        <f t="shared" si="1887"/>
        <v>133</v>
      </c>
      <c r="EU183" s="2205">
        <f t="shared" si="1888"/>
        <v>0.26842105263157895</v>
      </c>
      <c r="EV183" s="1763"/>
      <c r="EW183" s="1763">
        <f t="shared" si="1890"/>
        <v>133</v>
      </c>
      <c r="EX183" s="1688">
        <v>58.55</v>
      </c>
      <c r="EY183" s="2205">
        <f t="shared" si="1892"/>
        <v>0.44022556390977441</v>
      </c>
      <c r="EZ183" s="2217">
        <v>133</v>
      </c>
      <c r="FA183" s="1688">
        <v>96.04</v>
      </c>
      <c r="FB183" s="2205">
        <f t="shared" si="1895"/>
        <v>0.72210526315789481</v>
      </c>
      <c r="FC183" s="1499">
        <v>133</v>
      </c>
      <c r="FD183" s="2147">
        <v>0</v>
      </c>
      <c r="FE183" s="2147">
        <v>0</v>
      </c>
      <c r="FF183" s="1499"/>
      <c r="FG183" s="1499">
        <f t="shared" si="1896"/>
        <v>133</v>
      </c>
      <c r="FH183" s="2721">
        <v>19.64</v>
      </c>
      <c r="FI183" s="1499"/>
      <c r="FJ183" s="1499">
        <f t="shared" si="1898"/>
        <v>133</v>
      </c>
      <c r="FK183" s="2717">
        <f t="shared" si="1907"/>
        <v>0.14766917293233084</v>
      </c>
      <c r="FL183" s="2721">
        <v>39.28</v>
      </c>
      <c r="FM183" s="2717">
        <f t="shared" si="1900"/>
        <v>0.29533834586466168</v>
      </c>
      <c r="FN183" s="1499"/>
      <c r="FO183" s="1499">
        <f t="shared" si="1902"/>
        <v>133</v>
      </c>
      <c r="FP183" s="2131">
        <v>133</v>
      </c>
      <c r="FQ183" s="2610">
        <v>80</v>
      </c>
      <c r="FR183" s="1499">
        <v>80</v>
      </c>
      <c r="FS183" s="1499">
        <v>80</v>
      </c>
    </row>
    <row r="184" spans="1:175" ht="21.75" hidden="1" thickBot="1" x14ac:dyDescent="0.3">
      <c r="A184" s="679"/>
      <c r="B184" s="680"/>
      <c r="C184" s="1895" t="s">
        <v>114</v>
      </c>
      <c r="D184" s="680"/>
      <c r="E184" s="1860"/>
      <c r="F184" s="681"/>
      <c r="G184" s="650" t="s">
        <v>383</v>
      </c>
      <c r="H184" s="687"/>
      <c r="I184" s="469">
        <v>0</v>
      </c>
      <c r="J184" s="529">
        <v>101</v>
      </c>
      <c r="K184" s="529">
        <v>23</v>
      </c>
      <c r="L184" s="596">
        <f t="shared" si="2241"/>
        <v>0.22772277227722773</v>
      </c>
      <c r="M184" s="469">
        <v>101</v>
      </c>
      <c r="N184" s="469"/>
      <c r="O184" s="469"/>
      <c r="P184" s="529">
        <f t="shared" si="1803"/>
        <v>101</v>
      </c>
      <c r="Q184" s="596">
        <f t="shared" si="2343"/>
        <v>0.22772277227722773</v>
      </c>
      <c r="R184" s="469">
        <v>101</v>
      </c>
      <c r="S184" s="529">
        <v>23</v>
      </c>
      <c r="T184" s="596">
        <f t="shared" si="1806"/>
        <v>0.22772277227722773</v>
      </c>
      <c r="U184" s="469">
        <v>101</v>
      </c>
      <c r="V184" s="469"/>
      <c r="W184" s="469"/>
      <c r="X184" s="529">
        <f t="shared" si="1808"/>
        <v>101</v>
      </c>
      <c r="Y184" s="596">
        <f t="shared" si="1809"/>
        <v>0.22772277227722773</v>
      </c>
      <c r="Z184" s="469"/>
      <c r="AA184" s="529">
        <f t="shared" si="1810"/>
        <v>101</v>
      </c>
      <c r="AB184" s="529">
        <v>23</v>
      </c>
      <c r="AC184" s="596">
        <f t="shared" si="1812"/>
        <v>0.22772277227722773</v>
      </c>
      <c r="AD184" s="529">
        <v>23</v>
      </c>
      <c r="AE184" s="529">
        <v>23</v>
      </c>
      <c r="AF184" s="596">
        <f t="shared" si="1813"/>
        <v>0.22772277227722773</v>
      </c>
      <c r="AG184" s="469">
        <v>101</v>
      </c>
      <c r="AH184" s="469">
        <v>101</v>
      </c>
      <c r="AI184" s="469">
        <v>101</v>
      </c>
      <c r="AJ184" s="469">
        <v>101</v>
      </c>
      <c r="AK184" s="469"/>
      <c r="AL184" s="529">
        <f t="shared" si="1815"/>
        <v>101</v>
      </c>
      <c r="AM184" s="842">
        <v>22.77</v>
      </c>
      <c r="AN184" s="917">
        <f t="shared" si="1816"/>
        <v>0.22544554455445545</v>
      </c>
      <c r="AO184" s="842">
        <v>143.36000000000001</v>
      </c>
      <c r="AP184" s="917">
        <f t="shared" si="1818"/>
        <v>1.4194059405940596</v>
      </c>
      <c r="AQ184" s="842"/>
      <c r="AR184" s="842"/>
      <c r="AS184" s="842">
        <f t="shared" si="1820"/>
        <v>101</v>
      </c>
      <c r="AT184" s="917">
        <f t="shared" si="1821"/>
        <v>1.4194059405940596</v>
      </c>
      <c r="AU184" s="842"/>
      <c r="AV184" s="842">
        <f t="shared" si="1823"/>
        <v>101</v>
      </c>
      <c r="AW184" s="469">
        <v>101</v>
      </c>
      <c r="AX184" s="842">
        <v>143.36000000000001</v>
      </c>
      <c r="AY184" s="469">
        <v>101</v>
      </c>
      <c r="AZ184" s="1071">
        <v>143.36000000000001</v>
      </c>
      <c r="BA184" s="923">
        <v>101</v>
      </c>
      <c r="BB184" s="469">
        <v>101</v>
      </c>
      <c r="BC184" s="469">
        <v>101</v>
      </c>
      <c r="BD184" s="923">
        <v>101</v>
      </c>
      <c r="BE184" s="469">
        <v>101</v>
      </c>
      <c r="BF184" s="469">
        <v>101</v>
      </c>
      <c r="BG184" s="842"/>
      <c r="BH184" s="469">
        <f t="shared" si="1825"/>
        <v>101</v>
      </c>
      <c r="BI184" s="924">
        <v>0</v>
      </c>
      <c r="BJ184" s="917">
        <f t="shared" si="1827"/>
        <v>0</v>
      </c>
      <c r="BK184" s="469"/>
      <c r="BL184" s="469">
        <f t="shared" si="1829"/>
        <v>101</v>
      </c>
      <c r="BM184" s="917">
        <f t="shared" si="1830"/>
        <v>0</v>
      </c>
      <c r="BN184" s="917"/>
      <c r="BO184" s="917"/>
      <c r="BP184" s="924">
        <v>21.6</v>
      </c>
      <c r="BQ184" s="917">
        <f t="shared" si="1832"/>
        <v>0.21386138613861388</v>
      </c>
      <c r="BR184" s="842"/>
      <c r="BS184" s="469">
        <f t="shared" si="1834"/>
        <v>101</v>
      </c>
      <c r="BT184" s="924">
        <v>21.6</v>
      </c>
      <c r="BU184" s="917">
        <f t="shared" si="1835"/>
        <v>0.21386138613861388</v>
      </c>
      <c r="BV184" s="469"/>
      <c r="BW184" s="469">
        <f t="shared" si="1837"/>
        <v>101</v>
      </c>
      <c r="BX184" s="917">
        <f t="shared" si="1982"/>
        <v>0.21386138613861388</v>
      </c>
      <c r="BY184" s="924">
        <v>21.6</v>
      </c>
      <c r="BZ184" s="1128">
        <v>21.6</v>
      </c>
      <c r="CA184" s="469">
        <v>101</v>
      </c>
      <c r="CB184" s="469">
        <v>101</v>
      </c>
      <c r="CC184" s="469">
        <v>101</v>
      </c>
      <c r="CD184" s="924">
        <v>22.68</v>
      </c>
      <c r="CE184" s="28"/>
      <c r="CF184" s="529">
        <f t="shared" si="1840"/>
        <v>101</v>
      </c>
      <c r="CG184" s="596">
        <f t="shared" si="1841"/>
        <v>0.22455445544554456</v>
      </c>
      <c r="CH184" s="924">
        <v>22.68</v>
      </c>
      <c r="CI184" s="596">
        <f t="shared" si="1843"/>
        <v>0.22455445544554456</v>
      </c>
      <c r="CJ184" s="469"/>
      <c r="CK184" s="469">
        <f t="shared" si="1845"/>
        <v>101</v>
      </c>
      <c r="CL184" s="127">
        <v>22.68</v>
      </c>
      <c r="CM184" s="596">
        <f t="shared" si="1846"/>
        <v>0.22455445544554456</v>
      </c>
      <c r="CN184" s="28"/>
      <c r="CO184" s="1194">
        <f t="shared" si="1848"/>
        <v>101</v>
      </c>
      <c r="CP184" s="596">
        <f t="shared" si="1849"/>
        <v>0.22455445544554456</v>
      </c>
      <c r="CQ184" s="28"/>
      <c r="CR184" s="1194">
        <f t="shared" si="1851"/>
        <v>101</v>
      </c>
      <c r="CS184" s="1249">
        <v>101</v>
      </c>
      <c r="CT184" s="1315">
        <v>101</v>
      </c>
      <c r="CU184" s="469">
        <v>101</v>
      </c>
      <c r="CV184" s="469">
        <v>101</v>
      </c>
      <c r="CW184" s="1392">
        <v>22.68</v>
      </c>
      <c r="CX184" s="596">
        <f t="shared" si="1853"/>
        <v>0.22455445544554456</v>
      </c>
      <c r="CY184" s="1499">
        <v>101</v>
      </c>
      <c r="CZ184" s="469"/>
      <c r="DA184" s="1499">
        <f t="shared" si="1855"/>
        <v>101</v>
      </c>
      <c r="DB184" s="127">
        <v>23.64</v>
      </c>
      <c r="DC184" s="596">
        <f t="shared" si="1856"/>
        <v>0.23405940594059407</v>
      </c>
      <c r="DD184" s="1194"/>
      <c r="DE184" s="1499">
        <f t="shared" si="1858"/>
        <v>101</v>
      </c>
      <c r="DF184" s="596">
        <f t="shared" si="1859"/>
        <v>0.23405940594059407</v>
      </c>
      <c r="DG184" s="1194"/>
      <c r="DH184" s="1499">
        <f t="shared" si="1861"/>
        <v>101</v>
      </c>
      <c r="DI184" s="596">
        <f t="shared" si="1862"/>
        <v>0.23405940594059407</v>
      </c>
      <c r="DJ184" s="1591">
        <v>23.64</v>
      </c>
      <c r="DK184" s="596">
        <f t="shared" si="1864"/>
        <v>0.23405940594059407</v>
      </c>
      <c r="DL184" s="1194"/>
      <c r="DM184" s="1499">
        <f t="shared" si="1866"/>
        <v>101</v>
      </c>
      <c r="DN184" s="596">
        <f t="shared" si="1867"/>
        <v>0.23405940594059407</v>
      </c>
      <c r="DO184" s="1591">
        <v>61.04</v>
      </c>
      <c r="DP184" s="469">
        <v>61</v>
      </c>
      <c r="DQ184" s="469">
        <v>61</v>
      </c>
      <c r="DR184" s="469">
        <v>61</v>
      </c>
      <c r="DS184" s="1688">
        <v>61.04</v>
      </c>
      <c r="DT184" s="2205">
        <f t="shared" si="1869"/>
        <v>0.60435643564356434</v>
      </c>
      <c r="DU184" s="1763">
        <v>61</v>
      </c>
      <c r="DV184" s="1763"/>
      <c r="DW184" s="1763">
        <f t="shared" si="1906"/>
        <v>61</v>
      </c>
      <c r="DX184" s="1763"/>
      <c r="DY184" s="1763">
        <f t="shared" si="1872"/>
        <v>61</v>
      </c>
      <c r="DZ184" s="1763"/>
      <c r="EA184" s="1763">
        <f t="shared" si="1873"/>
        <v>61</v>
      </c>
      <c r="EB184" s="1688">
        <v>25.08</v>
      </c>
      <c r="EC184" s="2205">
        <f t="shared" si="1875"/>
        <v>0.41114754098360651</v>
      </c>
      <c r="ED184" s="1763"/>
      <c r="EE184" s="1763">
        <f t="shared" si="1877"/>
        <v>61</v>
      </c>
      <c r="EF184" s="2205">
        <f t="shared" si="1878"/>
        <v>0.41114754098360651</v>
      </c>
      <c r="EG184" s="1763"/>
      <c r="EH184" s="1763">
        <f t="shared" si="1880"/>
        <v>61</v>
      </c>
      <c r="EI184" s="2215">
        <v>25.08</v>
      </c>
      <c r="EJ184" s="1688">
        <v>25.08</v>
      </c>
      <c r="EK184" s="2205">
        <f t="shared" si="1882"/>
        <v>1</v>
      </c>
      <c r="EL184" s="1763">
        <v>25</v>
      </c>
      <c r="EM184" s="2216">
        <v>25</v>
      </c>
      <c r="EN184" s="2216">
        <v>25</v>
      </c>
      <c r="EO184" s="1688">
        <v>27.72</v>
      </c>
      <c r="EP184" s="2176">
        <f t="shared" si="1883"/>
        <v>1.1088</v>
      </c>
      <c r="EQ184" s="1763"/>
      <c r="ER184" s="1763">
        <f t="shared" si="1885"/>
        <v>25</v>
      </c>
      <c r="ES184" s="1763"/>
      <c r="ET184" s="1763">
        <f t="shared" si="1887"/>
        <v>25</v>
      </c>
      <c r="EU184" s="2205">
        <f t="shared" si="1888"/>
        <v>1.1088</v>
      </c>
      <c r="EV184" s="1763"/>
      <c r="EW184" s="1763">
        <f t="shared" si="1890"/>
        <v>25</v>
      </c>
      <c r="EX184" s="1688">
        <v>27.72</v>
      </c>
      <c r="EY184" s="2205">
        <f t="shared" si="1892"/>
        <v>1.1088</v>
      </c>
      <c r="EZ184" s="2217">
        <v>25</v>
      </c>
      <c r="FA184" s="1688">
        <v>27.72</v>
      </c>
      <c r="FB184" s="2205">
        <f t="shared" si="1895"/>
        <v>1.1088</v>
      </c>
      <c r="FC184" s="1499">
        <v>25</v>
      </c>
      <c r="FD184" s="1499">
        <v>25</v>
      </c>
      <c r="FE184" s="1499">
        <v>25</v>
      </c>
      <c r="FF184" s="1499"/>
      <c r="FG184" s="1499">
        <f t="shared" si="1896"/>
        <v>25</v>
      </c>
      <c r="FH184" s="2721">
        <v>0</v>
      </c>
      <c r="FI184" s="1499"/>
      <c r="FJ184" s="1499">
        <f t="shared" si="1898"/>
        <v>25</v>
      </c>
      <c r="FK184" s="2717">
        <f t="shared" si="1907"/>
        <v>0</v>
      </c>
      <c r="FL184" s="2721">
        <v>30.96</v>
      </c>
      <c r="FM184" s="2717">
        <f t="shared" si="1900"/>
        <v>1.2383999999999999</v>
      </c>
      <c r="FN184" s="1499"/>
      <c r="FO184" s="1499">
        <f t="shared" si="1902"/>
        <v>25</v>
      </c>
      <c r="FP184" s="2131">
        <v>25</v>
      </c>
      <c r="FQ184" s="2610">
        <v>31</v>
      </c>
      <c r="FR184" s="1499">
        <v>31</v>
      </c>
      <c r="FS184" s="1499">
        <v>31</v>
      </c>
    </row>
    <row r="185" spans="1:175" ht="21.75" hidden="1" thickBot="1" x14ac:dyDescent="0.3">
      <c r="A185" s="679"/>
      <c r="B185" s="680"/>
      <c r="C185" s="1896" t="s">
        <v>757</v>
      </c>
      <c r="D185" s="680"/>
      <c r="E185" s="1860"/>
      <c r="F185" s="681"/>
      <c r="G185" s="650"/>
      <c r="H185" s="687"/>
      <c r="I185" s="469"/>
      <c r="J185" s="529"/>
      <c r="K185" s="529"/>
      <c r="L185" s="596"/>
      <c r="M185" s="469"/>
      <c r="N185" s="469"/>
      <c r="O185" s="469"/>
      <c r="P185" s="529"/>
      <c r="Q185" s="596"/>
      <c r="R185" s="469"/>
      <c r="S185" s="529"/>
      <c r="T185" s="596"/>
      <c r="U185" s="469"/>
      <c r="V185" s="469"/>
      <c r="W185" s="469"/>
      <c r="X185" s="529"/>
      <c r="Y185" s="596"/>
      <c r="Z185" s="469"/>
      <c r="AA185" s="529"/>
      <c r="AB185" s="529"/>
      <c r="AC185" s="596"/>
      <c r="AD185" s="529"/>
      <c r="AE185" s="529"/>
      <c r="AF185" s="596"/>
      <c r="AG185" s="469"/>
      <c r="AH185" s="469"/>
      <c r="AI185" s="469"/>
      <c r="AJ185" s="469"/>
      <c r="AK185" s="469"/>
      <c r="AL185" s="529"/>
      <c r="AM185" s="842"/>
      <c r="AN185" s="917"/>
      <c r="AO185" s="842"/>
      <c r="AP185" s="917"/>
      <c r="AQ185" s="842"/>
      <c r="AR185" s="842"/>
      <c r="AS185" s="842"/>
      <c r="AT185" s="917"/>
      <c r="AU185" s="842"/>
      <c r="AV185" s="842"/>
      <c r="AW185" s="469"/>
      <c r="AX185" s="842"/>
      <c r="AY185" s="469"/>
      <c r="AZ185" s="1071"/>
      <c r="BA185" s="923"/>
      <c r="BB185" s="469"/>
      <c r="BC185" s="469"/>
      <c r="BD185" s="923"/>
      <c r="BE185" s="469"/>
      <c r="BF185" s="469"/>
      <c r="BG185" s="842"/>
      <c r="BH185" s="469"/>
      <c r="BI185" s="924"/>
      <c r="BJ185" s="917"/>
      <c r="BK185" s="469"/>
      <c r="BL185" s="469"/>
      <c r="BM185" s="917"/>
      <c r="BN185" s="917"/>
      <c r="BO185" s="917"/>
      <c r="BP185" s="924"/>
      <c r="BQ185" s="917"/>
      <c r="BR185" s="842"/>
      <c r="BS185" s="469"/>
      <c r="BT185" s="924"/>
      <c r="BU185" s="917"/>
      <c r="BV185" s="469"/>
      <c r="BW185" s="469"/>
      <c r="BX185" s="917"/>
      <c r="BY185" s="924"/>
      <c r="BZ185" s="1128"/>
      <c r="CA185" s="469">
        <f t="shared" ref="CA185:CD185" si="2344">SUM(CA186:CA188)</f>
        <v>1974</v>
      </c>
      <c r="CB185" s="469">
        <f t="shared" si="2344"/>
        <v>1974</v>
      </c>
      <c r="CC185" s="469">
        <f t="shared" si="2344"/>
        <v>1974</v>
      </c>
      <c r="CD185" s="924">
        <f t="shared" si="2344"/>
        <v>685.11</v>
      </c>
      <c r="CE185" s="28"/>
      <c r="CF185" s="529">
        <f t="shared" si="1840"/>
        <v>1974</v>
      </c>
      <c r="CG185" s="596">
        <f t="shared" si="1841"/>
        <v>0.34706686930091185</v>
      </c>
      <c r="CH185" s="924">
        <f t="shared" ref="CH185:CL185" si="2345">SUM(CH186:CH188)</f>
        <v>829.37</v>
      </c>
      <c r="CI185" s="596">
        <f t="shared" si="1843"/>
        <v>0.42014690982776087</v>
      </c>
      <c r="CJ185" s="469"/>
      <c r="CK185" s="469">
        <f t="shared" si="1845"/>
        <v>1974</v>
      </c>
      <c r="CL185" s="127">
        <f t="shared" si="2345"/>
        <v>1343.38</v>
      </c>
      <c r="CM185" s="596">
        <f t="shared" si="1846"/>
        <v>0.68053698074974678</v>
      </c>
      <c r="CN185" s="28"/>
      <c r="CO185" s="1194">
        <f t="shared" si="1848"/>
        <v>1974</v>
      </c>
      <c r="CP185" s="596">
        <f t="shared" si="1849"/>
        <v>0.68053698074974678</v>
      </c>
      <c r="CQ185" s="28"/>
      <c r="CR185" s="1194">
        <f t="shared" si="1851"/>
        <v>1974</v>
      </c>
      <c r="CS185" s="1249">
        <f t="shared" ref="CS185:DB185" si="2346">SUM(CS186:CS188)</f>
        <v>1974</v>
      </c>
      <c r="CT185" s="1315">
        <f t="shared" si="2346"/>
        <v>1974</v>
      </c>
      <c r="CU185" s="469">
        <f t="shared" si="2346"/>
        <v>1974</v>
      </c>
      <c r="CV185" s="469">
        <f t="shared" si="2346"/>
        <v>1974</v>
      </c>
      <c r="CW185" s="1392">
        <f t="shared" si="2346"/>
        <v>1607.3899999999999</v>
      </c>
      <c r="CX185" s="596">
        <f t="shared" si="1853"/>
        <v>0.81428064842958459</v>
      </c>
      <c r="CY185" s="1499">
        <f t="shared" ref="CY185" si="2347">SUM(CY186:CY188)</f>
        <v>1974</v>
      </c>
      <c r="CZ185" s="469"/>
      <c r="DA185" s="1499">
        <f t="shared" si="1855"/>
        <v>1974</v>
      </c>
      <c r="DB185" s="127">
        <f t="shared" si="2346"/>
        <v>283.07</v>
      </c>
      <c r="DC185" s="596">
        <f t="shared" si="1856"/>
        <v>0.14339918946301924</v>
      </c>
      <c r="DD185" s="1194"/>
      <c r="DE185" s="1499">
        <f t="shared" si="1858"/>
        <v>1974</v>
      </c>
      <c r="DF185" s="596">
        <f t="shared" si="1859"/>
        <v>0.14339918946301924</v>
      </c>
      <c r="DG185" s="1194"/>
      <c r="DH185" s="1499">
        <f t="shared" si="1861"/>
        <v>1974</v>
      </c>
      <c r="DI185" s="596">
        <f t="shared" si="1862"/>
        <v>0.14339918946301924</v>
      </c>
      <c r="DJ185" s="1591">
        <f t="shared" ref="DJ185" si="2348">SUM(DJ186:DJ188)</f>
        <v>778.21</v>
      </c>
      <c r="DK185" s="596">
        <f t="shared" si="1864"/>
        <v>0.39422998986828778</v>
      </c>
      <c r="DL185" s="1194"/>
      <c r="DM185" s="1499">
        <f t="shared" si="1866"/>
        <v>1974</v>
      </c>
      <c r="DN185" s="596">
        <f t="shared" si="1867"/>
        <v>0.39422998986828778</v>
      </c>
      <c r="DO185" s="1591">
        <f t="shared" ref="DO185:DS185" si="2349">SUM(DO186:DO188)</f>
        <v>1570.96</v>
      </c>
      <c r="DP185" s="469">
        <f t="shared" si="2349"/>
        <v>1571</v>
      </c>
      <c r="DQ185" s="469">
        <f t="shared" si="2349"/>
        <v>1571</v>
      </c>
      <c r="DR185" s="469">
        <f t="shared" si="2349"/>
        <v>1571</v>
      </c>
      <c r="DS185" s="1688">
        <f t="shared" si="2349"/>
        <v>1570.96</v>
      </c>
      <c r="DT185" s="2205">
        <f t="shared" si="1869"/>
        <v>0.79582573454913885</v>
      </c>
      <c r="DU185" s="1763">
        <f t="shared" ref="DU185" si="2350">SUM(DU186:DU188)</f>
        <v>1571</v>
      </c>
      <c r="DV185" s="1763"/>
      <c r="DW185" s="1763">
        <f t="shared" si="1906"/>
        <v>1571</v>
      </c>
      <c r="DX185" s="1763"/>
      <c r="DY185" s="1763">
        <f t="shared" si="1872"/>
        <v>1571</v>
      </c>
      <c r="DZ185" s="1763"/>
      <c r="EA185" s="1763">
        <f t="shared" si="1873"/>
        <v>1571</v>
      </c>
      <c r="EB185" s="1688">
        <f t="shared" ref="EB185:ED185" si="2351">SUM(EB186:EB188)</f>
        <v>994.06999999999994</v>
      </c>
      <c r="EC185" s="2205">
        <f t="shared" si="1875"/>
        <v>0.63276257161043914</v>
      </c>
      <c r="ED185" s="1763">
        <f t="shared" si="2351"/>
        <v>500</v>
      </c>
      <c r="EE185" s="1763">
        <f t="shared" si="1877"/>
        <v>2071</v>
      </c>
      <c r="EF185" s="2205">
        <f t="shared" si="1878"/>
        <v>0.47999517141477543</v>
      </c>
      <c r="EG185" s="1763">
        <f t="shared" ref="EG185" si="2352">SUM(EG186:EG188)</f>
        <v>0</v>
      </c>
      <c r="EH185" s="1763">
        <f t="shared" si="1880"/>
        <v>2071</v>
      </c>
      <c r="EI185" s="2215">
        <f t="shared" ref="EI185:EO185" si="2353">SUM(EI186:EI188)</f>
        <v>1778.13</v>
      </c>
      <c r="EJ185" s="1688">
        <f t="shared" si="2353"/>
        <v>1778.13</v>
      </c>
      <c r="EK185" s="2205">
        <f t="shared" si="1882"/>
        <v>1</v>
      </c>
      <c r="EL185" s="1763">
        <f t="shared" si="2353"/>
        <v>1779</v>
      </c>
      <c r="EM185" s="2216">
        <f t="shared" si="2353"/>
        <v>1779</v>
      </c>
      <c r="EN185" s="2216">
        <f t="shared" si="2353"/>
        <v>1779</v>
      </c>
      <c r="EO185" s="1688">
        <f t="shared" si="2353"/>
        <v>891.86000000000013</v>
      </c>
      <c r="EP185" s="2176">
        <f t="shared" si="1883"/>
        <v>0.50132658797077012</v>
      </c>
      <c r="EQ185" s="1763">
        <f t="shared" ref="EQ185" si="2354">SUM(EQ186:EQ188)</f>
        <v>0</v>
      </c>
      <c r="ER185" s="1763">
        <f t="shared" si="1885"/>
        <v>1779</v>
      </c>
      <c r="ES185" s="1763">
        <f t="shared" ref="ES185" si="2355">SUM(ES186:ES188)</f>
        <v>0</v>
      </c>
      <c r="ET185" s="1763">
        <f t="shared" si="1887"/>
        <v>1779</v>
      </c>
      <c r="EU185" s="2205">
        <f t="shared" si="1888"/>
        <v>0.50132658797077012</v>
      </c>
      <c r="EV185" s="1763">
        <f t="shared" ref="EV185" si="2356">SUM(EV186:EV188)</f>
        <v>0</v>
      </c>
      <c r="EW185" s="1763">
        <f t="shared" si="1890"/>
        <v>1779</v>
      </c>
      <c r="EX185" s="1688">
        <f t="shared" ref="EX185" si="2357">SUM(EX186:EX188)</f>
        <v>1324.8600000000001</v>
      </c>
      <c r="EY185" s="2205">
        <f t="shared" si="1892"/>
        <v>0.74472175379426653</v>
      </c>
      <c r="EZ185" s="2217">
        <f t="shared" ref="EZ185:FF185" si="2358">SUM(EZ186:EZ188)</f>
        <v>1779</v>
      </c>
      <c r="FA185" s="1688">
        <f t="shared" ref="FA185" si="2359">SUM(FA186:FA188)</f>
        <v>1964.2199999999998</v>
      </c>
      <c r="FB185" s="2205">
        <f t="shared" si="1895"/>
        <v>1.104114671163575</v>
      </c>
      <c r="FC185" s="1499">
        <f t="shared" si="2358"/>
        <v>2214</v>
      </c>
      <c r="FD185" s="1499">
        <f t="shared" si="2358"/>
        <v>2414</v>
      </c>
      <c r="FE185" s="1499">
        <f t="shared" si="2358"/>
        <v>2414</v>
      </c>
      <c r="FF185" s="1499">
        <f t="shared" si="2358"/>
        <v>0</v>
      </c>
      <c r="FG185" s="1499">
        <f t="shared" si="1896"/>
        <v>2214</v>
      </c>
      <c r="FH185" s="2721">
        <f t="shared" ref="FH185:FI185" si="2360">SUM(FH186:FH188)</f>
        <v>660.42</v>
      </c>
      <c r="FI185" s="1499">
        <f t="shared" si="2360"/>
        <v>0</v>
      </c>
      <c r="FJ185" s="1499">
        <f t="shared" si="1898"/>
        <v>2214</v>
      </c>
      <c r="FK185" s="2717">
        <f t="shared" si="1907"/>
        <v>0.29829268292682926</v>
      </c>
      <c r="FL185" s="2721">
        <f t="shared" ref="FL185" si="2361">SUM(FL186:FL188)</f>
        <v>1052.06</v>
      </c>
      <c r="FM185" s="2717">
        <f t="shared" si="1900"/>
        <v>0.47518518518518515</v>
      </c>
      <c r="FN185" s="1499">
        <f t="shared" ref="FN185" si="2362">SUM(FN186:FN188)</f>
        <v>0</v>
      </c>
      <c r="FO185" s="1499">
        <f t="shared" si="1902"/>
        <v>2214</v>
      </c>
      <c r="FP185" s="2131">
        <f t="shared" ref="FP185" si="2363">SUM(FP186:FP188)</f>
        <v>2214</v>
      </c>
      <c r="FQ185" s="2610">
        <f t="shared" ref="FQ185:FR185" si="2364">SUM(FQ186:FQ188)</f>
        <v>2161</v>
      </c>
      <c r="FR185" s="1499">
        <f t="shared" si="2364"/>
        <v>2161</v>
      </c>
      <c r="FS185" s="1499">
        <f t="shared" ref="FS185" si="2365">SUM(FS186:FS188)</f>
        <v>2161</v>
      </c>
    </row>
    <row r="186" spans="1:175" ht="21.75" hidden="1" thickBot="1" x14ac:dyDescent="0.3">
      <c r="A186" s="679"/>
      <c r="B186" s="680"/>
      <c r="C186" s="1897" t="s">
        <v>62</v>
      </c>
      <c r="D186" s="680"/>
      <c r="E186" s="1860"/>
      <c r="F186" s="681"/>
      <c r="G186" s="650"/>
      <c r="H186" s="687"/>
      <c r="I186" s="469"/>
      <c r="J186" s="529"/>
      <c r="K186" s="529"/>
      <c r="L186" s="596"/>
      <c r="M186" s="469"/>
      <c r="N186" s="469"/>
      <c r="O186" s="469"/>
      <c r="P186" s="529"/>
      <c r="Q186" s="596"/>
      <c r="R186" s="469"/>
      <c r="S186" s="529"/>
      <c r="T186" s="596"/>
      <c r="U186" s="469"/>
      <c r="V186" s="469"/>
      <c r="W186" s="469"/>
      <c r="X186" s="529"/>
      <c r="Y186" s="596"/>
      <c r="Z186" s="469"/>
      <c r="AA186" s="529"/>
      <c r="AB186" s="529"/>
      <c r="AC186" s="596"/>
      <c r="AD186" s="529"/>
      <c r="AE186" s="529"/>
      <c r="AF186" s="596"/>
      <c r="AG186" s="469"/>
      <c r="AH186" s="469"/>
      <c r="AI186" s="469"/>
      <c r="AJ186" s="469"/>
      <c r="AK186" s="469"/>
      <c r="AL186" s="529"/>
      <c r="AM186" s="842"/>
      <c r="AN186" s="917"/>
      <c r="AO186" s="842"/>
      <c r="AP186" s="917"/>
      <c r="AQ186" s="842"/>
      <c r="AR186" s="842"/>
      <c r="AS186" s="842"/>
      <c r="AT186" s="917"/>
      <c r="AU186" s="842"/>
      <c r="AV186" s="842"/>
      <c r="AW186" s="469"/>
      <c r="AX186" s="842"/>
      <c r="AY186" s="469"/>
      <c r="AZ186" s="1071"/>
      <c r="BA186" s="923"/>
      <c r="BB186" s="469"/>
      <c r="BC186" s="469"/>
      <c r="BD186" s="923"/>
      <c r="BE186" s="469"/>
      <c r="BF186" s="469"/>
      <c r="BG186" s="842"/>
      <c r="BH186" s="469"/>
      <c r="BI186" s="924"/>
      <c r="BJ186" s="917"/>
      <c r="BK186" s="469"/>
      <c r="BL186" s="469"/>
      <c r="BM186" s="917"/>
      <c r="BN186" s="917"/>
      <c r="BO186" s="917"/>
      <c r="BP186" s="924"/>
      <c r="BQ186" s="917"/>
      <c r="BR186" s="842"/>
      <c r="BS186" s="469"/>
      <c r="BT186" s="924"/>
      <c r="BU186" s="917"/>
      <c r="BV186" s="469"/>
      <c r="BW186" s="469"/>
      <c r="BX186" s="917"/>
      <c r="BY186" s="924"/>
      <c r="BZ186" s="1128"/>
      <c r="CA186" s="469">
        <v>1108</v>
      </c>
      <c r="CB186" s="469">
        <v>1108</v>
      </c>
      <c r="CC186" s="469">
        <v>1108</v>
      </c>
      <c r="CD186" s="924">
        <v>272.01</v>
      </c>
      <c r="CE186" s="28"/>
      <c r="CF186" s="529">
        <f t="shared" si="1840"/>
        <v>1108</v>
      </c>
      <c r="CG186" s="596">
        <f t="shared" si="1841"/>
        <v>0.24549638989169675</v>
      </c>
      <c r="CH186" s="924">
        <v>337.21</v>
      </c>
      <c r="CI186" s="596">
        <f t="shared" si="1843"/>
        <v>0.30434115523465705</v>
      </c>
      <c r="CJ186" s="469"/>
      <c r="CK186" s="469">
        <f t="shared" si="1845"/>
        <v>1108</v>
      </c>
      <c r="CL186" s="127">
        <v>655.23</v>
      </c>
      <c r="CM186" s="596">
        <f t="shared" si="1846"/>
        <v>0.59136281588447659</v>
      </c>
      <c r="CN186" s="28"/>
      <c r="CO186" s="1194">
        <f t="shared" si="1848"/>
        <v>1108</v>
      </c>
      <c r="CP186" s="596">
        <f t="shared" si="1849"/>
        <v>0.59136281588447659</v>
      </c>
      <c r="CQ186" s="28"/>
      <c r="CR186" s="1194">
        <f t="shared" si="1851"/>
        <v>1108</v>
      </c>
      <c r="CS186" s="1249">
        <v>1108</v>
      </c>
      <c r="CT186" s="1315">
        <v>1108</v>
      </c>
      <c r="CU186" s="469">
        <v>1108</v>
      </c>
      <c r="CV186" s="469">
        <v>1108</v>
      </c>
      <c r="CW186" s="1392">
        <v>785.28</v>
      </c>
      <c r="CX186" s="596">
        <f t="shared" si="1853"/>
        <v>0.70873646209386276</v>
      </c>
      <c r="CY186" s="1499">
        <v>1108</v>
      </c>
      <c r="CZ186" s="469"/>
      <c r="DA186" s="1499">
        <f t="shared" si="1855"/>
        <v>1108</v>
      </c>
      <c r="DB186" s="127">
        <v>140.02000000000001</v>
      </c>
      <c r="DC186" s="596">
        <f t="shared" si="1856"/>
        <v>0.12637184115523467</v>
      </c>
      <c r="DD186" s="1194"/>
      <c r="DE186" s="1499">
        <f t="shared" si="1858"/>
        <v>1108</v>
      </c>
      <c r="DF186" s="596">
        <f t="shared" si="1859"/>
        <v>0.12637184115523467</v>
      </c>
      <c r="DG186" s="1194"/>
      <c r="DH186" s="1499">
        <f t="shared" si="1861"/>
        <v>1108</v>
      </c>
      <c r="DI186" s="596">
        <f t="shared" si="1862"/>
        <v>0.12637184115523467</v>
      </c>
      <c r="DJ186" s="1591">
        <v>415.06</v>
      </c>
      <c r="DK186" s="596">
        <f t="shared" si="1864"/>
        <v>0.3746028880866426</v>
      </c>
      <c r="DL186" s="1194"/>
      <c r="DM186" s="1499">
        <f t="shared" si="1866"/>
        <v>1108</v>
      </c>
      <c r="DN186" s="596">
        <f t="shared" si="1867"/>
        <v>0.3746028880866426</v>
      </c>
      <c r="DO186" s="1591">
        <v>972.98</v>
      </c>
      <c r="DP186" s="469">
        <v>973</v>
      </c>
      <c r="DQ186" s="469">
        <v>973</v>
      </c>
      <c r="DR186" s="469">
        <v>973</v>
      </c>
      <c r="DS186" s="1688">
        <v>972.98</v>
      </c>
      <c r="DT186" s="2205">
        <f t="shared" si="1869"/>
        <v>0.87814079422382674</v>
      </c>
      <c r="DU186" s="1763">
        <v>973</v>
      </c>
      <c r="DV186" s="1763"/>
      <c r="DW186" s="1763">
        <f t="shared" si="1906"/>
        <v>973</v>
      </c>
      <c r="DX186" s="1763"/>
      <c r="DY186" s="1763">
        <f t="shared" si="1872"/>
        <v>973</v>
      </c>
      <c r="DZ186" s="1763"/>
      <c r="EA186" s="1763">
        <f t="shared" si="1873"/>
        <v>973</v>
      </c>
      <c r="EB186" s="1688">
        <v>325.64999999999998</v>
      </c>
      <c r="EC186" s="2205">
        <f t="shared" si="1875"/>
        <v>0.33468653648509761</v>
      </c>
      <c r="ED186" s="1763"/>
      <c r="EE186" s="1763">
        <f t="shared" si="1877"/>
        <v>973</v>
      </c>
      <c r="EF186" s="2205">
        <f t="shared" si="1878"/>
        <v>0.33468653648509761</v>
      </c>
      <c r="EG186" s="1763"/>
      <c r="EH186" s="1763">
        <f t="shared" si="1880"/>
        <v>973</v>
      </c>
      <c r="EI186" s="2215">
        <v>795.7</v>
      </c>
      <c r="EJ186" s="1688">
        <v>795.7</v>
      </c>
      <c r="EK186" s="2205">
        <f t="shared" si="1882"/>
        <v>1</v>
      </c>
      <c r="EL186" s="1763">
        <v>796</v>
      </c>
      <c r="EM186" s="2216">
        <v>796</v>
      </c>
      <c r="EN186" s="2216">
        <v>796</v>
      </c>
      <c r="EO186" s="1688">
        <v>400</v>
      </c>
      <c r="EP186" s="2176">
        <f t="shared" si="1883"/>
        <v>0.50251256281407031</v>
      </c>
      <c r="EQ186" s="1763"/>
      <c r="ER186" s="1763">
        <f t="shared" si="1885"/>
        <v>796</v>
      </c>
      <c r="ES186" s="1763"/>
      <c r="ET186" s="1763">
        <f t="shared" si="1887"/>
        <v>796</v>
      </c>
      <c r="EU186" s="2205">
        <f t="shared" si="1888"/>
        <v>0.50251256281407031</v>
      </c>
      <c r="EV186" s="1763"/>
      <c r="EW186" s="1763">
        <f t="shared" si="1890"/>
        <v>796</v>
      </c>
      <c r="EX186" s="1688">
        <v>586.72</v>
      </c>
      <c r="EY186" s="2205">
        <f t="shared" si="1892"/>
        <v>0.73708542713567837</v>
      </c>
      <c r="EZ186" s="2217">
        <v>796</v>
      </c>
      <c r="FA186" s="1688">
        <v>853.77</v>
      </c>
      <c r="FB186" s="2205">
        <f t="shared" si="1895"/>
        <v>1.0725753768844222</v>
      </c>
      <c r="FC186" s="1499">
        <v>1300</v>
      </c>
      <c r="FD186" s="2147">
        <v>1500</v>
      </c>
      <c r="FE186" s="2147">
        <v>1500</v>
      </c>
      <c r="FF186" s="1499"/>
      <c r="FG186" s="1499">
        <f t="shared" si="1896"/>
        <v>1300</v>
      </c>
      <c r="FH186" s="2721">
        <v>316.75</v>
      </c>
      <c r="FI186" s="1499"/>
      <c r="FJ186" s="1499">
        <f t="shared" si="1898"/>
        <v>1300</v>
      </c>
      <c r="FK186" s="2717">
        <f t="shared" si="1907"/>
        <v>0.24365384615384617</v>
      </c>
      <c r="FL186" s="2721">
        <v>316.75</v>
      </c>
      <c r="FM186" s="2717">
        <f t="shared" si="1900"/>
        <v>0.24365384615384617</v>
      </c>
      <c r="FN186" s="1499"/>
      <c r="FO186" s="1499">
        <f t="shared" si="1902"/>
        <v>1300</v>
      </c>
      <c r="FP186" s="2131">
        <v>1300</v>
      </c>
      <c r="FQ186" s="2610">
        <v>650</v>
      </c>
      <c r="FR186" s="1499">
        <v>650</v>
      </c>
      <c r="FS186" s="1499">
        <v>650</v>
      </c>
    </row>
    <row r="187" spans="1:175" ht="21.75" hidden="1" thickBot="1" x14ac:dyDescent="0.3">
      <c r="A187" s="679"/>
      <c r="B187" s="680"/>
      <c r="C187" s="1897" t="s">
        <v>63</v>
      </c>
      <c r="D187" s="680"/>
      <c r="E187" s="1860"/>
      <c r="F187" s="681"/>
      <c r="G187" s="650"/>
      <c r="H187" s="687"/>
      <c r="I187" s="469"/>
      <c r="J187" s="529"/>
      <c r="K187" s="529"/>
      <c r="L187" s="596"/>
      <c r="M187" s="469"/>
      <c r="N187" s="469"/>
      <c r="O187" s="469"/>
      <c r="P187" s="529"/>
      <c r="Q187" s="596"/>
      <c r="R187" s="469"/>
      <c r="S187" s="529"/>
      <c r="T187" s="596"/>
      <c r="U187" s="469"/>
      <c r="V187" s="469"/>
      <c r="W187" s="469"/>
      <c r="X187" s="529"/>
      <c r="Y187" s="596"/>
      <c r="Z187" s="469"/>
      <c r="AA187" s="529"/>
      <c r="AB187" s="529"/>
      <c r="AC187" s="596"/>
      <c r="AD187" s="529"/>
      <c r="AE187" s="529"/>
      <c r="AF187" s="596"/>
      <c r="AG187" s="469"/>
      <c r="AH187" s="469"/>
      <c r="AI187" s="469"/>
      <c r="AJ187" s="469"/>
      <c r="AK187" s="469"/>
      <c r="AL187" s="529"/>
      <c r="AM187" s="842"/>
      <c r="AN187" s="917"/>
      <c r="AO187" s="842"/>
      <c r="AP187" s="917"/>
      <c r="AQ187" s="842"/>
      <c r="AR187" s="842"/>
      <c r="AS187" s="842"/>
      <c r="AT187" s="917"/>
      <c r="AU187" s="842"/>
      <c r="AV187" s="842"/>
      <c r="AW187" s="469"/>
      <c r="AX187" s="842"/>
      <c r="AY187" s="469"/>
      <c r="AZ187" s="1071"/>
      <c r="BA187" s="923"/>
      <c r="BB187" s="469"/>
      <c r="BC187" s="469"/>
      <c r="BD187" s="923"/>
      <c r="BE187" s="469"/>
      <c r="BF187" s="469"/>
      <c r="BG187" s="842"/>
      <c r="BH187" s="469"/>
      <c r="BI187" s="924"/>
      <c r="BJ187" s="917"/>
      <c r="BK187" s="469"/>
      <c r="BL187" s="469"/>
      <c r="BM187" s="917"/>
      <c r="BN187" s="917"/>
      <c r="BO187" s="917"/>
      <c r="BP187" s="924"/>
      <c r="BQ187" s="917"/>
      <c r="BR187" s="842"/>
      <c r="BS187" s="469"/>
      <c r="BT187" s="924"/>
      <c r="BU187" s="917"/>
      <c r="BV187" s="469"/>
      <c r="BW187" s="469"/>
      <c r="BX187" s="917"/>
      <c r="BY187" s="924"/>
      <c r="BZ187" s="1128"/>
      <c r="CA187" s="469">
        <v>488</v>
      </c>
      <c r="CB187" s="469">
        <v>488</v>
      </c>
      <c r="CC187" s="469">
        <v>488</v>
      </c>
      <c r="CD187" s="924">
        <v>242.14</v>
      </c>
      <c r="CE187" s="28"/>
      <c r="CF187" s="529">
        <f t="shared" si="1840"/>
        <v>488</v>
      </c>
      <c r="CG187" s="596">
        <f t="shared" si="1841"/>
        <v>0.49618852459016388</v>
      </c>
      <c r="CH187" s="924">
        <v>286.44</v>
      </c>
      <c r="CI187" s="596">
        <f t="shared" si="1843"/>
        <v>0.58696721311475408</v>
      </c>
      <c r="CJ187" s="469"/>
      <c r="CK187" s="469">
        <f t="shared" si="1845"/>
        <v>488</v>
      </c>
      <c r="CL187" s="127">
        <v>366.47</v>
      </c>
      <c r="CM187" s="596">
        <f t="shared" si="1846"/>
        <v>0.75096311475409838</v>
      </c>
      <c r="CN187" s="28"/>
      <c r="CO187" s="1194">
        <f t="shared" si="1848"/>
        <v>488</v>
      </c>
      <c r="CP187" s="596">
        <f t="shared" si="1849"/>
        <v>0.75096311475409838</v>
      </c>
      <c r="CQ187" s="28"/>
      <c r="CR187" s="1194">
        <f t="shared" si="1851"/>
        <v>488</v>
      </c>
      <c r="CS187" s="1249">
        <v>488</v>
      </c>
      <c r="CT187" s="1315">
        <v>488</v>
      </c>
      <c r="CU187" s="469">
        <v>488</v>
      </c>
      <c r="CV187" s="469">
        <v>488</v>
      </c>
      <c r="CW187" s="1392">
        <v>384.47</v>
      </c>
      <c r="CX187" s="596">
        <f t="shared" si="1853"/>
        <v>0.78784836065573771</v>
      </c>
      <c r="CY187" s="1499">
        <v>488</v>
      </c>
      <c r="CZ187" s="469"/>
      <c r="DA187" s="1499">
        <f t="shared" si="1855"/>
        <v>488</v>
      </c>
      <c r="DB187" s="127">
        <v>85.07</v>
      </c>
      <c r="DC187" s="596">
        <f t="shared" si="1856"/>
        <v>0.17432377049180325</v>
      </c>
      <c r="DD187" s="1194"/>
      <c r="DE187" s="1499">
        <f t="shared" si="1858"/>
        <v>488</v>
      </c>
      <c r="DF187" s="596">
        <f t="shared" si="1859"/>
        <v>0.17432377049180325</v>
      </c>
      <c r="DG187" s="1194"/>
      <c r="DH187" s="1499">
        <f t="shared" si="1861"/>
        <v>488</v>
      </c>
      <c r="DI187" s="596">
        <f t="shared" si="1862"/>
        <v>0.17432377049180325</v>
      </c>
      <c r="DJ187" s="1591">
        <v>85.07</v>
      </c>
      <c r="DK187" s="596">
        <f t="shared" si="1864"/>
        <v>0.17432377049180325</v>
      </c>
      <c r="DL187" s="1194"/>
      <c r="DM187" s="1499">
        <f t="shared" si="1866"/>
        <v>488</v>
      </c>
      <c r="DN187" s="596">
        <f t="shared" si="1867"/>
        <v>0.17432377049180325</v>
      </c>
      <c r="DO187" s="1591">
        <v>261.92</v>
      </c>
      <c r="DP187" s="469">
        <v>262</v>
      </c>
      <c r="DQ187" s="469">
        <v>262</v>
      </c>
      <c r="DR187" s="469">
        <v>262</v>
      </c>
      <c r="DS187" s="1688">
        <v>261.92</v>
      </c>
      <c r="DT187" s="2205">
        <f t="shared" si="1869"/>
        <v>0.53672131147540991</v>
      </c>
      <c r="DU187" s="1763">
        <v>262</v>
      </c>
      <c r="DV187" s="1763"/>
      <c r="DW187" s="1763">
        <f t="shared" si="1906"/>
        <v>262</v>
      </c>
      <c r="DX187" s="1763"/>
      <c r="DY187" s="1763">
        <f t="shared" si="1872"/>
        <v>262</v>
      </c>
      <c r="DZ187" s="1763"/>
      <c r="EA187" s="1763">
        <f t="shared" si="1873"/>
        <v>262</v>
      </c>
      <c r="EB187" s="1688">
        <v>370.78</v>
      </c>
      <c r="EC187" s="2205">
        <f t="shared" si="1875"/>
        <v>1.4151908396946564</v>
      </c>
      <c r="ED187" s="1763">
        <v>500</v>
      </c>
      <c r="EE187" s="1763">
        <f t="shared" si="1877"/>
        <v>762</v>
      </c>
      <c r="EF187" s="2205">
        <f t="shared" si="1878"/>
        <v>0.48658792650918631</v>
      </c>
      <c r="EG187" s="1763"/>
      <c r="EH187" s="1763">
        <f t="shared" si="1880"/>
        <v>762</v>
      </c>
      <c r="EI187" s="2215">
        <v>568.83000000000004</v>
      </c>
      <c r="EJ187" s="1688">
        <v>568.83000000000004</v>
      </c>
      <c r="EK187" s="2205">
        <f t="shared" si="1882"/>
        <v>1</v>
      </c>
      <c r="EL187" s="1763">
        <v>569</v>
      </c>
      <c r="EM187" s="2216">
        <v>569</v>
      </c>
      <c r="EN187" s="2216">
        <v>569</v>
      </c>
      <c r="EO187" s="1688">
        <v>170.7</v>
      </c>
      <c r="EP187" s="2176">
        <f t="shared" si="1883"/>
        <v>0.3</v>
      </c>
      <c r="EQ187" s="1763"/>
      <c r="ER187" s="1763">
        <f t="shared" si="1885"/>
        <v>569</v>
      </c>
      <c r="ES187" s="1763"/>
      <c r="ET187" s="1763">
        <f t="shared" si="1887"/>
        <v>569</v>
      </c>
      <c r="EU187" s="2205">
        <f t="shared" si="1888"/>
        <v>0.3</v>
      </c>
      <c r="EV187" s="1763"/>
      <c r="EW187" s="1763">
        <f t="shared" si="1890"/>
        <v>569</v>
      </c>
      <c r="EX187" s="1688">
        <v>359</v>
      </c>
      <c r="EY187" s="2205">
        <f t="shared" si="1892"/>
        <v>0.63093145869947276</v>
      </c>
      <c r="EZ187" s="2217">
        <v>569</v>
      </c>
      <c r="FA187" s="1688">
        <v>609.54999999999995</v>
      </c>
      <c r="FB187" s="2205">
        <f t="shared" si="1895"/>
        <v>1.0712653778558874</v>
      </c>
      <c r="FC187" s="1499">
        <v>500</v>
      </c>
      <c r="FD187" s="2147">
        <v>500</v>
      </c>
      <c r="FE187" s="2147">
        <v>500</v>
      </c>
      <c r="FF187" s="1499"/>
      <c r="FG187" s="1499">
        <f t="shared" si="1896"/>
        <v>500</v>
      </c>
      <c r="FH187" s="2721">
        <v>279.89</v>
      </c>
      <c r="FI187" s="1499"/>
      <c r="FJ187" s="1499">
        <f t="shared" si="1898"/>
        <v>500</v>
      </c>
      <c r="FK187" s="2717">
        <f t="shared" si="1907"/>
        <v>0.55977999999999994</v>
      </c>
      <c r="FL187" s="2721">
        <v>379.99</v>
      </c>
      <c r="FM187" s="2717">
        <f t="shared" si="1900"/>
        <v>0.75997999999999999</v>
      </c>
      <c r="FN187" s="1499"/>
      <c r="FO187" s="1499">
        <f t="shared" si="1902"/>
        <v>500</v>
      </c>
      <c r="FP187" s="2131">
        <v>500</v>
      </c>
      <c r="FQ187" s="2610">
        <v>800</v>
      </c>
      <c r="FR187" s="1499">
        <v>800</v>
      </c>
      <c r="FS187" s="1499">
        <v>800</v>
      </c>
    </row>
    <row r="188" spans="1:175" ht="21.75" hidden="1" thickBot="1" x14ac:dyDescent="0.3">
      <c r="A188" s="679"/>
      <c r="B188" s="680"/>
      <c r="C188" s="1897" t="s">
        <v>64</v>
      </c>
      <c r="D188" s="680"/>
      <c r="E188" s="1860"/>
      <c r="F188" s="681"/>
      <c r="G188" s="650"/>
      <c r="H188" s="687"/>
      <c r="I188" s="469"/>
      <c r="J188" s="529"/>
      <c r="K188" s="529"/>
      <c r="L188" s="596"/>
      <c r="M188" s="469"/>
      <c r="N188" s="469"/>
      <c r="O188" s="469"/>
      <c r="P188" s="529"/>
      <c r="Q188" s="596"/>
      <c r="R188" s="469"/>
      <c r="S188" s="529"/>
      <c r="T188" s="596"/>
      <c r="U188" s="469"/>
      <c r="V188" s="469"/>
      <c r="W188" s="469"/>
      <c r="X188" s="529"/>
      <c r="Y188" s="596"/>
      <c r="Z188" s="469"/>
      <c r="AA188" s="529"/>
      <c r="AB188" s="529"/>
      <c r="AC188" s="596"/>
      <c r="AD188" s="529"/>
      <c r="AE188" s="529"/>
      <c r="AF188" s="596"/>
      <c r="AG188" s="469"/>
      <c r="AH188" s="469"/>
      <c r="AI188" s="469"/>
      <c r="AJ188" s="469"/>
      <c r="AK188" s="469"/>
      <c r="AL188" s="529"/>
      <c r="AM188" s="842"/>
      <c r="AN188" s="917"/>
      <c r="AO188" s="842"/>
      <c r="AP188" s="917"/>
      <c r="AQ188" s="842"/>
      <c r="AR188" s="842"/>
      <c r="AS188" s="842"/>
      <c r="AT188" s="917"/>
      <c r="AU188" s="842"/>
      <c r="AV188" s="842"/>
      <c r="AW188" s="469"/>
      <c r="AX188" s="842"/>
      <c r="AY188" s="469"/>
      <c r="AZ188" s="1071"/>
      <c r="BA188" s="923"/>
      <c r="BB188" s="469"/>
      <c r="BC188" s="469"/>
      <c r="BD188" s="923"/>
      <c r="BE188" s="469"/>
      <c r="BF188" s="469"/>
      <c r="BG188" s="842"/>
      <c r="BH188" s="469"/>
      <c r="BI188" s="924"/>
      <c r="BJ188" s="917"/>
      <c r="BK188" s="469"/>
      <c r="BL188" s="469"/>
      <c r="BM188" s="917"/>
      <c r="BN188" s="917"/>
      <c r="BO188" s="917"/>
      <c r="BP188" s="924"/>
      <c r="BQ188" s="917"/>
      <c r="BR188" s="842"/>
      <c r="BS188" s="469"/>
      <c r="BT188" s="924"/>
      <c r="BU188" s="917"/>
      <c r="BV188" s="469"/>
      <c r="BW188" s="469"/>
      <c r="BX188" s="917"/>
      <c r="BY188" s="924"/>
      <c r="BZ188" s="1128"/>
      <c r="CA188" s="469">
        <v>378</v>
      </c>
      <c r="CB188" s="469">
        <v>378</v>
      </c>
      <c r="CC188" s="469">
        <v>378</v>
      </c>
      <c r="CD188" s="924">
        <v>170.96</v>
      </c>
      <c r="CE188" s="28"/>
      <c r="CF188" s="529">
        <f t="shared" si="1840"/>
        <v>378</v>
      </c>
      <c r="CG188" s="596">
        <f t="shared" si="1841"/>
        <v>0.45227513227513227</v>
      </c>
      <c r="CH188" s="924">
        <v>205.72</v>
      </c>
      <c r="CI188" s="596">
        <f t="shared" si="1843"/>
        <v>0.54423280423280418</v>
      </c>
      <c r="CJ188" s="469"/>
      <c r="CK188" s="469">
        <f t="shared" si="1845"/>
        <v>378</v>
      </c>
      <c r="CL188" s="127">
        <v>321.68</v>
      </c>
      <c r="CM188" s="596">
        <f t="shared" si="1846"/>
        <v>0.85100529100529099</v>
      </c>
      <c r="CN188" s="28"/>
      <c r="CO188" s="1194">
        <f t="shared" si="1848"/>
        <v>378</v>
      </c>
      <c r="CP188" s="596">
        <f t="shared" si="1849"/>
        <v>0.85100529100529099</v>
      </c>
      <c r="CQ188" s="28"/>
      <c r="CR188" s="1194">
        <f t="shared" si="1851"/>
        <v>378</v>
      </c>
      <c r="CS188" s="1249">
        <v>378</v>
      </c>
      <c r="CT188" s="1315">
        <v>378</v>
      </c>
      <c r="CU188" s="469">
        <v>378</v>
      </c>
      <c r="CV188" s="469">
        <v>378</v>
      </c>
      <c r="CW188" s="1392">
        <v>437.64</v>
      </c>
      <c r="CX188" s="596">
        <f t="shared" si="1853"/>
        <v>1.1577777777777778</v>
      </c>
      <c r="CY188" s="1499">
        <v>378</v>
      </c>
      <c r="CZ188" s="469"/>
      <c r="DA188" s="1499">
        <f t="shared" si="1855"/>
        <v>378</v>
      </c>
      <c r="DB188" s="127">
        <v>57.98</v>
      </c>
      <c r="DC188" s="596">
        <f t="shared" si="1856"/>
        <v>0.15338624338624338</v>
      </c>
      <c r="DD188" s="1194"/>
      <c r="DE188" s="1499">
        <f t="shared" si="1858"/>
        <v>378</v>
      </c>
      <c r="DF188" s="596">
        <f t="shared" si="1859"/>
        <v>0.15338624338624338</v>
      </c>
      <c r="DG188" s="1194"/>
      <c r="DH188" s="1499">
        <f t="shared" si="1861"/>
        <v>378</v>
      </c>
      <c r="DI188" s="596">
        <f t="shared" si="1862"/>
        <v>0.15338624338624338</v>
      </c>
      <c r="DJ188" s="1591">
        <v>278.08</v>
      </c>
      <c r="DK188" s="596">
        <f t="shared" si="1864"/>
        <v>0.73566137566137557</v>
      </c>
      <c r="DL188" s="1194"/>
      <c r="DM188" s="1499">
        <f t="shared" si="1866"/>
        <v>378</v>
      </c>
      <c r="DN188" s="596">
        <f t="shared" si="1867"/>
        <v>0.73566137566137557</v>
      </c>
      <c r="DO188" s="1591">
        <v>336.06</v>
      </c>
      <c r="DP188" s="469">
        <v>336</v>
      </c>
      <c r="DQ188" s="469">
        <v>336</v>
      </c>
      <c r="DR188" s="469">
        <v>336</v>
      </c>
      <c r="DS188" s="1688">
        <v>336.06</v>
      </c>
      <c r="DT188" s="2205">
        <f t="shared" si="1869"/>
        <v>0.88904761904761909</v>
      </c>
      <c r="DU188" s="1763">
        <v>336</v>
      </c>
      <c r="DV188" s="1763"/>
      <c r="DW188" s="1763">
        <f t="shared" si="1906"/>
        <v>336</v>
      </c>
      <c r="DX188" s="1763"/>
      <c r="DY188" s="1763">
        <f t="shared" si="1872"/>
        <v>336</v>
      </c>
      <c r="DZ188" s="1763"/>
      <c r="EA188" s="1763">
        <f t="shared" si="1873"/>
        <v>336</v>
      </c>
      <c r="EB188" s="1688">
        <v>297.64</v>
      </c>
      <c r="EC188" s="2205">
        <f t="shared" si="1875"/>
        <v>0.88583333333333325</v>
      </c>
      <c r="ED188" s="1763"/>
      <c r="EE188" s="1763">
        <f t="shared" si="1877"/>
        <v>336</v>
      </c>
      <c r="EF188" s="2205">
        <f t="shared" si="1878"/>
        <v>0.88583333333333325</v>
      </c>
      <c r="EG188" s="1763"/>
      <c r="EH188" s="1763">
        <f t="shared" si="1880"/>
        <v>336</v>
      </c>
      <c r="EI188" s="2215">
        <v>413.6</v>
      </c>
      <c r="EJ188" s="1688">
        <v>413.6</v>
      </c>
      <c r="EK188" s="2205">
        <f t="shared" si="1882"/>
        <v>1</v>
      </c>
      <c r="EL188" s="1763">
        <v>414</v>
      </c>
      <c r="EM188" s="2216">
        <v>414</v>
      </c>
      <c r="EN188" s="2216">
        <v>414</v>
      </c>
      <c r="EO188" s="1688">
        <v>321.16000000000003</v>
      </c>
      <c r="EP188" s="2176">
        <f t="shared" si="1883"/>
        <v>0.77574879227053151</v>
      </c>
      <c r="EQ188" s="1763"/>
      <c r="ER188" s="1763">
        <f t="shared" si="1885"/>
        <v>414</v>
      </c>
      <c r="ES188" s="1763"/>
      <c r="ET188" s="1763">
        <f t="shared" si="1887"/>
        <v>414</v>
      </c>
      <c r="EU188" s="2205">
        <f t="shared" si="1888"/>
        <v>0.77574879227053151</v>
      </c>
      <c r="EV188" s="1763"/>
      <c r="EW188" s="1763">
        <f t="shared" si="1890"/>
        <v>414</v>
      </c>
      <c r="EX188" s="1688">
        <v>379.14</v>
      </c>
      <c r="EY188" s="2205">
        <f t="shared" si="1892"/>
        <v>0.91579710144927529</v>
      </c>
      <c r="EZ188" s="2217">
        <v>414</v>
      </c>
      <c r="FA188" s="1688">
        <v>500.9</v>
      </c>
      <c r="FB188" s="2205">
        <f t="shared" si="1895"/>
        <v>1.209903381642512</v>
      </c>
      <c r="FC188" s="1499">
        <v>414</v>
      </c>
      <c r="FD188" s="1499">
        <v>414</v>
      </c>
      <c r="FE188" s="1499">
        <v>414</v>
      </c>
      <c r="FF188" s="1499"/>
      <c r="FG188" s="1499">
        <f t="shared" si="1896"/>
        <v>414</v>
      </c>
      <c r="FH188" s="2721">
        <v>63.78</v>
      </c>
      <c r="FI188" s="1499"/>
      <c r="FJ188" s="1499">
        <f t="shared" si="1898"/>
        <v>414</v>
      </c>
      <c r="FK188" s="2717">
        <f t="shared" si="1907"/>
        <v>0.15405797101449276</v>
      </c>
      <c r="FL188" s="2721">
        <v>355.32</v>
      </c>
      <c r="FM188" s="2717">
        <f t="shared" si="1900"/>
        <v>0.85826086956521741</v>
      </c>
      <c r="FN188" s="1499"/>
      <c r="FO188" s="1499">
        <f t="shared" si="1902"/>
        <v>414</v>
      </c>
      <c r="FP188" s="2131">
        <v>414</v>
      </c>
      <c r="FQ188" s="2610">
        <v>711</v>
      </c>
      <c r="FR188" s="1499">
        <v>711</v>
      </c>
      <c r="FS188" s="1499">
        <v>711</v>
      </c>
    </row>
    <row r="189" spans="1:175" ht="21.75" hidden="1" thickBot="1" x14ac:dyDescent="0.3">
      <c r="A189" s="679"/>
      <c r="B189" s="680"/>
      <c r="C189" s="1894" t="s">
        <v>352</v>
      </c>
      <c r="D189" s="680"/>
      <c r="E189" s="1860"/>
      <c r="F189" s="681"/>
      <c r="G189" s="650" t="s">
        <v>698</v>
      </c>
      <c r="H189" s="687">
        <v>3768</v>
      </c>
      <c r="I189" s="469">
        <v>2409</v>
      </c>
      <c r="J189" s="529">
        <v>2019</v>
      </c>
      <c r="K189" s="529">
        <v>5</v>
      </c>
      <c r="L189" s="596">
        <f t="shared" si="2241"/>
        <v>2.4764735017335313E-3</v>
      </c>
      <c r="M189" s="469">
        <v>2019</v>
      </c>
      <c r="N189" s="469"/>
      <c r="O189" s="469"/>
      <c r="P189" s="529">
        <f t="shared" si="1803"/>
        <v>2019</v>
      </c>
      <c r="Q189" s="596">
        <f t="shared" si="2343"/>
        <v>2.4764735017335313E-3</v>
      </c>
      <c r="R189" s="469">
        <v>2019</v>
      </c>
      <c r="S189" s="529">
        <v>5</v>
      </c>
      <c r="T189" s="596">
        <f t="shared" si="1806"/>
        <v>2.4764735017335313E-3</v>
      </c>
      <c r="U189" s="469">
        <v>2019</v>
      </c>
      <c r="V189" s="469"/>
      <c r="W189" s="469"/>
      <c r="X189" s="529">
        <f t="shared" si="1808"/>
        <v>2019</v>
      </c>
      <c r="Y189" s="596">
        <f t="shared" si="1809"/>
        <v>2.4764735017335313E-3</v>
      </c>
      <c r="Z189" s="469"/>
      <c r="AA189" s="529">
        <f t="shared" si="1810"/>
        <v>2019</v>
      </c>
      <c r="AB189" s="529">
        <v>110</v>
      </c>
      <c r="AC189" s="596">
        <f t="shared" si="1812"/>
        <v>5.4482417038137693E-2</v>
      </c>
      <c r="AD189" s="529">
        <v>147</v>
      </c>
      <c r="AE189" s="529">
        <v>239</v>
      </c>
      <c r="AF189" s="596">
        <f t="shared" si="1813"/>
        <v>0.1183754333828628</v>
      </c>
      <c r="AG189" s="469">
        <v>219</v>
      </c>
      <c r="AH189" s="469">
        <v>1000</v>
      </c>
      <c r="AI189" s="469">
        <v>1000</v>
      </c>
      <c r="AJ189" s="469">
        <v>1000</v>
      </c>
      <c r="AK189" s="469">
        <v>-1800</v>
      </c>
      <c r="AL189" s="529">
        <f t="shared" si="1815"/>
        <v>219</v>
      </c>
      <c r="AM189" s="842">
        <v>267.98</v>
      </c>
      <c r="AN189" s="917">
        <f t="shared" si="1816"/>
        <v>1.2236529680365298</v>
      </c>
      <c r="AO189" s="842">
        <v>811.09</v>
      </c>
      <c r="AP189" s="917">
        <f t="shared" si="1818"/>
        <v>0.81108999999999998</v>
      </c>
      <c r="AQ189" s="842"/>
      <c r="AR189" s="842"/>
      <c r="AS189" s="842">
        <f t="shared" si="1820"/>
        <v>1000</v>
      </c>
      <c r="AT189" s="917">
        <f t="shared" si="1821"/>
        <v>0.81108999999999998</v>
      </c>
      <c r="AU189" s="842"/>
      <c r="AV189" s="842">
        <f t="shared" si="1823"/>
        <v>1000</v>
      </c>
      <c r="AW189" s="469">
        <v>1000</v>
      </c>
      <c r="AX189" s="842">
        <v>1196.54</v>
      </c>
      <c r="AY189" s="469">
        <v>1000</v>
      </c>
      <c r="AZ189" s="1071">
        <v>1480.66</v>
      </c>
      <c r="BA189" s="923">
        <v>1000</v>
      </c>
      <c r="BB189" s="469">
        <v>1000</v>
      </c>
      <c r="BC189" s="469">
        <v>1000</v>
      </c>
      <c r="BD189" s="923">
        <v>1000</v>
      </c>
      <c r="BE189" s="469">
        <v>1000</v>
      </c>
      <c r="BF189" s="469">
        <v>1000</v>
      </c>
      <c r="BG189" s="842"/>
      <c r="BH189" s="469">
        <f t="shared" si="1825"/>
        <v>1000</v>
      </c>
      <c r="BI189" s="924">
        <v>38.82</v>
      </c>
      <c r="BJ189" s="917">
        <f t="shared" si="1827"/>
        <v>3.882E-2</v>
      </c>
      <c r="BK189" s="469"/>
      <c r="BL189" s="469">
        <f t="shared" si="1829"/>
        <v>1000</v>
      </c>
      <c r="BM189" s="917">
        <f t="shared" si="1830"/>
        <v>3.882E-2</v>
      </c>
      <c r="BN189" s="917"/>
      <c r="BO189" s="917"/>
      <c r="BP189" s="924">
        <v>861.71</v>
      </c>
      <c r="BQ189" s="917">
        <f t="shared" si="1832"/>
        <v>0.86171000000000009</v>
      </c>
      <c r="BR189" s="842"/>
      <c r="BS189" s="469">
        <f t="shared" si="1834"/>
        <v>1000</v>
      </c>
      <c r="BT189" s="924">
        <v>1434.42</v>
      </c>
      <c r="BU189" s="917">
        <f t="shared" si="1835"/>
        <v>1.43442</v>
      </c>
      <c r="BV189" s="939">
        <v>800</v>
      </c>
      <c r="BW189" s="469">
        <f t="shared" si="1837"/>
        <v>1800</v>
      </c>
      <c r="BX189" s="917">
        <f t="shared" si="1982"/>
        <v>0.79690000000000005</v>
      </c>
      <c r="BY189" s="924">
        <v>2411.5700000000002</v>
      </c>
      <c r="BZ189" s="1128">
        <v>2411.5700000000002</v>
      </c>
      <c r="CA189" s="469">
        <v>2412</v>
      </c>
      <c r="CB189" s="469">
        <v>2412</v>
      </c>
      <c r="CC189" s="469">
        <v>2412</v>
      </c>
      <c r="CD189" s="924">
        <v>766.46</v>
      </c>
      <c r="CE189" s="28"/>
      <c r="CF189" s="529">
        <f t="shared" si="1840"/>
        <v>2412</v>
      </c>
      <c r="CG189" s="596">
        <f t="shared" si="1841"/>
        <v>0.31776948590381426</v>
      </c>
      <c r="CH189" s="924">
        <v>994.97</v>
      </c>
      <c r="CI189" s="596">
        <f t="shared" si="1843"/>
        <v>0.41250829187396354</v>
      </c>
      <c r="CJ189" s="469"/>
      <c r="CK189" s="469">
        <f t="shared" si="1845"/>
        <v>2412</v>
      </c>
      <c r="CL189" s="127">
        <v>1551.98</v>
      </c>
      <c r="CM189" s="596">
        <f t="shared" si="1846"/>
        <v>0.64344112769485906</v>
      </c>
      <c r="CN189" s="28"/>
      <c r="CO189" s="1194">
        <f t="shared" si="1848"/>
        <v>2412</v>
      </c>
      <c r="CP189" s="596">
        <f t="shared" si="1849"/>
        <v>0.64344112769485906</v>
      </c>
      <c r="CQ189" s="28"/>
      <c r="CR189" s="1194">
        <f t="shared" si="1851"/>
        <v>2412</v>
      </c>
      <c r="CS189" s="1249">
        <v>2412</v>
      </c>
      <c r="CT189" s="1315">
        <v>2412</v>
      </c>
      <c r="CU189" s="469">
        <v>2412</v>
      </c>
      <c r="CV189" s="469">
        <v>2412</v>
      </c>
      <c r="CW189" s="1392">
        <v>1768.47</v>
      </c>
      <c r="CX189" s="596">
        <f t="shared" si="1853"/>
        <v>0.73319651741293534</v>
      </c>
      <c r="CY189" s="1499">
        <v>2412</v>
      </c>
      <c r="CZ189" s="469"/>
      <c r="DA189" s="1499">
        <f t="shared" si="1855"/>
        <v>2412</v>
      </c>
      <c r="DB189" s="127">
        <v>54.42</v>
      </c>
      <c r="DC189" s="596">
        <f t="shared" si="1856"/>
        <v>2.2562189054726369E-2</v>
      </c>
      <c r="DD189" s="1194"/>
      <c r="DE189" s="1499">
        <f t="shared" si="1858"/>
        <v>2412</v>
      </c>
      <c r="DF189" s="596">
        <f t="shared" si="1859"/>
        <v>2.2562189054726369E-2</v>
      </c>
      <c r="DG189" s="1194"/>
      <c r="DH189" s="1499">
        <f t="shared" si="1861"/>
        <v>2412</v>
      </c>
      <c r="DI189" s="596">
        <f t="shared" si="1862"/>
        <v>2.2562189054726369E-2</v>
      </c>
      <c r="DJ189" s="1591">
        <v>96.5</v>
      </c>
      <c r="DK189" s="596">
        <f t="shared" si="1864"/>
        <v>4.0008291873963514E-2</v>
      </c>
      <c r="DL189" s="1194"/>
      <c r="DM189" s="1499">
        <f t="shared" si="1866"/>
        <v>2412</v>
      </c>
      <c r="DN189" s="596">
        <f t="shared" si="1867"/>
        <v>4.0008291873963514E-2</v>
      </c>
      <c r="DO189" s="1591">
        <v>509.05</v>
      </c>
      <c r="DP189" s="469">
        <v>509</v>
      </c>
      <c r="DQ189" s="469">
        <v>509</v>
      </c>
      <c r="DR189" s="469">
        <v>509</v>
      </c>
      <c r="DS189" s="1688">
        <v>509.05</v>
      </c>
      <c r="DT189" s="2205">
        <f t="shared" si="1869"/>
        <v>0.21104892205638476</v>
      </c>
      <c r="DU189" s="1763">
        <v>509</v>
      </c>
      <c r="DV189" s="1763">
        <v>6000</v>
      </c>
      <c r="DW189" s="1763">
        <f t="shared" si="1906"/>
        <v>6509</v>
      </c>
      <c r="DX189" s="1763"/>
      <c r="DY189" s="1763">
        <f t="shared" si="1872"/>
        <v>6509</v>
      </c>
      <c r="DZ189" s="1763"/>
      <c r="EA189" s="1763">
        <f t="shared" si="1873"/>
        <v>6509</v>
      </c>
      <c r="EB189" s="1688">
        <v>6710.37</v>
      </c>
      <c r="EC189" s="2205">
        <f t="shared" si="1875"/>
        <v>1.0309371639268705</v>
      </c>
      <c r="ED189" s="1763">
        <v>500</v>
      </c>
      <c r="EE189" s="1763">
        <f t="shared" si="1877"/>
        <v>7009</v>
      </c>
      <c r="EF189" s="2205">
        <f t="shared" si="1878"/>
        <v>0.95739335140533599</v>
      </c>
      <c r="EG189" s="1763"/>
      <c r="EH189" s="1763">
        <f t="shared" si="1880"/>
        <v>7009</v>
      </c>
      <c r="EI189" s="2215">
        <v>7467.04</v>
      </c>
      <c r="EJ189" s="1688">
        <v>7467.04</v>
      </c>
      <c r="EK189" s="2205">
        <f t="shared" si="1882"/>
        <v>1</v>
      </c>
      <c r="EL189" s="1763">
        <v>2000</v>
      </c>
      <c r="EM189" s="2216">
        <v>1000</v>
      </c>
      <c r="EN189" s="2216">
        <v>1000</v>
      </c>
      <c r="EO189" s="1688">
        <v>1587.28</v>
      </c>
      <c r="EP189" s="2176">
        <f t="shared" si="1883"/>
        <v>0.79364000000000001</v>
      </c>
      <c r="EQ189" s="1763"/>
      <c r="ER189" s="1763">
        <f t="shared" si="1885"/>
        <v>2000</v>
      </c>
      <c r="ES189" s="1763"/>
      <c r="ET189" s="1763">
        <f t="shared" si="1887"/>
        <v>2000</v>
      </c>
      <c r="EU189" s="2205">
        <f t="shared" si="1888"/>
        <v>0.79364000000000001</v>
      </c>
      <c r="EV189" s="1763"/>
      <c r="EW189" s="1763">
        <f t="shared" si="1890"/>
        <v>2000</v>
      </c>
      <c r="EX189" s="1688">
        <v>1635.48</v>
      </c>
      <c r="EY189" s="2205">
        <f t="shared" si="1892"/>
        <v>0.81774000000000002</v>
      </c>
      <c r="EZ189" s="2217">
        <v>2000</v>
      </c>
      <c r="FA189" s="1688">
        <v>2045.87</v>
      </c>
      <c r="FB189" s="2205">
        <f t="shared" si="1895"/>
        <v>1.0229349999999999</v>
      </c>
      <c r="FC189" s="1499">
        <v>2000</v>
      </c>
      <c r="FD189" s="1499">
        <v>2000</v>
      </c>
      <c r="FE189" s="1499">
        <v>2000</v>
      </c>
      <c r="FF189" s="1499"/>
      <c r="FG189" s="1499">
        <f t="shared" si="1896"/>
        <v>2000</v>
      </c>
      <c r="FH189" s="2721">
        <v>274.81</v>
      </c>
      <c r="FI189" s="1499"/>
      <c r="FJ189" s="1499">
        <f t="shared" si="1898"/>
        <v>2000</v>
      </c>
      <c r="FK189" s="2717">
        <f t="shared" si="1907"/>
        <v>0.137405</v>
      </c>
      <c r="FL189" s="2721">
        <v>450.51</v>
      </c>
      <c r="FM189" s="2717">
        <f t="shared" si="1900"/>
        <v>0.22525499999999998</v>
      </c>
      <c r="FN189" s="1499"/>
      <c r="FO189" s="1499">
        <f t="shared" si="1902"/>
        <v>2000</v>
      </c>
      <c r="FP189" s="2131">
        <v>2000</v>
      </c>
      <c r="FQ189" s="2610">
        <v>1000</v>
      </c>
      <c r="FR189" s="1499">
        <v>1000</v>
      </c>
      <c r="FS189" s="1499">
        <v>1000</v>
      </c>
    </row>
    <row r="190" spans="1:175" ht="21.75" hidden="1" thickBot="1" x14ac:dyDescent="0.3">
      <c r="A190" s="679"/>
      <c r="B190" s="680"/>
      <c r="C190" s="1835" t="s">
        <v>351</v>
      </c>
      <c r="D190" s="680"/>
      <c r="E190" s="1860"/>
      <c r="F190" s="681"/>
      <c r="G190" s="650" t="s">
        <v>507</v>
      </c>
      <c r="H190" s="687">
        <v>412</v>
      </c>
      <c r="I190" s="469">
        <v>524</v>
      </c>
      <c r="J190" s="529">
        <v>456</v>
      </c>
      <c r="K190" s="529">
        <v>162</v>
      </c>
      <c r="L190" s="596">
        <f t="shared" si="2241"/>
        <v>0.35526315789473684</v>
      </c>
      <c r="M190" s="469">
        <v>456</v>
      </c>
      <c r="N190" s="469"/>
      <c r="O190" s="469"/>
      <c r="P190" s="529">
        <f t="shared" si="1803"/>
        <v>456</v>
      </c>
      <c r="Q190" s="596">
        <f t="shared" si="2343"/>
        <v>0.35526315789473684</v>
      </c>
      <c r="R190" s="469">
        <v>456</v>
      </c>
      <c r="S190" s="529">
        <v>198</v>
      </c>
      <c r="T190" s="596">
        <f t="shared" si="1806"/>
        <v>0.43421052631578949</v>
      </c>
      <c r="U190" s="469">
        <v>456</v>
      </c>
      <c r="V190" s="469"/>
      <c r="W190" s="469"/>
      <c r="X190" s="529">
        <f t="shared" si="1808"/>
        <v>456</v>
      </c>
      <c r="Y190" s="596">
        <f t="shared" si="1809"/>
        <v>0.43421052631578949</v>
      </c>
      <c r="Z190" s="469"/>
      <c r="AA190" s="529">
        <f t="shared" si="1810"/>
        <v>456</v>
      </c>
      <c r="AB190" s="529">
        <v>280</v>
      </c>
      <c r="AC190" s="596">
        <f t="shared" si="1812"/>
        <v>0.61403508771929827</v>
      </c>
      <c r="AD190" s="529">
        <v>280</v>
      </c>
      <c r="AE190" s="529">
        <v>280</v>
      </c>
      <c r="AF190" s="596">
        <f t="shared" si="1813"/>
        <v>0.61403508771929827</v>
      </c>
      <c r="AG190" s="469">
        <v>456</v>
      </c>
      <c r="AH190" s="469">
        <v>336</v>
      </c>
      <c r="AI190" s="469">
        <v>336</v>
      </c>
      <c r="AJ190" s="469">
        <v>336</v>
      </c>
      <c r="AK190" s="469"/>
      <c r="AL190" s="529">
        <f t="shared" si="1815"/>
        <v>456</v>
      </c>
      <c r="AM190" s="842">
        <v>279.89999999999998</v>
      </c>
      <c r="AN190" s="917">
        <f t="shared" si="1816"/>
        <v>0.6138157894736842</v>
      </c>
      <c r="AO190" s="842">
        <v>117.11</v>
      </c>
      <c r="AP190" s="917">
        <f t="shared" si="1818"/>
        <v>0.34854166666666664</v>
      </c>
      <c r="AQ190" s="842"/>
      <c r="AR190" s="842"/>
      <c r="AS190" s="842">
        <f t="shared" si="1820"/>
        <v>336</v>
      </c>
      <c r="AT190" s="917">
        <f t="shared" si="1821"/>
        <v>0.34854166666666664</v>
      </c>
      <c r="AU190" s="842"/>
      <c r="AV190" s="842">
        <f t="shared" si="1823"/>
        <v>336</v>
      </c>
      <c r="AW190" s="469">
        <v>336</v>
      </c>
      <c r="AX190" s="842">
        <v>328.33</v>
      </c>
      <c r="AY190" s="469">
        <v>336</v>
      </c>
      <c r="AZ190" s="1071">
        <v>417.67</v>
      </c>
      <c r="BA190" s="923">
        <v>336</v>
      </c>
      <c r="BB190" s="469">
        <v>336</v>
      </c>
      <c r="BC190" s="469">
        <v>336</v>
      </c>
      <c r="BD190" s="923">
        <v>336</v>
      </c>
      <c r="BE190" s="469">
        <v>336</v>
      </c>
      <c r="BF190" s="469">
        <v>336</v>
      </c>
      <c r="BG190" s="842"/>
      <c r="BH190" s="469">
        <f t="shared" si="1825"/>
        <v>336</v>
      </c>
      <c r="BI190" s="924">
        <v>65.44</v>
      </c>
      <c r="BJ190" s="917">
        <f t="shared" si="1827"/>
        <v>0.19476190476190475</v>
      </c>
      <c r="BK190" s="469"/>
      <c r="BL190" s="469">
        <f t="shared" si="1829"/>
        <v>336</v>
      </c>
      <c r="BM190" s="917">
        <f t="shared" si="1830"/>
        <v>0.19476190476190475</v>
      </c>
      <c r="BN190" s="917"/>
      <c r="BO190" s="917"/>
      <c r="BP190" s="924">
        <v>109.85</v>
      </c>
      <c r="BQ190" s="917">
        <f t="shared" si="1832"/>
        <v>0.32693452380952381</v>
      </c>
      <c r="BR190" s="842"/>
      <c r="BS190" s="469">
        <f t="shared" si="1834"/>
        <v>336</v>
      </c>
      <c r="BT190" s="924">
        <v>169.85</v>
      </c>
      <c r="BU190" s="917">
        <f t="shared" si="1835"/>
        <v>0.50550595238095242</v>
      </c>
      <c r="BV190" s="469"/>
      <c r="BW190" s="469">
        <f t="shared" si="1837"/>
        <v>336</v>
      </c>
      <c r="BX190" s="917">
        <f t="shared" si="1982"/>
        <v>0.50550595238095242</v>
      </c>
      <c r="BY190" s="924">
        <v>208.5</v>
      </c>
      <c r="BZ190" s="1128">
        <v>208.5</v>
      </c>
      <c r="CA190" s="469">
        <v>209</v>
      </c>
      <c r="CB190" s="469">
        <v>209</v>
      </c>
      <c r="CC190" s="469">
        <v>209</v>
      </c>
      <c r="CD190" s="924">
        <v>23.81</v>
      </c>
      <c r="CE190" s="28"/>
      <c r="CF190" s="529">
        <f t="shared" si="1840"/>
        <v>209</v>
      </c>
      <c r="CG190" s="596">
        <f t="shared" si="1841"/>
        <v>0.11392344497607655</v>
      </c>
      <c r="CH190" s="924">
        <v>97.94</v>
      </c>
      <c r="CI190" s="596">
        <f t="shared" si="1843"/>
        <v>0.46861244019138754</v>
      </c>
      <c r="CJ190" s="469"/>
      <c r="CK190" s="469">
        <f t="shared" si="1845"/>
        <v>209</v>
      </c>
      <c r="CL190" s="127">
        <v>97.94</v>
      </c>
      <c r="CM190" s="596">
        <f t="shared" si="1846"/>
        <v>0.46861244019138754</v>
      </c>
      <c r="CN190" s="28"/>
      <c r="CO190" s="1194">
        <f t="shared" si="1848"/>
        <v>209</v>
      </c>
      <c r="CP190" s="596">
        <f t="shared" si="1849"/>
        <v>0.46861244019138754</v>
      </c>
      <c r="CQ190" s="28"/>
      <c r="CR190" s="1194">
        <f t="shared" si="1851"/>
        <v>209</v>
      </c>
      <c r="CS190" s="1249">
        <v>209</v>
      </c>
      <c r="CT190" s="1315">
        <v>209</v>
      </c>
      <c r="CU190" s="469">
        <v>209</v>
      </c>
      <c r="CV190" s="469">
        <v>209</v>
      </c>
      <c r="CW190" s="1392">
        <v>171.93</v>
      </c>
      <c r="CX190" s="596">
        <f t="shared" si="1853"/>
        <v>0.82263157894736849</v>
      </c>
      <c r="CY190" s="1499">
        <v>209</v>
      </c>
      <c r="CZ190" s="469"/>
      <c r="DA190" s="1499">
        <f t="shared" si="1855"/>
        <v>209</v>
      </c>
      <c r="DB190" s="127">
        <v>0</v>
      </c>
      <c r="DC190" s="596">
        <f t="shared" si="1856"/>
        <v>0</v>
      </c>
      <c r="DD190" s="1194"/>
      <c r="DE190" s="1499">
        <f t="shared" si="1858"/>
        <v>209</v>
      </c>
      <c r="DF190" s="596">
        <f t="shared" si="1859"/>
        <v>0</v>
      </c>
      <c r="DG190" s="1194"/>
      <c r="DH190" s="1499">
        <f t="shared" si="1861"/>
        <v>209</v>
      </c>
      <c r="DI190" s="596">
        <f t="shared" si="1862"/>
        <v>0</v>
      </c>
      <c r="DJ190" s="1591">
        <v>115.2</v>
      </c>
      <c r="DK190" s="596">
        <f t="shared" si="1864"/>
        <v>0.5511961722488038</v>
      </c>
      <c r="DL190" s="1194"/>
      <c r="DM190" s="1499">
        <f t="shared" si="1866"/>
        <v>209</v>
      </c>
      <c r="DN190" s="596">
        <f t="shared" si="1867"/>
        <v>0.5511961722488038</v>
      </c>
      <c r="DO190" s="1591">
        <v>115.2</v>
      </c>
      <c r="DP190" s="469">
        <v>115</v>
      </c>
      <c r="DQ190" s="469">
        <v>115</v>
      </c>
      <c r="DR190" s="469">
        <v>115</v>
      </c>
      <c r="DS190" s="1688">
        <v>115.2</v>
      </c>
      <c r="DT190" s="2205">
        <f t="shared" si="1869"/>
        <v>0.5511961722488038</v>
      </c>
      <c r="DU190" s="1763">
        <v>115</v>
      </c>
      <c r="DV190" s="1763"/>
      <c r="DW190" s="1763">
        <f t="shared" si="1906"/>
        <v>115</v>
      </c>
      <c r="DX190" s="1763"/>
      <c r="DY190" s="1763">
        <f t="shared" si="1872"/>
        <v>115</v>
      </c>
      <c r="DZ190" s="1763"/>
      <c r="EA190" s="1763">
        <f t="shared" si="1873"/>
        <v>115</v>
      </c>
      <c r="EB190" s="1688">
        <v>194</v>
      </c>
      <c r="EC190" s="2205">
        <f t="shared" si="1875"/>
        <v>1.6869565217391305</v>
      </c>
      <c r="ED190" s="1763">
        <v>270</v>
      </c>
      <c r="EE190" s="1763">
        <f t="shared" si="1877"/>
        <v>385</v>
      </c>
      <c r="EF190" s="2205">
        <f t="shared" si="1878"/>
        <v>0.50389610389610384</v>
      </c>
      <c r="EG190" s="1763"/>
      <c r="EH190" s="1763">
        <f t="shared" si="1880"/>
        <v>385</v>
      </c>
      <c r="EI190" s="2215">
        <v>244</v>
      </c>
      <c r="EJ190" s="1688">
        <v>244</v>
      </c>
      <c r="EK190" s="2205">
        <f t="shared" si="1882"/>
        <v>1</v>
      </c>
      <c r="EL190" s="1763">
        <v>244</v>
      </c>
      <c r="EM190" s="2216">
        <v>244</v>
      </c>
      <c r="EN190" s="2216">
        <v>244</v>
      </c>
      <c r="EO190" s="1688">
        <v>298</v>
      </c>
      <c r="EP190" s="2176">
        <f t="shared" si="1883"/>
        <v>1.221311475409836</v>
      </c>
      <c r="EQ190" s="1763"/>
      <c r="ER190" s="1763">
        <f t="shared" si="1885"/>
        <v>244</v>
      </c>
      <c r="ES190" s="1763"/>
      <c r="ET190" s="1763">
        <f t="shared" si="1887"/>
        <v>244</v>
      </c>
      <c r="EU190" s="2205">
        <f t="shared" si="1888"/>
        <v>1.221311475409836</v>
      </c>
      <c r="EV190" s="1763"/>
      <c r="EW190" s="1763">
        <f t="shared" si="1890"/>
        <v>244</v>
      </c>
      <c r="EX190" s="1688">
        <v>398</v>
      </c>
      <c r="EY190" s="2205">
        <f t="shared" si="1892"/>
        <v>1.6311475409836065</v>
      </c>
      <c r="EZ190" s="2217">
        <v>244</v>
      </c>
      <c r="FA190" s="1688">
        <v>398</v>
      </c>
      <c r="FB190" s="2205">
        <f t="shared" si="1895"/>
        <v>1.6311475409836065</v>
      </c>
      <c r="FC190" s="1499">
        <v>358</v>
      </c>
      <c r="FD190" s="2147">
        <v>358</v>
      </c>
      <c r="FE190" s="2147">
        <v>358</v>
      </c>
      <c r="FF190" s="1499"/>
      <c r="FG190" s="1499">
        <f t="shared" si="1896"/>
        <v>358</v>
      </c>
      <c r="FH190" s="2721">
        <v>150</v>
      </c>
      <c r="FI190" s="1499"/>
      <c r="FJ190" s="1499">
        <f t="shared" si="1898"/>
        <v>358</v>
      </c>
      <c r="FK190" s="2717">
        <f t="shared" si="1907"/>
        <v>0.41899441340782123</v>
      </c>
      <c r="FL190" s="2721">
        <v>250</v>
      </c>
      <c r="FM190" s="2717">
        <f t="shared" si="1900"/>
        <v>0.6983240223463687</v>
      </c>
      <c r="FN190" s="1499"/>
      <c r="FO190" s="1499">
        <f t="shared" si="1902"/>
        <v>358</v>
      </c>
      <c r="FP190" s="2131">
        <v>358</v>
      </c>
      <c r="FQ190" s="2610">
        <v>500</v>
      </c>
      <c r="FR190" s="1499">
        <v>500</v>
      </c>
      <c r="FS190" s="1499">
        <v>500</v>
      </c>
    </row>
    <row r="191" spans="1:175" ht="21.75" hidden="1" thickBot="1" x14ac:dyDescent="0.3">
      <c r="A191" s="679"/>
      <c r="B191" s="680"/>
      <c r="C191" s="1835" t="s">
        <v>895</v>
      </c>
      <c r="D191" s="680"/>
      <c r="E191" s="1860"/>
      <c r="F191" s="681"/>
      <c r="G191" s="650"/>
      <c r="H191" s="687"/>
      <c r="I191" s="469"/>
      <c r="J191" s="529"/>
      <c r="K191" s="529"/>
      <c r="L191" s="596"/>
      <c r="M191" s="469"/>
      <c r="N191" s="469"/>
      <c r="O191" s="469"/>
      <c r="P191" s="529"/>
      <c r="Q191" s="596"/>
      <c r="R191" s="469"/>
      <c r="S191" s="529"/>
      <c r="T191" s="596"/>
      <c r="U191" s="469"/>
      <c r="V191" s="469"/>
      <c r="W191" s="469"/>
      <c r="X191" s="529"/>
      <c r="Y191" s="596"/>
      <c r="Z191" s="469"/>
      <c r="AA191" s="529"/>
      <c r="AB191" s="529"/>
      <c r="AC191" s="596"/>
      <c r="AD191" s="529"/>
      <c r="AE191" s="529"/>
      <c r="AF191" s="596"/>
      <c r="AG191" s="469"/>
      <c r="AH191" s="469"/>
      <c r="AI191" s="469"/>
      <c r="AJ191" s="469"/>
      <c r="AK191" s="469"/>
      <c r="AL191" s="529"/>
      <c r="AM191" s="842"/>
      <c r="AN191" s="917"/>
      <c r="AO191" s="842"/>
      <c r="AP191" s="917"/>
      <c r="AQ191" s="842"/>
      <c r="AR191" s="842"/>
      <c r="AS191" s="842"/>
      <c r="AT191" s="917"/>
      <c r="AU191" s="842"/>
      <c r="AV191" s="842"/>
      <c r="AW191" s="469"/>
      <c r="AX191" s="842"/>
      <c r="AY191" s="469"/>
      <c r="AZ191" s="1071"/>
      <c r="BA191" s="923"/>
      <c r="BB191" s="469"/>
      <c r="BC191" s="469"/>
      <c r="BD191" s="923"/>
      <c r="BE191" s="469"/>
      <c r="BF191" s="469"/>
      <c r="BG191" s="842"/>
      <c r="BH191" s="469"/>
      <c r="BI191" s="924"/>
      <c r="BJ191" s="917"/>
      <c r="BK191" s="469"/>
      <c r="BL191" s="469"/>
      <c r="BM191" s="917"/>
      <c r="BN191" s="917"/>
      <c r="BO191" s="917"/>
      <c r="BP191" s="924"/>
      <c r="BQ191" s="917"/>
      <c r="BR191" s="842"/>
      <c r="BS191" s="469"/>
      <c r="BT191" s="924"/>
      <c r="BU191" s="917"/>
      <c r="BV191" s="469"/>
      <c r="BW191" s="469"/>
      <c r="BX191" s="917"/>
      <c r="BY191" s="924"/>
      <c r="BZ191" s="1128"/>
      <c r="CA191" s="469"/>
      <c r="CB191" s="469"/>
      <c r="CC191" s="469"/>
      <c r="CD191" s="924"/>
      <c r="CE191" s="28"/>
      <c r="CF191" s="529"/>
      <c r="CG191" s="596"/>
      <c r="CH191" s="924"/>
      <c r="CI191" s="596"/>
      <c r="CJ191" s="469"/>
      <c r="CK191" s="469"/>
      <c r="CL191" s="127"/>
      <c r="CM191" s="596"/>
      <c r="CN191" s="28"/>
      <c r="CO191" s="1194"/>
      <c r="CP191" s="596"/>
      <c r="CQ191" s="28"/>
      <c r="CR191" s="1194"/>
      <c r="CS191" s="1249"/>
      <c r="CT191" s="1315"/>
      <c r="CU191" s="469"/>
      <c r="CV191" s="469"/>
      <c r="CW191" s="1392"/>
      <c r="CX191" s="596"/>
      <c r="CY191" s="1499"/>
      <c r="CZ191" s="469"/>
      <c r="DA191" s="1499"/>
      <c r="DB191" s="127"/>
      <c r="DC191" s="596"/>
      <c r="DD191" s="1194"/>
      <c r="DE191" s="1499"/>
      <c r="DF191" s="596"/>
      <c r="DG191" s="1194"/>
      <c r="DH191" s="1499"/>
      <c r="DI191" s="596"/>
      <c r="DJ191" s="1591"/>
      <c r="DK191" s="596"/>
      <c r="DL191" s="1194"/>
      <c r="DM191" s="1499"/>
      <c r="DN191" s="596"/>
      <c r="DO191" s="1591"/>
      <c r="DP191" s="469"/>
      <c r="DQ191" s="469"/>
      <c r="DR191" s="469"/>
      <c r="DS191" s="1688"/>
      <c r="DT191" s="2205"/>
      <c r="DU191" s="1763"/>
      <c r="DV191" s="1763"/>
      <c r="DW191" s="1763"/>
      <c r="DX191" s="1763"/>
      <c r="DY191" s="1763"/>
      <c r="DZ191" s="1763"/>
      <c r="EA191" s="1763"/>
      <c r="EB191" s="1688"/>
      <c r="EC191" s="2205"/>
      <c r="ED191" s="1763"/>
      <c r="EE191" s="1763"/>
      <c r="EF191" s="2205"/>
      <c r="EG191" s="1763"/>
      <c r="EH191" s="1763"/>
      <c r="EI191" s="2215"/>
      <c r="EJ191" s="1688"/>
      <c r="EK191" s="2205"/>
      <c r="EL191" s="1763"/>
      <c r="EM191" s="2216"/>
      <c r="EN191" s="2216"/>
      <c r="EO191" s="1688">
        <v>120.95</v>
      </c>
      <c r="EP191" s="2176"/>
      <c r="EQ191" s="1763"/>
      <c r="ER191" s="1763">
        <f t="shared" si="1885"/>
        <v>0</v>
      </c>
      <c r="ES191" s="1763"/>
      <c r="ET191" s="1763">
        <f t="shared" si="1887"/>
        <v>0</v>
      </c>
      <c r="EU191" s="2205" t="e">
        <f t="shared" si="1888"/>
        <v>#DIV/0!</v>
      </c>
      <c r="EV191" s="1763"/>
      <c r="EW191" s="1763">
        <f t="shared" si="1890"/>
        <v>0</v>
      </c>
      <c r="EX191" s="1688">
        <v>120.95</v>
      </c>
      <c r="EY191" s="2205" t="e">
        <f t="shared" si="1892"/>
        <v>#DIV/0!</v>
      </c>
      <c r="EZ191" s="2217">
        <v>0</v>
      </c>
      <c r="FA191" s="1688">
        <v>162.19999999999999</v>
      </c>
      <c r="FB191" s="2205" t="e">
        <f t="shared" si="1895"/>
        <v>#DIV/0!</v>
      </c>
      <c r="FC191" s="1499">
        <v>100</v>
      </c>
      <c r="FD191" s="2147">
        <v>100</v>
      </c>
      <c r="FE191" s="2147">
        <v>100</v>
      </c>
      <c r="FF191" s="1499"/>
      <c r="FG191" s="1499">
        <f t="shared" si="1896"/>
        <v>100</v>
      </c>
      <c r="FH191" s="2721">
        <v>126.85</v>
      </c>
      <c r="FI191" s="1499"/>
      <c r="FJ191" s="1499">
        <f t="shared" si="1898"/>
        <v>100</v>
      </c>
      <c r="FK191" s="2717">
        <f t="shared" si="1907"/>
        <v>1.2685</v>
      </c>
      <c r="FL191" s="2721">
        <v>126.85</v>
      </c>
      <c r="FM191" s="2717">
        <f t="shared" si="1900"/>
        <v>1.2685</v>
      </c>
      <c r="FN191" s="1499"/>
      <c r="FO191" s="1499">
        <f t="shared" si="1902"/>
        <v>100</v>
      </c>
      <c r="FP191" s="2131">
        <v>100</v>
      </c>
      <c r="FQ191" s="2610">
        <v>300</v>
      </c>
      <c r="FR191" s="1499">
        <v>300</v>
      </c>
      <c r="FS191" s="1499">
        <v>300</v>
      </c>
    </row>
    <row r="192" spans="1:175" ht="21.75" hidden="1" thickBot="1" x14ac:dyDescent="0.3">
      <c r="A192" s="679"/>
      <c r="B192" s="680"/>
      <c r="C192" s="1835" t="s">
        <v>84</v>
      </c>
      <c r="D192" s="680"/>
      <c r="E192" s="1860"/>
      <c r="F192" s="681"/>
      <c r="G192" s="650" t="s">
        <v>692</v>
      </c>
      <c r="H192" s="687">
        <v>715</v>
      </c>
      <c r="I192" s="469">
        <v>919</v>
      </c>
      <c r="J192" s="529">
        <v>1052</v>
      </c>
      <c r="K192" s="529">
        <v>495</v>
      </c>
      <c r="L192" s="596">
        <f t="shared" si="2241"/>
        <v>0.47053231939163498</v>
      </c>
      <c r="M192" s="469">
        <v>1052</v>
      </c>
      <c r="N192" s="469"/>
      <c r="O192" s="469"/>
      <c r="P192" s="529">
        <f t="shared" si="1803"/>
        <v>1052</v>
      </c>
      <c r="Q192" s="596">
        <f t="shared" si="2343"/>
        <v>0.47053231939163498</v>
      </c>
      <c r="R192" s="469">
        <v>1052</v>
      </c>
      <c r="S192" s="529">
        <v>503</v>
      </c>
      <c r="T192" s="596">
        <f t="shared" si="1806"/>
        <v>0.47813688212927757</v>
      </c>
      <c r="U192" s="469">
        <v>1052</v>
      </c>
      <c r="V192" s="469"/>
      <c r="W192" s="469"/>
      <c r="X192" s="529">
        <f t="shared" si="1808"/>
        <v>1052</v>
      </c>
      <c r="Y192" s="596">
        <f t="shared" si="1809"/>
        <v>0.47813688212927757</v>
      </c>
      <c r="Z192" s="469"/>
      <c r="AA192" s="529">
        <f t="shared" si="1810"/>
        <v>1052</v>
      </c>
      <c r="AB192" s="529">
        <v>758</v>
      </c>
      <c r="AC192" s="596">
        <f t="shared" si="1812"/>
        <v>0.72053231939163498</v>
      </c>
      <c r="AD192" s="529">
        <v>771</v>
      </c>
      <c r="AE192" s="529">
        <v>758</v>
      </c>
      <c r="AF192" s="596">
        <f t="shared" si="1813"/>
        <v>0.72053231939163498</v>
      </c>
      <c r="AG192" s="469">
        <v>852</v>
      </c>
      <c r="AH192" s="469">
        <v>800</v>
      </c>
      <c r="AI192" s="469">
        <v>800</v>
      </c>
      <c r="AJ192" s="469">
        <v>800</v>
      </c>
      <c r="AK192" s="469">
        <v>-200</v>
      </c>
      <c r="AL192" s="529">
        <f t="shared" si="1815"/>
        <v>852</v>
      </c>
      <c r="AM192" s="842">
        <v>873.38</v>
      </c>
      <c r="AN192" s="917">
        <f t="shared" si="1816"/>
        <v>1.0250938967136149</v>
      </c>
      <c r="AO192" s="842">
        <v>275.97000000000003</v>
      </c>
      <c r="AP192" s="917">
        <f t="shared" si="1818"/>
        <v>0.34496250000000006</v>
      </c>
      <c r="AQ192" s="842"/>
      <c r="AR192" s="842"/>
      <c r="AS192" s="842">
        <f t="shared" si="1820"/>
        <v>800</v>
      </c>
      <c r="AT192" s="917">
        <f t="shared" si="1821"/>
        <v>0.34496250000000006</v>
      </c>
      <c r="AU192" s="842"/>
      <c r="AV192" s="842">
        <f t="shared" si="1823"/>
        <v>800</v>
      </c>
      <c r="AW192" s="469">
        <v>800</v>
      </c>
      <c r="AX192" s="842">
        <v>643.04</v>
      </c>
      <c r="AY192" s="469">
        <v>800</v>
      </c>
      <c r="AZ192" s="1071">
        <v>789.9</v>
      </c>
      <c r="BA192" s="923">
        <v>800</v>
      </c>
      <c r="BB192" s="469">
        <v>800</v>
      </c>
      <c r="BC192" s="469">
        <v>800</v>
      </c>
      <c r="BD192" s="923">
        <v>800</v>
      </c>
      <c r="BE192" s="469">
        <v>800</v>
      </c>
      <c r="BF192" s="469">
        <v>800</v>
      </c>
      <c r="BG192" s="842"/>
      <c r="BH192" s="469">
        <f t="shared" si="1825"/>
        <v>800</v>
      </c>
      <c r="BI192" s="924">
        <v>284.74</v>
      </c>
      <c r="BJ192" s="917">
        <f t="shared" si="1827"/>
        <v>0.35592499999999999</v>
      </c>
      <c r="BK192" s="469"/>
      <c r="BL192" s="469">
        <f t="shared" si="1829"/>
        <v>800</v>
      </c>
      <c r="BM192" s="917">
        <f t="shared" si="1830"/>
        <v>0.35592499999999999</v>
      </c>
      <c r="BN192" s="917"/>
      <c r="BO192" s="917"/>
      <c r="BP192" s="924">
        <v>386.47</v>
      </c>
      <c r="BQ192" s="917">
        <f t="shared" si="1832"/>
        <v>0.48308750000000006</v>
      </c>
      <c r="BR192" s="842"/>
      <c r="BS192" s="469">
        <f t="shared" si="1834"/>
        <v>800</v>
      </c>
      <c r="BT192" s="924">
        <v>495.82</v>
      </c>
      <c r="BU192" s="917">
        <f t="shared" si="1835"/>
        <v>0.61977499999999996</v>
      </c>
      <c r="BV192" s="469">
        <v>0</v>
      </c>
      <c r="BW192" s="469">
        <f t="shared" si="1837"/>
        <v>800</v>
      </c>
      <c r="BX192" s="917">
        <f t="shared" si="1982"/>
        <v>0.61977499999999996</v>
      </c>
      <c r="BY192" s="924">
        <v>580.23</v>
      </c>
      <c r="BZ192" s="1128">
        <v>580.23</v>
      </c>
      <c r="CA192" s="469">
        <v>800</v>
      </c>
      <c r="CB192" s="469">
        <v>800</v>
      </c>
      <c r="CC192" s="469">
        <v>800</v>
      </c>
      <c r="CD192" s="924">
        <v>241.43</v>
      </c>
      <c r="CE192" s="28">
        <v>0</v>
      </c>
      <c r="CF192" s="529">
        <f t="shared" si="1840"/>
        <v>800</v>
      </c>
      <c r="CG192" s="596">
        <f t="shared" si="1841"/>
        <v>0.30178749999999999</v>
      </c>
      <c r="CH192" s="924">
        <v>418.28</v>
      </c>
      <c r="CI192" s="596">
        <f t="shared" si="1843"/>
        <v>0.52284999999999993</v>
      </c>
      <c r="CJ192" s="469"/>
      <c r="CK192" s="469">
        <f t="shared" si="1845"/>
        <v>800</v>
      </c>
      <c r="CL192" s="127">
        <v>1238.0899999999999</v>
      </c>
      <c r="CM192" s="596">
        <f t="shared" si="1846"/>
        <v>1.5476124999999998</v>
      </c>
      <c r="CN192" s="28">
        <v>0</v>
      </c>
      <c r="CO192" s="1194">
        <f t="shared" si="1848"/>
        <v>800</v>
      </c>
      <c r="CP192" s="596">
        <f t="shared" si="1849"/>
        <v>1.5476124999999998</v>
      </c>
      <c r="CQ192" s="28">
        <v>0</v>
      </c>
      <c r="CR192" s="1194">
        <f t="shared" si="1851"/>
        <v>800</v>
      </c>
      <c r="CS192" s="1249">
        <v>800</v>
      </c>
      <c r="CT192" s="1315">
        <v>800</v>
      </c>
      <c r="CU192" s="469">
        <v>800</v>
      </c>
      <c r="CV192" s="469">
        <v>800</v>
      </c>
      <c r="CW192" s="1392">
        <v>1394.03</v>
      </c>
      <c r="CX192" s="596">
        <f t="shared" si="1853"/>
        <v>1.7425375000000001</v>
      </c>
      <c r="CY192" s="1499">
        <v>800</v>
      </c>
      <c r="CZ192" s="469"/>
      <c r="DA192" s="1499">
        <f t="shared" si="1855"/>
        <v>800</v>
      </c>
      <c r="DB192" s="127">
        <v>117.59</v>
      </c>
      <c r="DC192" s="596">
        <f t="shared" si="1856"/>
        <v>0.14698749999999999</v>
      </c>
      <c r="DD192" s="1194"/>
      <c r="DE192" s="1499">
        <f t="shared" si="1858"/>
        <v>800</v>
      </c>
      <c r="DF192" s="596">
        <f t="shared" si="1859"/>
        <v>0.14698749999999999</v>
      </c>
      <c r="DG192" s="1194"/>
      <c r="DH192" s="1499">
        <f t="shared" si="1861"/>
        <v>800</v>
      </c>
      <c r="DI192" s="596">
        <f t="shared" si="1862"/>
        <v>0.14698749999999999</v>
      </c>
      <c r="DJ192" s="1591">
        <v>448.14</v>
      </c>
      <c r="DK192" s="596">
        <f t="shared" si="1864"/>
        <v>0.56017499999999998</v>
      </c>
      <c r="DL192" s="1194"/>
      <c r="DM192" s="1499">
        <f t="shared" si="1866"/>
        <v>800</v>
      </c>
      <c r="DN192" s="596">
        <f t="shared" si="1867"/>
        <v>0.56017499999999998</v>
      </c>
      <c r="DO192" s="1591">
        <v>1064.71</v>
      </c>
      <c r="DP192" s="469">
        <v>1065</v>
      </c>
      <c r="DQ192" s="469">
        <v>1065</v>
      </c>
      <c r="DR192" s="469">
        <v>1065</v>
      </c>
      <c r="DS192" s="1688">
        <v>1064.71</v>
      </c>
      <c r="DT192" s="2205">
        <f t="shared" si="1869"/>
        <v>1.3308875</v>
      </c>
      <c r="DU192" s="1763">
        <v>1065</v>
      </c>
      <c r="DV192" s="1763"/>
      <c r="DW192" s="1763">
        <f t="shared" si="1906"/>
        <v>1065</v>
      </c>
      <c r="DX192" s="1763"/>
      <c r="DY192" s="1763">
        <f t="shared" si="1872"/>
        <v>1065</v>
      </c>
      <c r="DZ192" s="1763"/>
      <c r="EA192" s="1763">
        <f t="shared" si="1873"/>
        <v>1065</v>
      </c>
      <c r="EB192" s="1688">
        <v>669.99</v>
      </c>
      <c r="EC192" s="2205">
        <f t="shared" si="1875"/>
        <v>0.62909859154929582</v>
      </c>
      <c r="ED192" s="1763"/>
      <c r="EE192" s="1763">
        <f t="shared" si="1877"/>
        <v>1065</v>
      </c>
      <c r="EF192" s="2205">
        <f t="shared" si="1878"/>
        <v>0.62909859154929582</v>
      </c>
      <c r="EG192" s="1763"/>
      <c r="EH192" s="1763">
        <f t="shared" si="1880"/>
        <v>1065</v>
      </c>
      <c r="EI192" s="2215">
        <v>1879.66</v>
      </c>
      <c r="EJ192" s="1688">
        <v>1879.66</v>
      </c>
      <c r="EK192" s="2205">
        <f t="shared" si="1882"/>
        <v>1</v>
      </c>
      <c r="EL192" s="1763">
        <v>1880</v>
      </c>
      <c r="EM192" s="2216">
        <v>1880</v>
      </c>
      <c r="EN192" s="2216">
        <v>1880</v>
      </c>
      <c r="EO192" s="1688">
        <v>639.76</v>
      </c>
      <c r="EP192" s="2176">
        <f t="shared" si="1883"/>
        <v>0.34029787234042552</v>
      </c>
      <c r="EQ192" s="1763"/>
      <c r="ER192" s="1763">
        <f t="shared" si="1885"/>
        <v>1880</v>
      </c>
      <c r="ES192" s="1763"/>
      <c r="ET192" s="1763">
        <f t="shared" si="1887"/>
        <v>1880</v>
      </c>
      <c r="EU192" s="2205">
        <f t="shared" si="1888"/>
        <v>0.34029787234042552</v>
      </c>
      <c r="EV192" s="1763"/>
      <c r="EW192" s="1763">
        <f t="shared" si="1890"/>
        <v>1880</v>
      </c>
      <c r="EX192" s="1688">
        <v>988.29</v>
      </c>
      <c r="EY192" s="2205">
        <f t="shared" si="1892"/>
        <v>0.52568617021276598</v>
      </c>
      <c r="EZ192" s="2217">
        <v>1880</v>
      </c>
      <c r="FA192" s="1688">
        <v>1366.69</v>
      </c>
      <c r="FB192" s="2205">
        <f t="shared" si="1895"/>
        <v>0.7269627659574468</v>
      </c>
      <c r="FC192" s="1499">
        <v>882</v>
      </c>
      <c r="FD192" s="2147">
        <v>866</v>
      </c>
      <c r="FE192" s="2147">
        <v>866</v>
      </c>
      <c r="FF192" s="1499"/>
      <c r="FG192" s="1499">
        <f t="shared" si="1896"/>
        <v>882</v>
      </c>
      <c r="FH192" s="2721">
        <v>180.91</v>
      </c>
      <c r="FI192" s="1499"/>
      <c r="FJ192" s="1499">
        <f t="shared" si="1898"/>
        <v>882</v>
      </c>
      <c r="FK192" s="2717">
        <f t="shared" si="1907"/>
        <v>0.20511337868480725</v>
      </c>
      <c r="FL192" s="2721">
        <v>289.20999999999998</v>
      </c>
      <c r="FM192" s="2717">
        <f t="shared" si="1900"/>
        <v>0.32790249433106572</v>
      </c>
      <c r="FN192" s="1499"/>
      <c r="FO192" s="1499">
        <f t="shared" si="1902"/>
        <v>882</v>
      </c>
      <c r="FP192" s="2131">
        <v>882</v>
      </c>
      <c r="FQ192" s="2610">
        <v>600</v>
      </c>
      <c r="FR192" s="1499">
        <v>600</v>
      </c>
      <c r="FS192" s="1499">
        <v>600</v>
      </c>
    </row>
    <row r="193" spans="1:177" ht="21.75" hidden="1" thickBot="1" x14ac:dyDescent="0.3">
      <c r="A193" s="679"/>
      <c r="B193" s="680"/>
      <c r="C193" s="1835" t="s">
        <v>115</v>
      </c>
      <c r="D193" s="680"/>
      <c r="E193" s="1860" t="s">
        <v>914</v>
      </c>
      <c r="F193" s="681"/>
      <c r="G193" s="650" t="s">
        <v>383</v>
      </c>
      <c r="H193" s="687"/>
      <c r="I193" s="469">
        <v>93</v>
      </c>
      <c r="J193" s="529">
        <v>93</v>
      </c>
      <c r="K193" s="529">
        <v>16</v>
      </c>
      <c r="L193" s="596">
        <f t="shared" si="2241"/>
        <v>0.17204301075268819</v>
      </c>
      <c r="M193" s="469">
        <v>93</v>
      </c>
      <c r="N193" s="469"/>
      <c r="O193" s="469"/>
      <c r="P193" s="529">
        <f t="shared" si="1803"/>
        <v>93</v>
      </c>
      <c r="Q193" s="596">
        <f t="shared" si="2343"/>
        <v>0.17204301075268819</v>
      </c>
      <c r="R193" s="469">
        <v>93</v>
      </c>
      <c r="S193" s="529">
        <v>16</v>
      </c>
      <c r="T193" s="596">
        <f t="shared" si="1806"/>
        <v>0.17204301075268819</v>
      </c>
      <c r="U193" s="469">
        <v>93</v>
      </c>
      <c r="V193" s="469"/>
      <c r="W193" s="469"/>
      <c r="X193" s="529">
        <f t="shared" si="1808"/>
        <v>93</v>
      </c>
      <c r="Y193" s="596">
        <f t="shared" si="1809"/>
        <v>0.17204301075268819</v>
      </c>
      <c r="Z193" s="469"/>
      <c r="AA193" s="529">
        <f t="shared" si="1810"/>
        <v>93</v>
      </c>
      <c r="AB193" s="529">
        <v>16</v>
      </c>
      <c r="AC193" s="596">
        <f t="shared" si="1812"/>
        <v>0.17204301075268819</v>
      </c>
      <c r="AD193" s="529">
        <v>16</v>
      </c>
      <c r="AE193" s="529">
        <v>16</v>
      </c>
      <c r="AF193" s="596">
        <f t="shared" si="1813"/>
        <v>0.17204301075268819</v>
      </c>
      <c r="AG193" s="469">
        <v>93</v>
      </c>
      <c r="AH193" s="469">
        <v>93</v>
      </c>
      <c r="AI193" s="469">
        <v>93</v>
      </c>
      <c r="AJ193" s="469">
        <v>93</v>
      </c>
      <c r="AK193" s="469"/>
      <c r="AL193" s="529">
        <f t="shared" si="1815"/>
        <v>93</v>
      </c>
      <c r="AM193" s="842">
        <v>16</v>
      </c>
      <c r="AN193" s="917">
        <f t="shared" si="1816"/>
        <v>0.17204301075268819</v>
      </c>
      <c r="AO193" s="842">
        <v>129.96</v>
      </c>
      <c r="AP193" s="917">
        <f t="shared" si="1818"/>
        <v>1.3974193548387097</v>
      </c>
      <c r="AQ193" s="842"/>
      <c r="AR193" s="842"/>
      <c r="AS193" s="842">
        <f t="shared" si="1820"/>
        <v>93</v>
      </c>
      <c r="AT193" s="917">
        <f t="shared" si="1821"/>
        <v>1.3974193548387097</v>
      </c>
      <c r="AU193" s="842"/>
      <c r="AV193" s="842">
        <f t="shared" si="1823"/>
        <v>93</v>
      </c>
      <c r="AW193" s="469">
        <v>93</v>
      </c>
      <c r="AX193" s="842">
        <v>129.96</v>
      </c>
      <c r="AY193" s="469">
        <v>93</v>
      </c>
      <c r="AZ193" s="1071">
        <v>129.96</v>
      </c>
      <c r="BA193" s="923">
        <v>93</v>
      </c>
      <c r="BB193" s="469">
        <v>93</v>
      </c>
      <c r="BC193" s="469">
        <v>93</v>
      </c>
      <c r="BD193" s="923">
        <v>93</v>
      </c>
      <c r="BE193" s="469">
        <v>93</v>
      </c>
      <c r="BF193" s="469">
        <v>93</v>
      </c>
      <c r="BG193" s="842"/>
      <c r="BH193" s="469">
        <f t="shared" si="1825"/>
        <v>93</v>
      </c>
      <c r="BI193" s="924">
        <v>0</v>
      </c>
      <c r="BJ193" s="917">
        <f t="shared" si="1827"/>
        <v>0</v>
      </c>
      <c r="BK193" s="469"/>
      <c r="BL193" s="469">
        <f t="shared" si="1829"/>
        <v>93</v>
      </c>
      <c r="BM193" s="917">
        <f t="shared" si="1830"/>
        <v>0</v>
      </c>
      <c r="BN193" s="917"/>
      <c r="BO193" s="917"/>
      <c r="BP193" s="924">
        <v>192</v>
      </c>
      <c r="BQ193" s="917">
        <f t="shared" si="1832"/>
        <v>2.064516129032258</v>
      </c>
      <c r="BR193" s="842"/>
      <c r="BS193" s="469">
        <f t="shared" si="1834"/>
        <v>93</v>
      </c>
      <c r="BT193" s="924">
        <v>192</v>
      </c>
      <c r="BU193" s="917">
        <f t="shared" si="1835"/>
        <v>2.064516129032258</v>
      </c>
      <c r="BV193" s="939">
        <v>100</v>
      </c>
      <c r="BW193" s="469">
        <f t="shared" si="1837"/>
        <v>193</v>
      </c>
      <c r="BX193" s="917">
        <f t="shared" si="1982"/>
        <v>0.99481865284974091</v>
      </c>
      <c r="BY193" s="924">
        <v>192</v>
      </c>
      <c r="BZ193" s="1128">
        <v>192</v>
      </c>
      <c r="CA193" s="469">
        <v>192</v>
      </c>
      <c r="CB193" s="469">
        <v>192</v>
      </c>
      <c r="CC193" s="469">
        <v>192</v>
      </c>
      <c r="CD193" s="924">
        <v>0</v>
      </c>
      <c r="CE193" s="28"/>
      <c r="CF193" s="529">
        <f t="shared" si="1840"/>
        <v>192</v>
      </c>
      <c r="CG193" s="596">
        <f t="shared" si="1841"/>
        <v>0</v>
      </c>
      <c r="CH193" s="924">
        <v>0</v>
      </c>
      <c r="CI193" s="596">
        <f t="shared" si="1843"/>
        <v>0</v>
      </c>
      <c r="CJ193" s="469"/>
      <c r="CK193" s="469">
        <f t="shared" si="1845"/>
        <v>192</v>
      </c>
      <c r="CL193" s="127">
        <v>124.98</v>
      </c>
      <c r="CM193" s="596">
        <f t="shared" si="1846"/>
        <v>0.65093750000000006</v>
      </c>
      <c r="CN193" s="28"/>
      <c r="CO193" s="1194">
        <f t="shared" si="1848"/>
        <v>192</v>
      </c>
      <c r="CP193" s="596">
        <f t="shared" si="1849"/>
        <v>0.65093750000000006</v>
      </c>
      <c r="CQ193" s="28"/>
      <c r="CR193" s="1194">
        <f t="shared" si="1851"/>
        <v>192</v>
      </c>
      <c r="CS193" s="1249">
        <v>192</v>
      </c>
      <c r="CT193" s="1315">
        <v>192</v>
      </c>
      <c r="CU193" s="469">
        <v>192</v>
      </c>
      <c r="CV193" s="469">
        <v>192</v>
      </c>
      <c r="CW193" s="1392">
        <v>276.57</v>
      </c>
      <c r="CX193" s="596">
        <f t="shared" si="1853"/>
        <v>1.44046875</v>
      </c>
      <c r="CY193" s="1499">
        <v>192</v>
      </c>
      <c r="CZ193" s="469"/>
      <c r="DA193" s="1499">
        <f t="shared" si="1855"/>
        <v>192</v>
      </c>
      <c r="DB193" s="127">
        <v>119</v>
      </c>
      <c r="DC193" s="596">
        <f t="shared" si="1856"/>
        <v>0.61979166666666663</v>
      </c>
      <c r="DD193" s="1194"/>
      <c r="DE193" s="1499">
        <f t="shared" si="1858"/>
        <v>192</v>
      </c>
      <c r="DF193" s="596">
        <f t="shared" si="1859"/>
        <v>0.61979166666666663</v>
      </c>
      <c r="DG193" s="1194"/>
      <c r="DH193" s="1499">
        <f t="shared" si="1861"/>
        <v>192</v>
      </c>
      <c r="DI193" s="596">
        <f t="shared" si="1862"/>
        <v>0.61979166666666663</v>
      </c>
      <c r="DJ193" s="1591">
        <v>1599.5</v>
      </c>
      <c r="DK193" s="596">
        <f t="shared" si="1864"/>
        <v>8.3307291666666661</v>
      </c>
      <c r="DL193" s="1194"/>
      <c r="DM193" s="1499">
        <f t="shared" si="1866"/>
        <v>192</v>
      </c>
      <c r="DN193" s="596">
        <f t="shared" si="1867"/>
        <v>8.3307291666666661</v>
      </c>
      <c r="DO193" s="1591">
        <v>1811.5</v>
      </c>
      <c r="DP193" s="469">
        <v>1000</v>
      </c>
      <c r="DQ193" s="469">
        <v>1000</v>
      </c>
      <c r="DR193" s="469">
        <v>1000</v>
      </c>
      <c r="DS193" s="1688">
        <v>1811.5</v>
      </c>
      <c r="DT193" s="2205">
        <f t="shared" si="1869"/>
        <v>9.4348958333333339</v>
      </c>
      <c r="DU193" s="1763">
        <v>1000</v>
      </c>
      <c r="DV193" s="1763"/>
      <c r="DW193" s="1763">
        <f t="shared" si="1906"/>
        <v>1000</v>
      </c>
      <c r="DX193" s="1763"/>
      <c r="DY193" s="1763">
        <f t="shared" si="1872"/>
        <v>1000</v>
      </c>
      <c r="DZ193" s="1763"/>
      <c r="EA193" s="1763">
        <f t="shared" si="1873"/>
        <v>1000</v>
      </c>
      <c r="EB193" s="1688">
        <v>85</v>
      </c>
      <c r="EC193" s="2205">
        <f t="shared" si="1875"/>
        <v>8.5000000000000006E-2</v>
      </c>
      <c r="ED193" s="1763"/>
      <c r="EE193" s="1763">
        <f t="shared" si="1877"/>
        <v>1000</v>
      </c>
      <c r="EF193" s="2205">
        <f t="shared" si="1878"/>
        <v>8.5000000000000006E-2</v>
      </c>
      <c r="EG193" s="1763"/>
      <c r="EH193" s="1763">
        <f t="shared" si="1880"/>
        <v>1000</v>
      </c>
      <c r="EI193" s="2215">
        <v>861.61</v>
      </c>
      <c r="EJ193" s="1688">
        <v>861.61</v>
      </c>
      <c r="EK193" s="2205">
        <f t="shared" si="1882"/>
        <v>1</v>
      </c>
      <c r="EL193" s="1763">
        <v>862</v>
      </c>
      <c r="EM193" s="2216">
        <v>862</v>
      </c>
      <c r="EN193" s="2216">
        <v>862</v>
      </c>
      <c r="EO193" s="1688">
        <v>828</v>
      </c>
      <c r="EP193" s="2176">
        <f t="shared" si="1883"/>
        <v>0.96055684454756385</v>
      </c>
      <c r="EQ193" s="1763"/>
      <c r="ER193" s="1763">
        <f t="shared" si="1885"/>
        <v>862</v>
      </c>
      <c r="ES193" s="1763"/>
      <c r="ET193" s="1763">
        <f t="shared" si="1887"/>
        <v>862</v>
      </c>
      <c r="EU193" s="2205">
        <f t="shared" si="1888"/>
        <v>0.96055684454756385</v>
      </c>
      <c r="EV193" s="1763"/>
      <c r="EW193" s="1763">
        <f t="shared" si="1890"/>
        <v>862</v>
      </c>
      <c r="EX193" s="1688">
        <v>856</v>
      </c>
      <c r="EY193" s="2205">
        <f t="shared" si="1892"/>
        <v>0.99303944315545245</v>
      </c>
      <c r="EZ193" s="2217">
        <v>862</v>
      </c>
      <c r="FA193" s="1688">
        <v>1296.95</v>
      </c>
      <c r="FB193" s="2205">
        <f t="shared" si="1895"/>
        <v>1.5045823665893272</v>
      </c>
      <c r="FC193" s="1499">
        <v>900</v>
      </c>
      <c r="FD193" s="2147">
        <v>400</v>
      </c>
      <c r="FE193" s="2147">
        <v>1060</v>
      </c>
      <c r="FF193" s="1499"/>
      <c r="FG193" s="1499">
        <f t="shared" si="1896"/>
        <v>900</v>
      </c>
      <c r="FH193" s="2721">
        <v>388</v>
      </c>
      <c r="FI193" s="1499"/>
      <c r="FJ193" s="1499">
        <f t="shared" si="1898"/>
        <v>900</v>
      </c>
      <c r="FK193" s="2717">
        <f t="shared" si="1907"/>
        <v>0.43111111111111111</v>
      </c>
      <c r="FL193" s="2721">
        <v>388</v>
      </c>
      <c r="FM193" s="2717">
        <f t="shared" si="1900"/>
        <v>0.43111111111111111</v>
      </c>
      <c r="FN193" s="1499"/>
      <c r="FO193" s="1499">
        <f t="shared" si="1902"/>
        <v>900</v>
      </c>
      <c r="FP193" s="2131">
        <v>900</v>
      </c>
      <c r="FQ193" s="2610">
        <v>1476</v>
      </c>
      <c r="FR193" s="1499">
        <v>1776</v>
      </c>
      <c r="FS193" s="1499">
        <v>776</v>
      </c>
      <c r="FU193" s="2500">
        <v>1700</v>
      </c>
    </row>
    <row r="194" spans="1:177" ht="135" hidden="1" customHeight="1" thickBot="1" x14ac:dyDescent="0.3">
      <c r="A194" s="2908" t="s">
        <v>416</v>
      </c>
      <c r="B194" s="2878" t="s">
        <v>491</v>
      </c>
      <c r="C194" s="2881" t="s">
        <v>313</v>
      </c>
      <c r="D194" s="680" t="s">
        <v>398</v>
      </c>
      <c r="E194" s="1886" t="s">
        <v>647</v>
      </c>
      <c r="F194" s="711"/>
      <c r="G194" s="650" t="s">
        <v>513</v>
      </c>
      <c r="H194" s="687">
        <v>0</v>
      </c>
      <c r="I194" s="469">
        <v>0</v>
      </c>
      <c r="J194" s="529">
        <v>0</v>
      </c>
      <c r="K194" s="529">
        <v>0</v>
      </c>
      <c r="L194" s="596"/>
      <c r="M194" s="469">
        <v>0</v>
      </c>
      <c r="N194" s="469"/>
      <c r="O194" s="469"/>
      <c r="P194" s="529">
        <f t="shared" si="1803"/>
        <v>0</v>
      </c>
      <c r="Q194" s="596"/>
      <c r="R194" s="469">
        <v>0</v>
      </c>
      <c r="S194" s="529">
        <v>0</v>
      </c>
      <c r="T194" s="596"/>
      <c r="U194" s="469">
        <v>0</v>
      </c>
      <c r="V194" s="469"/>
      <c r="W194" s="469"/>
      <c r="X194" s="529">
        <f t="shared" si="1808"/>
        <v>0</v>
      </c>
      <c r="Y194" s="596"/>
      <c r="Z194" s="469"/>
      <c r="AA194" s="529">
        <f t="shared" si="1810"/>
        <v>0</v>
      </c>
      <c r="AB194" s="529">
        <v>0</v>
      </c>
      <c r="AC194" s="596" t="e">
        <f t="shared" si="1812"/>
        <v>#DIV/0!</v>
      </c>
      <c r="AD194" s="529">
        <v>0</v>
      </c>
      <c r="AE194" s="529">
        <v>0</v>
      </c>
      <c r="AF194" s="596" t="e">
        <f t="shared" si="1813"/>
        <v>#DIV/0!</v>
      </c>
      <c r="AG194" s="469">
        <v>0</v>
      </c>
      <c r="AH194" s="469">
        <v>0</v>
      </c>
      <c r="AI194" s="469">
        <v>0</v>
      </c>
      <c r="AJ194" s="469">
        <v>0</v>
      </c>
      <c r="AK194" s="469"/>
      <c r="AL194" s="529">
        <f t="shared" si="1815"/>
        <v>0</v>
      </c>
      <c r="AM194" s="842">
        <v>0</v>
      </c>
      <c r="AN194" s="917"/>
      <c r="AO194" s="842">
        <v>0</v>
      </c>
      <c r="AP194" s="917"/>
      <c r="AQ194" s="842">
        <v>0</v>
      </c>
      <c r="AR194" s="842">
        <v>0</v>
      </c>
      <c r="AS194" s="842">
        <f t="shared" si="1820"/>
        <v>0</v>
      </c>
      <c r="AT194" s="917"/>
      <c r="AU194" s="842">
        <v>0</v>
      </c>
      <c r="AV194" s="842">
        <f t="shared" si="1823"/>
        <v>0</v>
      </c>
      <c r="AW194" s="469">
        <v>0</v>
      </c>
      <c r="AX194" s="842">
        <v>60.36</v>
      </c>
      <c r="AY194" s="469">
        <v>0</v>
      </c>
      <c r="AZ194" s="1071">
        <v>0</v>
      </c>
      <c r="BA194" s="923">
        <v>0</v>
      </c>
      <c r="BB194" s="469">
        <v>0</v>
      </c>
      <c r="BC194" s="469">
        <v>0</v>
      </c>
      <c r="BD194" s="923">
        <v>0</v>
      </c>
      <c r="BE194" s="469">
        <v>0</v>
      </c>
      <c r="BF194" s="469">
        <v>0</v>
      </c>
      <c r="BG194" s="842">
        <v>0</v>
      </c>
      <c r="BH194" s="469">
        <f t="shared" si="1825"/>
        <v>0</v>
      </c>
      <c r="BI194" s="924">
        <v>0</v>
      </c>
      <c r="BJ194" s="917"/>
      <c r="BK194" s="469">
        <v>0</v>
      </c>
      <c r="BL194" s="469">
        <f t="shared" si="1829"/>
        <v>0</v>
      </c>
      <c r="BM194" s="917"/>
      <c r="BN194" s="917"/>
      <c r="BO194" s="917"/>
      <c r="BP194" s="924">
        <v>0</v>
      </c>
      <c r="BQ194" s="917"/>
      <c r="BR194" s="842">
        <v>0</v>
      </c>
      <c r="BS194" s="469">
        <f t="shared" si="1834"/>
        <v>0</v>
      </c>
      <c r="BT194" s="924"/>
      <c r="BU194" s="917" t="e">
        <f t="shared" si="1835"/>
        <v>#DIV/0!</v>
      </c>
      <c r="BV194" s="469"/>
      <c r="BW194" s="469">
        <f t="shared" si="1837"/>
        <v>0</v>
      </c>
      <c r="BX194" s="917"/>
      <c r="BY194" s="924"/>
      <c r="BZ194" s="1128"/>
      <c r="CA194" s="469">
        <v>0</v>
      </c>
      <c r="CB194" s="469">
        <v>0</v>
      </c>
      <c r="CC194" s="469">
        <v>0</v>
      </c>
      <c r="CD194" s="924"/>
      <c r="CE194" s="28"/>
      <c r="CF194" s="529">
        <f t="shared" si="1840"/>
        <v>0</v>
      </c>
      <c r="CG194" s="596" t="e">
        <f t="shared" si="1841"/>
        <v>#DIV/0!</v>
      </c>
      <c r="CH194" s="924"/>
      <c r="CI194" s="596" t="e">
        <f t="shared" si="1843"/>
        <v>#DIV/0!</v>
      </c>
      <c r="CJ194" s="469">
        <v>0</v>
      </c>
      <c r="CK194" s="469">
        <f t="shared" si="1845"/>
        <v>0</v>
      </c>
      <c r="CL194" s="127">
        <v>0</v>
      </c>
      <c r="CM194" s="596" t="e">
        <f t="shared" si="1846"/>
        <v>#DIV/0!</v>
      </c>
      <c r="CN194" s="28"/>
      <c r="CO194" s="1194">
        <f t="shared" si="1848"/>
        <v>0</v>
      </c>
      <c r="CP194" s="596" t="e">
        <f t="shared" si="1849"/>
        <v>#DIV/0!</v>
      </c>
      <c r="CQ194" s="28"/>
      <c r="CR194" s="1194">
        <f t="shared" si="1851"/>
        <v>0</v>
      </c>
      <c r="CS194" s="1249">
        <v>0</v>
      </c>
      <c r="CT194" s="1315">
        <v>0</v>
      </c>
      <c r="CU194" s="469">
        <v>0</v>
      </c>
      <c r="CV194" s="469">
        <v>0</v>
      </c>
      <c r="CW194" s="1392">
        <v>0</v>
      </c>
      <c r="CX194" s="596" t="e">
        <f t="shared" si="1853"/>
        <v>#DIV/0!</v>
      </c>
      <c r="CY194" s="1499">
        <v>0</v>
      </c>
      <c r="CZ194" s="469">
        <v>0</v>
      </c>
      <c r="DA194" s="1499">
        <f t="shared" si="1855"/>
        <v>0</v>
      </c>
      <c r="DB194" s="127">
        <v>0</v>
      </c>
      <c r="DC194" s="596" t="e">
        <f t="shared" si="1856"/>
        <v>#DIV/0!</v>
      </c>
      <c r="DD194" s="1194">
        <v>0</v>
      </c>
      <c r="DE194" s="1499">
        <f t="shared" si="1858"/>
        <v>0</v>
      </c>
      <c r="DF194" s="596" t="e">
        <f t="shared" si="1859"/>
        <v>#DIV/0!</v>
      </c>
      <c r="DG194" s="1194">
        <v>0</v>
      </c>
      <c r="DH194" s="1499">
        <f t="shared" si="1861"/>
        <v>0</v>
      </c>
      <c r="DI194" s="596" t="e">
        <f t="shared" si="1862"/>
        <v>#DIV/0!</v>
      </c>
      <c r="DJ194" s="1591">
        <v>0</v>
      </c>
      <c r="DK194" s="596" t="e">
        <f t="shared" si="1864"/>
        <v>#DIV/0!</v>
      </c>
      <c r="DL194" s="1194">
        <v>0</v>
      </c>
      <c r="DM194" s="1499">
        <f t="shared" si="1866"/>
        <v>0</v>
      </c>
      <c r="DN194" s="596" t="e">
        <f t="shared" si="1867"/>
        <v>#DIV/0!</v>
      </c>
      <c r="DO194" s="1591">
        <v>0</v>
      </c>
      <c r="DP194" s="469">
        <v>0</v>
      </c>
      <c r="DQ194" s="469">
        <v>0</v>
      </c>
      <c r="DR194" s="469">
        <v>0</v>
      </c>
      <c r="DS194" s="1688">
        <v>0</v>
      </c>
      <c r="DT194" s="2205" t="e">
        <f t="shared" si="1869"/>
        <v>#DIV/0!</v>
      </c>
      <c r="DU194" s="1763">
        <v>0</v>
      </c>
      <c r="DV194" s="1763">
        <v>0</v>
      </c>
      <c r="DW194" s="1763">
        <f t="shared" si="1906"/>
        <v>0</v>
      </c>
      <c r="DX194" s="1763">
        <v>0</v>
      </c>
      <c r="DY194" s="1763">
        <f t="shared" si="1872"/>
        <v>0</v>
      </c>
      <c r="DZ194" s="1763">
        <v>0</v>
      </c>
      <c r="EA194" s="1763">
        <f t="shared" si="1873"/>
        <v>0</v>
      </c>
      <c r="EB194" s="1688">
        <v>0</v>
      </c>
      <c r="EC194" s="2205" t="e">
        <f t="shared" si="1875"/>
        <v>#DIV/0!</v>
      </c>
      <c r="ED194" s="1763">
        <v>0</v>
      </c>
      <c r="EE194" s="1763">
        <f t="shared" si="1877"/>
        <v>0</v>
      </c>
      <c r="EF194" s="2205" t="e">
        <f t="shared" si="1878"/>
        <v>#DIV/0!</v>
      </c>
      <c r="EG194" s="1763">
        <v>0</v>
      </c>
      <c r="EH194" s="1763">
        <f t="shared" si="1880"/>
        <v>0</v>
      </c>
      <c r="EI194" s="2215">
        <v>0</v>
      </c>
      <c r="EJ194" s="1688">
        <v>0</v>
      </c>
      <c r="EK194" s="2205" t="e">
        <f t="shared" si="1882"/>
        <v>#DIV/0!</v>
      </c>
      <c r="EL194" s="1763">
        <v>0</v>
      </c>
      <c r="EM194" s="2216">
        <v>0</v>
      </c>
      <c r="EN194" s="2216">
        <v>0</v>
      </c>
      <c r="EO194" s="1688">
        <v>0</v>
      </c>
      <c r="EP194" s="2176" t="e">
        <f t="shared" si="1883"/>
        <v>#DIV/0!</v>
      </c>
      <c r="EQ194" s="1763">
        <v>0</v>
      </c>
      <c r="ER194" s="1763">
        <f t="shared" si="1885"/>
        <v>0</v>
      </c>
      <c r="ES194" s="1763">
        <v>0</v>
      </c>
      <c r="ET194" s="1763">
        <f t="shared" si="1887"/>
        <v>0</v>
      </c>
      <c r="EU194" s="2205" t="e">
        <f t="shared" si="1888"/>
        <v>#DIV/0!</v>
      </c>
      <c r="EV194" s="1763">
        <v>0</v>
      </c>
      <c r="EW194" s="1763">
        <f t="shared" si="1890"/>
        <v>0</v>
      </c>
      <c r="EX194" s="1688">
        <v>0</v>
      </c>
      <c r="EY194" s="2205" t="e">
        <f t="shared" si="1892"/>
        <v>#DIV/0!</v>
      </c>
      <c r="EZ194" s="2217">
        <v>0</v>
      </c>
      <c r="FA194" s="1688">
        <v>0</v>
      </c>
      <c r="FB194" s="2205" t="e">
        <f t="shared" si="1895"/>
        <v>#DIV/0!</v>
      </c>
      <c r="FC194" s="1499">
        <v>0</v>
      </c>
      <c r="FD194" s="1499">
        <v>0</v>
      </c>
      <c r="FE194" s="1499">
        <v>0</v>
      </c>
      <c r="FF194" s="1499">
        <v>0</v>
      </c>
      <c r="FG194" s="1499">
        <f t="shared" si="1896"/>
        <v>0</v>
      </c>
      <c r="FH194" s="2721">
        <v>0</v>
      </c>
      <c r="FI194" s="1499">
        <v>0</v>
      </c>
      <c r="FJ194" s="1499">
        <f t="shared" si="1898"/>
        <v>0</v>
      </c>
      <c r="FK194" s="2717" t="e">
        <f t="shared" si="1907"/>
        <v>#DIV/0!</v>
      </c>
      <c r="FL194" s="2721">
        <v>0</v>
      </c>
      <c r="FM194" s="2717" t="e">
        <f t="shared" si="1900"/>
        <v>#DIV/0!</v>
      </c>
      <c r="FN194" s="1499">
        <v>0</v>
      </c>
      <c r="FO194" s="1499">
        <f t="shared" si="1902"/>
        <v>0</v>
      </c>
      <c r="FP194" s="2131">
        <v>0</v>
      </c>
      <c r="FQ194" s="2610">
        <v>0</v>
      </c>
      <c r="FR194" s="1499">
        <v>0</v>
      </c>
      <c r="FS194" s="1499">
        <v>0</v>
      </c>
    </row>
    <row r="195" spans="1:177" ht="135" hidden="1" customHeight="1" thickBot="1" x14ac:dyDescent="0.3">
      <c r="A195" s="2895"/>
      <c r="B195" s="2879"/>
      <c r="C195" s="2882"/>
      <c r="D195" s="1807" t="s">
        <v>399</v>
      </c>
      <c r="E195" s="1886" t="s">
        <v>316</v>
      </c>
      <c r="F195" s="711"/>
      <c r="G195" s="650" t="s">
        <v>513</v>
      </c>
      <c r="H195" s="687">
        <v>0</v>
      </c>
      <c r="I195" s="469">
        <v>0</v>
      </c>
      <c r="J195" s="529">
        <v>1000</v>
      </c>
      <c r="K195" s="529">
        <v>0</v>
      </c>
      <c r="L195" s="596">
        <f>K195/J195</f>
        <v>0</v>
      </c>
      <c r="M195" s="469">
        <v>1000</v>
      </c>
      <c r="N195" s="469"/>
      <c r="O195" s="469">
        <v>-1000</v>
      </c>
      <c r="P195" s="529">
        <f t="shared" si="1803"/>
        <v>0</v>
      </c>
      <c r="Q195" s="596"/>
      <c r="R195" s="469">
        <v>0</v>
      </c>
      <c r="S195" s="529">
        <v>0</v>
      </c>
      <c r="T195" s="596"/>
      <c r="U195" s="469">
        <v>0</v>
      </c>
      <c r="V195" s="469"/>
      <c r="W195" s="469"/>
      <c r="X195" s="529">
        <f t="shared" si="1808"/>
        <v>0</v>
      </c>
      <c r="Y195" s="596"/>
      <c r="Z195" s="469"/>
      <c r="AA195" s="529">
        <f t="shared" si="1810"/>
        <v>0</v>
      </c>
      <c r="AB195" s="529">
        <v>0</v>
      </c>
      <c r="AC195" s="596" t="e">
        <f t="shared" si="1812"/>
        <v>#DIV/0!</v>
      </c>
      <c r="AD195" s="529">
        <v>0</v>
      </c>
      <c r="AE195" s="529">
        <v>0</v>
      </c>
      <c r="AF195" s="596" t="e">
        <f t="shared" si="1813"/>
        <v>#DIV/0!</v>
      </c>
      <c r="AG195" s="469">
        <v>0</v>
      </c>
      <c r="AH195" s="469">
        <v>0</v>
      </c>
      <c r="AI195" s="469">
        <v>0</v>
      </c>
      <c r="AJ195" s="469">
        <v>0</v>
      </c>
      <c r="AK195" s="469"/>
      <c r="AL195" s="529">
        <f t="shared" si="1815"/>
        <v>0</v>
      </c>
      <c r="AM195" s="842">
        <v>0</v>
      </c>
      <c r="AN195" s="917"/>
      <c r="AO195" s="842">
        <v>0</v>
      </c>
      <c r="AP195" s="917"/>
      <c r="AQ195" s="842">
        <v>0</v>
      </c>
      <c r="AR195" s="842">
        <v>0</v>
      </c>
      <c r="AS195" s="842">
        <f t="shared" si="1820"/>
        <v>0</v>
      </c>
      <c r="AT195" s="917"/>
      <c r="AU195" s="842">
        <v>0</v>
      </c>
      <c r="AV195" s="842">
        <f t="shared" si="1823"/>
        <v>0</v>
      </c>
      <c r="AW195" s="469">
        <v>0</v>
      </c>
      <c r="AX195" s="842">
        <v>0</v>
      </c>
      <c r="AY195" s="469">
        <v>0</v>
      </c>
      <c r="AZ195" s="1071">
        <v>0</v>
      </c>
      <c r="BA195" s="923">
        <v>0</v>
      </c>
      <c r="BB195" s="469">
        <v>0</v>
      </c>
      <c r="BC195" s="469">
        <v>0</v>
      </c>
      <c r="BD195" s="923">
        <v>0</v>
      </c>
      <c r="BE195" s="469">
        <v>0</v>
      </c>
      <c r="BF195" s="469">
        <v>0</v>
      </c>
      <c r="BG195" s="842">
        <v>0</v>
      </c>
      <c r="BH195" s="469">
        <f t="shared" si="1825"/>
        <v>0</v>
      </c>
      <c r="BI195" s="924">
        <v>0</v>
      </c>
      <c r="BJ195" s="917"/>
      <c r="BK195" s="469">
        <v>0</v>
      </c>
      <c r="BL195" s="469">
        <f t="shared" si="1829"/>
        <v>0</v>
      </c>
      <c r="BM195" s="917"/>
      <c r="BN195" s="917"/>
      <c r="BO195" s="917"/>
      <c r="BP195" s="924">
        <v>0</v>
      </c>
      <c r="BQ195" s="917"/>
      <c r="BR195" s="842">
        <v>0</v>
      </c>
      <c r="BS195" s="469">
        <f t="shared" si="1834"/>
        <v>0</v>
      </c>
      <c r="BT195" s="924">
        <v>0</v>
      </c>
      <c r="BU195" s="917" t="e">
        <f t="shared" si="1835"/>
        <v>#DIV/0!</v>
      </c>
      <c r="BV195" s="469">
        <v>0</v>
      </c>
      <c r="BW195" s="469">
        <f t="shared" si="1837"/>
        <v>0</v>
      </c>
      <c r="BX195" s="917"/>
      <c r="BY195" s="924">
        <v>0</v>
      </c>
      <c r="BZ195" s="1128">
        <v>0</v>
      </c>
      <c r="CA195" s="923">
        <v>0</v>
      </c>
      <c r="CB195" s="469">
        <v>0</v>
      </c>
      <c r="CC195" s="469">
        <v>0</v>
      </c>
      <c r="CD195" s="924">
        <v>0</v>
      </c>
      <c r="CE195" s="28">
        <v>0</v>
      </c>
      <c r="CF195" s="529">
        <f t="shared" si="1840"/>
        <v>0</v>
      </c>
      <c r="CG195" s="596" t="e">
        <f t="shared" si="1841"/>
        <v>#DIV/0!</v>
      </c>
      <c r="CH195" s="924">
        <v>0</v>
      </c>
      <c r="CI195" s="596" t="e">
        <f t="shared" si="1843"/>
        <v>#DIV/0!</v>
      </c>
      <c r="CJ195" s="469">
        <v>0</v>
      </c>
      <c r="CK195" s="469">
        <f t="shared" si="1845"/>
        <v>0</v>
      </c>
      <c r="CL195" s="127">
        <v>0</v>
      </c>
      <c r="CM195" s="596" t="e">
        <f t="shared" si="1846"/>
        <v>#DIV/0!</v>
      </c>
      <c r="CN195" s="28">
        <v>0</v>
      </c>
      <c r="CO195" s="1194">
        <f t="shared" si="1848"/>
        <v>0</v>
      </c>
      <c r="CP195" s="596" t="e">
        <f t="shared" si="1849"/>
        <v>#DIV/0!</v>
      </c>
      <c r="CQ195" s="28">
        <v>0</v>
      </c>
      <c r="CR195" s="1194">
        <f t="shared" si="1851"/>
        <v>0</v>
      </c>
      <c r="CS195" s="1249">
        <v>0</v>
      </c>
      <c r="CT195" s="1315">
        <v>0</v>
      </c>
      <c r="CU195" s="469">
        <v>0</v>
      </c>
      <c r="CV195" s="469">
        <v>0</v>
      </c>
      <c r="CW195" s="1392">
        <v>0</v>
      </c>
      <c r="CX195" s="596" t="e">
        <f t="shared" si="1853"/>
        <v>#DIV/0!</v>
      </c>
      <c r="CY195" s="1499">
        <v>0</v>
      </c>
      <c r="CZ195" s="469">
        <v>0</v>
      </c>
      <c r="DA195" s="1499">
        <f t="shared" si="1855"/>
        <v>0</v>
      </c>
      <c r="DB195" s="127">
        <v>0</v>
      </c>
      <c r="DC195" s="596" t="e">
        <f t="shared" si="1856"/>
        <v>#DIV/0!</v>
      </c>
      <c r="DD195" s="1194">
        <v>0</v>
      </c>
      <c r="DE195" s="1499">
        <f t="shared" si="1858"/>
        <v>0</v>
      </c>
      <c r="DF195" s="596" t="e">
        <f t="shared" si="1859"/>
        <v>#DIV/0!</v>
      </c>
      <c r="DG195" s="1194">
        <v>0</v>
      </c>
      <c r="DH195" s="1499">
        <f t="shared" si="1861"/>
        <v>0</v>
      </c>
      <c r="DI195" s="596" t="e">
        <f t="shared" si="1862"/>
        <v>#DIV/0!</v>
      </c>
      <c r="DJ195" s="1591">
        <v>0</v>
      </c>
      <c r="DK195" s="596" t="e">
        <f t="shared" si="1864"/>
        <v>#DIV/0!</v>
      </c>
      <c r="DL195" s="1194">
        <v>0</v>
      </c>
      <c r="DM195" s="1499">
        <f t="shared" si="1866"/>
        <v>0</v>
      </c>
      <c r="DN195" s="596" t="e">
        <f t="shared" si="1867"/>
        <v>#DIV/0!</v>
      </c>
      <c r="DO195" s="1591">
        <v>0</v>
      </c>
      <c r="DP195" s="469">
        <v>0</v>
      </c>
      <c r="DQ195" s="469">
        <v>0</v>
      </c>
      <c r="DR195" s="469">
        <v>0</v>
      </c>
      <c r="DS195" s="1688">
        <v>0</v>
      </c>
      <c r="DT195" s="2205" t="e">
        <f t="shared" si="1869"/>
        <v>#DIV/0!</v>
      </c>
      <c r="DU195" s="1763">
        <v>0</v>
      </c>
      <c r="DV195" s="1763">
        <v>0</v>
      </c>
      <c r="DW195" s="1763">
        <f t="shared" si="1906"/>
        <v>0</v>
      </c>
      <c r="DX195" s="1763">
        <v>0</v>
      </c>
      <c r="DY195" s="1763">
        <f t="shared" si="1872"/>
        <v>0</v>
      </c>
      <c r="DZ195" s="1763">
        <v>0</v>
      </c>
      <c r="EA195" s="1763">
        <f t="shared" si="1873"/>
        <v>0</v>
      </c>
      <c r="EB195" s="1688">
        <v>0</v>
      </c>
      <c r="EC195" s="2205" t="e">
        <f t="shared" si="1875"/>
        <v>#DIV/0!</v>
      </c>
      <c r="ED195" s="1763">
        <v>0</v>
      </c>
      <c r="EE195" s="1763">
        <f t="shared" si="1877"/>
        <v>0</v>
      </c>
      <c r="EF195" s="2205" t="e">
        <f t="shared" si="1878"/>
        <v>#DIV/0!</v>
      </c>
      <c r="EG195" s="1763">
        <v>0</v>
      </c>
      <c r="EH195" s="1763">
        <f t="shared" si="1880"/>
        <v>0</v>
      </c>
      <c r="EI195" s="2215">
        <v>0</v>
      </c>
      <c r="EJ195" s="1688">
        <v>0</v>
      </c>
      <c r="EK195" s="2205" t="e">
        <f t="shared" si="1882"/>
        <v>#DIV/0!</v>
      </c>
      <c r="EL195" s="1763">
        <v>0</v>
      </c>
      <c r="EM195" s="2216">
        <v>0</v>
      </c>
      <c r="EN195" s="2216">
        <v>0</v>
      </c>
      <c r="EO195" s="1688">
        <v>0</v>
      </c>
      <c r="EP195" s="2176" t="e">
        <f t="shared" si="1883"/>
        <v>#DIV/0!</v>
      </c>
      <c r="EQ195" s="1763">
        <v>0</v>
      </c>
      <c r="ER195" s="1763">
        <f t="shared" si="1885"/>
        <v>0</v>
      </c>
      <c r="ES195" s="1763">
        <v>0</v>
      </c>
      <c r="ET195" s="1763">
        <f t="shared" si="1887"/>
        <v>0</v>
      </c>
      <c r="EU195" s="2205" t="e">
        <f t="shared" si="1888"/>
        <v>#DIV/0!</v>
      </c>
      <c r="EV195" s="1763">
        <v>0</v>
      </c>
      <c r="EW195" s="1763">
        <f t="shared" si="1890"/>
        <v>0</v>
      </c>
      <c r="EX195" s="1688">
        <v>0</v>
      </c>
      <c r="EY195" s="2205" t="e">
        <f t="shared" si="1892"/>
        <v>#DIV/0!</v>
      </c>
      <c r="EZ195" s="2217">
        <v>0</v>
      </c>
      <c r="FA195" s="1688">
        <v>0</v>
      </c>
      <c r="FB195" s="2205" t="e">
        <f t="shared" si="1895"/>
        <v>#DIV/0!</v>
      </c>
      <c r="FC195" s="1499">
        <v>0</v>
      </c>
      <c r="FD195" s="1499">
        <v>0</v>
      </c>
      <c r="FE195" s="1499">
        <v>0</v>
      </c>
      <c r="FF195" s="1499">
        <v>0</v>
      </c>
      <c r="FG195" s="1499">
        <f t="shared" si="1896"/>
        <v>0</v>
      </c>
      <c r="FH195" s="2721">
        <v>0</v>
      </c>
      <c r="FI195" s="1499">
        <v>0</v>
      </c>
      <c r="FJ195" s="1499">
        <f t="shared" si="1898"/>
        <v>0</v>
      </c>
      <c r="FK195" s="2717" t="e">
        <f t="shared" si="1907"/>
        <v>#DIV/0!</v>
      </c>
      <c r="FL195" s="2721">
        <v>0</v>
      </c>
      <c r="FM195" s="2717" t="e">
        <f t="shared" si="1900"/>
        <v>#DIV/0!</v>
      </c>
      <c r="FN195" s="1499">
        <v>0</v>
      </c>
      <c r="FO195" s="1499">
        <f t="shared" si="1902"/>
        <v>0</v>
      </c>
      <c r="FP195" s="2131">
        <v>0</v>
      </c>
      <c r="FQ195" s="2610">
        <v>0</v>
      </c>
      <c r="FR195" s="1499">
        <v>0</v>
      </c>
      <c r="FS195" s="1499">
        <v>0</v>
      </c>
    </row>
    <row r="196" spans="1:177" ht="30.75" hidden="1" customHeight="1" thickBot="1" x14ac:dyDescent="0.3">
      <c r="A196" s="2932"/>
      <c r="B196" s="2933"/>
      <c r="C196" s="2968"/>
      <c r="D196" s="692" t="s">
        <v>421</v>
      </c>
      <c r="E196" s="1898" t="s">
        <v>465</v>
      </c>
      <c r="F196" s="725"/>
      <c r="G196" s="635"/>
      <c r="H196" s="726">
        <f t="shared" ref="H196:O196" si="2366">SUM(H194:H195)</f>
        <v>0</v>
      </c>
      <c r="I196" s="491">
        <f t="shared" si="2366"/>
        <v>0</v>
      </c>
      <c r="J196" s="547">
        <f t="shared" si="2366"/>
        <v>1000</v>
      </c>
      <c r="K196" s="547">
        <f t="shared" si="2366"/>
        <v>0</v>
      </c>
      <c r="L196" s="609">
        <f>K196/J196</f>
        <v>0</v>
      </c>
      <c r="M196" s="491">
        <f t="shared" ref="M196" si="2367">SUM(M194:M195)</f>
        <v>1000</v>
      </c>
      <c r="N196" s="491">
        <f t="shared" si="2366"/>
        <v>0</v>
      </c>
      <c r="O196" s="491">
        <f t="shared" si="2366"/>
        <v>-1000</v>
      </c>
      <c r="P196" s="547">
        <f t="shared" si="1803"/>
        <v>0</v>
      </c>
      <c r="Q196" s="609"/>
      <c r="R196" s="491">
        <f t="shared" ref="R196:S196" si="2368">SUM(R194:R195)</f>
        <v>0</v>
      </c>
      <c r="S196" s="547">
        <f t="shared" si="2368"/>
        <v>0</v>
      </c>
      <c r="T196" s="609"/>
      <c r="U196" s="491">
        <f t="shared" ref="U196:W196" si="2369">SUM(U194:U195)</f>
        <v>0</v>
      </c>
      <c r="V196" s="491">
        <f t="shared" si="2369"/>
        <v>0</v>
      </c>
      <c r="W196" s="491">
        <f t="shared" si="2369"/>
        <v>0</v>
      </c>
      <c r="X196" s="547">
        <f t="shared" si="1808"/>
        <v>0</v>
      </c>
      <c r="Y196" s="609"/>
      <c r="Z196" s="491">
        <f t="shared" ref="Z196" si="2370">SUM(Z194:Z195)</f>
        <v>0</v>
      </c>
      <c r="AA196" s="547">
        <f t="shared" si="1810"/>
        <v>0</v>
      </c>
      <c r="AB196" s="547">
        <f t="shared" ref="AB196:AE196" si="2371">SUM(AB194:AB195)</f>
        <v>0</v>
      </c>
      <c r="AC196" s="609" t="e">
        <f t="shared" si="1812"/>
        <v>#DIV/0!</v>
      </c>
      <c r="AD196" s="547">
        <f t="shared" si="2371"/>
        <v>0</v>
      </c>
      <c r="AE196" s="547">
        <f t="shared" si="2371"/>
        <v>0</v>
      </c>
      <c r="AF196" s="609" t="e">
        <f t="shared" si="1813"/>
        <v>#DIV/0!</v>
      </c>
      <c r="AG196" s="491">
        <f t="shared" ref="AG196:AK196" si="2372">SUM(AG194:AG195)</f>
        <v>0</v>
      </c>
      <c r="AH196" s="491">
        <f t="shared" si="2372"/>
        <v>0</v>
      </c>
      <c r="AI196" s="491">
        <f t="shared" si="2372"/>
        <v>0</v>
      </c>
      <c r="AJ196" s="491">
        <f t="shared" si="2372"/>
        <v>0</v>
      </c>
      <c r="AK196" s="491">
        <f t="shared" si="2372"/>
        <v>0</v>
      </c>
      <c r="AL196" s="547">
        <f t="shared" si="1815"/>
        <v>0</v>
      </c>
      <c r="AM196" s="847">
        <v>0</v>
      </c>
      <c r="AN196" s="947"/>
      <c r="AO196" s="847">
        <v>0</v>
      </c>
      <c r="AP196" s="947"/>
      <c r="AQ196" s="847">
        <v>0</v>
      </c>
      <c r="AR196" s="847">
        <v>0</v>
      </c>
      <c r="AS196" s="847">
        <f t="shared" si="1820"/>
        <v>0</v>
      </c>
      <c r="AT196" s="947"/>
      <c r="AU196" s="847">
        <v>0</v>
      </c>
      <c r="AV196" s="847">
        <f t="shared" si="1823"/>
        <v>0</v>
      </c>
      <c r="AW196" s="491">
        <f t="shared" ref="AW196" si="2373">SUM(AW194:AW195)</f>
        <v>0</v>
      </c>
      <c r="AX196" s="847">
        <v>0</v>
      </c>
      <c r="AY196" s="491">
        <f t="shared" ref="AY196:BF196" si="2374">SUM(AY194:AY195)</f>
        <v>0</v>
      </c>
      <c r="AZ196" s="1077">
        <v>0</v>
      </c>
      <c r="BA196" s="948">
        <f t="shared" si="2374"/>
        <v>0</v>
      </c>
      <c r="BB196" s="491">
        <f t="shared" si="2374"/>
        <v>0</v>
      </c>
      <c r="BC196" s="491">
        <f t="shared" si="2374"/>
        <v>0</v>
      </c>
      <c r="BD196" s="948">
        <f t="shared" si="2374"/>
        <v>0</v>
      </c>
      <c r="BE196" s="491">
        <f t="shared" si="2374"/>
        <v>0</v>
      </c>
      <c r="BF196" s="491">
        <f t="shared" si="2374"/>
        <v>0</v>
      </c>
      <c r="BG196" s="847">
        <v>0</v>
      </c>
      <c r="BH196" s="491">
        <f t="shared" si="1825"/>
        <v>0</v>
      </c>
      <c r="BI196" s="949">
        <f t="shared" ref="BI196" si="2375">SUM(BI194:BI195)</f>
        <v>0</v>
      </c>
      <c r="BJ196" s="947"/>
      <c r="BK196" s="491">
        <v>0</v>
      </c>
      <c r="BL196" s="491">
        <f t="shared" si="1829"/>
        <v>0</v>
      </c>
      <c r="BM196" s="947"/>
      <c r="BN196" s="947"/>
      <c r="BO196" s="947"/>
      <c r="BP196" s="949">
        <f t="shared" ref="BP196:BT196" si="2376">SUM(BP194:BP195)</f>
        <v>0</v>
      </c>
      <c r="BQ196" s="947"/>
      <c r="BR196" s="847">
        <v>0</v>
      </c>
      <c r="BS196" s="491">
        <f t="shared" si="1834"/>
        <v>0</v>
      </c>
      <c r="BT196" s="949">
        <f t="shared" si="2376"/>
        <v>0</v>
      </c>
      <c r="BU196" s="947" t="e">
        <f t="shared" si="1835"/>
        <v>#DIV/0!</v>
      </c>
      <c r="BV196" s="491">
        <v>0</v>
      </c>
      <c r="BW196" s="491">
        <f t="shared" si="1837"/>
        <v>0</v>
      </c>
      <c r="BX196" s="947"/>
      <c r="BY196" s="949">
        <f t="shared" ref="BY196:CD196" si="2377">SUM(BY194:BY195)</f>
        <v>0</v>
      </c>
      <c r="BZ196" s="1135">
        <f t="shared" si="2377"/>
        <v>0</v>
      </c>
      <c r="CA196" s="491">
        <f t="shared" si="2377"/>
        <v>0</v>
      </c>
      <c r="CB196" s="491">
        <f t="shared" si="2377"/>
        <v>0</v>
      </c>
      <c r="CC196" s="491">
        <f t="shared" si="2377"/>
        <v>0</v>
      </c>
      <c r="CD196" s="949">
        <f t="shared" si="2377"/>
        <v>0</v>
      </c>
      <c r="CE196" s="35">
        <v>0</v>
      </c>
      <c r="CF196" s="547">
        <f t="shared" si="1840"/>
        <v>0</v>
      </c>
      <c r="CG196" s="609" t="e">
        <f t="shared" si="1841"/>
        <v>#DIV/0!</v>
      </c>
      <c r="CH196" s="949">
        <f t="shared" ref="CH196:CL196" si="2378">SUM(CH194:CH195)</f>
        <v>0</v>
      </c>
      <c r="CI196" s="609" t="e">
        <f t="shared" si="1843"/>
        <v>#DIV/0!</v>
      </c>
      <c r="CJ196" s="491">
        <v>0</v>
      </c>
      <c r="CK196" s="491">
        <f t="shared" si="1845"/>
        <v>0</v>
      </c>
      <c r="CL196" s="137">
        <f t="shared" si="2378"/>
        <v>0</v>
      </c>
      <c r="CM196" s="609" t="e">
        <f t="shared" si="1846"/>
        <v>#DIV/0!</v>
      </c>
      <c r="CN196" s="35">
        <v>0</v>
      </c>
      <c r="CO196" s="1201">
        <f t="shared" si="1848"/>
        <v>0</v>
      </c>
      <c r="CP196" s="609" t="e">
        <f t="shared" si="1849"/>
        <v>#DIV/0!</v>
      </c>
      <c r="CQ196" s="35">
        <v>0</v>
      </c>
      <c r="CR196" s="1201">
        <f t="shared" si="1851"/>
        <v>0</v>
      </c>
      <c r="CS196" s="1257">
        <f t="shared" ref="CS196:DB196" si="2379">SUM(CS194:CS195)</f>
        <v>0</v>
      </c>
      <c r="CT196" s="1324">
        <f t="shared" si="2379"/>
        <v>0</v>
      </c>
      <c r="CU196" s="491">
        <f t="shared" si="2379"/>
        <v>0</v>
      </c>
      <c r="CV196" s="491">
        <f t="shared" si="2379"/>
        <v>0</v>
      </c>
      <c r="CW196" s="1400">
        <f t="shared" si="2379"/>
        <v>0</v>
      </c>
      <c r="CX196" s="609" t="e">
        <f t="shared" si="1853"/>
        <v>#DIV/0!</v>
      </c>
      <c r="CY196" s="1505">
        <f t="shared" ref="CY196" si="2380">SUM(CY194:CY195)</f>
        <v>0</v>
      </c>
      <c r="CZ196" s="491">
        <v>0</v>
      </c>
      <c r="DA196" s="1505">
        <f t="shared" si="1855"/>
        <v>0</v>
      </c>
      <c r="DB196" s="137">
        <f t="shared" si="2379"/>
        <v>0</v>
      </c>
      <c r="DC196" s="609" t="e">
        <f t="shared" si="1856"/>
        <v>#DIV/0!</v>
      </c>
      <c r="DD196" s="1201">
        <v>0</v>
      </c>
      <c r="DE196" s="1505">
        <f t="shared" si="1858"/>
        <v>0</v>
      </c>
      <c r="DF196" s="609" t="e">
        <f t="shared" si="1859"/>
        <v>#DIV/0!</v>
      </c>
      <c r="DG196" s="1201">
        <v>0</v>
      </c>
      <c r="DH196" s="1505">
        <f t="shared" si="1861"/>
        <v>0</v>
      </c>
      <c r="DI196" s="609" t="e">
        <f t="shared" si="1862"/>
        <v>#DIV/0!</v>
      </c>
      <c r="DJ196" s="1598">
        <f t="shared" ref="DJ196" si="2381">SUM(DJ194:DJ195)</f>
        <v>0</v>
      </c>
      <c r="DK196" s="609" t="e">
        <f t="shared" si="1864"/>
        <v>#DIV/0!</v>
      </c>
      <c r="DL196" s="1201">
        <v>0</v>
      </c>
      <c r="DM196" s="1505">
        <f t="shared" si="1866"/>
        <v>0</v>
      </c>
      <c r="DN196" s="609" t="e">
        <f t="shared" si="1867"/>
        <v>#DIV/0!</v>
      </c>
      <c r="DO196" s="1598">
        <f t="shared" ref="DO196:DS196" si="2382">SUM(DO194:DO195)</f>
        <v>0</v>
      </c>
      <c r="DP196" s="491">
        <f t="shared" si="2382"/>
        <v>0</v>
      </c>
      <c r="DQ196" s="491">
        <f t="shared" si="2382"/>
        <v>0</v>
      </c>
      <c r="DR196" s="491">
        <f t="shared" si="2382"/>
        <v>0</v>
      </c>
      <c r="DS196" s="1996">
        <f t="shared" si="2382"/>
        <v>0</v>
      </c>
      <c r="DT196" s="2247" t="e">
        <f t="shared" si="1869"/>
        <v>#DIV/0!</v>
      </c>
      <c r="DU196" s="1770">
        <f t="shared" ref="DU196" si="2383">SUM(DU194:DU195)</f>
        <v>0</v>
      </c>
      <c r="DV196" s="1770">
        <v>0</v>
      </c>
      <c r="DW196" s="1770">
        <f t="shared" si="1906"/>
        <v>0</v>
      </c>
      <c r="DX196" s="1770">
        <v>0</v>
      </c>
      <c r="DY196" s="1770">
        <f t="shared" si="1872"/>
        <v>0</v>
      </c>
      <c r="DZ196" s="1770">
        <v>0</v>
      </c>
      <c r="EA196" s="1770">
        <f t="shared" si="1873"/>
        <v>0</v>
      </c>
      <c r="EB196" s="1996">
        <f t="shared" ref="EB196" si="2384">SUM(EB194:EB195)</f>
        <v>0</v>
      </c>
      <c r="EC196" s="2247" t="e">
        <f t="shared" si="1875"/>
        <v>#DIV/0!</v>
      </c>
      <c r="ED196" s="1770">
        <v>0</v>
      </c>
      <c r="EE196" s="1770">
        <f t="shared" si="1877"/>
        <v>0</v>
      </c>
      <c r="EF196" s="2247" t="e">
        <f t="shared" si="1878"/>
        <v>#DIV/0!</v>
      </c>
      <c r="EG196" s="1770">
        <v>0</v>
      </c>
      <c r="EH196" s="1770">
        <f t="shared" si="1880"/>
        <v>0</v>
      </c>
      <c r="EI196" s="2248">
        <f t="shared" ref="EI196:EO196" si="2385">SUM(EI194:EI195)</f>
        <v>0</v>
      </c>
      <c r="EJ196" s="1996">
        <f t="shared" si="2385"/>
        <v>0</v>
      </c>
      <c r="EK196" s="2247" t="e">
        <f t="shared" si="1882"/>
        <v>#DIV/0!</v>
      </c>
      <c r="EL196" s="1770">
        <f t="shared" si="2385"/>
        <v>0</v>
      </c>
      <c r="EM196" s="2249">
        <f t="shared" si="2385"/>
        <v>0</v>
      </c>
      <c r="EN196" s="2249">
        <f t="shared" si="2385"/>
        <v>0</v>
      </c>
      <c r="EO196" s="1996">
        <f t="shared" si="2385"/>
        <v>0</v>
      </c>
      <c r="EP196" s="2176" t="e">
        <f t="shared" si="1883"/>
        <v>#DIV/0!</v>
      </c>
      <c r="EQ196" s="1770">
        <v>0</v>
      </c>
      <c r="ER196" s="1770">
        <f t="shared" si="1885"/>
        <v>0</v>
      </c>
      <c r="ES196" s="1770">
        <v>0</v>
      </c>
      <c r="ET196" s="1770">
        <f t="shared" si="1887"/>
        <v>0</v>
      </c>
      <c r="EU196" s="2247" t="e">
        <f t="shared" si="1888"/>
        <v>#DIV/0!</v>
      </c>
      <c r="EV196" s="1770">
        <v>0</v>
      </c>
      <c r="EW196" s="1770">
        <f t="shared" si="1890"/>
        <v>0</v>
      </c>
      <c r="EX196" s="1996">
        <f t="shared" ref="EX196" si="2386">SUM(EX194:EX195)</f>
        <v>0</v>
      </c>
      <c r="EY196" s="2247" t="e">
        <f t="shared" si="1892"/>
        <v>#DIV/0!</v>
      </c>
      <c r="EZ196" s="2250">
        <f t="shared" ref="EZ196:FE196" si="2387">SUM(EZ194:EZ195)</f>
        <v>0</v>
      </c>
      <c r="FA196" s="1996">
        <f t="shared" ref="FA196" si="2388">SUM(FA194:FA195)</f>
        <v>0</v>
      </c>
      <c r="FB196" s="2247" t="e">
        <f t="shared" si="1895"/>
        <v>#DIV/0!</v>
      </c>
      <c r="FC196" s="1505">
        <f t="shared" si="2387"/>
        <v>0</v>
      </c>
      <c r="FD196" s="1505">
        <f t="shared" si="2387"/>
        <v>0</v>
      </c>
      <c r="FE196" s="1505">
        <f t="shared" si="2387"/>
        <v>0</v>
      </c>
      <c r="FF196" s="1505">
        <v>0</v>
      </c>
      <c r="FG196" s="1505">
        <f t="shared" si="1896"/>
        <v>0</v>
      </c>
      <c r="FH196" s="2739">
        <f t="shared" ref="FH196" si="2389">SUM(FH194:FH195)</f>
        <v>0</v>
      </c>
      <c r="FI196" s="1505">
        <v>0</v>
      </c>
      <c r="FJ196" s="1505">
        <f t="shared" si="1898"/>
        <v>0</v>
      </c>
      <c r="FK196" s="2740" t="e">
        <f t="shared" si="1907"/>
        <v>#DIV/0!</v>
      </c>
      <c r="FL196" s="2739">
        <f t="shared" ref="FL196" si="2390">SUM(FL194:FL195)</f>
        <v>0</v>
      </c>
      <c r="FM196" s="2740" t="e">
        <f t="shared" si="1900"/>
        <v>#DIV/0!</v>
      </c>
      <c r="FN196" s="1505">
        <v>0</v>
      </c>
      <c r="FO196" s="1505">
        <f t="shared" si="1902"/>
        <v>0</v>
      </c>
      <c r="FP196" s="2741">
        <f t="shared" ref="FP196" si="2391">SUM(FP194:FP195)</f>
        <v>0</v>
      </c>
      <c r="FQ196" s="2621">
        <f t="shared" ref="FQ196:FR196" si="2392">SUM(FQ194:FQ195)</f>
        <v>0</v>
      </c>
      <c r="FR196" s="1505">
        <f t="shared" si="2392"/>
        <v>0</v>
      </c>
      <c r="FS196" s="1505">
        <f t="shared" ref="FS196" si="2393">SUM(FS194:FS195)</f>
        <v>0</v>
      </c>
    </row>
    <row r="197" spans="1:177" ht="21.75" thickBot="1" x14ac:dyDescent="0.4">
      <c r="A197" s="644"/>
      <c r="B197" s="645"/>
      <c r="C197" s="1844" t="s">
        <v>205</v>
      </c>
      <c r="D197" s="646"/>
      <c r="E197" s="1845"/>
      <c r="F197" s="666"/>
      <c r="G197" s="645"/>
      <c r="H197" s="667">
        <f>SUM(H146,H158,H169,H177,H194)</f>
        <v>75383</v>
      </c>
      <c r="I197" s="478">
        <f>SUM(I146,I158,I169,I177,I194)</f>
        <v>83375</v>
      </c>
      <c r="J197" s="537">
        <f>SUM(J146,J158,J169,J177,J194)</f>
        <v>79666</v>
      </c>
      <c r="K197" s="537">
        <f>SUM(K146,K158,K169,K177,K194)</f>
        <v>23562</v>
      </c>
      <c r="L197" s="603">
        <f>K197/J197</f>
        <v>0.29575979715311423</v>
      </c>
      <c r="M197" s="478">
        <f>SUM(M146,M158,M169,M177,M194)</f>
        <v>79666</v>
      </c>
      <c r="N197" s="478">
        <f>SUM(N146,N158,N169,N177,N194)</f>
        <v>0</v>
      </c>
      <c r="O197" s="478">
        <f>SUM(O146,O158,O169,O177,O194)</f>
        <v>0</v>
      </c>
      <c r="P197" s="537">
        <f t="shared" si="1803"/>
        <v>79666</v>
      </c>
      <c r="Q197" s="603">
        <f>K197/P197</f>
        <v>0.29575979715311423</v>
      </c>
      <c r="R197" s="478">
        <f>SUM(R146,R158,R169,R177,R194)</f>
        <v>79666</v>
      </c>
      <c r="S197" s="537">
        <f>SUM(S146,S158,S169,S177,S194)</f>
        <v>40101</v>
      </c>
      <c r="T197" s="603">
        <f t="shared" si="1806"/>
        <v>0.50336404488740494</v>
      </c>
      <c r="U197" s="478">
        <f>SUM(U146,U158,U169,U177,U194)</f>
        <v>89266</v>
      </c>
      <c r="V197" s="478">
        <f>SUM(V146,V158,V169,V177,V194)</f>
        <v>0</v>
      </c>
      <c r="W197" s="478">
        <f>SUM(W146,W158,W169,W177,W194)</f>
        <v>9600</v>
      </c>
      <c r="X197" s="537">
        <f t="shared" si="1808"/>
        <v>89266</v>
      </c>
      <c r="Y197" s="603">
        <f t="shared" si="1809"/>
        <v>0.44923039007012749</v>
      </c>
      <c r="Z197" s="478">
        <f>SUM(Z146,Z158,Z169,Z177,Z194)</f>
        <v>0</v>
      </c>
      <c r="AA197" s="537">
        <f t="shared" si="1810"/>
        <v>89266</v>
      </c>
      <c r="AB197" s="537">
        <f>SUM(AB146,AB158,AB169,AB177,AB194)</f>
        <v>74053</v>
      </c>
      <c r="AC197" s="603">
        <f t="shared" si="1812"/>
        <v>0.82957677055093759</v>
      </c>
      <c r="AD197" s="537">
        <f>SUM(AD146,AD158,AD169,AD177,AD194)</f>
        <v>84151</v>
      </c>
      <c r="AE197" s="537">
        <f>SUM(AE146,AE158,AE169,AE177,AE194)</f>
        <v>95657</v>
      </c>
      <c r="AF197" s="603">
        <f t="shared" si="1813"/>
        <v>1.0715950081778056</v>
      </c>
      <c r="AG197" s="478">
        <f>SUM(AG146,AG158,AG169,AG177,AG194)</f>
        <v>91266</v>
      </c>
      <c r="AH197" s="478">
        <f>SUM(AH146,AH158,AH169,AH177,AH194)</f>
        <v>102973</v>
      </c>
      <c r="AI197" s="478">
        <f>SUM(AI146,AI158,AI169,AI177,AI194)</f>
        <v>90525</v>
      </c>
      <c r="AJ197" s="478">
        <f>SUM(AJ146,AJ158,AJ169,AJ177,AJ194)</f>
        <v>91567</v>
      </c>
      <c r="AK197" s="478">
        <f>SUM(AK146,AK158,AK169,AK177,AK194)</f>
        <v>2000</v>
      </c>
      <c r="AL197" s="537">
        <f t="shared" si="1815"/>
        <v>91266</v>
      </c>
      <c r="AM197" s="836">
        <f>SUM(AM146,AM158,AM169,AM177,AM194)</f>
        <v>95425.160000000018</v>
      </c>
      <c r="AN197" s="891">
        <f t="shared" si="1816"/>
        <v>1.0455718449367783</v>
      </c>
      <c r="AO197" s="836">
        <f>SUM(AO146,AO158,AO169,AO177,AO194)</f>
        <v>61414.369999999995</v>
      </c>
      <c r="AP197" s="891">
        <f t="shared" si="1818"/>
        <v>0.59641236052169011</v>
      </c>
      <c r="AQ197" s="836">
        <f>SUM(AQ146,AQ158,AQ169,AQ177,AQ194)</f>
        <v>0</v>
      </c>
      <c r="AR197" s="836">
        <f>SUM(AR146,AR158,AR169,AR177,AR194)</f>
        <v>0</v>
      </c>
      <c r="AS197" s="836">
        <f t="shared" si="1820"/>
        <v>102973</v>
      </c>
      <c r="AT197" s="891">
        <f t="shared" si="1821"/>
        <v>0.59641236052169011</v>
      </c>
      <c r="AU197" s="836">
        <f>SUM(AU146,AU158,AU169,AU177,AU194)</f>
        <v>0</v>
      </c>
      <c r="AV197" s="836">
        <f t="shared" si="1823"/>
        <v>102973</v>
      </c>
      <c r="AW197" s="478">
        <f t="shared" ref="AW197:BG197" si="2394">SUM(AW146,AW158,AW169,AW177,AW194)</f>
        <v>102973</v>
      </c>
      <c r="AX197" s="836">
        <f t="shared" si="2394"/>
        <v>94594.18</v>
      </c>
      <c r="AY197" s="478">
        <f t="shared" si="2394"/>
        <v>102973</v>
      </c>
      <c r="AZ197" s="448">
        <f t="shared" si="2394"/>
        <v>115122.86</v>
      </c>
      <c r="BA197" s="902">
        <f t="shared" si="2394"/>
        <v>100921</v>
      </c>
      <c r="BB197" s="478">
        <f t="shared" si="2394"/>
        <v>97258</v>
      </c>
      <c r="BC197" s="478">
        <f t="shared" si="2394"/>
        <v>99258</v>
      </c>
      <c r="BD197" s="902">
        <f t="shared" si="2394"/>
        <v>100921</v>
      </c>
      <c r="BE197" s="478">
        <f t="shared" si="2394"/>
        <v>97258</v>
      </c>
      <c r="BF197" s="478">
        <f t="shared" si="2394"/>
        <v>99258</v>
      </c>
      <c r="BG197" s="836">
        <f t="shared" si="2394"/>
        <v>0</v>
      </c>
      <c r="BH197" s="478">
        <f t="shared" si="1825"/>
        <v>100921</v>
      </c>
      <c r="BI197" s="903">
        <f>SUM(BI146,BI158,BI169,BI177,BI194)</f>
        <v>25647.300000000003</v>
      </c>
      <c r="BJ197" s="891">
        <f t="shared" si="1827"/>
        <v>0.25413244022552295</v>
      </c>
      <c r="BK197" s="478">
        <f>SUM(BK146,BK158,BK169,BK177,BK194)</f>
        <v>0</v>
      </c>
      <c r="BL197" s="478">
        <f t="shared" si="1829"/>
        <v>100921</v>
      </c>
      <c r="BM197" s="891">
        <f t="shared" si="1830"/>
        <v>0.25413244022552295</v>
      </c>
      <c r="BN197" s="891"/>
      <c r="BO197" s="891"/>
      <c r="BP197" s="903">
        <f>SUM(BP146,BP158,BP169,BP177,BP194)</f>
        <v>52028.869999999995</v>
      </c>
      <c r="BQ197" s="891">
        <f t="shared" si="1832"/>
        <v>0.51554057133797715</v>
      </c>
      <c r="BR197" s="836">
        <f>SUM(BR146,BR158,BR169,BR177,BR194)</f>
        <v>0</v>
      </c>
      <c r="BS197" s="478">
        <f t="shared" si="1834"/>
        <v>100921</v>
      </c>
      <c r="BT197" s="903">
        <f>SUM(BT146,BT158,BT169,BT177,BT194)</f>
        <v>83034.099999999977</v>
      </c>
      <c r="BU197" s="891">
        <f t="shared" si="1835"/>
        <v>0.82276334955063835</v>
      </c>
      <c r="BV197" s="478">
        <f>SUM(BV146,BV158,BV169,BV177,BV194)</f>
        <v>1100</v>
      </c>
      <c r="BW197" s="478">
        <f t="shared" si="1837"/>
        <v>102021</v>
      </c>
      <c r="BX197" s="891">
        <f t="shared" ref="BX197" si="2395">BT197/BW197</f>
        <v>0.81389223787259468</v>
      </c>
      <c r="BY197" s="903">
        <f t="shared" ref="BY197:CE197" si="2396">SUM(BY146,BY158,BY169,BY177,BY194)</f>
        <v>104930.54</v>
      </c>
      <c r="BZ197" s="1119">
        <f t="shared" si="2396"/>
        <v>104930.54</v>
      </c>
      <c r="CA197" s="478">
        <f t="shared" si="2396"/>
        <v>122501</v>
      </c>
      <c r="CB197" s="478">
        <f t="shared" si="2396"/>
        <v>108821</v>
      </c>
      <c r="CC197" s="478">
        <f t="shared" si="2396"/>
        <v>104793</v>
      </c>
      <c r="CD197" s="903">
        <f t="shared" si="2396"/>
        <v>32643.329999999998</v>
      </c>
      <c r="CE197" s="19">
        <f t="shared" si="2396"/>
        <v>0</v>
      </c>
      <c r="CF197" s="537">
        <f t="shared" si="1840"/>
        <v>122501</v>
      </c>
      <c r="CG197" s="603">
        <f t="shared" si="1841"/>
        <v>0.26647398796744515</v>
      </c>
      <c r="CH197" s="903">
        <f t="shared" ref="CH197:CL197" si="2397">SUM(CH146,CH158,CH169,CH177,CH194)</f>
        <v>53039.23</v>
      </c>
      <c r="CI197" s="603">
        <f t="shared" si="1843"/>
        <v>0.43296977167533329</v>
      </c>
      <c r="CJ197" s="478">
        <f t="shared" ref="CJ197" si="2398">SUM(CJ146,CJ158,CJ169,CJ177,CJ194)</f>
        <v>0</v>
      </c>
      <c r="CK197" s="478">
        <f t="shared" si="1845"/>
        <v>122501</v>
      </c>
      <c r="CL197" s="118">
        <f t="shared" si="2397"/>
        <v>89805.56</v>
      </c>
      <c r="CM197" s="603">
        <f t="shared" si="1846"/>
        <v>0.73310062774997753</v>
      </c>
      <c r="CN197" s="19">
        <f t="shared" ref="CN197" si="2399">SUM(CN146,CN158,CN169,CN177,CN194)</f>
        <v>0</v>
      </c>
      <c r="CO197" s="582">
        <f t="shared" si="1848"/>
        <v>122501</v>
      </c>
      <c r="CP197" s="603">
        <f t="shared" si="1849"/>
        <v>0.73310062774997753</v>
      </c>
      <c r="CQ197" s="19">
        <f t="shared" ref="CQ197" si="2400">SUM(CQ146,CQ158,CQ169,CQ177,CQ194)</f>
        <v>0</v>
      </c>
      <c r="CR197" s="582">
        <f t="shared" si="1851"/>
        <v>122501</v>
      </c>
      <c r="CS197" s="1240">
        <f t="shared" ref="CS197:DB197" si="2401">SUM(CS146,CS158,CS169,CS177,CS194)</f>
        <v>122501</v>
      </c>
      <c r="CT197" s="1061">
        <f t="shared" si="2401"/>
        <v>121684</v>
      </c>
      <c r="CU197" s="478">
        <f t="shared" si="2401"/>
        <v>112786</v>
      </c>
      <c r="CV197" s="478">
        <f t="shared" si="2401"/>
        <v>112876</v>
      </c>
      <c r="CW197" s="1383">
        <f t="shared" si="2401"/>
        <v>112380.54000000002</v>
      </c>
      <c r="CX197" s="603">
        <f t="shared" si="1853"/>
        <v>0.91738467441082128</v>
      </c>
      <c r="CY197" s="405">
        <f t="shared" ref="CY197:CZ197" si="2402">SUM(CY146,CY158,CY169,CY177,CY194)</f>
        <v>121684</v>
      </c>
      <c r="CZ197" s="478">
        <f t="shared" si="2402"/>
        <v>0</v>
      </c>
      <c r="DA197" s="405">
        <f t="shared" si="1855"/>
        <v>121684</v>
      </c>
      <c r="DB197" s="118">
        <f t="shared" si="2401"/>
        <v>40931.639999999985</v>
      </c>
      <c r="DC197" s="603">
        <f t="shared" si="1856"/>
        <v>0.33637651622234627</v>
      </c>
      <c r="DD197" s="582">
        <f t="shared" ref="DD197" si="2403">SUM(DD146,DD158,DD169,DD177,DD194)</f>
        <v>300</v>
      </c>
      <c r="DE197" s="405">
        <f t="shared" si="1858"/>
        <v>121984</v>
      </c>
      <c r="DF197" s="603">
        <f t="shared" si="1859"/>
        <v>0.33554925236096522</v>
      </c>
      <c r="DG197" s="582">
        <f t="shared" ref="DG197" si="2404">SUM(DG146,DG158,DG169,DG177,DG194)</f>
        <v>300</v>
      </c>
      <c r="DH197" s="405">
        <f t="shared" si="1861"/>
        <v>121984</v>
      </c>
      <c r="DI197" s="603">
        <f t="shared" si="1862"/>
        <v>0.33554925236096522</v>
      </c>
      <c r="DJ197" s="1582">
        <f t="shared" ref="DJ197" si="2405">SUM(DJ146,DJ158,DJ169,DJ177,DJ194)</f>
        <v>67889.34</v>
      </c>
      <c r="DK197" s="603">
        <f t="shared" si="1864"/>
        <v>0.55654298924449108</v>
      </c>
      <c r="DL197" s="582">
        <f t="shared" ref="DL197" si="2406">SUM(DL146,DL158,DL169,DL177,DL194)</f>
        <v>10246</v>
      </c>
      <c r="DM197" s="405">
        <f t="shared" si="1866"/>
        <v>132230</v>
      </c>
      <c r="DN197" s="603">
        <f t="shared" si="1867"/>
        <v>0.51341858882250624</v>
      </c>
      <c r="DO197" s="1582">
        <f t="shared" ref="DO197:DS197" si="2407">SUM(DO146,DO158,DO169,DO177,DO194)</f>
        <v>142819.24000000002</v>
      </c>
      <c r="DP197" s="478">
        <f t="shared" si="2407"/>
        <v>148339</v>
      </c>
      <c r="DQ197" s="478">
        <f t="shared" si="2407"/>
        <v>146989</v>
      </c>
      <c r="DR197" s="478">
        <f t="shared" si="2407"/>
        <v>146989</v>
      </c>
      <c r="DS197" s="1984">
        <f t="shared" si="2407"/>
        <v>142067.04999999999</v>
      </c>
      <c r="DT197" s="327">
        <f t="shared" si="1869"/>
        <v>1.0743934810557361</v>
      </c>
      <c r="DU197" s="1753">
        <f t="shared" ref="DU197:DV197" si="2408">SUM(DU146,DU158,DU169,DU177,DU194)</f>
        <v>148339</v>
      </c>
      <c r="DV197" s="1753">
        <f t="shared" si="2408"/>
        <v>4000</v>
      </c>
      <c r="DW197" s="1753">
        <f t="shared" si="1906"/>
        <v>152339</v>
      </c>
      <c r="DX197" s="1753">
        <f t="shared" ref="DX197:DZ197" si="2409">SUM(DX146,DX158,DX169,DX177,DX194)</f>
        <v>0</v>
      </c>
      <c r="DY197" s="1753">
        <f t="shared" si="1872"/>
        <v>152339</v>
      </c>
      <c r="DZ197" s="1753">
        <f t="shared" si="2409"/>
        <v>0</v>
      </c>
      <c r="EA197" s="1753">
        <f t="shared" si="1873"/>
        <v>152339</v>
      </c>
      <c r="EB197" s="1984">
        <f t="shared" ref="EB197" si="2410">SUM(EB146,EB158,EB169,EB177,EB194)</f>
        <v>78152.029999999984</v>
      </c>
      <c r="EC197" s="327">
        <f t="shared" si="1875"/>
        <v>0.5130139360242616</v>
      </c>
      <c r="ED197" s="1753">
        <f t="shared" ref="ED197" si="2411">SUM(ED146,ED158,ED169,ED177,ED194)</f>
        <v>3270</v>
      </c>
      <c r="EE197" s="1753">
        <f t="shared" si="1877"/>
        <v>155609</v>
      </c>
      <c r="EF197" s="327">
        <f t="shared" si="1878"/>
        <v>0.50223335411190861</v>
      </c>
      <c r="EG197" s="1753">
        <f t="shared" ref="EG197" si="2412">SUM(EG146,EG158,EG169,EG177,EG194)</f>
        <v>-300</v>
      </c>
      <c r="EH197" s="1753">
        <f t="shared" si="1880"/>
        <v>155309</v>
      </c>
      <c r="EI197" s="2189">
        <f t="shared" ref="EI197:EO197" si="2413">SUM(EI146,EI158,EI169,EI177,EI194)</f>
        <v>154089.06999999995</v>
      </c>
      <c r="EJ197" s="1984">
        <f t="shared" si="2413"/>
        <v>154089.06999999995</v>
      </c>
      <c r="EK197" s="327">
        <f t="shared" si="1882"/>
        <v>1</v>
      </c>
      <c r="EL197" s="1753">
        <f t="shared" si="2413"/>
        <v>157663</v>
      </c>
      <c r="EM197" s="2190">
        <f t="shared" si="2413"/>
        <v>154612</v>
      </c>
      <c r="EN197" s="2190">
        <f t="shared" si="2413"/>
        <v>154683</v>
      </c>
      <c r="EO197" s="1984">
        <f t="shared" si="2413"/>
        <v>78648.38</v>
      </c>
      <c r="EP197" s="2176">
        <f t="shared" si="1883"/>
        <v>0.49883853535705908</v>
      </c>
      <c r="EQ197" s="1753">
        <f t="shared" ref="EQ197" si="2414">SUM(EQ146,EQ158,EQ169,EQ177,EQ194)</f>
        <v>0</v>
      </c>
      <c r="ER197" s="1753">
        <f t="shared" si="1885"/>
        <v>157663</v>
      </c>
      <c r="ES197" s="1753">
        <f t="shared" ref="ES197" si="2415">SUM(ES146,ES158,ES169,ES177,ES194)</f>
        <v>0</v>
      </c>
      <c r="ET197" s="1753">
        <f t="shared" si="1887"/>
        <v>157663</v>
      </c>
      <c r="EU197" s="327">
        <f t="shared" si="1888"/>
        <v>0.49883853535705908</v>
      </c>
      <c r="EV197" s="1753">
        <f t="shared" ref="EV197" si="2416">SUM(EV146,EV158,EV169,EV177,EV194)</f>
        <v>0</v>
      </c>
      <c r="EW197" s="1753">
        <f t="shared" si="1890"/>
        <v>157663</v>
      </c>
      <c r="EX197" s="1984">
        <f t="shared" ref="EX197" si="2417">SUM(EX146,EX158,EX169,EX177,EX194)</f>
        <v>113581.26999999999</v>
      </c>
      <c r="EY197" s="327">
        <f t="shared" si="1892"/>
        <v>0.72040535826414565</v>
      </c>
      <c r="EZ197" s="2027">
        <f t="shared" ref="EZ197:FF197" si="2418">SUM(EZ146,EZ158,EZ169,EZ177,EZ194)</f>
        <v>157663</v>
      </c>
      <c r="FA197" s="1984">
        <f t="shared" ref="FA197" si="2419">SUM(FA146,FA158,FA169,FA177,FA194)</f>
        <v>154213.43</v>
      </c>
      <c r="FB197" s="327">
        <f t="shared" si="1895"/>
        <v>0.97812061168441544</v>
      </c>
      <c r="FC197" s="405">
        <f t="shared" si="2418"/>
        <v>150498</v>
      </c>
      <c r="FD197" s="405">
        <f t="shared" si="2418"/>
        <v>144367</v>
      </c>
      <c r="FE197" s="405">
        <f t="shared" si="2418"/>
        <v>144427</v>
      </c>
      <c r="FF197" s="405">
        <f t="shared" si="2418"/>
        <v>0</v>
      </c>
      <c r="FG197" s="405">
        <f t="shared" si="1896"/>
        <v>150498</v>
      </c>
      <c r="FH197" s="2706">
        <f t="shared" ref="FH197:FI197" si="2420">SUM(FH146,FH158,FH169,FH177,FH194)</f>
        <v>54447</v>
      </c>
      <c r="FI197" s="405">
        <f t="shared" si="2420"/>
        <v>6171</v>
      </c>
      <c r="FJ197" s="405">
        <f t="shared" si="1898"/>
        <v>156669</v>
      </c>
      <c r="FK197" s="1977">
        <f t="shared" si="1907"/>
        <v>0.34752886659134863</v>
      </c>
      <c r="FL197" s="2706">
        <f t="shared" ref="FL197" si="2421">SUM(FL146,FL158,FL169,FL177,FL194)</f>
        <v>85728.090000000011</v>
      </c>
      <c r="FM197" s="1977">
        <f t="shared" si="1900"/>
        <v>0.54719242479367336</v>
      </c>
      <c r="FN197" s="405">
        <f t="shared" ref="FN197" si="2422">SUM(FN146,FN158,FN169,FN177,FN194)</f>
        <v>0</v>
      </c>
      <c r="FO197" s="405">
        <f t="shared" si="1902"/>
        <v>156669</v>
      </c>
      <c r="FP197" s="1634">
        <f t="shared" ref="FP197" si="2423">SUM(FP146,FP158,FP169,FP177,FP194)</f>
        <v>156669</v>
      </c>
      <c r="FQ197" s="2602">
        <f t="shared" ref="FQ197:FR197" si="2424">SUM(FQ146,FQ158,FQ169,FQ177,FQ194)</f>
        <v>154153</v>
      </c>
      <c r="FR197" s="405">
        <f t="shared" si="2424"/>
        <v>152887</v>
      </c>
      <c r="FS197" s="405">
        <f t="shared" ref="FS197" si="2425">SUM(FS146,FS158,FS169,FS177,FS194)</f>
        <v>152214</v>
      </c>
    </row>
    <row r="198" spans="1:177" ht="21.75" thickBot="1" x14ac:dyDescent="0.4">
      <c r="A198" s="649"/>
      <c r="B198" s="650"/>
      <c r="C198" s="1846" t="s">
        <v>206</v>
      </c>
      <c r="D198" s="651"/>
      <c r="E198" s="1847"/>
      <c r="F198" s="668"/>
      <c r="G198" s="650"/>
      <c r="H198" s="588">
        <f t="shared" ref="H198:O198" si="2426">SUM(H195)</f>
        <v>0</v>
      </c>
      <c r="I198" s="479">
        <f t="shared" si="2426"/>
        <v>0</v>
      </c>
      <c r="J198" s="527">
        <f t="shared" si="2426"/>
        <v>1000</v>
      </c>
      <c r="K198" s="527">
        <f t="shared" si="2426"/>
        <v>0</v>
      </c>
      <c r="L198" s="587">
        <f>K198/J198</f>
        <v>0</v>
      </c>
      <c r="M198" s="479">
        <f t="shared" ref="M198" si="2427">SUM(M195)</f>
        <v>1000</v>
      </c>
      <c r="N198" s="479">
        <f t="shared" si="2426"/>
        <v>0</v>
      </c>
      <c r="O198" s="479">
        <f t="shared" si="2426"/>
        <v>-1000</v>
      </c>
      <c r="P198" s="527">
        <f t="shared" si="1803"/>
        <v>0</v>
      </c>
      <c r="Q198" s="587"/>
      <c r="R198" s="479">
        <f t="shared" ref="R198:S198" si="2428">SUM(R195)</f>
        <v>0</v>
      </c>
      <c r="S198" s="527">
        <f t="shared" si="2428"/>
        <v>0</v>
      </c>
      <c r="T198" s="587"/>
      <c r="U198" s="479">
        <f t="shared" ref="U198:W198" si="2429">SUM(U195)</f>
        <v>0</v>
      </c>
      <c r="V198" s="479">
        <f t="shared" si="2429"/>
        <v>0</v>
      </c>
      <c r="W198" s="479">
        <f t="shared" si="2429"/>
        <v>0</v>
      </c>
      <c r="X198" s="527">
        <f t="shared" si="1808"/>
        <v>0</v>
      </c>
      <c r="Y198" s="587"/>
      <c r="Z198" s="479">
        <f t="shared" ref="Z198" si="2430">SUM(Z195)</f>
        <v>0</v>
      </c>
      <c r="AA198" s="527">
        <f t="shared" si="1810"/>
        <v>0</v>
      </c>
      <c r="AB198" s="527">
        <f t="shared" ref="AB198:AE198" si="2431">SUM(AB195)</f>
        <v>0</v>
      </c>
      <c r="AC198" s="587" t="e">
        <f t="shared" si="1812"/>
        <v>#DIV/0!</v>
      </c>
      <c r="AD198" s="527">
        <f t="shared" si="2431"/>
        <v>0</v>
      </c>
      <c r="AE198" s="527">
        <f t="shared" si="2431"/>
        <v>0</v>
      </c>
      <c r="AF198" s="587" t="e">
        <f t="shared" si="1813"/>
        <v>#DIV/0!</v>
      </c>
      <c r="AG198" s="479">
        <f t="shared" ref="AG198:AM198" si="2432">SUM(AG195)</f>
        <v>0</v>
      </c>
      <c r="AH198" s="479">
        <f t="shared" si="2432"/>
        <v>0</v>
      </c>
      <c r="AI198" s="479">
        <f t="shared" si="2432"/>
        <v>0</v>
      </c>
      <c r="AJ198" s="479">
        <f t="shared" si="2432"/>
        <v>0</v>
      </c>
      <c r="AK198" s="479">
        <f t="shared" si="2432"/>
        <v>0</v>
      </c>
      <c r="AL198" s="527">
        <f t="shared" si="1815"/>
        <v>0</v>
      </c>
      <c r="AM198" s="829">
        <f t="shared" si="2432"/>
        <v>0</v>
      </c>
      <c r="AN198" s="894"/>
      <c r="AO198" s="829">
        <f t="shared" ref="AO198:AR198" si="2433">SUM(AO195)</f>
        <v>0</v>
      </c>
      <c r="AP198" s="894"/>
      <c r="AQ198" s="829">
        <f t="shared" ref="AQ198" si="2434">SUM(AQ195)</f>
        <v>0</v>
      </c>
      <c r="AR198" s="829">
        <f t="shared" si="2433"/>
        <v>0</v>
      </c>
      <c r="AS198" s="829">
        <f t="shared" si="1820"/>
        <v>0</v>
      </c>
      <c r="AT198" s="894"/>
      <c r="AU198" s="829">
        <f t="shared" ref="AU198" si="2435">SUM(AU195)</f>
        <v>0</v>
      </c>
      <c r="AV198" s="829">
        <f t="shared" si="1823"/>
        <v>0</v>
      </c>
      <c r="AW198" s="479">
        <f t="shared" ref="AW198:BG198" si="2436">SUM(AW195)</f>
        <v>0</v>
      </c>
      <c r="AX198" s="829">
        <f t="shared" si="2436"/>
        <v>0</v>
      </c>
      <c r="AY198" s="479">
        <f t="shared" si="2436"/>
        <v>0</v>
      </c>
      <c r="AZ198" s="71">
        <f t="shared" si="2436"/>
        <v>0</v>
      </c>
      <c r="BA198" s="904">
        <f t="shared" si="2436"/>
        <v>0</v>
      </c>
      <c r="BB198" s="479">
        <f t="shared" si="2436"/>
        <v>0</v>
      </c>
      <c r="BC198" s="479">
        <f t="shared" si="2436"/>
        <v>0</v>
      </c>
      <c r="BD198" s="904">
        <f t="shared" si="2436"/>
        <v>0</v>
      </c>
      <c r="BE198" s="479">
        <f t="shared" si="2436"/>
        <v>0</v>
      </c>
      <c r="BF198" s="479">
        <f t="shared" si="2436"/>
        <v>0</v>
      </c>
      <c r="BG198" s="829">
        <f t="shared" si="2436"/>
        <v>0</v>
      </c>
      <c r="BH198" s="479">
        <f t="shared" si="1825"/>
        <v>0</v>
      </c>
      <c r="BI198" s="905">
        <f t="shared" ref="BI198" si="2437">SUM(BI195)</f>
        <v>0</v>
      </c>
      <c r="BJ198" s="894"/>
      <c r="BK198" s="479">
        <f t="shared" ref="BK198" si="2438">SUM(BK195)</f>
        <v>0</v>
      </c>
      <c r="BL198" s="479">
        <f t="shared" si="1829"/>
        <v>0</v>
      </c>
      <c r="BM198" s="894"/>
      <c r="BN198" s="894"/>
      <c r="BO198" s="894"/>
      <c r="BP198" s="905">
        <f t="shared" ref="BP198:BT198" si="2439">SUM(BP195)</f>
        <v>0</v>
      </c>
      <c r="BQ198" s="894"/>
      <c r="BR198" s="829">
        <f t="shared" ref="BR198" si="2440">SUM(BR195)</f>
        <v>0</v>
      </c>
      <c r="BS198" s="479">
        <f t="shared" si="1834"/>
        <v>0</v>
      </c>
      <c r="BT198" s="905">
        <f t="shared" si="2439"/>
        <v>0</v>
      </c>
      <c r="BU198" s="894"/>
      <c r="BV198" s="479">
        <f t="shared" ref="BV198" si="2441">SUM(BV195)</f>
        <v>0</v>
      </c>
      <c r="BW198" s="479">
        <f t="shared" si="1837"/>
        <v>0</v>
      </c>
      <c r="BX198" s="894"/>
      <c r="BY198" s="905">
        <f t="shared" ref="BY198:CE198" si="2442">SUM(BY195)</f>
        <v>0</v>
      </c>
      <c r="BZ198" s="1120">
        <f t="shared" si="2442"/>
        <v>0</v>
      </c>
      <c r="CA198" s="479">
        <f>SUM(CA156)</f>
        <v>12000</v>
      </c>
      <c r="CB198" s="479">
        <f t="shared" si="2442"/>
        <v>0</v>
      </c>
      <c r="CC198" s="479">
        <f t="shared" si="2442"/>
        <v>0</v>
      </c>
      <c r="CD198" s="905">
        <f>SUM(CD156)</f>
        <v>860</v>
      </c>
      <c r="CE198" s="20">
        <f t="shared" si="2442"/>
        <v>0</v>
      </c>
      <c r="CF198" s="527">
        <f t="shared" si="1840"/>
        <v>12000</v>
      </c>
      <c r="CG198" s="587">
        <f t="shared" si="1841"/>
        <v>7.166666666666667E-2</v>
      </c>
      <c r="CH198" s="905">
        <f>SUM(CH156)</f>
        <v>2150</v>
      </c>
      <c r="CI198" s="587">
        <f t="shared" si="1843"/>
        <v>0.17916666666666667</v>
      </c>
      <c r="CJ198" s="479">
        <f t="shared" ref="CJ198" si="2443">SUM(CJ195)</f>
        <v>0</v>
      </c>
      <c r="CK198" s="479">
        <f t="shared" si="1845"/>
        <v>12000</v>
      </c>
      <c r="CL198" s="119">
        <f>SUM(CL156)</f>
        <v>2750</v>
      </c>
      <c r="CM198" s="587">
        <f t="shared" si="1846"/>
        <v>0.22916666666666666</v>
      </c>
      <c r="CN198" s="20">
        <f t="shared" ref="CN198" si="2444">SUM(CN195)</f>
        <v>0</v>
      </c>
      <c r="CO198" s="1187">
        <f t="shared" si="1848"/>
        <v>12000</v>
      </c>
      <c r="CP198" s="587">
        <f t="shared" si="1849"/>
        <v>0.22916666666666666</v>
      </c>
      <c r="CQ198" s="20">
        <f>SUM(CQ156)</f>
        <v>-2000</v>
      </c>
      <c r="CR198" s="1187">
        <f t="shared" si="1851"/>
        <v>10000</v>
      </c>
      <c r="CS198" s="1241">
        <f>SUM(CS156)</f>
        <v>12000</v>
      </c>
      <c r="CT198" s="1308">
        <f>SUM(CT156)</f>
        <v>23000</v>
      </c>
      <c r="CU198" s="479">
        <f t="shared" ref="CU198:CV198" si="2445">SUM(CU195)</f>
        <v>0</v>
      </c>
      <c r="CV198" s="479">
        <f t="shared" si="2445"/>
        <v>0</v>
      </c>
      <c r="CW198" s="1384">
        <f>SUM(CW156)</f>
        <v>2750</v>
      </c>
      <c r="CX198" s="587">
        <f t="shared" si="1853"/>
        <v>0.27500000000000002</v>
      </c>
      <c r="CY198" s="1361">
        <f>SUM(CY156)</f>
        <v>23000</v>
      </c>
      <c r="CZ198" s="479">
        <f>SUM(CZ156)</f>
        <v>-2000</v>
      </c>
      <c r="DA198" s="1361">
        <f t="shared" si="1855"/>
        <v>21000</v>
      </c>
      <c r="DB198" s="119">
        <f>SUM(DB156)</f>
        <v>300</v>
      </c>
      <c r="DC198" s="587">
        <f t="shared" si="1856"/>
        <v>1.4285714285714285E-2</v>
      </c>
      <c r="DD198" s="1187">
        <f>SUM(DD156)</f>
        <v>14000</v>
      </c>
      <c r="DE198" s="1361">
        <f t="shared" si="1858"/>
        <v>35000</v>
      </c>
      <c r="DF198" s="587">
        <f t="shared" si="1859"/>
        <v>8.5714285714285719E-3</v>
      </c>
      <c r="DG198" s="1187">
        <f>SUM(DG156)</f>
        <v>14000</v>
      </c>
      <c r="DH198" s="1361">
        <f t="shared" si="1861"/>
        <v>35000</v>
      </c>
      <c r="DI198" s="587">
        <f t="shared" si="1862"/>
        <v>8.5714285714285719E-3</v>
      </c>
      <c r="DJ198" s="1583">
        <f>SUM(DJ156)</f>
        <v>7411.8</v>
      </c>
      <c r="DK198" s="587">
        <f t="shared" si="1864"/>
        <v>0.21176571428571428</v>
      </c>
      <c r="DL198" s="1187">
        <f>SUM(DL156)</f>
        <v>0</v>
      </c>
      <c r="DM198" s="1361">
        <f t="shared" si="1866"/>
        <v>35000</v>
      </c>
      <c r="DN198" s="587">
        <f t="shared" si="1867"/>
        <v>0.21176571428571428</v>
      </c>
      <c r="DO198" s="1583">
        <f>SUM(DO156)</f>
        <v>59672.51</v>
      </c>
      <c r="DP198" s="479">
        <f t="shared" ref="DP198:DR198" si="2446">SUM(DP156)</f>
        <v>2500</v>
      </c>
      <c r="DQ198" s="479">
        <f t="shared" si="2446"/>
        <v>0</v>
      </c>
      <c r="DR198" s="479">
        <f t="shared" si="2446"/>
        <v>0</v>
      </c>
      <c r="DS198" s="1985">
        <f>SUM(DS156)</f>
        <v>59672.51</v>
      </c>
      <c r="DT198" s="323">
        <f t="shared" si="1869"/>
        <v>1.7049288571428571</v>
      </c>
      <c r="DU198" s="1360">
        <f t="shared" ref="DU198" si="2447">SUM(DU156)</f>
        <v>2500</v>
      </c>
      <c r="DV198" s="1360">
        <f>SUM(DV156)</f>
        <v>0</v>
      </c>
      <c r="DW198" s="1360">
        <f t="shared" si="1906"/>
        <v>2500</v>
      </c>
      <c r="DX198" s="1360">
        <f>SUM(DX156)</f>
        <v>0</v>
      </c>
      <c r="DY198" s="1360">
        <f t="shared" si="1872"/>
        <v>2500</v>
      </c>
      <c r="DZ198" s="1360">
        <f>SUM(DZ156)</f>
        <v>0</v>
      </c>
      <c r="EA198" s="1360">
        <f t="shared" si="1873"/>
        <v>2500</v>
      </c>
      <c r="EB198" s="1985">
        <f>SUM(EB156)</f>
        <v>1222.95</v>
      </c>
      <c r="EC198" s="323">
        <f t="shared" si="1875"/>
        <v>0.48918</v>
      </c>
      <c r="ED198" s="1360">
        <f>SUM(ED156)</f>
        <v>0</v>
      </c>
      <c r="EE198" s="1360">
        <f t="shared" si="1877"/>
        <v>2500</v>
      </c>
      <c r="EF198" s="323">
        <f t="shared" si="1878"/>
        <v>0.48918</v>
      </c>
      <c r="EG198" s="1360">
        <f>SUM(EG156)</f>
        <v>300</v>
      </c>
      <c r="EH198" s="1360">
        <f t="shared" si="1880"/>
        <v>2800</v>
      </c>
      <c r="EI198" s="2191">
        <f>SUM(EI156)</f>
        <v>2786.4</v>
      </c>
      <c r="EJ198" s="1985">
        <f>SUM(EJ156)</f>
        <v>2786.4</v>
      </c>
      <c r="EK198" s="323">
        <f t="shared" si="1882"/>
        <v>1</v>
      </c>
      <c r="EL198" s="1360">
        <f t="shared" ref="EL198:EN198" si="2448">SUM(EL156)</f>
        <v>3800</v>
      </c>
      <c r="EM198" s="2192">
        <f t="shared" si="2448"/>
        <v>0</v>
      </c>
      <c r="EN198" s="2192">
        <f t="shared" si="2448"/>
        <v>0</v>
      </c>
      <c r="EO198" s="1985">
        <f>SUM(EO156)</f>
        <v>1508.05</v>
      </c>
      <c r="EP198" s="2176">
        <f t="shared" si="1883"/>
        <v>0.39685526315789471</v>
      </c>
      <c r="EQ198" s="1360">
        <f>SUM(EQ156)</f>
        <v>0</v>
      </c>
      <c r="ER198" s="1360">
        <f t="shared" si="1885"/>
        <v>3800</v>
      </c>
      <c r="ES198" s="1360">
        <f>SUM(ES156)</f>
        <v>0</v>
      </c>
      <c r="ET198" s="1360">
        <f t="shared" si="1887"/>
        <v>3800</v>
      </c>
      <c r="EU198" s="323">
        <f t="shared" si="1888"/>
        <v>0.39685526315789471</v>
      </c>
      <c r="EV198" s="1360">
        <f>SUM(EV156)</f>
        <v>0</v>
      </c>
      <c r="EW198" s="1360">
        <f t="shared" si="1890"/>
        <v>3800</v>
      </c>
      <c r="EX198" s="1985">
        <f>SUM(EX156)</f>
        <v>1508.05</v>
      </c>
      <c r="EY198" s="323">
        <f t="shared" si="1892"/>
        <v>0.39685526315789471</v>
      </c>
      <c r="EZ198" s="2028">
        <f>SUM(EZ156)</f>
        <v>3800</v>
      </c>
      <c r="FA198" s="1985">
        <f>SUM(FA156)</f>
        <v>2420.5500000000002</v>
      </c>
      <c r="FB198" s="323">
        <f t="shared" si="1895"/>
        <v>0.63698684210526324</v>
      </c>
      <c r="FC198" s="1361">
        <f t="shared" ref="FC198:FE198" si="2449">SUM(FC156)</f>
        <v>1000</v>
      </c>
      <c r="FD198" s="1361">
        <f t="shared" si="2449"/>
        <v>0</v>
      </c>
      <c r="FE198" s="1361">
        <f t="shared" si="2449"/>
        <v>0</v>
      </c>
      <c r="FF198" s="1361">
        <f>SUM(FF156)</f>
        <v>0</v>
      </c>
      <c r="FG198" s="1361">
        <f t="shared" si="1896"/>
        <v>1000</v>
      </c>
      <c r="FH198" s="2707">
        <f>SUM(FH156)</f>
        <v>0</v>
      </c>
      <c r="FI198" s="1361">
        <f>SUM(FI156)</f>
        <v>0</v>
      </c>
      <c r="FJ198" s="1361">
        <f t="shared" si="1898"/>
        <v>1000</v>
      </c>
      <c r="FK198" s="1969">
        <f t="shared" si="1907"/>
        <v>0</v>
      </c>
      <c r="FL198" s="2707">
        <f>SUM(FL156)</f>
        <v>0</v>
      </c>
      <c r="FM198" s="1969">
        <f t="shared" si="1900"/>
        <v>0</v>
      </c>
      <c r="FN198" s="1361">
        <f>SUM(FN156)</f>
        <v>0</v>
      </c>
      <c r="FO198" s="1361">
        <f t="shared" si="1902"/>
        <v>1000</v>
      </c>
      <c r="FP198" s="1635">
        <f t="shared" ref="FP198" si="2450">SUM(FP156)</f>
        <v>1000</v>
      </c>
      <c r="FQ198" s="2603">
        <f t="shared" ref="FQ198:FR198" si="2451">SUM(FQ156)</f>
        <v>0</v>
      </c>
      <c r="FR198" s="1361">
        <f t="shared" si="2451"/>
        <v>0</v>
      </c>
      <c r="FS198" s="1361">
        <f t="shared" ref="FS198" si="2452">SUM(FS156)</f>
        <v>0</v>
      </c>
    </row>
    <row r="199" spans="1:177" ht="21.75" thickBot="1" x14ac:dyDescent="0.4">
      <c r="A199" s="663"/>
      <c r="B199" s="635"/>
      <c r="C199" s="1848" t="s">
        <v>295</v>
      </c>
      <c r="D199" s="638"/>
      <c r="E199" s="1849"/>
      <c r="F199" s="669"/>
      <c r="G199" s="635"/>
      <c r="H199" s="670">
        <f t="shared" ref="H199:O199" si="2453">SUM(H197:H198)</f>
        <v>75383</v>
      </c>
      <c r="I199" s="480">
        <f t="shared" si="2453"/>
        <v>83375</v>
      </c>
      <c r="J199" s="538">
        <f t="shared" si="2453"/>
        <v>80666</v>
      </c>
      <c r="K199" s="538">
        <f t="shared" si="2453"/>
        <v>23562</v>
      </c>
      <c r="L199" s="604">
        <f>K199/J199</f>
        <v>0.29209332308531477</v>
      </c>
      <c r="M199" s="480">
        <f t="shared" ref="M199" si="2454">SUM(M197:M198)</f>
        <v>80666</v>
      </c>
      <c r="N199" s="480">
        <f t="shared" si="2453"/>
        <v>0</v>
      </c>
      <c r="O199" s="480">
        <f t="shared" si="2453"/>
        <v>-1000</v>
      </c>
      <c r="P199" s="538">
        <f t="shared" si="1803"/>
        <v>79666</v>
      </c>
      <c r="Q199" s="604">
        <f>K199/P199</f>
        <v>0.29575979715311423</v>
      </c>
      <c r="R199" s="480">
        <f t="shared" ref="R199:S199" si="2455">SUM(R197:R198)</f>
        <v>79666</v>
      </c>
      <c r="S199" s="538">
        <f t="shared" si="2455"/>
        <v>40101</v>
      </c>
      <c r="T199" s="604">
        <f t="shared" si="1806"/>
        <v>0.50336404488740494</v>
      </c>
      <c r="U199" s="480">
        <f t="shared" ref="U199:W199" si="2456">SUM(U197:U198)</f>
        <v>89266</v>
      </c>
      <c r="V199" s="480">
        <f t="shared" si="2456"/>
        <v>0</v>
      </c>
      <c r="W199" s="480">
        <f t="shared" si="2456"/>
        <v>9600</v>
      </c>
      <c r="X199" s="538">
        <f t="shared" si="1808"/>
        <v>89266</v>
      </c>
      <c r="Y199" s="604">
        <f t="shared" si="1809"/>
        <v>0.44923039007012749</v>
      </c>
      <c r="Z199" s="480">
        <f t="shared" ref="Z199" si="2457">SUM(Z197:Z198)</f>
        <v>0</v>
      </c>
      <c r="AA199" s="538">
        <f t="shared" si="1810"/>
        <v>89266</v>
      </c>
      <c r="AB199" s="538">
        <f t="shared" ref="AB199:AE199" si="2458">SUM(AB197:AB198)</f>
        <v>74053</v>
      </c>
      <c r="AC199" s="604">
        <f t="shared" si="1812"/>
        <v>0.82957677055093759</v>
      </c>
      <c r="AD199" s="538">
        <f t="shared" si="2458"/>
        <v>84151</v>
      </c>
      <c r="AE199" s="538">
        <f t="shared" si="2458"/>
        <v>95657</v>
      </c>
      <c r="AF199" s="604">
        <f t="shared" si="1813"/>
        <v>1.0715950081778056</v>
      </c>
      <c r="AG199" s="480">
        <f t="shared" ref="AG199:AM199" si="2459">SUM(AG197:AG198)</f>
        <v>91266</v>
      </c>
      <c r="AH199" s="480">
        <f t="shared" si="2459"/>
        <v>102973</v>
      </c>
      <c r="AI199" s="480">
        <f t="shared" si="2459"/>
        <v>90525</v>
      </c>
      <c r="AJ199" s="480">
        <f t="shared" si="2459"/>
        <v>91567</v>
      </c>
      <c r="AK199" s="480">
        <f t="shared" si="2459"/>
        <v>2000</v>
      </c>
      <c r="AL199" s="538">
        <f t="shared" si="1815"/>
        <v>91266</v>
      </c>
      <c r="AM199" s="837">
        <f t="shared" si="2459"/>
        <v>95425.160000000018</v>
      </c>
      <c r="AN199" s="900">
        <f t="shared" si="1816"/>
        <v>1.0455718449367783</v>
      </c>
      <c r="AO199" s="837">
        <f t="shared" ref="AO199:AR199" si="2460">SUM(AO197:AO198)</f>
        <v>61414.369999999995</v>
      </c>
      <c r="AP199" s="900">
        <f t="shared" si="1818"/>
        <v>0.59641236052169011</v>
      </c>
      <c r="AQ199" s="837">
        <f t="shared" ref="AQ199" si="2461">SUM(AQ197:AQ198)</f>
        <v>0</v>
      </c>
      <c r="AR199" s="837">
        <f t="shared" si="2460"/>
        <v>0</v>
      </c>
      <c r="AS199" s="837">
        <f t="shared" si="1820"/>
        <v>102973</v>
      </c>
      <c r="AT199" s="900">
        <f t="shared" si="1821"/>
        <v>0.59641236052169011</v>
      </c>
      <c r="AU199" s="837">
        <f t="shared" ref="AU199" si="2462">SUM(AU197:AU198)</f>
        <v>0</v>
      </c>
      <c r="AV199" s="837">
        <f t="shared" si="1823"/>
        <v>102973</v>
      </c>
      <c r="AW199" s="480">
        <f t="shared" ref="AW199:BG199" si="2463">SUM(AW197:AW198)</f>
        <v>102973</v>
      </c>
      <c r="AX199" s="837">
        <f t="shared" si="2463"/>
        <v>94594.18</v>
      </c>
      <c r="AY199" s="480">
        <f t="shared" si="2463"/>
        <v>102973</v>
      </c>
      <c r="AZ199" s="1065">
        <f t="shared" si="2463"/>
        <v>115122.86</v>
      </c>
      <c r="BA199" s="906">
        <f t="shared" si="2463"/>
        <v>100921</v>
      </c>
      <c r="BB199" s="480">
        <f t="shared" si="2463"/>
        <v>97258</v>
      </c>
      <c r="BC199" s="480">
        <f t="shared" si="2463"/>
        <v>99258</v>
      </c>
      <c r="BD199" s="906">
        <f t="shared" si="2463"/>
        <v>100921</v>
      </c>
      <c r="BE199" s="480">
        <f t="shared" si="2463"/>
        <v>97258</v>
      </c>
      <c r="BF199" s="480">
        <f t="shared" si="2463"/>
        <v>99258</v>
      </c>
      <c r="BG199" s="837">
        <f t="shared" si="2463"/>
        <v>0</v>
      </c>
      <c r="BH199" s="480">
        <f t="shared" si="1825"/>
        <v>100921</v>
      </c>
      <c r="BI199" s="907">
        <f t="shared" ref="BI199" si="2464">SUM(BI197:BI198)</f>
        <v>25647.300000000003</v>
      </c>
      <c r="BJ199" s="900">
        <f t="shared" si="1827"/>
        <v>0.25413244022552295</v>
      </c>
      <c r="BK199" s="480">
        <f t="shared" ref="BK199" si="2465">SUM(BK197:BK198)</f>
        <v>0</v>
      </c>
      <c r="BL199" s="480">
        <f t="shared" si="1829"/>
        <v>100921</v>
      </c>
      <c r="BM199" s="900">
        <f t="shared" si="1830"/>
        <v>0.25413244022552295</v>
      </c>
      <c r="BN199" s="900"/>
      <c r="BO199" s="900"/>
      <c r="BP199" s="907">
        <f t="shared" ref="BP199:BT199" si="2466">SUM(BP197:BP198)</f>
        <v>52028.869999999995</v>
      </c>
      <c r="BQ199" s="900">
        <f t="shared" si="1832"/>
        <v>0.51554057133797715</v>
      </c>
      <c r="BR199" s="837">
        <f t="shared" ref="BR199" si="2467">SUM(BR197:BR198)</f>
        <v>0</v>
      </c>
      <c r="BS199" s="480">
        <f t="shared" si="1834"/>
        <v>100921</v>
      </c>
      <c r="BT199" s="907">
        <f t="shared" si="2466"/>
        <v>83034.099999999977</v>
      </c>
      <c r="BU199" s="900">
        <f t="shared" si="1835"/>
        <v>0.82276334955063835</v>
      </c>
      <c r="BV199" s="480">
        <f t="shared" ref="BV199" si="2468">SUM(BV197:BV198)</f>
        <v>1100</v>
      </c>
      <c r="BW199" s="480">
        <f t="shared" si="1837"/>
        <v>102021</v>
      </c>
      <c r="BX199" s="900">
        <f t="shared" ref="BX199" si="2469">BT199/BW199</f>
        <v>0.81389223787259468</v>
      </c>
      <c r="BY199" s="907">
        <f t="shared" ref="BY199:CE199" si="2470">SUM(BY197:BY198)</f>
        <v>104930.54</v>
      </c>
      <c r="BZ199" s="1121">
        <f t="shared" si="2470"/>
        <v>104930.54</v>
      </c>
      <c r="CA199" s="480">
        <f t="shared" si="2470"/>
        <v>134501</v>
      </c>
      <c r="CB199" s="480">
        <f t="shared" si="2470"/>
        <v>108821</v>
      </c>
      <c r="CC199" s="480">
        <f t="shared" si="2470"/>
        <v>104793</v>
      </c>
      <c r="CD199" s="907">
        <f t="shared" si="2470"/>
        <v>33503.33</v>
      </c>
      <c r="CE199" s="21">
        <f t="shared" si="2470"/>
        <v>0</v>
      </c>
      <c r="CF199" s="538">
        <f t="shared" si="1840"/>
        <v>134501</v>
      </c>
      <c r="CG199" s="604">
        <f t="shared" si="1841"/>
        <v>0.24909353833800493</v>
      </c>
      <c r="CH199" s="907">
        <f t="shared" ref="CH199:CL199" si="2471">SUM(CH197:CH198)</f>
        <v>55189.23</v>
      </c>
      <c r="CI199" s="604">
        <f t="shared" si="1843"/>
        <v>0.41032579683422432</v>
      </c>
      <c r="CJ199" s="480">
        <f t="shared" ref="CJ199" si="2472">SUM(CJ197:CJ198)</f>
        <v>0</v>
      </c>
      <c r="CK199" s="480">
        <f t="shared" si="1845"/>
        <v>134501</v>
      </c>
      <c r="CL199" s="120">
        <f t="shared" si="2471"/>
        <v>92555.56</v>
      </c>
      <c r="CM199" s="604">
        <f t="shared" si="1846"/>
        <v>0.68814031122445185</v>
      </c>
      <c r="CN199" s="21">
        <f t="shared" ref="CN199" si="2473">SUM(CN197:CN198)</f>
        <v>0</v>
      </c>
      <c r="CO199" s="1188">
        <f t="shared" si="1848"/>
        <v>134501</v>
      </c>
      <c r="CP199" s="604">
        <f t="shared" si="1849"/>
        <v>0.68814031122445185</v>
      </c>
      <c r="CQ199" s="21">
        <f t="shared" ref="CQ199" si="2474">SUM(CQ197:CQ198)</f>
        <v>-2000</v>
      </c>
      <c r="CR199" s="1188">
        <f t="shared" si="1851"/>
        <v>132501</v>
      </c>
      <c r="CS199" s="1242">
        <f t="shared" ref="CS199:DB199" si="2475">SUM(CS197:CS198)</f>
        <v>134501</v>
      </c>
      <c r="CT199" s="1309">
        <f t="shared" si="2475"/>
        <v>144684</v>
      </c>
      <c r="CU199" s="480">
        <f t="shared" si="2475"/>
        <v>112786</v>
      </c>
      <c r="CV199" s="480">
        <f t="shared" si="2475"/>
        <v>112876</v>
      </c>
      <c r="CW199" s="1385">
        <f t="shared" si="2475"/>
        <v>115130.54000000002</v>
      </c>
      <c r="CX199" s="604">
        <f t="shared" si="1853"/>
        <v>0.86890317808922213</v>
      </c>
      <c r="CY199" s="1493">
        <f t="shared" ref="CY199:CZ199" si="2476">SUM(CY197:CY198)</f>
        <v>144684</v>
      </c>
      <c r="CZ199" s="480">
        <f t="shared" si="2476"/>
        <v>-2000</v>
      </c>
      <c r="DA199" s="1493">
        <f t="shared" si="1855"/>
        <v>142684</v>
      </c>
      <c r="DB199" s="120">
        <f t="shared" si="2475"/>
        <v>41231.639999999985</v>
      </c>
      <c r="DC199" s="604">
        <f t="shared" si="1856"/>
        <v>0.2889717137170249</v>
      </c>
      <c r="DD199" s="1188">
        <f t="shared" ref="DD199" si="2477">SUM(DD197:DD198)</f>
        <v>14300</v>
      </c>
      <c r="DE199" s="1493">
        <f t="shared" si="1858"/>
        <v>156984</v>
      </c>
      <c r="DF199" s="604">
        <f t="shared" si="1859"/>
        <v>0.26264867757223659</v>
      </c>
      <c r="DG199" s="1188">
        <f t="shared" ref="DG199" si="2478">SUM(DG197:DG198)</f>
        <v>14300</v>
      </c>
      <c r="DH199" s="1493">
        <f t="shared" si="1861"/>
        <v>156984</v>
      </c>
      <c r="DI199" s="604">
        <f t="shared" si="1862"/>
        <v>0.26264867757223659</v>
      </c>
      <c r="DJ199" s="1584">
        <f t="shared" ref="DJ199" si="2479">SUM(DJ197:DJ198)</f>
        <v>75301.14</v>
      </c>
      <c r="DK199" s="604">
        <f t="shared" si="1864"/>
        <v>0.47967397951383578</v>
      </c>
      <c r="DL199" s="1188">
        <f t="shared" ref="DL199" si="2480">SUM(DL197:DL198)</f>
        <v>10246</v>
      </c>
      <c r="DM199" s="1493">
        <f t="shared" si="1866"/>
        <v>167230</v>
      </c>
      <c r="DN199" s="604">
        <f t="shared" si="1867"/>
        <v>0.45028487711535009</v>
      </c>
      <c r="DO199" s="1584">
        <f t="shared" ref="DO199:DS199" si="2481">SUM(DO197:DO198)</f>
        <v>202491.75000000003</v>
      </c>
      <c r="DP199" s="480">
        <f t="shared" si="2481"/>
        <v>150839</v>
      </c>
      <c r="DQ199" s="480">
        <f t="shared" si="2481"/>
        <v>146989</v>
      </c>
      <c r="DR199" s="480">
        <f t="shared" si="2481"/>
        <v>146989</v>
      </c>
      <c r="DS199" s="1707">
        <f t="shared" si="2481"/>
        <v>201739.56</v>
      </c>
      <c r="DT199" s="324">
        <f t="shared" si="1869"/>
        <v>1.2063598636608264</v>
      </c>
      <c r="DU199" s="1757">
        <f t="shared" ref="DU199:DV199" si="2482">SUM(DU197:DU198)</f>
        <v>150839</v>
      </c>
      <c r="DV199" s="1757">
        <f t="shared" si="2482"/>
        <v>4000</v>
      </c>
      <c r="DW199" s="1757">
        <f t="shared" si="1906"/>
        <v>154839</v>
      </c>
      <c r="DX199" s="1757">
        <f t="shared" ref="DX199:DZ199" si="2483">SUM(DX197:DX198)</f>
        <v>0</v>
      </c>
      <c r="DY199" s="1757">
        <f t="shared" si="1872"/>
        <v>154839</v>
      </c>
      <c r="DZ199" s="1757">
        <f t="shared" si="2483"/>
        <v>0</v>
      </c>
      <c r="EA199" s="1757">
        <f t="shared" si="1873"/>
        <v>154839</v>
      </c>
      <c r="EB199" s="1707">
        <f t="shared" ref="EB199" si="2484">SUM(EB197:EB198)</f>
        <v>79374.979999999981</v>
      </c>
      <c r="EC199" s="324">
        <f t="shared" si="1875"/>
        <v>0.51262911798707034</v>
      </c>
      <c r="ED199" s="1757">
        <f t="shared" ref="ED199" si="2485">SUM(ED197:ED198)</f>
        <v>3270</v>
      </c>
      <c r="EE199" s="1757">
        <f t="shared" si="1877"/>
        <v>158109</v>
      </c>
      <c r="EF199" s="324">
        <f t="shared" si="1878"/>
        <v>0.50202695608725612</v>
      </c>
      <c r="EG199" s="1757">
        <f t="shared" ref="EG199" si="2486">SUM(EG197:EG198)</f>
        <v>0</v>
      </c>
      <c r="EH199" s="1757">
        <f t="shared" si="1880"/>
        <v>158109</v>
      </c>
      <c r="EI199" s="2193">
        <f t="shared" ref="EI199:EO199" si="2487">SUM(EI197:EI198)</f>
        <v>156875.46999999994</v>
      </c>
      <c r="EJ199" s="1707">
        <f t="shared" si="2487"/>
        <v>156875.46999999994</v>
      </c>
      <c r="EK199" s="324">
        <f t="shared" si="1882"/>
        <v>1</v>
      </c>
      <c r="EL199" s="1757">
        <f t="shared" si="2487"/>
        <v>161463</v>
      </c>
      <c r="EM199" s="2194">
        <f t="shared" si="2487"/>
        <v>154612</v>
      </c>
      <c r="EN199" s="2194">
        <f t="shared" si="2487"/>
        <v>154683</v>
      </c>
      <c r="EO199" s="1707">
        <f t="shared" si="2487"/>
        <v>80156.430000000008</v>
      </c>
      <c r="EP199" s="2176">
        <f t="shared" si="1883"/>
        <v>0.49643837907136623</v>
      </c>
      <c r="EQ199" s="1757">
        <f t="shared" ref="EQ199" si="2488">SUM(EQ197:EQ198)</f>
        <v>0</v>
      </c>
      <c r="ER199" s="1757">
        <f t="shared" si="1885"/>
        <v>161463</v>
      </c>
      <c r="ES199" s="1757">
        <f t="shared" ref="ES199" si="2489">SUM(ES197:ES198)</f>
        <v>0</v>
      </c>
      <c r="ET199" s="1757">
        <f t="shared" si="1887"/>
        <v>161463</v>
      </c>
      <c r="EU199" s="324">
        <f t="shared" si="1888"/>
        <v>0.49643837907136623</v>
      </c>
      <c r="EV199" s="1757">
        <f t="shared" ref="EV199" si="2490">SUM(EV197:EV198)</f>
        <v>0</v>
      </c>
      <c r="EW199" s="1757">
        <f t="shared" si="1890"/>
        <v>161463</v>
      </c>
      <c r="EX199" s="1707">
        <f t="shared" ref="EX199" si="2491">SUM(EX197:EX198)</f>
        <v>115089.31999999999</v>
      </c>
      <c r="EY199" s="324">
        <f t="shared" si="1892"/>
        <v>0.71279067030836785</v>
      </c>
      <c r="EZ199" s="2029">
        <f t="shared" ref="EZ199:FF199" si="2492">SUM(EZ197:EZ198)</f>
        <v>161463</v>
      </c>
      <c r="FA199" s="1707">
        <f t="shared" ref="FA199" si="2493">SUM(FA197:FA198)</f>
        <v>156633.97999999998</v>
      </c>
      <c r="FB199" s="324">
        <f t="shared" si="1895"/>
        <v>0.97009209540266184</v>
      </c>
      <c r="FC199" s="1493">
        <f t="shared" si="2492"/>
        <v>151498</v>
      </c>
      <c r="FD199" s="1493">
        <f t="shared" si="2492"/>
        <v>144367</v>
      </c>
      <c r="FE199" s="1493">
        <f t="shared" si="2492"/>
        <v>144427</v>
      </c>
      <c r="FF199" s="1493">
        <f t="shared" si="2492"/>
        <v>0</v>
      </c>
      <c r="FG199" s="1493">
        <f t="shared" si="1896"/>
        <v>151498</v>
      </c>
      <c r="FH199" s="2708">
        <f t="shared" ref="FH199:FI199" si="2494">SUM(FH197:FH198)</f>
        <v>54447</v>
      </c>
      <c r="FI199" s="1493">
        <f t="shared" si="2494"/>
        <v>6171</v>
      </c>
      <c r="FJ199" s="1493">
        <f t="shared" si="1898"/>
        <v>157669</v>
      </c>
      <c r="FK199" s="1970">
        <f t="shared" si="1907"/>
        <v>0.34532469921163955</v>
      </c>
      <c r="FL199" s="2708">
        <f t="shared" ref="FL199" si="2495">SUM(FL197:FL198)</f>
        <v>85728.090000000011</v>
      </c>
      <c r="FM199" s="1970">
        <f t="shared" si="1900"/>
        <v>0.5437219110922249</v>
      </c>
      <c r="FN199" s="1493">
        <f t="shared" ref="FN199" si="2496">SUM(FN197:FN198)</f>
        <v>0</v>
      </c>
      <c r="FO199" s="1493">
        <f t="shared" si="1902"/>
        <v>157669</v>
      </c>
      <c r="FP199" s="1636">
        <f t="shared" ref="FP199" si="2497">SUM(FP197:FP198)</f>
        <v>157669</v>
      </c>
      <c r="FQ199" s="2604">
        <f t="shared" ref="FQ199:FR199" si="2498">SUM(FQ197:FQ198)</f>
        <v>154153</v>
      </c>
      <c r="FR199" s="1493">
        <f t="shared" si="2498"/>
        <v>152887</v>
      </c>
      <c r="FS199" s="1493">
        <f t="shared" ref="FS199" si="2499">SUM(FS197:FS198)</f>
        <v>152214</v>
      </c>
    </row>
    <row r="200" spans="1:177" ht="54" customHeight="1" thickTop="1" x14ac:dyDescent="0.35">
      <c r="A200" s="211"/>
      <c r="B200" s="211"/>
      <c r="C200" s="339"/>
      <c r="D200" s="694"/>
      <c r="E200" s="211"/>
      <c r="F200" s="695"/>
      <c r="G200" s="211"/>
      <c r="H200" s="465"/>
      <c r="I200" s="465"/>
      <c r="J200" s="466"/>
      <c r="K200" s="466"/>
      <c r="L200" s="605"/>
      <c r="M200" s="465"/>
      <c r="N200" s="465"/>
      <c r="O200" s="465"/>
      <c r="P200" s="466"/>
      <c r="Q200" s="605"/>
      <c r="R200" s="465"/>
      <c r="S200" s="466"/>
      <c r="T200" s="605"/>
      <c r="U200" s="465"/>
      <c r="V200" s="465"/>
      <c r="W200" s="465"/>
      <c r="X200" s="466"/>
      <c r="Y200" s="605"/>
      <c r="Z200" s="465"/>
      <c r="AA200" s="466"/>
      <c r="AB200" s="466"/>
      <c r="AC200" s="605"/>
      <c r="AD200" s="466"/>
      <c r="AE200" s="465"/>
      <c r="AF200" s="605"/>
      <c r="AG200" s="465"/>
      <c r="AH200" s="465"/>
      <c r="AI200" s="465"/>
      <c r="AJ200" s="465"/>
      <c r="AK200" s="465"/>
      <c r="AL200" s="466"/>
      <c r="AM200" s="465"/>
      <c r="AN200" s="908"/>
      <c r="AO200" s="465"/>
      <c r="AP200" s="908"/>
      <c r="AQ200" s="465"/>
      <c r="AR200" s="465"/>
      <c r="AS200" s="465"/>
      <c r="AT200" s="908"/>
      <c r="AU200" s="465"/>
      <c r="AV200" s="465"/>
      <c r="AW200" s="465"/>
      <c r="AX200" s="465"/>
      <c r="AY200" s="465"/>
      <c r="AZ200" s="1850"/>
      <c r="BA200" s="909"/>
      <c r="BB200" s="465"/>
      <c r="BC200" s="465"/>
      <c r="BD200" s="909"/>
      <c r="BE200" s="465"/>
      <c r="BF200" s="465"/>
      <c r="BG200" s="465"/>
      <c r="BH200" s="465"/>
      <c r="BI200" s="909"/>
      <c r="BJ200" s="908"/>
      <c r="BK200" s="465"/>
      <c r="BL200" s="465"/>
      <c r="BM200" s="908"/>
      <c r="BN200" s="471"/>
      <c r="BO200" s="471"/>
      <c r="BP200" s="909"/>
      <c r="BQ200" s="908"/>
      <c r="BR200" s="465"/>
      <c r="BS200" s="465"/>
      <c r="BT200" s="909"/>
      <c r="BU200" s="908"/>
      <c r="BV200" s="465"/>
      <c r="BW200" s="465"/>
      <c r="BX200" s="908"/>
      <c r="BY200" s="909"/>
      <c r="BZ200" s="1122"/>
      <c r="CA200" s="465"/>
      <c r="CB200" s="465"/>
      <c r="CC200" s="465"/>
      <c r="CD200" s="909"/>
      <c r="CE200" s="22"/>
      <c r="CF200" s="466"/>
      <c r="CG200" s="605"/>
      <c r="CH200" s="909"/>
      <c r="CI200" s="605"/>
      <c r="CJ200" s="465"/>
      <c r="CK200" s="465"/>
      <c r="CL200" s="121"/>
      <c r="CM200" s="605"/>
      <c r="CN200" s="22"/>
      <c r="CO200" s="467"/>
      <c r="CP200" s="605"/>
      <c r="CQ200" s="22"/>
      <c r="CR200" s="467"/>
      <c r="CS200" s="1243"/>
      <c r="CT200" s="467"/>
      <c r="CU200" s="465"/>
      <c r="CV200" s="465"/>
      <c r="CW200" s="1386"/>
      <c r="CX200" s="605"/>
      <c r="CY200" s="339"/>
      <c r="CZ200" s="465"/>
      <c r="DA200" s="339"/>
      <c r="DB200" s="121"/>
      <c r="DC200" s="605"/>
      <c r="DD200" s="467"/>
      <c r="DE200" s="339"/>
      <c r="DF200" s="605"/>
      <c r="DG200" s="467"/>
      <c r="DH200" s="339"/>
      <c r="DI200" s="605"/>
      <c r="DJ200" s="1585"/>
      <c r="DK200" s="605"/>
      <c r="DL200" s="467"/>
      <c r="DM200" s="339"/>
      <c r="DN200" s="605"/>
      <c r="DO200" s="1585"/>
      <c r="DQ200" s="465"/>
      <c r="DR200" s="465"/>
      <c r="DS200" s="1986"/>
      <c r="DT200" s="2195"/>
      <c r="EB200" s="1986"/>
      <c r="EC200" s="2195"/>
      <c r="EF200" s="2195"/>
      <c r="EI200" s="2196"/>
      <c r="EJ200" s="1986"/>
      <c r="EK200" s="2196"/>
      <c r="EO200" s="1986"/>
      <c r="EP200" s="1986"/>
      <c r="EU200" s="2195"/>
      <c r="EX200" s="1986"/>
      <c r="EY200" s="2195"/>
      <c r="EZ200" s="2197"/>
      <c r="FA200" s="2037"/>
      <c r="FB200" s="2195"/>
      <c r="FH200" s="2709"/>
      <c r="FK200" s="2710"/>
      <c r="FL200" s="2709"/>
      <c r="FM200" s="2710"/>
    </row>
    <row r="201" spans="1:177" ht="48.75" customHeight="1" x14ac:dyDescent="0.25">
      <c r="A201" s="2884" t="s">
        <v>208</v>
      </c>
      <c r="B201" s="2869" t="s">
        <v>209</v>
      </c>
      <c r="C201" s="2886" t="s">
        <v>213</v>
      </c>
      <c r="D201" s="2869" t="s">
        <v>397</v>
      </c>
      <c r="E201" s="2966" t="s">
        <v>214</v>
      </c>
      <c r="F201" s="727"/>
      <c r="G201" s="632" t="s">
        <v>519</v>
      </c>
      <c r="H201" s="633" t="s">
        <v>141</v>
      </c>
      <c r="I201" s="524" t="s">
        <v>140</v>
      </c>
      <c r="J201" s="524" t="s">
        <v>142</v>
      </c>
      <c r="K201" s="528" t="s">
        <v>140</v>
      </c>
      <c r="L201" s="2873" t="s">
        <v>474</v>
      </c>
      <c r="M201" s="524" t="s">
        <v>142</v>
      </c>
      <c r="N201" s="524" t="s">
        <v>710</v>
      </c>
      <c r="O201" s="591" t="s">
        <v>648</v>
      </c>
      <c r="P201" s="528" t="s">
        <v>502</v>
      </c>
      <c r="Q201" s="2853" t="s">
        <v>478</v>
      </c>
      <c r="R201" s="524" t="s">
        <v>0</v>
      </c>
      <c r="S201" s="528" t="s">
        <v>140</v>
      </c>
      <c r="T201" s="2853" t="s">
        <v>614</v>
      </c>
      <c r="U201" s="524" t="s">
        <v>0</v>
      </c>
      <c r="V201" s="524" t="s">
        <v>650</v>
      </c>
      <c r="W201" s="591" t="s">
        <v>653</v>
      </c>
      <c r="X201" s="528" t="s">
        <v>504</v>
      </c>
      <c r="Y201" s="2853" t="s">
        <v>652</v>
      </c>
      <c r="Z201" s="524" t="s">
        <v>655</v>
      </c>
      <c r="AA201" s="528" t="s">
        <v>656</v>
      </c>
      <c r="AB201" s="528" t="s">
        <v>140</v>
      </c>
      <c r="AC201" s="2853" t="s">
        <v>614</v>
      </c>
      <c r="AD201" s="528" t="s">
        <v>140</v>
      </c>
      <c r="AE201" s="524" t="s">
        <v>657</v>
      </c>
      <c r="AF201" s="2853" t="s">
        <v>658</v>
      </c>
      <c r="AG201" s="524" t="s">
        <v>0</v>
      </c>
      <c r="AH201" s="2866" t="s">
        <v>142</v>
      </c>
      <c r="AI201" s="2867"/>
      <c r="AJ201" s="2868"/>
      <c r="AK201" s="524" t="s">
        <v>709</v>
      </c>
      <c r="AL201" s="528" t="s">
        <v>714</v>
      </c>
      <c r="AM201" s="524" t="s">
        <v>140</v>
      </c>
      <c r="AN201" s="2861" t="s">
        <v>711</v>
      </c>
      <c r="AO201" s="524" t="s">
        <v>140</v>
      </c>
      <c r="AP201" s="2861" t="s">
        <v>614</v>
      </c>
      <c r="AQ201" s="524" t="s">
        <v>722</v>
      </c>
      <c r="AR201" s="524" t="s">
        <v>589</v>
      </c>
      <c r="AS201" s="524" t="s">
        <v>720</v>
      </c>
      <c r="AT201" s="2861" t="s">
        <v>478</v>
      </c>
      <c r="AU201" s="524" t="s">
        <v>723</v>
      </c>
      <c r="AV201" s="524" t="s">
        <v>720</v>
      </c>
      <c r="AW201" s="524" t="s">
        <v>142</v>
      </c>
      <c r="AX201" s="524" t="s">
        <v>140</v>
      </c>
      <c r="AY201" s="524" t="s">
        <v>0</v>
      </c>
      <c r="AZ201" s="1062" t="s">
        <v>140</v>
      </c>
      <c r="BA201" s="2866" t="s">
        <v>728</v>
      </c>
      <c r="BB201" s="2867"/>
      <c r="BC201" s="2868"/>
      <c r="BD201" s="2866" t="s">
        <v>142</v>
      </c>
      <c r="BE201" s="2867"/>
      <c r="BF201" s="2868"/>
      <c r="BG201" s="524" t="s">
        <v>734</v>
      </c>
      <c r="BH201" s="524" t="s">
        <v>735</v>
      </c>
      <c r="BI201" s="524" t="s">
        <v>140</v>
      </c>
      <c r="BJ201" s="2861" t="s">
        <v>614</v>
      </c>
      <c r="BK201" s="524" t="s">
        <v>589</v>
      </c>
      <c r="BL201" s="524" t="s">
        <v>720</v>
      </c>
      <c r="BM201" s="2861" t="s">
        <v>478</v>
      </c>
      <c r="BN201" s="1801"/>
      <c r="BO201" s="1801"/>
      <c r="BP201" s="524" t="s">
        <v>140</v>
      </c>
      <c r="BQ201" s="2861" t="s">
        <v>614</v>
      </c>
      <c r="BR201" s="524" t="s">
        <v>741</v>
      </c>
      <c r="BS201" s="524" t="s">
        <v>714</v>
      </c>
      <c r="BT201" s="524" t="s">
        <v>140</v>
      </c>
      <c r="BU201" s="2861" t="s">
        <v>748</v>
      </c>
      <c r="BV201" s="524" t="s">
        <v>503</v>
      </c>
      <c r="BW201" s="524" t="s">
        <v>504</v>
      </c>
      <c r="BX201" s="2861" t="s">
        <v>749</v>
      </c>
      <c r="BY201" s="524" t="s">
        <v>0</v>
      </c>
      <c r="BZ201" s="1062" t="s">
        <v>140</v>
      </c>
      <c r="CA201" s="2863" t="s">
        <v>142</v>
      </c>
      <c r="CB201" s="2864"/>
      <c r="CC201" s="2865"/>
      <c r="CD201" s="524" t="s">
        <v>140</v>
      </c>
      <c r="CE201" s="528" t="s">
        <v>589</v>
      </c>
      <c r="CF201" s="528" t="s">
        <v>502</v>
      </c>
      <c r="CG201" s="2853" t="s">
        <v>748</v>
      </c>
      <c r="CH201" s="524" t="s">
        <v>140</v>
      </c>
      <c r="CI201" s="2853" t="s">
        <v>474</v>
      </c>
      <c r="CJ201" s="524" t="s">
        <v>766</v>
      </c>
      <c r="CK201" s="524" t="s">
        <v>767</v>
      </c>
      <c r="CL201" s="110" t="s">
        <v>140</v>
      </c>
      <c r="CM201" s="2853" t="s">
        <v>474</v>
      </c>
      <c r="CN201" s="528" t="s">
        <v>503</v>
      </c>
      <c r="CO201" s="1181" t="s">
        <v>504</v>
      </c>
      <c r="CP201" s="2853" t="s">
        <v>474</v>
      </c>
      <c r="CQ201" s="528" t="s">
        <v>781</v>
      </c>
      <c r="CR201" s="1181" t="s">
        <v>714</v>
      </c>
      <c r="CS201" s="1233" t="s">
        <v>0</v>
      </c>
      <c r="CT201" s="2858" t="s">
        <v>728</v>
      </c>
      <c r="CU201" s="2859"/>
      <c r="CV201" s="2860"/>
      <c r="CW201" s="1375" t="s">
        <v>141</v>
      </c>
      <c r="CX201" s="2853" t="s">
        <v>474</v>
      </c>
      <c r="CY201" s="108" t="s">
        <v>142</v>
      </c>
      <c r="CZ201" s="524" t="s">
        <v>783</v>
      </c>
      <c r="DA201" s="108" t="s">
        <v>767</v>
      </c>
      <c r="DB201" s="110" t="s">
        <v>141</v>
      </c>
      <c r="DC201" s="2853" t="s">
        <v>474</v>
      </c>
      <c r="DD201" s="1181" t="s">
        <v>589</v>
      </c>
      <c r="DE201" s="108" t="s">
        <v>502</v>
      </c>
      <c r="DF201" s="2853" t="s">
        <v>478</v>
      </c>
      <c r="DG201" s="1181" t="s">
        <v>723</v>
      </c>
      <c r="DH201" s="108" t="s">
        <v>502</v>
      </c>
      <c r="DI201" s="2853" t="s">
        <v>478</v>
      </c>
      <c r="DJ201" s="108" t="s">
        <v>141</v>
      </c>
      <c r="DK201" s="2853" t="s">
        <v>474</v>
      </c>
      <c r="DL201" s="1181" t="s">
        <v>788</v>
      </c>
      <c r="DM201" s="108" t="s">
        <v>714</v>
      </c>
      <c r="DN201" s="2853" t="s">
        <v>478</v>
      </c>
      <c r="DO201" s="108" t="s">
        <v>0</v>
      </c>
      <c r="DP201" s="2855" t="s">
        <v>142</v>
      </c>
      <c r="DQ201" s="2856"/>
      <c r="DR201" s="2857"/>
      <c r="DS201" s="1754" t="s">
        <v>800</v>
      </c>
      <c r="DT201" s="2851" t="s">
        <v>614</v>
      </c>
      <c r="DU201" s="1754" t="s">
        <v>142</v>
      </c>
      <c r="DV201" s="1754" t="s">
        <v>811</v>
      </c>
      <c r="DW201" s="1754" t="s">
        <v>767</v>
      </c>
      <c r="DX201" s="1754" t="s">
        <v>589</v>
      </c>
      <c r="DY201" s="1754" t="s">
        <v>502</v>
      </c>
      <c r="DZ201" s="1754" t="s">
        <v>723</v>
      </c>
      <c r="EA201" s="1754" t="s">
        <v>816</v>
      </c>
      <c r="EB201" s="1754" t="s">
        <v>800</v>
      </c>
      <c r="EC201" s="2851" t="s">
        <v>614</v>
      </c>
      <c r="ED201" s="1754" t="s">
        <v>503</v>
      </c>
      <c r="EE201" s="1754" t="s">
        <v>504</v>
      </c>
      <c r="EF201" s="2851" t="s">
        <v>478</v>
      </c>
      <c r="EG201" s="1754" t="s">
        <v>832</v>
      </c>
      <c r="EH201" s="1754" t="s">
        <v>714</v>
      </c>
      <c r="EI201" s="2168" t="s">
        <v>0</v>
      </c>
      <c r="EJ201" s="1754" t="s">
        <v>141</v>
      </c>
      <c r="EK201" s="2851" t="s">
        <v>478</v>
      </c>
      <c r="EL201" s="1754" t="s">
        <v>142</v>
      </c>
      <c r="EM201" s="2169" t="s">
        <v>776</v>
      </c>
      <c r="EN201" s="2169" t="s">
        <v>776</v>
      </c>
      <c r="EO201" s="1754" t="s">
        <v>141</v>
      </c>
      <c r="EP201" s="2851" t="s">
        <v>614</v>
      </c>
      <c r="EQ201" s="1754" t="s">
        <v>857</v>
      </c>
      <c r="ER201" s="1754" t="s">
        <v>714</v>
      </c>
      <c r="ES201" s="1754" t="s">
        <v>589</v>
      </c>
      <c r="ET201" s="1754" t="s">
        <v>720</v>
      </c>
      <c r="EU201" s="2851" t="s">
        <v>478</v>
      </c>
      <c r="EV201" s="1754" t="s">
        <v>861</v>
      </c>
      <c r="EW201" s="1754" t="s">
        <v>714</v>
      </c>
      <c r="EX201" s="1754" t="s">
        <v>141</v>
      </c>
      <c r="EY201" s="2851" t="s">
        <v>478</v>
      </c>
      <c r="EZ201" s="2170" t="s">
        <v>0</v>
      </c>
      <c r="FA201" s="2469" t="s">
        <v>141</v>
      </c>
      <c r="FB201" s="2851" t="s">
        <v>478</v>
      </c>
      <c r="FC201" s="108" t="s">
        <v>142</v>
      </c>
      <c r="FD201" s="108" t="s">
        <v>142</v>
      </c>
      <c r="FE201" s="108" t="s">
        <v>142</v>
      </c>
      <c r="FF201" s="108" t="s">
        <v>885</v>
      </c>
      <c r="FG201" s="108" t="s">
        <v>714</v>
      </c>
      <c r="FH201" s="2689" t="s">
        <v>141</v>
      </c>
      <c r="FI201" s="108" t="s">
        <v>723</v>
      </c>
      <c r="FJ201" s="108" t="s">
        <v>720</v>
      </c>
      <c r="FK201" s="2849" t="s">
        <v>478</v>
      </c>
      <c r="FL201" s="2689" t="s">
        <v>141</v>
      </c>
      <c r="FM201" s="2849" t="s">
        <v>478</v>
      </c>
      <c r="FN201" s="108" t="s">
        <v>892</v>
      </c>
      <c r="FO201" s="108" t="s">
        <v>714</v>
      </c>
      <c r="FP201" s="2690" t="s">
        <v>0</v>
      </c>
      <c r="FQ201" s="2595" t="s">
        <v>728</v>
      </c>
      <c r="FR201" s="108" t="s">
        <v>728</v>
      </c>
      <c r="FS201" s="108" t="s">
        <v>728</v>
      </c>
    </row>
    <row r="202" spans="1:177" ht="19.5" thickBot="1" x14ac:dyDescent="0.35">
      <c r="A202" s="2885"/>
      <c r="B202" s="2870"/>
      <c r="C202" s="2887"/>
      <c r="D202" s="2870"/>
      <c r="E202" s="2967"/>
      <c r="F202" s="728"/>
      <c r="G202" s="635"/>
      <c r="H202" s="636" t="s">
        <v>635</v>
      </c>
      <c r="I202" s="472" t="s">
        <v>615</v>
      </c>
      <c r="J202" s="532">
        <v>2018</v>
      </c>
      <c r="K202" s="532" t="s">
        <v>640</v>
      </c>
      <c r="L202" s="2874"/>
      <c r="M202" s="472">
        <v>2018</v>
      </c>
      <c r="N202" s="472">
        <v>2018</v>
      </c>
      <c r="O202" s="472">
        <v>2018</v>
      </c>
      <c r="P202" s="532">
        <v>2018</v>
      </c>
      <c r="Q202" s="2854"/>
      <c r="R202" s="472">
        <v>2018</v>
      </c>
      <c r="S202" s="532" t="s">
        <v>649</v>
      </c>
      <c r="T202" s="2854"/>
      <c r="U202" s="472">
        <v>2018</v>
      </c>
      <c r="V202" s="472">
        <v>2018</v>
      </c>
      <c r="W202" s="472">
        <v>2018</v>
      </c>
      <c r="X202" s="532">
        <v>2018</v>
      </c>
      <c r="Y202" s="2854"/>
      <c r="Z202" s="472">
        <v>2018</v>
      </c>
      <c r="AA202" s="532">
        <v>2018</v>
      </c>
      <c r="AB202" s="532" t="s">
        <v>654</v>
      </c>
      <c r="AC202" s="2854"/>
      <c r="AD202" s="532" t="s">
        <v>694</v>
      </c>
      <c r="AE202" s="472">
        <v>2018</v>
      </c>
      <c r="AF202" s="2854"/>
      <c r="AG202" s="472">
        <v>2018</v>
      </c>
      <c r="AH202" s="472">
        <v>2019</v>
      </c>
      <c r="AI202" s="472">
        <v>2020</v>
      </c>
      <c r="AJ202" s="472">
        <v>2021</v>
      </c>
      <c r="AK202" s="472">
        <v>2018</v>
      </c>
      <c r="AL202" s="532">
        <v>2018</v>
      </c>
      <c r="AM202" s="472" t="s">
        <v>708</v>
      </c>
      <c r="AN202" s="2862"/>
      <c r="AO202" s="472" t="s">
        <v>717</v>
      </c>
      <c r="AP202" s="2862"/>
      <c r="AQ202" s="472">
        <v>2019</v>
      </c>
      <c r="AR202" s="472">
        <v>2019</v>
      </c>
      <c r="AS202" s="472">
        <v>2019</v>
      </c>
      <c r="AT202" s="2862"/>
      <c r="AU202" s="472">
        <v>2019</v>
      </c>
      <c r="AV202" s="472">
        <v>2019</v>
      </c>
      <c r="AW202" s="472">
        <v>2019</v>
      </c>
      <c r="AX202" s="472" t="s">
        <v>729</v>
      </c>
      <c r="AY202" s="472">
        <v>2019</v>
      </c>
      <c r="AZ202" s="420" t="s">
        <v>753</v>
      </c>
      <c r="BA202" s="885">
        <v>2020</v>
      </c>
      <c r="BB202" s="472">
        <v>2021</v>
      </c>
      <c r="BC202" s="472">
        <v>2022</v>
      </c>
      <c r="BD202" s="885">
        <v>2020</v>
      </c>
      <c r="BE202" s="472">
        <v>2021</v>
      </c>
      <c r="BF202" s="472">
        <v>2022</v>
      </c>
      <c r="BG202" s="472">
        <v>2020</v>
      </c>
      <c r="BH202" s="472">
        <v>2020</v>
      </c>
      <c r="BI202" s="472" t="s">
        <v>733</v>
      </c>
      <c r="BJ202" s="2862"/>
      <c r="BK202" s="472">
        <v>2020</v>
      </c>
      <c r="BL202" s="472">
        <v>2020</v>
      </c>
      <c r="BM202" s="2862"/>
      <c r="BN202" s="1802"/>
      <c r="BO202" s="1802"/>
      <c r="BP202" s="472" t="s">
        <v>736</v>
      </c>
      <c r="BQ202" s="2862"/>
      <c r="BR202" s="472">
        <v>2020</v>
      </c>
      <c r="BS202" s="472">
        <v>2020</v>
      </c>
      <c r="BT202" s="472" t="s">
        <v>739</v>
      </c>
      <c r="BU202" s="2862"/>
      <c r="BV202" s="472">
        <v>2020</v>
      </c>
      <c r="BW202" s="472">
        <v>2020</v>
      </c>
      <c r="BX202" s="2862"/>
      <c r="BY202" s="472" t="s">
        <v>752</v>
      </c>
      <c r="BZ202" s="420" t="s">
        <v>752</v>
      </c>
      <c r="CA202" s="472">
        <v>2021</v>
      </c>
      <c r="CB202" s="472">
        <v>2022</v>
      </c>
      <c r="CC202" s="472">
        <v>2023</v>
      </c>
      <c r="CD202" s="472" t="s">
        <v>761</v>
      </c>
      <c r="CE202" s="532">
        <v>2021</v>
      </c>
      <c r="CF202" s="532">
        <v>2021</v>
      </c>
      <c r="CG202" s="2854"/>
      <c r="CH202" s="472" t="s">
        <v>763</v>
      </c>
      <c r="CI202" s="2854"/>
      <c r="CJ202" s="472">
        <v>2021</v>
      </c>
      <c r="CK202" s="472">
        <v>2021</v>
      </c>
      <c r="CL202" s="111" t="s">
        <v>764</v>
      </c>
      <c r="CM202" s="2854"/>
      <c r="CN202" s="532">
        <v>2021</v>
      </c>
      <c r="CO202" s="579">
        <v>2021</v>
      </c>
      <c r="CP202" s="2854"/>
      <c r="CQ202" s="532">
        <v>2021</v>
      </c>
      <c r="CR202" s="579">
        <v>2021</v>
      </c>
      <c r="CS202" s="238">
        <v>2021</v>
      </c>
      <c r="CT202" s="1056">
        <v>2022</v>
      </c>
      <c r="CU202" s="472">
        <v>2023</v>
      </c>
      <c r="CV202" s="472">
        <v>2024</v>
      </c>
      <c r="CW202" s="1376" t="s">
        <v>777</v>
      </c>
      <c r="CX202" s="2854"/>
      <c r="CY202" s="340">
        <v>2022</v>
      </c>
      <c r="CZ202" s="472">
        <v>2022</v>
      </c>
      <c r="DA202" s="340">
        <v>2022</v>
      </c>
      <c r="DB202" s="111" t="s">
        <v>782</v>
      </c>
      <c r="DC202" s="2854"/>
      <c r="DD202" s="579">
        <v>2022</v>
      </c>
      <c r="DE202" s="340">
        <v>2022</v>
      </c>
      <c r="DF202" s="2854"/>
      <c r="DG202" s="579">
        <v>2022</v>
      </c>
      <c r="DH202" s="340">
        <v>2022</v>
      </c>
      <c r="DI202" s="2854"/>
      <c r="DJ202" s="340" t="s">
        <v>784</v>
      </c>
      <c r="DK202" s="2854"/>
      <c r="DL202" s="579">
        <v>2022</v>
      </c>
      <c r="DM202" s="340">
        <v>2022</v>
      </c>
      <c r="DN202" s="2854"/>
      <c r="DO202" s="340" t="s">
        <v>789</v>
      </c>
      <c r="DP202" s="472">
        <v>2023</v>
      </c>
      <c r="DQ202" s="472">
        <v>2024</v>
      </c>
      <c r="DR202" s="472">
        <v>2025</v>
      </c>
      <c r="DS202" s="1748" t="s">
        <v>789</v>
      </c>
      <c r="DT202" s="2852"/>
      <c r="DU202" s="1748">
        <v>2023</v>
      </c>
      <c r="DV202" s="1748">
        <v>2023</v>
      </c>
      <c r="DW202" s="1748">
        <v>2023</v>
      </c>
      <c r="DX202" s="1748">
        <v>2023</v>
      </c>
      <c r="DY202" s="1748">
        <v>2023</v>
      </c>
      <c r="DZ202" s="1748">
        <v>2023</v>
      </c>
      <c r="EA202" s="1748">
        <v>2023</v>
      </c>
      <c r="EB202" s="1748" t="s">
        <v>812</v>
      </c>
      <c r="EC202" s="2852"/>
      <c r="ED202" s="1748">
        <v>2023</v>
      </c>
      <c r="EE202" s="1748">
        <v>2023</v>
      </c>
      <c r="EF202" s="2852"/>
      <c r="EG202" s="1748">
        <v>2023</v>
      </c>
      <c r="EH202" s="1748">
        <v>2023</v>
      </c>
      <c r="EI202" s="2171" t="s">
        <v>820</v>
      </c>
      <c r="EJ202" s="1748" t="s">
        <v>820</v>
      </c>
      <c r="EK202" s="2852"/>
      <c r="EL202" s="1748">
        <v>2024</v>
      </c>
      <c r="EM202" s="2172">
        <v>2025</v>
      </c>
      <c r="EN202" s="2172">
        <v>2026</v>
      </c>
      <c r="EO202" s="1748" t="s">
        <v>854</v>
      </c>
      <c r="EP202" s="2852"/>
      <c r="EQ202" s="1748">
        <v>2024</v>
      </c>
      <c r="ER202" s="1748">
        <v>2024</v>
      </c>
      <c r="ES202" s="1748">
        <v>2024</v>
      </c>
      <c r="ET202" s="1748">
        <v>2024</v>
      </c>
      <c r="EU202" s="2852"/>
      <c r="EV202" s="1748">
        <v>2024</v>
      </c>
      <c r="EW202" s="1748">
        <v>2024</v>
      </c>
      <c r="EX202" s="1748" t="s">
        <v>860</v>
      </c>
      <c r="EY202" s="2852"/>
      <c r="EZ202" s="2173">
        <v>2024</v>
      </c>
      <c r="FA202" s="2486" t="s">
        <v>878</v>
      </c>
      <c r="FB202" s="2852"/>
      <c r="FC202" s="340">
        <v>2025</v>
      </c>
      <c r="FD202" s="340">
        <v>2026</v>
      </c>
      <c r="FE202" s="340">
        <v>2027</v>
      </c>
      <c r="FF202" s="340">
        <v>2025</v>
      </c>
      <c r="FG202" s="340">
        <v>2025</v>
      </c>
      <c r="FH202" s="2691" t="s">
        <v>886</v>
      </c>
      <c r="FI202" s="340">
        <v>2025</v>
      </c>
      <c r="FJ202" s="340">
        <v>2025</v>
      </c>
      <c r="FK202" s="2850"/>
      <c r="FL202" s="2691" t="s">
        <v>891</v>
      </c>
      <c r="FM202" s="2850"/>
      <c r="FN202" s="340">
        <v>2025</v>
      </c>
      <c r="FO202" s="340">
        <v>2025</v>
      </c>
      <c r="FP202" s="2692">
        <v>2025</v>
      </c>
      <c r="FQ202" s="2596">
        <v>2026</v>
      </c>
      <c r="FR202" s="340">
        <v>2027</v>
      </c>
      <c r="FS202" s="340">
        <v>2028</v>
      </c>
    </row>
    <row r="203" spans="1:177" ht="22.5" thickTop="1" thickBot="1" x14ac:dyDescent="0.4">
      <c r="A203" s="672" t="s">
        <v>262</v>
      </c>
      <c r="B203" s="673"/>
      <c r="C203" s="1851" t="s">
        <v>226</v>
      </c>
      <c r="D203" s="673"/>
      <c r="E203" s="1852"/>
      <c r="F203" s="674"/>
      <c r="G203" s="481"/>
      <c r="H203" s="675"/>
      <c r="I203" s="481"/>
      <c r="J203" s="539"/>
      <c r="K203" s="539"/>
      <c r="L203" s="606"/>
      <c r="M203" s="481"/>
      <c r="N203" s="481"/>
      <c r="O203" s="481"/>
      <c r="P203" s="539"/>
      <c r="Q203" s="606"/>
      <c r="R203" s="481"/>
      <c r="S203" s="539"/>
      <c r="T203" s="606"/>
      <c r="U203" s="481"/>
      <c r="V203" s="481"/>
      <c r="W203" s="481"/>
      <c r="X203" s="539"/>
      <c r="Y203" s="606"/>
      <c r="Z203" s="481"/>
      <c r="AA203" s="539"/>
      <c r="AB203" s="539"/>
      <c r="AC203" s="606"/>
      <c r="AD203" s="539"/>
      <c r="AE203" s="481"/>
      <c r="AF203" s="606"/>
      <c r="AG203" s="481"/>
      <c r="AH203" s="481"/>
      <c r="AI203" s="481"/>
      <c r="AJ203" s="481"/>
      <c r="AK203" s="481"/>
      <c r="AL203" s="539"/>
      <c r="AM203" s="481"/>
      <c r="AN203" s="910"/>
      <c r="AO203" s="481"/>
      <c r="AP203" s="910"/>
      <c r="AQ203" s="481"/>
      <c r="AR203" s="481"/>
      <c r="AS203" s="481"/>
      <c r="AT203" s="910"/>
      <c r="AU203" s="481"/>
      <c r="AV203" s="481"/>
      <c r="AW203" s="481"/>
      <c r="AX203" s="481"/>
      <c r="AY203" s="481"/>
      <c r="AZ203" s="1066"/>
      <c r="BA203" s="911"/>
      <c r="BB203" s="481"/>
      <c r="BC203" s="481"/>
      <c r="BD203" s="911"/>
      <c r="BE203" s="481"/>
      <c r="BF203" s="481"/>
      <c r="BG203" s="481"/>
      <c r="BH203" s="481"/>
      <c r="BI203" s="911"/>
      <c r="BJ203" s="910"/>
      <c r="BK203" s="481"/>
      <c r="BL203" s="481"/>
      <c r="BM203" s="910"/>
      <c r="BN203" s="910"/>
      <c r="BO203" s="910"/>
      <c r="BP203" s="911"/>
      <c r="BQ203" s="910"/>
      <c r="BR203" s="481"/>
      <c r="BS203" s="481"/>
      <c r="BT203" s="911"/>
      <c r="BU203" s="910"/>
      <c r="BV203" s="481"/>
      <c r="BW203" s="481"/>
      <c r="BX203" s="910"/>
      <c r="BY203" s="911"/>
      <c r="BZ203" s="1123"/>
      <c r="CA203" s="481"/>
      <c r="CB203" s="481"/>
      <c r="CC203" s="481"/>
      <c r="CD203" s="911"/>
      <c r="CE203" s="23"/>
      <c r="CF203" s="539"/>
      <c r="CG203" s="606"/>
      <c r="CH203" s="911"/>
      <c r="CI203" s="606"/>
      <c r="CJ203" s="481"/>
      <c r="CK203" s="481"/>
      <c r="CL203" s="122"/>
      <c r="CM203" s="606"/>
      <c r="CN203" s="23"/>
      <c r="CO203" s="1189"/>
      <c r="CP203" s="606"/>
      <c r="CQ203" s="23"/>
      <c r="CR203" s="1189"/>
      <c r="CS203" s="1244"/>
      <c r="CT203" s="1310"/>
      <c r="CU203" s="481"/>
      <c r="CV203" s="481"/>
      <c r="CW203" s="1387"/>
      <c r="CX203" s="606"/>
      <c r="CY203" s="1494"/>
      <c r="CZ203" s="481"/>
      <c r="DA203" s="1494"/>
      <c r="DB203" s="122"/>
      <c r="DC203" s="606"/>
      <c r="DD203" s="1189"/>
      <c r="DE203" s="1494"/>
      <c r="DF203" s="606"/>
      <c r="DG203" s="1189"/>
      <c r="DH203" s="1494"/>
      <c r="DI203" s="606"/>
      <c r="DJ203" s="1586"/>
      <c r="DK203" s="606"/>
      <c r="DL203" s="1189"/>
      <c r="DM203" s="1494"/>
      <c r="DN203" s="606"/>
      <c r="DO203" s="1586"/>
      <c r="DP203" s="481"/>
      <c r="DQ203" s="481"/>
      <c r="DR203" s="481"/>
      <c r="DS203" s="1987"/>
      <c r="DT203" s="2198"/>
      <c r="DU203" s="1758"/>
      <c r="DV203" s="1758"/>
      <c r="DW203" s="1758"/>
      <c r="DX203" s="1758"/>
      <c r="DY203" s="1758"/>
      <c r="DZ203" s="1758"/>
      <c r="EA203" s="1758"/>
      <c r="EB203" s="1987"/>
      <c r="EC203" s="2198"/>
      <c r="ED203" s="1758"/>
      <c r="EE203" s="1758"/>
      <c r="EF203" s="2198"/>
      <c r="EG203" s="1758"/>
      <c r="EH203" s="1758"/>
      <c r="EI203" s="2199"/>
      <c r="EJ203" s="1987"/>
      <c r="EK203" s="2198"/>
      <c r="EL203" s="1758"/>
      <c r="EM203" s="2200"/>
      <c r="EN203" s="2200"/>
      <c r="EO203" s="1987"/>
      <c r="EP203" s="2198"/>
      <c r="EQ203" s="1758"/>
      <c r="ER203" s="1758"/>
      <c r="ES203" s="1758"/>
      <c r="ET203" s="1758"/>
      <c r="EU203" s="2198"/>
      <c r="EV203" s="1758"/>
      <c r="EW203" s="1758"/>
      <c r="EX203" s="1987"/>
      <c r="EY203" s="2198"/>
      <c r="EZ203" s="1987"/>
      <c r="FA203" s="2487"/>
      <c r="FB203" s="2198"/>
      <c r="FC203" s="1494"/>
      <c r="FD203" s="1494"/>
      <c r="FE203" s="1494"/>
      <c r="FF203" s="1494"/>
      <c r="FG203" s="1494"/>
      <c r="FH203" s="2711"/>
      <c r="FI203" s="1494"/>
      <c r="FJ203" s="1494"/>
      <c r="FK203" s="2712"/>
      <c r="FL203" s="2711"/>
      <c r="FM203" s="2712"/>
      <c r="FN203" s="1494"/>
      <c r="FO203" s="1494"/>
      <c r="FP203" s="1586"/>
      <c r="FQ203" s="2605"/>
      <c r="FR203" s="1494"/>
      <c r="FS203" s="1494"/>
    </row>
    <row r="204" spans="1:177" ht="42" customHeight="1" thickTop="1" thickBot="1" x14ac:dyDescent="0.4">
      <c r="A204" s="1803" t="s">
        <v>263</v>
      </c>
      <c r="B204" s="1806" t="s">
        <v>281</v>
      </c>
      <c r="C204" s="1899" t="s">
        <v>227</v>
      </c>
      <c r="D204" s="134" t="s">
        <v>398</v>
      </c>
      <c r="E204" s="1891" t="s">
        <v>796</v>
      </c>
      <c r="F204" s="676"/>
      <c r="G204" s="642" t="s">
        <v>573</v>
      </c>
      <c r="H204" s="729">
        <v>0</v>
      </c>
      <c r="I204" s="492">
        <v>0</v>
      </c>
      <c r="J204" s="548">
        <v>0</v>
      </c>
      <c r="K204" s="548">
        <v>0</v>
      </c>
      <c r="L204" s="610"/>
      <c r="M204" s="492">
        <v>0</v>
      </c>
      <c r="N204" s="492"/>
      <c r="O204" s="492"/>
      <c r="P204" s="548">
        <f t="shared" ref="P204:P215" si="2500">J204+N204+O204</f>
        <v>0</v>
      </c>
      <c r="Q204" s="610"/>
      <c r="R204" s="492">
        <v>0</v>
      </c>
      <c r="S204" s="548">
        <v>0</v>
      </c>
      <c r="T204" s="610"/>
      <c r="U204" s="492">
        <v>0</v>
      </c>
      <c r="V204" s="492"/>
      <c r="W204" s="492"/>
      <c r="X204" s="548">
        <f t="shared" ref="X204:X215" si="2501">P204+V204+W204</f>
        <v>0</v>
      </c>
      <c r="Y204" s="610"/>
      <c r="Z204" s="492"/>
      <c r="AA204" s="548">
        <f>X204+Z204</f>
        <v>0</v>
      </c>
      <c r="AB204" s="548">
        <v>0</v>
      </c>
      <c r="AC204" s="610"/>
      <c r="AD204" s="548">
        <v>0</v>
      </c>
      <c r="AE204" s="548">
        <v>0</v>
      </c>
      <c r="AF204" s="610"/>
      <c r="AG204" s="492">
        <v>0</v>
      </c>
      <c r="AH204" s="492">
        <v>0</v>
      </c>
      <c r="AI204" s="492">
        <v>0</v>
      </c>
      <c r="AJ204" s="492">
        <v>0</v>
      </c>
      <c r="AK204" s="492"/>
      <c r="AL204" s="548">
        <f>AI204+AK204</f>
        <v>0</v>
      </c>
      <c r="AM204" s="848">
        <v>0</v>
      </c>
      <c r="AN204" s="950"/>
      <c r="AO204" s="848">
        <v>0</v>
      </c>
      <c r="AP204" s="950"/>
      <c r="AQ204" s="848">
        <v>0</v>
      </c>
      <c r="AR204" s="848">
        <v>0</v>
      </c>
      <c r="AS204" s="848">
        <f t="shared" ref="AS204:AS215" si="2502">AH204+AQ204+AR204</f>
        <v>0</v>
      </c>
      <c r="AT204" s="950"/>
      <c r="AU204" s="848">
        <v>0</v>
      </c>
      <c r="AV204" s="848">
        <f t="shared" ref="AV204:AV215" si="2503">AH204+AQ204+AU204</f>
        <v>0</v>
      </c>
      <c r="AW204" s="492">
        <v>0</v>
      </c>
      <c r="AX204" s="848">
        <v>0</v>
      </c>
      <c r="AY204" s="492">
        <v>0</v>
      </c>
      <c r="AZ204" s="1078">
        <v>0</v>
      </c>
      <c r="BA204" s="951">
        <v>0</v>
      </c>
      <c r="BB204" s="492">
        <v>0</v>
      </c>
      <c r="BC204" s="492">
        <v>0</v>
      </c>
      <c r="BD204" s="951">
        <v>0</v>
      </c>
      <c r="BE204" s="492">
        <v>0</v>
      </c>
      <c r="BF204" s="492">
        <v>0</v>
      </c>
      <c r="BG204" s="848">
        <v>0</v>
      </c>
      <c r="BH204" s="492">
        <f t="shared" ref="BH204:BH215" si="2504">BD204+BG204</f>
        <v>0</v>
      </c>
      <c r="BI204" s="952">
        <v>1153.4100000000001</v>
      </c>
      <c r="BJ204" s="950"/>
      <c r="BK204" s="492"/>
      <c r="BL204" s="492">
        <f t="shared" ref="BL204:BL215" si="2505">BD204+BG204+BK204</f>
        <v>0</v>
      </c>
      <c r="BM204" s="950"/>
      <c r="BN204" s="950"/>
      <c r="BO204" s="950"/>
      <c r="BP204" s="952">
        <v>1503.41</v>
      </c>
      <c r="BQ204" s="950"/>
      <c r="BR204" s="848">
        <v>0</v>
      </c>
      <c r="BS204" s="492">
        <f t="shared" ref="BS204:BS215" si="2506">BL204+BR204</f>
        <v>0</v>
      </c>
      <c r="BT204" s="952">
        <v>2860.29</v>
      </c>
      <c r="BU204" s="950"/>
      <c r="BV204" s="953">
        <v>11000</v>
      </c>
      <c r="BW204" s="492">
        <f t="shared" ref="BW204:BW215" si="2507">BS204+BV204</f>
        <v>11000</v>
      </c>
      <c r="BX204" s="950">
        <f t="shared" ref="BX204:BX213" si="2508">BT204/BW204</f>
        <v>0.26002636363636361</v>
      </c>
      <c r="BY204" s="952">
        <v>15263.39</v>
      </c>
      <c r="BZ204" s="1136">
        <v>15263.39</v>
      </c>
      <c r="CA204" s="492">
        <v>3000</v>
      </c>
      <c r="CB204" s="492">
        <v>0</v>
      </c>
      <c r="CC204" s="492">
        <v>0</v>
      </c>
      <c r="CD204" s="952">
        <v>10545.49</v>
      </c>
      <c r="CE204" s="8">
        <v>7736</v>
      </c>
      <c r="CF204" s="548">
        <f t="shared" ref="CF204:CF215" si="2509">CA204+CE204</f>
        <v>10736</v>
      </c>
      <c r="CG204" s="610">
        <f>CD204/CF204</f>
        <v>0.98225502980625934</v>
      </c>
      <c r="CH204" s="952">
        <v>10545.49</v>
      </c>
      <c r="CI204" s="610">
        <f t="shared" ref="CI204:CI215" si="2510">CH204/CF204</f>
        <v>0.98225502980625934</v>
      </c>
      <c r="CJ204" s="492">
        <v>0</v>
      </c>
      <c r="CK204" s="492">
        <f t="shared" ref="CK204:CK215" si="2511">CF204+CJ204</f>
        <v>10736</v>
      </c>
      <c r="CL204" s="138">
        <v>10684.69</v>
      </c>
      <c r="CM204" s="610">
        <f t="shared" ref="CM204:CM215" si="2512">CL204/CK204</f>
        <v>0.99522075260804777</v>
      </c>
      <c r="CN204" s="36"/>
      <c r="CO204" s="1202">
        <f t="shared" ref="CO204:CO215" si="2513">CK204+CN204</f>
        <v>10736</v>
      </c>
      <c r="CP204" s="610">
        <f t="shared" ref="CP204:CP215" si="2514">CL204/CO204</f>
        <v>0.99522075260804777</v>
      </c>
      <c r="CQ204" s="36"/>
      <c r="CR204" s="1202">
        <f t="shared" ref="CR204:CR215" si="2515">CO204+CQ204</f>
        <v>10736</v>
      </c>
      <c r="CS204" s="1258">
        <v>10736</v>
      </c>
      <c r="CT204" s="1325">
        <v>0</v>
      </c>
      <c r="CU204" s="492">
        <v>0</v>
      </c>
      <c r="CV204" s="492">
        <v>0</v>
      </c>
      <c r="CW204" s="1401">
        <v>10723.69</v>
      </c>
      <c r="CX204" s="610">
        <f t="shared" ref="CX204:CX215" si="2516">CW204/CR204</f>
        <v>0.99885339046199706</v>
      </c>
      <c r="CY204" s="1506">
        <v>0</v>
      </c>
      <c r="CZ204" s="492">
        <v>0</v>
      </c>
      <c r="DA204" s="1506">
        <f t="shared" ref="DA204:DA215" si="2517">CT204+CZ204</f>
        <v>0</v>
      </c>
      <c r="DB204" s="138">
        <v>115</v>
      </c>
      <c r="DC204" s="610"/>
      <c r="DD204" s="1202">
        <v>0</v>
      </c>
      <c r="DE204" s="1506">
        <f t="shared" ref="DE204:DE215" si="2518">DA204+DD204</f>
        <v>0</v>
      </c>
      <c r="DF204" s="610"/>
      <c r="DG204" s="1202">
        <v>0</v>
      </c>
      <c r="DH204" s="1506">
        <f t="shared" ref="DH204:DH215" si="2519">DA204+DG204</f>
        <v>0</v>
      </c>
      <c r="DI204" s="610"/>
      <c r="DJ204" s="1599">
        <v>13980</v>
      </c>
      <c r="DK204" s="610"/>
      <c r="DL204" s="1564">
        <v>36282</v>
      </c>
      <c r="DM204" s="1506">
        <f t="shared" ref="DM204:DM215" si="2520">DH204+DL204</f>
        <v>36282</v>
      </c>
      <c r="DN204" s="610">
        <f t="shared" ref="DN204:DN215" si="2521">DJ204/DM204</f>
        <v>0.38531503224739538</v>
      </c>
      <c r="DO204" s="1599">
        <v>42258</v>
      </c>
      <c r="DP204" s="492">
        <v>11580</v>
      </c>
      <c r="DQ204" s="492">
        <v>0</v>
      </c>
      <c r="DR204" s="492">
        <v>0</v>
      </c>
      <c r="DS204" s="1997">
        <v>42143</v>
      </c>
      <c r="DT204" s="2251">
        <f t="shared" ref="DT204:DT215" si="2522">DS204/DM204</f>
        <v>1.161540157653933</v>
      </c>
      <c r="DU204" s="1771">
        <v>11580</v>
      </c>
      <c r="DV204" s="1771">
        <v>0</v>
      </c>
      <c r="DW204" s="1771">
        <f t="shared" ref="DW204:DW215" si="2523">DP204+DV204</f>
        <v>11580</v>
      </c>
      <c r="DX204" s="1771">
        <v>0</v>
      </c>
      <c r="DY204" s="1771">
        <f t="shared" ref="DY204:DY215" si="2524">DW204+DX204</f>
        <v>11580</v>
      </c>
      <c r="DZ204" s="1771">
        <v>0</v>
      </c>
      <c r="EA204" s="1771">
        <f t="shared" ref="EA204:EA215" si="2525">DW204+DZ204</f>
        <v>11580</v>
      </c>
      <c r="EB204" s="1997">
        <v>18840</v>
      </c>
      <c r="EC204" s="2251">
        <f t="shared" ref="EC204:EC215" si="2526">EB204/EA204</f>
        <v>1.6269430051813472</v>
      </c>
      <c r="ED204" s="1771">
        <v>25000</v>
      </c>
      <c r="EE204" s="1771">
        <f t="shared" ref="EE204:EE215" si="2527">EA204+ED204</f>
        <v>36580</v>
      </c>
      <c r="EF204" s="2251">
        <f t="shared" ref="EF204:EF215" si="2528">EB204/EE204</f>
        <v>0.51503553854565332</v>
      </c>
      <c r="EG204" s="1771"/>
      <c r="EH204" s="1771">
        <f t="shared" ref="EH204:EH215" si="2529">EE204+EG204</f>
        <v>36580</v>
      </c>
      <c r="EI204" s="2252">
        <v>45175</v>
      </c>
      <c r="EJ204" s="1997">
        <v>45175</v>
      </c>
      <c r="EK204" s="2251">
        <f t="shared" ref="EK204:EK215" si="2530">EJ204/EI204</f>
        <v>1</v>
      </c>
      <c r="EL204" s="1771">
        <v>25525</v>
      </c>
      <c r="EM204" s="2253">
        <v>0</v>
      </c>
      <c r="EN204" s="2253">
        <v>0</v>
      </c>
      <c r="EO204" s="1997">
        <v>21320</v>
      </c>
      <c r="EP204" s="2176">
        <f t="shared" ref="EP204:EP215" si="2531">EO204/EL204</f>
        <v>0.83525954946131242</v>
      </c>
      <c r="EQ204" s="1771"/>
      <c r="ER204" s="1771">
        <f t="shared" ref="ER204:ER215" si="2532">EL204+EQ204</f>
        <v>25525</v>
      </c>
      <c r="ES204" s="1771"/>
      <c r="ET204" s="1771">
        <f t="shared" ref="ET204:ET215" si="2533">ER204+ES204</f>
        <v>25525</v>
      </c>
      <c r="EU204" s="2251">
        <f t="shared" ref="EU204:EU215" si="2534">EO204/ET204</f>
        <v>0.83525954946131242</v>
      </c>
      <c r="EV204" s="1771"/>
      <c r="EW204" s="1771">
        <f t="shared" ref="EW204:EW215" si="2535">ET204+EV204</f>
        <v>25525</v>
      </c>
      <c r="EX204" s="1997">
        <v>26185</v>
      </c>
      <c r="EY204" s="2251">
        <f t="shared" ref="EY204:EY215" si="2536">EX204/ET204</f>
        <v>1.0258570029382958</v>
      </c>
      <c r="EZ204" s="2022">
        <v>25525</v>
      </c>
      <c r="FA204" s="1997">
        <v>27495</v>
      </c>
      <c r="FB204" s="2251">
        <f t="shared" ref="FB204:FB215" si="2537">FA204/EW204</f>
        <v>1.077179236043095</v>
      </c>
      <c r="FC204" s="1506">
        <v>4000</v>
      </c>
      <c r="FD204" s="1506">
        <v>0</v>
      </c>
      <c r="FE204" s="1506">
        <v>0</v>
      </c>
      <c r="FF204" s="1506"/>
      <c r="FG204" s="1506">
        <f t="shared" ref="FG204:FG215" si="2538">FC204+FF204</f>
        <v>4000</v>
      </c>
      <c r="FH204" s="2742">
        <v>310</v>
      </c>
      <c r="FI204" s="1506"/>
      <c r="FJ204" s="1506">
        <f t="shared" ref="FJ204:FJ215" si="2539">FG204+FI204</f>
        <v>4000</v>
      </c>
      <c r="FK204" s="2743">
        <f t="shared" ref="FK204:FK215" si="2540">FH204/FJ204</f>
        <v>7.7499999999999999E-2</v>
      </c>
      <c r="FL204" s="2742">
        <v>1990</v>
      </c>
      <c r="FM204" s="2743">
        <f t="shared" ref="FM204:FM215" si="2541">FL204/FJ204</f>
        <v>0.4975</v>
      </c>
      <c r="FN204" s="1506"/>
      <c r="FO204" s="1506">
        <f t="shared" ref="FO204:FO215" si="2542">FJ204+FN204</f>
        <v>4000</v>
      </c>
      <c r="FP204" s="1629">
        <v>4000</v>
      </c>
      <c r="FQ204" s="2622">
        <v>4000</v>
      </c>
      <c r="FR204" s="1506">
        <v>0</v>
      </c>
      <c r="FS204" s="1506">
        <v>0</v>
      </c>
    </row>
    <row r="205" spans="1:177" ht="46.5" customHeight="1" thickBot="1" x14ac:dyDescent="0.4">
      <c r="A205" s="696" t="s">
        <v>264</v>
      </c>
      <c r="B205" s="1811" t="s">
        <v>282</v>
      </c>
      <c r="C205" s="1900" t="s">
        <v>228</v>
      </c>
      <c r="D205" s="1811" t="s">
        <v>398</v>
      </c>
      <c r="E205" s="1901" t="s">
        <v>925</v>
      </c>
      <c r="F205" s="730"/>
      <c r="G205" s="731" t="s">
        <v>518</v>
      </c>
      <c r="H205" s="732">
        <f t="shared" ref="H205:K205" si="2543">SUM(H206:H207,H212)</f>
        <v>1907</v>
      </c>
      <c r="I205" s="493">
        <f t="shared" si="2543"/>
        <v>2066</v>
      </c>
      <c r="J205" s="549">
        <f t="shared" si="2543"/>
        <v>2560</v>
      </c>
      <c r="K205" s="549">
        <f t="shared" si="2543"/>
        <v>503</v>
      </c>
      <c r="L205" s="611">
        <f t="shared" ref="L205:L213" si="2544">K205/J205</f>
        <v>0.19648437499999999</v>
      </c>
      <c r="M205" s="493">
        <f t="shared" ref="M205" si="2545">SUM(M206:M207,M212)</f>
        <v>2560</v>
      </c>
      <c r="N205" s="493">
        <f>SUM(N206:N207,N212)</f>
        <v>0</v>
      </c>
      <c r="O205" s="493">
        <f>SUM(O206:O207,O212)</f>
        <v>0</v>
      </c>
      <c r="P205" s="549">
        <f t="shared" si="2500"/>
        <v>2560</v>
      </c>
      <c r="Q205" s="611">
        <f>K205/P205</f>
        <v>0.19648437499999999</v>
      </c>
      <c r="R205" s="493">
        <f t="shared" ref="R205:S205" si="2546">SUM(R206:R207,R212)</f>
        <v>2560</v>
      </c>
      <c r="S205" s="549">
        <f t="shared" si="2546"/>
        <v>1094</v>
      </c>
      <c r="T205" s="611">
        <f t="shared" ref="T205:T215" si="2547">S205/P205</f>
        <v>0.42734375000000002</v>
      </c>
      <c r="U205" s="493">
        <f t="shared" ref="U205" si="2548">SUM(U206:U207,U212)</f>
        <v>2560</v>
      </c>
      <c r="V205" s="493">
        <f>SUM(V206:V207,V212)</f>
        <v>0</v>
      </c>
      <c r="W205" s="493">
        <f>SUM(W206:W207,W212)</f>
        <v>0</v>
      </c>
      <c r="X205" s="549">
        <f t="shared" si="2501"/>
        <v>2560</v>
      </c>
      <c r="Y205" s="611">
        <f t="shared" ref="Y205:Y215" si="2549">S205/X205</f>
        <v>0.42734375000000002</v>
      </c>
      <c r="Z205" s="493">
        <f>SUM(Z206:Z207,Z212)</f>
        <v>0</v>
      </c>
      <c r="AA205" s="549">
        <f t="shared" ref="AA205:AA215" si="2550">X205+Z205</f>
        <v>2560</v>
      </c>
      <c r="AB205" s="549">
        <f t="shared" ref="AB205:AE205" si="2551">SUM(AB206:AB207,AB212)</f>
        <v>1742</v>
      </c>
      <c r="AC205" s="611">
        <f t="shared" ref="AC205:AC215" si="2552">AB205/AA205</f>
        <v>0.68046874999999996</v>
      </c>
      <c r="AD205" s="549">
        <f t="shared" si="2551"/>
        <v>1742</v>
      </c>
      <c r="AE205" s="549">
        <f t="shared" si="2551"/>
        <v>2060</v>
      </c>
      <c r="AF205" s="611">
        <f t="shared" ref="AF205:AF215" si="2553">AE205/AA205</f>
        <v>0.8046875</v>
      </c>
      <c r="AG205" s="493">
        <f t="shared" ref="AG205:AM205" si="2554">SUM(AG206:AG207,AG212)</f>
        <v>2560</v>
      </c>
      <c r="AH205" s="493">
        <f t="shared" si="2554"/>
        <v>2560</v>
      </c>
      <c r="AI205" s="493">
        <f t="shared" si="2554"/>
        <v>2560</v>
      </c>
      <c r="AJ205" s="493">
        <f t="shared" si="2554"/>
        <v>2560</v>
      </c>
      <c r="AK205" s="493">
        <f>SUM(AK206:AK207,AK212)</f>
        <v>0</v>
      </c>
      <c r="AL205" s="549">
        <f t="shared" ref="AL205:AL215" si="2555">AA205+AK205</f>
        <v>2560</v>
      </c>
      <c r="AM205" s="849">
        <f t="shared" si="2554"/>
        <v>2059.9499999999998</v>
      </c>
      <c r="AN205" s="954">
        <f t="shared" ref="AN205:AN215" si="2556">AM205/AL205</f>
        <v>0.80466796874999991</v>
      </c>
      <c r="AO205" s="849">
        <f t="shared" ref="AO205:AR205" si="2557">SUM(AO206:AO207,AO212)</f>
        <v>1467.94</v>
      </c>
      <c r="AP205" s="954">
        <f t="shared" ref="AP205:AP215" si="2558">AO205/AH205</f>
        <v>0.57341406250000004</v>
      </c>
      <c r="AQ205" s="849">
        <f t="shared" ref="AQ205" si="2559">SUM(AQ206:AQ207,AQ212)</f>
        <v>0</v>
      </c>
      <c r="AR205" s="849">
        <f t="shared" si="2557"/>
        <v>0</v>
      </c>
      <c r="AS205" s="849">
        <f t="shared" si="2502"/>
        <v>2560</v>
      </c>
      <c r="AT205" s="954">
        <f t="shared" ref="AT205:AT215" si="2560">AO205/AS205</f>
        <v>0.57341406250000004</v>
      </c>
      <c r="AU205" s="849">
        <f t="shared" ref="AU205" si="2561">SUM(AU206:AU207,AU212)</f>
        <v>0</v>
      </c>
      <c r="AV205" s="849">
        <f t="shared" si="2503"/>
        <v>2560</v>
      </c>
      <c r="AW205" s="493">
        <f t="shared" ref="AW205:BG205" si="2562">SUM(AW206:AW207,AW212)</f>
        <v>2560</v>
      </c>
      <c r="AX205" s="849">
        <f t="shared" si="2562"/>
        <v>2091.6800000000003</v>
      </c>
      <c r="AY205" s="493">
        <f t="shared" si="2562"/>
        <v>2560</v>
      </c>
      <c r="AZ205" s="1079">
        <f t="shared" si="2562"/>
        <v>2091.6800000000003</v>
      </c>
      <c r="BA205" s="955">
        <f t="shared" si="2562"/>
        <v>2560</v>
      </c>
      <c r="BB205" s="493">
        <f t="shared" si="2562"/>
        <v>2560</v>
      </c>
      <c r="BC205" s="493">
        <f t="shared" si="2562"/>
        <v>2560</v>
      </c>
      <c r="BD205" s="955">
        <f t="shared" si="2562"/>
        <v>2560</v>
      </c>
      <c r="BE205" s="493">
        <f t="shared" si="2562"/>
        <v>2560</v>
      </c>
      <c r="BF205" s="493">
        <f t="shared" si="2562"/>
        <v>2560</v>
      </c>
      <c r="BG205" s="849">
        <f t="shared" si="2562"/>
        <v>0</v>
      </c>
      <c r="BH205" s="493">
        <f t="shared" si="2504"/>
        <v>2560</v>
      </c>
      <c r="BI205" s="956">
        <f t="shared" ref="BI205" si="2563">SUM(BI206:BI207,BI212)</f>
        <v>1089.06</v>
      </c>
      <c r="BJ205" s="954">
        <f t="shared" ref="BJ205:BJ215" si="2564">BI205/BH205</f>
        <v>0.42541406249999997</v>
      </c>
      <c r="BK205" s="493">
        <f t="shared" ref="BK205" si="2565">SUM(BK206:BK207,BK212)</f>
        <v>0</v>
      </c>
      <c r="BL205" s="493">
        <f t="shared" si="2505"/>
        <v>2560</v>
      </c>
      <c r="BM205" s="954">
        <f t="shared" ref="BM205:BM215" si="2566">BI205/BL205</f>
        <v>0.42541406249999997</v>
      </c>
      <c r="BN205" s="957"/>
      <c r="BO205" s="957"/>
      <c r="BP205" s="956">
        <f t="shared" ref="BP205:BT205" si="2567">SUM(BP206:BP207,BP212)</f>
        <v>1388.03</v>
      </c>
      <c r="BQ205" s="954">
        <f t="shared" ref="BQ205:BQ215" si="2568">BP205/BL205</f>
        <v>0.54219921874999999</v>
      </c>
      <c r="BR205" s="849">
        <f t="shared" ref="BR205" si="2569">SUM(BR206:BR207,BR212)</f>
        <v>0</v>
      </c>
      <c r="BS205" s="493">
        <f t="shared" si="2506"/>
        <v>2560</v>
      </c>
      <c r="BT205" s="956">
        <f t="shared" si="2567"/>
        <v>2125.4700000000003</v>
      </c>
      <c r="BU205" s="954">
        <f t="shared" ref="BU205:BU215" si="2570">BT205/BS205</f>
        <v>0.8302617187500001</v>
      </c>
      <c r="BV205" s="493">
        <f t="shared" ref="BV205" si="2571">SUM(BV206:BV207,BV212)</f>
        <v>0</v>
      </c>
      <c r="BW205" s="493">
        <f t="shared" si="2507"/>
        <v>2560</v>
      </c>
      <c r="BX205" s="954">
        <f t="shared" si="2508"/>
        <v>0.8302617187500001</v>
      </c>
      <c r="BY205" s="956">
        <f t="shared" ref="BY205:CE205" si="2572">SUM(BY206:BY207,BY212)</f>
        <v>2125.4700000000003</v>
      </c>
      <c r="BZ205" s="1137">
        <f t="shared" si="2572"/>
        <v>2125.4700000000003</v>
      </c>
      <c r="CA205" s="493">
        <f t="shared" si="2572"/>
        <v>2664</v>
      </c>
      <c r="CB205" s="493">
        <f t="shared" si="2572"/>
        <v>2664</v>
      </c>
      <c r="CC205" s="493">
        <f t="shared" si="2572"/>
        <v>2664</v>
      </c>
      <c r="CD205" s="956">
        <f t="shared" si="2572"/>
        <v>851.94</v>
      </c>
      <c r="CE205" s="37">
        <f t="shared" si="2572"/>
        <v>0</v>
      </c>
      <c r="CF205" s="549">
        <f t="shared" si="2509"/>
        <v>2664</v>
      </c>
      <c r="CG205" s="611">
        <f t="shared" ref="CG205:CG215" si="2573">CD205/CF205</f>
        <v>0.31979729729729733</v>
      </c>
      <c r="CH205" s="956">
        <f t="shared" ref="CH205:CL205" si="2574">SUM(CH206:CH207,CH212)</f>
        <v>994.91</v>
      </c>
      <c r="CI205" s="611">
        <f t="shared" si="2510"/>
        <v>0.37346471471471471</v>
      </c>
      <c r="CJ205" s="493">
        <f t="shared" ref="CJ205" si="2575">SUM(CJ206:CJ207,CJ212)</f>
        <v>0</v>
      </c>
      <c r="CK205" s="493">
        <f t="shared" si="2511"/>
        <v>2664</v>
      </c>
      <c r="CL205" s="139">
        <f t="shared" si="2574"/>
        <v>1651.88</v>
      </c>
      <c r="CM205" s="611">
        <f t="shared" si="2512"/>
        <v>0.62007507507507509</v>
      </c>
      <c r="CN205" s="37">
        <f t="shared" ref="CN205" si="2576">SUM(CN206:CN207,CN212)</f>
        <v>0</v>
      </c>
      <c r="CO205" s="1203">
        <f t="shared" si="2513"/>
        <v>2664</v>
      </c>
      <c r="CP205" s="611">
        <f t="shared" si="2514"/>
        <v>0.62007507507507509</v>
      </c>
      <c r="CQ205" s="37">
        <f t="shared" ref="CQ205" si="2577">SUM(CQ206:CQ207,CQ212)</f>
        <v>0</v>
      </c>
      <c r="CR205" s="1203">
        <f t="shared" si="2515"/>
        <v>2664</v>
      </c>
      <c r="CS205" s="1259">
        <f>SUM(CS206:CS207,CS212)</f>
        <v>2664</v>
      </c>
      <c r="CT205" s="1326">
        <f t="shared" ref="CT205:CV205" si="2578">SUM(CT206:CT207,CT212)</f>
        <v>2664</v>
      </c>
      <c r="CU205" s="493">
        <f t="shared" si="2578"/>
        <v>2664</v>
      </c>
      <c r="CV205" s="493">
        <f t="shared" si="2578"/>
        <v>2664</v>
      </c>
      <c r="CW205" s="1402">
        <f>SUM(CW206:CW207,CW212)</f>
        <v>1662.85</v>
      </c>
      <c r="CX205" s="611">
        <f t="shared" si="2516"/>
        <v>0.62419294294294292</v>
      </c>
      <c r="CY205" s="1507">
        <f t="shared" ref="CY205:CZ205" si="2579">SUM(CY206:CY207,CY212)</f>
        <v>2664</v>
      </c>
      <c r="CZ205" s="493">
        <f t="shared" si="2579"/>
        <v>0</v>
      </c>
      <c r="DA205" s="1507">
        <f t="shared" si="2517"/>
        <v>2664</v>
      </c>
      <c r="DB205" s="139">
        <f>SUM(DB206:DB207,DB212)</f>
        <v>1111.56</v>
      </c>
      <c r="DC205" s="611">
        <f t="shared" ref="DC205:DC215" si="2580">DB205/DA205</f>
        <v>0.41725225225225221</v>
      </c>
      <c r="DD205" s="1203">
        <f t="shared" ref="DD205" si="2581">SUM(DD206:DD207,DD212)</f>
        <v>0</v>
      </c>
      <c r="DE205" s="1507">
        <f t="shared" si="2518"/>
        <v>2664</v>
      </c>
      <c r="DF205" s="611">
        <f t="shared" ref="DF205:DF215" si="2582">DB205/DE205</f>
        <v>0.41725225225225221</v>
      </c>
      <c r="DG205" s="1203">
        <f t="shared" ref="DG205" si="2583">SUM(DG206:DG207,DG212)</f>
        <v>0</v>
      </c>
      <c r="DH205" s="1507">
        <f t="shared" si="2519"/>
        <v>2664</v>
      </c>
      <c r="DI205" s="611">
        <f t="shared" ref="DI205:DI215" si="2584">DB205/DH205</f>
        <v>0.41725225225225221</v>
      </c>
      <c r="DJ205" s="1600">
        <f>SUM(DJ206:DJ207,DJ212)</f>
        <v>1122.53</v>
      </c>
      <c r="DK205" s="611">
        <f t="shared" ref="DK205:DK215" si="2585">DJ205/DH205</f>
        <v>0.4213701201201201</v>
      </c>
      <c r="DL205" s="1203">
        <f t="shared" ref="DL205" si="2586">SUM(DL206:DL207,DL212)</f>
        <v>0</v>
      </c>
      <c r="DM205" s="1507">
        <f t="shared" si="2520"/>
        <v>2664</v>
      </c>
      <c r="DN205" s="611">
        <f t="shared" si="2521"/>
        <v>0.4213701201201201</v>
      </c>
      <c r="DO205" s="1600">
        <f>SUM(DO206:DO207,DO212)</f>
        <v>2526.9499999999998</v>
      </c>
      <c r="DP205" s="493">
        <f t="shared" ref="DP205:DR205" si="2587">SUM(DP206:DP207,DP212)</f>
        <v>2527</v>
      </c>
      <c r="DQ205" s="493">
        <f t="shared" si="2587"/>
        <v>2527</v>
      </c>
      <c r="DR205" s="493">
        <f t="shared" si="2587"/>
        <v>2527</v>
      </c>
      <c r="DS205" s="1998">
        <f>SUM(DS206:DS207,DS212)</f>
        <v>2526.9499999999998</v>
      </c>
      <c r="DT205" s="2254">
        <f t="shared" si="2522"/>
        <v>0.9485548048048047</v>
      </c>
      <c r="DU205" s="1772">
        <f t="shared" ref="DU205:DV205" si="2588">SUM(DU206:DU207,DU212)</f>
        <v>2527</v>
      </c>
      <c r="DV205" s="1772">
        <f t="shared" si="2588"/>
        <v>0</v>
      </c>
      <c r="DW205" s="1772">
        <f t="shared" si="2523"/>
        <v>2527</v>
      </c>
      <c r="DX205" s="1772">
        <f t="shared" ref="DX205:DZ205" si="2589">SUM(DX206:DX207,DX212)</f>
        <v>0</v>
      </c>
      <c r="DY205" s="1772">
        <f t="shared" si="2524"/>
        <v>2527</v>
      </c>
      <c r="DZ205" s="1772">
        <f t="shared" si="2589"/>
        <v>0</v>
      </c>
      <c r="EA205" s="1772">
        <f t="shared" si="2525"/>
        <v>2527</v>
      </c>
      <c r="EB205" s="1998">
        <f>SUM(EB206:EB207,EB212)</f>
        <v>1303.29</v>
      </c>
      <c r="EC205" s="2254">
        <f t="shared" si="2526"/>
        <v>0.51574594380688565</v>
      </c>
      <c r="ED205" s="1772">
        <f t="shared" ref="ED205" si="2590">SUM(ED206:ED207,ED212)</f>
        <v>0</v>
      </c>
      <c r="EE205" s="1772">
        <f t="shared" si="2527"/>
        <v>2527</v>
      </c>
      <c r="EF205" s="2254">
        <f t="shared" si="2528"/>
        <v>0.51574594380688565</v>
      </c>
      <c r="EG205" s="1772">
        <f t="shared" ref="EG205" si="2591">SUM(EG206:EG207,EG212)</f>
        <v>0</v>
      </c>
      <c r="EH205" s="1772">
        <f t="shared" si="2529"/>
        <v>2527</v>
      </c>
      <c r="EI205" s="2255">
        <f>SUM(EI206:EI207,EI212)</f>
        <v>2011.87</v>
      </c>
      <c r="EJ205" s="1998">
        <f>SUM(EJ206:EJ207,EJ212)</f>
        <v>2011.87</v>
      </c>
      <c r="EK205" s="2254">
        <f t="shared" si="2530"/>
        <v>1</v>
      </c>
      <c r="EL205" s="1772">
        <f t="shared" ref="EL205:EN205" si="2592">SUM(EL206:EL207,EL212)</f>
        <v>3126</v>
      </c>
      <c r="EM205" s="2256">
        <f t="shared" si="2592"/>
        <v>3126</v>
      </c>
      <c r="EN205" s="2256">
        <f t="shared" si="2592"/>
        <v>3126</v>
      </c>
      <c r="EO205" s="1998">
        <f>SUM(EO206:EO207,EO212)</f>
        <v>2234.96</v>
      </c>
      <c r="EP205" s="2176">
        <f t="shared" si="2531"/>
        <v>0.71495841330774157</v>
      </c>
      <c r="EQ205" s="1772">
        <f t="shared" ref="EQ205" si="2593">SUM(EQ206:EQ207,EQ212)</f>
        <v>0</v>
      </c>
      <c r="ER205" s="1772">
        <f t="shared" si="2532"/>
        <v>3126</v>
      </c>
      <c r="ES205" s="1772">
        <f t="shared" ref="ES205" si="2594">SUM(ES206:ES207,ES212)</f>
        <v>0</v>
      </c>
      <c r="ET205" s="1772">
        <f t="shared" si="2533"/>
        <v>3126</v>
      </c>
      <c r="EU205" s="2254">
        <f t="shared" si="2534"/>
        <v>0.71495841330774157</v>
      </c>
      <c r="EV205" s="1772">
        <f t="shared" ref="EV205" si="2595">SUM(EV206:EV207,EV212)</f>
        <v>0</v>
      </c>
      <c r="EW205" s="1772">
        <f t="shared" si="2535"/>
        <v>3126</v>
      </c>
      <c r="EX205" s="1998">
        <f>SUM(EX206:EX207,EX212)</f>
        <v>2534.64</v>
      </c>
      <c r="EY205" s="2254">
        <f t="shared" si="2536"/>
        <v>0.81082533589251438</v>
      </c>
      <c r="EZ205" s="2026">
        <f>SUM(EZ206:EZ207,EZ212)</f>
        <v>3126</v>
      </c>
      <c r="FA205" s="1998">
        <f>SUM(FA206:FA207,FA212)</f>
        <v>2947.17</v>
      </c>
      <c r="FB205" s="2254">
        <f t="shared" si="2537"/>
        <v>0.94279270633397316</v>
      </c>
      <c r="FC205" s="1507">
        <f t="shared" ref="FC205:FF205" si="2596">SUM(FC206:FC207,FC212)</f>
        <v>3228</v>
      </c>
      <c r="FD205" s="1507">
        <f t="shared" si="2596"/>
        <v>3228</v>
      </c>
      <c r="FE205" s="1507">
        <f t="shared" si="2596"/>
        <v>3228</v>
      </c>
      <c r="FF205" s="1507">
        <f t="shared" si="2596"/>
        <v>0</v>
      </c>
      <c r="FG205" s="1507">
        <f t="shared" si="2538"/>
        <v>3228</v>
      </c>
      <c r="FH205" s="2744">
        <f>SUM(FH206:FH207,FH212)</f>
        <v>1292.25</v>
      </c>
      <c r="FI205" s="1507">
        <f t="shared" ref="FI205" si="2597">SUM(FI206:FI207,FI212)</f>
        <v>0</v>
      </c>
      <c r="FJ205" s="1507">
        <f t="shared" si="2539"/>
        <v>3228</v>
      </c>
      <c r="FK205" s="2745">
        <f t="shared" si="2540"/>
        <v>0.40032527881040891</v>
      </c>
      <c r="FL205" s="2744">
        <f>SUM(FL206:FL207,FL212)</f>
        <v>2089.1</v>
      </c>
      <c r="FM205" s="2745">
        <f t="shared" si="2541"/>
        <v>0.64718091697645597</v>
      </c>
      <c r="FN205" s="1507">
        <f t="shared" ref="FN205" si="2598">SUM(FN206:FN207,FN212)</f>
        <v>0</v>
      </c>
      <c r="FO205" s="1507">
        <f t="shared" si="2542"/>
        <v>3228</v>
      </c>
      <c r="FP205" s="1633">
        <f t="shared" ref="FP205" si="2599">SUM(FP206:FP207,FP212)</f>
        <v>3228</v>
      </c>
      <c r="FQ205" s="2623">
        <f t="shared" ref="FQ205:FR205" si="2600">SUM(FQ206:FQ207,FQ212)</f>
        <v>2557</v>
      </c>
      <c r="FR205" s="1507">
        <f t="shared" si="2600"/>
        <v>2557</v>
      </c>
      <c r="FS205" s="1507">
        <f t="shared" ref="FS205" si="2601">SUM(FS206:FS207,FS212)</f>
        <v>2557</v>
      </c>
    </row>
    <row r="206" spans="1:177" ht="22.5" hidden="1" thickTop="1" thickBot="1" x14ac:dyDescent="0.4">
      <c r="A206" s="1809"/>
      <c r="B206" s="1807"/>
      <c r="C206" s="1823" t="s">
        <v>105</v>
      </c>
      <c r="D206" s="1807"/>
      <c r="E206" s="1857"/>
      <c r="F206" s="677"/>
      <c r="G206" s="645" t="s">
        <v>508</v>
      </c>
      <c r="H206" s="648">
        <v>1152</v>
      </c>
      <c r="I206" s="487">
        <v>1152</v>
      </c>
      <c r="J206" s="535">
        <v>1152</v>
      </c>
      <c r="K206" s="535">
        <v>0</v>
      </c>
      <c r="L206" s="603">
        <f t="shared" si="2544"/>
        <v>0</v>
      </c>
      <c r="M206" s="487">
        <v>1152</v>
      </c>
      <c r="N206" s="487"/>
      <c r="O206" s="487"/>
      <c r="P206" s="535">
        <f t="shared" si="2500"/>
        <v>1152</v>
      </c>
      <c r="Q206" s="603">
        <f>K206/P206</f>
        <v>0</v>
      </c>
      <c r="R206" s="487">
        <v>1152</v>
      </c>
      <c r="S206" s="535">
        <v>576</v>
      </c>
      <c r="T206" s="603">
        <f t="shared" si="2547"/>
        <v>0.5</v>
      </c>
      <c r="U206" s="487">
        <v>1152</v>
      </c>
      <c r="V206" s="487"/>
      <c r="W206" s="487"/>
      <c r="X206" s="535">
        <f t="shared" si="2501"/>
        <v>1152</v>
      </c>
      <c r="Y206" s="603">
        <f t="shared" si="2549"/>
        <v>0.5</v>
      </c>
      <c r="Z206" s="487"/>
      <c r="AA206" s="535">
        <f t="shared" si="2550"/>
        <v>1152</v>
      </c>
      <c r="AB206" s="535">
        <v>1152</v>
      </c>
      <c r="AC206" s="603">
        <f t="shared" si="2552"/>
        <v>1</v>
      </c>
      <c r="AD206" s="535">
        <v>1152</v>
      </c>
      <c r="AE206" s="535">
        <v>1152</v>
      </c>
      <c r="AF206" s="603">
        <f t="shared" si="2553"/>
        <v>1</v>
      </c>
      <c r="AG206" s="487">
        <v>1152</v>
      </c>
      <c r="AH206" s="487">
        <v>1152</v>
      </c>
      <c r="AI206" s="487">
        <v>1152</v>
      </c>
      <c r="AJ206" s="487">
        <v>1152</v>
      </c>
      <c r="AK206" s="487"/>
      <c r="AL206" s="535">
        <f t="shared" si="2555"/>
        <v>1152</v>
      </c>
      <c r="AM206" s="844">
        <v>1152</v>
      </c>
      <c r="AN206" s="891">
        <f t="shared" si="2556"/>
        <v>1</v>
      </c>
      <c r="AO206" s="844">
        <v>576</v>
      </c>
      <c r="AP206" s="891">
        <f t="shared" si="2558"/>
        <v>0.5</v>
      </c>
      <c r="AQ206" s="844"/>
      <c r="AR206" s="844"/>
      <c r="AS206" s="844">
        <f t="shared" si="2502"/>
        <v>1152</v>
      </c>
      <c r="AT206" s="891">
        <f t="shared" si="2560"/>
        <v>0.5</v>
      </c>
      <c r="AU206" s="844"/>
      <c r="AV206" s="844">
        <f t="shared" si="2503"/>
        <v>1152</v>
      </c>
      <c r="AW206" s="487">
        <v>1152</v>
      </c>
      <c r="AX206" s="844">
        <v>1152</v>
      </c>
      <c r="AY206" s="487">
        <v>1152</v>
      </c>
      <c r="AZ206" s="1073">
        <v>1152</v>
      </c>
      <c r="BA206" s="931">
        <v>1152</v>
      </c>
      <c r="BB206" s="487">
        <v>1152</v>
      </c>
      <c r="BC206" s="487">
        <v>1152</v>
      </c>
      <c r="BD206" s="931">
        <v>1152</v>
      </c>
      <c r="BE206" s="487">
        <v>1152</v>
      </c>
      <c r="BF206" s="487">
        <v>1152</v>
      </c>
      <c r="BG206" s="844"/>
      <c r="BH206" s="487">
        <f t="shared" si="2504"/>
        <v>1152</v>
      </c>
      <c r="BI206" s="932">
        <v>288</v>
      </c>
      <c r="BJ206" s="891">
        <f t="shared" si="2564"/>
        <v>0.25</v>
      </c>
      <c r="BK206" s="487"/>
      <c r="BL206" s="487">
        <f t="shared" si="2505"/>
        <v>1152</v>
      </c>
      <c r="BM206" s="891">
        <f t="shared" si="2566"/>
        <v>0.25</v>
      </c>
      <c r="BN206" s="891"/>
      <c r="BO206" s="891"/>
      <c r="BP206" s="932">
        <v>576</v>
      </c>
      <c r="BQ206" s="891">
        <f t="shared" si="2568"/>
        <v>0.5</v>
      </c>
      <c r="BR206" s="844"/>
      <c r="BS206" s="487">
        <f t="shared" si="2506"/>
        <v>1152</v>
      </c>
      <c r="BT206" s="932">
        <v>1152</v>
      </c>
      <c r="BU206" s="891">
        <f t="shared" si="2570"/>
        <v>1</v>
      </c>
      <c r="BV206" s="487"/>
      <c r="BW206" s="487">
        <f t="shared" si="2507"/>
        <v>1152</v>
      </c>
      <c r="BX206" s="891">
        <f t="shared" si="2508"/>
        <v>1</v>
      </c>
      <c r="BY206" s="932">
        <v>1152</v>
      </c>
      <c r="BZ206" s="1130">
        <v>1152</v>
      </c>
      <c r="CA206" s="487">
        <v>1152</v>
      </c>
      <c r="CB206" s="487">
        <v>1152</v>
      </c>
      <c r="CC206" s="487">
        <v>1152</v>
      </c>
      <c r="CD206" s="932">
        <v>576</v>
      </c>
      <c r="CE206" s="30"/>
      <c r="CF206" s="535">
        <f t="shared" si="2509"/>
        <v>1152</v>
      </c>
      <c r="CG206" s="603">
        <f t="shared" si="2573"/>
        <v>0.5</v>
      </c>
      <c r="CH206" s="932">
        <v>576</v>
      </c>
      <c r="CI206" s="603">
        <f t="shared" si="2510"/>
        <v>0.5</v>
      </c>
      <c r="CJ206" s="487"/>
      <c r="CK206" s="487">
        <f t="shared" si="2511"/>
        <v>1152</v>
      </c>
      <c r="CL206" s="129">
        <v>1152</v>
      </c>
      <c r="CM206" s="603">
        <f t="shared" si="2512"/>
        <v>1</v>
      </c>
      <c r="CN206" s="30"/>
      <c r="CO206" s="1196">
        <f t="shared" si="2513"/>
        <v>1152</v>
      </c>
      <c r="CP206" s="603">
        <f t="shared" si="2514"/>
        <v>1</v>
      </c>
      <c r="CQ206" s="30"/>
      <c r="CR206" s="1196">
        <f t="shared" si="2515"/>
        <v>1152</v>
      </c>
      <c r="CS206" s="1251">
        <v>1152</v>
      </c>
      <c r="CT206" s="1317">
        <v>1152</v>
      </c>
      <c r="CU206" s="487">
        <v>1152</v>
      </c>
      <c r="CV206" s="487">
        <v>1152</v>
      </c>
      <c r="CW206" s="1394">
        <v>1152</v>
      </c>
      <c r="CX206" s="603">
        <f t="shared" si="2516"/>
        <v>1</v>
      </c>
      <c r="CY206" s="1501">
        <v>1152</v>
      </c>
      <c r="CZ206" s="487"/>
      <c r="DA206" s="1501">
        <f t="shared" si="2517"/>
        <v>1152</v>
      </c>
      <c r="DB206" s="129">
        <v>576</v>
      </c>
      <c r="DC206" s="603">
        <f t="shared" si="2580"/>
        <v>0.5</v>
      </c>
      <c r="DD206" s="1196"/>
      <c r="DE206" s="1501">
        <f t="shared" si="2518"/>
        <v>1152</v>
      </c>
      <c r="DF206" s="603">
        <f t="shared" si="2582"/>
        <v>0.5</v>
      </c>
      <c r="DG206" s="1196"/>
      <c r="DH206" s="1501">
        <f t="shared" si="2519"/>
        <v>1152</v>
      </c>
      <c r="DI206" s="603">
        <f t="shared" si="2584"/>
        <v>0.5</v>
      </c>
      <c r="DJ206" s="1593">
        <v>576</v>
      </c>
      <c r="DK206" s="603">
        <f t="shared" si="2585"/>
        <v>0.5</v>
      </c>
      <c r="DL206" s="1196"/>
      <c r="DM206" s="1501">
        <f t="shared" si="2520"/>
        <v>1152</v>
      </c>
      <c r="DN206" s="603">
        <f t="shared" si="2521"/>
        <v>0.5</v>
      </c>
      <c r="DO206" s="1593">
        <v>1152</v>
      </c>
      <c r="DP206" s="487">
        <v>1152</v>
      </c>
      <c r="DQ206" s="487">
        <v>1152</v>
      </c>
      <c r="DR206" s="487">
        <v>1152</v>
      </c>
      <c r="DS206" s="1991">
        <v>1152</v>
      </c>
      <c r="DT206" s="327">
        <f t="shared" si="2522"/>
        <v>1</v>
      </c>
      <c r="DU206" s="1765">
        <v>1152</v>
      </c>
      <c r="DV206" s="1765"/>
      <c r="DW206" s="1765">
        <f t="shared" si="2523"/>
        <v>1152</v>
      </c>
      <c r="DX206" s="1765"/>
      <c r="DY206" s="1765">
        <f t="shared" si="2524"/>
        <v>1152</v>
      </c>
      <c r="DZ206" s="1765"/>
      <c r="EA206" s="1765">
        <f t="shared" si="2525"/>
        <v>1152</v>
      </c>
      <c r="EB206" s="1991">
        <v>576</v>
      </c>
      <c r="EC206" s="327">
        <f t="shared" si="2526"/>
        <v>0.5</v>
      </c>
      <c r="ED206" s="1765"/>
      <c r="EE206" s="1765">
        <f t="shared" si="2527"/>
        <v>1152</v>
      </c>
      <c r="EF206" s="327">
        <f t="shared" si="2528"/>
        <v>0.5</v>
      </c>
      <c r="EG206" s="1765"/>
      <c r="EH206" s="1765">
        <f t="shared" si="2529"/>
        <v>1152</v>
      </c>
      <c r="EI206" s="2225">
        <v>864</v>
      </c>
      <c r="EJ206" s="1991">
        <v>864</v>
      </c>
      <c r="EK206" s="327">
        <f t="shared" si="2530"/>
        <v>1</v>
      </c>
      <c r="EL206" s="1765">
        <v>1152</v>
      </c>
      <c r="EM206" s="2226">
        <v>1152</v>
      </c>
      <c r="EN206" s="2226">
        <v>1152</v>
      </c>
      <c r="EO206" s="1991">
        <v>576</v>
      </c>
      <c r="EP206" s="2176">
        <f t="shared" si="2531"/>
        <v>0.5</v>
      </c>
      <c r="EQ206" s="1765"/>
      <c r="ER206" s="1765">
        <f t="shared" si="2532"/>
        <v>1152</v>
      </c>
      <c r="ES206" s="1765"/>
      <c r="ET206" s="1765">
        <f t="shared" si="2533"/>
        <v>1152</v>
      </c>
      <c r="EU206" s="327">
        <f t="shared" si="2534"/>
        <v>0.5</v>
      </c>
      <c r="EV206" s="1765"/>
      <c r="EW206" s="1765">
        <f t="shared" si="2535"/>
        <v>1152</v>
      </c>
      <c r="EX206" s="1991">
        <v>864</v>
      </c>
      <c r="EY206" s="327">
        <f t="shared" si="2536"/>
        <v>0.75</v>
      </c>
      <c r="EZ206" s="2021">
        <v>1152</v>
      </c>
      <c r="FA206" s="1991">
        <v>1152</v>
      </c>
      <c r="FB206" s="327">
        <f t="shared" si="2537"/>
        <v>1</v>
      </c>
      <c r="FC206" s="1501">
        <v>1152</v>
      </c>
      <c r="FD206" s="1501">
        <v>1152</v>
      </c>
      <c r="FE206" s="1501">
        <v>1152</v>
      </c>
      <c r="FF206" s="1501"/>
      <c r="FG206" s="1501">
        <f t="shared" si="2538"/>
        <v>1152</v>
      </c>
      <c r="FH206" s="2724">
        <v>288</v>
      </c>
      <c r="FI206" s="1501"/>
      <c r="FJ206" s="1501">
        <f t="shared" si="2539"/>
        <v>1152</v>
      </c>
      <c r="FK206" s="1977">
        <f t="shared" si="2540"/>
        <v>0.25</v>
      </c>
      <c r="FL206" s="2724">
        <v>288</v>
      </c>
      <c r="FM206" s="1977">
        <f t="shared" si="2541"/>
        <v>0.25</v>
      </c>
      <c r="FN206" s="1501"/>
      <c r="FO206" s="1501">
        <f t="shared" si="2542"/>
        <v>1152</v>
      </c>
      <c r="FP206" s="1628">
        <v>1152</v>
      </c>
      <c r="FQ206" s="2614">
        <v>1181</v>
      </c>
      <c r="FR206" s="1501">
        <v>1181</v>
      </c>
      <c r="FS206" s="1501">
        <v>1181</v>
      </c>
    </row>
    <row r="207" spans="1:177" ht="21.75" hidden="1" thickBot="1" x14ac:dyDescent="0.4">
      <c r="A207" s="679"/>
      <c r="B207" s="680"/>
      <c r="C207" s="1827" t="s">
        <v>106</v>
      </c>
      <c r="D207" s="680"/>
      <c r="E207" s="1860"/>
      <c r="F207" s="681"/>
      <c r="G207" s="650" t="s">
        <v>518</v>
      </c>
      <c r="H207" s="589">
        <f t="shared" ref="H207:K207" si="2602">SUM(H208:H211)</f>
        <v>505</v>
      </c>
      <c r="I207" s="470">
        <f t="shared" si="2602"/>
        <v>348</v>
      </c>
      <c r="J207" s="525">
        <f t="shared" si="2602"/>
        <v>842</v>
      </c>
      <c r="K207" s="525">
        <f t="shared" si="2602"/>
        <v>163</v>
      </c>
      <c r="L207" s="587">
        <f t="shared" si="2544"/>
        <v>0.19358669833729217</v>
      </c>
      <c r="M207" s="470">
        <f t="shared" ref="M207" si="2603">SUM(M208:M211)</f>
        <v>842</v>
      </c>
      <c r="N207" s="470">
        <f>SUM(N208:N211)</f>
        <v>0</v>
      </c>
      <c r="O207" s="470">
        <f>SUM(O208:O211)</f>
        <v>0</v>
      </c>
      <c r="P207" s="525">
        <f t="shared" si="2500"/>
        <v>842</v>
      </c>
      <c r="Q207" s="587">
        <f>K207/P207</f>
        <v>0.19358669833729217</v>
      </c>
      <c r="R207" s="470">
        <f t="shared" ref="R207:S207" si="2604">SUM(R208:R211)</f>
        <v>842</v>
      </c>
      <c r="S207" s="525">
        <f t="shared" si="2604"/>
        <v>178</v>
      </c>
      <c r="T207" s="587">
        <f t="shared" si="2547"/>
        <v>0.21140142517814728</v>
      </c>
      <c r="U207" s="470">
        <f t="shared" ref="U207" si="2605">SUM(U208:U211)</f>
        <v>842</v>
      </c>
      <c r="V207" s="470">
        <f>SUM(V208:V211)</f>
        <v>0</v>
      </c>
      <c r="W207" s="470">
        <f>SUM(W208:W211)</f>
        <v>0</v>
      </c>
      <c r="X207" s="525">
        <f t="shared" si="2501"/>
        <v>842</v>
      </c>
      <c r="Y207" s="587">
        <f t="shared" si="2549"/>
        <v>0.21140142517814728</v>
      </c>
      <c r="Z207" s="470">
        <f>SUM(Z208:Z211)</f>
        <v>0</v>
      </c>
      <c r="AA207" s="525">
        <f t="shared" si="2550"/>
        <v>842</v>
      </c>
      <c r="AB207" s="525">
        <f t="shared" ref="AB207:AE207" si="2606">SUM(AB208:AB211)</f>
        <v>250</v>
      </c>
      <c r="AC207" s="587">
        <f t="shared" si="2552"/>
        <v>0.29691211401425177</v>
      </c>
      <c r="AD207" s="525">
        <f t="shared" si="2606"/>
        <v>250</v>
      </c>
      <c r="AE207" s="525">
        <f t="shared" si="2606"/>
        <v>568</v>
      </c>
      <c r="AF207" s="587">
        <f t="shared" si="2553"/>
        <v>0.67458432304038007</v>
      </c>
      <c r="AG207" s="470">
        <f t="shared" ref="AG207:AM207" si="2607">SUM(AG208:AG211)</f>
        <v>842</v>
      </c>
      <c r="AH207" s="470">
        <f t="shared" si="2607"/>
        <v>842</v>
      </c>
      <c r="AI207" s="470">
        <f t="shared" si="2607"/>
        <v>842</v>
      </c>
      <c r="AJ207" s="470">
        <f t="shared" si="2607"/>
        <v>842</v>
      </c>
      <c r="AK207" s="470">
        <f>SUM(AK208:AK211)</f>
        <v>0</v>
      </c>
      <c r="AL207" s="525">
        <f t="shared" si="2555"/>
        <v>842</v>
      </c>
      <c r="AM207" s="830">
        <f t="shared" si="2607"/>
        <v>567.94999999999993</v>
      </c>
      <c r="AN207" s="894">
        <f t="shared" si="2556"/>
        <v>0.67452494061757706</v>
      </c>
      <c r="AO207" s="830">
        <f t="shared" ref="AO207:AR207" si="2608">SUM(AO208:AO211)</f>
        <v>211.94</v>
      </c>
      <c r="AP207" s="894">
        <f t="shared" si="2558"/>
        <v>0.25171021377672209</v>
      </c>
      <c r="AQ207" s="830">
        <f t="shared" ref="AQ207" si="2609">SUM(AQ208:AQ211)</f>
        <v>0</v>
      </c>
      <c r="AR207" s="830">
        <f t="shared" si="2608"/>
        <v>0</v>
      </c>
      <c r="AS207" s="830">
        <f t="shared" si="2502"/>
        <v>842</v>
      </c>
      <c r="AT207" s="894">
        <f t="shared" si="2560"/>
        <v>0.25171021377672209</v>
      </c>
      <c r="AU207" s="830">
        <f t="shared" ref="AU207" si="2610">SUM(AU208:AU211)</f>
        <v>0</v>
      </c>
      <c r="AV207" s="830">
        <f t="shared" si="2503"/>
        <v>842</v>
      </c>
      <c r="AW207" s="470">
        <f t="shared" ref="AW207:BG207" si="2611">SUM(AW208:AW211)</f>
        <v>842</v>
      </c>
      <c r="AX207" s="830">
        <f t="shared" si="2611"/>
        <v>259.68</v>
      </c>
      <c r="AY207" s="470">
        <f t="shared" si="2611"/>
        <v>842</v>
      </c>
      <c r="AZ207" s="72">
        <f t="shared" si="2611"/>
        <v>259.68</v>
      </c>
      <c r="BA207" s="942">
        <f t="shared" si="2611"/>
        <v>842</v>
      </c>
      <c r="BB207" s="470">
        <f t="shared" si="2611"/>
        <v>842</v>
      </c>
      <c r="BC207" s="470">
        <f t="shared" si="2611"/>
        <v>842</v>
      </c>
      <c r="BD207" s="942">
        <f t="shared" si="2611"/>
        <v>842</v>
      </c>
      <c r="BE207" s="470">
        <f t="shared" si="2611"/>
        <v>842</v>
      </c>
      <c r="BF207" s="470">
        <f t="shared" si="2611"/>
        <v>842</v>
      </c>
      <c r="BG207" s="830">
        <f t="shared" si="2611"/>
        <v>0</v>
      </c>
      <c r="BH207" s="470">
        <f t="shared" si="2504"/>
        <v>842</v>
      </c>
      <c r="BI207" s="943">
        <f t="shared" ref="BI207" si="2612">SUM(BI208:BI211)</f>
        <v>271.06000000000006</v>
      </c>
      <c r="BJ207" s="894">
        <f t="shared" si="2564"/>
        <v>0.32192399049881243</v>
      </c>
      <c r="BK207" s="470">
        <f t="shared" ref="BK207" si="2613">SUM(BK208:BK211)</f>
        <v>0</v>
      </c>
      <c r="BL207" s="470">
        <f t="shared" si="2505"/>
        <v>842</v>
      </c>
      <c r="BM207" s="894">
        <f t="shared" si="2566"/>
        <v>0.32192399049881243</v>
      </c>
      <c r="BN207" s="894"/>
      <c r="BO207" s="894"/>
      <c r="BP207" s="943">
        <f t="shared" ref="BP207:BT207" si="2614">SUM(BP208:BP211)</f>
        <v>282.03000000000003</v>
      </c>
      <c r="BQ207" s="894">
        <f t="shared" si="2568"/>
        <v>0.33495249406175776</v>
      </c>
      <c r="BR207" s="830">
        <f t="shared" ref="BR207" si="2615">SUM(BR208:BR211)</f>
        <v>0</v>
      </c>
      <c r="BS207" s="470">
        <f t="shared" si="2506"/>
        <v>842</v>
      </c>
      <c r="BT207" s="943">
        <f t="shared" si="2614"/>
        <v>303.97000000000003</v>
      </c>
      <c r="BU207" s="894">
        <f t="shared" si="2570"/>
        <v>0.36100950118764846</v>
      </c>
      <c r="BV207" s="470">
        <f t="shared" ref="BV207" si="2616">SUM(BV208:BV211)</f>
        <v>0</v>
      </c>
      <c r="BW207" s="470">
        <f t="shared" si="2507"/>
        <v>842</v>
      </c>
      <c r="BX207" s="894">
        <f t="shared" si="2508"/>
        <v>0.36100950118764846</v>
      </c>
      <c r="BY207" s="943">
        <f t="shared" ref="BY207:CE207" si="2617">SUM(BY208:BY211)</f>
        <v>303.97000000000003</v>
      </c>
      <c r="BZ207" s="1134">
        <f t="shared" si="2617"/>
        <v>303.97000000000003</v>
      </c>
      <c r="CA207" s="470">
        <f t="shared" si="2617"/>
        <v>842</v>
      </c>
      <c r="CB207" s="470">
        <f t="shared" si="2617"/>
        <v>842</v>
      </c>
      <c r="CC207" s="470">
        <f t="shared" si="2617"/>
        <v>842</v>
      </c>
      <c r="CD207" s="943">
        <f t="shared" si="2617"/>
        <v>21.94</v>
      </c>
      <c r="CE207" s="34">
        <f t="shared" si="2617"/>
        <v>0</v>
      </c>
      <c r="CF207" s="525">
        <f t="shared" si="2509"/>
        <v>842</v>
      </c>
      <c r="CG207" s="587">
        <f t="shared" si="2573"/>
        <v>2.6057007125890739E-2</v>
      </c>
      <c r="CH207" s="943">
        <f t="shared" ref="CH207:CL207" si="2618">SUM(CH208:CH211)</f>
        <v>164.91</v>
      </c>
      <c r="CI207" s="587">
        <f t="shared" si="2510"/>
        <v>0.19585510688836105</v>
      </c>
      <c r="CJ207" s="470">
        <f t="shared" ref="CJ207" si="2619">SUM(CJ208:CJ211)</f>
        <v>0</v>
      </c>
      <c r="CK207" s="470">
        <f t="shared" si="2511"/>
        <v>842</v>
      </c>
      <c r="CL207" s="135">
        <f t="shared" si="2618"/>
        <v>245.88</v>
      </c>
      <c r="CM207" s="587">
        <f t="shared" si="2512"/>
        <v>0.29201900237529693</v>
      </c>
      <c r="CN207" s="34">
        <f t="shared" ref="CN207" si="2620">SUM(CN208:CN211)</f>
        <v>0</v>
      </c>
      <c r="CO207" s="1200">
        <f t="shared" si="2513"/>
        <v>842</v>
      </c>
      <c r="CP207" s="587">
        <f t="shared" si="2514"/>
        <v>0.29201900237529693</v>
      </c>
      <c r="CQ207" s="34">
        <f t="shared" ref="CQ207" si="2621">SUM(CQ208:CQ211)</f>
        <v>0</v>
      </c>
      <c r="CR207" s="1200">
        <f t="shared" si="2515"/>
        <v>842</v>
      </c>
      <c r="CS207" s="1255">
        <f t="shared" ref="CS207:DB207" si="2622">SUM(CS208:CS211)</f>
        <v>842</v>
      </c>
      <c r="CT207" s="1321">
        <f t="shared" si="2622"/>
        <v>842</v>
      </c>
      <c r="CU207" s="470">
        <f t="shared" si="2622"/>
        <v>842</v>
      </c>
      <c r="CV207" s="470">
        <f t="shared" si="2622"/>
        <v>842</v>
      </c>
      <c r="CW207" s="1398">
        <f t="shared" si="2622"/>
        <v>256.85000000000002</v>
      </c>
      <c r="CX207" s="587">
        <f t="shared" si="2516"/>
        <v>0.30504750593824231</v>
      </c>
      <c r="CY207" s="1363">
        <f t="shared" ref="CY207:CZ207" si="2623">SUM(CY208:CY211)</f>
        <v>842</v>
      </c>
      <c r="CZ207" s="470">
        <f t="shared" si="2623"/>
        <v>0</v>
      </c>
      <c r="DA207" s="1363">
        <f t="shared" si="2517"/>
        <v>842</v>
      </c>
      <c r="DB207" s="135">
        <f t="shared" si="2622"/>
        <v>110.96</v>
      </c>
      <c r="DC207" s="587">
        <f t="shared" si="2580"/>
        <v>0.13178147268408549</v>
      </c>
      <c r="DD207" s="1200">
        <f t="shared" ref="DD207" si="2624">SUM(DD208:DD211)</f>
        <v>0</v>
      </c>
      <c r="DE207" s="1363">
        <f t="shared" si="2518"/>
        <v>842</v>
      </c>
      <c r="DF207" s="587">
        <f t="shared" si="2582"/>
        <v>0.13178147268408549</v>
      </c>
      <c r="DG207" s="1200">
        <f t="shared" ref="DG207" si="2625">SUM(DG208:DG211)</f>
        <v>0</v>
      </c>
      <c r="DH207" s="1363">
        <f t="shared" si="2519"/>
        <v>842</v>
      </c>
      <c r="DI207" s="587">
        <f t="shared" si="2584"/>
        <v>0.13178147268408549</v>
      </c>
      <c r="DJ207" s="1364">
        <f t="shared" ref="DJ207" si="2626">SUM(DJ208:DJ211)</f>
        <v>121.92999999999999</v>
      </c>
      <c r="DK207" s="587">
        <f t="shared" si="2585"/>
        <v>0.14480997624703087</v>
      </c>
      <c r="DL207" s="1200">
        <f t="shared" ref="DL207" si="2627">SUM(DL208:DL211)</f>
        <v>0</v>
      </c>
      <c r="DM207" s="1363">
        <f t="shared" si="2520"/>
        <v>842</v>
      </c>
      <c r="DN207" s="587">
        <f t="shared" si="2521"/>
        <v>0.14480997624703087</v>
      </c>
      <c r="DO207" s="1364">
        <f t="shared" ref="DO207:DS207" si="2628">SUM(DO208:DO211)</f>
        <v>950.34999999999991</v>
      </c>
      <c r="DP207" s="470">
        <f t="shared" si="2628"/>
        <v>950</v>
      </c>
      <c r="DQ207" s="470">
        <f t="shared" si="2628"/>
        <v>950</v>
      </c>
      <c r="DR207" s="470">
        <f t="shared" si="2628"/>
        <v>950</v>
      </c>
      <c r="DS207" s="1444">
        <f t="shared" si="2628"/>
        <v>950.34999999999991</v>
      </c>
      <c r="DT207" s="323">
        <f t="shared" si="2522"/>
        <v>1.1286817102137767</v>
      </c>
      <c r="DU207" s="1362">
        <f t="shared" ref="DU207:DV207" si="2629">SUM(DU208:DU211)</f>
        <v>950</v>
      </c>
      <c r="DV207" s="1362">
        <f t="shared" si="2629"/>
        <v>0</v>
      </c>
      <c r="DW207" s="1362">
        <f t="shared" si="2523"/>
        <v>950</v>
      </c>
      <c r="DX207" s="1362">
        <f t="shared" ref="DX207:DZ207" si="2630">SUM(DX208:DX211)</f>
        <v>0</v>
      </c>
      <c r="DY207" s="1362">
        <f t="shared" si="2524"/>
        <v>950</v>
      </c>
      <c r="DZ207" s="1362">
        <f t="shared" si="2630"/>
        <v>0</v>
      </c>
      <c r="EA207" s="1362">
        <f t="shared" si="2525"/>
        <v>950</v>
      </c>
      <c r="EB207" s="1444">
        <f t="shared" ref="EB207" si="2631">SUM(EB208:EB211)</f>
        <v>202.79</v>
      </c>
      <c r="EC207" s="323">
        <f t="shared" si="2526"/>
        <v>0.21346315789473683</v>
      </c>
      <c r="ED207" s="1362">
        <f t="shared" ref="ED207" si="2632">SUM(ED208:ED211)</f>
        <v>0</v>
      </c>
      <c r="EE207" s="1362">
        <f t="shared" si="2527"/>
        <v>950</v>
      </c>
      <c r="EF207" s="323">
        <f t="shared" si="2528"/>
        <v>0.21346315789473683</v>
      </c>
      <c r="EG207" s="1362">
        <f t="shared" ref="EG207" si="2633">SUM(EG208:EG211)</f>
        <v>0</v>
      </c>
      <c r="EH207" s="1362">
        <f t="shared" si="2529"/>
        <v>950</v>
      </c>
      <c r="EI207" s="2240">
        <f t="shared" ref="EI207:EO207" si="2634">SUM(EI208:EI211)</f>
        <v>623.37</v>
      </c>
      <c r="EJ207" s="1444">
        <f t="shared" si="2634"/>
        <v>623.37</v>
      </c>
      <c r="EK207" s="323">
        <f t="shared" si="2530"/>
        <v>1</v>
      </c>
      <c r="EL207" s="1362">
        <f t="shared" si="2634"/>
        <v>624</v>
      </c>
      <c r="EM207" s="2241">
        <f t="shared" si="2634"/>
        <v>624</v>
      </c>
      <c r="EN207" s="2241">
        <f t="shared" si="2634"/>
        <v>624</v>
      </c>
      <c r="EO207" s="1444">
        <f t="shared" si="2634"/>
        <v>283.36</v>
      </c>
      <c r="EP207" s="2176">
        <f t="shared" si="2531"/>
        <v>0.45410256410256411</v>
      </c>
      <c r="EQ207" s="1362">
        <f t="shared" ref="EQ207" si="2635">SUM(EQ208:EQ211)</f>
        <v>0</v>
      </c>
      <c r="ER207" s="1362">
        <f t="shared" si="2532"/>
        <v>624</v>
      </c>
      <c r="ES207" s="1362">
        <f t="shared" ref="ES207" si="2636">SUM(ES208:ES211)</f>
        <v>0</v>
      </c>
      <c r="ET207" s="1362">
        <f t="shared" si="2533"/>
        <v>624</v>
      </c>
      <c r="EU207" s="323">
        <f t="shared" si="2534"/>
        <v>0.45410256410256411</v>
      </c>
      <c r="EV207" s="1362">
        <f t="shared" ref="EV207" si="2637">SUM(EV208:EV211)</f>
        <v>0</v>
      </c>
      <c r="EW207" s="1362">
        <f t="shared" si="2535"/>
        <v>624</v>
      </c>
      <c r="EX207" s="1444">
        <f t="shared" ref="EX207" si="2638">SUM(EX208:EX211)</f>
        <v>295.04000000000002</v>
      </c>
      <c r="EY207" s="323">
        <f t="shared" si="2536"/>
        <v>0.47282051282051285</v>
      </c>
      <c r="EZ207" s="2242">
        <f t="shared" ref="EZ207:FF207" si="2639">SUM(EZ208:EZ211)</f>
        <v>624</v>
      </c>
      <c r="FA207" s="1444">
        <f t="shared" ref="FA207" si="2640">SUM(FA208:FA211)</f>
        <v>1033.17</v>
      </c>
      <c r="FB207" s="323">
        <f t="shared" si="2537"/>
        <v>1.655721153846154</v>
      </c>
      <c r="FC207" s="1363">
        <f t="shared" si="2639"/>
        <v>700</v>
      </c>
      <c r="FD207" s="1363">
        <f t="shared" si="2639"/>
        <v>700</v>
      </c>
      <c r="FE207" s="1363">
        <f t="shared" si="2639"/>
        <v>700</v>
      </c>
      <c r="FF207" s="1363">
        <f t="shared" si="2639"/>
        <v>0</v>
      </c>
      <c r="FG207" s="1363">
        <f t="shared" si="2538"/>
        <v>700</v>
      </c>
      <c r="FH207" s="2736">
        <f t="shared" ref="FH207:FI207" si="2641">SUM(FH208:FH211)</f>
        <v>448.75</v>
      </c>
      <c r="FI207" s="1363">
        <f t="shared" si="2641"/>
        <v>0</v>
      </c>
      <c r="FJ207" s="1363">
        <f t="shared" si="2539"/>
        <v>700</v>
      </c>
      <c r="FK207" s="1969">
        <f t="shared" si="2540"/>
        <v>0.64107142857142863</v>
      </c>
      <c r="FL207" s="2736">
        <f t="shared" ref="FL207" si="2642">SUM(FL208:FL211)</f>
        <v>461.59999999999997</v>
      </c>
      <c r="FM207" s="1969">
        <f t="shared" si="2541"/>
        <v>0.65942857142857136</v>
      </c>
      <c r="FN207" s="1363">
        <f t="shared" ref="FN207" si="2643">SUM(FN208:FN211)</f>
        <v>0</v>
      </c>
      <c r="FO207" s="1363">
        <f t="shared" si="2542"/>
        <v>700</v>
      </c>
      <c r="FP207" s="2124">
        <f t="shared" ref="FP207" si="2644">SUM(FP208:FP211)</f>
        <v>700</v>
      </c>
      <c r="FQ207" s="2619">
        <f t="shared" ref="FQ207" si="2645">SUM(FQ208:FQ211)</f>
        <v>0</v>
      </c>
      <c r="FR207" s="1363">
        <v>0</v>
      </c>
      <c r="FS207" s="1363">
        <f t="shared" ref="FS207" si="2646">SUM(FS208:FS211)</f>
        <v>0</v>
      </c>
    </row>
    <row r="208" spans="1:177" ht="21.75" hidden="1" thickBot="1" x14ac:dyDescent="0.4">
      <c r="A208" s="679"/>
      <c r="B208" s="680"/>
      <c r="C208" s="1835" t="s">
        <v>107</v>
      </c>
      <c r="D208" s="680"/>
      <c r="E208" s="1860"/>
      <c r="F208" s="681"/>
      <c r="G208" s="650" t="s">
        <v>507</v>
      </c>
      <c r="H208" s="589">
        <v>130</v>
      </c>
      <c r="I208" s="470">
        <v>110</v>
      </c>
      <c r="J208" s="525">
        <v>110</v>
      </c>
      <c r="K208" s="525">
        <v>33</v>
      </c>
      <c r="L208" s="587">
        <f t="shared" si="2544"/>
        <v>0.3</v>
      </c>
      <c r="M208" s="470">
        <v>110</v>
      </c>
      <c r="N208" s="470"/>
      <c r="O208" s="470"/>
      <c r="P208" s="525">
        <f t="shared" si="2500"/>
        <v>110</v>
      </c>
      <c r="Q208" s="587">
        <f>K208/P208</f>
        <v>0.3</v>
      </c>
      <c r="R208" s="470">
        <v>110</v>
      </c>
      <c r="S208" s="525">
        <v>33</v>
      </c>
      <c r="T208" s="587">
        <f t="shared" si="2547"/>
        <v>0.3</v>
      </c>
      <c r="U208" s="470">
        <v>110</v>
      </c>
      <c r="V208" s="470"/>
      <c r="W208" s="470"/>
      <c r="X208" s="525">
        <f t="shared" si="2501"/>
        <v>110</v>
      </c>
      <c r="Y208" s="587">
        <f t="shared" si="2549"/>
        <v>0.3</v>
      </c>
      <c r="Z208" s="470"/>
      <c r="AA208" s="525">
        <f t="shared" si="2550"/>
        <v>110</v>
      </c>
      <c r="AB208" s="525">
        <v>83</v>
      </c>
      <c r="AC208" s="587">
        <f t="shared" si="2552"/>
        <v>0.75454545454545452</v>
      </c>
      <c r="AD208" s="525">
        <v>83</v>
      </c>
      <c r="AE208" s="525">
        <v>113</v>
      </c>
      <c r="AF208" s="587">
        <f t="shared" si="2553"/>
        <v>1.0272727272727273</v>
      </c>
      <c r="AG208" s="470">
        <v>110</v>
      </c>
      <c r="AH208" s="470">
        <v>110</v>
      </c>
      <c r="AI208" s="470">
        <v>110</v>
      </c>
      <c r="AJ208" s="470">
        <v>110</v>
      </c>
      <c r="AK208" s="470"/>
      <c r="AL208" s="525">
        <f t="shared" si="2555"/>
        <v>110</v>
      </c>
      <c r="AM208" s="830">
        <v>113</v>
      </c>
      <c r="AN208" s="894">
        <f t="shared" si="2556"/>
        <v>1.0272727272727273</v>
      </c>
      <c r="AO208" s="830">
        <v>100</v>
      </c>
      <c r="AP208" s="894">
        <f t="shared" si="2558"/>
        <v>0.90909090909090906</v>
      </c>
      <c r="AQ208" s="830"/>
      <c r="AR208" s="830"/>
      <c r="AS208" s="830">
        <f t="shared" si="2502"/>
        <v>110</v>
      </c>
      <c r="AT208" s="894">
        <f t="shared" si="2560"/>
        <v>0.90909090909090906</v>
      </c>
      <c r="AU208" s="830"/>
      <c r="AV208" s="830">
        <f t="shared" si="2503"/>
        <v>110</v>
      </c>
      <c r="AW208" s="470">
        <v>110</v>
      </c>
      <c r="AX208" s="830">
        <v>100</v>
      </c>
      <c r="AY208" s="470">
        <v>110</v>
      </c>
      <c r="AZ208" s="72">
        <v>100</v>
      </c>
      <c r="BA208" s="942">
        <v>110</v>
      </c>
      <c r="BB208" s="470">
        <v>110</v>
      </c>
      <c r="BC208" s="470">
        <v>110</v>
      </c>
      <c r="BD208" s="942">
        <v>110</v>
      </c>
      <c r="BE208" s="470">
        <v>110</v>
      </c>
      <c r="BF208" s="470">
        <v>110</v>
      </c>
      <c r="BG208" s="830"/>
      <c r="BH208" s="470">
        <f t="shared" si="2504"/>
        <v>110</v>
      </c>
      <c r="BI208" s="943">
        <v>100</v>
      </c>
      <c r="BJ208" s="894">
        <f t="shared" si="2564"/>
        <v>0.90909090909090906</v>
      </c>
      <c r="BK208" s="470"/>
      <c r="BL208" s="470">
        <f t="shared" si="2505"/>
        <v>110</v>
      </c>
      <c r="BM208" s="894">
        <f t="shared" si="2566"/>
        <v>0.90909090909090906</v>
      </c>
      <c r="BN208" s="894"/>
      <c r="BO208" s="894"/>
      <c r="BP208" s="943">
        <v>100</v>
      </c>
      <c r="BQ208" s="894">
        <f t="shared" si="2568"/>
        <v>0.90909090909090906</v>
      </c>
      <c r="BR208" s="830"/>
      <c r="BS208" s="470">
        <f t="shared" si="2506"/>
        <v>110</v>
      </c>
      <c r="BT208" s="943">
        <v>100</v>
      </c>
      <c r="BU208" s="894">
        <f t="shared" si="2570"/>
        <v>0.90909090909090906</v>
      </c>
      <c r="BV208" s="470"/>
      <c r="BW208" s="470">
        <f t="shared" si="2507"/>
        <v>110</v>
      </c>
      <c r="BX208" s="894">
        <f t="shared" si="2508"/>
        <v>0.90909090909090906</v>
      </c>
      <c r="BY208" s="943">
        <v>100</v>
      </c>
      <c r="BZ208" s="1134">
        <v>100</v>
      </c>
      <c r="CA208" s="470">
        <v>110</v>
      </c>
      <c r="CB208" s="470">
        <v>110</v>
      </c>
      <c r="CC208" s="470">
        <v>110</v>
      </c>
      <c r="CD208" s="943">
        <v>0</v>
      </c>
      <c r="CE208" s="34"/>
      <c r="CF208" s="525">
        <f t="shared" si="2509"/>
        <v>110</v>
      </c>
      <c r="CG208" s="587">
        <f t="shared" si="2573"/>
        <v>0</v>
      </c>
      <c r="CH208" s="943">
        <v>0</v>
      </c>
      <c r="CI208" s="587">
        <f t="shared" si="2510"/>
        <v>0</v>
      </c>
      <c r="CJ208" s="470"/>
      <c r="CK208" s="470">
        <f t="shared" si="2511"/>
        <v>110</v>
      </c>
      <c r="CL208" s="135">
        <v>70</v>
      </c>
      <c r="CM208" s="587">
        <f t="shared" si="2512"/>
        <v>0.63636363636363635</v>
      </c>
      <c r="CN208" s="34"/>
      <c r="CO208" s="1200">
        <f t="shared" si="2513"/>
        <v>110</v>
      </c>
      <c r="CP208" s="587">
        <f t="shared" si="2514"/>
        <v>0.63636363636363635</v>
      </c>
      <c r="CQ208" s="34"/>
      <c r="CR208" s="1200">
        <f t="shared" si="2515"/>
        <v>110</v>
      </c>
      <c r="CS208" s="1255">
        <v>110</v>
      </c>
      <c r="CT208" s="1321">
        <v>110</v>
      </c>
      <c r="CU208" s="470">
        <v>110</v>
      </c>
      <c r="CV208" s="470">
        <v>110</v>
      </c>
      <c r="CW208" s="1398">
        <v>70</v>
      </c>
      <c r="CX208" s="587">
        <f t="shared" si="2516"/>
        <v>0.63636363636363635</v>
      </c>
      <c r="CY208" s="1363">
        <v>110</v>
      </c>
      <c r="CZ208" s="470"/>
      <c r="DA208" s="1363">
        <f t="shared" si="2517"/>
        <v>110</v>
      </c>
      <c r="DB208" s="135">
        <v>99.99</v>
      </c>
      <c r="DC208" s="587">
        <f t="shared" si="2580"/>
        <v>0.90899999999999992</v>
      </c>
      <c r="DD208" s="1200"/>
      <c r="DE208" s="1363">
        <f t="shared" si="2518"/>
        <v>110</v>
      </c>
      <c r="DF208" s="587">
        <f t="shared" si="2582"/>
        <v>0.90899999999999992</v>
      </c>
      <c r="DG208" s="1200"/>
      <c r="DH208" s="1363">
        <f t="shared" si="2519"/>
        <v>110</v>
      </c>
      <c r="DI208" s="587">
        <f t="shared" si="2584"/>
        <v>0.90899999999999992</v>
      </c>
      <c r="DJ208" s="1364">
        <v>99.99</v>
      </c>
      <c r="DK208" s="587">
        <f t="shared" si="2585"/>
        <v>0.90899999999999992</v>
      </c>
      <c r="DL208" s="1200"/>
      <c r="DM208" s="1363">
        <f t="shared" si="2520"/>
        <v>110</v>
      </c>
      <c r="DN208" s="587">
        <f t="shared" si="2521"/>
        <v>0.90899999999999992</v>
      </c>
      <c r="DO208" s="1364">
        <v>300.02</v>
      </c>
      <c r="DP208" s="470">
        <v>300</v>
      </c>
      <c r="DQ208" s="470">
        <v>300</v>
      </c>
      <c r="DR208" s="470">
        <v>300</v>
      </c>
      <c r="DS208" s="1444">
        <v>300.02</v>
      </c>
      <c r="DT208" s="323">
        <f t="shared" si="2522"/>
        <v>2.7274545454545454</v>
      </c>
      <c r="DU208" s="1362">
        <v>300</v>
      </c>
      <c r="DV208" s="1362"/>
      <c r="DW208" s="1362">
        <f t="shared" si="2523"/>
        <v>300</v>
      </c>
      <c r="DX208" s="1362"/>
      <c r="DY208" s="1362">
        <f t="shared" si="2524"/>
        <v>300</v>
      </c>
      <c r="DZ208" s="1362"/>
      <c r="EA208" s="1362">
        <f t="shared" si="2525"/>
        <v>300</v>
      </c>
      <c r="EB208" s="1444">
        <v>100.05</v>
      </c>
      <c r="EC208" s="323">
        <f t="shared" si="2526"/>
        <v>0.33349999999999996</v>
      </c>
      <c r="ED208" s="1362"/>
      <c r="EE208" s="1362">
        <f t="shared" si="2527"/>
        <v>300</v>
      </c>
      <c r="EF208" s="323">
        <f t="shared" si="2528"/>
        <v>0.33349999999999996</v>
      </c>
      <c r="EG208" s="1362"/>
      <c r="EH208" s="1362">
        <f t="shared" si="2529"/>
        <v>300</v>
      </c>
      <c r="EI208" s="2240">
        <v>300.05</v>
      </c>
      <c r="EJ208" s="1444">
        <v>300.05</v>
      </c>
      <c r="EK208" s="323">
        <f t="shared" si="2530"/>
        <v>1</v>
      </c>
      <c r="EL208" s="1362">
        <v>300</v>
      </c>
      <c r="EM208" s="2241">
        <v>300</v>
      </c>
      <c r="EN208" s="2241">
        <v>300</v>
      </c>
      <c r="EO208" s="1444">
        <v>260</v>
      </c>
      <c r="EP208" s="2176">
        <f t="shared" si="2531"/>
        <v>0.8666666666666667</v>
      </c>
      <c r="EQ208" s="1362"/>
      <c r="ER208" s="1362">
        <f t="shared" si="2532"/>
        <v>300</v>
      </c>
      <c r="ES208" s="1362"/>
      <c r="ET208" s="1362">
        <f t="shared" si="2533"/>
        <v>300</v>
      </c>
      <c r="EU208" s="323">
        <f t="shared" si="2534"/>
        <v>0.8666666666666667</v>
      </c>
      <c r="EV208" s="1362"/>
      <c r="EW208" s="1362">
        <f t="shared" si="2535"/>
        <v>300</v>
      </c>
      <c r="EX208" s="1444">
        <v>260</v>
      </c>
      <c r="EY208" s="323">
        <f t="shared" si="2536"/>
        <v>0.8666666666666667</v>
      </c>
      <c r="EZ208" s="2242">
        <v>300</v>
      </c>
      <c r="FA208" s="1444">
        <v>360</v>
      </c>
      <c r="FB208" s="323">
        <f t="shared" si="2537"/>
        <v>1.2</v>
      </c>
      <c r="FC208" s="1363">
        <v>360</v>
      </c>
      <c r="FD208" s="1363">
        <v>360</v>
      </c>
      <c r="FE208" s="1363">
        <v>360</v>
      </c>
      <c r="FF208" s="1363"/>
      <c r="FG208" s="1363">
        <f t="shared" si="2538"/>
        <v>360</v>
      </c>
      <c r="FH208" s="2736">
        <v>170</v>
      </c>
      <c r="FI208" s="1363"/>
      <c r="FJ208" s="1363">
        <f t="shared" si="2539"/>
        <v>360</v>
      </c>
      <c r="FK208" s="1969">
        <f t="shared" si="2540"/>
        <v>0.47222222222222221</v>
      </c>
      <c r="FL208" s="2736">
        <v>170</v>
      </c>
      <c r="FM208" s="1969">
        <f t="shared" si="2541"/>
        <v>0.47222222222222221</v>
      </c>
      <c r="FN208" s="1363"/>
      <c r="FO208" s="1363">
        <f t="shared" si="2542"/>
        <v>360</v>
      </c>
      <c r="FP208" s="2124">
        <v>360</v>
      </c>
      <c r="FQ208" s="2619">
        <v>0</v>
      </c>
      <c r="FR208" s="1363">
        <v>0</v>
      </c>
      <c r="FS208" s="1363">
        <v>0</v>
      </c>
    </row>
    <row r="209" spans="1:175" ht="21.75" hidden="1" thickBot="1" x14ac:dyDescent="0.4">
      <c r="A209" s="679"/>
      <c r="B209" s="680"/>
      <c r="C209" s="1835" t="s">
        <v>595</v>
      </c>
      <c r="D209" s="680"/>
      <c r="E209" s="1860"/>
      <c r="F209" s="681"/>
      <c r="G209" s="650" t="s">
        <v>383</v>
      </c>
      <c r="H209" s="589">
        <v>331</v>
      </c>
      <c r="I209" s="470">
        <v>194</v>
      </c>
      <c r="J209" s="525">
        <v>688</v>
      </c>
      <c r="K209" s="525">
        <v>108</v>
      </c>
      <c r="L209" s="587">
        <f t="shared" si="2544"/>
        <v>0.15697674418604651</v>
      </c>
      <c r="M209" s="470">
        <v>688</v>
      </c>
      <c r="N209" s="470"/>
      <c r="O209" s="470"/>
      <c r="P209" s="525">
        <f t="shared" si="2500"/>
        <v>688</v>
      </c>
      <c r="Q209" s="587">
        <f>K209/P209</f>
        <v>0.15697674418604651</v>
      </c>
      <c r="R209" s="470">
        <v>688</v>
      </c>
      <c r="S209" s="525">
        <v>123</v>
      </c>
      <c r="T209" s="587">
        <f t="shared" si="2547"/>
        <v>0.17877906976744187</v>
      </c>
      <c r="U209" s="470">
        <v>688</v>
      </c>
      <c r="V209" s="470"/>
      <c r="W209" s="470"/>
      <c r="X209" s="525">
        <f t="shared" si="2501"/>
        <v>688</v>
      </c>
      <c r="Y209" s="587">
        <f t="shared" si="2549"/>
        <v>0.17877906976744187</v>
      </c>
      <c r="Z209" s="470"/>
      <c r="AA209" s="525">
        <f t="shared" si="2550"/>
        <v>688</v>
      </c>
      <c r="AB209" s="525">
        <v>123</v>
      </c>
      <c r="AC209" s="587">
        <f t="shared" si="2552"/>
        <v>0.17877906976744187</v>
      </c>
      <c r="AD209" s="525">
        <v>123</v>
      </c>
      <c r="AE209" s="525">
        <v>411</v>
      </c>
      <c r="AF209" s="587">
        <f t="shared" si="2553"/>
        <v>0.59738372093023251</v>
      </c>
      <c r="AG209" s="470">
        <v>688</v>
      </c>
      <c r="AH209" s="470">
        <v>688</v>
      </c>
      <c r="AI209" s="470">
        <v>688</v>
      </c>
      <c r="AJ209" s="470">
        <v>688</v>
      </c>
      <c r="AK209" s="470"/>
      <c r="AL209" s="525">
        <f t="shared" si="2555"/>
        <v>688</v>
      </c>
      <c r="AM209" s="830">
        <v>411.09</v>
      </c>
      <c r="AN209" s="894">
        <f t="shared" si="2556"/>
        <v>0.59751453488372086</v>
      </c>
      <c r="AO209" s="830">
        <v>90</v>
      </c>
      <c r="AP209" s="894">
        <f t="shared" si="2558"/>
        <v>0.1308139534883721</v>
      </c>
      <c r="AQ209" s="830"/>
      <c r="AR209" s="830"/>
      <c r="AS209" s="830">
        <f t="shared" si="2502"/>
        <v>688</v>
      </c>
      <c r="AT209" s="894">
        <f t="shared" si="2560"/>
        <v>0.1308139534883721</v>
      </c>
      <c r="AU209" s="830"/>
      <c r="AV209" s="830">
        <f t="shared" si="2503"/>
        <v>688</v>
      </c>
      <c r="AW209" s="470">
        <v>688</v>
      </c>
      <c r="AX209" s="830">
        <v>115.8</v>
      </c>
      <c r="AY209" s="470">
        <v>688</v>
      </c>
      <c r="AZ209" s="72">
        <v>115.8</v>
      </c>
      <c r="BA209" s="942">
        <v>688</v>
      </c>
      <c r="BB209" s="470">
        <v>688</v>
      </c>
      <c r="BC209" s="470">
        <v>688</v>
      </c>
      <c r="BD209" s="942">
        <v>688</v>
      </c>
      <c r="BE209" s="470">
        <v>688</v>
      </c>
      <c r="BF209" s="470">
        <v>688</v>
      </c>
      <c r="BG209" s="830"/>
      <c r="BH209" s="470">
        <f t="shared" si="2504"/>
        <v>688</v>
      </c>
      <c r="BI209" s="943">
        <v>160.09</v>
      </c>
      <c r="BJ209" s="894">
        <f t="shared" si="2564"/>
        <v>0.2326889534883721</v>
      </c>
      <c r="BK209" s="470"/>
      <c r="BL209" s="470">
        <f t="shared" si="2505"/>
        <v>688</v>
      </c>
      <c r="BM209" s="894">
        <f t="shared" si="2566"/>
        <v>0.2326889534883721</v>
      </c>
      <c r="BN209" s="894"/>
      <c r="BO209" s="894"/>
      <c r="BP209" s="943">
        <v>160.09</v>
      </c>
      <c r="BQ209" s="894">
        <f t="shared" si="2568"/>
        <v>0.2326889534883721</v>
      </c>
      <c r="BR209" s="830"/>
      <c r="BS209" s="470">
        <f t="shared" si="2506"/>
        <v>688</v>
      </c>
      <c r="BT209" s="943">
        <v>160.09</v>
      </c>
      <c r="BU209" s="894">
        <f t="shared" si="2570"/>
        <v>0.2326889534883721</v>
      </c>
      <c r="BV209" s="470"/>
      <c r="BW209" s="470">
        <f t="shared" si="2507"/>
        <v>688</v>
      </c>
      <c r="BX209" s="894">
        <f t="shared" si="2508"/>
        <v>0.2326889534883721</v>
      </c>
      <c r="BY209" s="943">
        <v>160.09</v>
      </c>
      <c r="BZ209" s="1134">
        <v>160.09</v>
      </c>
      <c r="CA209" s="470">
        <v>688</v>
      </c>
      <c r="CB209" s="470">
        <v>688</v>
      </c>
      <c r="CC209" s="470">
        <v>688</v>
      </c>
      <c r="CD209" s="943">
        <v>0</v>
      </c>
      <c r="CE209" s="34"/>
      <c r="CF209" s="525">
        <f t="shared" si="2509"/>
        <v>688</v>
      </c>
      <c r="CG209" s="587">
        <f t="shared" si="2573"/>
        <v>0</v>
      </c>
      <c r="CH209" s="943">
        <v>132</v>
      </c>
      <c r="CI209" s="587">
        <f t="shared" si="2510"/>
        <v>0.19186046511627908</v>
      </c>
      <c r="CJ209" s="470"/>
      <c r="CK209" s="470">
        <f t="shared" si="2511"/>
        <v>688</v>
      </c>
      <c r="CL209" s="135">
        <v>132</v>
      </c>
      <c r="CM209" s="587">
        <f t="shared" si="2512"/>
        <v>0.19186046511627908</v>
      </c>
      <c r="CN209" s="34"/>
      <c r="CO209" s="1200">
        <f t="shared" si="2513"/>
        <v>688</v>
      </c>
      <c r="CP209" s="587">
        <f t="shared" si="2514"/>
        <v>0.19186046511627908</v>
      </c>
      <c r="CQ209" s="34"/>
      <c r="CR209" s="1200">
        <f t="shared" si="2515"/>
        <v>688</v>
      </c>
      <c r="CS209" s="1255">
        <v>688</v>
      </c>
      <c r="CT209" s="1321">
        <v>688</v>
      </c>
      <c r="CU209" s="470">
        <v>688</v>
      </c>
      <c r="CV209" s="470">
        <v>688</v>
      </c>
      <c r="CW209" s="1398">
        <v>132</v>
      </c>
      <c r="CX209" s="587">
        <f t="shared" si="2516"/>
        <v>0.19186046511627908</v>
      </c>
      <c r="CY209" s="1363">
        <v>688</v>
      </c>
      <c r="CZ209" s="470"/>
      <c r="DA209" s="1363">
        <f t="shared" si="2517"/>
        <v>688</v>
      </c>
      <c r="DB209" s="135">
        <v>0</v>
      </c>
      <c r="DC209" s="587">
        <f t="shared" si="2580"/>
        <v>0</v>
      </c>
      <c r="DD209" s="1200"/>
      <c r="DE209" s="1363">
        <f t="shared" si="2518"/>
        <v>688</v>
      </c>
      <c r="DF209" s="587">
        <f t="shared" si="2582"/>
        <v>0</v>
      </c>
      <c r="DG209" s="1200"/>
      <c r="DH209" s="1363">
        <f t="shared" si="2519"/>
        <v>688</v>
      </c>
      <c r="DI209" s="587">
        <f t="shared" si="2584"/>
        <v>0</v>
      </c>
      <c r="DJ209" s="1364">
        <v>0</v>
      </c>
      <c r="DK209" s="587">
        <f t="shared" si="2585"/>
        <v>0</v>
      </c>
      <c r="DL209" s="1200"/>
      <c r="DM209" s="1363">
        <f t="shared" si="2520"/>
        <v>688</v>
      </c>
      <c r="DN209" s="587">
        <f t="shared" si="2521"/>
        <v>0</v>
      </c>
      <c r="DO209" s="1364">
        <v>617.41999999999996</v>
      </c>
      <c r="DP209" s="470">
        <v>617</v>
      </c>
      <c r="DQ209" s="470">
        <v>617</v>
      </c>
      <c r="DR209" s="470">
        <v>617</v>
      </c>
      <c r="DS209" s="1444">
        <v>617.41999999999996</v>
      </c>
      <c r="DT209" s="323">
        <f t="shared" si="2522"/>
        <v>0.89741279069767432</v>
      </c>
      <c r="DU209" s="1362">
        <v>617</v>
      </c>
      <c r="DV209" s="1362"/>
      <c r="DW209" s="1362">
        <f t="shared" si="2523"/>
        <v>617</v>
      </c>
      <c r="DX209" s="1362"/>
      <c r="DY209" s="1362">
        <f t="shared" si="2524"/>
        <v>617</v>
      </c>
      <c r="DZ209" s="1362"/>
      <c r="EA209" s="1362">
        <f t="shared" si="2525"/>
        <v>617</v>
      </c>
      <c r="EB209" s="1444">
        <v>80.8</v>
      </c>
      <c r="EC209" s="323">
        <f t="shared" si="2526"/>
        <v>0.13095623987034036</v>
      </c>
      <c r="ED209" s="1362"/>
      <c r="EE209" s="1362">
        <f t="shared" si="2527"/>
        <v>617</v>
      </c>
      <c r="EF209" s="323">
        <f t="shared" si="2528"/>
        <v>0.13095623987034036</v>
      </c>
      <c r="EG209" s="1362"/>
      <c r="EH209" s="1362">
        <f t="shared" si="2529"/>
        <v>617</v>
      </c>
      <c r="EI209" s="2240">
        <v>279.44</v>
      </c>
      <c r="EJ209" s="1444">
        <v>279.44</v>
      </c>
      <c r="EK209" s="323">
        <f t="shared" si="2530"/>
        <v>1</v>
      </c>
      <c r="EL209" s="1362">
        <v>280</v>
      </c>
      <c r="EM209" s="2241">
        <v>280</v>
      </c>
      <c r="EN209" s="2241">
        <v>280</v>
      </c>
      <c r="EO209" s="1444"/>
      <c r="EP209" s="2176">
        <f t="shared" si="2531"/>
        <v>0</v>
      </c>
      <c r="EQ209" s="1362"/>
      <c r="ER209" s="1362">
        <f t="shared" si="2532"/>
        <v>280</v>
      </c>
      <c r="ES209" s="1362"/>
      <c r="ET209" s="1362">
        <f t="shared" si="2533"/>
        <v>280</v>
      </c>
      <c r="EU209" s="323">
        <f t="shared" si="2534"/>
        <v>0</v>
      </c>
      <c r="EV209" s="1362"/>
      <c r="EW209" s="1362">
        <f t="shared" si="2535"/>
        <v>280</v>
      </c>
      <c r="EX209" s="1444"/>
      <c r="EY209" s="323">
        <f t="shared" si="2536"/>
        <v>0</v>
      </c>
      <c r="EZ209" s="2242">
        <v>280</v>
      </c>
      <c r="FA209" s="1444">
        <v>613.6</v>
      </c>
      <c r="FB209" s="323">
        <f t="shared" si="2537"/>
        <v>2.1914285714285717</v>
      </c>
      <c r="FC209" s="1363">
        <v>200</v>
      </c>
      <c r="FD209" s="1363">
        <v>200</v>
      </c>
      <c r="FE209" s="1363">
        <v>200</v>
      </c>
      <c r="FF209" s="1363"/>
      <c r="FG209" s="1363">
        <f t="shared" si="2538"/>
        <v>200</v>
      </c>
      <c r="FH209" s="2736">
        <v>265.89999999999998</v>
      </c>
      <c r="FI209" s="1363"/>
      <c r="FJ209" s="1363">
        <f t="shared" si="2539"/>
        <v>200</v>
      </c>
      <c r="FK209" s="1969">
        <f t="shared" si="2540"/>
        <v>1.3294999999999999</v>
      </c>
      <c r="FL209" s="2736">
        <v>265.89999999999998</v>
      </c>
      <c r="FM209" s="1969">
        <f t="shared" si="2541"/>
        <v>1.3294999999999999</v>
      </c>
      <c r="FN209" s="1363"/>
      <c r="FO209" s="1363">
        <f t="shared" si="2542"/>
        <v>200</v>
      </c>
      <c r="FP209" s="2124">
        <v>200</v>
      </c>
      <c r="FQ209" s="2619">
        <v>0</v>
      </c>
      <c r="FR209" s="1363">
        <v>0</v>
      </c>
      <c r="FS209" s="1363">
        <v>0</v>
      </c>
    </row>
    <row r="210" spans="1:175" ht="21.75" hidden="1" thickBot="1" x14ac:dyDescent="0.4">
      <c r="A210" s="679"/>
      <c r="B210" s="680"/>
      <c r="C210" s="1835" t="s">
        <v>84</v>
      </c>
      <c r="D210" s="680"/>
      <c r="E210" s="1860"/>
      <c r="F210" s="681"/>
      <c r="G210" s="650" t="s">
        <v>507</v>
      </c>
      <c r="H210" s="589"/>
      <c r="I210" s="470">
        <v>0</v>
      </c>
      <c r="J210" s="525">
        <v>0</v>
      </c>
      <c r="K210" s="525">
        <v>0</v>
      </c>
      <c r="L210" s="587" t="e">
        <f t="shared" si="2544"/>
        <v>#DIV/0!</v>
      </c>
      <c r="M210" s="470">
        <v>0</v>
      </c>
      <c r="N210" s="470"/>
      <c r="O210" s="470"/>
      <c r="P210" s="525">
        <f t="shared" si="2500"/>
        <v>0</v>
      </c>
      <c r="Q210" s="587"/>
      <c r="R210" s="470">
        <v>0</v>
      </c>
      <c r="S210" s="525">
        <v>0</v>
      </c>
      <c r="T210" s="587" t="e">
        <f t="shared" si="2547"/>
        <v>#DIV/0!</v>
      </c>
      <c r="U210" s="470">
        <v>0</v>
      </c>
      <c r="V210" s="470"/>
      <c r="W210" s="470"/>
      <c r="X210" s="525">
        <f t="shared" si="2501"/>
        <v>0</v>
      </c>
      <c r="Y210" s="587" t="e">
        <f t="shared" si="2549"/>
        <v>#DIV/0!</v>
      </c>
      <c r="Z210" s="470"/>
      <c r="AA210" s="525">
        <f t="shared" si="2550"/>
        <v>0</v>
      </c>
      <c r="AB210" s="525">
        <v>0</v>
      </c>
      <c r="AC210" s="587" t="e">
        <f t="shared" si="2552"/>
        <v>#DIV/0!</v>
      </c>
      <c r="AD210" s="525">
        <v>0</v>
      </c>
      <c r="AE210" s="525">
        <v>0</v>
      </c>
      <c r="AF210" s="587" t="e">
        <f t="shared" si="2553"/>
        <v>#DIV/0!</v>
      </c>
      <c r="AG210" s="470">
        <v>0</v>
      </c>
      <c r="AH210" s="470">
        <v>0</v>
      </c>
      <c r="AI210" s="470">
        <v>0</v>
      </c>
      <c r="AJ210" s="470">
        <v>0</v>
      </c>
      <c r="AK210" s="470"/>
      <c r="AL210" s="525">
        <f t="shared" si="2555"/>
        <v>0</v>
      </c>
      <c r="AM210" s="830">
        <v>0</v>
      </c>
      <c r="AN210" s="894" t="e">
        <f t="shared" si="2556"/>
        <v>#DIV/0!</v>
      </c>
      <c r="AO210" s="830">
        <v>0</v>
      </c>
      <c r="AP210" s="894" t="e">
        <f t="shared" si="2558"/>
        <v>#DIV/0!</v>
      </c>
      <c r="AQ210" s="830"/>
      <c r="AR210" s="830"/>
      <c r="AS210" s="830">
        <f t="shared" si="2502"/>
        <v>0</v>
      </c>
      <c r="AT210" s="894" t="e">
        <f t="shared" si="2560"/>
        <v>#DIV/0!</v>
      </c>
      <c r="AU210" s="830"/>
      <c r="AV210" s="830">
        <f t="shared" si="2503"/>
        <v>0</v>
      </c>
      <c r="AW210" s="470">
        <v>0</v>
      </c>
      <c r="AX210" s="830">
        <v>0</v>
      </c>
      <c r="AY210" s="470">
        <v>0</v>
      </c>
      <c r="AZ210" s="72">
        <v>0</v>
      </c>
      <c r="BA210" s="942">
        <v>0</v>
      </c>
      <c r="BB210" s="470">
        <v>0</v>
      </c>
      <c r="BC210" s="470">
        <v>0</v>
      </c>
      <c r="BD210" s="942">
        <v>0</v>
      </c>
      <c r="BE210" s="470">
        <v>0</v>
      </c>
      <c r="BF210" s="470">
        <v>0</v>
      </c>
      <c r="BG210" s="830"/>
      <c r="BH210" s="470">
        <f t="shared" si="2504"/>
        <v>0</v>
      </c>
      <c r="BI210" s="943">
        <v>0</v>
      </c>
      <c r="BJ210" s="894" t="e">
        <f t="shared" si="2564"/>
        <v>#DIV/0!</v>
      </c>
      <c r="BK210" s="470"/>
      <c r="BL210" s="470">
        <f t="shared" si="2505"/>
        <v>0</v>
      </c>
      <c r="BM210" s="894" t="e">
        <f t="shared" si="2566"/>
        <v>#DIV/0!</v>
      </c>
      <c r="BN210" s="894"/>
      <c r="BO210" s="894"/>
      <c r="BP210" s="943">
        <v>0</v>
      </c>
      <c r="BQ210" s="894" t="e">
        <f t="shared" si="2568"/>
        <v>#DIV/0!</v>
      </c>
      <c r="BR210" s="830"/>
      <c r="BS210" s="470">
        <f t="shared" si="2506"/>
        <v>0</v>
      </c>
      <c r="BT210" s="943">
        <v>0</v>
      </c>
      <c r="BU210" s="894" t="e">
        <f t="shared" si="2570"/>
        <v>#DIV/0!</v>
      </c>
      <c r="BV210" s="470"/>
      <c r="BW210" s="470">
        <f t="shared" si="2507"/>
        <v>0</v>
      </c>
      <c r="BX210" s="894" t="e">
        <f t="shared" si="2508"/>
        <v>#DIV/0!</v>
      </c>
      <c r="BY210" s="943">
        <v>0</v>
      </c>
      <c r="BZ210" s="1134">
        <v>0</v>
      </c>
      <c r="CA210" s="470">
        <v>0</v>
      </c>
      <c r="CB210" s="470">
        <v>0</v>
      </c>
      <c r="CC210" s="470">
        <v>0</v>
      </c>
      <c r="CD210" s="943">
        <v>0</v>
      </c>
      <c r="CE210" s="34"/>
      <c r="CF210" s="525">
        <f t="shared" si="2509"/>
        <v>0</v>
      </c>
      <c r="CG210" s="587" t="e">
        <f t="shared" si="2573"/>
        <v>#DIV/0!</v>
      </c>
      <c r="CH210" s="943">
        <v>0</v>
      </c>
      <c r="CI210" s="587" t="e">
        <f t="shared" si="2510"/>
        <v>#DIV/0!</v>
      </c>
      <c r="CJ210" s="470"/>
      <c r="CK210" s="470">
        <f t="shared" si="2511"/>
        <v>0</v>
      </c>
      <c r="CL210" s="135">
        <v>0</v>
      </c>
      <c r="CM210" s="587" t="e">
        <f t="shared" si="2512"/>
        <v>#DIV/0!</v>
      </c>
      <c r="CN210" s="34"/>
      <c r="CO210" s="1200">
        <f t="shared" si="2513"/>
        <v>0</v>
      </c>
      <c r="CP210" s="587" t="e">
        <f t="shared" si="2514"/>
        <v>#DIV/0!</v>
      </c>
      <c r="CQ210" s="34"/>
      <c r="CR210" s="1200">
        <f t="shared" si="2515"/>
        <v>0</v>
      </c>
      <c r="CS210" s="1255">
        <v>0</v>
      </c>
      <c r="CT210" s="1321">
        <v>0</v>
      </c>
      <c r="CU210" s="470">
        <v>0</v>
      </c>
      <c r="CV210" s="470">
        <v>0</v>
      </c>
      <c r="CW210" s="1398">
        <v>0</v>
      </c>
      <c r="CX210" s="587" t="e">
        <f t="shared" si="2516"/>
        <v>#DIV/0!</v>
      </c>
      <c r="CY210" s="1363">
        <v>0</v>
      </c>
      <c r="CZ210" s="470"/>
      <c r="DA210" s="1363">
        <f t="shared" si="2517"/>
        <v>0</v>
      </c>
      <c r="DB210" s="135">
        <v>0</v>
      </c>
      <c r="DC210" s="587" t="e">
        <f t="shared" si="2580"/>
        <v>#DIV/0!</v>
      </c>
      <c r="DD210" s="1200"/>
      <c r="DE210" s="1363">
        <f t="shared" si="2518"/>
        <v>0</v>
      </c>
      <c r="DF210" s="587" t="e">
        <f t="shared" si="2582"/>
        <v>#DIV/0!</v>
      </c>
      <c r="DG210" s="1200"/>
      <c r="DH210" s="1363">
        <f t="shared" si="2519"/>
        <v>0</v>
      </c>
      <c r="DI210" s="587" t="e">
        <f t="shared" si="2584"/>
        <v>#DIV/0!</v>
      </c>
      <c r="DJ210" s="1364">
        <v>0</v>
      </c>
      <c r="DK210" s="587" t="e">
        <f t="shared" si="2585"/>
        <v>#DIV/0!</v>
      </c>
      <c r="DL210" s="1200"/>
      <c r="DM210" s="1363">
        <f t="shared" si="2520"/>
        <v>0</v>
      </c>
      <c r="DN210" s="587" t="e">
        <f t="shared" si="2521"/>
        <v>#DIV/0!</v>
      </c>
      <c r="DO210" s="1364"/>
      <c r="DP210" s="470">
        <v>0</v>
      </c>
      <c r="DQ210" s="470">
        <v>0</v>
      </c>
      <c r="DR210" s="470">
        <v>0</v>
      </c>
      <c r="DS210" s="1444"/>
      <c r="DT210" s="323" t="e">
        <f t="shared" si="2522"/>
        <v>#DIV/0!</v>
      </c>
      <c r="DU210" s="1362">
        <v>0</v>
      </c>
      <c r="DV210" s="1362"/>
      <c r="DW210" s="1362">
        <f t="shared" si="2523"/>
        <v>0</v>
      </c>
      <c r="DX210" s="1362"/>
      <c r="DY210" s="1362">
        <f t="shared" si="2524"/>
        <v>0</v>
      </c>
      <c r="DZ210" s="1362"/>
      <c r="EA210" s="1362">
        <f t="shared" si="2525"/>
        <v>0</v>
      </c>
      <c r="EB210" s="1444"/>
      <c r="EC210" s="323" t="e">
        <f t="shared" si="2526"/>
        <v>#DIV/0!</v>
      </c>
      <c r="ED210" s="1362"/>
      <c r="EE210" s="1362">
        <f t="shared" si="2527"/>
        <v>0</v>
      </c>
      <c r="EF210" s="323" t="e">
        <f t="shared" si="2528"/>
        <v>#DIV/0!</v>
      </c>
      <c r="EG210" s="1362"/>
      <c r="EH210" s="1362">
        <f t="shared" si="2529"/>
        <v>0</v>
      </c>
      <c r="EI210" s="2240"/>
      <c r="EJ210" s="1444"/>
      <c r="EK210" s="323" t="e">
        <f t="shared" si="2530"/>
        <v>#DIV/0!</v>
      </c>
      <c r="EL210" s="1362">
        <v>0</v>
      </c>
      <c r="EM210" s="2241">
        <v>0</v>
      </c>
      <c r="EN210" s="2241">
        <v>0</v>
      </c>
      <c r="EO210" s="1444"/>
      <c r="EP210" s="2176" t="e">
        <f t="shared" si="2531"/>
        <v>#DIV/0!</v>
      </c>
      <c r="EQ210" s="1362"/>
      <c r="ER210" s="1362">
        <f t="shared" si="2532"/>
        <v>0</v>
      </c>
      <c r="ES210" s="1362"/>
      <c r="ET210" s="1362">
        <f t="shared" si="2533"/>
        <v>0</v>
      </c>
      <c r="EU210" s="323" t="e">
        <f t="shared" si="2534"/>
        <v>#DIV/0!</v>
      </c>
      <c r="EV210" s="1362"/>
      <c r="EW210" s="1362">
        <f t="shared" si="2535"/>
        <v>0</v>
      </c>
      <c r="EX210" s="1444"/>
      <c r="EY210" s="323" t="e">
        <f t="shared" si="2536"/>
        <v>#DIV/0!</v>
      </c>
      <c r="EZ210" s="2242"/>
      <c r="FA210" s="1444"/>
      <c r="FB210" s="323" t="e">
        <f t="shared" si="2537"/>
        <v>#DIV/0!</v>
      </c>
      <c r="FC210" s="1363">
        <v>80</v>
      </c>
      <c r="FD210" s="1363">
        <v>80</v>
      </c>
      <c r="FE210" s="1363">
        <v>80</v>
      </c>
      <c r="FF210" s="1363"/>
      <c r="FG210" s="1363">
        <f t="shared" si="2538"/>
        <v>80</v>
      </c>
      <c r="FH210" s="2736"/>
      <c r="FI210" s="1363"/>
      <c r="FJ210" s="1363">
        <f t="shared" si="2539"/>
        <v>80</v>
      </c>
      <c r="FK210" s="1969">
        <f t="shared" si="2540"/>
        <v>0</v>
      </c>
      <c r="FL210" s="2736"/>
      <c r="FM210" s="1969">
        <f t="shared" si="2541"/>
        <v>0</v>
      </c>
      <c r="FN210" s="1363"/>
      <c r="FO210" s="1363">
        <f t="shared" si="2542"/>
        <v>80</v>
      </c>
      <c r="FP210" s="2124">
        <v>80</v>
      </c>
      <c r="FQ210" s="2619">
        <v>0</v>
      </c>
      <c r="FR210" s="1363">
        <v>0</v>
      </c>
      <c r="FS210" s="1363">
        <v>0</v>
      </c>
    </row>
    <row r="211" spans="1:175" ht="21.75" hidden="1" thickBot="1" x14ac:dyDescent="0.4">
      <c r="A211" s="679"/>
      <c r="B211" s="680"/>
      <c r="C211" s="1835" t="s">
        <v>92</v>
      </c>
      <c r="D211" s="680"/>
      <c r="E211" s="1860"/>
      <c r="F211" s="681"/>
      <c r="G211" s="650" t="s">
        <v>507</v>
      </c>
      <c r="H211" s="589">
        <v>44</v>
      </c>
      <c r="I211" s="470">
        <v>44</v>
      </c>
      <c r="J211" s="525">
        <v>44</v>
      </c>
      <c r="K211" s="525">
        <v>22</v>
      </c>
      <c r="L211" s="587">
        <f t="shared" si="2544"/>
        <v>0.5</v>
      </c>
      <c r="M211" s="470">
        <v>44</v>
      </c>
      <c r="N211" s="470"/>
      <c r="O211" s="470"/>
      <c r="P211" s="525">
        <f t="shared" si="2500"/>
        <v>44</v>
      </c>
      <c r="Q211" s="587">
        <f>K211/P211</f>
        <v>0.5</v>
      </c>
      <c r="R211" s="470">
        <v>44</v>
      </c>
      <c r="S211" s="525">
        <v>22</v>
      </c>
      <c r="T211" s="587">
        <f t="shared" si="2547"/>
        <v>0.5</v>
      </c>
      <c r="U211" s="470">
        <v>44</v>
      </c>
      <c r="V211" s="470"/>
      <c r="W211" s="470"/>
      <c r="X211" s="525">
        <f t="shared" si="2501"/>
        <v>44</v>
      </c>
      <c r="Y211" s="587">
        <f t="shared" si="2549"/>
        <v>0.5</v>
      </c>
      <c r="Z211" s="470"/>
      <c r="AA211" s="525">
        <f t="shared" si="2550"/>
        <v>44</v>
      </c>
      <c r="AB211" s="525">
        <v>44</v>
      </c>
      <c r="AC211" s="587">
        <f t="shared" si="2552"/>
        <v>1</v>
      </c>
      <c r="AD211" s="525">
        <v>44</v>
      </c>
      <c r="AE211" s="525">
        <v>44</v>
      </c>
      <c r="AF211" s="587">
        <f t="shared" si="2553"/>
        <v>1</v>
      </c>
      <c r="AG211" s="470">
        <v>44</v>
      </c>
      <c r="AH211" s="470">
        <v>44</v>
      </c>
      <c r="AI211" s="470">
        <v>44</v>
      </c>
      <c r="AJ211" s="470">
        <v>44</v>
      </c>
      <c r="AK211" s="470"/>
      <c r="AL211" s="525">
        <f t="shared" si="2555"/>
        <v>44</v>
      </c>
      <c r="AM211" s="830">
        <v>43.86</v>
      </c>
      <c r="AN211" s="894">
        <f t="shared" si="2556"/>
        <v>0.99681818181818183</v>
      </c>
      <c r="AO211" s="830">
        <v>21.94</v>
      </c>
      <c r="AP211" s="894">
        <f t="shared" si="2558"/>
        <v>0.49863636363636366</v>
      </c>
      <c r="AQ211" s="830"/>
      <c r="AR211" s="830"/>
      <c r="AS211" s="830">
        <f t="shared" si="2502"/>
        <v>44</v>
      </c>
      <c r="AT211" s="894">
        <f t="shared" si="2560"/>
        <v>0.49863636363636366</v>
      </c>
      <c r="AU211" s="830"/>
      <c r="AV211" s="830">
        <f t="shared" si="2503"/>
        <v>44</v>
      </c>
      <c r="AW211" s="470">
        <v>44</v>
      </c>
      <c r="AX211" s="830">
        <v>43.88</v>
      </c>
      <c r="AY211" s="470">
        <v>44</v>
      </c>
      <c r="AZ211" s="72">
        <v>43.88</v>
      </c>
      <c r="BA211" s="942">
        <v>44</v>
      </c>
      <c r="BB211" s="470">
        <v>44</v>
      </c>
      <c r="BC211" s="470">
        <v>44</v>
      </c>
      <c r="BD211" s="942">
        <v>44</v>
      </c>
      <c r="BE211" s="470">
        <v>44</v>
      </c>
      <c r="BF211" s="470">
        <v>44</v>
      </c>
      <c r="BG211" s="830"/>
      <c r="BH211" s="470">
        <f t="shared" si="2504"/>
        <v>44</v>
      </c>
      <c r="BI211" s="943">
        <v>10.97</v>
      </c>
      <c r="BJ211" s="894">
        <f t="shared" si="2564"/>
        <v>0.24931818181818183</v>
      </c>
      <c r="BK211" s="470"/>
      <c r="BL211" s="470">
        <f t="shared" si="2505"/>
        <v>44</v>
      </c>
      <c r="BM211" s="894">
        <f t="shared" si="2566"/>
        <v>0.24931818181818183</v>
      </c>
      <c r="BN211" s="894"/>
      <c r="BO211" s="894"/>
      <c r="BP211" s="943">
        <v>21.94</v>
      </c>
      <c r="BQ211" s="894">
        <f t="shared" si="2568"/>
        <v>0.49863636363636366</v>
      </c>
      <c r="BR211" s="830"/>
      <c r="BS211" s="470">
        <f t="shared" si="2506"/>
        <v>44</v>
      </c>
      <c r="BT211" s="943">
        <v>43.88</v>
      </c>
      <c r="BU211" s="894">
        <f t="shared" si="2570"/>
        <v>0.99727272727272731</v>
      </c>
      <c r="BV211" s="470"/>
      <c r="BW211" s="470">
        <f t="shared" si="2507"/>
        <v>44</v>
      </c>
      <c r="BX211" s="894">
        <f t="shared" si="2508"/>
        <v>0.99727272727272731</v>
      </c>
      <c r="BY211" s="943">
        <v>43.88</v>
      </c>
      <c r="BZ211" s="1134">
        <v>43.88</v>
      </c>
      <c r="CA211" s="470">
        <v>44</v>
      </c>
      <c r="CB211" s="470">
        <v>44</v>
      </c>
      <c r="CC211" s="470">
        <v>44</v>
      </c>
      <c r="CD211" s="943">
        <v>21.94</v>
      </c>
      <c r="CE211" s="34"/>
      <c r="CF211" s="525">
        <f t="shared" si="2509"/>
        <v>44</v>
      </c>
      <c r="CG211" s="587">
        <f t="shared" si="2573"/>
        <v>0.49863636363636366</v>
      </c>
      <c r="CH211" s="943">
        <v>32.909999999999997</v>
      </c>
      <c r="CI211" s="587">
        <f t="shared" si="2510"/>
        <v>0.74795454545454543</v>
      </c>
      <c r="CJ211" s="470"/>
      <c r="CK211" s="470">
        <f t="shared" si="2511"/>
        <v>44</v>
      </c>
      <c r="CL211" s="135">
        <v>43.88</v>
      </c>
      <c r="CM211" s="587">
        <f t="shared" si="2512"/>
        <v>0.99727272727272731</v>
      </c>
      <c r="CN211" s="34"/>
      <c r="CO211" s="1200">
        <f t="shared" si="2513"/>
        <v>44</v>
      </c>
      <c r="CP211" s="587">
        <f t="shared" si="2514"/>
        <v>0.99727272727272731</v>
      </c>
      <c r="CQ211" s="34"/>
      <c r="CR211" s="1200">
        <f t="shared" si="2515"/>
        <v>44</v>
      </c>
      <c r="CS211" s="1255">
        <v>44</v>
      </c>
      <c r="CT211" s="1321">
        <v>44</v>
      </c>
      <c r="CU211" s="470">
        <v>44</v>
      </c>
      <c r="CV211" s="470">
        <v>44</v>
      </c>
      <c r="CW211" s="1398">
        <v>54.85</v>
      </c>
      <c r="CX211" s="587">
        <f t="shared" si="2516"/>
        <v>1.2465909090909091</v>
      </c>
      <c r="CY211" s="1363">
        <v>44</v>
      </c>
      <c r="CZ211" s="470"/>
      <c r="DA211" s="1363">
        <f t="shared" si="2517"/>
        <v>44</v>
      </c>
      <c r="DB211" s="135">
        <v>10.97</v>
      </c>
      <c r="DC211" s="587">
        <f t="shared" si="2580"/>
        <v>0.24931818181818183</v>
      </c>
      <c r="DD211" s="1200"/>
      <c r="DE211" s="1363">
        <f t="shared" si="2518"/>
        <v>44</v>
      </c>
      <c r="DF211" s="587">
        <f t="shared" si="2582"/>
        <v>0.24931818181818183</v>
      </c>
      <c r="DG211" s="1200"/>
      <c r="DH211" s="1363">
        <f t="shared" si="2519"/>
        <v>44</v>
      </c>
      <c r="DI211" s="587">
        <f t="shared" si="2584"/>
        <v>0.24931818181818183</v>
      </c>
      <c r="DJ211" s="1364">
        <v>21.94</v>
      </c>
      <c r="DK211" s="587">
        <f t="shared" si="2585"/>
        <v>0.49863636363636366</v>
      </c>
      <c r="DL211" s="1200"/>
      <c r="DM211" s="1363">
        <f t="shared" si="2520"/>
        <v>44</v>
      </c>
      <c r="DN211" s="587">
        <f t="shared" si="2521"/>
        <v>0.49863636363636366</v>
      </c>
      <c r="DO211" s="1364">
        <v>32.909999999999997</v>
      </c>
      <c r="DP211" s="470">
        <v>33</v>
      </c>
      <c r="DQ211" s="470">
        <v>33</v>
      </c>
      <c r="DR211" s="470">
        <v>33</v>
      </c>
      <c r="DS211" s="1444">
        <v>32.909999999999997</v>
      </c>
      <c r="DT211" s="323">
        <f t="shared" si="2522"/>
        <v>0.74795454545454543</v>
      </c>
      <c r="DU211" s="1362">
        <v>33</v>
      </c>
      <c r="DV211" s="1362"/>
      <c r="DW211" s="1362">
        <f t="shared" si="2523"/>
        <v>33</v>
      </c>
      <c r="DX211" s="1362"/>
      <c r="DY211" s="1362">
        <f t="shared" si="2524"/>
        <v>33</v>
      </c>
      <c r="DZ211" s="1362"/>
      <c r="EA211" s="1362">
        <f t="shared" si="2525"/>
        <v>33</v>
      </c>
      <c r="EB211" s="1444">
        <v>21.94</v>
      </c>
      <c r="EC211" s="323">
        <f t="shared" si="2526"/>
        <v>0.66484848484848491</v>
      </c>
      <c r="ED211" s="1362"/>
      <c r="EE211" s="1362">
        <f t="shared" si="2527"/>
        <v>33</v>
      </c>
      <c r="EF211" s="323">
        <f t="shared" si="2528"/>
        <v>0.66484848484848491</v>
      </c>
      <c r="EG211" s="1362"/>
      <c r="EH211" s="1362">
        <f t="shared" si="2529"/>
        <v>33</v>
      </c>
      <c r="EI211" s="2240">
        <v>43.88</v>
      </c>
      <c r="EJ211" s="1444">
        <v>43.88</v>
      </c>
      <c r="EK211" s="323">
        <f t="shared" si="2530"/>
        <v>1</v>
      </c>
      <c r="EL211" s="1362">
        <v>44</v>
      </c>
      <c r="EM211" s="2241">
        <v>44</v>
      </c>
      <c r="EN211" s="2241">
        <v>44</v>
      </c>
      <c r="EO211" s="1444">
        <v>23.36</v>
      </c>
      <c r="EP211" s="2176">
        <f t="shared" si="2531"/>
        <v>0.53090909090909089</v>
      </c>
      <c r="EQ211" s="1362"/>
      <c r="ER211" s="1362">
        <f t="shared" si="2532"/>
        <v>44</v>
      </c>
      <c r="ES211" s="1362"/>
      <c r="ET211" s="1362">
        <f t="shared" si="2533"/>
        <v>44</v>
      </c>
      <c r="EU211" s="323">
        <f t="shared" si="2534"/>
        <v>0.53090909090909089</v>
      </c>
      <c r="EV211" s="1362"/>
      <c r="EW211" s="1362">
        <f t="shared" si="2535"/>
        <v>44</v>
      </c>
      <c r="EX211" s="1444">
        <v>35.04</v>
      </c>
      <c r="EY211" s="323">
        <f t="shared" si="2536"/>
        <v>0.79636363636363638</v>
      </c>
      <c r="EZ211" s="2242">
        <v>44</v>
      </c>
      <c r="FA211" s="1444">
        <v>59.57</v>
      </c>
      <c r="FB211" s="323">
        <f t="shared" si="2537"/>
        <v>1.3538636363636363</v>
      </c>
      <c r="FC211" s="1363">
        <v>60</v>
      </c>
      <c r="FD211" s="1363">
        <v>60</v>
      </c>
      <c r="FE211" s="1363">
        <v>60</v>
      </c>
      <c r="FF211" s="1363"/>
      <c r="FG211" s="1363">
        <f t="shared" si="2538"/>
        <v>60</v>
      </c>
      <c r="FH211" s="2736">
        <v>12.85</v>
      </c>
      <c r="FI211" s="1363"/>
      <c r="FJ211" s="1363">
        <f t="shared" si="2539"/>
        <v>60</v>
      </c>
      <c r="FK211" s="1969">
        <f t="shared" si="2540"/>
        <v>0.21416666666666667</v>
      </c>
      <c r="FL211" s="2736">
        <v>25.7</v>
      </c>
      <c r="FM211" s="1969">
        <f t="shared" si="2541"/>
        <v>0.42833333333333334</v>
      </c>
      <c r="FN211" s="1363"/>
      <c r="FO211" s="1363">
        <f t="shared" si="2542"/>
        <v>60</v>
      </c>
      <c r="FP211" s="2124">
        <v>60</v>
      </c>
      <c r="FQ211" s="2619">
        <v>0</v>
      </c>
      <c r="FR211" s="1363">
        <v>0</v>
      </c>
      <c r="FS211" s="1363">
        <v>0</v>
      </c>
    </row>
    <row r="212" spans="1:175" ht="21.75" hidden="1" thickBot="1" x14ac:dyDescent="0.4">
      <c r="A212" s="679"/>
      <c r="B212" s="680"/>
      <c r="C212" s="1827" t="s">
        <v>375</v>
      </c>
      <c r="D212" s="680"/>
      <c r="E212" s="1860"/>
      <c r="F212" s="681"/>
      <c r="G212" s="650" t="s">
        <v>383</v>
      </c>
      <c r="H212" s="589">
        <v>250</v>
      </c>
      <c r="I212" s="470">
        <v>566</v>
      </c>
      <c r="J212" s="525">
        <v>566</v>
      </c>
      <c r="K212" s="525">
        <v>340</v>
      </c>
      <c r="L212" s="587">
        <f t="shared" si="2544"/>
        <v>0.60070671378091878</v>
      </c>
      <c r="M212" s="470">
        <v>566</v>
      </c>
      <c r="N212" s="470"/>
      <c r="O212" s="470"/>
      <c r="P212" s="525">
        <f t="shared" si="2500"/>
        <v>566</v>
      </c>
      <c r="Q212" s="587">
        <f>K212/P212</f>
        <v>0.60070671378091878</v>
      </c>
      <c r="R212" s="470">
        <v>566</v>
      </c>
      <c r="S212" s="525">
        <v>340</v>
      </c>
      <c r="T212" s="587">
        <f t="shared" si="2547"/>
        <v>0.60070671378091878</v>
      </c>
      <c r="U212" s="470">
        <v>566</v>
      </c>
      <c r="V212" s="470"/>
      <c r="W212" s="470"/>
      <c r="X212" s="525">
        <f t="shared" si="2501"/>
        <v>566</v>
      </c>
      <c r="Y212" s="587">
        <f t="shared" si="2549"/>
        <v>0.60070671378091878</v>
      </c>
      <c r="Z212" s="470"/>
      <c r="AA212" s="525">
        <f t="shared" si="2550"/>
        <v>566</v>
      </c>
      <c r="AB212" s="525">
        <v>340</v>
      </c>
      <c r="AC212" s="587">
        <f t="shared" si="2552"/>
        <v>0.60070671378091878</v>
      </c>
      <c r="AD212" s="525">
        <v>340</v>
      </c>
      <c r="AE212" s="525">
        <v>340</v>
      </c>
      <c r="AF212" s="587">
        <f t="shared" si="2553"/>
        <v>0.60070671378091878</v>
      </c>
      <c r="AG212" s="470">
        <v>566</v>
      </c>
      <c r="AH212" s="470">
        <v>566</v>
      </c>
      <c r="AI212" s="470">
        <v>566</v>
      </c>
      <c r="AJ212" s="470">
        <v>566</v>
      </c>
      <c r="AK212" s="470"/>
      <c r="AL212" s="525">
        <f t="shared" si="2555"/>
        <v>566</v>
      </c>
      <c r="AM212" s="830">
        <v>340</v>
      </c>
      <c r="AN212" s="894">
        <f t="shared" si="2556"/>
        <v>0.60070671378091878</v>
      </c>
      <c r="AO212" s="830">
        <v>680</v>
      </c>
      <c r="AP212" s="894">
        <f t="shared" si="2558"/>
        <v>1.2014134275618376</v>
      </c>
      <c r="AQ212" s="830"/>
      <c r="AR212" s="830"/>
      <c r="AS212" s="830">
        <f t="shared" si="2502"/>
        <v>566</v>
      </c>
      <c r="AT212" s="894">
        <f t="shared" si="2560"/>
        <v>1.2014134275618376</v>
      </c>
      <c r="AU212" s="830"/>
      <c r="AV212" s="830">
        <f t="shared" si="2503"/>
        <v>566</v>
      </c>
      <c r="AW212" s="470">
        <v>566</v>
      </c>
      <c r="AX212" s="830">
        <v>680</v>
      </c>
      <c r="AY212" s="470">
        <v>566</v>
      </c>
      <c r="AZ212" s="72">
        <v>680</v>
      </c>
      <c r="BA212" s="942">
        <v>566</v>
      </c>
      <c r="BB212" s="470">
        <v>566</v>
      </c>
      <c r="BC212" s="470">
        <v>566</v>
      </c>
      <c r="BD212" s="942">
        <v>566</v>
      </c>
      <c r="BE212" s="470">
        <v>566</v>
      </c>
      <c r="BF212" s="470">
        <v>566</v>
      </c>
      <c r="BG212" s="830"/>
      <c r="BH212" s="470">
        <f t="shared" si="2504"/>
        <v>566</v>
      </c>
      <c r="BI212" s="943">
        <v>530</v>
      </c>
      <c r="BJ212" s="894">
        <f t="shared" si="2564"/>
        <v>0.93639575971731448</v>
      </c>
      <c r="BK212" s="470"/>
      <c r="BL212" s="470">
        <f t="shared" si="2505"/>
        <v>566</v>
      </c>
      <c r="BM212" s="894">
        <f t="shared" si="2566"/>
        <v>0.93639575971731448</v>
      </c>
      <c r="BN212" s="894"/>
      <c r="BO212" s="894"/>
      <c r="BP212" s="943">
        <v>530</v>
      </c>
      <c r="BQ212" s="894">
        <f t="shared" si="2568"/>
        <v>0.93639575971731448</v>
      </c>
      <c r="BR212" s="830"/>
      <c r="BS212" s="470">
        <f t="shared" si="2506"/>
        <v>566</v>
      </c>
      <c r="BT212" s="943">
        <v>669.5</v>
      </c>
      <c r="BU212" s="894">
        <f t="shared" si="2570"/>
        <v>1.1828621908127208</v>
      </c>
      <c r="BV212" s="470"/>
      <c r="BW212" s="470">
        <f t="shared" si="2507"/>
        <v>566</v>
      </c>
      <c r="BX212" s="894">
        <f t="shared" si="2508"/>
        <v>1.1828621908127208</v>
      </c>
      <c r="BY212" s="943">
        <v>669.5</v>
      </c>
      <c r="BZ212" s="1134">
        <v>669.5</v>
      </c>
      <c r="CA212" s="470">
        <v>670</v>
      </c>
      <c r="CB212" s="470">
        <v>670</v>
      </c>
      <c r="CC212" s="470">
        <v>670</v>
      </c>
      <c r="CD212" s="943">
        <v>254</v>
      </c>
      <c r="CE212" s="34"/>
      <c r="CF212" s="525">
        <f t="shared" si="2509"/>
        <v>670</v>
      </c>
      <c r="CG212" s="587">
        <f t="shared" si="2573"/>
        <v>0.37910447761194027</v>
      </c>
      <c r="CH212" s="943">
        <v>254</v>
      </c>
      <c r="CI212" s="587">
        <f t="shared" si="2510"/>
        <v>0.37910447761194027</v>
      </c>
      <c r="CJ212" s="470"/>
      <c r="CK212" s="470">
        <f t="shared" si="2511"/>
        <v>670</v>
      </c>
      <c r="CL212" s="135">
        <v>254</v>
      </c>
      <c r="CM212" s="587">
        <f t="shared" si="2512"/>
        <v>0.37910447761194027</v>
      </c>
      <c r="CN212" s="34"/>
      <c r="CO212" s="1200">
        <f t="shared" si="2513"/>
        <v>670</v>
      </c>
      <c r="CP212" s="587">
        <f t="shared" si="2514"/>
        <v>0.37910447761194027</v>
      </c>
      <c r="CQ212" s="34"/>
      <c r="CR212" s="1200">
        <f t="shared" si="2515"/>
        <v>670</v>
      </c>
      <c r="CS212" s="1255">
        <v>670</v>
      </c>
      <c r="CT212" s="1321">
        <v>670</v>
      </c>
      <c r="CU212" s="470">
        <v>670</v>
      </c>
      <c r="CV212" s="470">
        <v>670</v>
      </c>
      <c r="CW212" s="1398">
        <v>254</v>
      </c>
      <c r="CX212" s="587">
        <f t="shared" si="2516"/>
        <v>0.37910447761194027</v>
      </c>
      <c r="CY212" s="1363">
        <v>670</v>
      </c>
      <c r="CZ212" s="470"/>
      <c r="DA212" s="1363">
        <f t="shared" si="2517"/>
        <v>670</v>
      </c>
      <c r="DB212" s="135">
        <v>424.6</v>
      </c>
      <c r="DC212" s="587">
        <f t="shared" si="2580"/>
        <v>0.63373134328358216</v>
      </c>
      <c r="DD212" s="1200"/>
      <c r="DE212" s="1363">
        <f t="shared" si="2518"/>
        <v>670</v>
      </c>
      <c r="DF212" s="587">
        <f t="shared" si="2582"/>
        <v>0.63373134328358216</v>
      </c>
      <c r="DG212" s="1200"/>
      <c r="DH212" s="1363">
        <f t="shared" si="2519"/>
        <v>670</v>
      </c>
      <c r="DI212" s="587">
        <f t="shared" si="2584"/>
        <v>0.63373134328358216</v>
      </c>
      <c r="DJ212" s="1364">
        <v>424.6</v>
      </c>
      <c r="DK212" s="587">
        <f t="shared" si="2585"/>
        <v>0.63373134328358216</v>
      </c>
      <c r="DL212" s="1200"/>
      <c r="DM212" s="1363">
        <f t="shared" si="2520"/>
        <v>670</v>
      </c>
      <c r="DN212" s="587">
        <f t="shared" si="2521"/>
        <v>0.63373134328358216</v>
      </c>
      <c r="DO212" s="1364">
        <v>424.6</v>
      </c>
      <c r="DP212" s="470">
        <v>425</v>
      </c>
      <c r="DQ212" s="470">
        <v>425</v>
      </c>
      <c r="DR212" s="470">
        <v>425</v>
      </c>
      <c r="DS212" s="1444">
        <v>424.6</v>
      </c>
      <c r="DT212" s="323">
        <f t="shared" si="2522"/>
        <v>0.63373134328358216</v>
      </c>
      <c r="DU212" s="1362">
        <v>425</v>
      </c>
      <c r="DV212" s="1362"/>
      <c r="DW212" s="1362">
        <f t="shared" si="2523"/>
        <v>425</v>
      </c>
      <c r="DX212" s="1362"/>
      <c r="DY212" s="1362">
        <f t="shared" si="2524"/>
        <v>425</v>
      </c>
      <c r="DZ212" s="1362"/>
      <c r="EA212" s="1362">
        <f t="shared" si="2525"/>
        <v>425</v>
      </c>
      <c r="EB212" s="1444">
        <v>524.5</v>
      </c>
      <c r="EC212" s="323">
        <f t="shared" si="2526"/>
        <v>1.2341176470588235</v>
      </c>
      <c r="ED212" s="1362"/>
      <c r="EE212" s="1362">
        <f t="shared" si="2527"/>
        <v>425</v>
      </c>
      <c r="EF212" s="323">
        <f t="shared" si="2528"/>
        <v>1.2341176470588235</v>
      </c>
      <c r="EG212" s="1362"/>
      <c r="EH212" s="1362">
        <f t="shared" si="2529"/>
        <v>425</v>
      </c>
      <c r="EI212" s="2240">
        <v>524.5</v>
      </c>
      <c r="EJ212" s="1444">
        <v>524.5</v>
      </c>
      <c r="EK212" s="323">
        <f t="shared" si="2530"/>
        <v>1</v>
      </c>
      <c r="EL212" s="1362">
        <v>1350</v>
      </c>
      <c r="EM212" s="2241">
        <v>1350</v>
      </c>
      <c r="EN212" s="2241">
        <v>1350</v>
      </c>
      <c r="EO212" s="1444">
        <v>1375.6</v>
      </c>
      <c r="EP212" s="2176">
        <f t="shared" si="2531"/>
        <v>1.0189629629629628</v>
      </c>
      <c r="EQ212" s="1362"/>
      <c r="ER212" s="1362">
        <f t="shared" si="2532"/>
        <v>1350</v>
      </c>
      <c r="ES212" s="1362"/>
      <c r="ET212" s="1362">
        <f t="shared" si="2533"/>
        <v>1350</v>
      </c>
      <c r="EU212" s="323">
        <f t="shared" si="2534"/>
        <v>1.0189629629629628</v>
      </c>
      <c r="EV212" s="1362"/>
      <c r="EW212" s="1362">
        <f t="shared" si="2535"/>
        <v>1350</v>
      </c>
      <c r="EX212" s="1444">
        <v>1375.6</v>
      </c>
      <c r="EY212" s="323">
        <f t="shared" si="2536"/>
        <v>1.0189629629629628</v>
      </c>
      <c r="EZ212" s="2242">
        <v>1350</v>
      </c>
      <c r="FA212" s="1444">
        <v>762</v>
      </c>
      <c r="FB212" s="323">
        <f t="shared" si="2537"/>
        <v>0.56444444444444442</v>
      </c>
      <c r="FC212" s="1363">
        <v>1376</v>
      </c>
      <c r="FD212" s="1363">
        <v>1376</v>
      </c>
      <c r="FE212" s="1363">
        <v>1376</v>
      </c>
      <c r="FF212" s="1363"/>
      <c r="FG212" s="1363">
        <f t="shared" si="2538"/>
        <v>1376</v>
      </c>
      <c r="FH212" s="2736">
        <v>555.5</v>
      </c>
      <c r="FI212" s="1363"/>
      <c r="FJ212" s="1363">
        <f t="shared" si="2539"/>
        <v>1376</v>
      </c>
      <c r="FK212" s="1969">
        <f t="shared" si="2540"/>
        <v>0.40370639534883723</v>
      </c>
      <c r="FL212" s="2736">
        <v>1339.5</v>
      </c>
      <c r="FM212" s="1969">
        <f t="shared" si="2541"/>
        <v>0.97347383720930236</v>
      </c>
      <c r="FN212" s="1363"/>
      <c r="FO212" s="1363">
        <f t="shared" si="2542"/>
        <v>1376</v>
      </c>
      <c r="FP212" s="2124">
        <v>1376</v>
      </c>
      <c r="FQ212" s="2619">
        <v>1376</v>
      </c>
      <c r="FR212" s="1363">
        <v>1376</v>
      </c>
      <c r="FS212" s="1363">
        <v>1376</v>
      </c>
    </row>
    <row r="213" spans="1:175" ht="22.5" thickTop="1" thickBot="1" x14ac:dyDescent="0.4">
      <c r="A213" s="649"/>
      <c r="B213" s="650"/>
      <c r="C213" s="1846" t="s">
        <v>205</v>
      </c>
      <c r="D213" s="651">
        <v>600</v>
      </c>
      <c r="E213" s="1847"/>
      <c r="F213" s="668"/>
      <c r="G213" s="650"/>
      <c r="H213" s="588">
        <f>SUM(H204:H205)</f>
        <v>1907</v>
      </c>
      <c r="I213" s="479">
        <f>SUM(I204:I205)</f>
        <v>2066</v>
      </c>
      <c r="J213" s="527">
        <f>SUM(J204:J205)</f>
        <v>2560</v>
      </c>
      <c r="K213" s="527">
        <f>SUM(K204:K205)</f>
        <v>503</v>
      </c>
      <c r="L213" s="587">
        <f t="shared" si="2544"/>
        <v>0.19648437499999999</v>
      </c>
      <c r="M213" s="479">
        <f>SUM(M204:M205)</f>
        <v>2560</v>
      </c>
      <c r="N213" s="479">
        <f>SUM(N204:N205)</f>
        <v>0</v>
      </c>
      <c r="O213" s="479">
        <f>SUM(O204:O205)</f>
        <v>0</v>
      </c>
      <c r="P213" s="527">
        <f t="shared" si="2500"/>
        <v>2560</v>
      </c>
      <c r="Q213" s="587">
        <f>K213/P213</f>
        <v>0.19648437499999999</v>
      </c>
      <c r="R213" s="479">
        <f>SUM(R204:R205)</f>
        <v>2560</v>
      </c>
      <c r="S213" s="527">
        <f>SUM(S204:S205)</f>
        <v>1094</v>
      </c>
      <c r="T213" s="587">
        <f t="shared" si="2547"/>
        <v>0.42734375000000002</v>
      </c>
      <c r="U213" s="479">
        <f>SUM(U204:U205)</f>
        <v>2560</v>
      </c>
      <c r="V213" s="479">
        <f>SUM(V204:V205)</f>
        <v>0</v>
      </c>
      <c r="W213" s="479">
        <f>SUM(W204:W205)</f>
        <v>0</v>
      </c>
      <c r="X213" s="527">
        <f t="shared" si="2501"/>
        <v>2560</v>
      </c>
      <c r="Y213" s="587">
        <f t="shared" si="2549"/>
        <v>0.42734375000000002</v>
      </c>
      <c r="Z213" s="479">
        <f>SUM(Z204:Z205)</f>
        <v>0</v>
      </c>
      <c r="AA213" s="527">
        <f t="shared" si="2550"/>
        <v>2560</v>
      </c>
      <c r="AB213" s="527">
        <f>SUM(AB204:AB205)</f>
        <v>1742</v>
      </c>
      <c r="AC213" s="587">
        <f t="shared" si="2552"/>
        <v>0.68046874999999996</v>
      </c>
      <c r="AD213" s="527">
        <f>SUM(AD204:AD205)</f>
        <v>1742</v>
      </c>
      <c r="AE213" s="527">
        <f>SUM(AE204:AE205)</f>
        <v>2060</v>
      </c>
      <c r="AF213" s="587">
        <f t="shared" si="2553"/>
        <v>0.8046875</v>
      </c>
      <c r="AG213" s="479">
        <f>SUM(AG204:AG205)</f>
        <v>2560</v>
      </c>
      <c r="AH213" s="479">
        <f>SUM(AH204:AH205)</f>
        <v>2560</v>
      </c>
      <c r="AI213" s="479">
        <f>SUM(AI204:AI205)</f>
        <v>2560</v>
      </c>
      <c r="AJ213" s="479">
        <f>SUM(AJ204:AJ205)</f>
        <v>2560</v>
      </c>
      <c r="AK213" s="479">
        <f>SUM(AK204:AK205)</f>
        <v>0</v>
      </c>
      <c r="AL213" s="527">
        <f t="shared" si="2555"/>
        <v>2560</v>
      </c>
      <c r="AM213" s="829">
        <f>SUM(AM204:AM205)</f>
        <v>2059.9499999999998</v>
      </c>
      <c r="AN213" s="894">
        <f t="shared" si="2556"/>
        <v>0.80466796874999991</v>
      </c>
      <c r="AO213" s="829">
        <f>SUM(AO204:AO205)</f>
        <v>1467.94</v>
      </c>
      <c r="AP213" s="894">
        <f t="shared" si="2558"/>
        <v>0.57341406250000004</v>
      </c>
      <c r="AQ213" s="829">
        <f>SUM(AQ204:AQ205)</f>
        <v>0</v>
      </c>
      <c r="AR213" s="829">
        <f>SUM(AR204:AR205)</f>
        <v>0</v>
      </c>
      <c r="AS213" s="829">
        <f t="shared" si="2502"/>
        <v>2560</v>
      </c>
      <c r="AT213" s="894">
        <f t="shared" si="2560"/>
        <v>0.57341406250000004</v>
      </c>
      <c r="AU213" s="829">
        <f>SUM(AU204:AU205)</f>
        <v>0</v>
      </c>
      <c r="AV213" s="829">
        <f t="shared" si="2503"/>
        <v>2560</v>
      </c>
      <c r="AW213" s="479">
        <f t="shared" ref="AW213:BG213" si="2647">SUM(AW204:AW205)</f>
        <v>2560</v>
      </c>
      <c r="AX213" s="829">
        <f t="shared" si="2647"/>
        <v>2091.6800000000003</v>
      </c>
      <c r="AY213" s="479">
        <f t="shared" si="2647"/>
        <v>2560</v>
      </c>
      <c r="AZ213" s="71">
        <f t="shared" si="2647"/>
        <v>2091.6800000000003</v>
      </c>
      <c r="BA213" s="904">
        <f t="shared" si="2647"/>
        <v>2560</v>
      </c>
      <c r="BB213" s="479">
        <f t="shared" si="2647"/>
        <v>2560</v>
      </c>
      <c r="BC213" s="479">
        <f t="shared" si="2647"/>
        <v>2560</v>
      </c>
      <c r="BD213" s="904">
        <f t="shared" si="2647"/>
        <v>2560</v>
      </c>
      <c r="BE213" s="479">
        <f t="shared" si="2647"/>
        <v>2560</v>
      </c>
      <c r="BF213" s="479">
        <f t="shared" si="2647"/>
        <v>2560</v>
      </c>
      <c r="BG213" s="829">
        <f t="shared" si="2647"/>
        <v>0</v>
      </c>
      <c r="BH213" s="479">
        <f t="shared" si="2504"/>
        <v>2560</v>
      </c>
      <c r="BI213" s="905">
        <f>SUM(BI204:BI205)</f>
        <v>2242.4700000000003</v>
      </c>
      <c r="BJ213" s="894">
        <f t="shared" si="2564"/>
        <v>0.87596484375000006</v>
      </c>
      <c r="BK213" s="479">
        <f>SUM(BK204:BK205)</f>
        <v>0</v>
      </c>
      <c r="BL213" s="479">
        <f t="shared" si="2505"/>
        <v>2560</v>
      </c>
      <c r="BM213" s="894">
        <f t="shared" si="2566"/>
        <v>0.87596484375000006</v>
      </c>
      <c r="BN213" s="894"/>
      <c r="BO213" s="894"/>
      <c r="BP213" s="905">
        <f>SUM(BP204:BP205)</f>
        <v>2891.44</v>
      </c>
      <c r="BQ213" s="894">
        <f t="shared" si="2568"/>
        <v>1.12946875</v>
      </c>
      <c r="BR213" s="829">
        <f>SUM(BR204:BR205)</f>
        <v>0</v>
      </c>
      <c r="BS213" s="479">
        <f t="shared" si="2506"/>
        <v>2560</v>
      </c>
      <c r="BT213" s="905">
        <f>SUM(BT204:BT205)</f>
        <v>4985.76</v>
      </c>
      <c r="BU213" s="894">
        <f t="shared" si="2570"/>
        <v>1.9475625000000001</v>
      </c>
      <c r="BV213" s="479">
        <f>SUM(BV204:BV205)</f>
        <v>11000</v>
      </c>
      <c r="BW213" s="479">
        <f t="shared" si="2507"/>
        <v>13560</v>
      </c>
      <c r="BX213" s="894">
        <f t="shared" si="2508"/>
        <v>0.36768141592920356</v>
      </c>
      <c r="BY213" s="905">
        <f t="shared" ref="BY213:CE213" si="2648">SUM(BY204:BY205)</f>
        <v>17388.86</v>
      </c>
      <c r="BZ213" s="1120">
        <f t="shared" si="2648"/>
        <v>17388.86</v>
      </c>
      <c r="CA213" s="479">
        <f t="shared" si="2648"/>
        <v>5664</v>
      </c>
      <c r="CB213" s="479">
        <f t="shared" si="2648"/>
        <v>2664</v>
      </c>
      <c r="CC213" s="479">
        <f t="shared" si="2648"/>
        <v>2664</v>
      </c>
      <c r="CD213" s="905">
        <f t="shared" si="2648"/>
        <v>11397.43</v>
      </c>
      <c r="CE213" s="20">
        <f t="shared" si="2648"/>
        <v>7736</v>
      </c>
      <c r="CF213" s="527">
        <f t="shared" si="2509"/>
        <v>13400</v>
      </c>
      <c r="CG213" s="587">
        <f t="shared" si="2573"/>
        <v>0.85055447761194036</v>
      </c>
      <c r="CH213" s="905">
        <f>SUM(CH204:CH205)</f>
        <v>11540.4</v>
      </c>
      <c r="CI213" s="587">
        <f t="shared" si="2510"/>
        <v>0.86122388059701493</v>
      </c>
      <c r="CJ213" s="479">
        <f>SUM(CJ204:CJ205)</f>
        <v>0</v>
      </c>
      <c r="CK213" s="479">
        <f t="shared" si="2511"/>
        <v>13400</v>
      </c>
      <c r="CL213" s="119">
        <f>SUM(CL204:CL205)</f>
        <v>12336.57</v>
      </c>
      <c r="CM213" s="587">
        <f t="shared" si="2512"/>
        <v>0.920639552238806</v>
      </c>
      <c r="CN213" s="20">
        <f>SUM(CN204:CN205)</f>
        <v>0</v>
      </c>
      <c r="CO213" s="1187">
        <f t="shared" si="2513"/>
        <v>13400</v>
      </c>
      <c r="CP213" s="587">
        <f t="shared" si="2514"/>
        <v>0.920639552238806</v>
      </c>
      <c r="CQ213" s="20">
        <f>SUM(CQ204:CQ205)</f>
        <v>0</v>
      </c>
      <c r="CR213" s="1187">
        <f t="shared" si="2515"/>
        <v>13400</v>
      </c>
      <c r="CS213" s="1241">
        <f>SUM(CS204:CS205)</f>
        <v>13400</v>
      </c>
      <c r="CT213" s="1308">
        <f>SUM(CT204:CT205)</f>
        <v>2664</v>
      </c>
      <c r="CU213" s="479">
        <f>SUM(CU204:CU205)</f>
        <v>2664</v>
      </c>
      <c r="CV213" s="479">
        <f>SUM(CV204:CV205)</f>
        <v>2664</v>
      </c>
      <c r="CW213" s="1384">
        <f>SUM(CW204:CW205)</f>
        <v>12386.54</v>
      </c>
      <c r="CX213" s="587">
        <f t="shared" si="2516"/>
        <v>0.92436865671641799</v>
      </c>
      <c r="CY213" s="1361">
        <f>SUM(CY204:CY205)</f>
        <v>2664</v>
      </c>
      <c r="CZ213" s="479">
        <f>SUM(CZ204:CZ205)</f>
        <v>0</v>
      </c>
      <c r="DA213" s="1361">
        <f t="shared" si="2517"/>
        <v>2664</v>
      </c>
      <c r="DB213" s="119">
        <f>SUM(DB204:DB205)</f>
        <v>1226.56</v>
      </c>
      <c r="DC213" s="587">
        <f t="shared" si="2580"/>
        <v>0.46042042042042042</v>
      </c>
      <c r="DD213" s="1187">
        <f>SUM(DD204:DD205)</f>
        <v>0</v>
      </c>
      <c r="DE213" s="1361">
        <f t="shared" si="2518"/>
        <v>2664</v>
      </c>
      <c r="DF213" s="587">
        <f t="shared" si="2582"/>
        <v>0.46042042042042042</v>
      </c>
      <c r="DG213" s="1187">
        <f>SUM(DG204:DG205)</f>
        <v>0</v>
      </c>
      <c r="DH213" s="1361">
        <f t="shared" si="2519"/>
        <v>2664</v>
      </c>
      <c r="DI213" s="587">
        <f t="shared" si="2584"/>
        <v>0.46042042042042042</v>
      </c>
      <c r="DJ213" s="1583">
        <f>SUM(DJ204:DJ205)</f>
        <v>15102.53</v>
      </c>
      <c r="DK213" s="587">
        <f t="shared" si="2585"/>
        <v>5.6691178678678682</v>
      </c>
      <c r="DL213" s="1187">
        <f>SUM(DL204:DL205)</f>
        <v>36282</v>
      </c>
      <c r="DM213" s="1361">
        <f t="shared" si="2520"/>
        <v>38946</v>
      </c>
      <c r="DN213" s="587">
        <f t="shared" si="2521"/>
        <v>0.38778128691008062</v>
      </c>
      <c r="DO213" s="1583">
        <f>SUM(DO204:DO205)</f>
        <v>44784.95</v>
      </c>
      <c r="DP213" s="479">
        <f>SUM(DP204:DP205)</f>
        <v>14107</v>
      </c>
      <c r="DQ213" s="479">
        <f>SUM(DQ204:DQ205)</f>
        <v>2527</v>
      </c>
      <c r="DR213" s="479">
        <f>SUM(DR204:DR205)</f>
        <v>2527</v>
      </c>
      <c r="DS213" s="1985">
        <f>SUM(DS204:DS205)</f>
        <v>44669.95</v>
      </c>
      <c r="DT213" s="323">
        <f t="shared" si="2522"/>
        <v>1.1469714476454578</v>
      </c>
      <c r="DU213" s="1360">
        <f>SUM(DU204:DU205)</f>
        <v>14107</v>
      </c>
      <c r="DV213" s="1360">
        <f>SUM(DV204:DV205)</f>
        <v>0</v>
      </c>
      <c r="DW213" s="1360">
        <f t="shared" si="2523"/>
        <v>14107</v>
      </c>
      <c r="DX213" s="1360">
        <f>SUM(DX204:DX205)</f>
        <v>0</v>
      </c>
      <c r="DY213" s="1360">
        <f t="shared" si="2524"/>
        <v>14107</v>
      </c>
      <c r="DZ213" s="1360">
        <f>SUM(DZ204:DZ205)</f>
        <v>0</v>
      </c>
      <c r="EA213" s="1360">
        <f t="shared" si="2525"/>
        <v>14107</v>
      </c>
      <c r="EB213" s="1985">
        <f>SUM(EB204:EB205)</f>
        <v>20143.29</v>
      </c>
      <c r="EC213" s="323">
        <f t="shared" si="2526"/>
        <v>1.4278932444885519</v>
      </c>
      <c r="ED213" s="1360">
        <f>SUM(ED204:ED205)</f>
        <v>25000</v>
      </c>
      <c r="EE213" s="1360">
        <f t="shared" si="2527"/>
        <v>39107</v>
      </c>
      <c r="EF213" s="323">
        <f t="shared" si="2528"/>
        <v>0.51508144321988392</v>
      </c>
      <c r="EG213" s="1360">
        <f>SUM(EG204:EG205)</f>
        <v>0</v>
      </c>
      <c r="EH213" s="1360">
        <f t="shared" si="2529"/>
        <v>39107</v>
      </c>
      <c r="EI213" s="2191">
        <f>SUM(EI204:EI205)</f>
        <v>47186.87</v>
      </c>
      <c r="EJ213" s="1985">
        <f>SUM(EJ204:EJ205)</f>
        <v>47186.87</v>
      </c>
      <c r="EK213" s="323">
        <f t="shared" si="2530"/>
        <v>1</v>
      </c>
      <c r="EL213" s="1360">
        <f>SUM(EL204:EL205)</f>
        <v>28651</v>
      </c>
      <c r="EM213" s="2192">
        <f>SUM(EM204:EM205)</f>
        <v>3126</v>
      </c>
      <c r="EN213" s="2192">
        <f>SUM(EN204:EN205)</f>
        <v>3126</v>
      </c>
      <c r="EO213" s="1985">
        <f>SUM(EO204:EO205)</f>
        <v>23554.959999999999</v>
      </c>
      <c r="EP213" s="2176">
        <f t="shared" si="2531"/>
        <v>0.82213395692995006</v>
      </c>
      <c r="EQ213" s="1360">
        <f>SUM(EQ204:EQ205)</f>
        <v>0</v>
      </c>
      <c r="ER213" s="1360">
        <f t="shared" si="2532"/>
        <v>28651</v>
      </c>
      <c r="ES213" s="1360">
        <f>SUM(ES204:ES205)</f>
        <v>0</v>
      </c>
      <c r="ET213" s="1360">
        <f t="shared" si="2533"/>
        <v>28651</v>
      </c>
      <c r="EU213" s="323">
        <f t="shared" si="2534"/>
        <v>0.82213395692995006</v>
      </c>
      <c r="EV213" s="1360">
        <f>SUM(EV204:EV205)</f>
        <v>0</v>
      </c>
      <c r="EW213" s="1360">
        <f t="shared" si="2535"/>
        <v>28651</v>
      </c>
      <c r="EX213" s="1985">
        <f>SUM(EX204:EX205)</f>
        <v>28719.64</v>
      </c>
      <c r="EY213" s="323">
        <f t="shared" si="2536"/>
        <v>1.0023957278978046</v>
      </c>
      <c r="EZ213" s="2028">
        <f>SUM(EZ204:EZ205)</f>
        <v>28651</v>
      </c>
      <c r="FA213" s="1985">
        <f>SUM(FA204:FA205)</f>
        <v>30442.17</v>
      </c>
      <c r="FB213" s="323">
        <f t="shared" si="2537"/>
        <v>1.0625168405989318</v>
      </c>
      <c r="FC213" s="1361">
        <f>SUM(FC204:FC205)</f>
        <v>7228</v>
      </c>
      <c r="FD213" s="1361">
        <f>SUM(FD204:FD205)</f>
        <v>3228</v>
      </c>
      <c r="FE213" s="1361">
        <f>SUM(FE204:FE205)</f>
        <v>3228</v>
      </c>
      <c r="FF213" s="1361">
        <f>SUM(FF204:FF205)</f>
        <v>0</v>
      </c>
      <c r="FG213" s="1361">
        <f t="shared" si="2538"/>
        <v>7228</v>
      </c>
      <c r="FH213" s="2707">
        <f>SUM(FH204:FH205)</f>
        <v>1602.25</v>
      </c>
      <c r="FI213" s="1361">
        <f>SUM(FI204:FI205)</f>
        <v>0</v>
      </c>
      <c r="FJ213" s="1361">
        <f t="shared" si="2539"/>
        <v>7228</v>
      </c>
      <c r="FK213" s="1969">
        <f t="shared" si="2540"/>
        <v>0.22167266187050361</v>
      </c>
      <c r="FL213" s="2707">
        <f>SUM(FL204:FL205)</f>
        <v>4079.1</v>
      </c>
      <c r="FM213" s="1969">
        <f t="shared" si="2541"/>
        <v>0.56434698395130045</v>
      </c>
      <c r="FN213" s="1361">
        <f>SUM(FN204:FN205)</f>
        <v>0</v>
      </c>
      <c r="FO213" s="1361">
        <f t="shared" si="2542"/>
        <v>7228</v>
      </c>
      <c r="FP213" s="1635">
        <f>SUM(FP204:FP205)</f>
        <v>7228</v>
      </c>
      <c r="FQ213" s="2603">
        <f>SUM(FQ204:FQ205)</f>
        <v>6557</v>
      </c>
      <c r="FR213" s="1361">
        <f>SUM(FR204:FR205)</f>
        <v>2557</v>
      </c>
      <c r="FS213" s="1361">
        <f>SUM(FS204:FS205)</f>
        <v>2557</v>
      </c>
    </row>
    <row r="214" spans="1:175" ht="21.75" thickBot="1" x14ac:dyDescent="0.4">
      <c r="A214" s="649"/>
      <c r="B214" s="650"/>
      <c r="C214" s="1846" t="s">
        <v>206</v>
      </c>
      <c r="D214" s="651">
        <v>700</v>
      </c>
      <c r="E214" s="1847"/>
      <c r="F214" s="668"/>
      <c r="G214" s="650"/>
      <c r="H214" s="588">
        <v>0</v>
      </c>
      <c r="I214" s="479">
        <v>0</v>
      </c>
      <c r="J214" s="527">
        <v>0</v>
      </c>
      <c r="K214" s="527">
        <v>0</v>
      </c>
      <c r="L214" s="587"/>
      <c r="M214" s="479">
        <v>0</v>
      </c>
      <c r="N214" s="479"/>
      <c r="O214" s="479"/>
      <c r="P214" s="527">
        <f t="shared" si="2500"/>
        <v>0</v>
      </c>
      <c r="Q214" s="587"/>
      <c r="R214" s="479">
        <v>0</v>
      </c>
      <c r="S214" s="527">
        <v>0</v>
      </c>
      <c r="T214" s="587"/>
      <c r="U214" s="479">
        <v>0</v>
      </c>
      <c r="V214" s="479"/>
      <c r="W214" s="479"/>
      <c r="X214" s="527">
        <f t="shared" si="2501"/>
        <v>0</v>
      </c>
      <c r="Y214" s="587"/>
      <c r="Z214" s="479"/>
      <c r="AA214" s="527">
        <f t="shared" si="2550"/>
        <v>0</v>
      </c>
      <c r="AB214" s="527">
        <v>0</v>
      </c>
      <c r="AC214" s="587" t="e">
        <f t="shared" si="2552"/>
        <v>#DIV/0!</v>
      </c>
      <c r="AD214" s="527">
        <v>0</v>
      </c>
      <c r="AE214" s="527">
        <v>0</v>
      </c>
      <c r="AF214" s="587" t="e">
        <f t="shared" si="2553"/>
        <v>#DIV/0!</v>
      </c>
      <c r="AG214" s="479">
        <v>0</v>
      </c>
      <c r="AH214" s="479">
        <v>0</v>
      </c>
      <c r="AI214" s="479">
        <v>0</v>
      </c>
      <c r="AJ214" s="479">
        <v>0</v>
      </c>
      <c r="AK214" s="479"/>
      <c r="AL214" s="527">
        <f t="shared" si="2555"/>
        <v>0</v>
      </c>
      <c r="AM214" s="829">
        <v>0</v>
      </c>
      <c r="AN214" s="894"/>
      <c r="AO214" s="829">
        <v>0</v>
      </c>
      <c r="AP214" s="894"/>
      <c r="AQ214" s="829">
        <v>0</v>
      </c>
      <c r="AR214" s="829">
        <v>0</v>
      </c>
      <c r="AS214" s="829">
        <f t="shared" si="2502"/>
        <v>0</v>
      </c>
      <c r="AT214" s="894"/>
      <c r="AU214" s="829">
        <v>0</v>
      </c>
      <c r="AV214" s="829">
        <f t="shared" si="2503"/>
        <v>0</v>
      </c>
      <c r="AW214" s="479">
        <v>0</v>
      </c>
      <c r="AX214" s="829">
        <v>0</v>
      </c>
      <c r="AY214" s="479">
        <v>0</v>
      </c>
      <c r="AZ214" s="71">
        <v>0</v>
      </c>
      <c r="BA214" s="904">
        <v>0</v>
      </c>
      <c r="BB214" s="479">
        <v>0</v>
      </c>
      <c r="BC214" s="479">
        <v>0</v>
      </c>
      <c r="BD214" s="904">
        <v>0</v>
      </c>
      <c r="BE214" s="479">
        <v>0</v>
      </c>
      <c r="BF214" s="479">
        <v>0</v>
      </c>
      <c r="BG214" s="829">
        <v>0</v>
      </c>
      <c r="BH214" s="479">
        <f t="shared" si="2504"/>
        <v>0</v>
      </c>
      <c r="BI214" s="905">
        <v>0</v>
      </c>
      <c r="BJ214" s="894"/>
      <c r="BK214" s="479">
        <v>0</v>
      </c>
      <c r="BL214" s="479">
        <f t="shared" si="2505"/>
        <v>0</v>
      </c>
      <c r="BM214" s="894"/>
      <c r="BN214" s="894"/>
      <c r="BO214" s="894"/>
      <c r="BP214" s="905">
        <v>0</v>
      </c>
      <c r="BQ214" s="894"/>
      <c r="BR214" s="829">
        <v>0</v>
      </c>
      <c r="BS214" s="479">
        <f t="shared" si="2506"/>
        <v>0</v>
      </c>
      <c r="BT214" s="905">
        <v>0</v>
      </c>
      <c r="BU214" s="894"/>
      <c r="BV214" s="479">
        <v>0</v>
      </c>
      <c r="BW214" s="479">
        <f t="shared" si="2507"/>
        <v>0</v>
      </c>
      <c r="BX214" s="894"/>
      <c r="BY214" s="905">
        <v>0</v>
      </c>
      <c r="BZ214" s="1120">
        <v>0</v>
      </c>
      <c r="CA214" s="479">
        <v>0</v>
      </c>
      <c r="CB214" s="479">
        <v>0</v>
      </c>
      <c r="CC214" s="479">
        <v>0</v>
      </c>
      <c r="CD214" s="905">
        <v>0</v>
      </c>
      <c r="CE214" s="20">
        <v>0</v>
      </c>
      <c r="CF214" s="527">
        <f t="shared" si="2509"/>
        <v>0</v>
      </c>
      <c r="CG214" s="587"/>
      <c r="CH214" s="905">
        <v>0</v>
      </c>
      <c r="CI214" s="587"/>
      <c r="CJ214" s="479">
        <v>0</v>
      </c>
      <c r="CK214" s="479">
        <f t="shared" si="2511"/>
        <v>0</v>
      </c>
      <c r="CL214" s="119">
        <v>0</v>
      </c>
      <c r="CM214" s="587"/>
      <c r="CN214" s="20">
        <v>0</v>
      </c>
      <c r="CO214" s="1187">
        <f t="shared" si="2513"/>
        <v>0</v>
      </c>
      <c r="CP214" s="587"/>
      <c r="CQ214" s="20">
        <v>0</v>
      </c>
      <c r="CR214" s="1187">
        <f t="shared" si="2515"/>
        <v>0</v>
      </c>
      <c r="CS214" s="1241">
        <v>0</v>
      </c>
      <c r="CT214" s="1308">
        <v>0</v>
      </c>
      <c r="CU214" s="479">
        <v>0</v>
      </c>
      <c r="CV214" s="479">
        <v>0</v>
      </c>
      <c r="CW214" s="1384">
        <v>0</v>
      </c>
      <c r="CX214" s="587" t="e">
        <f t="shared" si="2516"/>
        <v>#DIV/0!</v>
      </c>
      <c r="CY214" s="1361">
        <v>0</v>
      </c>
      <c r="CZ214" s="479">
        <v>0</v>
      </c>
      <c r="DA214" s="1361">
        <f t="shared" si="2517"/>
        <v>0</v>
      </c>
      <c r="DB214" s="119">
        <v>0</v>
      </c>
      <c r="DC214" s="587"/>
      <c r="DD214" s="1187">
        <v>0</v>
      </c>
      <c r="DE214" s="1361">
        <f t="shared" si="2518"/>
        <v>0</v>
      </c>
      <c r="DF214" s="587"/>
      <c r="DG214" s="1187">
        <v>0</v>
      </c>
      <c r="DH214" s="1361">
        <f t="shared" si="2519"/>
        <v>0</v>
      </c>
      <c r="DI214" s="587"/>
      <c r="DJ214" s="1583">
        <v>0</v>
      </c>
      <c r="DK214" s="587"/>
      <c r="DL214" s="1187">
        <v>0</v>
      </c>
      <c r="DM214" s="1361">
        <f t="shared" si="2520"/>
        <v>0</v>
      </c>
      <c r="DN214" s="587"/>
      <c r="DO214" s="1583">
        <v>0</v>
      </c>
      <c r="DP214" s="479">
        <v>0</v>
      </c>
      <c r="DQ214" s="479">
        <v>0</v>
      </c>
      <c r="DR214" s="479">
        <v>0</v>
      </c>
      <c r="DS214" s="1985">
        <v>0</v>
      </c>
      <c r="DT214" s="323" t="e">
        <f t="shared" si="2522"/>
        <v>#DIV/0!</v>
      </c>
      <c r="DU214" s="1360">
        <v>0</v>
      </c>
      <c r="DV214" s="1360">
        <v>0</v>
      </c>
      <c r="DW214" s="1360">
        <f t="shared" si="2523"/>
        <v>0</v>
      </c>
      <c r="DX214" s="1360">
        <v>0</v>
      </c>
      <c r="DY214" s="1360">
        <f t="shared" si="2524"/>
        <v>0</v>
      </c>
      <c r="DZ214" s="1360">
        <v>0</v>
      </c>
      <c r="EA214" s="1360">
        <f t="shared" si="2525"/>
        <v>0</v>
      </c>
      <c r="EB214" s="1985">
        <v>0</v>
      </c>
      <c r="EC214" s="323"/>
      <c r="ED214" s="1360">
        <v>0</v>
      </c>
      <c r="EE214" s="1360">
        <f t="shared" si="2527"/>
        <v>0</v>
      </c>
      <c r="EF214" s="323" t="e">
        <f t="shared" si="2528"/>
        <v>#DIV/0!</v>
      </c>
      <c r="EG214" s="1360">
        <v>0</v>
      </c>
      <c r="EH214" s="1360">
        <f t="shared" si="2529"/>
        <v>0</v>
      </c>
      <c r="EI214" s="2191">
        <v>0</v>
      </c>
      <c r="EJ214" s="1985">
        <v>0</v>
      </c>
      <c r="EK214" s="323" t="e">
        <f t="shared" si="2530"/>
        <v>#DIV/0!</v>
      </c>
      <c r="EL214" s="1360">
        <v>0</v>
      </c>
      <c r="EM214" s="2192">
        <v>0</v>
      </c>
      <c r="EN214" s="2192">
        <v>0</v>
      </c>
      <c r="EO214" s="1985">
        <v>0</v>
      </c>
      <c r="EP214" s="2176" t="e">
        <f t="shared" si="2531"/>
        <v>#DIV/0!</v>
      </c>
      <c r="EQ214" s="1360">
        <v>0</v>
      </c>
      <c r="ER214" s="1360">
        <f t="shared" si="2532"/>
        <v>0</v>
      </c>
      <c r="ES214" s="1360">
        <v>0</v>
      </c>
      <c r="ET214" s="1360">
        <f t="shared" si="2533"/>
        <v>0</v>
      </c>
      <c r="EU214" s="323" t="e">
        <f t="shared" si="2534"/>
        <v>#DIV/0!</v>
      </c>
      <c r="EV214" s="1360">
        <v>0</v>
      </c>
      <c r="EW214" s="1360">
        <f t="shared" si="2535"/>
        <v>0</v>
      </c>
      <c r="EX214" s="1985">
        <v>0</v>
      </c>
      <c r="EY214" s="323" t="e">
        <f t="shared" si="2536"/>
        <v>#DIV/0!</v>
      </c>
      <c r="EZ214" s="2028">
        <v>0</v>
      </c>
      <c r="FA214" s="1985">
        <v>0</v>
      </c>
      <c r="FB214" s="323" t="e">
        <f t="shared" si="2537"/>
        <v>#DIV/0!</v>
      </c>
      <c r="FC214" s="1361">
        <v>0</v>
      </c>
      <c r="FD214" s="1361">
        <v>0</v>
      </c>
      <c r="FE214" s="1361">
        <v>0</v>
      </c>
      <c r="FF214" s="1361">
        <v>0</v>
      </c>
      <c r="FG214" s="1361">
        <f t="shared" si="2538"/>
        <v>0</v>
      </c>
      <c r="FH214" s="2707">
        <v>0</v>
      </c>
      <c r="FI214" s="1361">
        <v>0</v>
      </c>
      <c r="FJ214" s="1361">
        <f t="shared" si="2539"/>
        <v>0</v>
      </c>
      <c r="FK214" s="1969" t="e">
        <f t="shared" si="2540"/>
        <v>#DIV/0!</v>
      </c>
      <c r="FL214" s="2707">
        <v>0</v>
      </c>
      <c r="FM214" s="1969" t="e">
        <f t="shared" si="2541"/>
        <v>#DIV/0!</v>
      </c>
      <c r="FN214" s="1361">
        <v>0</v>
      </c>
      <c r="FO214" s="1361">
        <f t="shared" si="2542"/>
        <v>0</v>
      </c>
      <c r="FP214" s="1635">
        <v>0</v>
      </c>
      <c r="FQ214" s="2603">
        <v>0</v>
      </c>
      <c r="FR214" s="1361">
        <v>0</v>
      </c>
      <c r="FS214" s="1361">
        <v>0</v>
      </c>
    </row>
    <row r="215" spans="1:175" ht="21.75" thickBot="1" x14ac:dyDescent="0.4">
      <c r="A215" s="663"/>
      <c r="B215" s="635"/>
      <c r="C215" s="1848" t="s">
        <v>294</v>
      </c>
      <c r="D215" s="638"/>
      <c r="E215" s="1849"/>
      <c r="F215" s="669"/>
      <c r="G215" s="635"/>
      <c r="H215" s="670">
        <f t="shared" ref="H215:K215" si="2649">SUM(H213:H214)</f>
        <v>1907</v>
      </c>
      <c r="I215" s="480">
        <f t="shared" si="2649"/>
        <v>2066</v>
      </c>
      <c r="J215" s="538">
        <f t="shared" si="2649"/>
        <v>2560</v>
      </c>
      <c r="K215" s="538">
        <f t="shared" si="2649"/>
        <v>503</v>
      </c>
      <c r="L215" s="604">
        <f>K215/J215</f>
        <v>0.19648437499999999</v>
      </c>
      <c r="M215" s="480">
        <f t="shared" ref="M215" si="2650">SUM(M213:M214)</f>
        <v>2560</v>
      </c>
      <c r="N215" s="480">
        <f>SUM(N213:N214)</f>
        <v>0</v>
      </c>
      <c r="O215" s="480">
        <f>SUM(O213:O214)</f>
        <v>0</v>
      </c>
      <c r="P215" s="538">
        <f t="shared" si="2500"/>
        <v>2560</v>
      </c>
      <c r="Q215" s="604">
        <f>K215/P215</f>
        <v>0.19648437499999999</v>
      </c>
      <c r="R215" s="480">
        <f t="shared" ref="R215:S215" si="2651">SUM(R213:R214)</f>
        <v>2560</v>
      </c>
      <c r="S215" s="538">
        <f t="shared" si="2651"/>
        <v>1094</v>
      </c>
      <c r="T215" s="604">
        <f t="shared" si="2547"/>
        <v>0.42734375000000002</v>
      </c>
      <c r="U215" s="480">
        <f t="shared" ref="U215" si="2652">SUM(U213:U214)</f>
        <v>2560</v>
      </c>
      <c r="V215" s="480">
        <f>SUM(V213:V214)</f>
        <v>0</v>
      </c>
      <c r="W215" s="480">
        <f>SUM(W213:W214)</f>
        <v>0</v>
      </c>
      <c r="X215" s="538">
        <f t="shared" si="2501"/>
        <v>2560</v>
      </c>
      <c r="Y215" s="604">
        <f t="shared" si="2549"/>
        <v>0.42734375000000002</v>
      </c>
      <c r="Z215" s="480">
        <f>SUM(Z213:Z214)</f>
        <v>0</v>
      </c>
      <c r="AA215" s="538">
        <f t="shared" si="2550"/>
        <v>2560</v>
      </c>
      <c r="AB215" s="538">
        <f t="shared" ref="AB215:AE215" si="2653">SUM(AB213:AB214)</f>
        <v>1742</v>
      </c>
      <c r="AC215" s="604">
        <f t="shared" si="2552"/>
        <v>0.68046874999999996</v>
      </c>
      <c r="AD215" s="538">
        <f t="shared" si="2653"/>
        <v>1742</v>
      </c>
      <c r="AE215" s="538">
        <f t="shared" si="2653"/>
        <v>2060</v>
      </c>
      <c r="AF215" s="604">
        <f t="shared" si="2553"/>
        <v>0.8046875</v>
      </c>
      <c r="AG215" s="480">
        <f t="shared" ref="AG215:AM215" si="2654">SUM(AG213:AG214)</f>
        <v>2560</v>
      </c>
      <c r="AH215" s="480">
        <f t="shared" si="2654"/>
        <v>2560</v>
      </c>
      <c r="AI215" s="480">
        <f t="shared" si="2654"/>
        <v>2560</v>
      </c>
      <c r="AJ215" s="480">
        <f t="shared" si="2654"/>
        <v>2560</v>
      </c>
      <c r="AK215" s="480">
        <f>SUM(AK213:AK214)</f>
        <v>0</v>
      </c>
      <c r="AL215" s="538">
        <f t="shared" si="2555"/>
        <v>2560</v>
      </c>
      <c r="AM215" s="837">
        <f t="shared" si="2654"/>
        <v>2059.9499999999998</v>
      </c>
      <c r="AN215" s="900">
        <f t="shared" si="2556"/>
        <v>0.80466796874999991</v>
      </c>
      <c r="AO215" s="837">
        <f t="shared" ref="AO215:AR215" si="2655">SUM(AO213:AO214)</f>
        <v>1467.94</v>
      </c>
      <c r="AP215" s="900">
        <f t="shared" si="2558"/>
        <v>0.57341406250000004</v>
      </c>
      <c r="AQ215" s="837">
        <f t="shared" ref="AQ215" si="2656">SUM(AQ213:AQ214)</f>
        <v>0</v>
      </c>
      <c r="AR215" s="837">
        <f t="shared" si="2655"/>
        <v>0</v>
      </c>
      <c r="AS215" s="837">
        <f t="shared" si="2502"/>
        <v>2560</v>
      </c>
      <c r="AT215" s="900">
        <f t="shared" si="2560"/>
        <v>0.57341406250000004</v>
      </c>
      <c r="AU215" s="837">
        <f t="shared" ref="AU215" si="2657">SUM(AU213:AU214)</f>
        <v>0</v>
      </c>
      <c r="AV215" s="837">
        <f t="shared" si="2503"/>
        <v>2560</v>
      </c>
      <c r="AW215" s="480">
        <f t="shared" ref="AW215:BG215" si="2658">SUM(AW213:AW214)</f>
        <v>2560</v>
      </c>
      <c r="AX215" s="837">
        <f t="shared" si="2658"/>
        <v>2091.6800000000003</v>
      </c>
      <c r="AY215" s="480">
        <f t="shared" si="2658"/>
        <v>2560</v>
      </c>
      <c r="AZ215" s="1065">
        <f t="shared" si="2658"/>
        <v>2091.6800000000003</v>
      </c>
      <c r="BA215" s="906">
        <f t="shared" si="2658"/>
        <v>2560</v>
      </c>
      <c r="BB215" s="480">
        <f t="shared" si="2658"/>
        <v>2560</v>
      </c>
      <c r="BC215" s="480">
        <f t="shared" si="2658"/>
        <v>2560</v>
      </c>
      <c r="BD215" s="906">
        <f t="shared" si="2658"/>
        <v>2560</v>
      </c>
      <c r="BE215" s="480">
        <f t="shared" si="2658"/>
        <v>2560</v>
      </c>
      <c r="BF215" s="480">
        <f t="shared" si="2658"/>
        <v>2560</v>
      </c>
      <c r="BG215" s="837">
        <f t="shared" si="2658"/>
        <v>0</v>
      </c>
      <c r="BH215" s="480">
        <f t="shared" si="2504"/>
        <v>2560</v>
      </c>
      <c r="BI215" s="907">
        <f t="shared" ref="BI215" si="2659">SUM(BI213:BI214)</f>
        <v>2242.4700000000003</v>
      </c>
      <c r="BJ215" s="900">
        <f t="shared" si="2564"/>
        <v>0.87596484375000006</v>
      </c>
      <c r="BK215" s="480">
        <f t="shared" ref="BK215" si="2660">SUM(BK213:BK214)</f>
        <v>0</v>
      </c>
      <c r="BL215" s="480">
        <f t="shared" si="2505"/>
        <v>2560</v>
      </c>
      <c r="BM215" s="900">
        <f t="shared" si="2566"/>
        <v>0.87596484375000006</v>
      </c>
      <c r="BN215" s="900"/>
      <c r="BO215" s="900"/>
      <c r="BP215" s="907">
        <f t="shared" ref="BP215:BT215" si="2661">SUM(BP213:BP214)</f>
        <v>2891.44</v>
      </c>
      <c r="BQ215" s="900">
        <f t="shared" si="2568"/>
        <v>1.12946875</v>
      </c>
      <c r="BR215" s="837">
        <f t="shared" ref="BR215" si="2662">SUM(BR213:BR214)</f>
        <v>0</v>
      </c>
      <c r="BS215" s="480">
        <f t="shared" si="2506"/>
        <v>2560</v>
      </c>
      <c r="BT215" s="907">
        <f t="shared" si="2661"/>
        <v>4985.76</v>
      </c>
      <c r="BU215" s="900">
        <f t="shared" si="2570"/>
        <v>1.9475625000000001</v>
      </c>
      <c r="BV215" s="480">
        <f t="shared" ref="BV215" si="2663">SUM(BV213:BV214)</f>
        <v>11000</v>
      </c>
      <c r="BW215" s="480">
        <f t="shared" si="2507"/>
        <v>13560</v>
      </c>
      <c r="BX215" s="900">
        <f t="shared" ref="BX215" si="2664">BT215/BW215</f>
        <v>0.36768141592920356</v>
      </c>
      <c r="BY215" s="907">
        <f t="shared" ref="BY215:CE215" si="2665">SUM(BY213:BY214)</f>
        <v>17388.86</v>
      </c>
      <c r="BZ215" s="1121">
        <f t="shared" si="2665"/>
        <v>17388.86</v>
      </c>
      <c r="CA215" s="480">
        <f t="shared" si="2665"/>
        <v>5664</v>
      </c>
      <c r="CB215" s="480">
        <f t="shared" si="2665"/>
        <v>2664</v>
      </c>
      <c r="CC215" s="480">
        <f t="shared" si="2665"/>
        <v>2664</v>
      </c>
      <c r="CD215" s="907">
        <f t="shared" si="2665"/>
        <v>11397.43</v>
      </c>
      <c r="CE215" s="21">
        <f t="shared" si="2665"/>
        <v>7736</v>
      </c>
      <c r="CF215" s="538">
        <f t="shared" si="2509"/>
        <v>13400</v>
      </c>
      <c r="CG215" s="604">
        <f t="shared" si="2573"/>
        <v>0.85055447761194036</v>
      </c>
      <c r="CH215" s="907">
        <f t="shared" ref="CH215:CL215" si="2666">SUM(CH213:CH214)</f>
        <v>11540.4</v>
      </c>
      <c r="CI215" s="604">
        <f t="shared" si="2510"/>
        <v>0.86122388059701493</v>
      </c>
      <c r="CJ215" s="480">
        <f t="shared" ref="CJ215" si="2667">SUM(CJ213:CJ214)</f>
        <v>0</v>
      </c>
      <c r="CK215" s="480">
        <f t="shared" si="2511"/>
        <v>13400</v>
      </c>
      <c r="CL215" s="120">
        <f t="shared" si="2666"/>
        <v>12336.57</v>
      </c>
      <c r="CM215" s="604">
        <f t="shared" si="2512"/>
        <v>0.920639552238806</v>
      </c>
      <c r="CN215" s="21">
        <f t="shared" ref="CN215" si="2668">SUM(CN213:CN214)</f>
        <v>0</v>
      </c>
      <c r="CO215" s="1188">
        <f t="shared" si="2513"/>
        <v>13400</v>
      </c>
      <c r="CP215" s="604">
        <f t="shared" si="2514"/>
        <v>0.920639552238806</v>
      </c>
      <c r="CQ215" s="21">
        <f t="shared" ref="CQ215" si="2669">SUM(CQ213:CQ214)</f>
        <v>0</v>
      </c>
      <c r="CR215" s="1188">
        <f t="shared" si="2515"/>
        <v>13400</v>
      </c>
      <c r="CS215" s="1242">
        <f t="shared" ref="CS215:DB215" si="2670">SUM(CS213:CS214)</f>
        <v>13400</v>
      </c>
      <c r="CT215" s="1309">
        <f t="shared" si="2670"/>
        <v>2664</v>
      </c>
      <c r="CU215" s="480">
        <f t="shared" si="2670"/>
        <v>2664</v>
      </c>
      <c r="CV215" s="480">
        <f t="shared" si="2670"/>
        <v>2664</v>
      </c>
      <c r="CW215" s="1385">
        <f t="shared" si="2670"/>
        <v>12386.54</v>
      </c>
      <c r="CX215" s="604">
        <f t="shared" si="2516"/>
        <v>0.92436865671641799</v>
      </c>
      <c r="CY215" s="1493">
        <f t="shared" ref="CY215:CZ215" si="2671">SUM(CY213:CY214)</f>
        <v>2664</v>
      </c>
      <c r="CZ215" s="480">
        <f t="shared" si="2671"/>
        <v>0</v>
      </c>
      <c r="DA215" s="1493">
        <f t="shared" si="2517"/>
        <v>2664</v>
      </c>
      <c r="DB215" s="120">
        <f t="shared" si="2670"/>
        <v>1226.56</v>
      </c>
      <c r="DC215" s="604">
        <f t="shared" si="2580"/>
        <v>0.46042042042042042</v>
      </c>
      <c r="DD215" s="1188">
        <f t="shared" ref="DD215" si="2672">SUM(DD213:DD214)</f>
        <v>0</v>
      </c>
      <c r="DE215" s="1493">
        <f t="shared" si="2518"/>
        <v>2664</v>
      </c>
      <c r="DF215" s="604">
        <f t="shared" si="2582"/>
        <v>0.46042042042042042</v>
      </c>
      <c r="DG215" s="1188">
        <f t="shared" ref="DG215" si="2673">SUM(DG213:DG214)</f>
        <v>0</v>
      </c>
      <c r="DH215" s="1493">
        <f t="shared" si="2519"/>
        <v>2664</v>
      </c>
      <c r="DI215" s="604">
        <f t="shared" si="2584"/>
        <v>0.46042042042042042</v>
      </c>
      <c r="DJ215" s="1584">
        <f t="shared" ref="DJ215" si="2674">SUM(DJ213:DJ214)</f>
        <v>15102.53</v>
      </c>
      <c r="DK215" s="604">
        <f t="shared" si="2585"/>
        <v>5.6691178678678682</v>
      </c>
      <c r="DL215" s="1188">
        <f t="shared" ref="DL215" si="2675">SUM(DL213:DL214)</f>
        <v>36282</v>
      </c>
      <c r="DM215" s="1493">
        <f t="shared" si="2520"/>
        <v>38946</v>
      </c>
      <c r="DN215" s="604">
        <f t="shared" si="2521"/>
        <v>0.38778128691008062</v>
      </c>
      <c r="DO215" s="1584">
        <f t="shared" ref="DO215:DS215" si="2676">SUM(DO213:DO214)</f>
        <v>44784.95</v>
      </c>
      <c r="DP215" s="480">
        <f t="shared" si="2676"/>
        <v>14107</v>
      </c>
      <c r="DQ215" s="480">
        <f t="shared" si="2676"/>
        <v>2527</v>
      </c>
      <c r="DR215" s="480">
        <f t="shared" si="2676"/>
        <v>2527</v>
      </c>
      <c r="DS215" s="1707">
        <f t="shared" si="2676"/>
        <v>44669.95</v>
      </c>
      <c r="DT215" s="324">
        <f t="shared" si="2522"/>
        <v>1.1469714476454578</v>
      </c>
      <c r="DU215" s="1757">
        <f t="shared" ref="DU215:DV215" si="2677">SUM(DU213:DU214)</f>
        <v>14107</v>
      </c>
      <c r="DV215" s="1757">
        <f t="shared" si="2677"/>
        <v>0</v>
      </c>
      <c r="DW215" s="1757">
        <f t="shared" si="2523"/>
        <v>14107</v>
      </c>
      <c r="DX215" s="1757">
        <f t="shared" ref="DX215:DZ215" si="2678">SUM(DX213:DX214)</f>
        <v>0</v>
      </c>
      <c r="DY215" s="1757">
        <f t="shared" si="2524"/>
        <v>14107</v>
      </c>
      <c r="DZ215" s="1757">
        <f t="shared" si="2678"/>
        <v>0</v>
      </c>
      <c r="EA215" s="1757">
        <f t="shared" si="2525"/>
        <v>14107</v>
      </c>
      <c r="EB215" s="1707">
        <f t="shared" ref="EB215" si="2679">SUM(EB213:EB214)</f>
        <v>20143.29</v>
      </c>
      <c r="EC215" s="324">
        <f t="shared" si="2526"/>
        <v>1.4278932444885519</v>
      </c>
      <c r="ED215" s="1757">
        <f t="shared" ref="ED215" si="2680">SUM(ED213:ED214)</f>
        <v>25000</v>
      </c>
      <c r="EE215" s="1757">
        <f t="shared" si="2527"/>
        <v>39107</v>
      </c>
      <c r="EF215" s="324">
        <f t="shared" si="2528"/>
        <v>0.51508144321988392</v>
      </c>
      <c r="EG215" s="1757">
        <f t="shared" ref="EG215" si="2681">SUM(EG213:EG214)</f>
        <v>0</v>
      </c>
      <c r="EH215" s="1757">
        <f t="shared" si="2529"/>
        <v>39107</v>
      </c>
      <c r="EI215" s="2193">
        <f t="shared" ref="EI215:EO215" si="2682">SUM(EI213:EI214)</f>
        <v>47186.87</v>
      </c>
      <c r="EJ215" s="1707">
        <f t="shared" si="2682"/>
        <v>47186.87</v>
      </c>
      <c r="EK215" s="324">
        <f t="shared" si="2530"/>
        <v>1</v>
      </c>
      <c r="EL215" s="1757">
        <f t="shared" si="2682"/>
        <v>28651</v>
      </c>
      <c r="EM215" s="2194">
        <f t="shared" si="2682"/>
        <v>3126</v>
      </c>
      <c r="EN215" s="2194">
        <f t="shared" si="2682"/>
        <v>3126</v>
      </c>
      <c r="EO215" s="1707">
        <f t="shared" si="2682"/>
        <v>23554.959999999999</v>
      </c>
      <c r="EP215" s="2176">
        <f t="shared" si="2531"/>
        <v>0.82213395692995006</v>
      </c>
      <c r="EQ215" s="1757">
        <f t="shared" ref="EQ215" si="2683">SUM(EQ213:EQ214)</f>
        <v>0</v>
      </c>
      <c r="ER215" s="1757">
        <f t="shared" si="2532"/>
        <v>28651</v>
      </c>
      <c r="ES215" s="1757">
        <f t="shared" ref="ES215" si="2684">SUM(ES213:ES214)</f>
        <v>0</v>
      </c>
      <c r="ET215" s="1757">
        <f t="shared" si="2533"/>
        <v>28651</v>
      </c>
      <c r="EU215" s="324">
        <f t="shared" si="2534"/>
        <v>0.82213395692995006</v>
      </c>
      <c r="EV215" s="1757">
        <f t="shared" ref="EV215" si="2685">SUM(EV213:EV214)</f>
        <v>0</v>
      </c>
      <c r="EW215" s="1757">
        <f t="shared" si="2535"/>
        <v>28651</v>
      </c>
      <c r="EX215" s="1707">
        <f t="shared" ref="EX215" si="2686">SUM(EX213:EX214)</f>
        <v>28719.64</v>
      </c>
      <c r="EY215" s="324">
        <f t="shared" si="2536"/>
        <v>1.0023957278978046</v>
      </c>
      <c r="EZ215" s="2029">
        <f t="shared" ref="EZ215:FF215" si="2687">SUM(EZ213:EZ214)</f>
        <v>28651</v>
      </c>
      <c r="FA215" s="1707">
        <f t="shared" ref="FA215" si="2688">SUM(FA213:FA214)</f>
        <v>30442.17</v>
      </c>
      <c r="FB215" s="324">
        <f t="shared" si="2537"/>
        <v>1.0625168405989318</v>
      </c>
      <c r="FC215" s="1493">
        <f t="shared" si="2687"/>
        <v>7228</v>
      </c>
      <c r="FD215" s="1493">
        <f t="shared" si="2687"/>
        <v>3228</v>
      </c>
      <c r="FE215" s="1493">
        <f t="shared" si="2687"/>
        <v>3228</v>
      </c>
      <c r="FF215" s="1493">
        <f t="shared" si="2687"/>
        <v>0</v>
      </c>
      <c r="FG215" s="1493">
        <f t="shared" si="2538"/>
        <v>7228</v>
      </c>
      <c r="FH215" s="2708">
        <f t="shared" ref="FH215:FI215" si="2689">SUM(FH213:FH214)</f>
        <v>1602.25</v>
      </c>
      <c r="FI215" s="1493">
        <f t="shared" si="2689"/>
        <v>0</v>
      </c>
      <c r="FJ215" s="1493">
        <f t="shared" si="2539"/>
        <v>7228</v>
      </c>
      <c r="FK215" s="1970">
        <f t="shared" si="2540"/>
        <v>0.22167266187050361</v>
      </c>
      <c r="FL215" s="2708">
        <f t="shared" ref="FL215" si="2690">SUM(FL213:FL214)</f>
        <v>4079.1</v>
      </c>
      <c r="FM215" s="1970">
        <f t="shared" si="2541"/>
        <v>0.56434698395130045</v>
      </c>
      <c r="FN215" s="1493">
        <f t="shared" ref="FN215" si="2691">SUM(FN213:FN214)</f>
        <v>0</v>
      </c>
      <c r="FO215" s="1493">
        <f t="shared" si="2542"/>
        <v>7228</v>
      </c>
      <c r="FP215" s="1636">
        <f t="shared" ref="FP215" si="2692">SUM(FP213:FP214)</f>
        <v>7228</v>
      </c>
      <c r="FQ215" s="2604">
        <f t="shared" ref="FQ215:FR215" si="2693">SUM(FQ213:FQ214)</f>
        <v>6557</v>
      </c>
      <c r="FR215" s="1493">
        <f t="shared" si="2693"/>
        <v>2557</v>
      </c>
      <c r="FS215" s="1493">
        <f t="shared" ref="FS215" si="2694">SUM(FS213:FS214)</f>
        <v>2557</v>
      </c>
    </row>
    <row r="216" spans="1:175" ht="21.75" hidden="1" thickTop="1" x14ac:dyDescent="0.35">
      <c r="A216" s="211"/>
      <c r="B216" s="211"/>
      <c r="C216" s="339"/>
      <c r="D216" s="694"/>
      <c r="E216" s="211"/>
      <c r="F216" s="695"/>
      <c r="G216" s="211"/>
      <c r="H216" s="465"/>
      <c r="I216" s="465"/>
      <c r="J216" s="466"/>
      <c r="K216" s="466"/>
      <c r="L216" s="605"/>
      <c r="M216" s="465"/>
      <c r="N216" s="465"/>
      <c r="O216" s="465"/>
      <c r="P216" s="466"/>
      <c r="Q216" s="605"/>
      <c r="R216" s="465"/>
      <c r="S216" s="466"/>
      <c r="T216" s="605"/>
      <c r="U216" s="465"/>
      <c r="V216" s="465"/>
      <c r="W216" s="465"/>
      <c r="X216" s="466"/>
      <c r="Y216" s="605"/>
      <c r="Z216" s="465"/>
      <c r="AA216" s="466"/>
      <c r="AB216" s="466"/>
      <c r="AC216" s="605"/>
      <c r="AD216" s="466"/>
      <c r="AE216" s="465"/>
      <c r="AF216" s="605"/>
      <c r="AG216" s="465"/>
      <c r="AH216" s="465"/>
      <c r="AI216" s="465"/>
      <c r="AJ216" s="465"/>
      <c r="AK216" s="465"/>
      <c r="AL216" s="466"/>
      <c r="AM216" s="465"/>
      <c r="AN216" s="908"/>
      <c r="AO216" s="465"/>
      <c r="AP216" s="908"/>
      <c r="AQ216" s="465"/>
      <c r="AR216" s="465"/>
      <c r="AS216" s="465"/>
      <c r="AT216" s="908"/>
      <c r="AU216" s="465"/>
      <c r="AV216" s="465"/>
      <c r="AW216" s="465"/>
      <c r="AX216" s="465"/>
      <c r="AY216" s="465"/>
      <c r="AZ216" s="1850"/>
      <c r="BA216" s="909"/>
      <c r="BB216" s="465"/>
      <c r="BC216" s="465"/>
      <c r="BD216" s="909"/>
      <c r="BE216" s="465"/>
      <c r="BF216" s="465"/>
      <c r="BG216" s="465"/>
      <c r="BH216" s="465"/>
      <c r="BI216" s="909"/>
      <c r="BJ216" s="908"/>
      <c r="BK216" s="465"/>
      <c r="BL216" s="465"/>
      <c r="BM216" s="908"/>
      <c r="BN216" s="471"/>
      <c r="BO216" s="471"/>
      <c r="BP216" s="909"/>
      <c r="BQ216" s="908"/>
      <c r="BR216" s="465"/>
      <c r="BS216" s="465"/>
      <c r="BT216" s="909"/>
      <c r="BU216" s="908"/>
      <c r="BV216" s="465"/>
      <c r="BW216" s="465"/>
      <c r="BX216" s="908"/>
      <c r="BY216" s="909"/>
      <c r="BZ216" s="1122"/>
      <c r="CA216" s="465"/>
      <c r="CB216" s="465"/>
      <c r="CC216" s="465"/>
      <c r="CD216" s="909"/>
      <c r="CE216" s="22"/>
      <c r="CF216" s="466"/>
      <c r="CG216" s="605"/>
      <c r="CH216" s="909"/>
      <c r="CI216" s="605"/>
      <c r="CJ216" s="465"/>
      <c r="CK216" s="465"/>
      <c r="CL216" s="121"/>
      <c r="CM216" s="605"/>
      <c r="CN216" s="22"/>
      <c r="CO216" s="467"/>
      <c r="CP216" s="605"/>
      <c r="CQ216" s="22"/>
      <c r="CR216" s="467"/>
      <c r="CS216" s="1243"/>
      <c r="CT216" s="467"/>
      <c r="CU216" s="465"/>
      <c r="CV216" s="465"/>
      <c r="CW216" s="1386"/>
      <c r="CX216" s="605"/>
      <c r="CY216" s="339"/>
      <c r="CZ216" s="465"/>
      <c r="DA216" s="339"/>
      <c r="DB216" s="121"/>
      <c r="DC216" s="605"/>
      <c r="DD216" s="467"/>
      <c r="DE216" s="339"/>
      <c r="DF216" s="605"/>
      <c r="DG216" s="467"/>
      <c r="DH216" s="339"/>
      <c r="DI216" s="605"/>
      <c r="DJ216" s="1585"/>
      <c r="DK216" s="605"/>
      <c r="DL216" s="467"/>
      <c r="DM216" s="339"/>
      <c r="DN216" s="605"/>
      <c r="DO216" s="1585"/>
      <c r="DQ216" s="465"/>
      <c r="DR216" s="465"/>
      <c r="DS216" s="1986"/>
      <c r="DT216" s="2195"/>
      <c r="EB216" s="1986"/>
      <c r="EC216" s="2195"/>
      <c r="EF216" s="2195"/>
      <c r="EI216" s="2196"/>
      <c r="EJ216" s="1986"/>
      <c r="EK216" s="2196"/>
      <c r="EO216" s="1986"/>
      <c r="EP216" s="1986"/>
      <c r="EU216" s="2195"/>
      <c r="EX216" s="1986"/>
      <c r="EY216" s="2195"/>
      <c r="EZ216" s="2197"/>
      <c r="FA216" s="2037"/>
      <c r="FB216" s="2195"/>
      <c r="FH216" s="2709"/>
      <c r="FK216" s="2710"/>
      <c r="FL216" s="2709"/>
      <c r="FM216" s="2710"/>
    </row>
    <row r="217" spans="1:175" ht="49.5" customHeight="1" thickTop="1" x14ac:dyDescent="0.25">
      <c r="A217" s="2884" t="s">
        <v>208</v>
      </c>
      <c r="B217" s="2869" t="s">
        <v>209</v>
      </c>
      <c r="C217" s="2886" t="s">
        <v>213</v>
      </c>
      <c r="D217" s="2869" t="s">
        <v>397</v>
      </c>
      <c r="E217" s="2871" t="s">
        <v>214</v>
      </c>
      <c r="F217" s="631"/>
      <c r="G217" s="632" t="s">
        <v>519</v>
      </c>
      <c r="H217" s="633" t="s">
        <v>141</v>
      </c>
      <c r="I217" s="524" t="s">
        <v>140</v>
      </c>
      <c r="J217" s="524" t="s">
        <v>142</v>
      </c>
      <c r="K217" s="528" t="s">
        <v>140</v>
      </c>
      <c r="L217" s="2873" t="s">
        <v>474</v>
      </c>
      <c r="M217" s="524" t="s">
        <v>142</v>
      </c>
      <c r="N217" s="524" t="s">
        <v>710</v>
      </c>
      <c r="O217" s="591" t="s">
        <v>648</v>
      </c>
      <c r="P217" s="528" t="s">
        <v>502</v>
      </c>
      <c r="Q217" s="2853" t="s">
        <v>478</v>
      </c>
      <c r="R217" s="524" t="s">
        <v>0</v>
      </c>
      <c r="S217" s="528" t="s">
        <v>140</v>
      </c>
      <c r="T217" s="2853" t="s">
        <v>614</v>
      </c>
      <c r="U217" s="524" t="s">
        <v>0</v>
      </c>
      <c r="V217" s="524" t="s">
        <v>650</v>
      </c>
      <c r="W217" s="591" t="s">
        <v>653</v>
      </c>
      <c r="X217" s="528" t="s">
        <v>504</v>
      </c>
      <c r="Y217" s="2853" t="s">
        <v>652</v>
      </c>
      <c r="Z217" s="524" t="s">
        <v>655</v>
      </c>
      <c r="AA217" s="528" t="s">
        <v>656</v>
      </c>
      <c r="AB217" s="528" t="s">
        <v>140</v>
      </c>
      <c r="AC217" s="2853" t="s">
        <v>614</v>
      </c>
      <c r="AD217" s="528" t="s">
        <v>140</v>
      </c>
      <c r="AE217" s="524" t="s">
        <v>657</v>
      </c>
      <c r="AF217" s="2853" t="s">
        <v>658</v>
      </c>
      <c r="AG217" s="524" t="s">
        <v>0</v>
      </c>
      <c r="AH217" s="2866" t="s">
        <v>142</v>
      </c>
      <c r="AI217" s="2867"/>
      <c r="AJ217" s="2868"/>
      <c r="AK217" s="524" t="s">
        <v>709</v>
      </c>
      <c r="AL217" s="528" t="s">
        <v>714</v>
      </c>
      <c r="AM217" s="524" t="s">
        <v>140</v>
      </c>
      <c r="AN217" s="2861" t="s">
        <v>711</v>
      </c>
      <c r="AO217" s="524" t="s">
        <v>140</v>
      </c>
      <c r="AP217" s="2861" t="s">
        <v>614</v>
      </c>
      <c r="AQ217" s="524" t="s">
        <v>722</v>
      </c>
      <c r="AR217" s="524" t="s">
        <v>589</v>
      </c>
      <c r="AS217" s="524" t="s">
        <v>720</v>
      </c>
      <c r="AT217" s="2861" t="s">
        <v>478</v>
      </c>
      <c r="AU217" s="524" t="s">
        <v>723</v>
      </c>
      <c r="AV217" s="524" t="s">
        <v>720</v>
      </c>
      <c r="AW217" s="524" t="s">
        <v>142</v>
      </c>
      <c r="AX217" s="524" t="s">
        <v>140</v>
      </c>
      <c r="AY217" s="524" t="s">
        <v>0</v>
      </c>
      <c r="AZ217" s="1062" t="s">
        <v>140</v>
      </c>
      <c r="BA217" s="2866" t="s">
        <v>728</v>
      </c>
      <c r="BB217" s="2867"/>
      <c r="BC217" s="2868"/>
      <c r="BD217" s="2866" t="s">
        <v>142</v>
      </c>
      <c r="BE217" s="2867"/>
      <c r="BF217" s="2868"/>
      <c r="BG217" s="524" t="s">
        <v>734</v>
      </c>
      <c r="BH217" s="524" t="s">
        <v>735</v>
      </c>
      <c r="BI217" s="524" t="s">
        <v>140</v>
      </c>
      <c r="BJ217" s="2861" t="s">
        <v>614</v>
      </c>
      <c r="BK217" s="524" t="s">
        <v>723</v>
      </c>
      <c r="BL217" s="524" t="s">
        <v>720</v>
      </c>
      <c r="BM217" s="2861" t="s">
        <v>478</v>
      </c>
      <c r="BN217" s="1801"/>
      <c r="BO217" s="1801"/>
      <c r="BP217" s="524" t="s">
        <v>140</v>
      </c>
      <c r="BQ217" s="2861" t="s">
        <v>614</v>
      </c>
      <c r="BR217" s="524" t="s">
        <v>741</v>
      </c>
      <c r="BS217" s="524" t="s">
        <v>714</v>
      </c>
      <c r="BT217" s="524" t="s">
        <v>140</v>
      </c>
      <c r="BU217" s="2861" t="s">
        <v>748</v>
      </c>
      <c r="BV217" s="524" t="s">
        <v>503</v>
      </c>
      <c r="BW217" s="524" t="s">
        <v>504</v>
      </c>
      <c r="BX217" s="2861" t="s">
        <v>749</v>
      </c>
      <c r="BY217" s="524" t="s">
        <v>0</v>
      </c>
      <c r="BZ217" s="1062" t="s">
        <v>140</v>
      </c>
      <c r="CA217" s="2863" t="s">
        <v>142</v>
      </c>
      <c r="CB217" s="2864"/>
      <c r="CC217" s="2865"/>
      <c r="CD217" s="524" t="s">
        <v>140</v>
      </c>
      <c r="CE217" s="528" t="s">
        <v>589</v>
      </c>
      <c r="CF217" s="528" t="s">
        <v>502</v>
      </c>
      <c r="CG217" s="2853" t="s">
        <v>748</v>
      </c>
      <c r="CH217" s="524" t="s">
        <v>140</v>
      </c>
      <c r="CI217" s="2853" t="s">
        <v>474</v>
      </c>
      <c r="CJ217" s="524" t="s">
        <v>766</v>
      </c>
      <c r="CK217" s="524" t="s">
        <v>765</v>
      </c>
      <c r="CL217" s="110" t="s">
        <v>140</v>
      </c>
      <c r="CM217" s="2853" t="s">
        <v>474</v>
      </c>
      <c r="CN217" s="528" t="s">
        <v>503</v>
      </c>
      <c r="CO217" s="1181" t="s">
        <v>504</v>
      </c>
      <c r="CP217" s="2853" t="s">
        <v>474</v>
      </c>
      <c r="CQ217" s="528" t="s">
        <v>781</v>
      </c>
      <c r="CR217" s="1181" t="s">
        <v>714</v>
      </c>
      <c r="CS217" s="1233" t="s">
        <v>0</v>
      </c>
      <c r="CT217" s="2858" t="s">
        <v>728</v>
      </c>
      <c r="CU217" s="2859"/>
      <c r="CV217" s="2860"/>
      <c r="CW217" s="1375" t="s">
        <v>141</v>
      </c>
      <c r="CX217" s="2853" t="s">
        <v>474</v>
      </c>
      <c r="CY217" s="108" t="s">
        <v>142</v>
      </c>
      <c r="CZ217" s="524" t="s">
        <v>783</v>
      </c>
      <c r="DA217" s="108" t="s">
        <v>765</v>
      </c>
      <c r="DB217" s="110" t="s">
        <v>141</v>
      </c>
      <c r="DC217" s="2853" t="s">
        <v>474</v>
      </c>
      <c r="DD217" s="1181" t="s">
        <v>589</v>
      </c>
      <c r="DE217" s="108" t="s">
        <v>502</v>
      </c>
      <c r="DF217" s="2853" t="s">
        <v>478</v>
      </c>
      <c r="DG217" s="1181" t="s">
        <v>723</v>
      </c>
      <c r="DH217" s="108" t="s">
        <v>502</v>
      </c>
      <c r="DI217" s="2853" t="s">
        <v>478</v>
      </c>
      <c r="DJ217" s="108" t="s">
        <v>141</v>
      </c>
      <c r="DK217" s="2853" t="s">
        <v>474</v>
      </c>
      <c r="DL217" s="1181" t="s">
        <v>788</v>
      </c>
      <c r="DM217" s="108" t="s">
        <v>714</v>
      </c>
      <c r="DN217" s="2853" t="s">
        <v>478</v>
      </c>
      <c r="DO217" s="108" t="s">
        <v>0</v>
      </c>
      <c r="DP217" s="2855" t="s">
        <v>142</v>
      </c>
      <c r="DQ217" s="2856"/>
      <c r="DR217" s="2857"/>
      <c r="DS217" s="1754" t="s">
        <v>800</v>
      </c>
      <c r="DT217" s="2851" t="s">
        <v>614</v>
      </c>
      <c r="DU217" s="1754" t="s">
        <v>142</v>
      </c>
      <c r="DV217" s="1754" t="s">
        <v>811</v>
      </c>
      <c r="DW217" s="1754" t="s">
        <v>767</v>
      </c>
      <c r="DX217" s="1754" t="s">
        <v>589</v>
      </c>
      <c r="DY217" s="1754" t="s">
        <v>502</v>
      </c>
      <c r="DZ217" s="1754" t="s">
        <v>723</v>
      </c>
      <c r="EA217" s="1754" t="s">
        <v>816</v>
      </c>
      <c r="EB217" s="1754" t="s">
        <v>800</v>
      </c>
      <c r="EC217" s="2851" t="s">
        <v>614</v>
      </c>
      <c r="ED217" s="1754" t="s">
        <v>503</v>
      </c>
      <c r="EE217" s="1754" t="s">
        <v>504</v>
      </c>
      <c r="EF217" s="2851" t="s">
        <v>478</v>
      </c>
      <c r="EG217" s="1754" t="s">
        <v>832</v>
      </c>
      <c r="EH217" s="1754" t="s">
        <v>714</v>
      </c>
      <c r="EI217" s="2168" t="s">
        <v>0</v>
      </c>
      <c r="EJ217" s="1754" t="s">
        <v>141</v>
      </c>
      <c r="EK217" s="2851" t="s">
        <v>478</v>
      </c>
      <c r="EL217" s="1754" t="s">
        <v>142</v>
      </c>
      <c r="EM217" s="2169" t="s">
        <v>776</v>
      </c>
      <c r="EN217" s="2169" t="s">
        <v>776</v>
      </c>
      <c r="EO217" s="1754" t="s">
        <v>141</v>
      </c>
      <c r="EP217" s="2851" t="s">
        <v>614</v>
      </c>
      <c r="EQ217" s="1754" t="s">
        <v>857</v>
      </c>
      <c r="ER217" s="1754" t="s">
        <v>714</v>
      </c>
      <c r="ES217" s="1754" t="s">
        <v>589</v>
      </c>
      <c r="ET217" s="1754" t="s">
        <v>720</v>
      </c>
      <c r="EU217" s="2851" t="s">
        <v>478</v>
      </c>
      <c r="EV217" s="1754" t="s">
        <v>861</v>
      </c>
      <c r="EW217" s="1754" t="s">
        <v>714</v>
      </c>
      <c r="EX217" s="1754" t="s">
        <v>141</v>
      </c>
      <c r="EY217" s="2851" t="s">
        <v>478</v>
      </c>
      <c r="EZ217" s="2170" t="s">
        <v>0</v>
      </c>
      <c r="FA217" s="2469" t="s">
        <v>141</v>
      </c>
      <c r="FB217" s="2851" t="s">
        <v>478</v>
      </c>
      <c r="FC217" s="108" t="s">
        <v>142</v>
      </c>
      <c r="FD217" s="108" t="s">
        <v>142</v>
      </c>
      <c r="FE217" s="108" t="s">
        <v>142</v>
      </c>
      <c r="FF217" s="108" t="s">
        <v>885</v>
      </c>
      <c r="FG217" s="108" t="s">
        <v>714</v>
      </c>
      <c r="FH217" s="2689" t="s">
        <v>141</v>
      </c>
      <c r="FI217" s="108" t="s">
        <v>723</v>
      </c>
      <c r="FJ217" s="108" t="s">
        <v>720</v>
      </c>
      <c r="FK217" s="2849" t="s">
        <v>478</v>
      </c>
      <c r="FL217" s="2689" t="s">
        <v>141</v>
      </c>
      <c r="FM217" s="2849" t="s">
        <v>478</v>
      </c>
      <c r="FN217" s="108" t="s">
        <v>892</v>
      </c>
      <c r="FO217" s="108" t="s">
        <v>714</v>
      </c>
      <c r="FP217" s="2690" t="s">
        <v>0</v>
      </c>
      <c r="FQ217" s="2595" t="s">
        <v>728</v>
      </c>
      <c r="FR217" s="108" t="s">
        <v>728</v>
      </c>
      <c r="FS217" s="108" t="s">
        <v>728</v>
      </c>
    </row>
    <row r="218" spans="1:175" ht="19.5" thickBot="1" x14ac:dyDescent="0.35">
      <c r="A218" s="2885"/>
      <c r="B218" s="2870"/>
      <c r="C218" s="2887"/>
      <c r="D218" s="2870"/>
      <c r="E218" s="2872"/>
      <c r="F218" s="634"/>
      <c r="G218" s="635"/>
      <c r="H218" s="636" t="s">
        <v>635</v>
      </c>
      <c r="I218" s="472" t="s">
        <v>615</v>
      </c>
      <c r="J218" s="532">
        <v>2018</v>
      </c>
      <c r="K218" s="532" t="s">
        <v>640</v>
      </c>
      <c r="L218" s="2874"/>
      <c r="M218" s="472">
        <v>2018</v>
      </c>
      <c r="N218" s="472">
        <v>2018</v>
      </c>
      <c r="O218" s="472">
        <v>2018</v>
      </c>
      <c r="P218" s="532">
        <v>2018</v>
      </c>
      <c r="Q218" s="2854"/>
      <c r="R218" s="472">
        <v>2018</v>
      </c>
      <c r="S218" s="532" t="s">
        <v>649</v>
      </c>
      <c r="T218" s="2854"/>
      <c r="U218" s="472">
        <v>2018</v>
      </c>
      <c r="V218" s="472">
        <v>2018</v>
      </c>
      <c r="W218" s="472">
        <v>2018</v>
      </c>
      <c r="X218" s="532">
        <v>2018</v>
      </c>
      <c r="Y218" s="2854"/>
      <c r="Z218" s="472">
        <v>2018</v>
      </c>
      <c r="AA218" s="532">
        <v>2018</v>
      </c>
      <c r="AB218" s="532" t="s">
        <v>654</v>
      </c>
      <c r="AC218" s="2854"/>
      <c r="AD218" s="532" t="s">
        <v>694</v>
      </c>
      <c r="AE218" s="472">
        <v>2018</v>
      </c>
      <c r="AF218" s="2854"/>
      <c r="AG218" s="472">
        <v>2018</v>
      </c>
      <c r="AH218" s="472">
        <v>2019</v>
      </c>
      <c r="AI218" s="472">
        <v>2020</v>
      </c>
      <c r="AJ218" s="472">
        <v>2021</v>
      </c>
      <c r="AK218" s="472">
        <v>2018</v>
      </c>
      <c r="AL218" s="532">
        <v>2018</v>
      </c>
      <c r="AM218" s="472" t="s">
        <v>708</v>
      </c>
      <c r="AN218" s="2862"/>
      <c r="AO218" s="472" t="s">
        <v>717</v>
      </c>
      <c r="AP218" s="2862"/>
      <c r="AQ218" s="472">
        <v>2019</v>
      </c>
      <c r="AR218" s="472">
        <v>2019</v>
      </c>
      <c r="AS218" s="472">
        <v>2019</v>
      </c>
      <c r="AT218" s="2862"/>
      <c r="AU218" s="472">
        <v>2019</v>
      </c>
      <c r="AV218" s="472">
        <v>2019</v>
      </c>
      <c r="AW218" s="472">
        <v>2019</v>
      </c>
      <c r="AX218" s="472" t="s">
        <v>729</v>
      </c>
      <c r="AY218" s="472">
        <v>2019</v>
      </c>
      <c r="AZ218" s="420" t="s">
        <v>753</v>
      </c>
      <c r="BA218" s="885">
        <v>2020</v>
      </c>
      <c r="BB218" s="472">
        <v>2021</v>
      </c>
      <c r="BC218" s="472">
        <v>2022</v>
      </c>
      <c r="BD218" s="885">
        <v>2020</v>
      </c>
      <c r="BE218" s="472">
        <v>2021</v>
      </c>
      <c r="BF218" s="472">
        <v>2022</v>
      </c>
      <c r="BG218" s="472">
        <v>2020</v>
      </c>
      <c r="BH218" s="472">
        <v>2020</v>
      </c>
      <c r="BI218" s="472" t="s">
        <v>733</v>
      </c>
      <c r="BJ218" s="2862"/>
      <c r="BK218" s="472">
        <v>2020</v>
      </c>
      <c r="BL218" s="472">
        <v>2020</v>
      </c>
      <c r="BM218" s="2862"/>
      <c r="BN218" s="1802"/>
      <c r="BO218" s="1802"/>
      <c r="BP218" s="472" t="s">
        <v>736</v>
      </c>
      <c r="BQ218" s="2862"/>
      <c r="BR218" s="472">
        <v>2020</v>
      </c>
      <c r="BS218" s="472">
        <v>2020</v>
      </c>
      <c r="BT218" s="472" t="s">
        <v>739</v>
      </c>
      <c r="BU218" s="2862"/>
      <c r="BV218" s="472">
        <v>2020</v>
      </c>
      <c r="BW218" s="472">
        <v>2020</v>
      </c>
      <c r="BX218" s="2862"/>
      <c r="BY218" s="472" t="s">
        <v>752</v>
      </c>
      <c r="BZ218" s="420" t="s">
        <v>752</v>
      </c>
      <c r="CA218" s="472">
        <v>2021</v>
      </c>
      <c r="CB218" s="472">
        <v>2022</v>
      </c>
      <c r="CC218" s="472">
        <v>2023</v>
      </c>
      <c r="CD218" s="472" t="s">
        <v>761</v>
      </c>
      <c r="CE218" s="532">
        <v>2021</v>
      </c>
      <c r="CF218" s="532">
        <v>2021</v>
      </c>
      <c r="CG218" s="2854"/>
      <c r="CH218" s="472" t="s">
        <v>763</v>
      </c>
      <c r="CI218" s="2854"/>
      <c r="CJ218" s="472">
        <v>2021</v>
      </c>
      <c r="CK218" s="472">
        <v>2021</v>
      </c>
      <c r="CL218" s="111" t="s">
        <v>764</v>
      </c>
      <c r="CM218" s="2854"/>
      <c r="CN218" s="532">
        <v>2021</v>
      </c>
      <c r="CO218" s="579">
        <v>2021</v>
      </c>
      <c r="CP218" s="2854"/>
      <c r="CQ218" s="532">
        <v>2021</v>
      </c>
      <c r="CR218" s="579">
        <v>2021</v>
      </c>
      <c r="CS218" s="238">
        <v>2021</v>
      </c>
      <c r="CT218" s="1056">
        <v>2022</v>
      </c>
      <c r="CU218" s="472">
        <v>2023</v>
      </c>
      <c r="CV218" s="472">
        <v>2024</v>
      </c>
      <c r="CW218" s="1376" t="s">
        <v>777</v>
      </c>
      <c r="CX218" s="2854"/>
      <c r="CY218" s="340">
        <v>2022</v>
      </c>
      <c r="CZ218" s="472">
        <v>2022</v>
      </c>
      <c r="DA218" s="340">
        <v>2022</v>
      </c>
      <c r="DB218" s="111" t="s">
        <v>782</v>
      </c>
      <c r="DC218" s="2854"/>
      <c r="DD218" s="579">
        <v>2022</v>
      </c>
      <c r="DE218" s="340">
        <v>2022</v>
      </c>
      <c r="DF218" s="2854"/>
      <c r="DG218" s="579">
        <v>2022</v>
      </c>
      <c r="DH218" s="340">
        <v>2022</v>
      </c>
      <c r="DI218" s="2854"/>
      <c r="DJ218" s="340" t="s">
        <v>784</v>
      </c>
      <c r="DK218" s="2854"/>
      <c r="DL218" s="579">
        <v>2022</v>
      </c>
      <c r="DM218" s="340">
        <v>2022</v>
      </c>
      <c r="DN218" s="2854"/>
      <c r="DO218" s="340" t="s">
        <v>789</v>
      </c>
      <c r="DP218" s="472">
        <v>2023</v>
      </c>
      <c r="DQ218" s="472">
        <v>2024</v>
      </c>
      <c r="DR218" s="472">
        <v>2025</v>
      </c>
      <c r="DS218" s="1748" t="s">
        <v>789</v>
      </c>
      <c r="DT218" s="2852"/>
      <c r="DU218" s="1748">
        <v>2023</v>
      </c>
      <c r="DV218" s="1748">
        <v>2023</v>
      </c>
      <c r="DW218" s="1748">
        <v>2023</v>
      </c>
      <c r="DX218" s="1748">
        <v>2023</v>
      </c>
      <c r="DY218" s="1748">
        <v>2023</v>
      </c>
      <c r="DZ218" s="1748">
        <v>2023</v>
      </c>
      <c r="EA218" s="1748">
        <v>2023</v>
      </c>
      <c r="EB218" s="1748" t="s">
        <v>812</v>
      </c>
      <c r="EC218" s="2852"/>
      <c r="ED218" s="1748">
        <v>2023</v>
      </c>
      <c r="EE218" s="1748">
        <v>2023</v>
      </c>
      <c r="EF218" s="2852"/>
      <c r="EG218" s="1748">
        <v>2023</v>
      </c>
      <c r="EH218" s="1748">
        <v>2023</v>
      </c>
      <c r="EI218" s="2171" t="s">
        <v>820</v>
      </c>
      <c r="EJ218" s="1748" t="s">
        <v>820</v>
      </c>
      <c r="EK218" s="2852"/>
      <c r="EL218" s="1748">
        <v>2024</v>
      </c>
      <c r="EM218" s="2172">
        <v>2025</v>
      </c>
      <c r="EN218" s="2172">
        <v>2026</v>
      </c>
      <c r="EO218" s="1748" t="s">
        <v>854</v>
      </c>
      <c r="EP218" s="2852"/>
      <c r="EQ218" s="1748">
        <v>2024</v>
      </c>
      <c r="ER218" s="1748">
        <v>2024</v>
      </c>
      <c r="ES218" s="1748">
        <v>2024</v>
      </c>
      <c r="ET218" s="1748">
        <v>2024</v>
      </c>
      <c r="EU218" s="2852"/>
      <c r="EV218" s="1748">
        <v>2024</v>
      </c>
      <c r="EW218" s="1748">
        <v>2024</v>
      </c>
      <c r="EX218" s="1748" t="s">
        <v>860</v>
      </c>
      <c r="EY218" s="2852"/>
      <c r="EZ218" s="2173">
        <v>2024</v>
      </c>
      <c r="FA218" s="2486" t="s">
        <v>878</v>
      </c>
      <c r="FB218" s="2852"/>
      <c r="FC218" s="340">
        <v>2025</v>
      </c>
      <c r="FD218" s="340">
        <v>2026</v>
      </c>
      <c r="FE218" s="340">
        <v>2027</v>
      </c>
      <c r="FF218" s="340">
        <v>2025</v>
      </c>
      <c r="FG218" s="340">
        <v>2025</v>
      </c>
      <c r="FH218" s="2691" t="s">
        <v>886</v>
      </c>
      <c r="FI218" s="340">
        <v>2025</v>
      </c>
      <c r="FJ218" s="340">
        <v>2025</v>
      </c>
      <c r="FK218" s="2850"/>
      <c r="FL218" s="2691" t="s">
        <v>891</v>
      </c>
      <c r="FM218" s="2850"/>
      <c r="FN218" s="340">
        <v>2025</v>
      </c>
      <c r="FO218" s="340">
        <v>2025</v>
      </c>
      <c r="FP218" s="2692">
        <v>2025</v>
      </c>
      <c r="FQ218" s="2596">
        <v>2026</v>
      </c>
      <c r="FR218" s="340">
        <v>2027</v>
      </c>
      <c r="FS218" s="340">
        <v>2028</v>
      </c>
    </row>
    <row r="219" spans="1:175" ht="22.5" thickTop="1" thickBot="1" x14ac:dyDescent="0.4">
      <c r="A219" s="672" t="s">
        <v>265</v>
      </c>
      <c r="B219" s="673"/>
      <c r="C219" s="1851" t="s">
        <v>229</v>
      </c>
      <c r="D219" s="673"/>
      <c r="E219" s="1852"/>
      <c r="F219" s="674"/>
      <c r="G219" s="481"/>
      <c r="H219" s="675"/>
      <c r="I219" s="481"/>
      <c r="J219" s="539"/>
      <c r="K219" s="539"/>
      <c r="L219" s="606"/>
      <c r="M219" s="481"/>
      <c r="N219" s="481"/>
      <c r="O219" s="481"/>
      <c r="P219" s="539"/>
      <c r="Q219" s="606"/>
      <c r="R219" s="481"/>
      <c r="S219" s="539"/>
      <c r="T219" s="606"/>
      <c r="U219" s="481"/>
      <c r="V219" s="481"/>
      <c r="W219" s="481"/>
      <c r="X219" s="539"/>
      <c r="Y219" s="606"/>
      <c r="Z219" s="481"/>
      <c r="AA219" s="539"/>
      <c r="AB219" s="539"/>
      <c r="AC219" s="606"/>
      <c r="AD219" s="539"/>
      <c r="AE219" s="481"/>
      <c r="AF219" s="606"/>
      <c r="AG219" s="481"/>
      <c r="AH219" s="481"/>
      <c r="AI219" s="481"/>
      <c r="AJ219" s="481"/>
      <c r="AK219" s="481"/>
      <c r="AL219" s="539"/>
      <c r="AM219" s="481"/>
      <c r="AN219" s="910"/>
      <c r="AO219" s="481"/>
      <c r="AP219" s="910"/>
      <c r="AQ219" s="481"/>
      <c r="AR219" s="481"/>
      <c r="AS219" s="481"/>
      <c r="AT219" s="910"/>
      <c r="AU219" s="481"/>
      <c r="AV219" s="481"/>
      <c r="AW219" s="481"/>
      <c r="AX219" s="481"/>
      <c r="AY219" s="481"/>
      <c r="AZ219" s="1066"/>
      <c r="BA219" s="911"/>
      <c r="BB219" s="481"/>
      <c r="BC219" s="481"/>
      <c r="BD219" s="911"/>
      <c r="BE219" s="481"/>
      <c r="BF219" s="481"/>
      <c r="BG219" s="481"/>
      <c r="BH219" s="481"/>
      <c r="BI219" s="911"/>
      <c r="BJ219" s="910"/>
      <c r="BK219" s="481"/>
      <c r="BL219" s="481"/>
      <c r="BM219" s="910"/>
      <c r="BN219" s="910"/>
      <c r="BO219" s="910"/>
      <c r="BP219" s="911"/>
      <c r="BQ219" s="910"/>
      <c r="BR219" s="481"/>
      <c r="BS219" s="481"/>
      <c r="BT219" s="911"/>
      <c r="BU219" s="910"/>
      <c r="BV219" s="481"/>
      <c r="BW219" s="481"/>
      <c r="BX219" s="910"/>
      <c r="BY219" s="911"/>
      <c r="BZ219" s="1123"/>
      <c r="CA219" s="481"/>
      <c r="CB219" s="481"/>
      <c r="CC219" s="481"/>
      <c r="CD219" s="911"/>
      <c r="CE219" s="23"/>
      <c r="CF219" s="539"/>
      <c r="CG219" s="606"/>
      <c r="CH219" s="911"/>
      <c r="CI219" s="606"/>
      <c r="CJ219" s="481"/>
      <c r="CK219" s="481"/>
      <c r="CL219" s="122"/>
      <c r="CM219" s="606"/>
      <c r="CN219" s="23"/>
      <c r="CO219" s="1189"/>
      <c r="CP219" s="606"/>
      <c r="CQ219" s="23"/>
      <c r="CR219" s="1189"/>
      <c r="CS219" s="1244"/>
      <c r="CT219" s="1310"/>
      <c r="CU219" s="481"/>
      <c r="CV219" s="481"/>
      <c r="CW219" s="1387"/>
      <c r="CX219" s="606"/>
      <c r="CY219" s="1494"/>
      <c r="CZ219" s="481"/>
      <c r="DA219" s="1494"/>
      <c r="DB219" s="122"/>
      <c r="DC219" s="606"/>
      <c r="DD219" s="1189"/>
      <c r="DE219" s="1494"/>
      <c r="DF219" s="606"/>
      <c r="DG219" s="1189"/>
      <c r="DH219" s="1494"/>
      <c r="DI219" s="606"/>
      <c r="DJ219" s="1586"/>
      <c r="DK219" s="606"/>
      <c r="DL219" s="1189"/>
      <c r="DM219" s="1494"/>
      <c r="DN219" s="606"/>
      <c r="DO219" s="1586"/>
      <c r="DP219" s="481"/>
      <c r="DQ219" s="481"/>
      <c r="DR219" s="481"/>
      <c r="DS219" s="1987"/>
      <c r="DT219" s="2198"/>
      <c r="DU219" s="1758"/>
      <c r="DV219" s="1758"/>
      <c r="DW219" s="1758"/>
      <c r="DX219" s="1758"/>
      <c r="DY219" s="1758"/>
      <c r="DZ219" s="1758"/>
      <c r="EA219" s="1758"/>
      <c r="EB219" s="1987"/>
      <c r="EC219" s="2198"/>
      <c r="ED219" s="1758"/>
      <c r="EE219" s="1758"/>
      <c r="EF219" s="2198"/>
      <c r="EG219" s="1758"/>
      <c r="EH219" s="1758"/>
      <c r="EI219" s="2199"/>
      <c r="EJ219" s="1987"/>
      <c r="EK219" s="2198"/>
      <c r="EL219" s="1758"/>
      <c r="EM219" s="2200"/>
      <c r="EN219" s="2200"/>
      <c r="EO219" s="1987"/>
      <c r="EP219" s="2198"/>
      <c r="EQ219" s="1758"/>
      <c r="ER219" s="1758"/>
      <c r="ES219" s="1758"/>
      <c r="ET219" s="1758"/>
      <c r="EU219" s="2198"/>
      <c r="EV219" s="1758"/>
      <c r="EW219" s="1758"/>
      <c r="EX219" s="1987"/>
      <c r="EY219" s="2198"/>
      <c r="EZ219" s="1987"/>
      <c r="FA219" s="2487"/>
      <c r="FB219" s="2198"/>
      <c r="FC219" s="1494"/>
      <c r="FD219" s="1494"/>
      <c r="FE219" s="1494"/>
      <c r="FF219" s="1494"/>
      <c r="FG219" s="1494"/>
      <c r="FH219" s="2711"/>
      <c r="FI219" s="1494"/>
      <c r="FJ219" s="1494"/>
      <c r="FK219" s="2712"/>
      <c r="FL219" s="2711"/>
      <c r="FM219" s="2712"/>
      <c r="FN219" s="1494"/>
      <c r="FO219" s="1494"/>
      <c r="FP219" s="1586"/>
      <c r="FQ219" s="2605"/>
      <c r="FR219" s="1494"/>
      <c r="FS219" s="1494"/>
    </row>
    <row r="220" spans="1:175" ht="22.5" thickTop="1" thickBot="1" x14ac:dyDescent="0.3">
      <c r="A220" s="2889" t="s">
        <v>266</v>
      </c>
      <c r="B220" s="2879" t="s">
        <v>420</v>
      </c>
      <c r="C220" s="2906" t="s">
        <v>230</v>
      </c>
      <c r="D220" s="1856" t="s">
        <v>398</v>
      </c>
      <c r="E220" s="1857" t="s">
        <v>410</v>
      </c>
      <c r="F220" s="677"/>
      <c r="G220" s="645"/>
      <c r="H220" s="678">
        <f>SUM(H223,H229,H248)</f>
        <v>21406</v>
      </c>
      <c r="I220" s="482">
        <f>SUM(I223,I229,I248)</f>
        <v>49086</v>
      </c>
      <c r="J220" s="540">
        <f t="shared" ref="J220" si="2695">SUM(J223,J229,J248)</f>
        <v>24623</v>
      </c>
      <c r="K220" s="540">
        <f>SUM(K223,K229,K248)</f>
        <v>3890</v>
      </c>
      <c r="L220" s="594">
        <f t="shared" ref="L220:L244" si="2696">K220/J220</f>
        <v>0.15798237420298095</v>
      </c>
      <c r="M220" s="482">
        <f t="shared" ref="M220" si="2697">SUM(M223,M229,M248)</f>
        <v>24623</v>
      </c>
      <c r="N220" s="482">
        <f>SUM(N223,N229,N248)</f>
        <v>0</v>
      </c>
      <c r="O220" s="482">
        <f>SUM(O223,O229,O248)</f>
        <v>13000</v>
      </c>
      <c r="P220" s="540">
        <f t="shared" ref="P220:P284" si="2698">J220+N220+O220</f>
        <v>37623</v>
      </c>
      <c r="Q220" s="594">
        <f t="shared" ref="Q220:Q227" si="2699">K220/P220</f>
        <v>0.10339420035616512</v>
      </c>
      <c r="R220" s="482">
        <f>SUM(R223,R229,R248)</f>
        <v>37623</v>
      </c>
      <c r="S220" s="540">
        <f>SUM(S223,S229,S248)</f>
        <v>5154</v>
      </c>
      <c r="T220" s="594">
        <f t="shared" ref="T220:T284" si="2700">S220/P220</f>
        <v>0.13699067060043058</v>
      </c>
      <c r="U220" s="482">
        <f>SUM(U223,U229,U248)</f>
        <v>46278</v>
      </c>
      <c r="V220" s="482">
        <f>SUM(V223,V229,V248)</f>
        <v>4000</v>
      </c>
      <c r="W220" s="482">
        <f>SUM(W223,W229,W248)</f>
        <v>4655</v>
      </c>
      <c r="X220" s="540">
        <f t="shared" ref="X220:X229" si="2701">P220+V220+W220</f>
        <v>46278</v>
      </c>
      <c r="Y220" s="594">
        <f t="shared" ref="Y220:Y284" si="2702">S220/X220</f>
        <v>0.11137041358744976</v>
      </c>
      <c r="Z220" s="482">
        <f>SUM(Z223,Z229,Z248)</f>
        <v>0</v>
      </c>
      <c r="AA220" s="540">
        <f t="shared" ref="AA220:AA284" si="2703">X220+Z220</f>
        <v>46278</v>
      </c>
      <c r="AB220" s="540">
        <f>SUM(AB223,AB229,AB248)</f>
        <v>39609</v>
      </c>
      <c r="AC220" s="594">
        <f t="shared" ref="AC220:AC284" si="2704">AB220/AA220</f>
        <v>0.85589264877479576</v>
      </c>
      <c r="AD220" s="540">
        <f>SUM(AD223,AD229,AD248)</f>
        <v>40231</v>
      </c>
      <c r="AE220" s="540">
        <f>SUM(AE223,AE229,AE248)</f>
        <v>41421</v>
      </c>
      <c r="AF220" s="594">
        <f t="shared" ref="AF220:AF284" si="2705">AE220/AA220</f>
        <v>0.89504732270193177</v>
      </c>
      <c r="AG220" s="482">
        <f>SUM(AG223,AG229,AG248)</f>
        <v>44278</v>
      </c>
      <c r="AH220" s="482">
        <f t="shared" ref="AH220:AJ220" si="2706">SUM(AH223,AH229,AH248)</f>
        <v>27435</v>
      </c>
      <c r="AI220" s="482">
        <f t="shared" si="2706"/>
        <v>35410</v>
      </c>
      <c r="AJ220" s="482">
        <f t="shared" si="2706"/>
        <v>22639</v>
      </c>
      <c r="AK220" s="482">
        <f>SUM(AK223,AK229,AK248)</f>
        <v>-2000</v>
      </c>
      <c r="AL220" s="540">
        <f t="shared" ref="AL220:AL284" si="2707">AA220+AK220</f>
        <v>44278</v>
      </c>
      <c r="AM220" s="838">
        <f>SUM(AM223,AM229,AM248)</f>
        <v>41830.980000000003</v>
      </c>
      <c r="AN220" s="913">
        <f t="shared" ref="AN220:AN284" si="2708">AM220/AL220</f>
        <v>0.94473508288540586</v>
      </c>
      <c r="AO220" s="838">
        <f>SUM(AO223,AO229,AO248)</f>
        <v>20973.79</v>
      </c>
      <c r="AP220" s="913">
        <f t="shared" ref="AP220:AP284" si="2709">AO220/AH220</f>
        <v>0.76449024968106438</v>
      </c>
      <c r="AQ220" s="838">
        <f>SUM(AQ223,AQ229,AQ248)</f>
        <v>0</v>
      </c>
      <c r="AR220" s="838">
        <f>SUM(AR223,AR229,AR248)</f>
        <v>6560</v>
      </c>
      <c r="AS220" s="838">
        <f t="shared" ref="AS220:AS284" si="2710">AH220+AQ220+AR220</f>
        <v>33995</v>
      </c>
      <c r="AT220" s="913">
        <f t="shared" ref="AT220:AT284" si="2711">AO220/AS220</f>
        <v>0.61696690689807332</v>
      </c>
      <c r="AU220" s="838">
        <f>SUM(AU223,AU229,AU248)</f>
        <v>10560</v>
      </c>
      <c r="AV220" s="838">
        <f t="shared" ref="AV220:AV284" si="2712">AH220+AQ220+AU220</f>
        <v>37995</v>
      </c>
      <c r="AW220" s="482">
        <f t="shared" ref="AW220" si="2713">SUM(AW223,AW229,AW248)</f>
        <v>27435</v>
      </c>
      <c r="AX220" s="838">
        <f>SUM(AX223,AX229,AX248)</f>
        <v>41875.340000000004</v>
      </c>
      <c r="AY220" s="482">
        <f t="shared" ref="AY220:BF220" si="2714">SUM(AY223,AY229,AY248)</f>
        <v>37995</v>
      </c>
      <c r="AZ220" s="1067">
        <f>SUM(AZ223,AZ229,AZ248)</f>
        <v>46950.95</v>
      </c>
      <c r="BA220" s="914">
        <f t="shared" si="2714"/>
        <v>36947</v>
      </c>
      <c r="BB220" s="482">
        <f t="shared" si="2714"/>
        <v>18528</v>
      </c>
      <c r="BC220" s="482">
        <f t="shared" si="2714"/>
        <v>31550</v>
      </c>
      <c r="BD220" s="914">
        <f t="shared" si="2714"/>
        <v>36947</v>
      </c>
      <c r="BE220" s="482">
        <f t="shared" si="2714"/>
        <v>18528</v>
      </c>
      <c r="BF220" s="482">
        <f t="shared" si="2714"/>
        <v>31550</v>
      </c>
      <c r="BG220" s="838">
        <f>SUM(BG223,BG229,BG248)</f>
        <v>0</v>
      </c>
      <c r="BH220" s="482">
        <f t="shared" ref="BH220:BH284" si="2715">BD220+BG220</f>
        <v>36947</v>
      </c>
      <c r="BI220" s="915">
        <f t="shared" ref="BI220" si="2716">SUM(BI223,BI229,BI248)</f>
        <v>11888.619999999999</v>
      </c>
      <c r="BJ220" s="913">
        <f t="shared" ref="BJ220:BJ284" si="2717">BI220/BH220</f>
        <v>0.32177497496413782</v>
      </c>
      <c r="BK220" s="482">
        <f>SUM(BK223,BK229,BK248)</f>
        <v>25000</v>
      </c>
      <c r="BL220" s="482">
        <f t="shared" ref="BL220:BL284" si="2718">BD220+BG220+BK220</f>
        <v>61947</v>
      </c>
      <c r="BM220" s="913">
        <f t="shared" ref="BM220:BM284" si="2719">BI220/BL220</f>
        <v>0.19191599270344001</v>
      </c>
      <c r="BN220" s="913"/>
      <c r="BO220" s="913"/>
      <c r="BP220" s="915">
        <f t="shared" ref="BP220:BT220" si="2720">SUM(BP223,BP229,BP248)</f>
        <v>28267.73</v>
      </c>
      <c r="BQ220" s="913">
        <f t="shared" ref="BQ220:BQ284" si="2721">BP220/BL220</f>
        <v>0.45632121006666987</v>
      </c>
      <c r="BR220" s="838">
        <f>SUM(BR223,BR229,BR248)</f>
        <v>0</v>
      </c>
      <c r="BS220" s="482">
        <f t="shared" ref="BS220:BS284" si="2722">BL220+BR220</f>
        <v>61947</v>
      </c>
      <c r="BT220" s="915">
        <f t="shared" si="2720"/>
        <v>40591.590000000004</v>
      </c>
      <c r="BU220" s="913">
        <f t="shared" ref="BU220:BU284" si="2723">BT220/BS220</f>
        <v>0.65526320887210043</v>
      </c>
      <c r="BV220" s="482">
        <f>SUM(BV223,BV229,BV248)</f>
        <v>7000</v>
      </c>
      <c r="BW220" s="482">
        <f t="shared" ref="BW220:BW284" si="2724">BS220+BV220</f>
        <v>68947</v>
      </c>
      <c r="BX220" s="913">
        <f t="shared" ref="BX220:BX265" si="2725">BT220/BW220</f>
        <v>0.58873613065107988</v>
      </c>
      <c r="BY220" s="915">
        <f t="shared" ref="BY220:CD220" si="2726">SUM(BY223,BY229,BY248)</f>
        <v>70583.650000000009</v>
      </c>
      <c r="BZ220" s="1124">
        <f t="shared" si="2726"/>
        <v>70583.650000000009</v>
      </c>
      <c r="CA220" s="482">
        <f t="shared" si="2726"/>
        <v>34737</v>
      </c>
      <c r="CB220" s="482">
        <f t="shared" si="2726"/>
        <v>31859</v>
      </c>
      <c r="CC220" s="482">
        <f t="shared" si="2726"/>
        <v>31837</v>
      </c>
      <c r="CD220" s="915">
        <f t="shared" si="2726"/>
        <v>11358.680000000002</v>
      </c>
      <c r="CE220" s="24">
        <f>SUM(CE223,CE229,CE248)</f>
        <v>0</v>
      </c>
      <c r="CF220" s="540">
        <f t="shared" ref="CF220:CF284" si="2727">CA220+CE220</f>
        <v>34737</v>
      </c>
      <c r="CG220" s="594">
        <f t="shared" ref="CG220:CG284" si="2728">CD220/CF220</f>
        <v>0.32699081670840896</v>
      </c>
      <c r="CH220" s="915">
        <f t="shared" ref="CH220:CL220" si="2729">SUM(CH223,CH229,CH248)</f>
        <v>18737.650000000001</v>
      </c>
      <c r="CI220" s="594">
        <f t="shared" ref="CI220:CI284" si="2730">CH220/CF220</f>
        <v>0.53941474508449205</v>
      </c>
      <c r="CJ220" s="482">
        <f>SUM(CJ223,CJ229,CJ248)</f>
        <v>0</v>
      </c>
      <c r="CK220" s="482">
        <f t="shared" ref="CK220:CK283" si="2731">CF220+CJ220</f>
        <v>34737</v>
      </c>
      <c r="CL220" s="123">
        <f t="shared" si="2729"/>
        <v>25645.05</v>
      </c>
      <c r="CM220" s="594">
        <f t="shared" ref="CM220:CM283" si="2732">CL220/CK220</f>
        <v>0.7382632351671129</v>
      </c>
      <c r="CN220" s="24">
        <f>SUM(CN223,CN229,CN248)</f>
        <v>0</v>
      </c>
      <c r="CO220" s="1190">
        <f t="shared" ref="CO220:CO283" si="2733">CK220+CN220</f>
        <v>34737</v>
      </c>
      <c r="CP220" s="594">
        <f t="shared" ref="CP220:CP283" si="2734">CL220/CO220</f>
        <v>0.7382632351671129</v>
      </c>
      <c r="CQ220" s="24">
        <f>SUM(CQ223,CQ229,CQ248)</f>
        <v>0</v>
      </c>
      <c r="CR220" s="1190">
        <f t="shared" ref="CR220:CR283" si="2735">CO220+CQ220</f>
        <v>34737</v>
      </c>
      <c r="CS220" s="1245">
        <f t="shared" ref="CS220:DB220" si="2736">SUM(CS223,CS229,CS248)</f>
        <v>34737</v>
      </c>
      <c r="CT220" s="1311">
        <f t="shared" si="2736"/>
        <v>47767</v>
      </c>
      <c r="CU220" s="482">
        <f t="shared" si="2736"/>
        <v>71444</v>
      </c>
      <c r="CV220" s="482">
        <f t="shared" si="2736"/>
        <v>51767</v>
      </c>
      <c r="CW220" s="1388">
        <f t="shared" si="2736"/>
        <v>36745.22</v>
      </c>
      <c r="CX220" s="594">
        <f t="shared" ref="CX220:CX283" si="2737">CW220/CR220</f>
        <v>1.0578121311569797</v>
      </c>
      <c r="CY220" s="1495">
        <f t="shared" ref="CY220" si="2738">SUM(CY223,CY229,CY248)</f>
        <v>47767</v>
      </c>
      <c r="CZ220" s="482">
        <f>SUM(CZ223,CZ229,CZ248)</f>
        <v>0</v>
      </c>
      <c r="DA220" s="1495">
        <f t="shared" ref="DA220:DA283" si="2739">CT220+CZ220</f>
        <v>47767</v>
      </c>
      <c r="DB220" s="123">
        <f t="shared" si="2736"/>
        <v>2663.7299999999996</v>
      </c>
      <c r="DC220" s="594">
        <f t="shared" ref="DC220:DC283" si="2740">DB220/DA220</f>
        <v>5.5765067933929276E-2</v>
      </c>
      <c r="DD220" s="1190">
        <f>SUM(DD223,DD229,DD248)</f>
        <v>800</v>
      </c>
      <c r="DE220" s="1495">
        <f t="shared" ref="DE220:DE283" si="2741">DA220+DD220</f>
        <v>48567</v>
      </c>
      <c r="DF220" s="594">
        <f t="shared" ref="DF220:DF283" si="2742">DB220/DE220</f>
        <v>5.4846500710358875E-2</v>
      </c>
      <c r="DG220" s="1190">
        <f>SUM(DG223,DG229,DG248)</f>
        <v>800</v>
      </c>
      <c r="DH220" s="1495">
        <f t="shared" ref="DH220:DH283" si="2743">DA220+DG220</f>
        <v>48567</v>
      </c>
      <c r="DI220" s="594">
        <f t="shared" ref="DI220:DI283" si="2744">DB220/DH220</f>
        <v>5.4846500710358875E-2</v>
      </c>
      <c r="DJ220" s="1587">
        <f t="shared" ref="DJ220" si="2745">SUM(DJ223,DJ229,DJ248)</f>
        <v>34276.369999999995</v>
      </c>
      <c r="DK220" s="594">
        <f t="shared" ref="DK220:DK283" si="2746">DJ220/DH220</f>
        <v>0.7057543187761236</v>
      </c>
      <c r="DL220" s="1190">
        <f>SUM(DL223,DL229,DL248)</f>
        <v>7000</v>
      </c>
      <c r="DM220" s="1495">
        <f t="shared" ref="DM220:DM283" si="2747">DH220+DL220</f>
        <v>55567</v>
      </c>
      <c r="DN220" s="594">
        <f t="shared" ref="DN220:DN283" si="2748">DJ220/DM220</f>
        <v>0.61684758939658424</v>
      </c>
      <c r="DO220" s="1587">
        <f t="shared" ref="DO220:DS220" si="2749">SUM(DO223,DO229,DO248)</f>
        <v>61094.67</v>
      </c>
      <c r="DP220" s="482">
        <f t="shared" si="2749"/>
        <v>34688</v>
      </c>
      <c r="DQ220" s="482">
        <f t="shared" si="2749"/>
        <v>14488</v>
      </c>
      <c r="DR220" s="482">
        <f t="shared" si="2749"/>
        <v>14188</v>
      </c>
      <c r="DS220" s="1988">
        <f t="shared" si="2749"/>
        <v>60960.270000000004</v>
      </c>
      <c r="DT220" s="2201">
        <f t="shared" ref="DT220:DT283" si="2750">DS220/DM220</f>
        <v>1.09705886587363</v>
      </c>
      <c r="DU220" s="1759">
        <f t="shared" ref="DU220" si="2751">SUM(DU223,DU229,DU248)</f>
        <v>34688</v>
      </c>
      <c r="DV220" s="1759">
        <f>SUM(DV223,DV229,DV248)</f>
        <v>0</v>
      </c>
      <c r="DW220" s="1759">
        <f t="shared" ref="DW220:DW283" si="2752">DP220+DV220</f>
        <v>34688</v>
      </c>
      <c r="DX220" s="1759">
        <f>SUM(DX223,DX229,DX248)</f>
        <v>0</v>
      </c>
      <c r="DY220" s="1759">
        <f t="shared" ref="DY220:DY283" si="2753">DW220+DX220</f>
        <v>34688</v>
      </c>
      <c r="DZ220" s="1759">
        <f>SUM(DZ223,DZ229,DZ248)</f>
        <v>0</v>
      </c>
      <c r="EA220" s="1759">
        <f t="shared" ref="EA220:EA283" si="2754">DW220+DZ220</f>
        <v>34688</v>
      </c>
      <c r="EB220" s="1988">
        <f t="shared" ref="EB220" si="2755">SUM(EB223,EB229,EB248)</f>
        <v>21314.739999999998</v>
      </c>
      <c r="EC220" s="2201">
        <f t="shared" ref="EC220:EC283" si="2756">EB220/EA220</f>
        <v>0.61447013376383763</v>
      </c>
      <c r="ED220" s="1759">
        <f>SUM(ED223,ED229,ED248)</f>
        <v>30000</v>
      </c>
      <c r="EE220" s="1759">
        <f t="shared" ref="EE220:EE283" si="2757">EA220+ED220</f>
        <v>64688</v>
      </c>
      <c r="EF220" s="2201">
        <f t="shared" ref="EF220:EF283" si="2758">EB220/EE220</f>
        <v>0.32950068018797918</v>
      </c>
      <c r="EG220" s="1759">
        <f>SUM(EG223,EG229,EG248)</f>
        <v>300</v>
      </c>
      <c r="EH220" s="1759">
        <f t="shared" ref="EH220:EH283" si="2759">EE220+EG220</f>
        <v>64988</v>
      </c>
      <c r="EI220" s="2202">
        <f t="shared" ref="EI220:EO220" si="2760">SUM(EI223,EI229,EI248)</f>
        <v>49188.05000000001</v>
      </c>
      <c r="EJ220" s="1988">
        <f t="shared" si="2760"/>
        <v>49188.05000000001</v>
      </c>
      <c r="EK220" s="2201">
        <f t="shared" ref="EK220:EK283" si="2761">EJ220/EI220</f>
        <v>1</v>
      </c>
      <c r="EL220" s="1759">
        <f t="shared" si="2760"/>
        <v>13341</v>
      </c>
      <c r="EM220" s="2204">
        <f t="shared" si="2760"/>
        <v>14641</v>
      </c>
      <c r="EN220" s="2204">
        <f t="shared" si="2760"/>
        <v>12641</v>
      </c>
      <c r="EO220" s="1988">
        <f t="shared" si="2760"/>
        <v>6702.35</v>
      </c>
      <c r="EP220" s="2176">
        <f t="shared" ref="EP220:EP283" si="2762">EO220/EL220</f>
        <v>0.50238737725807658</v>
      </c>
      <c r="EQ220" s="1759">
        <f>SUM(EQ223,EQ229,EQ248)</f>
        <v>900</v>
      </c>
      <c r="ER220" s="1759">
        <f t="shared" ref="ER220:ER283" si="2763">EL220+EQ220</f>
        <v>14241</v>
      </c>
      <c r="ES220" s="1759">
        <f>SUM(ES223,ES229,ES248)</f>
        <v>3650</v>
      </c>
      <c r="ET220" s="1759">
        <f t="shared" ref="ET220:ET283" si="2764">ER220+ES220</f>
        <v>17891</v>
      </c>
      <c r="EU220" s="2201">
        <f t="shared" ref="EU220:EU283" si="2765">EO220/ET220</f>
        <v>0.37462131798110782</v>
      </c>
      <c r="EV220" s="1759">
        <f>SUM(EV223,EV229,EV248)</f>
        <v>0</v>
      </c>
      <c r="EW220" s="1759">
        <f t="shared" ref="EW220:EW283" si="2766">ET220+EV220</f>
        <v>17891</v>
      </c>
      <c r="EX220" s="1988">
        <f t="shared" ref="EX220" si="2767">SUM(EX223,EX229,EX248)</f>
        <v>15109.46</v>
      </c>
      <c r="EY220" s="2201">
        <f t="shared" ref="EY220:EY283" si="2768">EX220/ET220</f>
        <v>0.84452853389972604</v>
      </c>
      <c r="EZ220" s="2203">
        <f t="shared" ref="EZ220:FE220" si="2769">SUM(EZ223,EZ229,EZ248)</f>
        <v>17890.599999999999</v>
      </c>
      <c r="FA220" s="1988">
        <f t="shared" ref="FA220" si="2770">SUM(FA223,FA229,FA248)</f>
        <v>19107.580000000002</v>
      </c>
      <c r="FB220" s="2201">
        <f t="shared" ref="FB220:FB283" si="2771">FA220/EW220</f>
        <v>1.0679995528478006</v>
      </c>
      <c r="FC220" s="1495">
        <f t="shared" si="2769"/>
        <v>16213</v>
      </c>
      <c r="FD220" s="1495">
        <f t="shared" si="2769"/>
        <v>12313</v>
      </c>
      <c r="FE220" s="1495">
        <f t="shared" si="2769"/>
        <v>18413</v>
      </c>
      <c r="FF220" s="1495">
        <f>SUM(FF223,FF229,FF248)</f>
        <v>1000</v>
      </c>
      <c r="FG220" s="1495">
        <f t="shared" ref="FG220:FG283" si="2772">FC220+FF220</f>
        <v>17213</v>
      </c>
      <c r="FH220" s="2713">
        <f t="shared" ref="FH220" si="2773">SUM(FH223,FH229,FH248)</f>
        <v>7638.54</v>
      </c>
      <c r="FI220" s="1495">
        <f>SUM(FI223,FI229,FI248)</f>
        <v>500</v>
      </c>
      <c r="FJ220" s="1495">
        <f t="shared" ref="FJ220:FJ283" si="2774">FG220+FI220</f>
        <v>17713</v>
      </c>
      <c r="FK220" s="2714">
        <f t="shared" ref="FK220:FK283" si="2775">FH220/FJ220</f>
        <v>0.43123920284536782</v>
      </c>
      <c r="FL220" s="2713">
        <f t="shared" ref="FL220" si="2776">SUM(FL223,FL229,FL248)</f>
        <v>10208.549999999999</v>
      </c>
      <c r="FM220" s="2714">
        <f t="shared" ref="FM220:FM283" si="2777">FL220/FJ220</f>
        <v>0.5763309433749223</v>
      </c>
      <c r="FN220" s="1495">
        <f>SUM(FN223,FN229,FN248)</f>
        <v>0</v>
      </c>
      <c r="FO220" s="1495">
        <f t="shared" ref="FO220:FO283" si="2778">FJ220+FN220</f>
        <v>17713</v>
      </c>
      <c r="FP220" s="2715">
        <f t="shared" ref="FP220" si="2779">SUM(FP223,FP229,FP248)</f>
        <v>17713</v>
      </c>
      <c r="FQ220" s="2606">
        <f t="shared" ref="FQ220:FR220" si="2780">SUM(FQ223,FQ229,FQ248)</f>
        <v>34504</v>
      </c>
      <c r="FR220" s="1495">
        <f t="shared" si="2780"/>
        <v>40504</v>
      </c>
      <c r="FS220" s="1495">
        <f t="shared" ref="FS220" si="2781">SUM(FS223,FS229,FS248)</f>
        <v>40504</v>
      </c>
    </row>
    <row r="221" spans="1:175" ht="21.75" thickBot="1" x14ac:dyDescent="0.3">
      <c r="A221" s="2889"/>
      <c r="B221" s="2879"/>
      <c r="C221" s="2906"/>
      <c r="D221" s="1859" t="s">
        <v>399</v>
      </c>
      <c r="E221" s="1860" t="s">
        <v>411</v>
      </c>
      <c r="F221" s="681"/>
      <c r="G221" s="650"/>
      <c r="H221" s="682">
        <f t="shared" ref="H221" si="2782">SUM(H249)</f>
        <v>2345</v>
      </c>
      <c r="I221" s="483">
        <f>SUM(I245+I249)</f>
        <v>6300</v>
      </c>
      <c r="J221" s="541">
        <f t="shared" ref="J221" si="2783">SUM(J245+J249)</f>
        <v>16000</v>
      </c>
      <c r="K221" s="541">
        <f>SUM(K245+K249)</f>
        <v>0</v>
      </c>
      <c r="L221" s="596">
        <f t="shared" si="2696"/>
        <v>0</v>
      </c>
      <c r="M221" s="483">
        <f t="shared" ref="M221" si="2784">SUM(M245+M249)</f>
        <v>16000</v>
      </c>
      <c r="N221" s="483">
        <f>SUM(N245,N249)</f>
        <v>-1168</v>
      </c>
      <c r="O221" s="483">
        <f>SUM(O249,O245)</f>
        <v>-8232</v>
      </c>
      <c r="P221" s="541">
        <f t="shared" si="2698"/>
        <v>6600</v>
      </c>
      <c r="Q221" s="596">
        <f t="shared" si="2699"/>
        <v>0</v>
      </c>
      <c r="R221" s="483">
        <f>SUM(R245+R249)</f>
        <v>6600</v>
      </c>
      <c r="S221" s="541">
        <f>SUM(S245+S249)</f>
        <v>0</v>
      </c>
      <c r="T221" s="596">
        <f t="shared" si="2700"/>
        <v>0</v>
      </c>
      <c r="U221" s="483">
        <f>SUM(U245+U249)</f>
        <v>6600</v>
      </c>
      <c r="V221" s="483">
        <f>SUM(V245,V249)</f>
        <v>0</v>
      </c>
      <c r="W221" s="483">
        <f>SUM(W249,W245)</f>
        <v>0</v>
      </c>
      <c r="X221" s="541">
        <f t="shared" si="2701"/>
        <v>6600</v>
      </c>
      <c r="Y221" s="596">
        <f t="shared" si="2702"/>
        <v>0</v>
      </c>
      <c r="Z221" s="483">
        <f>SUM(Z245,Z249)</f>
        <v>0</v>
      </c>
      <c r="AA221" s="541">
        <f t="shared" si="2703"/>
        <v>6600</v>
      </c>
      <c r="AB221" s="541">
        <f>SUM(AB245+AB249)</f>
        <v>371</v>
      </c>
      <c r="AC221" s="596">
        <f t="shared" si="2704"/>
        <v>5.6212121212121213E-2</v>
      </c>
      <c r="AD221" s="541">
        <f>SUM(AD245+AD249)</f>
        <v>371</v>
      </c>
      <c r="AE221" s="541">
        <f>SUM(AE245+AE249)</f>
        <v>371</v>
      </c>
      <c r="AF221" s="596">
        <f t="shared" si="2705"/>
        <v>5.6212121212121213E-2</v>
      </c>
      <c r="AG221" s="483">
        <f>SUM(AG245+AG249)</f>
        <v>400</v>
      </c>
      <c r="AH221" s="483">
        <f t="shared" ref="AH221:AJ221" si="2785">SUM(AH245+AH249)</f>
        <v>43800</v>
      </c>
      <c r="AI221" s="483">
        <f t="shared" si="2785"/>
        <v>43200</v>
      </c>
      <c r="AJ221" s="483">
        <f t="shared" si="2785"/>
        <v>87667</v>
      </c>
      <c r="AK221" s="483">
        <f>SUM(AK245,AK249)</f>
        <v>-6200</v>
      </c>
      <c r="AL221" s="541">
        <f t="shared" si="2707"/>
        <v>400</v>
      </c>
      <c r="AM221" s="839">
        <f>SUM(AM245+AM249)</f>
        <v>371.04</v>
      </c>
      <c r="AN221" s="917">
        <f t="shared" si="2708"/>
        <v>0.92760000000000009</v>
      </c>
      <c r="AO221" s="839">
        <f>SUM(AO245+AO249)</f>
        <v>14723.69</v>
      </c>
      <c r="AP221" s="917">
        <f t="shared" si="2709"/>
        <v>0.33615730593607307</v>
      </c>
      <c r="AQ221" s="839">
        <f>SUM(AQ245+AQ249)</f>
        <v>0</v>
      </c>
      <c r="AR221" s="839">
        <f>SUM(AR245+AR249)</f>
        <v>44400</v>
      </c>
      <c r="AS221" s="839">
        <f t="shared" si="2710"/>
        <v>88200</v>
      </c>
      <c r="AT221" s="917">
        <f t="shared" si="2711"/>
        <v>0.16693526077097506</v>
      </c>
      <c r="AU221" s="839">
        <f>SUM(AU245+AU249)</f>
        <v>42900</v>
      </c>
      <c r="AV221" s="839">
        <f t="shared" si="2712"/>
        <v>86700</v>
      </c>
      <c r="AW221" s="483">
        <f t="shared" ref="AW221" si="2786">SUM(AW245+AW249)</f>
        <v>43800</v>
      </c>
      <c r="AX221" s="839">
        <f>SUM(AX245+AX249)</f>
        <v>14723.69</v>
      </c>
      <c r="AY221" s="483">
        <f t="shared" ref="AY221:BF221" si="2787">SUM(AY245+AY249)</f>
        <v>86700</v>
      </c>
      <c r="AZ221" s="1068">
        <f>SUM(AZ245+AZ249)</f>
        <v>76049.59</v>
      </c>
      <c r="BA221" s="595">
        <f t="shared" si="2787"/>
        <v>53400</v>
      </c>
      <c r="BB221" s="483">
        <f t="shared" si="2787"/>
        <v>85677</v>
      </c>
      <c r="BC221" s="483">
        <f t="shared" si="2787"/>
        <v>60400</v>
      </c>
      <c r="BD221" s="595">
        <f t="shared" si="2787"/>
        <v>53400</v>
      </c>
      <c r="BE221" s="483">
        <f t="shared" si="2787"/>
        <v>85677</v>
      </c>
      <c r="BF221" s="483">
        <f t="shared" si="2787"/>
        <v>60400</v>
      </c>
      <c r="BG221" s="839">
        <f>SUM(BG245+BG249)</f>
        <v>0</v>
      </c>
      <c r="BH221" s="483">
        <f t="shared" si="2715"/>
        <v>53400</v>
      </c>
      <c r="BI221" s="918">
        <f t="shared" ref="BI221" si="2788">SUM(BI245+BI249)</f>
        <v>3020</v>
      </c>
      <c r="BJ221" s="917">
        <f t="shared" si="2717"/>
        <v>5.6554307116104867E-2</v>
      </c>
      <c r="BK221" s="483">
        <f>SUM(BK245+BK249)</f>
        <v>5000</v>
      </c>
      <c r="BL221" s="483">
        <f t="shared" si="2718"/>
        <v>58400</v>
      </c>
      <c r="BM221" s="917">
        <f t="shared" si="2719"/>
        <v>5.171232876712329E-2</v>
      </c>
      <c r="BN221" s="917"/>
      <c r="BO221" s="917"/>
      <c r="BP221" s="918">
        <f t="shared" ref="BP221:BT221" si="2789">SUM(BP245+BP249)</f>
        <v>8012</v>
      </c>
      <c r="BQ221" s="917">
        <f t="shared" si="2721"/>
        <v>0.1371917808219178</v>
      </c>
      <c r="BR221" s="839">
        <f>SUM(BR245+BR249)</f>
        <v>-3100</v>
      </c>
      <c r="BS221" s="483">
        <f t="shared" si="2722"/>
        <v>55300</v>
      </c>
      <c r="BT221" s="918">
        <f t="shared" si="2789"/>
        <v>20458.89</v>
      </c>
      <c r="BU221" s="917">
        <f t="shared" si="2723"/>
        <v>0.36996184448462927</v>
      </c>
      <c r="BV221" s="483">
        <f>SUM(BV245+BV249)</f>
        <v>-34400</v>
      </c>
      <c r="BW221" s="483">
        <f t="shared" si="2724"/>
        <v>20900</v>
      </c>
      <c r="BX221" s="917">
        <f t="shared" si="2725"/>
        <v>0.97889425837320576</v>
      </c>
      <c r="BY221" s="918">
        <f t="shared" ref="BY221:CD221" si="2790">SUM(BY245+BY249)</f>
        <v>20458.89</v>
      </c>
      <c r="BZ221" s="1125">
        <f t="shared" si="2790"/>
        <v>20458.89</v>
      </c>
      <c r="CA221" s="483">
        <f t="shared" si="2790"/>
        <v>46100</v>
      </c>
      <c r="CB221" s="483">
        <f t="shared" si="2790"/>
        <v>30677</v>
      </c>
      <c r="CC221" s="483">
        <f t="shared" si="2790"/>
        <v>34000</v>
      </c>
      <c r="CD221" s="918">
        <f t="shared" si="2790"/>
        <v>5812.58</v>
      </c>
      <c r="CE221" s="25">
        <f>SUM(CE245+CE249)</f>
        <v>154800</v>
      </c>
      <c r="CF221" s="541">
        <f t="shared" si="2727"/>
        <v>200900</v>
      </c>
      <c r="CG221" s="596">
        <f t="shared" si="2728"/>
        <v>2.8932702837232455E-2</v>
      </c>
      <c r="CH221" s="918">
        <f t="shared" ref="CH221:CL221" si="2791">SUM(CH245+CH249)</f>
        <v>27851.78</v>
      </c>
      <c r="CI221" s="596">
        <f t="shared" si="2730"/>
        <v>0.13863504230960677</v>
      </c>
      <c r="CJ221" s="483">
        <f>SUM(CJ245+CJ249)</f>
        <v>0</v>
      </c>
      <c r="CK221" s="483">
        <f t="shared" si="2731"/>
        <v>200900</v>
      </c>
      <c r="CL221" s="124">
        <f t="shared" si="2791"/>
        <v>28851.78</v>
      </c>
      <c r="CM221" s="596">
        <f t="shared" si="2732"/>
        <v>0.1436126431060229</v>
      </c>
      <c r="CN221" s="25">
        <f>SUM(CN245+CN249)</f>
        <v>-113814</v>
      </c>
      <c r="CO221" s="1191">
        <f t="shared" si="2733"/>
        <v>87086</v>
      </c>
      <c r="CP221" s="596">
        <f t="shared" si="2734"/>
        <v>0.33130216108214866</v>
      </c>
      <c r="CQ221" s="25">
        <f>SUM(CQ245+CQ249)</f>
        <v>0</v>
      </c>
      <c r="CR221" s="1191">
        <f t="shared" si="2735"/>
        <v>87086</v>
      </c>
      <c r="CS221" s="1246">
        <f t="shared" ref="CS221:DB221" si="2792">SUM(CS245+CS249)</f>
        <v>87086</v>
      </c>
      <c r="CT221" s="1312">
        <f t="shared" si="2792"/>
        <v>278814</v>
      </c>
      <c r="CU221" s="483">
        <f t="shared" si="2792"/>
        <v>124488</v>
      </c>
      <c r="CV221" s="483">
        <f t="shared" si="2792"/>
        <v>45522</v>
      </c>
      <c r="CW221" s="1389">
        <f t="shared" si="2792"/>
        <v>83990.78</v>
      </c>
      <c r="CX221" s="596">
        <f t="shared" si="2737"/>
        <v>0.96445789219851641</v>
      </c>
      <c r="CY221" s="1496">
        <f t="shared" ref="CY221" si="2793">SUM(CY245+CY249)</f>
        <v>278814</v>
      </c>
      <c r="CZ221" s="483">
        <f>SUM(CZ245+CZ249)</f>
        <v>-4000</v>
      </c>
      <c r="DA221" s="1496">
        <f t="shared" si="2739"/>
        <v>274814</v>
      </c>
      <c r="DB221" s="124">
        <f t="shared" si="2792"/>
        <v>1250</v>
      </c>
      <c r="DC221" s="596">
        <f t="shared" si="2740"/>
        <v>4.5485310064261649E-3</v>
      </c>
      <c r="DD221" s="1538">
        <f>SUM(DD245+DD249)</f>
        <v>-9500</v>
      </c>
      <c r="DE221" s="1496">
        <f t="shared" si="2741"/>
        <v>265314</v>
      </c>
      <c r="DF221" s="596">
        <f t="shared" si="2742"/>
        <v>4.7113985692424825E-3</v>
      </c>
      <c r="DG221" s="1538">
        <f>SUM(DG245+DG249)</f>
        <v>-9500</v>
      </c>
      <c r="DH221" s="1496">
        <f t="shared" si="2743"/>
        <v>265314</v>
      </c>
      <c r="DI221" s="596">
        <f t="shared" si="2744"/>
        <v>4.7113985692424825E-3</v>
      </c>
      <c r="DJ221" s="1588">
        <f t="shared" ref="DJ221" si="2794">SUM(DJ245+DJ249)</f>
        <v>12531.24</v>
      </c>
      <c r="DK221" s="596">
        <f t="shared" si="2746"/>
        <v>4.723173296546733E-2</v>
      </c>
      <c r="DL221" s="1191">
        <f>SUM(DL245+DL249)</f>
        <v>17000</v>
      </c>
      <c r="DM221" s="1496">
        <f t="shared" si="2747"/>
        <v>282314</v>
      </c>
      <c r="DN221" s="596">
        <f t="shared" si="2748"/>
        <v>4.4387596789390533E-2</v>
      </c>
      <c r="DO221" s="1588">
        <f t="shared" ref="DO221:DS221" si="2795">SUM(DO245+DO249)</f>
        <v>184511.61</v>
      </c>
      <c r="DP221" s="483">
        <f t="shared" si="2795"/>
        <v>143167</v>
      </c>
      <c r="DQ221" s="483">
        <f t="shared" si="2795"/>
        <v>0</v>
      </c>
      <c r="DR221" s="483">
        <f t="shared" si="2795"/>
        <v>0</v>
      </c>
      <c r="DS221" s="1697">
        <f t="shared" si="2795"/>
        <v>189110.81</v>
      </c>
      <c r="DT221" s="2205">
        <f t="shared" si="2750"/>
        <v>0.66985983691917506</v>
      </c>
      <c r="DU221" s="1760">
        <f t="shared" ref="DU221" si="2796">SUM(DU245+DU249)</f>
        <v>143167</v>
      </c>
      <c r="DV221" s="1760">
        <f>SUM(DV245+DV249)</f>
        <v>-2000</v>
      </c>
      <c r="DW221" s="1760">
        <f t="shared" si="2752"/>
        <v>141167</v>
      </c>
      <c r="DX221" s="1760">
        <f>SUM(DX245+DX249)</f>
        <v>80000</v>
      </c>
      <c r="DY221" s="1760">
        <f t="shared" si="2753"/>
        <v>221167</v>
      </c>
      <c r="DZ221" s="1760">
        <f>SUM(DZ245+DZ249)</f>
        <v>80000</v>
      </c>
      <c r="EA221" s="1760">
        <f t="shared" si="2754"/>
        <v>221167</v>
      </c>
      <c r="EB221" s="1697">
        <f t="shared" ref="EB221" si="2797">SUM(EB245+EB249)</f>
        <v>0</v>
      </c>
      <c r="EC221" s="2205">
        <f t="shared" si="2756"/>
        <v>0</v>
      </c>
      <c r="ED221" s="1760">
        <f>SUM(ED245+ED249)</f>
        <v>2000</v>
      </c>
      <c r="EE221" s="1760">
        <f t="shared" si="2757"/>
        <v>223167</v>
      </c>
      <c r="EF221" s="2205">
        <f t="shared" si="2758"/>
        <v>0</v>
      </c>
      <c r="EG221" s="1760">
        <f>SUM(EG245+EG249)</f>
        <v>-4000</v>
      </c>
      <c r="EH221" s="1760">
        <f t="shared" si="2759"/>
        <v>219167</v>
      </c>
      <c r="EI221" s="2206">
        <f t="shared" ref="EI221:EO221" si="2798">SUM(EI245+EI249)</f>
        <v>197142.32</v>
      </c>
      <c r="EJ221" s="1697">
        <f t="shared" si="2798"/>
        <v>197142.32</v>
      </c>
      <c r="EK221" s="2205">
        <f t="shared" si="2761"/>
        <v>1</v>
      </c>
      <c r="EL221" s="1760">
        <f t="shared" si="2798"/>
        <v>34800</v>
      </c>
      <c r="EM221" s="2207">
        <f t="shared" si="2798"/>
        <v>0</v>
      </c>
      <c r="EN221" s="2207">
        <f t="shared" si="2798"/>
        <v>0</v>
      </c>
      <c r="EO221" s="1697">
        <f t="shared" si="2798"/>
        <v>5040</v>
      </c>
      <c r="EP221" s="2176">
        <f t="shared" si="2762"/>
        <v>0.14482758620689656</v>
      </c>
      <c r="EQ221" s="1760">
        <f>SUM(EQ245+EQ249)</f>
        <v>1100</v>
      </c>
      <c r="ER221" s="1760">
        <f t="shared" si="2763"/>
        <v>35900</v>
      </c>
      <c r="ES221" s="1760">
        <f>SUM(ES245+ES249)</f>
        <v>5400</v>
      </c>
      <c r="ET221" s="1760">
        <f t="shared" si="2764"/>
        <v>41300</v>
      </c>
      <c r="EU221" s="2205">
        <f t="shared" si="2765"/>
        <v>0.12203389830508475</v>
      </c>
      <c r="EV221" s="1760">
        <f>SUM(EV245+EV249)</f>
        <v>-30000</v>
      </c>
      <c r="EW221" s="1760">
        <f t="shared" si="2766"/>
        <v>11300</v>
      </c>
      <c r="EX221" s="1697">
        <f t="shared" ref="EX221" si="2799">SUM(EX245+EX249)</f>
        <v>11291.4</v>
      </c>
      <c r="EY221" s="2205">
        <f t="shared" si="2768"/>
        <v>0.2733995157384988</v>
      </c>
      <c r="EZ221" s="2208">
        <f t="shared" ref="EZ221:FE221" si="2800">SUM(EZ245+EZ249)</f>
        <v>11300</v>
      </c>
      <c r="FA221" s="1697">
        <f t="shared" ref="FA221" si="2801">SUM(FA245+FA249)</f>
        <v>11335.4</v>
      </c>
      <c r="FB221" s="2205">
        <f t="shared" si="2771"/>
        <v>1.0031327433628319</v>
      </c>
      <c r="FC221" s="1496">
        <f t="shared" si="2800"/>
        <v>600</v>
      </c>
      <c r="FD221" s="1496">
        <f t="shared" si="2800"/>
        <v>400</v>
      </c>
      <c r="FE221" s="1496">
        <f t="shared" si="2800"/>
        <v>300</v>
      </c>
      <c r="FF221" s="1496">
        <f>SUM(FF245+FF249)</f>
        <v>0</v>
      </c>
      <c r="FG221" s="1496">
        <f t="shared" si="2772"/>
        <v>600</v>
      </c>
      <c r="FH221" s="2716">
        <f t="shared" ref="FH221" si="2802">SUM(FH245+FH249)</f>
        <v>0</v>
      </c>
      <c r="FI221" s="1496">
        <f>SUM(FI245+FI249)</f>
        <v>0</v>
      </c>
      <c r="FJ221" s="1496">
        <f t="shared" si="2774"/>
        <v>600</v>
      </c>
      <c r="FK221" s="2717">
        <f t="shared" si="2775"/>
        <v>0</v>
      </c>
      <c r="FL221" s="2716">
        <f t="shared" ref="FL221" si="2803">SUM(FL245+FL249)</f>
        <v>0</v>
      </c>
      <c r="FM221" s="2717">
        <f t="shared" si="2777"/>
        <v>0</v>
      </c>
      <c r="FN221" s="1496">
        <f>SUM(FN245+FN249)</f>
        <v>0</v>
      </c>
      <c r="FO221" s="1496">
        <f t="shared" si="2778"/>
        <v>600</v>
      </c>
      <c r="FP221" s="1553">
        <f t="shared" ref="FP221" si="2804">SUM(FP245+FP249)</f>
        <v>600</v>
      </c>
      <c r="FQ221" s="2607">
        <f t="shared" ref="FQ221:FR221" si="2805">SUM(FQ245+FQ249)</f>
        <v>144764</v>
      </c>
      <c r="FR221" s="1496">
        <f t="shared" si="2805"/>
        <v>215000</v>
      </c>
      <c r="FS221" s="1496">
        <f t="shared" ref="FS221" si="2806">SUM(FS245+FS249)</f>
        <v>90300</v>
      </c>
    </row>
    <row r="222" spans="1:175" ht="21.75" thickBot="1" x14ac:dyDescent="0.3">
      <c r="A222" s="2889"/>
      <c r="B222" s="2879"/>
      <c r="C222" s="2965"/>
      <c r="D222" s="1884" t="s">
        <v>421</v>
      </c>
      <c r="E222" s="1902" t="s">
        <v>412</v>
      </c>
      <c r="F222" s="733"/>
      <c r="G222" s="734"/>
      <c r="H222" s="735">
        <f t="shared" ref="H222:I222" si="2807">SUM(H220:H221)</f>
        <v>23751</v>
      </c>
      <c r="I222" s="494">
        <f t="shared" si="2807"/>
        <v>55386</v>
      </c>
      <c r="J222" s="550">
        <f t="shared" ref="J222:O222" si="2808">SUM(J220:J221)</f>
        <v>40623</v>
      </c>
      <c r="K222" s="550">
        <f t="shared" si="2808"/>
        <v>3890</v>
      </c>
      <c r="L222" s="612">
        <f t="shared" si="2696"/>
        <v>9.5758560421436129E-2</v>
      </c>
      <c r="M222" s="494">
        <f t="shared" ref="M222" si="2809">SUM(M220:M221)</f>
        <v>40623</v>
      </c>
      <c r="N222" s="494">
        <f t="shared" si="2808"/>
        <v>-1168</v>
      </c>
      <c r="O222" s="494">
        <f t="shared" si="2808"/>
        <v>4768</v>
      </c>
      <c r="P222" s="550">
        <f t="shared" si="2698"/>
        <v>44223</v>
      </c>
      <c r="Q222" s="612">
        <f t="shared" si="2699"/>
        <v>8.796327702779097E-2</v>
      </c>
      <c r="R222" s="494">
        <f t="shared" ref="R222:S222" si="2810">SUM(R220:R221)</f>
        <v>44223</v>
      </c>
      <c r="S222" s="550">
        <f t="shared" si="2810"/>
        <v>5154</v>
      </c>
      <c r="T222" s="612">
        <f t="shared" si="2700"/>
        <v>0.11654568889491894</v>
      </c>
      <c r="U222" s="494">
        <f t="shared" ref="U222:W222" si="2811">SUM(U220:U221)</f>
        <v>52878</v>
      </c>
      <c r="V222" s="494">
        <f t="shared" si="2811"/>
        <v>4000</v>
      </c>
      <c r="W222" s="494">
        <f t="shared" si="2811"/>
        <v>4655</v>
      </c>
      <c r="X222" s="550">
        <f t="shared" si="2701"/>
        <v>52878</v>
      </c>
      <c r="Y222" s="612">
        <f t="shared" si="2702"/>
        <v>9.7469647112220587E-2</v>
      </c>
      <c r="Z222" s="494">
        <f t="shared" ref="Z222" si="2812">SUM(Z220:Z221)</f>
        <v>0</v>
      </c>
      <c r="AA222" s="550">
        <f t="shared" si="2703"/>
        <v>52878</v>
      </c>
      <c r="AB222" s="550">
        <f t="shared" ref="AB222:AE222" si="2813">SUM(AB220:AB221)</f>
        <v>39980</v>
      </c>
      <c r="AC222" s="612">
        <f t="shared" si="2704"/>
        <v>0.75608003328416351</v>
      </c>
      <c r="AD222" s="550">
        <f t="shared" si="2813"/>
        <v>40602</v>
      </c>
      <c r="AE222" s="550">
        <f t="shared" si="2813"/>
        <v>41792</v>
      </c>
      <c r="AF222" s="612">
        <f t="shared" si="2705"/>
        <v>0.79034759257157983</v>
      </c>
      <c r="AG222" s="494">
        <f t="shared" ref="AG222:AM222" si="2814">SUM(AG220:AG221)</f>
        <v>44678</v>
      </c>
      <c r="AH222" s="494">
        <f t="shared" si="2814"/>
        <v>71235</v>
      </c>
      <c r="AI222" s="494">
        <f t="shared" si="2814"/>
        <v>78610</v>
      </c>
      <c r="AJ222" s="494">
        <f t="shared" si="2814"/>
        <v>110306</v>
      </c>
      <c r="AK222" s="494">
        <f t="shared" si="2814"/>
        <v>-8200</v>
      </c>
      <c r="AL222" s="550">
        <f t="shared" si="2707"/>
        <v>44678</v>
      </c>
      <c r="AM222" s="850">
        <f t="shared" si="2814"/>
        <v>42202.020000000004</v>
      </c>
      <c r="AN222" s="958">
        <f t="shared" si="2708"/>
        <v>0.94458167330677301</v>
      </c>
      <c r="AO222" s="850">
        <f t="shared" ref="AO222:AR222" si="2815">SUM(AO220:AO221)</f>
        <v>35697.480000000003</v>
      </c>
      <c r="AP222" s="958">
        <f t="shared" si="2709"/>
        <v>0.5011227626868815</v>
      </c>
      <c r="AQ222" s="850">
        <f t="shared" ref="AQ222" si="2816">SUM(AQ220:AQ221)</f>
        <v>0</v>
      </c>
      <c r="AR222" s="850">
        <f t="shared" si="2815"/>
        <v>50960</v>
      </c>
      <c r="AS222" s="850">
        <f t="shared" si="2710"/>
        <v>122195</v>
      </c>
      <c r="AT222" s="958">
        <f t="shared" si="2711"/>
        <v>0.29213535742051644</v>
      </c>
      <c r="AU222" s="850">
        <f t="shared" ref="AU222" si="2817">SUM(AU220:AU221)</f>
        <v>53460</v>
      </c>
      <c r="AV222" s="850">
        <f t="shared" si="2712"/>
        <v>124695</v>
      </c>
      <c r="AW222" s="494">
        <f t="shared" ref="AW222:BG222" si="2818">SUM(AW220:AW221)</f>
        <v>71235</v>
      </c>
      <c r="AX222" s="850">
        <f t="shared" si="2818"/>
        <v>56599.030000000006</v>
      </c>
      <c r="AY222" s="494">
        <f t="shared" si="2818"/>
        <v>124695</v>
      </c>
      <c r="AZ222" s="1080">
        <f t="shared" si="2818"/>
        <v>123000.54</v>
      </c>
      <c r="BA222" s="959">
        <f t="shared" si="2818"/>
        <v>90347</v>
      </c>
      <c r="BB222" s="494">
        <f t="shared" si="2818"/>
        <v>104205</v>
      </c>
      <c r="BC222" s="494">
        <f t="shared" si="2818"/>
        <v>91950</v>
      </c>
      <c r="BD222" s="959">
        <f t="shared" si="2818"/>
        <v>90347</v>
      </c>
      <c r="BE222" s="494">
        <f t="shared" si="2818"/>
        <v>104205</v>
      </c>
      <c r="BF222" s="494">
        <f t="shared" si="2818"/>
        <v>91950</v>
      </c>
      <c r="BG222" s="850">
        <f t="shared" si="2818"/>
        <v>0</v>
      </c>
      <c r="BH222" s="494">
        <f t="shared" si="2715"/>
        <v>90347</v>
      </c>
      <c r="BI222" s="960">
        <f t="shared" ref="BI222" si="2819">SUM(BI220:BI221)</f>
        <v>14908.619999999999</v>
      </c>
      <c r="BJ222" s="958">
        <f t="shared" si="2717"/>
        <v>0.16501510841533198</v>
      </c>
      <c r="BK222" s="494">
        <f t="shared" ref="BK222" si="2820">SUM(BK220:BK221)</f>
        <v>30000</v>
      </c>
      <c r="BL222" s="494">
        <f t="shared" si="2718"/>
        <v>120347</v>
      </c>
      <c r="BM222" s="958">
        <f t="shared" si="2719"/>
        <v>0.12388027952504009</v>
      </c>
      <c r="BN222" s="958"/>
      <c r="BO222" s="958"/>
      <c r="BP222" s="960">
        <f t="shared" ref="BP222:BT222" si="2821">SUM(BP220:BP221)</f>
        <v>36279.729999999996</v>
      </c>
      <c r="BQ222" s="958">
        <f t="shared" si="2721"/>
        <v>0.30145936334100554</v>
      </c>
      <c r="BR222" s="850">
        <f t="shared" ref="BR222" si="2822">SUM(BR220:BR221)</f>
        <v>-3100</v>
      </c>
      <c r="BS222" s="494">
        <f t="shared" si="2722"/>
        <v>117247</v>
      </c>
      <c r="BT222" s="960">
        <f t="shared" si="2821"/>
        <v>61050.48</v>
      </c>
      <c r="BU222" s="958">
        <f t="shared" si="2723"/>
        <v>0.5206997193958055</v>
      </c>
      <c r="BV222" s="494">
        <f t="shared" ref="BV222" si="2823">SUM(BV220:BV221)</f>
        <v>-27400</v>
      </c>
      <c r="BW222" s="494">
        <f t="shared" si="2724"/>
        <v>89847</v>
      </c>
      <c r="BX222" s="958">
        <f t="shared" si="2725"/>
        <v>0.67949380613709975</v>
      </c>
      <c r="BY222" s="960">
        <f t="shared" ref="BY222:CE222" si="2824">SUM(BY220:BY221)</f>
        <v>91042.540000000008</v>
      </c>
      <c r="BZ222" s="1138">
        <f t="shared" si="2824"/>
        <v>91042.540000000008</v>
      </c>
      <c r="CA222" s="494">
        <f t="shared" si="2824"/>
        <v>80837</v>
      </c>
      <c r="CB222" s="494">
        <f t="shared" si="2824"/>
        <v>62536</v>
      </c>
      <c r="CC222" s="494">
        <f t="shared" si="2824"/>
        <v>65837</v>
      </c>
      <c r="CD222" s="960">
        <f t="shared" si="2824"/>
        <v>17171.260000000002</v>
      </c>
      <c r="CE222" s="38">
        <f t="shared" si="2824"/>
        <v>154800</v>
      </c>
      <c r="CF222" s="550">
        <f t="shared" si="2727"/>
        <v>235637</v>
      </c>
      <c r="CG222" s="612">
        <f t="shared" si="2728"/>
        <v>7.287166276942926E-2</v>
      </c>
      <c r="CH222" s="960">
        <f t="shared" ref="CH222:CL222" si="2825">SUM(CH220:CH221)</f>
        <v>46589.43</v>
      </c>
      <c r="CI222" s="612">
        <f t="shared" si="2730"/>
        <v>0.19771695446810136</v>
      </c>
      <c r="CJ222" s="494">
        <f t="shared" ref="CJ222" si="2826">SUM(CJ220:CJ221)</f>
        <v>0</v>
      </c>
      <c r="CK222" s="494">
        <f t="shared" si="2731"/>
        <v>235637</v>
      </c>
      <c r="CL222" s="140">
        <f t="shared" si="2825"/>
        <v>54496.83</v>
      </c>
      <c r="CM222" s="612">
        <f t="shared" si="2732"/>
        <v>0.23127450273089542</v>
      </c>
      <c r="CN222" s="38">
        <f t="shared" ref="CN222" si="2827">SUM(CN220:CN221)</f>
        <v>-113814</v>
      </c>
      <c r="CO222" s="1204">
        <f t="shared" si="2733"/>
        <v>121823</v>
      </c>
      <c r="CP222" s="612">
        <f t="shared" si="2734"/>
        <v>0.44734434384311667</v>
      </c>
      <c r="CQ222" s="38">
        <f t="shared" ref="CQ222" si="2828">SUM(CQ220:CQ221)</f>
        <v>0</v>
      </c>
      <c r="CR222" s="1204">
        <f t="shared" si="2735"/>
        <v>121823</v>
      </c>
      <c r="CS222" s="1260">
        <f t="shared" ref="CS222:DB222" si="2829">SUM(CS220:CS221)</f>
        <v>121823</v>
      </c>
      <c r="CT222" s="1327">
        <f t="shared" si="2829"/>
        <v>326581</v>
      </c>
      <c r="CU222" s="494">
        <f t="shared" si="2829"/>
        <v>195932</v>
      </c>
      <c r="CV222" s="494">
        <f t="shared" si="2829"/>
        <v>97289</v>
      </c>
      <c r="CW222" s="1403">
        <f t="shared" si="2829"/>
        <v>120736</v>
      </c>
      <c r="CX222" s="612">
        <f t="shared" si="2737"/>
        <v>0.99107721858762299</v>
      </c>
      <c r="CY222" s="1508">
        <f t="shared" ref="CY222:CZ222" si="2830">SUM(CY220:CY221)</f>
        <v>326581</v>
      </c>
      <c r="CZ222" s="494">
        <f t="shared" si="2830"/>
        <v>-4000</v>
      </c>
      <c r="DA222" s="1508">
        <f t="shared" si="2739"/>
        <v>322581</v>
      </c>
      <c r="DB222" s="140">
        <f t="shared" si="2829"/>
        <v>3913.7299999999996</v>
      </c>
      <c r="DC222" s="612">
        <f t="shared" si="2740"/>
        <v>1.213254965419538E-2</v>
      </c>
      <c r="DD222" s="1204">
        <f t="shared" ref="DD222" si="2831">SUM(DD220:DD221)</f>
        <v>-8700</v>
      </c>
      <c r="DE222" s="1508">
        <f t="shared" si="2741"/>
        <v>313881</v>
      </c>
      <c r="DF222" s="612">
        <f t="shared" si="2742"/>
        <v>1.2468833729980469E-2</v>
      </c>
      <c r="DG222" s="1204">
        <f t="shared" ref="DG222" si="2832">SUM(DG220:DG221)</f>
        <v>-8700</v>
      </c>
      <c r="DH222" s="1508">
        <f t="shared" si="2743"/>
        <v>313881</v>
      </c>
      <c r="DI222" s="612">
        <f t="shared" si="2744"/>
        <v>1.2468833729980469E-2</v>
      </c>
      <c r="DJ222" s="1601">
        <f t="shared" ref="DJ222" si="2833">SUM(DJ220:DJ221)</f>
        <v>46807.609999999993</v>
      </c>
      <c r="DK222" s="612">
        <f t="shared" si="2746"/>
        <v>0.14912533730936245</v>
      </c>
      <c r="DL222" s="1204">
        <f t="shared" ref="DL222" si="2834">SUM(DL220:DL221)</f>
        <v>24000</v>
      </c>
      <c r="DM222" s="1508">
        <f t="shared" si="2747"/>
        <v>337881</v>
      </c>
      <c r="DN222" s="612">
        <f t="shared" si="2748"/>
        <v>0.13853282664606767</v>
      </c>
      <c r="DO222" s="1601">
        <f t="shared" ref="DO222:DS222" si="2835">SUM(DO220:DO221)</f>
        <v>245606.27999999997</v>
      </c>
      <c r="DP222" s="494">
        <f t="shared" si="2835"/>
        <v>177855</v>
      </c>
      <c r="DQ222" s="494">
        <f t="shared" si="2835"/>
        <v>14488</v>
      </c>
      <c r="DR222" s="494">
        <f t="shared" si="2835"/>
        <v>14188</v>
      </c>
      <c r="DS222" s="1999">
        <f t="shared" si="2835"/>
        <v>250071.08000000002</v>
      </c>
      <c r="DT222" s="2257">
        <f t="shared" si="2750"/>
        <v>0.74011583960033267</v>
      </c>
      <c r="DU222" s="1773">
        <f t="shared" ref="DU222:DV222" si="2836">SUM(DU220:DU221)</f>
        <v>177855</v>
      </c>
      <c r="DV222" s="1773">
        <f t="shared" si="2836"/>
        <v>-2000</v>
      </c>
      <c r="DW222" s="1773">
        <f t="shared" si="2752"/>
        <v>175855</v>
      </c>
      <c r="DX222" s="1773">
        <f t="shared" ref="DX222:DZ222" si="2837">SUM(DX220:DX221)</f>
        <v>80000</v>
      </c>
      <c r="DY222" s="1773">
        <f t="shared" si="2753"/>
        <v>255855</v>
      </c>
      <c r="DZ222" s="1773">
        <f t="shared" si="2837"/>
        <v>80000</v>
      </c>
      <c r="EA222" s="1773">
        <f t="shared" si="2754"/>
        <v>255855</v>
      </c>
      <c r="EB222" s="1999">
        <f t="shared" ref="EB222" si="2838">SUM(EB220:EB221)</f>
        <v>21314.739999999998</v>
      </c>
      <c r="EC222" s="2257">
        <f t="shared" si="2756"/>
        <v>8.3307889234136512E-2</v>
      </c>
      <c r="ED222" s="1773">
        <f t="shared" ref="ED222" si="2839">SUM(ED220:ED221)</f>
        <v>32000</v>
      </c>
      <c r="EE222" s="1773">
        <f t="shared" si="2757"/>
        <v>287855</v>
      </c>
      <c r="EF222" s="2257">
        <f t="shared" si="2758"/>
        <v>7.4046794393010359E-2</v>
      </c>
      <c r="EG222" s="1773">
        <f t="shared" ref="EG222" si="2840">SUM(EG220:EG221)</f>
        <v>-3700</v>
      </c>
      <c r="EH222" s="1773">
        <f t="shared" si="2759"/>
        <v>284155</v>
      </c>
      <c r="EI222" s="2258">
        <f t="shared" ref="EI222:EO222" si="2841">SUM(EI220:EI221)</f>
        <v>246330.37000000002</v>
      </c>
      <c r="EJ222" s="1999">
        <f t="shared" si="2841"/>
        <v>246330.37000000002</v>
      </c>
      <c r="EK222" s="2257">
        <f t="shared" si="2761"/>
        <v>1</v>
      </c>
      <c r="EL222" s="1773">
        <f t="shared" si="2841"/>
        <v>48141</v>
      </c>
      <c r="EM222" s="2259">
        <f t="shared" si="2841"/>
        <v>14641</v>
      </c>
      <c r="EN222" s="2259">
        <f t="shared" si="2841"/>
        <v>12641</v>
      </c>
      <c r="EO222" s="1999">
        <f t="shared" si="2841"/>
        <v>11742.35</v>
      </c>
      <c r="EP222" s="2176">
        <f t="shared" si="2762"/>
        <v>0.24391578903637234</v>
      </c>
      <c r="EQ222" s="1773">
        <f t="shared" ref="EQ222" si="2842">SUM(EQ220:EQ221)</f>
        <v>2000</v>
      </c>
      <c r="ER222" s="1773">
        <f t="shared" si="2763"/>
        <v>50141</v>
      </c>
      <c r="ES222" s="1773">
        <f t="shared" ref="ES222" si="2843">SUM(ES220:ES221)</f>
        <v>9050</v>
      </c>
      <c r="ET222" s="1773">
        <f t="shared" si="2764"/>
        <v>59191</v>
      </c>
      <c r="EU222" s="2257">
        <f t="shared" si="2765"/>
        <v>0.19838066597962528</v>
      </c>
      <c r="EV222" s="1773">
        <f t="shared" ref="EV222" si="2844">SUM(EV220:EV221)</f>
        <v>-30000</v>
      </c>
      <c r="EW222" s="1773">
        <f t="shared" si="2766"/>
        <v>29191</v>
      </c>
      <c r="EX222" s="1999">
        <f t="shared" ref="EX222" si="2845">SUM(EX220:EX221)</f>
        <v>26400.86</v>
      </c>
      <c r="EY222" s="2257">
        <f t="shared" si="2768"/>
        <v>0.44602828132655303</v>
      </c>
      <c r="EZ222" s="2260">
        <f t="shared" ref="EZ222:FF222" si="2846">SUM(EZ220:EZ221)</f>
        <v>29190.6</v>
      </c>
      <c r="FA222" s="1999">
        <f t="shared" ref="FA222" si="2847">SUM(FA220:FA221)</f>
        <v>30442.980000000003</v>
      </c>
      <c r="FB222" s="2257">
        <f t="shared" si="2771"/>
        <v>1.0428892466856223</v>
      </c>
      <c r="FC222" s="1508">
        <f t="shared" si="2846"/>
        <v>16813</v>
      </c>
      <c r="FD222" s="1508">
        <f t="shared" si="2846"/>
        <v>12713</v>
      </c>
      <c r="FE222" s="1508">
        <f t="shared" si="2846"/>
        <v>18713</v>
      </c>
      <c r="FF222" s="1508">
        <f t="shared" si="2846"/>
        <v>1000</v>
      </c>
      <c r="FG222" s="1508">
        <f t="shared" si="2772"/>
        <v>17813</v>
      </c>
      <c r="FH222" s="2746">
        <f t="shared" ref="FH222:FI222" si="2848">SUM(FH220:FH221)</f>
        <v>7638.54</v>
      </c>
      <c r="FI222" s="1508">
        <f t="shared" si="2848"/>
        <v>500</v>
      </c>
      <c r="FJ222" s="1508">
        <f t="shared" si="2774"/>
        <v>18313</v>
      </c>
      <c r="FK222" s="2747">
        <f t="shared" si="2775"/>
        <v>0.41711024954950038</v>
      </c>
      <c r="FL222" s="2746">
        <f t="shared" ref="FL222" si="2849">SUM(FL220:FL221)</f>
        <v>10208.549999999999</v>
      </c>
      <c r="FM222" s="2747">
        <f t="shared" si="2777"/>
        <v>0.55744826079833998</v>
      </c>
      <c r="FN222" s="1508">
        <f t="shared" ref="FN222" si="2850">SUM(FN220:FN221)</f>
        <v>0</v>
      </c>
      <c r="FO222" s="1508">
        <f t="shared" si="2778"/>
        <v>18313</v>
      </c>
      <c r="FP222" s="2748">
        <f t="shared" ref="FP222" si="2851">SUM(FP220:FP221)</f>
        <v>18313</v>
      </c>
      <c r="FQ222" s="2624">
        <f t="shared" ref="FQ222:FR222" si="2852">SUM(FQ220:FQ221)</f>
        <v>179268</v>
      </c>
      <c r="FR222" s="1508">
        <f t="shared" si="2852"/>
        <v>255504</v>
      </c>
      <c r="FS222" s="1508">
        <f t="shared" ref="FS222" si="2853">SUM(FS220:FS221)</f>
        <v>130804</v>
      </c>
    </row>
    <row r="223" spans="1:175" ht="36" customHeight="1" thickBot="1" x14ac:dyDescent="0.3">
      <c r="A223" s="688" t="s">
        <v>417</v>
      </c>
      <c r="B223" s="654" t="s">
        <v>492</v>
      </c>
      <c r="C223" s="1866" t="s">
        <v>100</v>
      </c>
      <c r="D223" s="1832" t="s">
        <v>398</v>
      </c>
      <c r="E223" s="1867" t="s">
        <v>319</v>
      </c>
      <c r="F223" s="689"/>
      <c r="G223" s="656"/>
      <c r="H223" s="690">
        <f t="shared" ref="H223:K223" si="2854">SUM(H224:H228)</f>
        <v>9892</v>
      </c>
      <c r="I223" s="486">
        <f t="shared" si="2854"/>
        <v>32547</v>
      </c>
      <c r="J223" s="544">
        <f t="shared" si="2854"/>
        <v>11643</v>
      </c>
      <c r="K223" s="544">
        <f t="shared" si="2854"/>
        <v>205</v>
      </c>
      <c r="L223" s="597">
        <f t="shared" si="2696"/>
        <v>1.7607145924589881E-2</v>
      </c>
      <c r="M223" s="486">
        <f t="shared" ref="M223" si="2855">SUM(M224:M228)</f>
        <v>11643</v>
      </c>
      <c r="N223" s="486">
        <f>SUM(N224:N228)</f>
        <v>0</v>
      </c>
      <c r="O223" s="486">
        <f>SUM(O224:O228)</f>
        <v>13000</v>
      </c>
      <c r="P223" s="544">
        <f t="shared" si="2698"/>
        <v>24643</v>
      </c>
      <c r="Q223" s="597">
        <f t="shared" si="2699"/>
        <v>8.3187923548269285E-3</v>
      </c>
      <c r="R223" s="486">
        <f t="shared" ref="R223:S223" si="2856">SUM(R224:R228)</f>
        <v>24643</v>
      </c>
      <c r="S223" s="544">
        <f t="shared" si="2856"/>
        <v>308</v>
      </c>
      <c r="T223" s="597">
        <f t="shared" si="2700"/>
        <v>1.249847826969119E-2</v>
      </c>
      <c r="U223" s="486">
        <f t="shared" ref="U223" si="2857">SUM(U224:U228)</f>
        <v>24643</v>
      </c>
      <c r="V223" s="486">
        <f>SUM(V224:V228)</f>
        <v>0</v>
      </c>
      <c r="W223" s="486">
        <f>SUM(W224:W228)</f>
        <v>0</v>
      </c>
      <c r="X223" s="544">
        <f t="shared" si="2701"/>
        <v>24643</v>
      </c>
      <c r="Y223" s="597">
        <f t="shared" si="2702"/>
        <v>1.249847826969119E-2</v>
      </c>
      <c r="Z223" s="486">
        <f>SUM(Z224:Z228)</f>
        <v>0</v>
      </c>
      <c r="AA223" s="544">
        <f t="shared" si="2703"/>
        <v>24643</v>
      </c>
      <c r="AB223" s="544">
        <f t="shared" ref="AB223:AE223" si="2858">SUM(AB224:AB228)</f>
        <v>20786</v>
      </c>
      <c r="AC223" s="597">
        <f t="shared" si="2704"/>
        <v>0.84348496530454897</v>
      </c>
      <c r="AD223" s="544">
        <f t="shared" si="2858"/>
        <v>20786</v>
      </c>
      <c r="AE223" s="544">
        <f t="shared" si="2858"/>
        <v>20786</v>
      </c>
      <c r="AF223" s="597">
        <f t="shared" si="2705"/>
        <v>0.84348496530454897</v>
      </c>
      <c r="AG223" s="486">
        <f t="shared" ref="AG223:AM223" si="2859">SUM(AG224:AG228)</f>
        <v>22643</v>
      </c>
      <c r="AH223" s="486">
        <f t="shared" si="2859"/>
        <v>18387</v>
      </c>
      <c r="AI223" s="486">
        <f t="shared" si="2859"/>
        <v>20362</v>
      </c>
      <c r="AJ223" s="486">
        <f t="shared" si="2859"/>
        <v>13591</v>
      </c>
      <c r="AK223" s="486">
        <f>SUM(AK224:AK228)</f>
        <v>-2000</v>
      </c>
      <c r="AL223" s="544">
        <f t="shared" si="2707"/>
        <v>22643</v>
      </c>
      <c r="AM223" s="843">
        <f t="shared" si="2859"/>
        <v>20786.2</v>
      </c>
      <c r="AN223" s="897">
        <f t="shared" si="2708"/>
        <v>0.91799673188181785</v>
      </c>
      <c r="AO223" s="843">
        <f t="shared" ref="AO223:AR223" si="2860">SUM(AO224:AO228)</f>
        <v>6823.9</v>
      </c>
      <c r="AP223" s="897">
        <f t="shared" si="2709"/>
        <v>0.37112633926143468</v>
      </c>
      <c r="AQ223" s="843">
        <f t="shared" ref="AQ223" si="2861">SUM(AQ224:AQ228)</f>
        <v>0</v>
      </c>
      <c r="AR223" s="843">
        <f t="shared" si="2860"/>
        <v>0</v>
      </c>
      <c r="AS223" s="843">
        <f t="shared" si="2710"/>
        <v>18387</v>
      </c>
      <c r="AT223" s="897">
        <f t="shared" si="2711"/>
        <v>0.37112633926143468</v>
      </c>
      <c r="AU223" s="843">
        <f t="shared" ref="AU223" si="2862">SUM(AU224:AU228)</f>
        <v>4000</v>
      </c>
      <c r="AV223" s="843">
        <f t="shared" si="2712"/>
        <v>22387</v>
      </c>
      <c r="AW223" s="486">
        <f t="shared" ref="AW223:BG223" si="2863">SUM(AW224:AW228)</f>
        <v>18387</v>
      </c>
      <c r="AX223" s="843">
        <f t="shared" si="2863"/>
        <v>23442.76</v>
      </c>
      <c r="AY223" s="486">
        <f t="shared" si="2863"/>
        <v>22387</v>
      </c>
      <c r="AZ223" s="1072">
        <f t="shared" si="2863"/>
        <v>26489.219999999998</v>
      </c>
      <c r="BA223" s="925">
        <f t="shared" si="2863"/>
        <v>26719</v>
      </c>
      <c r="BB223" s="486">
        <f t="shared" si="2863"/>
        <v>10000</v>
      </c>
      <c r="BC223" s="486">
        <f t="shared" si="2863"/>
        <v>21022</v>
      </c>
      <c r="BD223" s="925">
        <f t="shared" si="2863"/>
        <v>26719</v>
      </c>
      <c r="BE223" s="486">
        <f t="shared" si="2863"/>
        <v>10000</v>
      </c>
      <c r="BF223" s="486">
        <f t="shared" si="2863"/>
        <v>21022</v>
      </c>
      <c r="BG223" s="843">
        <f t="shared" si="2863"/>
        <v>0</v>
      </c>
      <c r="BH223" s="486">
        <f t="shared" si="2715"/>
        <v>26719</v>
      </c>
      <c r="BI223" s="926">
        <f t="shared" ref="BI223" si="2864">SUM(BI224:BI228)</f>
        <v>9249</v>
      </c>
      <c r="BJ223" s="897">
        <f t="shared" si="2717"/>
        <v>0.34615816460196863</v>
      </c>
      <c r="BK223" s="486">
        <f t="shared" ref="BK223" si="2865">SUM(BK224:BK228)</f>
        <v>25000</v>
      </c>
      <c r="BL223" s="486">
        <f t="shared" si="2718"/>
        <v>51719</v>
      </c>
      <c r="BM223" s="897">
        <f t="shared" si="2719"/>
        <v>0.17883176395521955</v>
      </c>
      <c r="BN223" s="897"/>
      <c r="BO223" s="897"/>
      <c r="BP223" s="926">
        <f t="shared" ref="BP223:BT223" si="2866">SUM(BP224:BP228)</f>
        <v>24165.97</v>
      </c>
      <c r="BQ223" s="897">
        <f t="shared" si="2721"/>
        <v>0.46725516734662315</v>
      </c>
      <c r="BR223" s="843">
        <f t="shared" ref="BR223" si="2867">SUM(BR224:BR228)</f>
        <v>0</v>
      </c>
      <c r="BS223" s="486">
        <f t="shared" si="2722"/>
        <v>51719</v>
      </c>
      <c r="BT223" s="926">
        <f t="shared" si="2866"/>
        <v>33464.58</v>
      </c>
      <c r="BU223" s="897">
        <f t="shared" si="2723"/>
        <v>0.64704615325122294</v>
      </c>
      <c r="BV223" s="927">
        <f t="shared" ref="BV223" si="2868">SUM(BV224:BV228)</f>
        <v>7000</v>
      </c>
      <c r="BW223" s="486">
        <f t="shared" si="2724"/>
        <v>58719</v>
      </c>
      <c r="BX223" s="897">
        <f t="shared" si="2725"/>
        <v>0.56991059112042097</v>
      </c>
      <c r="BY223" s="926">
        <f t="shared" ref="BY223:CE223" si="2869">SUM(BY224:BY228)</f>
        <v>61090.200000000004</v>
      </c>
      <c r="BZ223" s="1129">
        <f t="shared" si="2869"/>
        <v>61090.200000000004</v>
      </c>
      <c r="CA223" s="486">
        <f t="shared" si="2869"/>
        <v>24700</v>
      </c>
      <c r="CB223" s="486">
        <f t="shared" si="2869"/>
        <v>21022</v>
      </c>
      <c r="CC223" s="486">
        <f t="shared" si="2869"/>
        <v>21000</v>
      </c>
      <c r="CD223" s="926">
        <f t="shared" si="2869"/>
        <v>9110.7300000000014</v>
      </c>
      <c r="CE223" s="29">
        <f t="shared" si="2869"/>
        <v>0</v>
      </c>
      <c r="CF223" s="544">
        <f t="shared" si="2727"/>
        <v>24700</v>
      </c>
      <c r="CG223" s="597">
        <f t="shared" si="2728"/>
        <v>0.36885546558704457</v>
      </c>
      <c r="CH223" s="926">
        <f t="shared" ref="CH223:CL223" si="2870">SUM(CH224:CH228)</f>
        <v>15156.95</v>
      </c>
      <c r="CI223" s="597">
        <f t="shared" si="2730"/>
        <v>0.61364170040485833</v>
      </c>
      <c r="CJ223" s="486">
        <f t="shared" ref="CJ223" si="2871">SUM(CJ224:CJ228)</f>
        <v>-2000</v>
      </c>
      <c r="CK223" s="486">
        <f t="shared" si="2731"/>
        <v>22700</v>
      </c>
      <c r="CL223" s="128">
        <f t="shared" si="2870"/>
        <v>16103.79</v>
      </c>
      <c r="CM223" s="597">
        <f t="shared" si="2732"/>
        <v>0.70941806167400889</v>
      </c>
      <c r="CN223" s="29">
        <f t="shared" ref="CN223" si="2872">SUM(CN224:CN228)</f>
        <v>0</v>
      </c>
      <c r="CO223" s="1195">
        <f t="shared" si="2733"/>
        <v>22700</v>
      </c>
      <c r="CP223" s="597">
        <f t="shared" si="2734"/>
        <v>0.70941806167400889</v>
      </c>
      <c r="CQ223" s="29">
        <f t="shared" ref="CQ223" si="2873">SUM(CQ224:CQ228)</f>
        <v>0</v>
      </c>
      <c r="CR223" s="1195">
        <f t="shared" si="2735"/>
        <v>22700</v>
      </c>
      <c r="CS223" s="1250">
        <f t="shared" ref="CS223:DB223" si="2874">SUM(CS224:CS228)</f>
        <v>22700</v>
      </c>
      <c r="CT223" s="1316">
        <f t="shared" si="2874"/>
        <v>37000</v>
      </c>
      <c r="CU223" s="486">
        <f t="shared" si="2874"/>
        <v>59677</v>
      </c>
      <c r="CV223" s="486">
        <f t="shared" si="2874"/>
        <v>40000</v>
      </c>
      <c r="CW223" s="1393">
        <f t="shared" si="2874"/>
        <v>22894.93</v>
      </c>
      <c r="CX223" s="597">
        <f t="shared" si="2737"/>
        <v>1.0085872246696035</v>
      </c>
      <c r="CY223" s="1500">
        <f t="shared" ref="CY223:CZ223" si="2875">SUM(CY224:CY228)</f>
        <v>37000</v>
      </c>
      <c r="CZ223" s="486">
        <f t="shared" si="2875"/>
        <v>0</v>
      </c>
      <c r="DA223" s="1500">
        <f t="shared" si="2739"/>
        <v>37000</v>
      </c>
      <c r="DB223" s="128">
        <f t="shared" si="2874"/>
        <v>0</v>
      </c>
      <c r="DC223" s="597">
        <f t="shared" si="2740"/>
        <v>0</v>
      </c>
      <c r="DD223" s="1195">
        <f t="shared" ref="DD223" si="2876">SUM(DD224:DD228)</f>
        <v>0</v>
      </c>
      <c r="DE223" s="1500">
        <f t="shared" si="2741"/>
        <v>37000</v>
      </c>
      <c r="DF223" s="597">
        <f t="shared" si="2742"/>
        <v>0</v>
      </c>
      <c r="DG223" s="1195">
        <f t="shared" ref="DG223" si="2877">SUM(DG224:DG228)</f>
        <v>0</v>
      </c>
      <c r="DH223" s="1500">
        <f t="shared" si="2743"/>
        <v>37000</v>
      </c>
      <c r="DI223" s="597">
        <f t="shared" si="2744"/>
        <v>0</v>
      </c>
      <c r="DJ223" s="1592">
        <f t="shared" ref="DJ223" si="2878">SUM(DJ224:DJ228)</f>
        <v>26843.439999999999</v>
      </c>
      <c r="DK223" s="597">
        <f t="shared" si="2746"/>
        <v>0.72549837837837838</v>
      </c>
      <c r="DL223" s="1195">
        <f t="shared" ref="DL223" si="2879">SUM(DL224:DL228)</f>
        <v>0</v>
      </c>
      <c r="DM223" s="1500">
        <f t="shared" si="2747"/>
        <v>37000</v>
      </c>
      <c r="DN223" s="597">
        <f t="shared" si="2748"/>
        <v>0.72549837837837838</v>
      </c>
      <c r="DO223" s="1592">
        <f t="shared" ref="DO223:DS223" si="2880">SUM(DO224:DO228)</f>
        <v>40290.18</v>
      </c>
      <c r="DP223" s="486">
        <f t="shared" si="2880"/>
        <v>20000</v>
      </c>
      <c r="DQ223" s="486">
        <f t="shared" si="2880"/>
        <v>0</v>
      </c>
      <c r="DR223" s="486">
        <f t="shared" si="2880"/>
        <v>0</v>
      </c>
      <c r="DS223" s="1990">
        <f t="shared" si="2880"/>
        <v>40290.18</v>
      </c>
      <c r="DT223" s="2184">
        <f t="shared" si="2750"/>
        <v>1.0889237837837837</v>
      </c>
      <c r="DU223" s="1764">
        <f t="shared" ref="DU223:DV223" si="2881">SUM(DU224:DU228)</f>
        <v>20000</v>
      </c>
      <c r="DV223" s="1764">
        <f t="shared" si="2881"/>
        <v>0</v>
      </c>
      <c r="DW223" s="1764">
        <f t="shared" si="2752"/>
        <v>20000</v>
      </c>
      <c r="DX223" s="1764">
        <f t="shared" ref="DX223:DZ223" si="2882">SUM(DX224:DX228)</f>
        <v>0</v>
      </c>
      <c r="DY223" s="1764">
        <f t="shared" si="2753"/>
        <v>20000</v>
      </c>
      <c r="DZ223" s="1764">
        <f t="shared" si="2882"/>
        <v>0</v>
      </c>
      <c r="EA223" s="1764">
        <f t="shared" si="2754"/>
        <v>20000</v>
      </c>
      <c r="EB223" s="1990">
        <f t="shared" ref="EB223" si="2883">SUM(EB224:EB228)</f>
        <v>15477.26</v>
      </c>
      <c r="EC223" s="2184">
        <f t="shared" si="2756"/>
        <v>0.77386299999999997</v>
      </c>
      <c r="ED223" s="1764">
        <f t="shared" ref="ED223" si="2884">SUM(ED224:ED228)</f>
        <v>30000</v>
      </c>
      <c r="EE223" s="1764">
        <f t="shared" si="2757"/>
        <v>50000</v>
      </c>
      <c r="EF223" s="2184">
        <f t="shared" si="2758"/>
        <v>0.30954520000000002</v>
      </c>
      <c r="EG223" s="1764">
        <f t="shared" ref="EG223" si="2885">SUM(EG224:EG228)</f>
        <v>0</v>
      </c>
      <c r="EH223" s="1764">
        <f t="shared" si="2759"/>
        <v>50000</v>
      </c>
      <c r="EI223" s="2220">
        <f t="shared" ref="EI223:EO223" si="2886">SUM(EI224:EI228)</f>
        <v>37281.100000000006</v>
      </c>
      <c r="EJ223" s="1990">
        <f t="shared" si="2886"/>
        <v>37281.100000000006</v>
      </c>
      <c r="EK223" s="2184">
        <f t="shared" si="2761"/>
        <v>1</v>
      </c>
      <c r="EL223" s="1764">
        <f t="shared" si="2886"/>
        <v>1000</v>
      </c>
      <c r="EM223" s="2221">
        <f t="shared" si="2886"/>
        <v>3000</v>
      </c>
      <c r="EN223" s="2221">
        <f t="shared" si="2886"/>
        <v>1000</v>
      </c>
      <c r="EO223" s="1990">
        <f t="shared" si="2886"/>
        <v>313.37</v>
      </c>
      <c r="EP223" s="2176">
        <f t="shared" si="2762"/>
        <v>0.31336999999999998</v>
      </c>
      <c r="EQ223" s="1764">
        <f t="shared" ref="EQ223" si="2887">SUM(EQ224:EQ228)</f>
        <v>900</v>
      </c>
      <c r="ER223" s="1764">
        <f t="shared" si="2763"/>
        <v>1900</v>
      </c>
      <c r="ES223" s="1764">
        <f t="shared" ref="ES223" si="2888">SUM(ES224:ES228)</f>
        <v>0</v>
      </c>
      <c r="ET223" s="1764">
        <f t="shared" si="2764"/>
        <v>1900</v>
      </c>
      <c r="EU223" s="2184">
        <f t="shared" si="2765"/>
        <v>0.16493157894736843</v>
      </c>
      <c r="EV223" s="1764">
        <f t="shared" ref="EV223" si="2889">SUM(EV224:EV228)</f>
        <v>0</v>
      </c>
      <c r="EW223" s="1764">
        <f t="shared" si="2766"/>
        <v>1900</v>
      </c>
      <c r="EX223" s="1990">
        <f t="shared" ref="EX223" si="2890">SUM(EX224:EX228)</f>
        <v>1160.3400000000001</v>
      </c>
      <c r="EY223" s="2184">
        <f t="shared" si="2768"/>
        <v>0.61070526315789486</v>
      </c>
      <c r="EZ223" s="2222">
        <f t="shared" ref="EZ223:FF223" si="2891">SUM(EZ224:EZ228)</f>
        <v>1900</v>
      </c>
      <c r="FA223" s="1990">
        <f t="shared" ref="FA223" si="2892">SUM(FA224:FA228)</f>
        <v>1176.24</v>
      </c>
      <c r="FB223" s="2184">
        <f t="shared" si="2771"/>
        <v>0.61907368421052633</v>
      </c>
      <c r="FC223" s="1500">
        <f t="shared" si="2891"/>
        <v>2500</v>
      </c>
      <c r="FD223" s="1500">
        <f t="shared" si="2891"/>
        <v>100</v>
      </c>
      <c r="FE223" s="1500">
        <f t="shared" si="2891"/>
        <v>6200</v>
      </c>
      <c r="FF223" s="1500">
        <f t="shared" si="2891"/>
        <v>1000</v>
      </c>
      <c r="FG223" s="1500">
        <f t="shared" si="2772"/>
        <v>3500</v>
      </c>
      <c r="FH223" s="2722">
        <f t="shared" ref="FH223:FI223" si="2893">SUM(FH224:FH228)</f>
        <v>4010.25</v>
      </c>
      <c r="FI223" s="2473">
        <f t="shared" si="2893"/>
        <v>500</v>
      </c>
      <c r="FJ223" s="1500">
        <f t="shared" si="2774"/>
        <v>4000</v>
      </c>
      <c r="FK223" s="2704">
        <f t="shared" si="2775"/>
        <v>1.0025625</v>
      </c>
      <c r="FL223" s="2722">
        <f t="shared" ref="FL223" si="2894">SUM(FL224:FL228)</f>
        <v>4010.25</v>
      </c>
      <c r="FM223" s="2704">
        <f t="shared" si="2777"/>
        <v>1.0025625</v>
      </c>
      <c r="FN223" s="1500">
        <f t="shared" ref="FN223" si="2895">SUM(FN224:FN228)</f>
        <v>0</v>
      </c>
      <c r="FO223" s="1500">
        <f t="shared" si="2778"/>
        <v>4000</v>
      </c>
      <c r="FP223" s="2723">
        <f t="shared" ref="FP223" si="2896">SUM(FP224:FP228)</f>
        <v>4000</v>
      </c>
      <c r="FQ223" s="2612">
        <f t="shared" ref="FQ223:FR223" si="2897">SUM(FQ224:FQ228)</f>
        <v>18000</v>
      </c>
      <c r="FR223" s="1500">
        <f t="shared" si="2897"/>
        <v>25000</v>
      </c>
      <c r="FS223" s="1500">
        <f t="shared" ref="FS223" si="2898">SUM(FS224:FS228)</f>
        <v>25000</v>
      </c>
    </row>
    <row r="224" spans="1:175" ht="21.75" hidden="1" thickBot="1" x14ac:dyDescent="0.3">
      <c r="A224" s="1809"/>
      <c r="B224" s="1807"/>
      <c r="C224" s="1903" t="s">
        <v>84</v>
      </c>
      <c r="D224" s="1856"/>
      <c r="E224" s="1857"/>
      <c r="F224" s="677"/>
      <c r="G224" s="645" t="s">
        <v>529</v>
      </c>
      <c r="H224" s="686">
        <v>936</v>
      </c>
      <c r="I224" s="485">
        <v>0</v>
      </c>
      <c r="J224" s="543">
        <v>312</v>
      </c>
      <c r="K224" s="543">
        <v>0</v>
      </c>
      <c r="L224" s="594">
        <f t="shared" si="2696"/>
        <v>0</v>
      </c>
      <c r="M224" s="485">
        <v>312</v>
      </c>
      <c r="N224" s="485"/>
      <c r="O224" s="485"/>
      <c r="P224" s="543">
        <f t="shared" si="2698"/>
        <v>312</v>
      </c>
      <c r="Q224" s="594">
        <f t="shared" si="2699"/>
        <v>0</v>
      </c>
      <c r="R224" s="485">
        <v>312</v>
      </c>
      <c r="S224" s="543">
        <v>0</v>
      </c>
      <c r="T224" s="594">
        <f t="shared" si="2700"/>
        <v>0</v>
      </c>
      <c r="U224" s="485">
        <v>312</v>
      </c>
      <c r="V224" s="485"/>
      <c r="W224" s="485"/>
      <c r="X224" s="543">
        <f t="shared" si="2701"/>
        <v>312</v>
      </c>
      <c r="Y224" s="594">
        <f t="shared" si="2702"/>
        <v>0</v>
      </c>
      <c r="Z224" s="485"/>
      <c r="AA224" s="543">
        <f t="shared" si="2703"/>
        <v>312</v>
      </c>
      <c r="AB224" s="543">
        <v>42</v>
      </c>
      <c r="AC224" s="594">
        <f t="shared" si="2704"/>
        <v>0.13461538461538461</v>
      </c>
      <c r="AD224" s="543">
        <v>42</v>
      </c>
      <c r="AE224" s="543">
        <v>42</v>
      </c>
      <c r="AF224" s="594">
        <f t="shared" si="2705"/>
        <v>0.13461538461538461</v>
      </c>
      <c r="AG224" s="485">
        <v>312</v>
      </c>
      <c r="AH224" s="485">
        <v>312</v>
      </c>
      <c r="AI224" s="485">
        <v>312</v>
      </c>
      <c r="AJ224" s="485">
        <v>312</v>
      </c>
      <c r="AK224" s="485"/>
      <c r="AL224" s="543">
        <f t="shared" si="2707"/>
        <v>312</v>
      </c>
      <c r="AM224" s="841">
        <v>41.86</v>
      </c>
      <c r="AN224" s="913">
        <f t="shared" si="2708"/>
        <v>0.13416666666666666</v>
      </c>
      <c r="AO224" s="841">
        <v>0</v>
      </c>
      <c r="AP224" s="913">
        <f t="shared" si="2709"/>
        <v>0</v>
      </c>
      <c r="AQ224" s="841"/>
      <c r="AR224" s="841"/>
      <c r="AS224" s="841">
        <f t="shared" si="2710"/>
        <v>312</v>
      </c>
      <c r="AT224" s="913">
        <f t="shared" si="2711"/>
        <v>0</v>
      </c>
      <c r="AU224" s="841"/>
      <c r="AV224" s="841">
        <f t="shared" si="2712"/>
        <v>312</v>
      </c>
      <c r="AW224" s="485">
        <v>312</v>
      </c>
      <c r="AX224" s="841">
        <v>0</v>
      </c>
      <c r="AY224" s="485">
        <v>312</v>
      </c>
      <c r="AZ224" s="1070">
        <v>0</v>
      </c>
      <c r="BA224" s="921"/>
      <c r="BB224" s="485"/>
      <c r="BC224" s="485"/>
      <c r="BD224" s="921"/>
      <c r="BE224" s="485"/>
      <c r="BF224" s="485"/>
      <c r="BG224" s="841"/>
      <c r="BH224" s="485">
        <f t="shared" si="2715"/>
        <v>0</v>
      </c>
      <c r="BI224" s="922"/>
      <c r="BJ224" s="913" t="e">
        <f t="shared" si="2717"/>
        <v>#DIV/0!</v>
      </c>
      <c r="BK224" s="485"/>
      <c r="BL224" s="485">
        <f t="shared" si="2718"/>
        <v>0</v>
      </c>
      <c r="BM224" s="913" t="e">
        <f t="shared" si="2719"/>
        <v>#DIV/0!</v>
      </c>
      <c r="BN224" s="913"/>
      <c r="BO224" s="913"/>
      <c r="BP224" s="922"/>
      <c r="BQ224" s="913" t="e">
        <f t="shared" si="2721"/>
        <v>#DIV/0!</v>
      </c>
      <c r="BR224" s="841"/>
      <c r="BS224" s="485">
        <f t="shared" si="2722"/>
        <v>0</v>
      </c>
      <c r="BT224" s="922"/>
      <c r="BU224" s="913" t="e">
        <f t="shared" si="2723"/>
        <v>#DIV/0!</v>
      </c>
      <c r="BV224" s="485"/>
      <c r="BW224" s="485">
        <f t="shared" si="2724"/>
        <v>0</v>
      </c>
      <c r="BX224" s="913" t="e">
        <f t="shared" si="2725"/>
        <v>#DIV/0!</v>
      </c>
      <c r="BY224" s="922">
        <v>12.04</v>
      </c>
      <c r="BZ224" s="1127">
        <v>12.04</v>
      </c>
      <c r="CA224" s="485"/>
      <c r="CB224" s="485"/>
      <c r="CC224" s="485"/>
      <c r="CD224" s="922">
        <v>12.28</v>
      </c>
      <c r="CE224" s="27"/>
      <c r="CF224" s="543">
        <f t="shared" si="2727"/>
        <v>0</v>
      </c>
      <c r="CG224" s="594" t="e">
        <f t="shared" si="2728"/>
        <v>#DIV/0!</v>
      </c>
      <c r="CH224" s="922">
        <v>12.28</v>
      </c>
      <c r="CI224" s="594" t="e">
        <f t="shared" si="2730"/>
        <v>#DIV/0!</v>
      </c>
      <c r="CJ224" s="485"/>
      <c r="CK224" s="485">
        <f t="shared" si="2731"/>
        <v>0</v>
      </c>
      <c r="CL224" s="126">
        <v>12.28</v>
      </c>
      <c r="CM224" s="594" t="e">
        <f t="shared" si="2732"/>
        <v>#DIV/0!</v>
      </c>
      <c r="CN224" s="27"/>
      <c r="CO224" s="1193">
        <f t="shared" si="2733"/>
        <v>0</v>
      </c>
      <c r="CP224" s="594" t="e">
        <f t="shared" si="2734"/>
        <v>#DIV/0!</v>
      </c>
      <c r="CQ224" s="27"/>
      <c r="CR224" s="1193">
        <f t="shared" si="2735"/>
        <v>0</v>
      </c>
      <c r="CS224" s="1248">
        <v>0</v>
      </c>
      <c r="CT224" s="1314"/>
      <c r="CU224" s="485"/>
      <c r="CV224" s="485"/>
      <c r="CW224" s="1391">
        <v>12.28</v>
      </c>
      <c r="CX224" s="594" t="e">
        <f t="shared" si="2737"/>
        <v>#DIV/0!</v>
      </c>
      <c r="CY224" s="1498"/>
      <c r="CZ224" s="485"/>
      <c r="DA224" s="1498">
        <f t="shared" si="2739"/>
        <v>0</v>
      </c>
      <c r="DB224" s="126">
        <v>0</v>
      </c>
      <c r="DC224" s="594" t="e">
        <f t="shared" si="2740"/>
        <v>#DIV/0!</v>
      </c>
      <c r="DD224" s="1193"/>
      <c r="DE224" s="1498">
        <f t="shared" si="2741"/>
        <v>0</v>
      </c>
      <c r="DF224" s="594" t="e">
        <f t="shared" si="2742"/>
        <v>#DIV/0!</v>
      </c>
      <c r="DG224" s="1193"/>
      <c r="DH224" s="1498">
        <f t="shared" si="2743"/>
        <v>0</v>
      </c>
      <c r="DI224" s="594" t="e">
        <f t="shared" si="2744"/>
        <v>#DIV/0!</v>
      </c>
      <c r="DJ224" s="1590">
        <v>0</v>
      </c>
      <c r="DK224" s="594" t="e">
        <f t="shared" si="2746"/>
        <v>#DIV/0!</v>
      </c>
      <c r="DL224" s="1193"/>
      <c r="DM224" s="1498">
        <f t="shared" si="2747"/>
        <v>0</v>
      </c>
      <c r="DN224" s="594" t="e">
        <f t="shared" si="2748"/>
        <v>#DIV/0!</v>
      </c>
      <c r="DO224" s="1590">
        <v>190.26</v>
      </c>
      <c r="DP224" s="485"/>
      <c r="DQ224" s="485"/>
      <c r="DR224" s="485"/>
      <c r="DS224" s="1686">
        <v>190.26</v>
      </c>
      <c r="DT224" s="2201" t="e">
        <f t="shared" si="2750"/>
        <v>#DIV/0!</v>
      </c>
      <c r="DU224" s="1762"/>
      <c r="DV224" s="1762"/>
      <c r="DW224" s="1762">
        <f t="shared" si="2752"/>
        <v>0</v>
      </c>
      <c r="DX224" s="1762"/>
      <c r="DY224" s="1762">
        <f t="shared" si="2753"/>
        <v>0</v>
      </c>
      <c r="DZ224" s="1762"/>
      <c r="EA224" s="1762">
        <f t="shared" si="2754"/>
        <v>0</v>
      </c>
      <c r="EB224" s="1686">
        <v>0</v>
      </c>
      <c r="EC224" s="2201" t="e">
        <f t="shared" si="2756"/>
        <v>#DIV/0!</v>
      </c>
      <c r="ED224" s="1762"/>
      <c r="EE224" s="1762">
        <f t="shared" si="2757"/>
        <v>0</v>
      </c>
      <c r="EF224" s="2201" t="e">
        <f t="shared" si="2758"/>
        <v>#DIV/0!</v>
      </c>
      <c r="EG224" s="1762"/>
      <c r="EH224" s="1762">
        <f t="shared" si="2759"/>
        <v>0</v>
      </c>
      <c r="EI224" s="2212">
        <v>36048.550000000003</v>
      </c>
      <c r="EJ224" s="1686">
        <v>36048.550000000003</v>
      </c>
      <c r="EK224" s="2201">
        <f t="shared" si="2761"/>
        <v>1</v>
      </c>
      <c r="EL224" s="1762"/>
      <c r="EM224" s="2213"/>
      <c r="EN224" s="2213"/>
      <c r="EO224" s="1686"/>
      <c r="EP224" s="2176" t="e">
        <f t="shared" si="2762"/>
        <v>#DIV/0!</v>
      </c>
      <c r="EQ224" s="1762"/>
      <c r="ER224" s="1762">
        <f t="shared" si="2763"/>
        <v>0</v>
      </c>
      <c r="ES224" s="1762"/>
      <c r="ET224" s="1762">
        <f t="shared" si="2764"/>
        <v>0</v>
      </c>
      <c r="EU224" s="2201" t="e">
        <f t="shared" si="2765"/>
        <v>#DIV/0!</v>
      </c>
      <c r="EV224" s="1762"/>
      <c r="EW224" s="1762">
        <f t="shared" si="2766"/>
        <v>0</v>
      </c>
      <c r="EX224" s="1686"/>
      <c r="EY224" s="2201" t="e">
        <f t="shared" si="2768"/>
        <v>#DIV/0!</v>
      </c>
      <c r="EZ224" s="2214"/>
      <c r="FA224" s="1686"/>
      <c r="FB224" s="2201" t="e">
        <f t="shared" si="2771"/>
        <v>#DIV/0!</v>
      </c>
      <c r="FC224" s="1498"/>
      <c r="FD224" s="1498"/>
      <c r="FE224" s="1498"/>
      <c r="FF224" s="1498"/>
      <c r="FG224" s="1498">
        <f t="shared" si="2772"/>
        <v>0</v>
      </c>
      <c r="FH224" s="2720"/>
      <c r="FI224" s="1498"/>
      <c r="FJ224" s="1498">
        <f t="shared" si="2774"/>
        <v>0</v>
      </c>
      <c r="FK224" s="2714" t="e">
        <f t="shared" si="2775"/>
        <v>#DIV/0!</v>
      </c>
      <c r="FL224" s="2720"/>
      <c r="FM224" s="2714" t="e">
        <f t="shared" si="2777"/>
        <v>#DIV/0!</v>
      </c>
      <c r="FN224" s="1498"/>
      <c r="FO224" s="1498">
        <f t="shared" si="2778"/>
        <v>0</v>
      </c>
      <c r="FP224" s="2484"/>
      <c r="FQ224" s="2609"/>
      <c r="FR224" s="1498"/>
      <c r="FS224" s="1498"/>
    </row>
    <row r="225" spans="1:177" ht="21.75" hidden="1" thickBot="1" x14ac:dyDescent="0.3">
      <c r="A225" s="679"/>
      <c r="B225" s="680"/>
      <c r="C225" s="1904" t="s">
        <v>44</v>
      </c>
      <c r="D225" s="1859"/>
      <c r="E225" s="1860"/>
      <c r="F225" s="681"/>
      <c r="G225" s="650" t="s">
        <v>673</v>
      </c>
      <c r="H225" s="687">
        <v>0</v>
      </c>
      <c r="I225" s="469">
        <v>0</v>
      </c>
      <c r="J225" s="529">
        <v>1331</v>
      </c>
      <c r="K225" s="529">
        <v>205</v>
      </c>
      <c r="L225" s="596">
        <f t="shared" si="2696"/>
        <v>0.15401953418482345</v>
      </c>
      <c r="M225" s="469">
        <v>1331</v>
      </c>
      <c r="N225" s="469"/>
      <c r="O225" s="469"/>
      <c r="P225" s="529">
        <f t="shared" si="2698"/>
        <v>1331</v>
      </c>
      <c r="Q225" s="596">
        <f t="shared" si="2699"/>
        <v>0.15401953418482345</v>
      </c>
      <c r="R225" s="469">
        <v>1331</v>
      </c>
      <c r="S225" s="529">
        <v>308</v>
      </c>
      <c r="T225" s="596">
        <f t="shared" si="2700"/>
        <v>0.23140495867768596</v>
      </c>
      <c r="U225" s="469">
        <v>1331</v>
      </c>
      <c r="V225" s="469"/>
      <c r="W225" s="469"/>
      <c r="X225" s="529">
        <f t="shared" si="2701"/>
        <v>1331</v>
      </c>
      <c r="Y225" s="596">
        <f t="shared" si="2702"/>
        <v>0.23140495867768596</v>
      </c>
      <c r="Z225" s="469"/>
      <c r="AA225" s="529">
        <f t="shared" si="2703"/>
        <v>1331</v>
      </c>
      <c r="AB225" s="529">
        <v>132</v>
      </c>
      <c r="AC225" s="596">
        <f t="shared" si="2704"/>
        <v>9.9173553719008267E-2</v>
      </c>
      <c r="AD225" s="529">
        <v>132</v>
      </c>
      <c r="AE225" s="529">
        <v>132</v>
      </c>
      <c r="AF225" s="596">
        <f t="shared" si="2705"/>
        <v>9.9173553719008267E-2</v>
      </c>
      <c r="AG225" s="469">
        <v>1331</v>
      </c>
      <c r="AH225" s="469">
        <v>3075</v>
      </c>
      <c r="AI225" s="469">
        <v>1331</v>
      </c>
      <c r="AJ225" s="469">
        <v>1331</v>
      </c>
      <c r="AK225" s="469"/>
      <c r="AL225" s="529">
        <f t="shared" si="2707"/>
        <v>1331</v>
      </c>
      <c r="AM225" s="842">
        <v>132.36000000000001</v>
      </c>
      <c r="AN225" s="917">
        <f t="shared" si="2708"/>
        <v>9.9444027047332836E-2</v>
      </c>
      <c r="AO225" s="842">
        <v>3743.46</v>
      </c>
      <c r="AP225" s="917">
        <f t="shared" si="2709"/>
        <v>1.2173853658536586</v>
      </c>
      <c r="AQ225" s="842"/>
      <c r="AR225" s="842"/>
      <c r="AS225" s="842">
        <f t="shared" si="2710"/>
        <v>3075</v>
      </c>
      <c r="AT225" s="917">
        <f t="shared" si="2711"/>
        <v>1.2173853658536586</v>
      </c>
      <c r="AU225" s="842"/>
      <c r="AV225" s="842">
        <f t="shared" si="2712"/>
        <v>3075</v>
      </c>
      <c r="AW225" s="469">
        <v>3075</v>
      </c>
      <c r="AX225" s="842">
        <v>6362.32</v>
      </c>
      <c r="AY225" s="469">
        <v>3075</v>
      </c>
      <c r="AZ225" s="1071">
        <v>7970.99</v>
      </c>
      <c r="BA225" s="923"/>
      <c r="BB225" s="469"/>
      <c r="BC225" s="469"/>
      <c r="BD225" s="923"/>
      <c r="BE225" s="469"/>
      <c r="BF225" s="469"/>
      <c r="BG225" s="842"/>
      <c r="BH225" s="469">
        <f t="shared" si="2715"/>
        <v>0</v>
      </c>
      <c r="BI225" s="924">
        <v>0</v>
      </c>
      <c r="BJ225" s="917" t="e">
        <f t="shared" si="2717"/>
        <v>#DIV/0!</v>
      </c>
      <c r="BK225" s="469"/>
      <c r="BL225" s="469">
        <f t="shared" si="2718"/>
        <v>0</v>
      </c>
      <c r="BM225" s="917" t="e">
        <f t="shared" si="2719"/>
        <v>#DIV/0!</v>
      </c>
      <c r="BN225" s="917"/>
      <c r="BO225" s="917"/>
      <c r="BP225" s="924">
        <v>1002.92</v>
      </c>
      <c r="BQ225" s="917" t="e">
        <f t="shared" si="2721"/>
        <v>#DIV/0!</v>
      </c>
      <c r="BR225" s="842"/>
      <c r="BS225" s="469">
        <f t="shared" si="2722"/>
        <v>0</v>
      </c>
      <c r="BT225" s="924">
        <v>7532.6</v>
      </c>
      <c r="BU225" s="917" t="e">
        <f t="shared" si="2723"/>
        <v>#DIV/0!</v>
      </c>
      <c r="BV225" s="939">
        <v>7000</v>
      </c>
      <c r="BW225" s="469">
        <f t="shared" si="2724"/>
        <v>7000</v>
      </c>
      <c r="BX225" s="917">
        <f t="shared" si="2725"/>
        <v>1.0760857142857143</v>
      </c>
      <c r="BY225" s="924">
        <v>14540.15</v>
      </c>
      <c r="BZ225" s="1128">
        <v>14540.15</v>
      </c>
      <c r="CA225" s="469"/>
      <c r="CB225" s="469"/>
      <c r="CC225" s="469"/>
      <c r="CD225" s="924"/>
      <c r="CE225" s="28"/>
      <c r="CF225" s="529">
        <f t="shared" si="2727"/>
        <v>0</v>
      </c>
      <c r="CG225" s="596" t="e">
        <f t="shared" si="2728"/>
        <v>#DIV/0!</v>
      </c>
      <c r="CH225" s="924">
        <v>2883.25</v>
      </c>
      <c r="CI225" s="596" t="e">
        <f t="shared" si="2730"/>
        <v>#DIV/0!</v>
      </c>
      <c r="CJ225" s="469"/>
      <c r="CK225" s="469">
        <f t="shared" si="2731"/>
        <v>0</v>
      </c>
      <c r="CL225" s="127">
        <v>3830.09</v>
      </c>
      <c r="CM225" s="596" t="e">
        <f t="shared" si="2732"/>
        <v>#DIV/0!</v>
      </c>
      <c r="CN225" s="28"/>
      <c r="CO225" s="1194">
        <f t="shared" si="2733"/>
        <v>0</v>
      </c>
      <c r="CP225" s="596" t="e">
        <f t="shared" si="2734"/>
        <v>#DIV/0!</v>
      </c>
      <c r="CQ225" s="28"/>
      <c r="CR225" s="1194">
        <f t="shared" si="2735"/>
        <v>0</v>
      </c>
      <c r="CS225" s="1249">
        <v>0</v>
      </c>
      <c r="CT225" s="1315"/>
      <c r="CU225" s="469"/>
      <c r="CV225" s="469"/>
      <c r="CW225" s="1392">
        <v>0</v>
      </c>
      <c r="CX225" s="596" t="e">
        <f t="shared" si="2737"/>
        <v>#DIV/0!</v>
      </c>
      <c r="CY225" s="1499"/>
      <c r="CZ225" s="469"/>
      <c r="DA225" s="1499">
        <f t="shared" si="2739"/>
        <v>0</v>
      </c>
      <c r="DB225" s="127">
        <v>0</v>
      </c>
      <c r="DC225" s="596" t="e">
        <f t="shared" si="2740"/>
        <v>#DIV/0!</v>
      </c>
      <c r="DD225" s="1194"/>
      <c r="DE225" s="1499">
        <f t="shared" si="2741"/>
        <v>0</v>
      </c>
      <c r="DF225" s="596" t="e">
        <f t="shared" si="2742"/>
        <v>#DIV/0!</v>
      </c>
      <c r="DG225" s="1194"/>
      <c r="DH225" s="1499">
        <f t="shared" si="2743"/>
        <v>0</v>
      </c>
      <c r="DI225" s="596" t="e">
        <f t="shared" si="2744"/>
        <v>#DIV/0!</v>
      </c>
      <c r="DJ225" s="1591">
        <v>0</v>
      </c>
      <c r="DK225" s="596" t="e">
        <f t="shared" si="2746"/>
        <v>#DIV/0!</v>
      </c>
      <c r="DL225" s="1194"/>
      <c r="DM225" s="1499">
        <f t="shared" si="2747"/>
        <v>0</v>
      </c>
      <c r="DN225" s="596" t="e">
        <f t="shared" si="2748"/>
        <v>#DIV/0!</v>
      </c>
      <c r="DO225" s="1591">
        <v>99.92</v>
      </c>
      <c r="DP225" s="469"/>
      <c r="DQ225" s="469"/>
      <c r="DR225" s="469"/>
      <c r="DS225" s="1688">
        <v>99.92</v>
      </c>
      <c r="DT225" s="2205" t="e">
        <f t="shared" si="2750"/>
        <v>#DIV/0!</v>
      </c>
      <c r="DU225" s="1763"/>
      <c r="DV225" s="1763"/>
      <c r="DW225" s="1763">
        <f t="shared" si="2752"/>
        <v>0</v>
      </c>
      <c r="DX225" s="1763"/>
      <c r="DY225" s="1763">
        <f t="shared" si="2753"/>
        <v>0</v>
      </c>
      <c r="DZ225" s="1763"/>
      <c r="EA225" s="1763">
        <f t="shared" si="2754"/>
        <v>0</v>
      </c>
      <c r="EB225" s="1688">
        <v>13.5</v>
      </c>
      <c r="EC225" s="2205" t="e">
        <f t="shared" si="2756"/>
        <v>#DIV/0!</v>
      </c>
      <c r="ED225" s="1763"/>
      <c r="EE225" s="1763">
        <f t="shared" si="2757"/>
        <v>0</v>
      </c>
      <c r="EF225" s="2205" t="e">
        <f t="shared" si="2758"/>
        <v>#DIV/0!</v>
      </c>
      <c r="EG225" s="1763"/>
      <c r="EH225" s="1763">
        <f t="shared" si="2759"/>
        <v>0</v>
      </c>
      <c r="EI225" s="2215">
        <v>1232.55</v>
      </c>
      <c r="EJ225" s="1688">
        <v>1232.55</v>
      </c>
      <c r="EK225" s="2205">
        <f t="shared" si="2761"/>
        <v>1</v>
      </c>
      <c r="EL225" s="2217">
        <v>1000</v>
      </c>
      <c r="EM225" s="2219">
        <v>3000</v>
      </c>
      <c r="EN225" s="2219">
        <v>1000</v>
      </c>
      <c r="EO225" s="1688">
        <v>276.02</v>
      </c>
      <c r="EP225" s="2176">
        <f t="shared" si="2762"/>
        <v>0.27601999999999999</v>
      </c>
      <c r="EQ225" s="1763"/>
      <c r="ER225" s="1763">
        <f t="shared" si="2763"/>
        <v>1000</v>
      </c>
      <c r="ES225" s="1763"/>
      <c r="ET225" s="1763">
        <f t="shared" si="2764"/>
        <v>1000</v>
      </c>
      <c r="EU225" s="2205">
        <f t="shared" si="2765"/>
        <v>0.27601999999999999</v>
      </c>
      <c r="EV225" s="1763"/>
      <c r="EW225" s="1763">
        <f t="shared" si="2766"/>
        <v>1000</v>
      </c>
      <c r="EX225" s="1688">
        <v>1144.44</v>
      </c>
      <c r="EY225" s="2205">
        <f t="shared" si="2768"/>
        <v>1.1444400000000001</v>
      </c>
      <c r="EZ225" s="2217">
        <v>1000</v>
      </c>
      <c r="FA225" s="1688">
        <v>1144.44</v>
      </c>
      <c r="FB225" s="2205">
        <f t="shared" si="2771"/>
        <v>1.1444400000000001</v>
      </c>
      <c r="FC225" s="2131">
        <v>2500</v>
      </c>
      <c r="FD225" s="2149">
        <v>100</v>
      </c>
      <c r="FE225" s="2149">
        <v>6200</v>
      </c>
      <c r="FF225" s="1499"/>
      <c r="FG225" s="1499">
        <f t="shared" si="2772"/>
        <v>2500</v>
      </c>
      <c r="FH225" s="2721">
        <v>4010.25</v>
      </c>
      <c r="FI225" s="1499"/>
      <c r="FJ225" s="1499">
        <f t="shared" si="2774"/>
        <v>2500</v>
      </c>
      <c r="FK225" s="2717">
        <f t="shared" si="2775"/>
        <v>1.6041000000000001</v>
      </c>
      <c r="FL225" s="2721">
        <v>4010.25</v>
      </c>
      <c r="FM225" s="2717">
        <f t="shared" si="2777"/>
        <v>1.6041000000000001</v>
      </c>
      <c r="FN225" s="1499"/>
      <c r="FO225" s="1499">
        <f t="shared" si="2778"/>
        <v>2500</v>
      </c>
      <c r="FP225" s="2131">
        <v>2500</v>
      </c>
      <c r="FQ225" s="2611">
        <v>18000</v>
      </c>
      <c r="FR225" s="2149">
        <v>25000</v>
      </c>
      <c r="FS225" s="2149">
        <v>25000</v>
      </c>
    </row>
    <row r="226" spans="1:177" ht="21" hidden="1" customHeight="1" thickBot="1" x14ac:dyDescent="0.3">
      <c r="A226" s="679"/>
      <c r="B226" s="680"/>
      <c r="C226" s="1904" t="s">
        <v>360</v>
      </c>
      <c r="D226" s="1859"/>
      <c r="E226" s="2957" t="s">
        <v>794</v>
      </c>
      <c r="F226" s="681"/>
      <c r="G226" s="650" t="s">
        <v>575</v>
      </c>
      <c r="H226" s="687"/>
      <c r="I226" s="469">
        <v>16058</v>
      </c>
      <c r="J226" s="529"/>
      <c r="K226" s="529">
        <v>0</v>
      </c>
      <c r="L226" s="596" t="e">
        <f t="shared" si="2696"/>
        <v>#DIV/0!</v>
      </c>
      <c r="M226" s="469"/>
      <c r="N226" s="469"/>
      <c r="O226" s="469"/>
      <c r="P226" s="529">
        <f t="shared" si="2698"/>
        <v>0</v>
      </c>
      <c r="Q226" s="596" t="e">
        <f t="shared" si="2699"/>
        <v>#DIV/0!</v>
      </c>
      <c r="R226" s="469">
        <v>0</v>
      </c>
      <c r="S226" s="529">
        <v>0</v>
      </c>
      <c r="T226" s="596" t="e">
        <f t="shared" si="2700"/>
        <v>#DIV/0!</v>
      </c>
      <c r="U226" s="469">
        <v>0</v>
      </c>
      <c r="V226" s="469"/>
      <c r="W226" s="469"/>
      <c r="X226" s="529">
        <f t="shared" si="2701"/>
        <v>0</v>
      </c>
      <c r="Y226" s="596" t="e">
        <f t="shared" si="2702"/>
        <v>#DIV/0!</v>
      </c>
      <c r="Z226" s="469"/>
      <c r="AA226" s="141">
        <f t="shared" si="2703"/>
        <v>0</v>
      </c>
      <c r="AB226" s="529">
        <v>0</v>
      </c>
      <c r="AC226" s="596" t="e">
        <f t="shared" si="2704"/>
        <v>#DIV/0!</v>
      </c>
      <c r="AD226" s="529">
        <v>0</v>
      </c>
      <c r="AE226" s="529">
        <v>0</v>
      </c>
      <c r="AF226" s="596" t="e">
        <f t="shared" si="2705"/>
        <v>#DIV/0!</v>
      </c>
      <c r="AG226" s="469">
        <v>0</v>
      </c>
      <c r="AH226" s="469">
        <v>10000</v>
      </c>
      <c r="AI226" s="469"/>
      <c r="AJ226" s="469"/>
      <c r="AK226" s="469"/>
      <c r="AL226" s="141">
        <f t="shared" si="2707"/>
        <v>0</v>
      </c>
      <c r="AM226" s="842">
        <v>0</v>
      </c>
      <c r="AN226" s="917" t="e">
        <f t="shared" si="2708"/>
        <v>#DIV/0!</v>
      </c>
      <c r="AO226" s="842">
        <v>0</v>
      </c>
      <c r="AP226" s="917">
        <f t="shared" si="2709"/>
        <v>0</v>
      </c>
      <c r="AQ226" s="842"/>
      <c r="AR226" s="842"/>
      <c r="AS226" s="842">
        <f t="shared" si="2710"/>
        <v>10000</v>
      </c>
      <c r="AT226" s="917">
        <f t="shared" si="2711"/>
        <v>0</v>
      </c>
      <c r="AU226" s="842">
        <v>4000</v>
      </c>
      <c r="AV226" s="842">
        <f t="shared" si="2712"/>
        <v>14000</v>
      </c>
      <c r="AW226" s="469">
        <v>10000</v>
      </c>
      <c r="AX226" s="842">
        <v>14000</v>
      </c>
      <c r="AY226" s="469">
        <v>14000</v>
      </c>
      <c r="AZ226" s="1071">
        <v>14000</v>
      </c>
      <c r="BA226" s="945">
        <v>10000</v>
      </c>
      <c r="BB226" s="469"/>
      <c r="BC226" s="469"/>
      <c r="BD226" s="945">
        <v>10000</v>
      </c>
      <c r="BE226" s="469"/>
      <c r="BF226" s="469"/>
      <c r="BG226" s="842"/>
      <c r="BH226" s="469">
        <f t="shared" si="2715"/>
        <v>10000</v>
      </c>
      <c r="BI226" s="946">
        <v>0</v>
      </c>
      <c r="BJ226" s="917">
        <f t="shared" si="2717"/>
        <v>0</v>
      </c>
      <c r="BK226" s="469">
        <v>25000</v>
      </c>
      <c r="BL226" s="469">
        <f t="shared" si="2718"/>
        <v>35000</v>
      </c>
      <c r="BM226" s="917">
        <f t="shared" si="2719"/>
        <v>0</v>
      </c>
      <c r="BN226" s="917"/>
      <c r="BO226" s="917"/>
      <c r="BP226" s="946">
        <v>13913.88</v>
      </c>
      <c r="BQ226" s="917">
        <f t="shared" si="2721"/>
        <v>0.39753942857142854</v>
      </c>
      <c r="BR226" s="842"/>
      <c r="BS226" s="469">
        <f t="shared" si="2722"/>
        <v>35000</v>
      </c>
      <c r="BT226" s="946">
        <v>13913.88</v>
      </c>
      <c r="BU226" s="917">
        <f t="shared" si="2723"/>
        <v>0.39753942857142854</v>
      </c>
      <c r="BV226" s="469"/>
      <c r="BW226" s="469">
        <f t="shared" si="2724"/>
        <v>35000</v>
      </c>
      <c r="BX226" s="917">
        <f t="shared" si="2725"/>
        <v>0.39753942857142854</v>
      </c>
      <c r="BY226" s="924">
        <v>34519.910000000003</v>
      </c>
      <c r="BZ226" s="1128">
        <v>34519.910000000003</v>
      </c>
      <c r="CA226" s="469">
        <v>20000</v>
      </c>
      <c r="CB226" s="469"/>
      <c r="CC226" s="469"/>
      <c r="CD226" s="946">
        <v>9098.4500000000007</v>
      </c>
      <c r="CE226" s="28"/>
      <c r="CF226" s="529">
        <f t="shared" si="2727"/>
        <v>20000</v>
      </c>
      <c r="CG226" s="596">
        <f t="shared" si="2728"/>
        <v>0.45492250000000006</v>
      </c>
      <c r="CH226" s="946">
        <v>12261.42</v>
      </c>
      <c r="CI226" s="596">
        <f t="shared" si="2730"/>
        <v>0.61307100000000003</v>
      </c>
      <c r="CJ226" s="469"/>
      <c r="CK226" s="469">
        <f t="shared" si="2731"/>
        <v>20000</v>
      </c>
      <c r="CL226" s="1692">
        <v>12261.42</v>
      </c>
      <c r="CM226" s="596">
        <f t="shared" si="2732"/>
        <v>0.61307100000000003</v>
      </c>
      <c r="CN226" s="28"/>
      <c r="CO226" s="1194">
        <f t="shared" si="2733"/>
        <v>20000</v>
      </c>
      <c r="CP226" s="596">
        <f t="shared" si="2734"/>
        <v>0.61307100000000003</v>
      </c>
      <c r="CQ226" s="28"/>
      <c r="CR226" s="1194">
        <f t="shared" si="2735"/>
        <v>20000</v>
      </c>
      <c r="CS226" s="1597">
        <v>20000</v>
      </c>
      <c r="CT226" s="1194"/>
      <c r="CU226" s="469">
        <v>19677</v>
      </c>
      <c r="CV226" s="469"/>
      <c r="CW226" s="1693">
        <v>20000</v>
      </c>
      <c r="CX226" s="596">
        <f t="shared" si="2737"/>
        <v>1</v>
      </c>
      <c r="CY226" s="1499">
        <v>37000</v>
      </c>
      <c r="CZ226" s="469"/>
      <c r="DA226" s="1499">
        <f t="shared" si="2739"/>
        <v>0</v>
      </c>
      <c r="DB226" s="1692">
        <v>0</v>
      </c>
      <c r="DC226" s="596" t="e">
        <f t="shared" si="2740"/>
        <v>#DIV/0!</v>
      </c>
      <c r="DD226" s="1194"/>
      <c r="DE226" s="1499">
        <f t="shared" si="2741"/>
        <v>0</v>
      </c>
      <c r="DF226" s="596" t="e">
        <f t="shared" si="2742"/>
        <v>#DIV/0!</v>
      </c>
      <c r="DG226" s="1194"/>
      <c r="DH226" s="1499">
        <v>37000</v>
      </c>
      <c r="DI226" s="596">
        <f t="shared" si="2744"/>
        <v>0</v>
      </c>
      <c r="DJ226" s="1597">
        <v>26743.52</v>
      </c>
      <c r="DK226" s="596">
        <f t="shared" si="2746"/>
        <v>0.7227978378378378</v>
      </c>
      <c r="DL226" s="1194"/>
      <c r="DM226" s="1499">
        <f t="shared" si="2747"/>
        <v>37000</v>
      </c>
      <c r="DN226" s="596">
        <f t="shared" si="2748"/>
        <v>0.7227978378378378</v>
      </c>
      <c r="DO226" s="1597">
        <v>40000</v>
      </c>
      <c r="DP226" s="879">
        <v>20000</v>
      </c>
      <c r="DQ226" s="879">
        <v>0</v>
      </c>
      <c r="DR226" s="879">
        <v>0</v>
      </c>
      <c r="DS226" s="1693">
        <v>40000</v>
      </c>
      <c r="DT226" s="2205">
        <f t="shared" si="2750"/>
        <v>1.0810810810810811</v>
      </c>
      <c r="DU226" s="2244">
        <v>20000</v>
      </c>
      <c r="DV226" s="1763"/>
      <c r="DW226" s="1763">
        <f t="shared" si="2752"/>
        <v>20000</v>
      </c>
      <c r="DX226" s="1763"/>
      <c r="DY226" s="1763">
        <f t="shared" si="2753"/>
        <v>20000</v>
      </c>
      <c r="DZ226" s="1763"/>
      <c r="EA226" s="1763">
        <f t="shared" si="2754"/>
        <v>20000</v>
      </c>
      <c r="EB226" s="1693"/>
      <c r="EC226" s="2205">
        <f t="shared" si="2756"/>
        <v>0</v>
      </c>
      <c r="ED226" s="1763"/>
      <c r="EE226" s="1763">
        <f t="shared" si="2757"/>
        <v>20000</v>
      </c>
      <c r="EF226" s="2205">
        <f t="shared" si="2758"/>
        <v>0</v>
      </c>
      <c r="EG226" s="1763"/>
      <c r="EH226" s="1763">
        <f t="shared" si="2759"/>
        <v>20000</v>
      </c>
      <c r="EI226" s="2261"/>
      <c r="EJ226" s="1693"/>
      <c r="EK226" s="2205" t="e">
        <f t="shared" si="2761"/>
        <v>#DIV/0!</v>
      </c>
      <c r="EL226" s="2244"/>
      <c r="EM226" s="2246"/>
      <c r="EN226" s="2246"/>
      <c r="EO226" s="1688">
        <v>37.35</v>
      </c>
      <c r="EP226" s="2176" t="e">
        <f t="shared" si="2762"/>
        <v>#DIV/0!</v>
      </c>
      <c r="EQ226" s="1763"/>
      <c r="ER226" s="1763">
        <f t="shared" si="2763"/>
        <v>0</v>
      </c>
      <c r="ES226" s="1763"/>
      <c r="ET226" s="1763">
        <f t="shared" si="2764"/>
        <v>0</v>
      </c>
      <c r="EU226" s="2205" t="e">
        <f t="shared" si="2765"/>
        <v>#DIV/0!</v>
      </c>
      <c r="EV226" s="1763"/>
      <c r="EW226" s="1763">
        <f t="shared" si="2766"/>
        <v>0</v>
      </c>
      <c r="EX226" s="1688"/>
      <c r="EY226" s="2205" t="e">
        <f t="shared" si="2768"/>
        <v>#DIV/0!</v>
      </c>
      <c r="EZ226" s="2217"/>
      <c r="FA226" s="1688"/>
      <c r="FB226" s="2205" t="e">
        <f t="shared" si="2771"/>
        <v>#DIV/0!</v>
      </c>
      <c r="FC226" s="1551"/>
      <c r="FD226" s="1551"/>
      <c r="FE226" s="1551"/>
      <c r="FF226" s="1499"/>
      <c r="FG226" s="1499">
        <f t="shared" si="2772"/>
        <v>0</v>
      </c>
      <c r="FH226" s="2721"/>
      <c r="FI226" s="1499"/>
      <c r="FJ226" s="1499">
        <f t="shared" si="2774"/>
        <v>0</v>
      </c>
      <c r="FK226" s="2717" t="e">
        <f t="shared" si="2775"/>
        <v>#DIV/0!</v>
      </c>
      <c r="FL226" s="2721"/>
      <c r="FM226" s="2717" t="e">
        <f t="shared" si="2777"/>
        <v>#DIV/0!</v>
      </c>
      <c r="FN226" s="1499"/>
      <c r="FO226" s="1499">
        <f t="shared" si="2778"/>
        <v>0</v>
      </c>
      <c r="FP226" s="2738"/>
      <c r="FQ226" s="2620"/>
      <c r="FR226" s="1551"/>
      <c r="FS226" s="1551"/>
    </row>
    <row r="227" spans="1:177" ht="21.75" hidden="1" thickBot="1" x14ac:dyDescent="0.3">
      <c r="A227" s="679"/>
      <c r="B227" s="680"/>
      <c r="C227" s="1904" t="s">
        <v>535</v>
      </c>
      <c r="D227" s="1859"/>
      <c r="E227" s="2958"/>
      <c r="F227" s="681"/>
      <c r="G227" s="650" t="s">
        <v>575</v>
      </c>
      <c r="H227" s="687">
        <v>8956</v>
      </c>
      <c r="I227" s="469">
        <v>16489</v>
      </c>
      <c r="J227" s="529">
        <v>10000</v>
      </c>
      <c r="K227" s="529">
        <v>0</v>
      </c>
      <c r="L227" s="596">
        <f t="shared" si="2696"/>
        <v>0</v>
      </c>
      <c r="M227" s="469">
        <v>10000</v>
      </c>
      <c r="N227" s="469"/>
      <c r="O227" s="469">
        <v>13000</v>
      </c>
      <c r="P227" s="529">
        <f t="shared" si="2698"/>
        <v>23000</v>
      </c>
      <c r="Q227" s="596">
        <f t="shared" si="2699"/>
        <v>0</v>
      </c>
      <c r="R227" s="469">
        <v>23000</v>
      </c>
      <c r="S227" s="529">
        <v>0</v>
      </c>
      <c r="T227" s="596">
        <f t="shared" si="2700"/>
        <v>0</v>
      </c>
      <c r="U227" s="469">
        <v>23000</v>
      </c>
      <c r="V227" s="469"/>
      <c r="W227" s="469"/>
      <c r="X227" s="529">
        <f t="shared" si="2701"/>
        <v>23000</v>
      </c>
      <c r="Y227" s="596">
        <f t="shared" si="2702"/>
        <v>0</v>
      </c>
      <c r="Z227" s="469"/>
      <c r="AA227" s="529">
        <f t="shared" si="2703"/>
        <v>23000</v>
      </c>
      <c r="AB227" s="529">
        <v>20612</v>
      </c>
      <c r="AC227" s="596">
        <f t="shared" si="2704"/>
        <v>0.89617391304347827</v>
      </c>
      <c r="AD227" s="529">
        <v>20612</v>
      </c>
      <c r="AE227" s="529">
        <v>20612</v>
      </c>
      <c r="AF227" s="596">
        <f t="shared" si="2705"/>
        <v>0.89617391304347827</v>
      </c>
      <c r="AG227" s="469">
        <v>21000</v>
      </c>
      <c r="AH227" s="469">
        <v>5000</v>
      </c>
      <c r="AI227" s="469">
        <v>18719</v>
      </c>
      <c r="AJ227" s="469">
        <v>11948</v>
      </c>
      <c r="AK227" s="469">
        <v>-2000</v>
      </c>
      <c r="AL227" s="529">
        <f t="shared" si="2707"/>
        <v>21000</v>
      </c>
      <c r="AM227" s="842">
        <v>20611.98</v>
      </c>
      <c r="AN227" s="917">
        <f t="shared" si="2708"/>
        <v>0.98152285714285714</v>
      </c>
      <c r="AO227" s="842">
        <v>3080.44</v>
      </c>
      <c r="AP227" s="917">
        <f t="shared" si="2709"/>
        <v>0.61608799999999997</v>
      </c>
      <c r="AQ227" s="842"/>
      <c r="AR227" s="842"/>
      <c r="AS227" s="842">
        <f t="shared" si="2710"/>
        <v>5000</v>
      </c>
      <c r="AT227" s="917">
        <f t="shared" si="2711"/>
        <v>0.61608799999999997</v>
      </c>
      <c r="AU227" s="842"/>
      <c r="AV227" s="842">
        <f t="shared" si="2712"/>
        <v>5000</v>
      </c>
      <c r="AW227" s="469">
        <v>5000</v>
      </c>
      <c r="AX227" s="842">
        <v>3080.44</v>
      </c>
      <c r="AY227" s="469">
        <v>5000</v>
      </c>
      <c r="AZ227" s="1071">
        <v>4518.2299999999996</v>
      </c>
      <c r="BA227" s="945">
        <v>16719</v>
      </c>
      <c r="BB227" s="879">
        <v>10000</v>
      </c>
      <c r="BC227" s="879">
        <v>21022</v>
      </c>
      <c r="BD227" s="945">
        <v>16719</v>
      </c>
      <c r="BE227" s="879">
        <v>10000</v>
      </c>
      <c r="BF227" s="879">
        <v>21022</v>
      </c>
      <c r="BG227" s="842"/>
      <c r="BH227" s="469">
        <f t="shared" si="2715"/>
        <v>16719</v>
      </c>
      <c r="BI227" s="946">
        <v>9249</v>
      </c>
      <c r="BJ227" s="917">
        <f t="shared" si="2717"/>
        <v>0.55320294275973447</v>
      </c>
      <c r="BK227" s="469"/>
      <c r="BL227" s="469">
        <f t="shared" si="2718"/>
        <v>16719</v>
      </c>
      <c r="BM227" s="917">
        <f t="shared" si="2719"/>
        <v>0.55320294275973447</v>
      </c>
      <c r="BN227" s="917"/>
      <c r="BO227" s="917"/>
      <c r="BP227" s="946">
        <v>9249.17</v>
      </c>
      <c r="BQ227" s="917">
        <f t="shared" si="2721"/>
        <v>0.55321311083198754</v>
      </c>
      <c r="BR227" s="842"/>
      <c r="BS227" s="469">
        <f t="shared" si="2722"/>
        <v>16719</v>
      </c>
      <c r="BT227" s="946">
        <v>12018.1</v>
      </c>
      <c r="BU227" s="917">
        <f t="shared" si="2723"/>
        <v>0.71882887732519885</v>
      </c>
      <c r="BV227" s="469"/>
      <c r="BW227" s="469">
        <f t="shared" si="2724"/>
        <v>16719</v>
      </c>
      <c r="BX227" s="917">
        <f t="shared" si="2725"/>
        <v>0.71882887732519885</v>
      </c>
      <c r="BY227" s="924">
        <v>12018.1</v>
      </c>
      <c r="BZ227" s="1128">
        <v>12018.1</v>
      </c>
      <c r="CA227" s="879">
        <v>4700</v>
      </c>
      <c r="CB227" s="1053">
        <v>21022</v>
      </c>
      <c r="CC227" s="879">
        <v>21000</v>
      </c>
      <c r="CD227" s="946">
        <v>0</v>
      </c>
      <c r="CE227" s="28"/>
      <c r="CF227" s="529">
        <f t="shared" si="2727"/>
        <v>4700</v>
      </c>
      <c r="CG227" s="596">
        <f t="shared" si="2728"/>
        <v>0</v>
      </c>
      <c r="CH227" s="946">
        <v>0</v>
      </c>
      <c r="CI227" s="596">
        <f t="shared" si="2730"/>
        <v>0</v>
      </c>
      <c r="CJ227" s="469">
        <v>-2000</v>
      </c>
      <c r="CK227" s="469">
        <f t="shared" si="2731"/>
        <v>2700</v>
      </c>
      <c r="CL227" s="1692">
        <v>0</v>
      </c>
      <c r="CM227" s="596">
        <f t="shared" si="2732"/>
        <v>0</v>
      </c>
      <c r="CN227" s="28"/>
      <c r="CO227" s="1194">
        <f t="shared" si="2733"/>
        <v>2700</v>
      </c>
      <c r="CP227" s="596">
        <f t="shared" si="2734"/>
        <v>0</v>
      </c>
      <c r="CQ227" s="28"/>
      <c r="CR227" s="1194">
        <f t="shared" si="2735"/>
        <v>2700</v>
      </c>
      <c r="CS227" s="1597">
        <v>2700</v>
      </c>
      <c r="CT227" s="1694">
        <v>37000</v>
      </c>
      <c r="CU227" s="879">
        <v>40000</v>
      </c>
      <c r="CV227" s="879">
        <v>40000</v>
      </c>
      <c r="CW227" s="1693">
        <v>2882.65</v>
      </c>
      <c r="CX227" s="596">
        <f t="shared" si="2737"/>
        <v>1.0676481481481481</v>
      </c>
      <c r="CY227" s="1551">
        <v>0</v>
      </c>
      <c r="CZ227" s="469"/>
      <c r="DA227" s="1499">
        <f t="shared" si="2739"/>
        <v>37000</v>
      </c>
      <c r="DB227" s="1692">
        <v>0</v>
      </c>
      <c r="DC227" s="596">
        <f t="shared" si="2740"/>
        <v>0</v>
      </c>
      <c r="DD227" s="1194"/>
      <c r="DE227" s="1499">
        <f t="shared" si="2741"/>
        <v>37000</v>
      </c>
      <c r="DF227" s="596">
        <f t="shared" si="2742"/>
        <v>0</v>
      </c>
      <c r="DG227" s="1194"/>
      <c r="DH227" s="1499">
        <v>0</v>
      </c>
      <c r="DI227" s="596" t="e">
        <f t="shared" si="2744"/>
        <v>#DIV/0!</v>
      </c>
      <c r="DJ227" s="1597">
        <v>99.92</v>
      </c>
      <c r="DK227" s="596" t="e">
        <f t="shared" si="2746"/>
        <v>#DIV/0!</v>
      </c>
      <c r="DL227" s="1194"/>
      <c r="DM227" s="1499">
        <f t="shared" si="2747"/>
        <v>0</v>
      </c>
      <c r="DN227" s="596" t="e">
        <f t="shared" si="2748"/>
        <v>#DIV/0!</v>
      </c>
      <c r="DO227" s="1597"/>
      <c r="DP227" s="879">
        <v>0</v>
      </c>
      <c r="DQ227" s="879">
        <v>0</v>
      </c>
      <c r="DR227" s="879">
        <v>0</v>
      </c>
      <c r="DS227" s="1693"/>
      <c r="DT227" s="2205" t="e">
        <f t="shared" si="2750"/>
        <v>#DIV/0!</v>
      </c>
      <c r="DU227" s="2244">
        <v>0</v>
      </c>
      <c r="DV227" s="1763"/>
      <c r="DW227" s="1763">
        <f t="shared" si="2752"/>
        <v>0</v>
      </c>
      <c r="DX227" s="1763"/>
      <c r="DY227" s="1763">
        <f t="shared" si="2753"/>
        <v>0</v>
      </c>
      <c r="DZ227" s="1763"/>
      <c r="EA227" s="1763">
        <f t="shared" si="2754"/>
        <v>0</v>
      </c>
      <c r="EB227" s="1693">
        <v>15463.76</v>
      </c>
      <c r="EC227" s="2205" t="e">
        <f t="shared" si="2756"/>
        <v>#DIV/0!</v>
      </c>
      <c r="ED227" s="1763">
        <v>30000</v>
      </c>
      <c r="EE227" s="1763">
        <f t="shared" si="2757"/>
        <v>30000</v>
      </c>
      <c r="EF227" s="2205">
        <f t="shared" si="2758"/>
        <v>0.51545866666666662</v>
      </c>
      <c r="EG227" s="1763"/>
      <c r="EH227" s="1763">
        <f t="shared" si="2759"/>
        <v>30000</v>
      </c>
      <c r="EI227" s="2261"/>
      <c r="EJ227" s="1693"/>
      <c r="EK227" s="2205" t="e">
        <f t="shared" si="2761"/>
        <v>#DIV/0!</v>
      </c>
      <c r="EL227" s="2244">
        <v>0</v>
      </c>
      <c r="EM227" s="2246">
        <v>0</v>
      </c>
      <c r="EN227" s="2246">
        <v>0</v>
      </c>
      <c r="EO227" s="1693"/>
      <c r="EP227" s="2176" t="e">
        <f t="shared" si="2762"/>
        <v>#DIV/0!</v>
      </c>
      <c r="EQ227" s="1763">
        <v>900</v>
      </c>
      <c r="ER227" s="1763">
        <f t="shared" si="2763"/>
        <v>900</v>
      </c>
      <c r="ES227" s="1763"/>
      <c r="ET227" s="1763">
        <f t="shared" si="2764"/>
        <v>900</v>
      </c>
      <c r="EU227" s="2205">
        <f t="shared" si="2765"/>
        <v>0</v>
      </c>
      <c r="EV227" s="1763"/>
      <c r="EW227" s="1763">
        <f t="shared" si="2766"/>
        <v>900</v>
      </c>
      <c r="EX227" s="1688">
        <v>15.9</v>
      </c>
      <c r="EY227" s="2205">
        <f t="shared" si="2768"/>
        <v>1.7666666666666667E-2</v>
      </c>
      <c r="EZ227" s="2217">
        <v>900</v>
      </c>
      <c r="FA227" s="1688">
        <v>31.8</v>
      </c>
      <c r="FB227" s="2205">
        <f t="shared" si="2771"/>
        <v>3.5333333333333335E-2</v>
      </c>
      <c r="FC227" s="1551">
        <v>0</v>
      </c>
      <c r="FD227" s="1551">
        <v>0</v>
      </c>
      <c r="FE227" s="1551">
        <v>0</v>
      </c>
      <c r="FF227" s="1499">
        <v>1000</v>
      </c>
      <c r="FG227" s="1499">
        <f t="shared" si="2772"/>
        <v>1000</v>
      </c>
      <c r="FH227" s="2721">
        <v>0</v>
      </c>
      <c r="FI227" s="2451">
        <v>500</v>
      </c>
      <c r="FJ227" s="1499">
        <f t="shared" si="2774"/>
        <v>1500</v>
      </c>
      <c r="FK227" s="2717">
        <f t="shared" si="2775"/>
        <v>0</v>
      </c>
      <c r="FL227" s="2721">
        <v>0</v>
      </c>
      <c r="FM227" s="2717">
        <f t="shared" si="2777"/>
        <v>0</v>
      </c>
      <c r="FN227" s="1499"/>
      <c r="FO227" s="1499">
        <f t="shared" si="2778"/>
        <v>1500</v>
      </c>
      <c r="FP227" s="2738">
        <v>1500</v>
      </c>
      <c r="FQ227" s="2620">
        <v>0</v>
      </c>
      <c r="FR227" s="1551">
        <v>0</v>
      </c>
      <c r="FS227" s="1551">
        <v>0</v>
      </c>
    </row>
    <row r="228" spans="1:177" ht="21.75" hidden="1" thickBot="1" x14ac:dyDescent="0.3">
      <c r="A228" s="679"/>
      <c r="B228" s="680"/>
      <c r="C228" s="1904"/>
      <c r="D228" s="1859"/>
      <c r="E228" s="1860"/>
      <c r="F228" s="681"/>
      <c r="G228" s="650"/>
      <c r="H228" s="687"/>
      <c r="I228" s="469"/>
      <c r="J228" s="529"/>
      <c r="K228" s="529"/>
      <c r="L228" s="596" t="e">
        <f t="shared" si="2696"/>
        <v>#DIV/0!</v>
      </c>
      <c r="M228" s="469"/>
      <c r="N228" s="469"/>
      <c r="O228" s="469"/>
      <c r="P228" s="529">
        <f t="shared" si="2698"/>
        <v>0</v>
      </c>
      <c r="Q228" s="596"/>
      <c r="R228" s="469"/>
      <c r="S228" s="529"/>
      <c r="T228" s="596" t="e">
        <f t="shared" si="2700"/>
        <v>#DIV/0!</v>
      </c>
      <c r="U228" s="469"/>
      <c r="V228" s="469"/>
      <c r="W228" s="469"/>
      <c r="X228" s="529">
        <f t="shared" si="2701"/>
        <v>0</v>
      </c>
      <c r="Y228" s="596" t="e">
        <f t="shared" si="2702"/>
        <v>#DIV/0!</v>
      </c>
      <c r="Z228" s="469"/>
      <c r="AA228" s="141">
        <f t="shared" si="2703"/>
        <v>0</v>
      </c>
      <c r="AB228" s="529"/>
      <c r="AC228" s="596" t="e">
        <f t="shared" si="2704"/>
        <v>#DIV/0!</v>
      </c>
      <c r="AD228" s="529"/>
      <c r="AE228" s="529"/>
      <c r="AF228" s="596" t="e">
        <f t="shared" si="2705"/>
        <v>#DIV/0!</v>
      </c>
      <c r="AG228" s="469"/>
      <c r="AH228" s="469"/>
      <c r="AI228" s="469"/>
      <c r="AJ228" s="469"/>
      <c r="AK228" s="469"/>
      <c r="AL228" s="141">
        <f t="shared" si="2707"/>
        <v>0</v>
      </c>
      <c r="AM228" s="842"/>
      <c r="AN228" s="917" t="e">
        <f t="shared" si="2708"/>
        <v>#DIV/0!</v>
      </c>
      <c r="AO228" s="842"/>
      <c r="AP228" s="917" t="e">
        <f t="shared" si="2709"/>
        <v>#DIV/0!</v>
      </c>
      <c r="AQ228" s="842"/>
      <c r="AR228" s="842"/>
      <c r="AS228" s="842">
        <f t="shared" si="2710"/>
        <v>0</v>
      </c>
      <c r="AT228" s="917" t="e">
        <f t="shared" si="2711"/>
        <v>#DIV/0!</v>
      </c>
      <c r="AU228" s="842"/>
      <c r="AV228" s="842">
        <f t="shared" si="2712"/>
        <v>0</v>
      </c>
      <c r="AW228" s="469"/>
      <c r="AX228" s="842"/>
      <c r="AY228" s="469"/>
      <c r="AZ228" s="1071"/>
      <c r="BA228" s="923"/>
      <c r="BB228" s="469"/>
      <c r="BC228" s="469"/>
      <c r="BD228" s="923"/>
      <c r="BE228" s="469"/>
      <c r="BF228" s="469"/>
      <c r="BG228" s="842"/>
      <c r="BH228" s="469">
        <f t="shared" si="2715"/>
        <v>0</v>
      </c>
      <c r="BI228" s="924"/>
      <c r="BJ228" s="917" t="e">
        <f t="shared" si="2717"/>
        <v>#DIV/0!</v>
      </c>
      <c r="BK228" s="469"/>
      <c r="BL228" s="469">
        <f t="shared" si="2718"/>
        <v>0</v>
      </c>
      <c r="BM228" s="917" t="e">
        <f t="shared" si="2719"/>
        <v>#DIV/0!</v>
      </c>
      <c r="BN228" s="917"/>
      <c r="BO228" s="917"/>
      <c r="BP228" s="924"/>
      <c r="BQ228" s="917" t="e">
        <f t="shared" si="2721"/>
        <v>#DIV/0!</v>
      </c>
      <c r="BR228" s="842"/>
      <c r="BS228" s="469">
        <f t="shared" si="2722"/>
        <v>0</v>
      </c>
      <c r="BT228" s="924"/>
      <c r="BU228" s="917" t="e">
        <f t="shared" si="2723"/>
        <v>#DIV/0!</v>
      </c>
      <c r="BV228" s="469"/>
      <c r="BW228" s="469">
        <f t="shared" si="2724"/>
        <v>0</v>
      </c>
      <c r="BX228" s="917" t="e">
        <f t="shared" si="2725"/>
        <v>#DIV/0!</v>
      </c>
      <c r="BY228" s="924"/>
      <c r="BZ228" s="1128"/>
      <c r="CA228" s="469"/>
      <c r="CB228" s="469"/>
      <c r="CC228" s="469"/>
      <c r="CD228" s="924"/>
      <c r="CE228" s="28"/>
      <c r="CF228" s="529">
        <f t="shared" si="2727"/>
        <v>0</v>
      </c>
      <c r="CG228" s="596" t="e">
        <f t="shared" si="2728"/>
        <v>#DIV/0!</v>
      </c>
      <c r="CH228" s="924"/>
      <c r="CI228" s="596" t="e">
        <f t="shared" si="2730"/>
        <v>#DIV/0!</v>
      </c>
      <c r="CJ228" s="469"/>
      <c r="CK228" s="469">
        <f t="shared" si="2731"/>
        <v>0</v>
      </c>
      <c r="CL228" s="127"/>
      <c r="CM228" s="596" t="e">
        <f t="shared" si="2732"/>
        <v>#DIV/0!</v>
      </c>
      <c r="CN228" s="28"/>
      <c r="CO228" s="1194">
        <f t="shared" si="2733"/>
        <v>0</v>
      </c>
      <c r="CP228" s="596" t="e">
        <f t="shared" si="2734"/>
        <v>#DIV/0!</v>
      </c>
      <c r="CQ228" s="28"/>
      <c r="CR228" s="1194">
        <f t="shared" si="2735"/>
        <v>0</v>
      </c>
      <c r="CS228" s="1249"/>
      <c r="CT228" s="1315"/>
      <c r="CU228" s="469"/>
      <c r="CV228" s="469"/>
      <c r="CW228" s="1392"/>
      <c r="CX228" s="596" t="e">
        <f t="shared" si="2737"/>
        <v>#DIV/0!</v>
      </c>
      <c r="CY228" s="1499"/>
      <c r="CZ228" s="469"/>
      <c r="DA228" s="1499">
        <f t="shared" si="2739"/>
        <v>0</v>
      </c>
      <c r="DB228" s="127"/>
      <c r="DC228" s="596" t="e">
        <f t="shared" si="2740"/>
        <v>#DIV/0!</v>
      </c>
      <c r="DD228" s="1194"/>
      <c r="DE228" s="1499">
        <f t="shared" si="2741"/>
        <v>0</v>
      </c>
      <c r="DF228" s="596" t="e">
        <f t="shared" si="2742"/>
        <v>#DIV/0!</v>
      </c>
      <c r="DG228" s="1194"/>
      <c r="DH228" s="1499">
        <f t="shared" si="2743"/>
        <v>0</v>
      </c>
      <c r="DI228" s="596" t="e">
        <f t="shared" si="2744"/>
        <v>#DIV/0!</v>
      </c>
      <c r="DJ228" s="1591"/>
      <c r="DK228" s="596" t="e">
        <f t="shared" si="2746"/>
        <v>#DIV/0!</v>
      </c>
      <c r="DL228" s="1194"/>
      <c r="DM228" s="1499">
        <f t="shared" si="2747"/>
        <v>0</v>
      </c>
      <c r="DN228" s="596" t="e">
        <f t="shared" si="2748"/>
        <v>#DIV/0!</v>
      </c>
      <c r="DO228" s="1591"/>
      <c r="DP228" s="469"/>
      <c r="DQ228" s="469"/>
      <c r="DR228" s="469"/>
      <c r="DS228" s="1688"/>
      <c r="DT228" s="2205" t="e">
        <f t="shared" si="2750"/>
        <v>#DIV/0!</v>
      </c>
      <c r="DU228" s="1763"/>
      <c r="DV228" s="1763"/>
      <c r="DW228" s="1763">
        <f t="shared" si="2752"/>
        <v>0</v>
      </c>
      <c r="DX228" s="1763"/>
      <c r="DY228" s="1763">
        <f t="shared" si="2753"/>
        <v>0</v>
      </c>
      <c r="DZ228" s="1763"/>
      <c r="EA228" s="1763">
        <f t="shared" si="2754"/>
        <v>0</v>
      </c>
      <c r="EB228" s="1688"/>
      <c r="EC228" s="2205" t="e">
        <f t="shared" si="2756"/>
        <v>#DIV/0!</v>
      </c>
      <c r="ED228" s="1763"/>
      <c r="EE228" s="1763">
        <f t="shared" si="2757"/>
        <v>0</v>
      </c>
      <c r="EF228" s="2205" t="e">
        <f t="shared" si="2758"/>
        <v>#DIV/0!</v>
      </c>
      <c r="EG228" s="1763"/>
      <c r="EH228" s="1763">
        <f t="shared" si="2759"/>
        <v>0</v>
      </c>
      <c r="EI228" s="2215"/>
      <c r="EJ228" s="1688"/>
      <c r="EK228" s="2205" t="e">
        <f t="shared" si="2761"/>
        <v>#DIV/0!</v>
      </c>
      <c r="EL228" s="1763"/>
      <c r="EM228" s="2216"/>
      <c r="EN228" s="2216"/>
      <c r="EO228" s="1688"/>
      <c r="EP228" s="2176" t="e">
        <f t="shared" si="2762"/>
        <v>#DIV/0!</v>
      </c>
      <c r="EQ228" s="1763"/>
      <c r="ER228" s="1763">
        <f t="shared" si="2763"/>
        <v>0</v>
      </c>
      <c r="ES228" s="1763"/>
      <c r="ET228" s="1763">
        <f t="shared" si="2764"/>
        <v>0</v>
      </c>
      <c r="EU228" s="2205" t="e">
        <f t="shared" si="2765"/>
        <v>#DIV/0!</v>
      </c>
      <c r="EV228" s="1763"/>
      <c r="EW228" s="1763">
        <f t="shared" si="2766"/>
        <v>0</v>
      </c>
      <c r="EX228" s="1688"/>
      <c r="EY228" s="2205" t="e">
        <f t="shared" si="2768"/>
        <v>#DIV/0!</v>
      </c>
      <c r="EZ228" s="2217"/>
      <c r="FA228" s="1688"/>
      <c r="FB228" s="2205" t="e">
        <f t="shared" si="2771"/>
        <v>#DIV/0!</v>
      </c>
      <c r="FC228" s="1499"/>
      <c r="FD228" s="1499"/>
      <c r="FE228" s="1499"/>
      <c r="FF228" s="1499"/>
      <c r="FG228" s="1499">
        <f t="shared" si="2772"/>
        <v>0</v>
      </c>
      <c r="FH228" s="2721"/>
      <c r="FI228" s="1499"/>
      <c r="FJ228" s="1499">
        <f t="shared" si="2774"/>
        <v>0</v>
      </c>
      <c r="FK228" s="2717" t="e">
        <f t="shared" si="2775"/>
        <v>#DIV/0!</v>
      </c>
      <c r="FL228" s="2721"/>
      <c r="FM228" s="2717" t="e">
        <f t="shared" si="2777"/>
        <v>#DIV/0!</v>
      </c>
      <c r="FN228" s="1499"/>
      <c r="FO228" s="1499">
        <f t="shared" si="2778"/>
        <v>0</v>
      </c>
      <c r="FP228" s="2131"/>
      <c r="FQ228" s="2610"/>
      <c r="FR228" s="1499"/>
      <c r="FS228" s="1499"/>
    </row>
    <row r="229" spans="1:177" ht="61.5" customHeight="1" thickBot="1" x14ac:dyDescent="0.3">
      <c r="A229" s="2908" t="s">
        <v>418</v>
      </c>
      <c r="B229" s="2959" t="s">
        <v>873</v>
      </c>
      <c r="C229" s="2961" t="s">
        <v>318</v>
      </c>
      <c r="D229" s="1859" t="s">
        <v>398</v>
      </c>
      <c r="E229" s="1886" t="s">
        <v>927</v>
      </c>
      <c r="F229" s="711"/>
      <c r="G229" s="650"/>
      <c r="H229" s="687">
        <f>SUM(H244,H243,H242,H241,H240,H239,H238,H233,H232,H231,H230)</f>
        <v>11143</v>
      </c>
      <c r="I229" s="469">
        <f t="shared" ref="I229:K229" si="2899">SUM(I244,I243,I242,I241,I240,I239,I238,I233,I232,I231,I230)</f>
        <v>16250</v>
      </c>
      <c r="J229" s="529">
        <f t="shared" si="2899"/>
        <v>12680</v>
      </c>
      <c r="K229" s="529">
        <f t="shared" si="2899"/>
        <v>3685</v>
      </c>
      <c r="L229" s="596">
        <f t="shared" si="2696"/>
        <v>0.29061514195583599</v>
      </c>
      <c r="M229" s="469">
        <f t="shared" ref="M229" si="2900">SUM(M244,M243,M242,M241,M240,M239,M238,M233,M232,M231,M230)</f>
        <v>12680</v>
      </c>
      <c r="N229" s="469">
        <f>SUM(N230:N244)</f>
        <v>0</v>
      </c>
      <c r="O229" s="469">
        <f>SUM(O230:O244)</f>
        <v>0</v>
      </c>
      <c r="P229" s="529">
        <f t="shared" si="2698"/>
        <v>12680</v>
      </c>
      <c r="Q229" s="596">
        <f>K229/P229</f>
        <v>0.29061514195583599</v>
      </c>
      <c r="R229" s="469">
        <f t="shared" ref="R229:S229" si="2901">SUM(R244,R243,R242,R241,R240,R239,R238,R233,R232,R231,R230)</f>
        <v>12680</v>
      </c>
      <c r="S229" s="529">
        <f t="shared" si="2901"/>
        <v>4793</v>
      </c>
      <c r="T229" s="596">
        <f t="shared" si="2700"/>
        <v>0.37799684542586753</v>
      </c>
      <c r="U229" s="469">
        <f t="shared" ref="U229" si="2902">SUM(U244,U243,U242,U241,U240,U239,U238,U233,U232,U231,U230)</f>
        <v>21335</v>
      </c>
      <c r="V229" s="469">
        <f>SUM(V230:V244)</f>
        <v>4000</v>
      </c>
      <c r="W229" s="469">
        <f>SUM(W230:W244)</f>
        <v>4655</v>
      </c>
      <c r="X229" s="529">
        <f t="shared" si="2701"/>
        <v>21335</v>
      </c>
      <c r="Y229" s="596">
        <f t="shared" si="2702"/>
        <v>0.2246543238809468</v>
      </c>
      <c r="Z229" s="469">
        <f>SUM(Z230:Z244)</f>
        <v>0</v>
      </c>
      <c r="AA229" s="529">
        <f t="shared" si="2703"/>
        <v>21335</v>
      </c>
      <c r="AB229" s="529">
        <f t="shared" ref="AB229:AE229" si="2903">SUM(AB244,AB243,AB242,AB241,AB240,AB239,AB238,AB233,AB232,AB231,AB230)</f>
        <v>18754</v>
      </c>
      <c r="AC229" s="596">
        <f t="shared" si="2704"/>
        <v>0.87902507616592451</v>
      </c>
      <c r="AD229" s="529">
        <f t="shared" si="2903"/>
        <v>19376</v>
      </c>
      <c r="AE229" s="529">
        <f t="shared" si="2903"/>
        <v>20566</v>
      </c>
      <c r="AF229" s="596">
        <f t="shared" si="2705"/>
        <v>0.9639559409421139</v>
      </c>
      <c r="AG229" s="469">
        <f t="shared" ref="AG229:AM229" si="2904">SUM(AG244,AG243,AG242,AG241,AG240,AG239,AG238,AG233,AG232,AG231,AG230)</f>
        <v>21335</v>
      </c>
      <c r="AH229" s="469">
        <f t="shared" si="2904"/>
        <v>8748</v>
      </c>
      <c r="AI229" s="469">
        <f t="shared" si="2904"/>
        <v>14748</v>
      </c>
      <c r="AJ229" s="469">
        <f t="shared" si="2904"/>
        <v>8748</v>
      </c>
      <c r="AK229" s="469">
        <f>SUM(AK230:AK244)</f>
        <v>0</v>
      </c>
      <c r="AL229" s="529">
        <f t="shared" si="2707"/>
        <v>21335</v>
      </c>
      <c r="AM229" s="842">
        <f t="shared" si="2904"/>
        <v>20976.18</v>
      </c>
      <c r="AN229" s="917">
        <f t="shared" si="2708"/>
        <v>0.98318162643543472</v>
      </c>
      <c r="AO229" s="842">
        <f t="shared" ref="AO229:AR229" si="2905">SUM(AO244,AO243,AO242,AO241,AO240,AO239,AO238,AO233,AO232,AO231,AO230)</f>
        <v>13819.89</v>
      </c>
      <c r="AP229" s="917">
        <f t="shared" si="2709"/>
        <v>1.5797770919067216</v>
      </c>
      <c r="AQ229" s="842">
        <f t="shared" ref="AQ229" si="2906">SUM(AQ244,AQ243,AQ242,AQ241,AQ240,AQ239,AQ238,AQ233,AQ232,AQ231,AQ230)</f>
        <v>0</v>
      </c>
      <c r="AR229" s="842">
        <f t="shared" si="2905"/>
        <v>6560</v>
      </c>
      <c r="AS229" s="842">
        <f t="shared" si="2710"/>
        <v>15308</v>
      </c>
      <c r="AT229" s="917">
        <f t="shared" si="2711"/>
        <v>0.90278873791481573</v>
      </c>
      <c r="AU229" s="842">
        <f t="shared" ref="AU229" si="2907">SUM(AU244,AU243,AU242,AU241,AU240,AU239,AU238,AU233,AU232,AU231,AU230)</f>
        <v>6560</v>
      </c>
      <c r="AV229" s="842">
        <f t="shared" si="2712"/>
        <v>15308</v>
      </c>
      <c r="AW229" s="469">
        <f t="shared" ref="AW229:BG229" si="2908">SUM(AW244,AW243,AW242,AW241,AW240,AW239,AW238,AW233,AW232,AW231,AW230)</f>
        <v>8748</v>
      </c>
      <c r="AX229" s="842">
        <f t="shared" si="2908"/>
        <v>18085.900000000001</v>
      </c>
      <c r="AY229" s="469">
        <f t="shared" si="2908"/>
        <v>15308</v>
      </c>
      <c r="AZ229" s="1071">
        <f t="shared" si="2908"/>
        <v>19865.05</v>
      </c>
      <c r="BA229" s="923">
        <f t="shared" si="2908"/>
        <v>9828</v>
      </c>
      <c r="BB229" s="469">
        <f t="shared" si="2908"/>
        <v>8128</v>
      </c>
      <c r="BC229" s="469">
        <f t="shared" si="2908"/>
        <v>10128</v>
      </c>
      <c r="BD229" s="923">
        <f t="shared" si="2908"/>
        <v>9828</v>
      </c>
      <c r="BE229" s="469">
        <f t="shared" si="2908"/>
        <v>8128</v>
      </c>
      <c r="BF229" s="469">
        <f t="shared" si="2908"/>
        <v>10128</v>
      </c>
      <c r="BG229" s="842">
        <f t="shared" si="2908"/>
        <v>0</v>
      </c>
      <c r="BH229" s="469">
        <f t="shared" si="2715"/>
        <v>9828</v>
      </c>
      <c r="BI229" s="924">
        <f t="shared" ref="BI229" si="2909">SUM(BI244,BI243,BI242,BI241,BI240,BI239,BI238,BI233,BI232,BI231,BI230)</f>
        <v>2419.62</v>
      </c>
      <c r="BJ229" s="917">
        <f t="shared" si="2717"/>
        <v>0.24619658119658119</v>
      </c>
      <c r="BK229" s="469">
        <f t="shared" ref="BK229" si="2910">SUM(BK244,BK243,BK242,BK241,BK240,BK239,BK238,BK233,BK232,BK231,BK230)</f>
        <v>0</v>
      </c>
      <c r="BL229" s="469">
        <f t="shared" si="2718"/>
        <v>9828</v>
      </c>
      <c r="BM229" s="917">
        <f t="shared" si="2719"/>
        <v>0.24619658119658119</v>
      </c>
      <c r="BN229" s="917"/>
      <c r="BO229" s="917"/>
      <c r="BP229" s="924">
        <f t="shared" ref="BP229:BT229" si="2911">SUM(BP244,BP243,BP242,BP241,BP240,BP239,BP238,BP233,BP232,BP231,BP230)</f>
        <v>3881.7599999999998</v>
      </c>
      <c r="BQ229" s="917">
        <f t="shared" si="2721"/>
        <v>0.39496947496947493</v>
      </c>
      <c r="BR229" s="842">
        <f t="shared" ref="BR229" si="2912">SUM(BR244,BR243,BR242,BR241,BR240,BR239,BR238,BR233,BR232,BR231,BR230)</f>
        <v>0</v>
      </c>
      <c r="BS229" s="469">
        <f t="shared" si="2722"/>
        <v>9828</v>
      </c>
      <c r="BT229" s="924">
        <f t="shared" si="2911"/>
        <v>6874.4100000000008</v>
      </c>
      <c r="BU229" s="917">
        <f t="shared" si="2723"/>
        <v>0.69947191697191702</v>
      </c>
      <c r="BV229" s="469">
        <f t="shared" ref="BV229" si="2913">SUM(BV244,BV243,BV242,BV241,BV240,BV239,BV238,BV233,BV232,BV231,BV230)</f>
        <v>0</v>
      </c>
      <c r="BW229" s="469">
        <f t="shared" si="2724"/>
        <v>9828</v>
      </c>
      <c r="BX229" s="917">
        <f t="shared" si="2725"/>
        <v>0.69947191697191702</v>
      </c>
      <c r="BY229" s="924">
        <f t="shared" ref="BY229:CE229" si="2914">SUM(BY244,BY243,BY242,BY241,BY240,BY239,BY238,BY233,BY232,BY231,BY230)</f>
        <v>9024.4500000000007</v>
      </c>
      <c r="BZ229" s="1128">
        <f t="shared" si="2914"/>
        <v>9024.4500000000007</v>
      </c>
      <c r="CA229" s="469">
        <f t="shared" si="2914"/>
        <v>9537</v>
      </c>
      <c r="CB229" s="469">
        <f t="shared" si="2914"/>
        <v>10337</v>
      </c>
      <c r="CC229" s="469">
        <f t="shared" si="2914"/>
        <v>10337</v>
      </c>
      <c r="CD229" s="924">
        <f t="shared" si="2914"/>
        <v>2247.9500000000003</v>
      </c>
      <c r="CE229" s="28">
        <f t="shared" si="2914"/>
        <v>0</v>
      </c>
      <c r="CF229" s="529">
        <f t="shared" si="2727"/>
        <v>9537</v>
      </c>
      <c r="CG229" s="596">
        <f t="shared" si="2728"/>
        <v>0.23570829401279231</v>
      </c>
      <c r="CH229" s="924">
        <f>SUM(CH244,CH243,CH242,CH241,CH240,CH239,CH238,CH237,CH233,CH232,CH231,CH230)</f>
        <v>3580.7000000000003</v>
      </c>
      <c r="CI229" s="596">
        <f t="shared" si="2730"/>
        <v>0.37545349690678415</v>
      </c>
      <c r="CJ229" s="469">
        <f t="shared" ref="CJ229" si="2915">SUM(CJ244,CJ243,CJ242,CJ241,CJ240,CJ239,CJ238,CJ233,CJ232,CJ231,CJ230)</f>
        <v>2000</v>
      </c>
      <c r="CK229" s="469">
        <f t="shared" si="2731"/>
        <v>11537</v>
      </c>
      <c r="CL229" s="127">
        <f>SUM(CL244,CL243,CL242,CL241,CL240,CL239,CL238,CL237,CL233,CL232,CL231,CL230)</f>
        <v>9395.32</v>
      </c>
      <c r="CM229" s="596">
        <f t="shared" si="2732"/>
        <v>0.81436421946779924</v>
      </c>
      <c r="CN229" s="28">
        <f t="shared" ref="CN229" si="2916">SUM(CN244,CN243,CN242,CN241,CN240,CN239,CN238,CN233,CN232,CN231,CN230)</f>
        <v>0</v>
      </c>
      <c r="CO229" s="1194">
        <f t="shared" si="2733"/>
        <v>11537</v>
      </c>
      <c r="CP229" s="596">
        <f t="shared" si="2734"/>
        <v>0.81436421946779924</v>
      </c>
      <c r="CQ229" s="28">
        <f t="shared" ref="CQ229" si="2917">SUM(CQ244,CQ243,CQ242,CQ241,CQ240,CQ239,CQ238,CQ233,CQ232,CQ231,CQ230)</f>
        <v>0</v>
      </c>
      <c r="CR229" s="1194">
        <f t="shared" si="2735"/>
        <v>11537</v>
      </c>
      <c r="CS229" s="1249">
        <f>SUM(CS244,CS243,CS242,CS241,CS240,CS239,CS238,CS237,CS233,CS232,CS231,CS230)</f>
        <v>11537</v>
      </c>
      <c r="CT229" s="1315">
        <f t="shared" ref="CT229:CV229" si="2918">SUM(CT244,CT243,CT242,CT241,CT240,CT239,CT238,CT233,CT232,CT231,CT230)</f>
        <v>10267</v>
      </c>
      <c r="CU229" s="469">
        <f t="shared" si="2918"/>
        <v>11267</v>
      </c>
      <c r="CV229" s="469">
        <f t="shared" si="2918"/>
        <v>11267</v>
      </c>
      <c r="CW229" s="1392">
        <f>SUM(CW244,CW243,CW242,CW241,CW240,CW239,CW238,CW233,CW232,CW231,CW230)</f>
        <v>13207.349999999997</v>
      </c>
      <c r="CX229" s="596">
        <f t="shared" si="2737"/>
        <v>1.1447820057207243</v>
      </c>
      <c r="CY229" s="1499">
        <f t="shared" ref="CY229:CZ229" si="2919">SUM(CY244,CY243,CY242,CY241,CY240,CY239,CY238,CY233,CY232,CY231,CY230)</f>
        <v>10267</v>
      </c>
      <c r="CZ229" s="469">
        <f t="shared" si="2919"/>
        <v>0</v>
      </c>
      <c r="DA229" s="1499">
        <f t="shared" si="2739"/>
        <v>10267</v>
      </c>
      <c r="DB229" s="127">
        <f>SUM(DB244,DB243,DB242,DB241,DB240,DB239,DB238,DB233,DB232,DB231,DB230)</f>
        <v>2597.7299999999996</v>
      </c>
      <c r="DC229" s="596">
        <f t="shared" si="2740"/>
        <v>0.25301743449887987</v>
      </c>
      <c r="DD229" s="1537">
        <f t="shared" ref="DD229" si="2920">SUM(DD244,DD243,DD242,DD241,DD240,DD239,DD238,DD233,DD232,DD231,DD230)</f>
        <v>800</v>
      </c>
      <c r="DE229" s="1499">
        <f t="shared" si="2741"/>
        <v>11067</v>
      </c>
      <c r="DF229" s="596">
        <f t="shared" si="2742"/>
        <v>0.23472756844673348</v>
      </c>
      <c r="DG229" s="1537">
        <f t="shared" ref="DG229" si="2921">SUM(DG244,DG243,DG242,DG241,DG240,DG239,DG238,DG233,DG232,DG231,DG230)</f>
        <v>800</v>
      </c>
      <c r="DH229" s="1499">
        <f t="shared" si="2743"/>
        <v>11067</v>
      </c>
      <c r="DI229" s="596">
        <f t="shared" si="2744"/>
        <v>0.23472756844673348</v>
      </c>
      <c r="DJ229" s="1591">
        <f>SUM(DJ244,DJ243,DJ242,DJ241,DJ240,DJ239,DJ238,DJ233,DJ232,DJ231,DJ230)</f>
        <v>7163.86</v>
      </c>
      <c r="DK229" s="596">
        <f t="shared" si="2746"/>
        <v>0.64731724948043734</v>
      </c>
      <c r="DL229" s="1537">
        <f t="shared" ref="DL229" si="2922">SUM(DL244,DL243,DL242,DL241,DL240,DL239,DL238,DL233,DL232,DL231,DL230)</f>
        <v>7000</v>
      </c>
      <c r="DM229" s="1499">
        <f t="shared" si="2747"/>
        <v>18067</v>
      </c>
      <c r="DN229" s="596">
        <f t="shared" si="2748"/>
        <v>0.39651630043726127</v>
      </c>
      <c r="DO229" s="1591">
        <f>SUM(DO244,DO243,DO242,DO241,DO240,DO239,DO238,DO233,DO232,DO231,DO230)</f>
        <v>20495.02</v>
      </c>
      <c r="DP229" s="469">
        <f t="shared" ref="DP229:DR229" si="2923">SUM(DP244,DP243,DP242,DP241,DP240,DP239,DP238,DP233,DP232,DP231,DP230)</f>
        <v>14188</v>
      </c>
      <c r="DQ229" s="469">
        <f t="shared" si="2923"/>
        <v>13988</v>
      </c>
      <c r="DR229" s="469">
        <f t="shared" si="2923"/>
        <v>13688</v>
      </c>
      <c r="DS229" s="1688">
        <f>SUM(DS244,DS243,DS242,DS241,DS240,DS239,DS238,DS233,DS232,DS231,DS230)</f>
        <v>20360.62</v>
      </c>
      <c r="DT229" s="2205">
        <f t="shared" si="2750"/>
        <v>1.1269507942657884</v>
      </c>
      <c r="DU229" s="1763">
        <f t="shared" ref="DU229:DV229" si="2924">SUM(DU244,DU243,DU242,DU241,DU240,DU239,DU238,DU233,DU232,DU231,DU230)</f>
        <v>14188</v>
      </c>
      <c r="DV229" s="1763">
        <f t="shared" si="2924"/>
        <v>0</v>
      </c>
      <c r="DW229" s="1763">
        <f t="shared" si="2752"/>
        <v>14188</v>
      </c>
      <c r="DX229" s="1763">
        <f t="shared" ref="DX229:DZ229" si="2925">SUM(DX244,DX243,DX242,DX241,DX240,DX239,DX238,DX233,DX232,DX231,DX230)</f>
        <v>0</v>
      </c>
      <c r="DY229" s="1763">
        <f t="shared" si="2753"/>
        <v>14188</v>
      </c>
      <c r="DZ229" s="1763">
        <f t="shared" si="2925"/>
        <v>0</v>
      </c>
      <c r="EA229" s="1763">
        <f t="shared" si="2754"/>
        <v>14188</v>
      </c>
      <c r="EB229" s="1688">
        <f>SUM(EB244,EB243,EB242,EB241,EB240,EB239,EB238,EB233,EB232,EB231,EB230)</f>
        <v>5637.48</v>
      </c>
      <c r="EC229" s="2205">
        <f t="shared" si="2756"/>
        <v>0.39734141528051869</v>
      </c>
      <c r="ED229" s="1763">
        <f t="shared" ref="ED229" si="2926">SUM(ED244,ED243,ED242,ED241,ED240,ED239,ED238,ED233,ED232,ED231,ED230)</f>
        <v>0</v>
      </c>
      <c r="EE229" s="1763">
        <f t="shared" si="2757"/>
        <v>14188</v>
      </c>
      <c r="EF229" s="2205">
        <f t="shared" si="2758"/>
        <v>0.39734141528051869</v>
      </c>
      <c r="EG229" s="1763">
        <f t="shared" ref="EG229" si="2927">SUM(EG244,EG243,EG242,EG241,EG240,EG239,EG238,EG233,EG232,EG231,EG230)</f>
        <v>300</v>
      </c>
      <c r="EH229" s="1763">
        <f t="shared" si="2759"/>
        <v>14488</v>
      </c>
      <c r="EI229" s="2215">
        <f>SUM(EI244,EI243,EI242,EI241,EI240,EI239,EI238,EI233,EI232,EI231,EI230)</f>
        <v>11706.950000000003</v>
      </c>
      <c r="EJ229" s="1688">
        <f>SUM(EJ244,EJ243,EJ242,EJ241,EJ240,EJ239,EJ238,EJ233,EJ232,EJ231,EJ230)</f>
        <v>11706.950000000003</v>
      </c>
      <c r="EK229" s="2205">
        <f t="shared" si="2761"/>
        <v>1</v>
      </c>
      <c r="EL229" s="1763">
        <f t="shared" ref="EL229:EN229" si="2928">SUM(EL244,EL243,EL242,EL241,EL240,EL239,EL238,EL233,EL232,EL231,EL230)</f>
        <v>11841</v>
      </c>
      <c r="EM229" s="2216">
        <f t="shared" si="2928"/>
        <v>11141</v>
      </c>
      <c r="EN229" s="2216">
        <f t="shared" si="2928"/>
        <v>11141</v>
      </c>
      <c r="EO229" s="1688">
        <f>SUM(EO244,EO243,EO242,EO241,EO240,EO239,EO238,EO233,EO232,EO231,EO230)</f>
        <v>6357.96</v>
      </c>
      <c r="EP229" s="2176">
        <f t="shared" si="2762"/>
        <v>0.53694451482138328</v>
      </c>
      <c r="EQ229" s="1763">
        <f t="shared" ref="EQ229" si="2929">SUM(EQ244,EQ243,EQ242,EQ241,EQ240,EQ239,EQ238,EQ233,EQ232,EQ231,EQ230)</f>
        <v>0</v>
      </c>
      <c r="ER229" s="1763">
        <f t="shared" si="2763"/>
        <v>11841</v>
      </c>
      <c r="ES229" s="2262">
        <f t="shared" ref="ES229" si="2930">SUM(ES244,ES243,ES242,ES241,ES240,ES239,ES238,ES233,ES232,ES231,ES230)</f>
        <v>3650</v>
      </c>
      <c r="ET229" s="1763">
        <f t="shared" si="2764"/>
        <v>15491</v>
      </c>
      <c r="EU229" s="2205">
        <f t="shared" si="2765"/>
        <v>0.41042928151830094</v>
      </c>
      <c r="EV229" s="1763">
        <f t="shared" ref="EV229" si="2931">SUM(EV244,EV243,EV242,EV241,EV240,EV239,EV238,EV233,EV232,EV231,EV230)</f>
        <v>0</v>
      </c>
      <c r="EW229" s="1763">
        <f t="shared" si="2766"/>
        <v>15491</v>
      </c>
      <c r="EX229" s="1688">
        <f>SUM(EX244,EX243,EX242,EX241,EX240,EX239,EX238,EX233,EX232,EX231,EX230)</f>
        <v>13918.099999999999</v>
      </c>
      <c r="EY229" s="2205">
        <f t="shared" si="2768"/>
        <v>0.89846362403976499</v>
      </c>
      <c r="EZ229" s="2217">
        <f>SUM(EZ244,EZ243,EZ242,EZ241,EZ240,EZ239,EZ238,EZ233,EZ232,EZ231,EZ230)</f>
        <v>15490.6</v>
      </c>
      <c r="FA229" s="1688">
        <f>SUM(FA244,FA243,FA242,FA241,FA240,FA239,FA238,FA233,FA232,FA231,FA230)</f>
        <v>17837.52</v>
      </c>
      <c r="FB229" s="2205">
        <f t="shared" si="2771"/>
        <v>1.1514763411012847</v>
      </c>
      <c r="FC229" s="1499">
        <f t="shared" ref="FC229:FF229" si="2932">SUM(FC244,FC243,FC242,FC241,FC240,FC239,FC238,FC233,FC232,FC231,FC230)</f>
        <v>13313</v>
      </c>
      <c r="FD229" s="1499">
        <f t="shared" si="2932"/>
        <v>11813</v>
      </c>
      <c r="FE229" s="1499">
        <f t="shared" si="2932"/>
        <v>11813</v>
      </c>
      <c r="FF229" s="1499">
        <f t="shared" si="2932"/>
        <v>0</v>
      </c>
      <c r="FG229" s="1499">
        <f t="shared" si="2772"/>
        <v>13313</v>
      </c>
      <c r="FH229" s="2721">
        <f>SUM(FH244,FH243,FH242,FH241,FH240,FH239,FH238,FH233,FH232,FH231,FH230)</f>
        <v>3628.29</v>
      </c>
      <c r="FI229" s="1499">
        <f t="shared" ref="FI229" si="2933">SUM(FI244,FI243,FI242,FI241,FI240,FI239,FI238,FI233,FI232,FI231,FI230)</f>
        <v>0</v>
      </c>
      <c r="FJ229" s="1499">
        <f t="shared" si="2774"/>
        <v>13313</v>
      </c>
      <c r="FK229" s="2717">
        <f t="shared" si="2775"/>
        <v>0.2725373694884699</v>
      </c>
      <c r="FL229" s="2721">
        <f>SUM(FL244,FL243,FL242,FL241,FL240,FL239,FL238,FL233,FL232,FL231,FL230)</f>
        <v>6198.3</v>
      </c>
      <c r="FM229" s="2717">
        <f t="shared" si="2777"/>
        <v>0.46558251333283257</v>
      </c>
      <c r="FN229" s="1499">
        <f t="shared" ref="FN229" si="2934">SUM(FN244,FN243,FN242,FN241,FN240,FN239,FN238,FN233,FN232,FN231,FN230)</f>
        <v>0</v>
      </c>
      <c r="FO229" s="1499">
        <f t="shared" si="2778"/>
        <v>13313</v>
      </c>
      <c r="FP229" s="2131">
        <f t="shared" ref="FP229" si="2935">SUM(FP244,FP243,FP242,FP241,FP240,FP239,FP238,FP233,FP232,FP231,FP230)</f>
        <v>13313</v>
      </c>
      <c r="FQ229" s="2610">
        <f t="shared" ref="FQ229:FR229" si="2936">SUM(FQ244,FQ243,FQ242,FQ241,FQ240,FQ239,FQ238,FQ233,FQ232,FQ231,FQ230)</f>
        <v>16104</v>
      </c>
      <c r="FR229" s="1499">
        <f t="shared" si="2936"/>
        <v>15104</v>
      </c>
      <c r="FS229" s="1499">
        <f t="shared" ref="FS229" si="2937">SUM(FS244,FS243,FS242,FS241,FS240,FS239,FS238,FS233,FS232,FS231,FS230)</f>
        <v>15104</v>
      </c>
    </row>
    <row r="230" spans="1:177" ht="21.75" hidden="1" thickBot="1" x14ac:dyDescent="0.3">
      <c r="A230" s="2895"/>
      <c r="B230" s="2954"/>
      <c r="C230" s="2962"/>
      <c r="D230" s="1856"/>
      <c r="E230" s="1857" t="s">
        <v>719</v>
      </c>
      <c r="F230" s="677"/>
      <c r="G230" s="645" t="s">
        <v>530</v>
      </c>
      <c r="H230" s="686">
        <v>36</v>
      </c>
      <c r="I230" s="485">
        <v>66</v>
      </c>
      <c r="J230" s="543">
        <v>66</v>
      </c>
      <c r="K230" s="543">
        <v>40</v>
      </c>
      <c r="L230" s="594">
        <f t="shared" si="2696"/>
        <v>0.60606060606060608</v>
      </c>
      <c r="M230" s="485">
        <v>66</v>
      </c>
      <c r="N230" s="485"/>
      <c r="O230" s="485"/>
      <c r="P230" s="543">
        <f t="shared" si="2698"/>
        <v>66</v>
      </c>
      <c r="Q230" s="594">
        <f>K230/P230</f>
        <v>0.60606060606060608</v>
      </c>
      <c r="R230" s="485">
        <v>66</v>
      </c>
      <c r="S230" s="543">
        <v>40</v>
      </c>
      <c r="T230" s="594">
        <f t="shared" si="2700"/>
        <v>0.60606060606060608</v>
      </c>
      <c r="U230" s="485">
        <v>66</v>
      </c>
      <c r="V230" s="485"/>
      <c r="W230" s="485"/>
      <c r="X230" s="543">
        <f>P230+V230+W230</f>
        <v>66</v>
      </c>
      <c r="Y230" s="594">
        <f t="shared" si="2702"/>
        <v>0.60606060606060608</v>
      </c>
      <c r="Z230" s="485"/>
      <c r="AA230" s="543">
        <f t="shared" si="2703"/>
        <v>66</v>
      </c>
      <c r="AB230" s="543">
        <v>40</v>
      </c>
      <c r="AC230" s="594">
        <f t="shared" si="2704"/>
        <v>0.60606060606060608</v>
      </c>
      <c r="AD230" s="543">
        <v>40</v>
      </c>
      <c r="AE230" s="543">
        <v>84</v>
      </c>
      <c r="AF230" s="594">
        <f t="shared" si="2705"/>
        <v>1.2727272727272727</v>
      </c>
      <c r="AG230" s="485">
        <v>66</v>
      </c>
      <c r="AH230" s="485">
        <v>84</v>
      </c>
      <c r="AI230" s="485">
        <v>84</v>
      </c>
      <c r="AJ230" s="485">
        <v>84</v>
      </c>
      <c r="AK230" s="485"/>
      <c r="AL230" s="543">
        <f t="shared" si="2707"/>
        <v>66</v>
      </c>
      <c r="AM230" s="841">
        <v>84.07</v>
      </c>
      <c r="AN230" s="913">
        <f t="shared" si="2708"/>
        <v>1.2737878787878787</v>
      </c>
      <c r="AO230" s="841">
        <v>88.68</v>
      </c>
      <c r="AP230" s="913">
        <f t="shared" si="2709"/>
        <v>1.0557142857142858</v>
      </c>
      <c r="AQ230" s="841"/>
      <c r="AR230" s="841"/>
      <c r="AS230" s="841">
        <f t="shared" si="2710"/>
        <v>84</v>
      </c>
      <c r="AT230" s="913">
        <f t="shared" si="2711"/>
        <v>1.0557142857142858</v>
      </c>
      <c r="AU230" s="841"/>
      <c r="AV230" s="841">
        <f t="shared" si="2712"/>
        <v>84</v>
      </c>
      <c r="AW230" s="485">
        <v>84</v>
      </c>
      <c r="AX230" s="841">
        <v>88.68</v>
      </c>
      <c r="AY230" s="485">
        <v>84</v>
      </c>
      <c r="AZ230" s="1070">
        <v>471.91</v>
      </c>
      <c r="BA230" s="921">
        <v>84</v>
      </c>
      <c r="BB230" s="485">
        <v>84</v>
      </c>
      <c r="BC230" s="485">
        <v>84</v>
      </c>
      <c r="BD230" s="921">
        <v>84</v>
      </c>
      <c r="BE230" s="485">
        <v>84</v>
      </c>
      <c r="BF230" s="485">
        <v>84</v>
      </c>
      <c r="BG230" s="841"/>
      <c r="BH230" s="485">
        <f t="shared" si="2715"/>
        <v>84</v>
      </c>
      <c r="BI230" s="922">
        <v>291.87</v>
      </c>
      <c r="BJ230" s="913">
        <f t="shared" si="2717"/>
        <v>3.4746428571428574</v>
      </c>
      <c r="BK230" s="485"/>
      <c r="BL230" s="485">
        <f t="shared" si="2718"/>
        <v>84</v>
      </c>
      <c r="BM230" s="913">
        <f t="shared" si="2719"/>
        <v>3.4746428571428574</v>
      </c>
      <c r="BN230" s="913"/>
      <c r="BO230" s="913"/>
      <c r="BP230" s="922">
        <v>291.87</v>
      </c>
      <c r="BQ230" s="913">
        <f t="shared" si="2721"/>
        <v>3.4746428571428574</v>
      </c>
      <c r="BR230" s="841"/>
      <c r="BS230" s="485">
        <f t="shared" si="2722"/>
        <v>84</v>
      </c>
      <c r="BT230" s="922">
        <v>291.87</v>
      </c>
      <c r="BU230" s="913">
        <f t="shared" si="2723"/>
        <v>3.4746428571428574</v>
      </c>
      <c r="BV230" s="485"/>
      <c r="BW230" s="485">
        <f t="shared" si="2724"/>
        <v>84</v>
      </c>
      <c r="BX230" s="913">
        <f t="shared" si="2725"/>
        <v>3.4746428571428574</v>
      </c>
      <c r="BY230" s="922">
        <v>620.02</v>
      </c>
      <c r="BZ230" s="1127">
        <v>620.02</v>
      </c>
      <c r="CA230" s="485">
        <v>620</v>
      </c>
      <c r="CB230" s="485">
        <v>620</v>
      </c>
      <c r="CC230" s="485">
        <v>620</v>
      </c>
      <c r="CD230" s="922">
        <v>78.400000000000006</v>
      </c>
      <c r="CE230" s="27"/>
      <c r="CF230" s="543">
        <f t="shared" si="2727"/>
        <v>620</v>
      </c>
      <c r="CG230" s="594">
        <f t="shared" si="2728"/>
        <v>0.12645161290322582</v>
      </c>
      <c r="CH230" s="922">
        <v>78.400000000000006</v>
      </c>
      <c r="CI230" s="594">
        <f t="shared" si="2730"/>
        <v>0.12645161290322582</v>
      </c>
      <c r="CJ230" s="485"/>
      <c r="CK230" s="485">
        <f t="shared" si="2731"/>
        <v>620</v>
      </c>
      <c r="CL230" s="126">
        <v>78.400000000000006</v>
      </c>
      <c r="CM230" s="594">
        <f t="shared" si="2732"/>
        <v>0.12645161290322582</v>
      </c>
      <c r="CN230" s="27"/>
      <c r="CO230" s="1193">
        <f t="shared" si="2733"/>
        <v>620</v>
      </c>
      <c r="CP230" s="594">
        <f t="shared" si="2734"/>
        <v>0.12645161290322582</v>
      </c>
      <c r="CQ230" s="27"/>
      <c r="CR230" s="1193">
        <f t="shared" si="2735"/>
        <v>620</v>
      </c>
      <c r="CS230" s="1248">
        <v>620</v>
      </c>
      <c r="CT230" s="1314">
        <v>620</v>
      </c>
      <c r="CU230" s="485">
        <v>620</v>
      </c>
      <c r="CV230" s="485">
        <v>620</v>
      </c>
      <c r="CW230" s="1391">
        <v>361.98</v>
      </c>
      <c r="CX230" s="594">
        <f t="shared" si="2737"/>
        <v>0.58383870967741935</v>
      </c>
      <c r="CY230" s="1498">
        <v>620</v>
      </c>
      <c r="CZ230" s="485"/>
      <c r="DA230" s="1498">
        <f t="shared" si="2739"/>
        <v>620</v>
      </c>
      <c r="DB230" s="126">
        <v>143.69999999999999</v>
      </c>
      <c r="DC230" s="594">
        <f t="shared" si="2740"/>
        <v>0.23177419354838708</v>
      </c>
      <c r="DD230" s="1193"/>
      <c r="DE230" s="1498">
        <f t="shared" si="2741"/>
        <v>620</v>
      </c>
      <c r="DF230" s="594">
        <f t="shared" si="2742"/>
        <v>0.23177419354838708</v>
      </c>
      <c r="DG230" s="1193"/>
      <c r="DH230" s="1498">
        <f t="shared" si="2743"/>
        <v>620</v>
      </c>
      <c r="DI230" s="594">
        <f t="shared" si="2744"/>
        <v>0.23177419354838708</v>
      </c>
      <c r="DJ230" s="1590">
        <v>143.69999999999999</v>
      </c>
      <c r="DK230" s="594">
        <f t="shared" si="2746"/>
        <v>0.23177419354838708</v>
      </c>
      <c r="DL230" s="1193"/>
      <c r="DM230" s="1498">
        <f t="shared" si="2747"/>
        <v>620</v>
      </c>
      <c r="DN230" s="594">
        <f t="shared" si="2748"/>
        <v>0.23177419354838708</v>
      </c>
      <c r="DO230" s="1590">
        <v>561.95000000000005</v>
      </c>
      <c r="DP230" s="485">
        <v>562</v>
      </c>
      <c r="DQ230" s="485">
        <v>562</v>
      </c>
      <c r="DR230" s="485">
        <v>562</v>
      </c>
      <c r="DS230" s="1686">
        <v>561.95000000000005</v>
      </c>
      <c r="DT230" s="2201">
        <f t="shared" si="2750"/>
        <v>0.9063709677419356</v>
      </c>
      <c r="DU230" s="1762">
        <v>562</v>
      </c>
      <c r="DV230" s="1762"/>
      <c r="DW230" s="1762">
        <f t="shared" si="2752"/>
        <v>562</v>
      </c>
      <c r="DX230" s="1762"/>
      <c r="DY230" s="1762">
        <f t="shared" si="2753"/>
        <v>562</v>
      </c>
      <c r="DZ230" s="1762"/>
      <c r="EA230" s="1762">
        <f t="shared" si="2754"/>
        <v>562</v>
      </c>
      <c r="EB230" s="1686">
        <v>0</v>
      </c>
      <c r="EC230" s="2201">
        <f t="shared" si="2756"/>
        <v>0</v>
      </c>
      <c r="ED230" s="1762"/>
      <c r="EE230" s="1762">
        <f t="shared" si="2757"/>
        <v>562</v>
      </c>
      <c r="EF230" s="2201">
        <f t="shared" si="2758"/>
        <v>0</v>
      </c>
      <c r="EG230" s="1762"/>
      <c r="EH230" s="1762">
        <f t="shared" si="2759"/>
        <v>562</v>
      </c>
      <c r="EI230" s="2212">
        <v>388.1</v>
      </c>
      <c r="EJ230" s="1686">
        <v>388.1</v>
      </c>
      <c r="EK230" s="2201">
        <f t="shared" si="2761"/>
        <v>1</v>
      </c>
      <c r="EL230" s="1762">
        <v>388</v>
      </c>
      <c r="EM230" s="2213">
        <v>388</v>
      </c>
      <c r="EN230" s="2213">
        <v>388</v>
      </c>
      <c r="EO230" s="1686">
        <v>89.8</v>
      </c>
      <c r="EP230" s="2176">
        <f t="shared" si="2762"/>
        <v>0.23144329896907215</v>
      </c>
      <c r="EQ230" s="1762"/>
      <c r="ER230" s="1762">
        <f t="shared" si="2763"/>
        <v>388</v>
      </c>
      <c r="ES230" s="1762"/>
      <c r="ET230" s="1762">
        <f t="shared" si="2764"/>
        <v>388</v>
      </c>
      <c r="EU230" s="2201">
        <f t="shared" si="2765"/>
        <v>0.23144329896907215</v>
      </c>
      <c r="EV230" s="1762"/>
      <c r="EW230" s="1762">
        <f t="shared" si="2766"/>
        <v>388</v>
      </c>
      <c r="EX230" s="1686">
        <v>89.8</v>
      </c>
      <c r="EY230" s="2201">
        <f t="shared" si="2768"/>
        <v>0.23144329896907215</v>
      </c>
      <c r="EZ230" s="2214">
        <v>388</v>
      </c>
      <c r="FA230" s="1686">
        <v>569.25</v>
      </c>
      <c r="FB230" s="2201">
        <f t="shared" si="2771"/>
        <v>1.4671391752577319</v>
      </c>
      <c r="FC230" s="1498">
        <v>570</v>
      </c>
      <c r="FD230" s="1498">
        <v>570</v>
      </c>
      <c r="FE230" s="1498">
        <v>570</v>
      </c>
      <c r="FF230" s="1498"/>
      <c r="FG230" s="1498">
        <f t="shared" si="2772"/>
        <v>570</v>
      </c>
      <c r="FH230" s="2720">
        <v>1007.63</v>
      </c>
      <c r="FI230" s="1498"/>
      <c r="FJ230" s="1498">
        <f t="shared" si="2774"/>
        <v>570</v>
      </c>
      <c r="FK230" s="2714">
        <f t="shared" si="2775"/>
        <v>1.7677719298245613</v>
      </c>
      <c r="FL230" s="2720">
        <v>216.8</v>
      </c>
      <c r="FM230" s="2714">
        <f t="shared" si="2777"/>
        <v>0.38035087719298249</v>
      </c>
      <c r="FN230" s="1498"/>
      <c r="FO230" s="1498">
        <f t="shared" si="2778"/>
        <v>570</v>
      </c>
      <c r="FP230" s="2484">
        <v>570</v>
      </c>
      <c r="FQ230" s="2609">
        <v>570</v>
      </c>
      <c r="FR230" s="1498">
        <v>570</v>
      </c>
      <c r="FS230" s="1498">
        <v>570</v>
      </c>
    </row>
    <row r="231" spans="1:177" ht="21.75" hidden="1" thickBot="1" x14ac:dyDescent="0.3">
      <c r="A231" s="2895"/>
      <c r="B231" s="2954"/>
      <c r="C231" s="2962"/>
      <c r="D231" s="1856"/>
      <c r="E231" s="2443" t="s">
        <v>915</v>
      </c>
      <c r="F231" s="681"/>
      <c r="G231" s="650" t="s">
        <v>513</v>
      </c>
      <c r="H231" s="687">
        <v>117</v>
      </c>
      <c r="I231" s="469">
        <v>6125</v>
      </c>
      <c r="J231" s="529">
        <v>3000</v>
      </c>
      <c r="K231" s="529">
        <v>1584</v>
      </c>
      <c r="L231" s="596">
        <f t="shared" si="2696"/>
        <v>0.52800000000000002</v>
      </c>
      <c r="M231" s="469">
        <v>3000</v>
      </c>
      <c r="N231" s="469"/>
      <c r="O231" s="469"/>
      <c r="P231" s="529">
        <f t="shared" si="2698"/>
        <v>3000</v>
      </c>
      <c r="Q231" s="596"/>
      <c r="R231" s="469">
        <v>3000</v>
      </c>
      <c r="S231" s="529">
        <v>1669</v>
      </c>
      <c r="T231" s="596">
        <f t="shared" si="2700"/>
        <v>0.55633333333333335</v>
      </c>
      <c r="U231" s="469">
        <v>11655</v>
      </c>
      <c r="V231" s="469">
        <v>4000</v>
      </c>
      <c r="W231" s="469">
        <v>4655</v>
      </c>
      <c r="X231" s="529">
        <f t="shared" ref="X231:X288" si="2938">P231+V231+W231</f>
        <v>11655</v>
      </c>
      <c r="Y231" s="596">
        <f t="shared" si="2702"/>
        <v>0.14320034320034319</v>
      </c>
      <c r="Z231" s="469"/>
      <c r="AA231" s="529">
        <f t="shared" si="2703"/>
        <v>11655</v>
      </c>
      <c r="AB231" s="529">
        <v>12820</v>
      </c>
      <c r="AC231" s="596">
        <f t="shared" si="2704"/>
        <v>1.0999570999571</v>
      </c>
      <c r="AD231" s="529">
        <v>12820</v>
      </c>
      <c r="AE231" s="529">
        <v>12820</v>
      </c>
      <c r="AF231" s="596">
        <f t="shared" si="2705"/>
        <v>1.0999570999571</v>
      </c>
      <c r="AG231" s="469">
        <v>11655</v>
      </c>
      <c r="AH231" s="469">
        <v>1000</v>
      </c>
      <c r="AI231" s="469">
        <v>6000</v>
      </c>
      <c r="AJ231" s="469"/>
      <c r="AK231" s="469"/>
      <c r="AL231" s="529">
        <f t="shared" si="2707"/>
        <v>11655</v>
      </c>
      <c r="AM231" s="842">
        <v>12859.4</v>
      </c>
      <c r="AN231" s="917">
        <f t="shared" si="2708"/>
        <v>1.1033376233376233</v>
      </c>
      <c r="AO231" s="842">
        <v>7040.21</v>
      </c>
      <c r="AP231" s="917">
        <f t="shared" si="2709"/>
        <v>7.0402100000000001</v>
      </c>
      <c r="AQ231" s="842"/>
      <c r="AR231" s="842">
        <v>6560</v>
      </c>
      <c r="AS231" s="842">
        <f t="shared" si="2710"/>
        <v>7560</v>
      </c>
      <c r="AT231" s="917">
        <f t="shared" si="2711"/>
        <v>0.93124470899470901</v>
      </c>
      <c r="AU231" s="842">
        <v>6560</v>
      </c>
      <c r="AV231" s="842">
        <f t="shared" si="2712"/>
        <v>7560</v>
      </c>
      <c r="AW231" s="469">
        <v>1000</v>
      </c>
      <c r="AX231" s="842">
        <v>7914.92</v>
      </c>
      <c r="AY231" s="469">
        <v>7560</v>
      </c>
      <c r="AZ231" s="1071">
        <v>7990.12</v>
      </c>
      <c r="BA231" s="945">
        <v>200</v>
      </c>
      <c r="BB231" s="469"/>
      <c r="BC231" s="469"/>
      <c r="BD231" s="945">
        <v>200</v>
      </c>
      <c r="BE231" s="469"/>
      <c r="BF231" s="469"/>
      <c r="BG231" s="842"/>
      <c r="BH231" s="469">
        <f t="shared" si="2715"/>
        <v>200</v>
      </c>
      <c r="BI231" s="946">
        <v>0</v>
      </c>
      <c r="BJ231" s="917">
        <f t="shared" si="2717"/>
        <v>0</v>
      </c>
      <c r="BK231" s="469"/>
      <c r="BL231" s="469">
        <f t="shared" si="2718"/>
        <v>200</v>
      </c>
      <c r="BM231" s="917">
        <f t="shared" si="2719"/>
        <v>0</v>
      </c>
      <c r="BN231" s="917"/>
      <c r="BO231" s="917"/>
      <c r="BP231" s="946">
        <v>66.2</v>
      </c>
      <c r="BQ231" s="917">
        <f t="shared" si="2721"/>
        <v>0.33100000000000002</v>
      </c>
      <c r="BR231" s="842"/>
      <c r="BS231" s="469">
        <f t="shared" si="2722"/>
        <v>200</v>
      </c>
      <c r="BT231" s="946">
        <v>97.35</v>
      </c>
      <c r="BU231" s="917">
        <f t="shared" si="2723"/>
        <v>0.48674999999999996</v>
      </c>
      <c r="BV231" s="469"/>
      <c r="BW231" s="469">
        <f t="shared" si="2724"/>
        <v>200</v>
      </c>
      <c r="BX231" s="917">
        <f t="shared" si="2725"/>
        <v>0.48674999999999996</v>
      </c>
      <c r="BY231" s="924">
        <v>573.04</v>
      </c>
      <c r="BZ231" s="1128">
        <v>573.04</v>
      </c>
      <c r="CA231" s="879">
        <v>500</v>
      </c>
      <c r="CB231" s="469"/>
      <c r="CC231" s="469"/>
      <c r="CD231" s="946"/>
      <c r="CE231" s="28"/>
      <c r="CF231" s="529">
        <f t="shared" si="2727"/>
        <v>500</v>
      </c>
      <c r="CG231" s="596">
        <f t="shared" si="2728"/>
        <v>0</v>
      </c>
      <c r="CH231" s="946"/>
      <c r="CI231" s="596">
        <f t="shared" si="2730"/>
        <v>0</v>
      </c>
      <c r="CJ231" s="469"/>
      <c r="CK231" s="469">
        <f t="shared" si="2731"/>
        <v>500</v>
      </c>
      <c r="CL231" s="136">
        <v>609.63</v>
      </c>
      <c r="CM231" s="596">
        <f t="shared" si="2732"/>
        <v>1.21926</v>
      </c>
      <c r="CN231" s="28"/>
      <c r="CO231" s="1194">
        <f t="shared" si="2733"/>
        <v>500</v>
      </c>
      <c r="CP231" s="596">
        <f t="shared" si="2734"/>
        <v>1.21926</v>
      </c>
      <c r="CQ231" s="28"/>
      <c r="CR231" s="1194">
        <f t="shared" si="2735"/>
        <v>500</v>
      </c>
      <c r="CS231" s="1256">
        <v>500</v>
      </c>
      <c r="CT231" s="1315"/>
      <c r="CU231" s="469"/>
      <c r="CV231" s="469"/>
      <c r="CW231" s="1399">
        <v>1005.63</v>
      </c>
      <c r="CX231" s="596">
        <f t="shared" si="2737"/>
        <v>2.01126</v>
      </c>
      <c r="CY231" s="1499"/>
      <c r="CZ231" s="469"/>
      <c r="DA231" s="1499">
        <f t="shared" si="2739"/>
        <v>0</v>
      </c>
      <c r="DB231" s="136">
        <v>0</v>
      </c>
      <c r="DC231" s="596" t="e">
        <f t="shared" si="2740"/>
        <v>#DIV/0!</v>
      </c>
      <c r="DD231" s="1194"/>
      <c r="DE231" s="1499">
        <f t="shared" si="2741"/>
        <v>0</v>
      </c>
      <c r="DF231" s="596" t="e">
        <f t="shared" si="2742"/>
        <v>#DIV/0!</v>
      </c>
      <c r="DG231" s="1194"/>
      <c r="DH231" s="1499">
        <f t="shared" si="2743"/>
        <v>0</v>
      </c>
      <c r="DI231" s="596" t="e">
        <f t="shared" si="2744"/>
        <v>#DIV/0!</v>
      </c>
      <c r="DJ231" s="1597">
        <v>62.4</v>
      </c>
      <c r="DK231" s="596" t="e">
        <f t="shared" si="2746"/>
        <v>#DIV/0!</v>
      </c>
      <c r="DL231" s="1194"/>
      <c r="DM231" s="1499">
        <f t="shared" si="2747"/>
        <v>0</v>
      </c>
      <c r="DN231" s="596" t="e">
        <f t="shared" si="2748"/>
        <v>#DIV/0!</v>
      </c>
      <c r="DO231" s="924">
        <v>7116.62</v>
      </c>
      <c r="DP231" s="469"/>
      <c r="DQ231" s="469"/>
      <c r="DR231" s="469"/>
      <c r="DS231" s="1688">
        <v>7116.62</v>
      </c>
      <c r="DT231" s="2205" t="e">
        <f t="shared" si="2750"/>
        <v>#DIV/0!</v>
      </c>
      <c r="DU231" s="1763"/>
      <c r="DV231" s="1763"/>
      <c r="DW231" s="1763">
        <f t="shared" si="2752"/>
        <v>0</v>
      </c>
      <c r="DX231" s="1763"/>
      <c r="DY231" s="1763">
        <f t="shared" si="2753"/>
        <v>0</v>
      </c>
      <c r="DZ231" s="1763"/>
      <c r="EA231" s="1763">
        <f t="shared" si="2754"/>
        <v>0</v>
      </c>
      <c r="EB231" s="1688">
        <v>35.35</v>
      </c>
      <c r="EC231" s="2205" t="e">
        <f t="shared" si="2756"/>
        <v>#DIV/0!</v>
      </c>
      <c r="ED231" s="1763"/>
      <c r="EE231" s="1763">
        <f t="shared" si="2757"/>
        <v>0</v>
      </c>
      <c r="EF231" s="2205" t="e">
        <f t="shared" si="2758"/>
        <v>#DIV/0!</v>
      </c>
      <c r="EG231" s="1763"/>
      <c r="EH231" s="1763">
        <f t="shared" si="2759"/>
        <v>0</v>
      </c>
      <c r="EI231" s="2215">
        <v>35.35</v>
      </c>
      <c r="EJ231" s="1688">
        <v>35.35</v>
      </c>
      <c r="EK231" s="2205">
        <f t="shared" si="2761"/>
        <v>1</v>
      </c>
      <c r="EL231" s="1763"/>
      <c r="EM231" s="2216"/>
      <c r="EN231" s="2216"/>
      <c r="EO231" s="1688">
        <v>116.1</v>
      </c>
      <c r="EP231" s="2176" t="e">
        <f t="shared" si="2762"/>
        <v>#DIV/0!</v>
      </c>
      <c r="EQ231" s="1763"/>
      <c r="ER231" s="1763">
        <f t="shared" si="2763"/>
        <v>0</v>
      </c>
      <c r="ES231" s="1763">
        <v>3650</v>
      </c>
      <c r="ET231" s="1763">
        <f t="shared" si="2764"/>
        <v>3650</v>
      </c>
      <c r="EU231" s="2205">
        <f t="shared" si="2765"/>
        <v>3.1808219178082194E-2</v>
      </c>
      <c r="EV231" s="1763"/>
      <c r="EW231" s="1763">
        <f t="shared" si="2766"/>
        <v>3650</v>
      </c>
      <c r="EX231" s="1688">
        <v>4735.8999999999996</v>
      </c>
      <c r="EY231" s="2205">
        <f t="shared" si="2768"/>
        <v>1.2975068493150683</v>
      </c>
      <c r="EZ231" s="2217">
        <v>3650</v>
      </c>
      <c r="FA231" s="1688">
        <v>4033.41</v>
      </c>
      <c r="FB231" s="2205">
        <f t="shared" si="2771"/>
        <v>1.1050438356164383</v>
      </c>
      <c r="FC231" s="1499"/>
      <c r="FD231" s="1499"/>
      <c r="FE231" s="1499"/>
      <c r="FF231" s="1499"/>
      <c r="FG231" s="1499">
        <f t="shared" si="2772"/>
        <v>0</v>
      </c>
      <c r="FH231" s="2721">
        <v>0</v>
      </c>
      <c r="FI231" s="1499"/>
      <c r="FJ231" s="1499">
        <f t="shared" si="2774"/>
        <v>0</v>
      </c>
      <c r="FK231" s="2717" t="e">
        <f t="shared" si="2775"/>
        <v>#DIV/0!</v>
      </c>
      <c r="FL231" s="2721">
        <v>1215.0899999999999</v>
      </c>
      <c r="FM231" s="2717" t="e">
        <f t="shared" si="2777"/>
        <v>#DIV/0!</v>
      </c>
      <c r="FN231" s="1499"/>
      <c r="FO231" s="1499">
        <f t="shared" si="2778"/>
        <v>0</v>
      </c>
      <c r="FP231" s="2131"/>
      <c r="FQ231" s="2610">
        <v>1216</v>
      </c>
      <c r="FR231" s="1499">
        <v>1216</v>
      </c>
      <c r="FS231" s="1499">
        <v>1216</v>
      </c>
    </row>
    <row r="232" spans="1:177" ht="21.75" hidden="1" thickBot="1" x14ac:dyDescent="0.3">
      <c r="A232" s="2895"/>
      <c r="B232" s="2954"/>
      <c r="C232" s="2962"/>
      <c r="D232" s="1856"/>
      <c r="E232" s="1860" t="s">
        <v>521</v>
      </c>
      <c r="F232" s="681"/>
      <c r="G232" s="650" t="s">
        <v>530</v>
      </c>
      <c r="H232" s="687">
        <v>6</v>
      </c>
      <c r="I232" s="469">
        <v>999</v>
      </c>
      <c r="J232" s="529">
        <v>108</v>
      </c>
      <c r="K232" s="529"/>
      <c r="L232" s="596">
        <f t="shared" si="2696"/>
        <v>0</v>
      </c>
      <c r="M232" s="469">
        <v>108</v>
      </c>
      <c r="N232" s="469"/>
      <c r="O232" s="469"/>
      <c r="P232" s="529">
        <f t="shared" si="2698"/>
        <v>108</v>
      </c>
      <c r="Q232" s="596">
        <f t="shared" ref="Q232:Q244" si="2939">K232/P232</f>
        <v>0</v>
      </c>
      <c r="R232" s="469">
        <v>108</v>
      </c>
      <c r="S232" s="529"/>
      <c r="T232" s="596">
        <f t="shared" si="2700"/>
        <v>0</v>
      </c>
      <c r="U232" s="469">
        <v>108</v>
      </c>
      <c r="V232" s="469"/>
      <c r="W232" s="469"/>
      <c r="X232" s="529">
        <f t="shared" si="2938"/>
        <v>108</v>
      </c>
      <c r="Y232" s="596">
        <f t="shared" si="2702"/>
        <v>0</v>
      </c>
      <c r="Z232" s="469"/>
      <c r="AA232" s="529">
        <f t="shared" si="2703"/>
        <v>108</v>
      </c>
      <c r="AB232" s="529"/>
      <c r="AC232" s="596">
        <f t="shared" si="2704"/>
        <v>0</v>
      </c>
      <c r="AD232" s="529"/>
      <c r="AE232" s="529"/>
      <c r="AF232" s="596">
        <f t="shared" si="2705"/>
        <v>0</v>
      </c>
      <c r="AG232" s="469">
        <v>108</v>
      </c>
      <c r="AH232" s="469">
        <v>108</v>
      </c>
      <c r="AI232" s="469">
        <v>108</v>
      </c>
      <c r="AJ232" s="469">
        <v>108</v>
      </c>
      <c r="AK232" s="469"/>
      <c r="AL232" s="529">
        <f t="shared" si="2707"/>
        <v>108</v>
      </c>
      <c r="AM232" s="842">
        <v>38.92</v>
      </c>
      <c r="AN232" s="917">
        <f t="shared" si="2708"/>
        <v>0.3603703703703704</v>
      </c>
      <c r="AO232" s="842">
        <v>793.05</v>
      </c>
      <c r="AP232" s="917">
        <f t="shared" si="2709"/>
        <v>7.343055555555555</v>
      </c>
      <c r="AQ232" s="842"/>
      <c r="AR232" s="842"/>
      <c r="AS232" s="842">
        <f t="shared" si="2710"/>
        <v>108</v>
      </c>
      <c r="AT232" s="917">
        <f t="shared" si="2711"/>
        <v>7.343055555555555</v>
      </c>
      <c r="AU232" s="842"/>
      <c r="AV232" s="842">
        <f t="shared" si="2712"/>
        <v>108</v>
      </c>
      <c r="AW232" s="469">
        <v>108</v>
      </c>
      <c r="AX232" s="842">
        <v>1125.1600000000001</v>
      </c>
      <c r="AY232" s="469">
        <v>108</v>
      </c>
      <c r="AZ232" s="1071">
        <v>1242.1199999999999</v>
      </c>
      <c r="BA232" s="923">
        <v>108</v>
      </c>
      <c r="BB232" s="469">
        <v>108</v>
      </c>
      <c r="BC232" s="469">
        <v>108</v>
      </c>
      <c r="BD232" s="923">
        <v>108</v>
      </c>
      <c r="BE232" s="469">
        <v>108</v>
      </c>
      <c r="BF232" s="469">
        <v>108</v>
      </c>
      <c r="BG232" s="842"/>
      <c r="BH232" s="469">
        <f t="shared" si="2715"/>
        <v>108</v>
      </c>
      <c r="BI232" s="924">
        <v>137.56</v>
      </c>
      <c r="BJ232" s="917">
        <f t="shared" si="2717"/>
        <v>1.2737037037037038</v>
      </c>
      <c r="BK232" s="469"/>
      <c r="BL232" s="469">
        <f t="shared" si="2718"/>
        <v>108</v>
      </c>
      <c r="BM232" s="917">
        <f t="shared" si="2719"/>
        <v>1.2737037037037038</v>
      </c>
      <c r="BN232" s="917"/>
      <c r="BO232" s="917"/>
      <c r="BP232" s="924">
        <v>137.56</v>
      </c>
      <c r="BQ232" s="917">
        <f t="shared" si="2721"/>
        <v>1.2737037037037038</v>
      </c>
      <c r="BR232" s="842"/>
      <c r="BS232" s="469">
        <f t="shared" si="2722"/>
        <v>108</v>
      </c>
      <c r="BT232" s="924">
        <v>137.56</v>
      </c>
      <c r="BU232" s="917">
        <f t="shared" si="2723"/>
        <v>1.2737037037037038</v>
      </c>
      <c r="BV232" s="469"/>
      <c r="BW232" s="469">
        <f t="shared" si="2724"/>
        <v>108</v>
      </c>
      <c r="BX232" s="917">
        <f t="shared" si="2725"/>
        <v>1.2737037037037038</v>
      </c>
      <c r="BY232" s="924">
        <v>245.01</v>
      </c>
      <c r="BZ232" s="1128">
        <v>245.01</v>
      </c>
      <c r="CA232" s="469">
        <v>245</v>
      </c>
      <c r="CB232" s="469">
        <v>245</v>
      </c>
      <c r="CC232" s="469">
        <v>245</v>
      </c>
      <c r="CD232" s="924"/>
      <c r="CE232" s="28"/>
      <c r="CF232" s="529">
        <f t="shared" si="2727"/>
        <v>245</v>
      </c>
      <c r="CG232" s="596">
        <f t="shared" si="2728"/>
        <v>0</v>
      </c>
      <c r="CH232" s="924"/>
      <c r="CI232" s="596">
        <f t="shared" si="2730"/>
        <v>0</v>
      </c>
      <c r="CJ232" s="469"/>
      <c r="CK232" s="469">
        <f t="shared" si="2731"/>
        <v>245</v>
      </c>
      <c r="CL232" s="127"/>
      <c r="CM232" s="596">
        <f t="shared" si="2732"/>
        <v>0</v>
      </c>
      <c r="CN232" s="28"/>
      <c r="CO232" s="1194">
        <f t="shared" si="2733"/>
        <v>245</v>
      </c>
      <c r="CP232" s="596">
        <f t="shared" si="2734"/>
        <v>0</v>
      </c>
      <c r="CQ232" s="28"/>
      <c r="CR232" s="1194">
        <f t="shared" si="2735"/>
        <v>245</v>
      </c>
      <c r="CS232" s="1249">
        <v>245</v>
      </c>
      <c r="CT232" s="1315">
        <v>245</v>
      </c>
      <c r="CU232" s="469">
        <v>245</v>
      </c>
      <c r="CV232" s="469">
        <v>245</v>
      </c>
      <c r="CW232" s="1392">
        <v>0</v>
      </c>
      <c r="CX232" s="596">
        <f t="shared" si="2737"/>
        <v>0</v>
      </c>
      <c r="CY232" s="1499">
        <v>245</v>
      </c>
      <c r="CZ232" s="469"/>
      <c r="DA232" s="1499">
        <f t="shared" si="2739"/>
        <v>245</v>
      </c>
      <c r="DB232" s="127">
        <v>0</v>
      </c>
      <c r="DC232" s="596">
        <f t="shared" si="2740"/>
        <v>0</v>
      </c>
      <c r="DD232" s="1194"/>
      <c r="DE232" s="1499">
        <f t="shared" si="2741"/>
        <v>245</v>
      </c>
      <c r="DF232" s="596">
        <f t="shared" si="2742"/>
        <v>0</v>
      </c>
      <c r="DG232" s="1194"/>
      <c r="DH232" s="1499">
        <f t="shared" si="2743"/>
        <v>245</v>
      </c>
      <c r="DI232" s="596">
        <f t="shared" si="2744"/>
        <v>0</v>
      </c>
      <c r="DJ232" s="1591">
        <v>0</v>
      </c>
      <c r="DK232" s="596">
        <f t="shared" si="2746"/>
        <v>0</v>
      </c>
      <c r="DL232" s="1194"/>
      <c r="DM232" s="1499">
        <f t="shared" si="2747"/>
        <v>245</v>
      </c>
      <c r="DN232" s="596">
        <f t="shared" si="2748"/>
        <v>0</v>
      </c>
      <c r="DO232" s="1591"/>
      <c r="DP232" s="469">
        <v>245</v>
      </c>
      <c r="DQ232" s="469">
        <v>245</v>
      </c>
      <c r="DR232" s="469">
        <v>245</v>
      </c>
      <c r="DS232" s="1688"/>
      <c r="DT232" s="2205">
        <f t="shared" si="2750"/>
        <v>0</v>
      </c>
      <c r="DU232" s="1763">
        <v>245</v>
      </c>
      <c r="DV232" s="1763"/>
      <c r="DW232" s="1763">
        <f t="shared" si="2752"/>
        <v>245</v>
      </c>
      <c r="DX232" s="1763"/>
      <c r="DY232" s="1763">
        <f t="shared" si="2753"/>
        <v>245</v>
      </c>
      <c r="DZ232" s="1763"/>
      <c r="EA232" s="1763">
        <f t="shared" si="2754"/>
        <v>245</v>
      </c>
      <c r="EB232" s="1688">
        <v>0</v>
      </c>
      <c r="EC232" s="2205">
        <f t="shared" si="2756"/>
        <v>0</v>
      </c>
      <c r="ED232" s="1763"/>
      <c r="EE232" s="1763">
        <f t="shared" si="2757"/>
        <v>245</v>
      </c>
      <c r="EF232" s="2205">
        <f t="shared" si="2758"/>
        <v>0</v>
      </c>
      <c r="EG232" s="1763"/>
      <c r="EH232" s="1763">
        <f t="shared" si="2759"/>
        <v>245</v>
      </c>
      <c r="EI232" s="2215">
        <v>0</v>
      </c>
      <c r="EJ232" s="1688">
        <v>0</v>
      </c>
      <c r="EK232" s="2205" t="e">
        <f t="shared" si="2761"/>
        <v>#DIV/0!</v>
      </c>
      <c r="EL232" s="1763">
        <v>700</v>
      </c>
      <c r="EM232" s="2216">
        <v>0</v>
      </c>
      <c r="EN232" s="2216">
        <v>0</v>
      </c>
      <c r="EO232" s="1688">
        <v>0</v>
      </c>
      <c r="EP232" s="2176">
        <f t="shared" si="2762"/>
        <v>0</v>
      </c>
      <c r="EQ232" s="1763"/>
      <c r="ER232" s="1763">
        <f t="shared" si="2763"/>
        <v>700</v>
      </c>
      <c r="ES232" s="1763"/>
      <c r="ET232" s="1763">
        <f t="shared" si="2764"/>
        <v>700</v>
      </c>
      <c r="EU232" s="2205">
        <f t="shared" si="2765"/>
        <v>0</v>
      </c>
      <c r="EV232" s="1763"/>
      <c r="EW232" s="1763">
        <f t="shared" si="2766"/>
        <v>700</v>
      </c>
      <c r="EX232" s="1688">
        <v>0</v>
      </c>
      <c r="EY232" s="2205">
        <f t="shared" si="2768"/>
        <v>0</v>
      </c>
      <c r="EZ232" s="2217">
        <v>700</v>
      </c>
      <c r="FA232" s="1688">
        <v>734.04</v>
      </c>
      <c r="FB232" s="2205">
        <f t="shared" si="2771"/>
        <v>1.0486285714285715</v>
      </c>
      <c r="FC232" s="1499">
        <v>0</v>
      </c>
      <c r="FD232" s="1499">
        <v>0</v>
      </c>
      <c r="FE232" s="1499">
        <v>0</v>
      </c>
      <c r="FF232" s="1499"/>
      <c r="FG232" s="1499">
        <f t="shared" si="2772"/>
        <v>0</v>
      </c>
      <c r="FH232" s="2721">
        <v>0</v>
      </c>
      <c r="FI232" s="1499"/>
      <c r="FJ232" s="1499">
        <f t="shared" si="2774"/>
        <v>0</v>
      </c>
      <c r="FK232" s="2717" t="e">
        <f t="shared" si="2775"/>
        <v>#DIV/0!</v>
      </c>
      <c r="FL232" s="2721">
        <v>0</v>
      </c>
      <c r="FM232" s="2717" t="e">
        <f t="shared" si="2777"/>
        <v>#DIV/0!</v>
      </c>
      <c r="FN232" s="1499"/>
      <c r="FO232" s="1499">
        <f t="shared" si="2778"/>
        <v>0</v>
      </c>
      <c r="FP232" s="2131">
        <v>0</v>
      </c>
      <c r="FQ232" s="2610">
        <v>0</v>
      </c>
      <c r="FR232" s="1499">
        <v>0</v>
      </c>
      <c r="FS232" s="1499">
        <v>0</v>
      </c>
    </row>
    <row r="233" spans="1:177" ht="21.75" hidden="1" thickBot="1" x14ac:dyDescent="0.3">
      <c r="A233" s="2895"/>
      <c r="B233" s="2954"/>
      <c r="C233" s="2962"/>
      <c r="D233" s="1856"/>
      <c r="E233" s="1860" t="s">
        <v>616</v>
      </c>
      <c r="F233" s="681"/>
      <c r="G233" s="650"/>
      <c r="H233" s="687">
        <f>SUM(H234:H236)</f>
        <v>2223</v>
      </c>
      <c r="I233" s="469">
        <f t="shared" ref="I233:K233" si="2940">SUM(I234:I236)</f>
        <v>2669</v>
      </c>
      <c r="J233" s="529">
        <f t="shared" si="2940"/>
        <v>2336</v>
      </c>
      <c r="K233" s="529">
        <f t="shared" si="2940"/>
        <v>565</v>
      </c>
      <c r="L233" s="596">
        <f t="shared" si="2696"/>
        <v>0.24186643835616439</v>
      </c>
      <c r="M233" s="469">
        <f t="shared" ref="M233" si="2941">SUM(M234:M236)</f>
        <v>2336</v>
      </c>
      <c r="N233" s="469"/>
      <c r="O233" s="469"/>
      <c r="P233" s="529">
        <f t="shared" si="2698"/>
        <v>2336</v>
      </c>
      <c r="Q233" s="596">
        <f t="shared" si="2939"/>
        <v>0.24186643835616439</v>
      </c>
      <c r="R233" s="469">
        <f t="shared" ref="R233:S233" si="2942">SUM(R234:R236)</f>
        <v>2336</v>
      </c>
      <c r="S233" s="529">
        <f t="shared" si="2942"/>
        <v>1073</v>
      </c>
      <c r="T233" s="596">
        <f t="shared" si="2700"/>
        <v>0.45933219178082191</v>
      </c>
      <c r="U233" s="469">
        <f t="shared" ref="U233" si="2943">SUM(U234:U236)</f>
        <v>2336</v>
      </c>
      <c r="V233" s="469"/>
      <c r="W233" s="469"/>
      <c r="X233" s="529">
        <f t="shared" si="2938"/>
        <v>2336</v>
      </c>
      <c r="Y233" s="596">
        <f t="shared" si="2702"/>
        <v>0.45933219178082191</v>
      </c>
      <c r="Z233" s="469"/>
      <c r="AA233" s="529">
        <f t="shared" si="2703"/>
        <v>2336</v>
      </c>
      <c r="AB233" s="529">
        <f t="shared" ref="AB233:AE233" si="2944">SUM(AB234:AB236)</f>
        <v>2254</v>
      </c>
      <c r="AC233" s="596">
        <f t="shared" si="2704"/>
        <v>0.9648972602739726</v>
      </c>
      <c r="AD233" s="529">
        <f t="shared" si="2944"/>
        <v>2478</v>
      </c>
      <c r="AE233" s="529">
        <f t="shared" si="2944"/>
        <v>2633</v>
      </c>
      <c r="AF233" s="596">
        <f t="shared" si="2705"/>
        <v>1.127140410958904</v>
      </c>
      <c r="AG233" s="469">
        <f t="shared" ref="AG233:AM233" si="2945">SUM(AG234:AG236)</f>
        <v>2336</v>
      </c>
      <c r="AH233" s="469">
        <f t="shared" si="2945"/>
        <v>2633</v>
      </c>
      <c r="AI233" s="469">
        <f t="shared" si="2945"/>
        <v>2633</v>
      </c>
      <c r="AJ233" s="469">
        <f t="shared" si="2945"/>
        <v>2633</v>
      </c>
      <c r="AK233" s="469"/>
      <c r="AL233" s="529">
        <f t="shared" si="2707"/>
        <v>2336</v>
      </c>
      <c r="AM233" s="842">
        <f t="shared" si="2945"/>
        <v>2733.02</v>
      </c>
      <c r="AN233" s="917">
        <f t="shared" si="2708"/>
        <v>1.1699571917808218</v>
      </c>
      <c r="AO233" s="842">
        <f t="shared" ref="AO233:AR233" si="2946">SUM(AO234:AO236)</f>
        <v>1427.97</v>
      </c>
      <c r="AP233" s="917">
        <f t="shared" si="2709"/>
        <v>0.54233573870110141</v>
      </c>
      <c r="AQ233" s="842">
        <f t="shared" ref="AQ233" si="2947">SUM(AQ234:AQ236)</f>
        <v>0</v>
      </c>
      <c r="AR233" s="842">
        <f t="shared" si="2946"/>
        <v>0</v>
      </c>
      <c r="AS233" s="842">
        <f t="shared" si="2710"/>
        <v>2633</v>
      </c>
      <c r="AT233" s="917">
        <f t="shared" si="2711"/>
        <v>0.54233573870110141</v>
      </c>
      <c r="AU233" s="842">
        <f t="shared" ref="AU233" si="2948">SUM(AU234:AU236)</f>
        <v>0</v>
      </c>
      <c r="AV233" s="842">
        <f t="shared" si="2712"/>
        <v>2633</v>
      </c>
      <c r="AW233" s="469">
        <f t="shared" ref="AW233:BG233" si="2949">SUM(AW234:AW236)</f>
        <v>2633</v>
      </c>
      <c r="AX233" s="842">
        <f t="shared" si="2949"/>
        <v>2443.62</v>
      </c>
      <c r="AY233" s="469">
        <f t="shared" si="2949"/>
        <v>2633</v>
      </c>
      <c r="AZ233" s="1071">
        <f t="shared" si="2949"/>
        <v>2767</v>
      </c>
      <c r="BA233" s="923">
        <f t="shared" si="2949"/>
        <v>2633</v>
      </c>
      <c r="BB233" s="469">
        <f t="shared" si="2949"/>
        <v>2633</v>
      </c>
      <c r="BC233" s="469">
        <f t="shared" si="2949"/>
        <v>2633</v>
      </c>
      <c r="BD233" s="923">
        <f t="shared" si="2949"/>
        <v>2633</v>
      </c>
      <c r="BE233" s="469">
        <f t="shared" si="2949"/>
        <v>2633</v>
      </c>
      <c r="BF233" s="469">
        <f t="shared" si="2949"/>
        <v>2633</v>
      </c>
      <c r="BG233" s="842">
        <f t="shared" si="2949"/>
        <v>0</v>
      </c>
      <c r="BH233" s="469">
        <f t="shared" si="2715"/>
        <v>2633</v>
      </c>
      <c r="BI233" s="924">
        <f t="shared" ref="BI233" si="2950">SUM(BI234:BI236)</f>
        <v>654.46</v>
      </c>
      <c r="BJ233" s="917">
        <f t="shared" si="2717"/>
        <v>0.24856057728826436</v>
      </c>
      <c r="BK233" s="469">
        <f t="shared" ref="BK233" si="2951">SUM(BK234:BK236)</f>
        <v>0</v>
      </c>
      <c r="BL233" s="469">
        <f t="shared" si="2718"/>
        <v>2633</v>
      </c>
      <c r="BM233" s="917">
        <f t="shared" si="2719"/>
        <v>0.24856057728826436</v>
      </c>
      <c r="BN233" s="917"/>
      <c r="BO233" s="917"/>
      <c r="BP233" s="924">
        <f t="shared" ref="BP233:BT233" si="2952">SUM(BP234:BP236)</f>
        <v>1137.3400000000001</v>
      </c>
      <c r="BQ233" s="917">
        <f t="shared" si="2721"/>
        <v>0.43195594379035329</v>
      </c>
      <c r="BR233" s="842">
        <f t="shared" ref="BR233" si="2953">SUM(BR234:BR236)</f>
        <v>0</v>
      </c>
      <c r="BS233" s="469">
        <f t="shared" si="2722"/>
        <v>2633</v>
      </c>
      <c r="BT233" s="924">
        <f t="shared" si="2952"/>
        <v>1821.96</v>
      </c>
      <c r="BU233" s="917">
        <f t="shared" si="2723"/>
        <v>0.69197113558678314</v>
      </c>
      <c r="BV233" s="469">
        <f t="shared" ref="BV233" si="2954">SUM(BV234:BV236)</f>
        <v>0</v>
      </c>
      <c r="BW233" s="469">
        <f t="shared" si="2724"/>
        <v>2633</v>
      </c>
      <c r="BX233" s="917">
        <f t="shared" si="2725"/>
        <v>0.69197113558678314</v>
      </c>
      <c r="BY233" s="924">
        <f t="shared" ref="BY233:CE233" si="2955">SUM(BY234:BY236)</f>
        <v>2200.96</v>
      </c>
      <c r="BZ233" s="1128">
        <f t="shared" si="2955"/>
        <v>2200.96</v>
      </c>
      <c r="CA233" s="469">
        <f t="shared" si="2955"/>
        <v>2385</v>
      </c>
      <c r="CB233" s="469">
        <f t="shared" si="2955"/>
        <v>2385</v>
      </c>
      <c r="CC233" s="469">
        <f t="shared" si="2955"/>
        <v>2385</v>
      </c>
      <c r="CD233" s="924">
        <f t="shared" si="2955"/>
        <v>787.55</v>
      </c>
      <c r="CE233" s="28">
        <f t="shared" si="2955"/>
        <v>0</v>
      </c>
      <c r="CF233" s="529">
        <f t="shared" si="2727"/>
        <v>2385</v>
      </c>
      <c r="CG233" s="596">
        <f t="shared" si="2728"/>
        <v>0.33020964360587002</v>
      </c>
      <c r="CH233" s="924">
        <f t="shared" ref="CH233:CL233" si="2956">SUM(CH234:CH236)</f>
        <v>1266.18</v>
      </c>
      <c r="CI233" s="596">
        <f t="shared" si="2730"/>
        <v>0.53089308176100636</v>
      </c>
      <c r="CJ233" s="469">
        <f t="shared" ref="CJ233" si="2957">SUM(CJ234:CJ236)</f>
        <v>0</v>
      </c>
      <c r="CK233" s="469">
        <f t="shared" si="2731"/>
        <v>2385</v>
      </c>
      <c r="CL233" s="127">
        <f t="shared" si="2956"/>
        <v>2094.7200000000003</v>
      </c>
      <c r="CM233" s="596">
        <f t="shared" si="2732"/>
        <v>0.87828930817610074</v>
      </c>
      <c r="CN233" s="28">
        <f t="shared" ref="CN233" si="2958">SUM(CN234:CN236)</f>
        <v>0</v>
      </c>
      <c r="CO233" s="1194">
        <f t="shared" si="2733"/>
        <v>2385</v>
      </c>
      <c r="CP233" s="596">
        <f t="shared" si="2734"/>
        <v>0.87828930817610074</v>
      </c>
      <c r="CQ233" s="28">
        <f t="shared" ref="CQ233" si="2959">SUM(CQ234:CQ236)</f>
        <v>0</v>
      </c>
      <c r="CR233" s="1194">
        <f t="shared" si="2735"/>
        <v>2385</v>
      </c>
      <c r="CS233" s="1249">
        <f>SUM(CS234:CS237)</f>
        <v>2385</v>
      </c>
      <c r="CT233" s="1315">
        <f>SUM(CT234:CT237)</f>
        <v>2615</v>
      </c>
      <c r="CU233" s="469">
        <f t="shared" ref="CU233:CV233" si="2960">SUM(CU234:CU237)</f>
        <v>2615</v>
      </c>
      <c r="CV233" s="469">
        <f t="shared" si="2960"/>
        <v>2615</v>
      </c>
      <c r="CW233" s="1392">
        <f>SUM(CW234:CW237)</f>
        <v>3132.23</v>
      </c>
      <c r="CX233" s="596">
        <f t="shared" si="2737"/>
        <v>1.3133039832285116</v>
      </c>
      <c r="CY233" s="1499">
        <f>SUM(CY234:CY237)</f>
        <v>2615</v>
      </c>
      <c r="CZ233" s="469">
        <f t="shared" ref="CZ233" si="2961">SUM(CZ234:CZ236)</f>
        <v>0</v>
      </c>
      <c r="DA233" s="1499">
        <f t="shared" si="2739"/>
        <v>2615</v>
      </c>
      <c r="DB233" s="127">
        <f>SUM(DB234:DB237)</f>
        <v>725.32999999999993</v>
      </c>
      <c r="DC233" s="596">
        <f t="shared" si="2740"/>
        <v>0.27737284894837472</v>
      </c>
      <c r="DD233" s="1194">
        <f t="shared" ref="DD233" si="2962">SUM(DD234:DD236)</f>
        <v>0</v>
      </c>
      <c r="DE233" s="1499">
        <f t="shared" si="2741"/>
        <v>2615</v>
      </c>
      <c r="DF233" s="596">
        <f t="shared" si="2742"/>
        <v>0.27737284894837472</v>
      </c>
      <c r="DG233" s="1194">
        <f t="shared" ref="DG233" si="2963">SUM(DG234:DG236)</f>
        <v>0</v>
      </c>
      <c r="DH233" s="1499">
        <f t="shared" si="2743"/>
        <v>2615</v>
      </c>
      <c r="DI233" s="596">
        <f t="shared" si="2744"/>
        <v>0.27737284894837472</v>
      </c>
      <c r="DJ233" s="1591">
        <f>SUM(DJ234:DJ237)</f>
        <v>2094.89</v>
      </c>
      <c r="DK233" s="596">
        <f t="shared" si="2746"/>
        <v>0.80110516252390052</v>
      </c>
      <c r="DL233" s="1194">
        <f t="shared" ref="DL233" si="2964">SUM(DL234:DL236)</f>
        <v>0</v>
      </c>
      <c r="DM233" s="1499">
        <f t="shared" si="2747"/>
        <v>2615</v>
      </c>
      <c r="DN233" s="596">
        <f t="shared" si="2748"/>
        <v>0.80110516252390052</v>
      </c>
      <c r="DO233" s="1591">
        <f>SUM(DO234:DO237)</f>
        <v>4021.39</v>
      </c>
      <c r="DP233" s="469">
        <f t="shared" ref="DP233:DR233" si="2965">SUM(DP234:DP237)</f>
        <v>4307</v>
      </c>
      <c r="DQ233" s="469">
        <f t="shared" si="2965"/>
        <v>4307</v>
      </c>
      <c r="DR233" s="469">
        <f t="shared" si="2965"/>
        <v>4007</v>
      </c>
      <c r="DS233" s="1688">
        <f>SUM(DS234:DS237)</f>
        <v>4021.39</v>
      </c>
      <c r="DT233" s="2205">
        <f t="shared" si="2750"/>
        <v>1.5378164435946462</v>
      </c>
      <c r="DU233" s="1763">
        <f t="shared" ref="DU233" si="2966">SUM(DU234:DU237)</f>
        <v>4307</v>
      </c>
      <c r="DV233" s="1763">
        <f t="shared" ref="DV233" si="2967">SUM(DV234:DV236)</f>
        <v>0</v>
      </c>
      <c r="DW233" s="1763">
        <f t="shared" si="2752"/>
        <v>4307</v>
      </c>
      <c r="DX233" s="1763">
        <f t="shared" ref="DX233:DZ233" si="2968">SUM(DX234:DX236)</f>
        <v>0</v>
      </c>
      <c r="DY233" s="1763">
        <f t="shared" si="2753"/>
        <v>4307</v>
      </c>
      <c r="DZ233" s="1763">
        <f t="shared" si="2968"/>
        <v>0</v>
      </c>
      <c r="EA233" s="1763">
        <f t="shared" si="2754"/>
        <v>4307</v>
      </c>
      <c r="EB233" s="1688">
        <f>SUM(EB234:EB237)</f>
        <v>1584.4499999999998</v>
      </c>
      <c r="EC233" s="2205">
        <f t="shared" si="2756"/>
        <v>0.36787787322962617</v>
      </c>
      <c r="ED233" s="1763">
        <f t="shared" ref="ED233" si="2969">SUM(ED234:ED236)</f>
        <v>0</v>
      </c>
      <c r="EE233" s="1763">
        <f t="shared" si="2757"/>
        <v>4307</v>
      </c>
      <c r="EF233" s="2205">
        <f t="shared" si="2758"/>
        <v>0.36787787322962617</v>
      </c>
      <c r="EG233" s="1763">
        <f t="shared" ref="EG233" si="2970">SUM(EG234:EG236)</f>
        <v>0</v>
      </c>
      <c r="EH233" s="1763">
        <f t="shared" si="2759"/>
        <v>4307</v>
      </c>
      <c r="EI233" s="2215">
        <f>SUM(EI234:EI237)</f>
        <v>3727.7000000000003</v>
      </c>
      <c r="EJ233" s="1688">
        <f>SUM(EJ234:EJ237)</f>
        <v>3727.7000000000003</v>
      </c>
      <c r="EK233" s="2205">
        <f t="shared" si="2761"/>
        <v>1</v>
      </c>
      <c r="EL233" s="1763">
        <f t="shared" ref="EL233:EN233" si="2971">SUM(EL234:EL237)</f>
        <v>3728</v>
      </c>
      <c r="EM233" s="2216">
        <f t="shared" si="2971"/>
        <v>3728</v>
      </c>
      <c r="EN233" s="2216">
        <f t="shared" si="2971"/>
        <v>3728</v>
      </c>
      <c r="EO233" s="1688">
        <f>SUM(EO234:EO237)</f>
        <v>2596.85</v>
      </c>
      <c r="EP233" s="2176">
        <f t="shared" si="2762"/>
        <v>0.69657993562231757</v>
      </c>
      <c r="EQ233" s="1763">
        <f t="shared" ref="EQ233" si="2972">SUM(EQ234:EQ236)</f>
        <v>0</v>
      </c>
      <c r="ER233" s="1763">
        <f t="shared" si="2763"/>
        <v>3728</v>
      </c>
      <c r="ES233" s="1763">
        <f t="shared" ref="ES233" si="2973">SUM(ES234:ES236)</f>
        <v>0</v>
      </c>
      <c r="ET233" s="1763">
        <f t="shared" si="2764"/>
        <v>3728</v>
      </c>
      <c r="EU233" s="2205">
        <f t="shared" si="2765"/>
        <v>0.69657993562231757</v>
      </c>
      <c r="EV233" s="1763">
        <f t="shared" ref="EV233" si="2974">SUM(EV234:EV236)</f>
        <v>0</v>
      </c>
      <c r="EW233" s="1763">
        <f t="shared" si="2766"/>
        <v>3728</v>
      </c>
      <c r="EX233" s="1688">
        <f>SUM(EX234:EX237)</f>
        <v>3405.9399999999996</v>
      </c>
      <c r="EY233" s="2205">
        <f t="shared" si="2768"/>
        <v>0.91361051502145907</v>
      </c>
      <c r="EZ233" s="2217">
        <f>SUM(EZ234:EZ237)</f>
        <v>3728</v>
      </c>
      <c r="FA233" s="1688">
        <f>SUM(FA234:FA237)</f>
        <v>4648.3</v>
      </c>
      <c r="FB233" s="2205">
        <f t="shared" si="2771"/>
        <v>1.2468615879828326</v>
      </c>
      <c r="FC233" s="1499">
        <f t="shared" ref="FC233:FE233" si="2975">SUM(FC234:FC237)</f>
        <v>3729</v>
      </c>
      <c r="FD233" s="1499">
        <f t="shared" si="2975"/>
        <v>3729</v>
      </c>
      <c r="FE233" s="1499">
        <f t="shared" si="2975"/>
        <v>3729</v>
      </c>
      <c r="FF233" s="1499">
        <f t="shared" ref="FF233" si="2976">SUM(FF234:FF236)</f>
        <v>0</v>
      </c>
      <c r="FG233" s="1499">
        <f t="shared" si="2772"/>
        <v>3729</v>
      </c>
      <c r="FH233" s="2721">
        <f>SUM(FH234:FH237)</f>
        <v>1275.96</v>
      </c>
      <c r="FI233" s="1499">
        <f t="shared" ref="FI233" si="2977">SUM(FI234:FI236)</f>
        <v>0</v>
      </c>
      <c r="FJ233" s="1499">
        <f t="shared" si="2774"/>
        <v>3729</v>
      </c>
      <c r="FK233" s="2717">
        <f t="shared" si="2775"/>
        <v>0.34217216411906676</v>
      </c>
      <c r="FL233" s="2721">
        <f>SUM(FL234:FL237)</f>
        <v>2300.9499999999998</v>
      </c>
      <c r="FM233" s="2717">
        <f t="shared" si="2777"/>
        <v>0.61704210244033253</v>
      </c>
      <c r="FN233" s="1499">
        <f t="shared" ref="FN233" si="2978">SUM(FN234:FN236)</f>
        <v>0</v>
      </c>
      <c r="FO233" s="1499">
        <f t="shared" si="2778"/>
        <v>3729</v>
      </c>
      <c r="FP233" s="2131">
        <f t="shared" ref="FP233" si="2979">SUM(FP234:FP237)</f>
        <v>3729</v>
      </c>
      <c r="FQ233" s="2610">
        <f t="shared" ref="FQ233:FR233" si="2980">SUM(FQ234:FQ237)</f>
        <v>4678</v>
      </c>
      <c r="FR233" s="1499">
        <f t="shared" si="2980"/>
        <v>4678</v>
      </c>
      <c r="FS233" s="1499">
        <f t="shared" ref="FS233" si="2981">SUM(FS234:FS237)</f>
        <v>4678</v>
      </c>
    </row>
    <row r="234" spans="1:177" ht="21.75" hidden="1" thickBot="1" x14ac:dyDescent="0.3">
      <c r="A234" s="2895"/>
      <c r="B234" s="2954"/>
      <c r="C234" s="2962"/>
      <c r="D234" s="1859"/>
      <c r="E234" s="1860" t="s">
        <v>634</v>
      </c>
      <c r="F234" s="681"/>
      <c r="G234" s="650" t="s">
        <v>530</v>
      </c>
      <c r="H234" s="687">
        <v>1630</v>
      </c>
      <c r="I234" s="469">
        <v>2075</v>
      </c>
      <c r="J234" s="529">
        <v>1689</v>
      </c>
      <c r="K234" s="529">
        <v>345</v>
      </c>
      <c r="L234" s="596">
        <f t="shared" si="2696"/>
        <v>0.20426287744227353</v>
      </c>
      <c r="M234" s="469">
        <v>1689</v>
      </c>
      <c r="N234" s="469"/>
      <c r="O234" s="469"/>
      <c r="P234" s="529">
        <f t="shared" si="2698"/>
        <v>1689</v>
      </c>
      <c r="Q234" s="596">
        <f t="shared" si="2939"/>
        <v>0.20426287744227353</v>
      </c>
      <c r="R234" s="469">
        <v>1689</v>
      </c>
      <c r="S234" s="529">
        <v>729</v>
      </c>
      <c r="T234" s="596">
        <f t="shared" si="2700"/>
        <v>0.43161634103019536</v>
      </c>
      <c r="U234" s="469">
        <v>1689</v>
      </c>
      <c r="V234" s="469"/>
      <c r="W234" s="469"/>
      <c r="X234" s="529">
        <f t="shared" si="2938"/>
        <v>1689</v>
      </c>
      <c r="Y234" s="596">
        <f t="shared" si="2702"/>
        <v>0.43161634103019536</v>
      </c>
      <c r="Z234" s="469"/>
      <c r="AA234" s="529">
        <f t="shared" si="2703"/>
        <v>1689</v>
      </c>
      <c r="AB234" s="529">
        <v>1606</v>
      </c>
      <c r="AC234" s="596">
        <f t="shared" si="2704"/>
        <v>0.95085849615156892</v>
      </c>
      <c r="AD234" s="529">
        <v>1830</v>
      </c>
      <c r="AE234" s="529">
        <v>1985</v>
      </c>
      <c r="AF234" s="596">
        <f t="shared" si="2705"/>
        <v>1.1752516281823564</v>
      </c>
      <c r="AG234" s="469">
        <v>1689</v>
      </c>
      <c r="AH234" s="469">
        <v>1985</v>
      </c>
      <c r="AI234" s="469">
        <v>1985</v>
      </c>
      <c r="AJ234" s="469">
        <v>1985</v>
      </c>
      <c r="AK234" s="469"/>
      <c r="AL234" s="529">
        <f t="shared" si="2707"/>
        <v>1689</v>
      </c>
      <c r="AM234" s="842">
        <v>2058.73</v>
      </c>
      <c r="AN234" s="917">
        <f t="shared" si="2708"/>
        <v>1.2189046773238603</v>
      </c>
      <c r="AO234" s="842">
        <v>1135.03</v>
      </c>
      <c r="AP234" s="917">
        <f t="shared" si="2709"/>
        <v>0.57180352644836274</v>
      </c>
      <c r="AQ234" s="842"/>
      <c r="AR234" s="842"/>
      <c r="AS234" s="842">
        <f t="shared" si="2710"/>
        <v>1985</v>
      </c>
      <c r="AT234" s="917">
        <f t="shared" si="2711"/>
        <v>0.57180352644836274</v>
      </c>
      <c r="AU234" s="842"/>
      <c r="AV234" s="842">
        <f t="shared" si="2712"/>
        <v>1985</v>
      </c>
      <c r="AW234" s="469">
        <v>1985</v>
      </c>
      <c r="AX234" s="842">
        <v>1932.09</v>
      </c>
      <c r="AY234" s="469">
        <v>1985</v>
      </c>
      <c r="AZ234" s="1071">
        <v>2187.09</v>
      </c>
      <c r="BA234" s="923">
        <v>1985</v>
      </c>
      <c r="BB234" s="469">
        <v>1985</v>
      </c>
      <c r="BC234" s="469">
        <v>1985</v>
      </c>
      <c r="BD234" s="923">
        <v>1985</v>
      </c>
      <c r="BE234" s="469">
        <v>1985</v>
      </c>
      <c r="BF234" s="469">
        <v>1985</v>
      </c>
      <c r="BG234" s="842"/>
      <c r="BH234" s="469">
        <f t="shared" si="2715"/>
        <v>1985</v>
      </c>
      <c r="BI234" s="924">
        <v>528</v>
      </c>
      <c r="BJ234" s="917">
        <f t="shared" si="2717"/>
        <v>0.26599496221662466</v>
      </c>
      <c r="BK234" s="469"/>
      <c r="BL234" s="469">
        <f t="shared" si="2718"/>
        <v>1985</v>
      </c>
      <c r="BM234" s="917">
        <f t="shared" si="2719"/>
        <v>0.26599496221662466</v>
      </c>
      <c r="BN234" s="917"/>
      <c r="BO234" s="917"/>
      <c r="BP234" s="924">
        <v>916.35</v>
      </c>
      <c r="BQ234" s="917">
        <f t="shared" si="2721"/>
        <v>0.46163727959697737</v>
      </c>
      <c r="BR234" s="842"/>
      <c r="BS234" s="469">
        <f t="shared" si="2722"/>
        <v>1985</v>
      </c>
      <c r="BT234" s="924">
        <v>1512.95</v>
      </c>
      <c r="BU234" s="917">
        <f t="shared" si="2723"/>
        <v>0.76219143576826198</v>
      </c>
      <c r="BV234" s="469"/>
      <c r="BW234" s="469">
        <f t="shared" si="2724"/>
        <v>1985</v>
      </c>
      <c r="BX234" s="917">
        <f t="shared" si="2725"/>
        <v>0.76219143576826198</v>
      </c>
      <c r="BY234" s="924">
        <v>1841.95</v>
      </c>
      <c r="BZ234" s="1128">
        <v>1841.95</v>
      </c>
      <c r="CA234" s="469">
        <v>1985</v>
      </c>
      <c r="CB234" s="469">
        <v>1985</v>
      </c>
      <c r="CC234" s="469">
        <v>1985</v>
      </c>
      <c r="CD234" s="924">
        <v>696.04</v>
      </c>
      <c r="CE234" s="28"/>
      <c r="CF234" s="529">
        <f t="shared" si="2727"/>
        <v>1985</v>
      </c>
      <c r="CG234" s="596">
        <f t="shared" si="2728"/>
        <v>0.35064987405541559</v>
      </c>
      <c r="CH234" s="924">
        <v>1121.6300000000001</v>
      </c>
      <c r="CI234" s="596">
        <f t="shared" si="2730"/>
        <v>0.5650528967254409</v>
      </c>
      <c r="CJ234" s="469"/>
      <c r="CK234" s="469">
        <f t="shared" si="2731"/>
        <v>1985</v>
      </c>
      <c r="CL234" s="127">
        <v>1824.43</v>
      </c>
      <c r="CM234" s="596">
        <f t="shared" si="2732"/>
        <v>0.91910831234256929</v>
      </c>
      <c r="CN234" s="28"/>
      <c r="CO234" s="1194">
        <f t="shared" si="2733"/>
        <v>1985</v>
      </c>
      <c r="CP234" s="596">
        <f t="shared" si="2734"/>
        <v>0.91910831234256929</v>
      </c>
      <c r="CQ234" s="28"/>
      <c r="CR234" s="1194">
        <f t="shared" si="2735"/>
        <v>1985</v>
      </c>
      <c r="CS234" s="1249">
        <v>1985</v>
      </c>
      <c r="CT234" s="1315">
        <v>1985</v>
      </c>
      <c r="CU234" s="469">
        <v>1985</v>
      </c>
      <c r="CV234" s="469">
        <v>1985</v>
      </c>
      <c r="CW234" s="1392">
        <v>2581.94</v>
      </c>
      <c r="CX234" s="596">
        <f t="shared" si="2737"/>
        <v>1.3007254408060454</v>
      </c>
      <c r="CY234" s="1499">
        <v>1985</v>
      </c>
      <c r="CZ234" s="469"/>
      <c r="DA234" s="1499">
        <f t="shared" si="2739"/>
        <v>1985</v>
      </c>
      <c r="DB234" s="127">
        <v>300</v>
      </c>
      <c r="DC234" s="596">
        <f t="shared" si="2740"/>
        <v>0.15113350125944586</v>
      </c>
      <c r="DD234" s="1194"/>
      <c r="DE234" s="1499">
        <f t="shared" si="2741"/>
        <v>1985</v>
      </c>
      <c r="DF234" s="596">
        <f t="shared" si="2742"/>
        <v>0.15113350125944586</v>
      </c>
      <c r="DG234" s="1194"/>
      <c r="DH234" s="1499">
        <f t="shared" si="2743"/>
        <v>1985</v>
      </c>
      <c r="DI234" s="596">
        <f t="shared" si="2744"/>
        <v>0.15113350125944586</v>
      </c>
      <c r="DJ234" s="1591">
        <v>1279.03</v>
      </c>
      <c r="DK234" s="596">
        <f t="shared" si="2746"/>
        <v>0.64434760705289673</v>
      </c>
      <c r="DL234" s="1194"/>
      <c r="DM234" s="1499">
        <f t="shared" si="2747"/>
        <v>1985</v>
      </c>
      <c r="DN234" s="596">
        <f t="shared" si="2748"/>
        <v>0.64434760705289673</v>
      </c>
      <c r="DO234" s="1591">
        <v>2797.09</v>
      </c>
      <c r="DP234" s="469">
        <v>2797</v>
      </c>
      <c r="DQ234" s="469">
        <v>2797</v>
      </c>
      <c r="DR234" s="469">
        <v>2797</v>
      </c>
      <c r="DS234" s="1688">
        <v>2797.09</v>
      </c>
      <c r="DT234" s="2205">
        <f t="shared" si="2750"/>
        <v>1.4091133501259447</v>
      </c>
      <c r="DU234" s="1763">
        <v>2797</v>
      </c>
      <c r="DV234" s="1763"/>
      <c r="DW234" s="1763">
        <f t="shared" si="2752"/>
        <v>2797</v>
      </c>
      <c r="DX234" s="1763"/>
      <c r="DY234" s="1763">
        <f t="shared" si="2753"/>
        <v>2797</v>
      </c>
      <c r="DZ234" s="1763"/>
      <c r="EA234" s="1763">
        <f t="shared" si="2754"/>
        <v>2797</v>
      </c>
      <c r="EB234" s="1688">
        <v>1010.05</v>
      </c>
      <c r="EC234" s="2205">
        <f t="shared" si="2756"/>
        <v>0.36111905613156953</v>
      </c>
      <c r="ED234" s="1763"/>
      <c r="EE234" s="1763">
        <f t="shared" si="2757"/>
        <v>2797</v>
      </c>
      <c r="EF234" s="2205">
        <f t="shared" si="2758"/>
        <v>0.36111905613156953</v>
      </c>
      <c r="EG234" s="1763"/>
      <c r="EH234" s="1763">
        <f t="shared" si="2759"/>
        <v>2797</v>
      </c>
      <c r="EI234" s="2215">
        <v>2563</v>
      </c>
      <c r="EJ234" s="1688">
        <v>2563</v>
      </c>
      <c r="EK234" s="2205">
        <f t="shared" si="2761"/>
        <v>1</v>
      </c>
      <c r="EL234" s="1763">
        <v>2563</v>
      </c>
      <c r="EM234" s="2216">
        <v>2563</v>
      </c>
      <c r="EN234" s="2216">
        <v>2563</v>
      </c>
      <c r="EO234" s="1688">
        <v>1248</v>
      </c>
      <c r="EP234" s="2176">
        <f t="shared" si="2762"/>
        <v>0.48692937963324229</v>
      </c>
      <c r="EQ234" s="1763"/>
      <c r="ER234" s="1763">
        <f t="shared" si="2763"/>
        <v>2563</v>
      </c>
      <c r="ES234" s="1763"/>
      <c r="ET234" s="1763">
        <f t="shared" si="2764"/>
        <v>2563</v>
      </c>
      <c r="EU234" s="2205">
        <f t="shared" si="2765"/>
        <v>0.48692937963324229</v>
      </c>
      <c r="EV234" s="1763"/>
      <c r="EW234" s="1763">
        <f t="shared" si="2766"/>
        <v>2563</v>
      </c>
      <c r="EX234" s="1688">
        <v>1740.6</v>
      </c>
      <c r="EY234" s="2205">
        <f t="shared" si="2768"/>
        <v>0.6791260241904018</v>
      </c>
      <c r="EZ234" s="2217">
        <v>2563</v>
      </c>
      <c r="FA234" s="1688">
        <v>2356.6999999999998</v>
      </c>
      <c r="FB234" s="2205">
        <f t="shared" si="2771"/>
        <v>0.91950838860710093</v>
      </c>
      <c r="FC234" s="1499">
        <v>2563</v>
      </c>
      <c r="FD234" s="1499">
        <v>2563</v>
      </c>
      <c r="FE234" s="1499">
        <v>2563</v>
      </c>
      <c r="FF234" s="1499"/>
      <c r="FG234" s="1499">
        <f t="shared" si="2772"/>
        <v>2563</v>
      </c>
      <c r="FH234" s="2721">
        <v>991.95</v>
      </c>
      <c r="FI234" s="1499"/>
      <c r="FJ234" s="1499">
        <f t="shared" si="2774"/>
        <v>2563</v>
      </c>
      <c r="FK234" s="2717">
        <f t="shared" si="2775"/>
        <v>0.38702692157627783</v>
      </c>
      <c r="FL234" s="2721">
        <v>1747.25</v>
      </c>
      <c r="FM234" s="2717">
        <f t="shared" si="2777"/>
        <v>0.68172063987514631</v>
      </c>
      <c r="FN234" s="1499"/>
      <c r="FO234" s="1499">
        <f t="shared" si="2778"/>
        <v>2563</v>
      </c>
      <c r="FP234" s="2131">
        <v>2563</v>
      </c>
      <c r="FQ234" s="2610">
        <v>3500</v>
      </c>
      <c r="FR234" s="1499">
        <v>3500</v>
      </c>
      <c r="FS234" s="1499">
        <v>3500</v>
      </c>
    </row>
    <row r="235" spans="1:177" ht="21.75" hidden="1" thickBot="1" x14ac:dyDescent="0.3">
      <c r="A235" s="2895"/>
      <c r="B235" s="2954"/>
      <c r="C235" s="2962"/>
      <c r="D235" s="1859"/>
      <c r="E235" s="1860" t="s">
        <v>778</v>
      </c>
      <c r="F235" s="681"/>
      <c r="G235" s="650" t="s">
        <v>530</v>
      </c>
      <c r="H235" s="687">
        <v>375</v>
      </c>
      <c r="I235" s="469">
        <v>366</v>
      </c>
      <c r="J235" s="529">
        <v>384</v>
      </c>
      <c r="K235" s="529">
        <v>96</v>
      </c>
      <c r="L235" s="596">
        <f t="shared" si="2696"/>
        <v>0.25</v>
      </c>
      <c r="M235" s="469">
        <v>384</v>
      </c>
      <c r="N235" s="469"/>
      <c r="O235" s="469"/>
      <c r="P235" s="529">
        <f t="shared" si="2698"/>
        <v>384</v>
      </c>
      <c r="Q235" s="596">
        <f t="shared" si="2939"/>
        <v>0.25</v>
      </c>
      <c r="R235" s="469">
        <v>384</v>
      </c>
      <c r="S235" s="529">
        <v>180</v>
      </c>
      <c r="T235" s="596">
        <f t="shared" si="2700"/>
        <v>0.46875</v>
      </c>
      <c r="U235" s="469">
        <v>384</v>
      </c>
      <c r="V235" s="469"/>
      <c r="W235" s="469"/>
      <c r="X235" s="529">
        <f t="shared" si="2938"/>
        <v>384</v>
      </c>
      <c r="Y235" s="596">
        <f t="shared" si="2702"/>
        <v>0.46875</v>
      </c>
      <c r="Z235" s="469"/>
      <c r="AA235" s="529">
        <f t="shared" si="2703"/>
        <v>384</v>
      </c>
      <c r="AB235" s="529">
        <v>363</v>
      </c>
      <c r="AC235" s="596">
        <f t="shared" si="2704"/>
        <v>0.9453125</v>
      </c>
      <c r="AD235" s="529">
        <v>363</v>
      </c>
      <c r="AE235" s="529">
        <v>363</v>
      </c>
      <c r="AF235" s="596">
        <f t="shared" si="2705"/>
        <v>0.9453125</v>
      </c>
      <c r="AG235" s="469">
        <v>384</v>
      </c>
      <c r="AH235" s="469">
        <v>363</v>
      </c>
      <c r="AI235" s="469">
        <v>363</v>
      </c>
      <c r="AJ235" s="469">
        <v>363</v>
      </c>
      <c r="AK235" s="469"/>
      <c r="AL235" s="529">
        <f t="shared" si="2707"/>
        <v>384</v>
      </c>
      <c r="AM235" s="842">
        <v>362.69</v>
      </c>
      <c r="AN235" s="917">
        <f t="shared" si="2708"/>
        <v>0.94450520833333329</v>
      </c>
      <c r="AO235" s="842">
        <v>182.9</v>
      </c>
      <c r="AP235" s="917">
        <f t="shared" si="2709"/>
        <v>0.50385674931129476</v>
      </c>
      <c r="AQ235" s="842"/>
      <c r="AR235" s="842"/>
      <c r="AS235" s="842">
        <f t="shared" si="2710"/>
        <v>363</v>
      </c>
      <c r="AT235" s="917">
        <f t="shared" si="2711"/>
        <v>0.50385674931129476</v>
      </c>
      <c r="AU235" s="842"/>
      <c r="AV235" s="842">
        <f t="shared" si="2712"/>
        <v>363</v>
      </c>
      <c r="AW235" s="469">
        <v>363</v>
      </c>
      <c r="AX235" s="842">
        <v>362.71</v>
      </c>
      <c r="AY235" s="469">
        <v>363</v>
      </c>
      <c r="AZ235" s="1071">
        <v>362.71</v>
      </c>
      <c r="BA235" s="923">
        <v>363</v>
      </c>
      <c r="BB235" s="469">
        <v>363</v>
      </c>
      <c r="BC235" s="469">
        <v>363</v>
      </c>
      <c r="BD235" s="923">
        <v>363</v>
      </c>
      <c r="BE235" s="469">
        <v>363</v>
      </c>
      <c r="BF235" s="469">
        <v>363</v>
      </c>
      <c r="BG235" s="842"/>
      <c r="BH235" s="469">
        <f t="shared" si="2715"/>
        <v>363</v>
      </c>
      <c r="BI235" s="924">
        <v>91.45</v>
      </c>
      <c r="BJ235" s="917">
        <f t="shared" si="2717"/>
        <v>0.25192837465564738</v>
      </c>
      <c r="BK235" s="469"/>
      <c r="BL235" s="469">
        <f t="shared" si="2718"/>
        <v>363</v>
      </c>
      <c r="BM235" s="917">
        <f t="shared" si="2719"/>
        <v>0.25192837465564738</v>
      </c>
      <c r="BN235" s="917"/>
      <c r="BO235" s="917"/>
      <c r="BP235" s="924">
        <v>99.45</v>
      </c>
      <c r="BQ235" s="917">
        <f t="shared" si="2721"/>
        <v>0.27396694214876033</v>
      </c>
      <c r="BR235" s="842"/>
      <c r="BS235" s="469">
        <f t="shared" si="2722"/>
        <v>363</v>
      </c>
      <c r="BT235" s="924">
        <v>115.45</v>
      </c>
      <c r="BU235" s="917">
        <f t="shared" si="2723"/>
        <v>0.31804407713498623</v>
      </c>
      <c r="BV235" s="469"/>
      <c r="BW235" s="469">
        <f t="shared" si="2724"/>
        <v>363</v>
      </c>
      <c r="BX235" s="917">
        <f t="shared" si="2725"/>
        <v>0.31804407713498623</v>
      </c>
      <c r="BY235" s="924">
        <v>115.45</v>
      </c>
      <c r="BZ235" s="1128">
        <v>115.45</v>
      </c>
      <c r="CA235" s="469">
        <v>115</v>
      </c>
      <c r="CB235" s="469">
        <v>115</v>
      </c>
      <c r="CC235" s="469">
        <v>115</v>
      </c>
      <c r="CD235" s="924">
        <v>16</v>
      </c>
      <c r="CE235" s="28"/>
      <c r="CF235" s="529">
        <f t="shared" si="2727"/>
        <v>115</v>
      </c>
      <c r="CG235" s="596">
        <f t="shared" si="2728"/>
        <v>0.1391304347826087</v>
      </c>
      <c r="CH235" s="924">
        <v>24</v>
      </c>
      <c r="CI235" s="596">
        <f t="shared" si="2730"/>
        <v>0.20869565217391303</v>
      </c>
      <c r="CJ235" s="469"/>
      <c r="CK235" s="469">
        <f t="shared" si="2731"/>
        <v>115</v>
      </c>
      <c r="CL235" s="127">
        <v>142.24</v>
      </c>
      <c r="CM235" s="596">
        <f t="shared" si="2732"/>
        <v>1.2368695652173913</v>
      </c>
      <c r="CN235" s="28"/>
      <c r="CO235" s="1194">
        <f t="shared" si="2733"/>
        <v>115</v>
      </c>
      <c r="CP235" s="596">
        <f t="shared" si="2734"/>
        <v>1.2368695652173913</v>
      </c>
      <c r="CQ235" s="28"/>
      <c r="CR235" s="1194">
        <f t="shared" si="2735"/>
        <v>115</v>
      </c>
      <c r="CS235" s="1249">
        <v>115</v>
      </c>
      <c r="CT235" s="1315">
        <v>115</v>
      </c>
      <c r="CU235" s="469">
        <v>115</v>
      </c>
      <c r="CV235" s="469">
        <v>115</v>
      </c>
      <c r="CW235" s="1392">
        <v>295.04000000000002</v>
      </c>
      <c r="CX235" s="596">
        <f t="shared" si="2737"/>
        <v>2.5655652173913044</v>
      </c>
      <c r="CY235" s="1499">
        <v>115</v>
      </c>
      <c r="CZ235" s="469"/>
      <c r="DA235" s="1499">
        <f t="shared" si="2739"/>
        <v>115</v>
      </c>
      <c r="DB235" s="127">
        <v>85.05</v>
      </c>
      <c r="DC235" s="596">
        <f t="shared" si="2740"/>
        <v>0.73956521739130432</v>
      </c>
      <c r="DD235" s="1194"/>
      <c r="DE235" s="1499">
        <f t="shared" si="2741"/>
        <v>115</v>
      </c>
      <c r="DF235" s="596">
        <f t="shared" si="2742"/>
        <v>0.73956521739130432</v>
      </c>
      <c r="DG235" s="1194"/>
      <c r="DH235" s="1499">
        <f t="shared" si="2743"/>
        <v>115</v>
      </c>
      <c r="DI235" s="596">
        <f t="shared" si="2744"/>
        <v>0.73956521739130432</v>
      </c>
      <c r="DJ235" s="1591">
        <v>337</v>
      </c>
      <c r="DK235" s="596">
        <f t="shared" si="2746"/>
        <v>2.9304347826086956</v>
      </c>
      <c r="DL235" s="1194"/>
      <c r="DM235" s="1499">
        <f t="shared" si="2747"/>
        <v>115</v>
      </c>
      <c r="DN235" s="596">
        <f t="shared" si="2748"/>
        <v>2.9304347826086956</v>
      </c>
      <c r="DO235" s="1591">
        <v>577.64</v>
      </c>
      <c r="DP235" s="469">
        <v>578</v>
      </c>
      <c r="DQ235" s="469">
        <v>578</v>
      </c>
      <c r="DR235" s="469">
        <v>278</v>
      </c>
      <c r="DS235" s="1688">
        <v>577.64</v>
      </c>
      <c r="DT235" s="2205">
        <f t="shared" si="2750"/>
        <v>5.0229565217391299</v>
      </c>
      <c r="DU235" s="1763">
        <v>578</v>
      </c>
      <c r="DV235" s="1763"/>
      <c r="DW235" s="1763">
        <f t="shared" si="2752"/>
        <v>578</v>
      </c>
      <c r="DX235" s="1763"/>
      <c r="DY235" s="1763">
        <f t="shared" si="2753"/>
        <v>578</v>
      </c>
      <c r="DZ235" s="1763"/>
      <c r="EA235" s="1763">
        <f t="shared" si="2754"/>
        <v>578</v>
      </c>
      <c r="EB235" s="1688">
        <v>337</v>
      </c>
      <c r="EC235" s="2205">
        <f t="shared" si="2756"/>
        <v>0.58304498269896199</v>
      </c>
      <c r="ED235" s="1763"/>
      <c r="EE235" s="1763">
        <f t="shared" si="2757"/>
        <v>578</v>
      </c>
      <c r="EF235" s="2205">
        <f t="shared" si="2758"/>
        <v>0.58304498269896199</v>
      </c>
      <c r="EG235" s="1763"/>
      <c r="EH235" s="1763">
        <f t="shared" si="2759"/>
        <v>578</v>
      </c>
      <c r="EI235" s="2215">
        <v>674</v>
      </c>
      <c r="EJ235" s="1688">
        <v>674</v>
      </c>
      <c r="EK235" s="2205">
        <f t="shared" si="2761"/>
        <v>1</v>
      </c>
      <c r="EL235" s="1763">
        <v>674</v>
      </c>
      <c r="EM235" s="2216">
        <v>674</v>
      </c>
      <c r="EN235" s="2216">
        <v>674</v>
      </c>
      <c r="EO235" s="1688">
        <v>338.68</v>
      </c>
      <c r="EP235" s="2176">
        <f t="shared" si="2762"/>
        <v>0.50249258160237387</v>
      </c>
      <c r="EQ235" s="1763"/>
      <c r="ER235" s="1763">
        <f t="shared" si="2763"/>
        <v>674</v>
      </c>
      <c r="ES235" s="1763"/>
      <c r="ET235" s="1763">
        <f t="shared" si="2764"/>
        <v>674</v>
      </c>
      <c r="EU235" s="2205">
        <f t="shared" si="2765"/>
        <v>0.50249258160237387</v>
      </c>
      <c r="EV235" s="1763"/>
      <c r="EW235" s="1763">
        <f t="shared" si="2766"/>
        <v>674</v>
      </c>
      <c r="EX235" s="1688"/>
      <c r="EY235" s="2205">
        <f t="shared" si="2768"/>
        <v>0</v>
      </c>
      <c r="EZ235" s="2217">
        <v>674</v>
      </c>
      <c r="FA235" s="1688">
        <v>1171.27</v>
      </c>
      <c r="FB235" s="2205">
        <f t="shared" si="2771"/>
        <v>1.7377893175074184</v>
      </c>
      <c r="FC235" s="1499">
        <v>784</v>
      </c>
      <c r="FD235" s="1499">
        <v>784</v>
      </c>
      <c r="FE235" s="1499">
        <v>784</v>
      </c>
      <c r="FF235" s="1499"/>
      <c r="FG235" s="1499">
        <f t="shared" si="2772"/>
        <v>784</v>
      </c>
      <c r="FH235" s="2721">
        <v>197.96</v>
      </c>
      <c r="FI235" s="1499"/>
      <c r="FJ235" s="1499">
        <f t="shared" si="2774"/>
        <v>784</v>
      </c>
      <c r="FK235" s="2717">
        <f t="shared" si="2775"/>
        <v>0.2525</v>
      </c>
      <c r="FL235" s="2721">
        <v>363.85</v>
      </c>
      <c r="FM235" s="2717">
        <f t="shared" si="2777"/>
        <v>0.46409438775510209</v>
      </c>
      <c r="FN235" s="1499"/>
      <c r="FO235" s="1499">
        <f t="shared" si="2778"/>
        <v>784</v>
      </c>
      <c r="FP235" s="2131">
        <v>784</v>
      </c>
      <c r="FQ235" s="2610">
        <v>728</v>
      </c>
      <c r="FR235" s="1499">
        <v>728</v>
      </c>
      <c r="FS235" s="1499">
        <v>728</v>
      </c>
    </row>
    <row r="236" spans="1:177" ht="21.75" hidden="1" thickBot="1" x14ac:dyDescent="0.3">
      <c r="A236" s="2895"/>
      <c r="B236" s="2954"/>
      <c r="C236" s="2962"/>
      <c r="D236" s="1859"/>
      <c r="E236" s="1860" t="s">
        <v>879</v>
      </c>
      <c r="F236" s="681"/>
      <c r="G236" s="650" t="s">
        <v>530</v>
      </c>
      <c r="H236" s="687">
        <v>218</v>
      </c>
      <c r="I236" s="469">
        <v>228</v>
      </c>
      <c r="J236" s="529">
        <v>263</v>
      </c>
      <c r="K236" s="529">
        <v>124</v>
      </c>
      <c r="L236" s="596">
        <f t="shared" si="2696"/>
        <v>0.47148288973384028</v>
      </c>
      <c r="M236" s="469">
        <v>263</v>
      </c>
      <c r="N236" s="469"/>
      <c r="O236" s="469"/>
      <c r="P236" s="529">
        <f t="shared" si="2698"/>
        <v>263</v>
      </c>
      <c r="Q236" s="596">
        <f t="shared" si="2939"/>
        <v>0.47148288973384028</v>
      </c>
      <c r="R236" s="469">
        <v>263</v>
      </c>
      <c r="S236" s="529">
        <v>164</v>
      </c>
      <c r="T236" s="596">
        <f t="shared" si="2700"/>
        <v>0.62357414448669202</v>
      </c>
      <c r="U236" s="469">
        <v>263</v>
      </c>
      <c r="V236" s="469"/>
      <c r="W236" s="469"/>
      <c r="X236" s="529">
        <f t="shared" si="2938"/>
        <v>263</v>
      </c>
      <c r="Y236" s="596">
        <f t="shared" si="2702"/>
        <v>0.62357414448669202</v>
      </c>
      <c r="Z236" s="469"/>
      <c r="AA236" s="529">
        <f t="shared" si="2703"/>
        <v>263</v>
      </c>
      <c r="AB236" s="529">
        <v>285</v>
      </c>
      <c r="AC236" s="596">
        <f t="shared" si="2704"/>
        <v>1.0836501901140685</v>
      </c>
      <c r="AD236" s="529">
        <v>285</v>
      </c>
      <c r="AE236" s="529">
        <v>285</v>
      </c>
      <c r="AF236" s="596">
        <f t="shared" si="2705"/>
        <v>1.0836501901140685</v>
      </c>
      <c r="AG236" s="469">
        <v>263</v>
      </c>
      <c r="AH236" s="469">
        <v>285</v>
      </c>
      <c r="AI236" s="469">
        <v>285</v>
      </c>
      <c r="AJ236" s="469">
        <v>285</v>
      </c>
      <c r="AK236" s="469"/>
      <c r="AL236" s="529">
        <f t="shared" si="2707"/>
        <v>263</v>
      </c>
      <c r="AM236" s="842">
        <v>311.60000000000002</v>
      </c>
      <c r="AN236" s="917">
        <f t="shared" si="2708"/>
        <v>1.1847908745247149</v>
      </c>
      <c r="AO236" s="842">
        <v>110.04</v>
      </c>
      <c r="AP236" s="917">
        <f t="shared" si="2709"/>
        <v>0.38610526315789478</v>
      </c>
      <c r="AQ236" s="842"/>
      <c r="AR236" s="842"/>
      <c r="AS236" s="842">
        <f t="shared" si="2710"/>
        <v>285</v>
      </c>
      <c r="AT236" s="917">
        <f t="shared" si="2711"/>
        <v>0.38610526315789478</v>
      </c>
      <c r="AU236" s="842"/>
      <c r="AV236" s="842">
        <f t="shared" si="2712"/>
        <v>285</v>
      </c>
      <c r="AW236" s="469">
        <v>285</v>
      </c>
      <c r="AX236" s="842">
        <v>148.82</v>
      </c>
      <c r="AY236" s="469">
        <v>285</v>
      </c>
      <c r="AZ236" s="1071">
        <v>217.2</v>
      </c>
      <c r="BA236" s="923">
        <v>285</v>
      </c>
      <c r="BB236" s="469">
        <v>285</v>
      </c>
      <c r="BC236" s="469">
        <v>285</v>
      </c>
      <c r="BD236" s="923">
        <v>285</v>
      </c>
      <c r="BE236" s="469">
        <v>285</v>
      </c>
      <c r="BF236" s="469">
        <v>285</v>
      </c>
      <c r="BG236" s="842"/>
      <c r="BH236" s="469">
        <f t="shared" si="2715"/>
        <v>285</v>
      </c>
      <c r="BI236" s="924">
        <v>35.01</v>
      </c>
      <c r="BJ236" s="917">
        <f t="shared" si="2717"/>
        <v>0.12284210526315789</v>
      </c>
      <c r="BK236" s="469"/>
      <c r="BL236" s="469">
        <f t="shared" si="2718"/>
        <v>285</v>
      </c>
      <c r="BM236" s="917">
        <f t="shared" si="2719"/>
        <v>0.12284210526315789</v>
      </c>
      <c r="BN236" s="917"/>
      <c r="BO236" s="917"/>
      <c r="BP236" s="924">
        <v>121.54</v>
      </c>
      <c r="BQ236" s="917">
        <f t="shared" si="2721"/>
        <v>0.4264561403508772</v>
      </c>
      <c r="BR236" s="842"/>
      <c r="BS236" s="469">
        <f t="shared" si="2722"/>
        <v>285</v>
      </c>
      <c r="BT236" s="924">
        <v>193.56</v>
      </c>
      <c r="BU236" s="917">
        <f t="shared" si="2723"/>
        <v>0.67915789473684207</v>
      </c>
      <c r="BV236" s="469"/>
      <c r="BW236" s="469">
        <f t="shared" si="2724"/>
        <v>285</v>
      </c>
      <c r="BX236" s="917">
        <f t="shared" si="2725"/>
        <v>0.67915789473684207</v>
      </c>
      <c r="BY236" s="924">
        <v>243.56</v>
      </c>
      <c r="BZ236" s="1128">
        <v>243.56</v>
      </c>
      <c r="CA236" s="469">
        <v>285</v>
      </c>
      <c r="CB236" s="469">
        <v>285</v>
      </c>
      <c r="CC236" s="469">
        <v>285</v>
      </c>
      <c r="CD236" s="924">
        <v>75.510000000000005</v>
      </c>
      <c r="CE236" s="28"/>
      <c r="CF236" s="529">
        <f t="shared" si="2727"/>
        <v>285</v>
      </c>
      <c r="CG236" s="596">
        <f t="shared" si="2728"/>
        <v>0.26494736842105265</v>
      </c>
      <c r="CH236" s="924">
        <v>120.55</v>
      </c>
      <c r="CI236" s="596">
        <f t="shared" si="2730"/>
        <v>0.42298245614035085</v>
      </c>
      <c r="CJ236" s="469"/>
      <c r="CK236" s="469">
        <f t="shared" si="2731"/>
        <v>285</v>
      </c>
      <c r="CL236" s="127">
        <v>128.05000000000001</v>
      </c>
      <c r="CM236" s="596">
        <f t="shared" si="2732"/>
        <v>0.44929824561403514</v>
      </c>
      <c r="CN236" s="28"/>
      <c r="CO236" s="1194">
        <f t="shared" si="2733"/>
        <v>285</v>
      </c>
      <c r="CP236" s="596">
        <f t="shared" si="2734"/>
        <v>0.44929824561403514</v>
      </c>
      <c r="CQ236" s="28"/>
      <c r="CR236" s="1194">
        <f t="shared" si="2735"/>
        <v>285</v>
      </c>
      <c r="CS236" s="1249">
        <v>285</v>
      </c>
      <c r="CT236" s="1315">
        <v>285</v>
      </c>
      <c r="CU236" s="469">
        <v>285</v>
      </c>
      <c r="CV236" s="469">
        <v>285</v>
      </c>
      <c r="CW236" s="1392">
        <v>120.55</v>
      </c>
      <c r="CX236" s="596">
        <f t="shared" si="2737"/>
        <v>0.42298245614035085</v>
      </c>
      <c r="CY236" s="1499">
        <v>285</v>
      </c>
      <c r="CZ236" s="469"/>
      <c r="DA236" s="1499">
        <f t="shared" si="2739"/>
        <v>285</v>
      </c>
      <c r="DB236" s="127">
        <v>0</v>
      </c>
      <c r="DC236" s="596">
        <f t="shared" si="2740"/>
        <v>0</v>
      </c>
      <c r="DD236" s="1194"/>
      <c r="DE236" s="1499">
        <f t="shared" si="2741"/>
        <v>285</v>
      </c>
      <c r="DF236" s="596">
        <f t="shared" si="2742"/>
        <v>0</v>
      </c>
      <c r="DG236" s="1194"/>
      <c r="DH236" s="1499">
        <f t="shared" si="2743"/>
        <v>285</v>
      </c>
      <c r="DI236" s="596">
        <f t="shared" si="2744"/>
        <v>0</v>
      </c>
      <c r="DJ236" s="1591">
        <v>0</v>
      </c>
      <c r="DK236" s="596">
        <f t="shared" si="2746"/>
        <v>0</v>
      </c>
      <c r="DL236" s="1194"/>
      <c r="DM236" s="1499">
        <f t="shared" si="2747"/>
        <v>285</v>
      </c>
      <c r="DN236" s="596">
        <f t="shared" si="2748"/>
        <v>0</v>
      </c>
      <c r="DO236" s="1591"/>
      <c r="DP236" s="469">
        <v>285</v>
      </c>
      <c r="DQ236" s="469">
        <v>285</v>
      </c>
      <c r="DR236" s="469">
        <v>285</v>
      </c>
      <c r="DS236" s="1688"/>
      <c r="DT236" s="2205">
        <f t="shared" si="2750"/>
        <v>0</v>
      </c>
      <c r="DU236" s="1763">
        <v>285</v>
      </c>
      <c r="DV236" s="1763"/>
      <c r="DW236" s="1763">
        <f t="shared" si="2752"/>
        <v>285</v>
      </c>
      <c r="DX236" s="1763"/>
      <c r="DY236" s="1763">
        <f t="shared" si="2753"/>
        <v>285</v>
      </c>
      <c r="DZ236" s="1763"/>
      <c r="EA236" s="1763">
        <f t="shared" si="2754"/>
        <v>285</v>
      </c>
      <c r="EB236" s="1688">
        <v>46.05</v>
      </c>
      <c r="EC236" s="2205">
        <f t="shared" si="2756"/>
        <v>0.16157894736842104</v>
      </c>
      <c r="ED236" s="1763"/>
      <c r="EE236" s="1763">
        <f t="shared" si="2757"/>
        <v>285</v>
      </c>
      <c r="EF236" s="2205">
        <f t="shared" si="2758"/>
        <v>0.16157894736842104</v>
      </c>
      <c r="EG236" s="1763"/>
      <c r="EH236" s="1763">
        <f t="shared" si="2759"/>
        <v>285</v>
      </c>
      <c r="EI236" s="2215">
        <v>46.05</v>
      </c>
      <c r="EJ236" s="1688">
        <v>46.05</v>
      </c>
      <c r="EK236" s="2205">
        <f t="shared" si="2761"/>
        <v>1</v>
      </c>
      <c r="EL236" s="1763">
        <v>46</v>
      </c>
      <c r="EM236" s="2216">
        <v>46</v>
      </c>
      <c r="EN236" s="2216">
        <v>46</v>
      </c>
      <c r="EO236" s="1688"/>
      <c r="EP236" s="2176">
        <f t="shared" si="2762"/>
        <v>0</v>
      </c>
      <c r="EQ236" s="1763"/>
      <c r="ER236" s="1763">
        <f t="shared" si="2763"/>
        <v>46</v>
      </c>
      <c r="ES236" s="1763"/>
      <c r="ET236" s="1763">
        <f t="shared" si="2764"/>
        <v>46</v>
      </c>
      <c r="EU236" s="2205">
        <f t="shared" si="2765"/>
        <v>0</v>
      </c>
      <c r="EV236" s="1763"/>
      <c r="EW236" s="1763">
        <f t="shared" si="2766"/>
        <v>46</v>
      </c>
      <c r="EX236" s="1688"/>
      <c r="EY236" s="2205">
        <f t="shared" si="2768"/>
        <v>0</v>
      </c>
      <c r="EZ236" s="2217">
        <v>46</v>
      </c>
      <c r="FA236" s="1688">
        <v>336.05</v>
      </c>
      <c r="FB236" s="2205">
        <f t="shared" si="2771"/>
        <v>7.3054347826086961</v>
      </c>
      <c r="FC236" s="1499">
        <v>46</v>
      </c>
      <c r="FD236" s="1499">
        <v>46</v>
      </c>
      <c r="FE236" s="1499">
        <v>46</v>
      </c>
      <c r="FF236" s="1499"/>
      <c r="FG236" s="1499">
        <f t="shared" si="2772"/>
        <v>46</v>
      </c>
      <c r="FH236" s="2721">
        <v>86.05</v>
      </c>
      <c r="FI236" s="1499"/>
      <c r="FJ236" s="1499">
        <f t="shared" si="2774"/>
        <v>46</v>
      </c>
      <c r="FK236" s="2717">
        <f t="shared" si="2775"/>
        <v>1.8706521739130435</v>
      </c>
      <c r="FL236" s="2721">
        <v>170.95</v>
      </c>
      <c r="FM236" s="2717">
        <f t="shared" si="2777"/>
        <v>3.7163043478260867</v>
      </c>
      <c r="FN236" s="1499"/>
      <c r="FO236" s="1499">
        <f t="shared" si="2778"/>
        <v>46</v>
      </c>
      <c r="FP236" s="2131">
        <v>46</v>
      </c>
      <c r="FQ236" s="2610">
        <v>350</v>
      </c>
      <c r="FR236" s="1499">
        <v>350</v>
      </c>
      <c r="FS236" s="1499">
        <v>350</v>
      </c>
    </row>
    <row r="237" spans="1:177" ht="21.75" hidden="1" thickBot="1" x14ac:dyDescent="0.3">
      <c r="A237" s="2895"/>
      <c r="B237" s="2954"/>
      <c r="C237" s="2962"/>
      <c r="D237" s="1859"/>
      <c r="E237" s="1860" t="s">
        <v>880</v>
      </c>
      <c r="F237" s="681"/>
      <c r="G237" s="650"/>
      <c r="H237" s="687"/>
      <c r="I237" s="469"/>
      <c r="J237" s="529"/>
      <c r="K237" s="529"/>
      <c r="L237" s="596"/>
      <c r="M237" s="469"/>
      <c r="N237" s="469"/>
      <c r="O237" s="469"/>
      <c r="P237" s="529"/>
      <c r="Q237" s="596"/>
      <c r="R237" s="469"/>
      <c r="S237" s="529"/>
      <c r="T237" s="596"/>
      <c r="U237" s="469"/>
      <c r="V237" s="469"/>
      <c r="W237" s="469"/>
      <c r="X237" s="529"/>
      <c r="Y237" s="596"/>
      <c r="Z237" s="469"/>
      <c r="AA237" s="529"/>
      <c r="AB237" s="529"/>
      <c r="AC237" s="596"/>
      <c r="AD237" s="529"/>
      <c r="AE237" s="529"/>
      <c r="AF237" s="596"/>
      <c r="AG237" s="469"/>
      <c r="AH237" s="469"/>
      <c r="AI237" s="469"/>
      <c r="AJ237" s="469"/>
      <c r="AK237" s="469"/>
      <c r="AL237" s="529"/>
      <c r="AM237" s="842"/>
      <c r="AN237" s="917"/>
      <c r="AO237" s="842"/>
      <c r="AP237" s="917"/>
      <c r="AQ237" s="842"/>
      <c r="AR237" s="842"/>
      <c r="AS237" s="842"/>
      <c r="AT237" s="917"/>
      <c r="AU237" s="842"/>
      <c r="AV237" s="842"/>
      <c r="AW237" s="469"/>
      <c r="AX237" s="842"/>
      <c r="AY237" s="469"/>
      <c r="AZ237" s="1071"/>
      <c r="BA237" s="923"/>
      <c r="BB237" s="469"/>
      <c r="BC237" s="469"/>
      <c r="BD237" s="923"/>
      <c r="BE237" s="469"/>
      <c r="BF237" s="469"/>
      <c r="BG237" s="842"/>
      <c r="BH237" s="469"/>
      <c r="BI237" s="924"/>
      <c r="BJ237" s="917"/>
      <c r="BK237" s="469"/>
      <c r="BL237" s="469"/>
      <c r="BM237" s="917"/>
      <c r="BN237" s="917"/>
      <c r="BO237" s="917"/>
      <c r="BP237" s="924"/>
      <c r="BQ237" s="917"/>
      <c r="BR237" s="842"/>
      <c r="BS237" s="469"/>
      <c r="BT237" s="924"/>
      <c r="BU237" s="917"/>
      <c r="BV237" s="469"/>
      <c r="BW237" s="469"/>
      <c r="BX237" s="917"/>
      <c r="BY237" s="924"/>
      <c r="BZ237" s="1128"/>
      <c r="CA237" s="469"/>
      <c r="CB237" s="469"/>
      <c r="CC237" s="469"/>
      <c r="CD237" s="924"/>
      <c r="CE237" s="28"/>
      <c r="CF237" s="529"/>
      <c r="CG237" s="596"/>
      <c r="CH237" s="924">
        <v>12.2</v>
      </c>
      <c r="CI237" s="596" t="e">
        <f t="shared" si="2730"/>
        <v>#DIV/0!</v>
      </c>
      <c r="CJ237" s="469"/>
      <c r="CK237" s="469">
        <f t="shared" si="2731"/>
        <v>0</v>
      </c>
      <c r="CL237" s="127">
        <v>74.180000000000007</v>
      </c>
      <c r="CM237" s="596" t="e">
        <f t="shared" si="2732"/>
        <v>#DIV/0!</v>
      </c>
      <c r="CN237" s="28"/>
      <c r="CO237" s="1194">
        <f t="shared" si="2733"/>
        <v>0</v>
      </c>
      <c r="CP237" s="596" t="e">
        <f t="shared" si="2734"/>
        <v>#DIV/0!</v>
      </c>
      <c r="CQ237" s="28"/>
      <c r="CR237" s="1194">
        <f t="shared" si="2735"/>
        <v>0</v>
      </c>
      <c r="CS237" s="1249">
        <v>0</v>
      </c>
      <c r="CT237" s="1315">
        <v>230</v>
      </c>
      <c r="CU237" s="469">
        <v>230</v>
      </c>
      <c r="CV237" s="469">
        <v>230</v>
      </c>
      <c r="CW237" s="1392">
        <v>134.69999999999999</v>
      </c>
      <c r="CX237" s="596" t="e">
        <f t="shared" si="2737"/>
        <v>#DIV/0!</v>
      </c>
      <c r="CY237" s="1499">
        <v>230</v>
      </c>
      <c r="CZ237" s="469"/>
      <c r="DA237" s="1499">
        <f t="shared" si="2739"/>
        <v>230</v>
      </c>
      <c r="DB237" s="127">
        <v>340.28</v>
      </c>
      <c r="DC237" s="596">
        <f t="shared" si="2740"/>
        <v>1.4794782608695651</v>
      </c>
      <c r="DD237" s="1194"/>
      <c r="DE237" s="1499">
        <f t="shared" si="2741"/>
        <v>230</v>
      </c>
      <c r="DF237" s="596">
        <f t="shared" si="2742"/>
        <v>1.4794782608695651</v>
      </c>
      <c r="DG237" s="1194"/>
      <c r="DH237" s="1499">
        <f t="shared" si="2743"/>
        <v>230</v>
      </c>
      <c r="DI237" s="596">
        <f t="shared" si="2744"/>
        <v>1.4794782608695651</v>
      </c>
      <c r="DJ237" s="1591">
        <v>478.86</v>
      </c>
      <c r="DK237" s="596">
        <f t="shared" si="2746"/>
        <v>2.0819999999999999</v>
      </c>
      <c r="DL237" s="1194"/>
      <c r="DM237" s="1499">
        <f t="shared" si="2747"/>
        <v>230</v>
      </c>
      <c r="DN237" s="596">
        <f t="shared" si="2748"/>
        <v>2.0819999999999999</v>
      </c>
      <c r="DO237" s="1591">
        <v>646.66</v>
      </c>
      <c r="DP237" s="469">
        <v>647</v>
      </c>
      <c r="DQ237" s="469">
        <v>647</v>
      </c>
      <c r="DR237" s="469">
        <v>647</v>
      </c>
      <c r="DS237" s="1688">
        <v>646.66</v>
      </c>
      <c r="DT237" s="2205">
        <f t="shared" si="2750"/>
        <v>2.8115652173913044</v>
      </c>
      <c r="DU237" s="1763">
        <v>647</v>
      </c>
      <c r="DV237" s="1763"/>
      <c r="DW237" s="1763">
        <f t="shared" si="2752"/>
        <v>647</v>
      </c>
      <c r="DX237" s="1763"/>
      <c r="DY237" s="1763">
        <f t="shared" si="2753"/>
        <v>647</v>
      </c>
      <c r="DZ237" s="1763"/>
      <c r="EA237" s="1763">
        <f t="shared" si="2754"/>
        <v>647</v>
      </c>
      <c r="EB237" s="1688">
        <v>191.35</v>
      </c>
      <c r="EC237" s="2205">
        <f t="shared" si="2756"/>
        <v>0.29574961360123647</v>
      </c>
      <c r="ED237" s="1763"/>
      <c r="EE237" s="1763">
        <f t="shared" si="2757"/>
        <v>647</v>
      </c>
      <c r="EF237" s="2205">
        <f t="shared" si="2758"/>
        <v>0.29574961360123647</v>
      </c>
      <c r="EG237" s="1763"/>
      <c r="EH237" s="1763">
        <f t="shared" si="2759"/>
        <v>647</v>
      </c>
      <c r="EI237" s="2215">
        <v>444.65</v>
      </c>
      <c r="EJ237" s="1688">
        <v>444.65</v>
      </c>
      <c r="EK237" s="2205">
        <f t="shared" si="2761"/>
        <v>1</v>
      </c>
      <c r="EL237" s="1763">
        <v>445</v>
      </c>
      <c r="EM237" s="2216">
        <v>445</v>
      </c>
      <c r="EN237" s="2216">
        <v>445</v>
      </c>
      <c r="EO237" s="1688">
        <v>1010.17</v>
      </c>
      <c r="EP237" s="2176">
        <f t="shared" si="2762"/>
        <v>2.2700449438202246</v>
      </c>
      <c r="EQ237" s="1763"/>
      <c r="ER237" s="1763">
        <f t="shared" si="2763"/>
        <v>445</v>
      </c>
      <c r="ES237" s="1763"/>
      <c r="ET237" s="1763">
        <f t="shared" si="2764"/>
        <v>445</v>
      </c>
      <c r="EU237" s="2205">
        <f t="shared" si="2765"/>
        <v>2.2700449438202246</v>
      </c>
      <c r="EV237" s="1763"/>
      <c r="EW237" s="1763">
        <f t="shared" si="2766"/>
        <v>445</v>
      </c>
      <c r="EX237" s="1688">
        <v>1665.34</v>
      </c>
      <c r="EY237" s="2205">
        <f t="shared" si="2768"/>
        <v>3.7423370786516852</v>
      </c>
      <c r="EZ237" s="2217">
        <v>445</v>
      </c>
      <c r="FA237" s="1688">
        <v>784.28</v>
      </c>
      <c r="FB237" s="2205">
        <f t="shared" si="2771"/>
        <v>1.7624269662921348</v>
      </c>
      <c r="FC237" s="1499">
        <v>336</v>
      </c>
      <c r="FD237" s="1499">
        <v>336</v>
      </c>
      <c r="FE237" s="1499">
        <v>336</v>
      </c>
      <c r="FF237" s="1499"/>
      <c r="FG237" s="1499">
        <f t="shared" si="2772"/>
        <v>336</v>
      </c>
      <c r="FH237" s="2721">
        <v>0</v>
      </c>
      <c r="FI237" s="1499"/>
      <c r="FJ237" s="1499">
        <f t="shared" si="2774"/>
        <v>336</v>
      </c>
      <c r="FK237" s="2717">
        <f t="shared" si="2775"/>
        <v>0</v>
      </c>
      <c r="FL237" s="2721">
        <v>18.899999999999999</v>
      </c>
      <c r="FM237" s="2717">
        <f t="shared" si="2777"/>
        <v>5.6249999999999994E-2</v>
      </c>
      <c r="FN237" s="1499"/>
      <c r="FO237" s="1499">
        <f t="shared" si="2778"/>
        <v>336</v>
      </c>
      <c r="FP237" s="2131">
        <v>336</v>
      </c>
      <c r="FQ237" s="2610">
        <v>100</v>
      </c>
      <c r="FR237" s="1499">
        <v>100</v>
      </c>
      <c r="FS237" s="1499">
        <v>100</v>
      </c>
    </row>
    <row r="238" spans="1:177" ht="21.75" hidden="1" thickBot="1" x14ac:dyDescent="0.3">
      <c r="A238" s="2895"/>
      <c r="B238" s="2954"/>
      <c r="C238" s="2962"/>
      <c r="D238" s="1859"/>
      <c r="E238" s="1860" t="s">
        <v>633</v>
      </c>
      <c r="F238" s="681"/>
      <c r="G238" s="650" t="s">
        <v>529</v>
      </c>
      <c r="H238" s="687">
        <v>3747</v>
      </c>
      <c r="I238" s="469">
        <v>1361</v>
      </c>
      <c r="J238" s="529">
        <v>1736</v>
      </c>
      <c r="K238" s="529">
        <v>474</v>
      </c>
      <c r="L238" s="596">
        <f t="shared" si="2696"/>
        <v>0.27304147465437789</v>
      </c>
      <c r="M238" s="469">
        <v>1736</v>
      </c>
      <c r="N238" s="469"/>
      <c r="O238" s="469"/>
      <c r="P238" s="529">
        <f t="shared" si="2698"/>
        <v>1736</v>
      </c>
      <c r="Q238" s="596">
        <f t="shared" si="2939"/>
        <v>0.27304147465437789</v>
      </c>
      <c r="R238" s="469">
        <v>1736</v>
      </c>
      <c r="S238" s="529">
        <v>714</v>
      </c>
      <c r="T238" s="596">
        <f t="shared" si="2700"/>
        <v>0.41129032258064518</v>
      </c>
      <c r="U238" s="469">
        <v>1736</v>
      </c>
      <c r="V238" s="469"/>
      <c r="W238" s="469"/>
      <c r="X238" s="529">
        <f t="shared" si="2938"/>
        <v>1736</v>
      </c>
      <c r="Y238" s="596">
        <f t="shared" si="2702"/>
        <v>0.41129032258064518</v>
      </c>
      <c r="Z238" s="469"/>
      <c r="AA238" s="529">
        <f t="shared" si="2703"/>
        <v>1736</v>
      </c>
      <c r="AB238" s="529">
        <v>1192</v>
      </c>
      <c r="AC238" s="596">
        <f t="shared" si="2704"/>
        <v>0.68663594470046085</v>
      </c>
      <c r="AD238" s="529">
        <v>1314</v>
      </c>
      <c r="AE238" s="529">
        <v>1431</v>
      </c>
      <c r="AF238" s="596">
        <f t="shared" si="2705"/>
        <v>0.82430875576036866</v>
      </c>
      <c r="AG238" s="469">
        <v>1736</v>
      </c>
      <c r="AH238" s="469">
        <v>1736</v>
      </c>
      <c r="AI238" s="469">
        <v>2736</v>
      </c>
      <c r="AJ238" s="469">
        <v>2736</v>
      </c>
      <c r="AK238" s="469"/>
      <c r="AL238" s="529">
        <f t="shared" si="2707"/>
        <v>1736</v>
      </c>
      <c r="AM238" s="842">
        <v>1544.56</v>
      </c>
      <c r="AN238" s="917">
        <f t="shared" si="2708"/>
        <v>0.88972350230414743</v>
      </c>
      <c r="AO238" s="842">
        <v>2339.65</v>
      </c>
      <c r="AP238" s="917">
        <f t="shared" si="2709"/>
        <v>1.3477246543778802</v>
      </c>
      <c r="AQ238" s="842"/>
      <c r="AR238" s="842"/>
      <c r="AS238" s="842">
        <f t="shared" si="2710"/>
        <v>1736</v>
      </c>
      <c r="AT238" s="917">
        <f t="shared" si="2711"/>
        <v>1.3477246543778802</v>
      </c>
      <c r="AU238" s="842"/>
      <c r="AV238" s="842">
        <f t="shared" si="2712"/>
        <v>1736</v>
      </c>
      <c r="AW238" s="469">
        <v>1736</v>
      </c>
      <c r="AX238" s="842">
        <v>2677.68</v>
      </c>
      <c r="AY238" s="469">
        <v>1736</v>
      </c>
      <c r="AZ238" s="1071">
        <v>3012.05</v>
      </c>
      <c r="BA238" s="945">
        <v>2700</v>
      </c>
      <c r="BB238" s="879">
        <v>1200</v>
      </c>
      <c r="BC238" s="879">
        <v>3200</v>
      </c>
      <c r="BD238" s="945">
        <v>2700</v>
      </c>
      <c r="BE238" s="879">
        <v>1200</v>
      </c>
      <c r="BF238" s="879">
        <v>3200</v>
      </c>
      <c r="BG238" s="842"/>
      <c r="BH238" s="469">
        <f t="shared" si="2715"/>
        <v>2700</v>
      </c>
      <c r="BI238" s="946">
        <v>333.1</v>
      </c>
      <c r="BJ238" s="917">
        <f t="shared" si="2717"/>
        <v>0.12337037037037038</v>
      </c>
      <c r="BK238" s="469"/>
      <c r="BL238" s="469">
        <f t="shared" si="2718"/>
        <v>2700</v>
      </c>
      <c r="BM238" s="917">
        <f t="shared" si="2719"/>
        <v>0.12337037037037038</v>
      </c>
      <c r="BN238" s="917"/>
      <c r="BO238" s="917"/>
      <c r="BP238" s="946">
        <v>667.98</v>
      </c>
      <c r="BQ238" s="917">
        <f t="shared" si="2721"/>
        <v>0.24740000000000001</v>
      </c>
      <c r="BR238" s="842"/>
      <c r="BS238" s="469">
        <f t="shared" si="2722"/>
        <v>2700</v>
      </c>
      <c r="BT238" s="946">
        <v>2141.06</v>
      </c>
      <c r="BU238" s="917">
        <f t="shared" si="2723"/>
        <v>0.79298518518518513</v>
      </c>
      <c r="BV238" s="469"/>
      <c r="BW238" s="469">
        <f t="shared" si="2724"/>
        <v>2700</v>
      </c>
      <c r="BX238" s="917">
        <f t="shared" si="2725"/>
        <v>0.79298518518518513</v>
      </c>
      <c r="BY238" s="924">
        <v>2472.3000000000002</v>
      </c>
      <c r="BZ238" s="1128">
        <v>2472.3000000000002</v>
      </c>
      <c r="CA238" s="879">
        <v>1700</v>
      </c>
      <c r="CB238" s="1053">
        <v>3200</v>
      </c>
      <c r="CC238" s="879">
        <v>3200</v>
      </c>
      <c r="CD238" s="946">
        <v>333.23</v>
      </c>
      <c r="CE238" s="28"/>
      <c r="CF238" s="529">
        <f t="shared" si="2727"/>
        <v>1700</v>
      </c>
      <c r="CG238" s="596">
        <f t="shared" si="2728"/>
        <v>0.19601764705882355</v>
      </c>
      <c r="CH238" s="946">
        <v>710.57</v>
      </c>
      <c r="CI238" s="596">
        <f t="shared" si="2730"/>
        <v>0.41798235294117653</v>
      </c>
      <c r="CJ238" s="469">
        <v>1100</v>
      </c>
      <c r="CK238" s="469">
        <f t="shared" si="2731"/>
        <v>2800</v>
      </c>
      <c r="CL238" s="1692">
        <v>1087.9100000000001</v>
      </c>
      <c r="CM238" s="596">
        <f t="shared" si="2732"/>
        <v>0.38853928571428575</v>
      </c>
      <c r="CN238" s="28"/>
      <c r="CO238" s="1194">
        <f t="shared" si="2733"/>
        <v>2800</v>
      </c>
      <c r="CP238" s="596">
        <f t="shared" si="2734"/>
        <v>0.38853928571428575</v>
      </c>
      <c r="CQ238" s="28"/>
      <c r="CR238" s="1194">
        <f t="shared" si="2735"/>
        <v>2800</v>
      </c>
      <c r="CS238" s="1597">
        <v>2800</v>
      </c>
      <c r="CT238" s="1694">
        <v>2700</v>
      </c>
      <c r="CU238" s="879">
        <v>3700</v>
      </c>
      <c r="CV238" s="879">
        <v>3700</v>
      </c>
      <c r="CW238" s="1693">
        <v>2542.2199999999998</v>
      </c>
      <c r="CX238" s="596">
        <f t="shared" si="2737"/>
        <v>0.90793571428571418</v>
      </c>
      <c r="CY238" s="1551">
        <v>2700</v>
      </c>
      <c r="CZ238" s="469"/>
      <c r="DA238" s="1499">
        <f t="shared" si="2739"/>
        <v>2700</v>
      </c>
      <c r="DB238" s="1692">
        <v>498.07</v>
      </c>
      <c r="DC238" s="596">
        <f t="shared" si="2740"/>
        <v>0.18447037037037037</v>
      </c>
      <c r="DD238" s="1194"/>
      <c r="DE238" s="1499">
        <f t="shared" si="2741"/>
        <v>2700</v>
      </c>
      <c r="DF238" s="596">
        <f t="shared" si="2742"/>
        <v>0.18447037037037037</v>
      </c>
      <c r="DG238" s="1194"/>
      <c r="DH238" s="1499">
        <f t="shared" si="2743"/>
        <v>2700</v>
      </c>
      <c r="DI238" s="596">
        <f t="shared" si="2744"/>
        <v>0.18447037037037037</v>
      </c>
      <c r="DJ238" s="1597">
        <v>881.41</v>
      </c>
      <c r="DK238" s="596">
        <f t="shared" si="2746"/>
        <v>0.32644814814814815</v>
      </c>
      <c r="DL238" s="1194"/>
      <c r="DM238" s="1499">
        <f t="shared" si="2747"/>
        <v>2700</v>
      </c>
      <c r="DN238" s="596">
        <f t="shared" si="2748"/>
        <v>0.32644814814814815</v>
      </c>
      <c r="DO238" s="1597">
        <v>2152.71</v>
      </c>
      <c r="DP238" s="879">
        <v>2824</v>
      </c>
      <c r="DQ238" s="879">
        <v>2824</v>
      </c>
      <c r="DR238" s="879">
        <v>2824</v>
      </c>
      <c r="DS238" s="1693">
        <v>2018.31</v>
      </c>
      <c r="DT238" s="2205">
        <f t="shared" si="2750"/>
        <v>0.7475222222222222</v>
      </c>
      <c r="DU238" s="2244">
        <v>2824</v>
      </c>
      <c r="DV238" s="1763"/>
      <c r="DW238" s="1763">
        <f t="shared" si="2752"/>
        <v>2824</v>
      </c>
      <c r="DX238" s="1763"/>
      <c r="DY238" s="1763">
        <f t="shared" si="2753"/>
        <v>2824</v>
      </c>
      <c r="DZ238" s="1763"/>
      <c r="EA238" s="1763">
        <f t="shared" si="2754"/>
        <v>2824</v>
      </c>
      <c r="EB238" s="1688">
        <v>671.33</v>
      </c>
      <c r="EC238" s="2205">
        <f t="shared" si="2756"/>
        <v>0.23772308781869689</v>
      </c>
      <c r="ED238" s="1763"/>
      <c r="EE238" s="1763">
        <f t="shared" si="2757"/>
        <v>2824</v>
      </c>
      <c r="EF238" s="2205">
        <f t="shared" si="2758"/>
        <v>0.23772308781869689</v>
      </c>
      <c r="EG238" s="1763"/>
      <c r="EH238" s="1763">
        <f t="shared" si="2759"/>
        <v>2824</v>
      </c>
      <c r="EI238" s="2215">
        <v>2026.9</v>
      </c>
      <c r="EJ238" s="1688">
        <v>2026.9</v>
      </c>
      <c r="EK238" s="2205">
        <f t="shared" si="2761"/>
        <v>1</v>
      </c>
      <c r="EL238" s="2217">
        <v>2027</v>
      </c>
      <c r="EM238" s="2219">
        <v>2027</v>
      </c>
      <c r="EN238" s="2219">
        <v>2027</v>
      </c>
      <c r="EO238" s="1688">
        <v>1070.5</v>
      </c>
      <c r="EP238" s="2176">
        <f t="shared" si="2762"/>
        <v>0.52812037493833253</v>
      </c>
      <c r="EQ238" s="1763"/>
      <c r="ER238" s="1763">
        <f t="shared" si="2763"/>
        <v>2027</v>
      </c>
      <c r="ES238" s="1763"/>
      <c r="ET238" s="1763">
        <f t="shared" si="2764"/>
        <v>2027</v>
      </c>
      <c r="EU238" s="2205">
        <f t="shared" si="2765"/>
        <v>0.52812037493833253</v>
      </c>
      <c r="EV238" s="1763"/>
      <c r="EW238" s="1763">
        <f t="shared" si="2766"/>
        <v>2027</v>
      </c>
      <c r="EX238" s="1688">
        <v>1555.86</v>
      </c>
      <c r="EY238" s="2205">
        <f t="shared" si="2768"/>
        <v>0.76756783423778974</v>
      </c>
      <c r="EZ238" s="2217">
        <v>2027</v>
      </c>
      <c r="FA238" s="1688">
        <v>2069.0300000000002</v>
      </c>
      <c r="FB238" s="2205">
        <f t="shared" si="2771"/>
        <v>1.0207350764676864</v>
      </c>
      <c r="FC238" s="2131">
        <v>3570</v>
      </c>
      <c r="FD238" s="2131">
        <v>2070</v>
      </c>
      <c r="FE238" s="2131">
        <v>2070</v>
      </c>
      <c r="FF238" s="1499"/>
      <c r="FG238" s="1499">
        <f t="shared" si="2772"/>
        <v>3570</v>
      </c>
      <c r="FH238" s="2721">
        <v>513.54999999999995</v>
      </c>
      <c r="FI238" s="1499"/>
      <c r="FJ238" s="1499">
        <f t="shared" si="2774"/>
        <v>3570</v>
      </c>
      <c r="FK238" s="2717">
        <f t="shared" si="2775"/>
        <v>0.1438515406162465</v>
      </c>
      <c r="FL238" s="2721">
        <v>1256.47</v>
      </c>
      <c r="FM238" s="2717">
        <f t="shared" si="2777"/>
        <v>0.35195238095238096</v>
      </c>
      <c r="FN238" s="1499"/>
      <c r="FO238" s="1499">
        <f t="shared" si="2778"/>
        <v>3570</v>
      </c>
      <c r="FP238" s="2131">
        <v>3570</v>
      </c>
      <c r="FQ238" s="2611">
        <v>5513</v>
      </c>
      <c r="FR238" s="2493">
        <v>3513</v>
      </c>
      <c r="FS238" s="2493">
        <v>3513</v>
      </c>
      <c r="FU238" s="1359" t="s">
        <v>916</v>
      </c>
    </row>
    <row r="239" spans="1:177" ht="21.75" hidden="1" thickBot="1" x14ac:dyDescent="0.3">
      <c r="A239" s="2895"/>
      <c r="B239" s="2954"/>
      <c r="C239" s="2962"/>
      <c r="D239" s="1859"/>
      <c r="E239" s="1860" t="s">
        <v>787</v>
      </c>
      <c r="F239" s="681"/>
      <c r="G239" s="650" t="s">
        <v>530</v>
      </c>
      <c r="H239" s="687">
        <v>334</v>
      </c>
      <c r="I239" s="469">
        <v>676</v>
      </c>
      <c r="J239" s="529">
        <v>522</v>
      </c>
      <c r="K239" s="529">
        <v>115</v>
      </c>
      <c r="L239" s="596">
        <f t="shared" si="2696"/>
        <v>0.22030651340996169</v>
      </c>
      <c r="M239" s="469">
        <v>522</v>
      </c>
      <c r="N239" s="469"/>
      <c r="O239" s="469"/>
      <c r="P239" s="529">
        <f t="shared" si="2698"/>
        <v>522</v>
      </c>
      <c r="Q239" s="596">
        <f t="shared" si="2939"/>
        <v>0.22030651340996169</v>
      </c>
      <c r="R239" s="469">
        <v>522</v>
      </c>
      <c r="S239" s="529">
        <v>114</v>
      </c>
      <c r="T239" s="596">
        <f t="shared" si="2700"/>
        <v>0.21839080459770116</v>
      </c>
      <c r="U239" s="469">
        <v>522</v>
      </c>
      <c r="V239" s="469"/>
      <c r="W239" s="469"/>
      <c r="X239" s="529">
        <f t="shared" si="2938"/>
        <v>522</v>
      </c>
      <c r="Y239" s="596">
        <f t="shared" si="2702"/>
        <v>0.21839080459770116</v>
      </c>
      <c r="Z239" s="469"/>
      <c r="AA239" s="529">
        <f t="shared" si="2703"/>
        <v>522</v>
      </c>
      <c r="AB239" s="529">
        <v>706</v>
      </c>
      <c r="AC239" s="596">
        <f t="shared" si="2704"/>
        <v>1.3524904214559388</v>
      </c>
      <c r="AD239" s="529">
        <v>706</v>
      </c>
      <c r="AE239" s="529">
        <v>1340</v>
      </c>
      <c r="AF239" s="596">
        <f t="shared" si="2705"/>
        <v>2.5670498084291187</v>
      </c>
      <c r="AG239" s="469">
        <v>522</v>
      </c>
      <c r="AH239" s="469">
        <v>706</v>
      </c>
      <c r="AI239" s="469">
        <v>706</v>
      </c>
      <c r="AJ239" s="469">
        <v>706</v>
      </c>
      <c r="AK239" s="469"/>
      <c r="AL239" s="529">
        <f t="shared" si="2707"/>
        <v>522</v>
      </c>
      <c r="AM239" s="842">
        <v>1486.41</v>
      </c>
      <c r="AN239" s="917">
        <f t="shared" si="2708"/>
        <v>2.8475287356321841</v>
      </c>
      <c r="AO239" s="842">
        <v>615.12</v>
      </c>
      <c r="AP239" s="917">
        <f t="shared" si="2709"/>
        <v>0.87127478753541077</v>
      </c>
      <c r="AQ239" s="842"/>
      <c r="AR239" s="842"/>
      <c r="AS239" s="842">
        <f t="shared" si="2710"/>
        <v>706</v>
      </c>
      <c r="AT239" s="917">
        <f t="shared" si="2711"/>
        <v>0.87127478753541077</v>
      </c>
      <c r="AU239" s="842"/>
      <c r="AV239" s="842">
        <f t="shared" si="2712"/>
        <v>706</v>
      </c>
      <c r="AW239" s="469">
        <v>706</v>
      </c>
      <c r="AX239" s="842">
        <v>1099.68</v>
      </c>
      <c r="AY239" s="469">
        <v>706</v>
      </c>
      <c r="AZ239" s="1071">
        <v>1124.18</v>
      </c>
      <c r="BA239" s="923">
        <v>706</v>
      </c>
      <c r="BB239" s="469">
        <v>706</v>
      </c>
      <c r="BC239" s="469">
        <v>706</v>
      </c>
      <c r="BD239" s="923">
        <v>706</v>
      </c>
      <c r="BE239" s="469">
        <v>706</v>
      </c>
      <c r="BF239" s="469">
        <v>706</v>
      </c>
      <c r="BG239" s="842"/>
      <c r="BH239" s="469">
        <f t="shared" si="2715"/>
        <v>706</v>
      </c>
      <c r="BI239" s="924">
        <v>0</v>
      </c>
      <c r="BJ239" s="917">
        <f t="shared" si="2717"/>
        <v>0</v>
      </c>
      <c r="BK239" s="469"/>
      <c r="BL239" s="469">
        <f t="shared" si="2718"/>
        <v>706</v>
      </c>
      <c r="BM239" s="917">
        <f t="shared" si="2719"/>
        <v>0</v>
      </c>
      <c r="BN239" s="917"/>
      <c r="BO239" s="917"/>
      <c r="BP239" s="924">
        <v>0</v>
      </c>
      <c r="BQ239" s="917">
        <f t="shared" si="2721"/>
        <v>0</v>
      </c>
      <c r="BR239" s="842"/>
      <c r="BS239" s="469">
        <f t="shared" si="2722"/>
        <v>706</v>
      </c>
      <c r="BT239" s="924">
        <v>0</v>
      </c>
      <c r="BU239" s="917">
        <f t="shared" si="2723"/>
        <v>0</v>
      </c>
      <c r="BV239" s="469"/>
      <c r="BW239" s="469">
        <f t="shared" si="2724"/>
        <v>706</v>
      </c>
      <c r="BX239" s="917">
        <f t="shared" si="2725"/>
        <v>0</v>
      </c>
      <c r="BY239" s="924">
        <v>30</v>
      </c>
      <c r="BZ239" s="1128">
        <v>30</v>
      </c>
      <c r="CA239" s="879">
        <v>906</v>
      </c>
      <c r="CB239" s="469">
        <v>706</v>
      </c>
      <c r="CC239" s="469">
        <v>706</v>
      </c>
      <c r="CD239" s="924"/>
      <c r="CE239" s="28">
        <v>0</v>
      </c>
      <c r="CF239" s="529">
        <f t="shared" si="2727"/>
        <v>906</v>
      </c>
      <c r="CG239" s="596">
        <f t="shared" si="2728"/>
        <v>0</v>
      </c>
      <c r="CH239" s="924"/>
      <c r="CI239" s="596">
        <f t="shared" si="2730"/>
        <v>0</v>
      </c>
      <c r="CJ239" s="469"/>
      <c r="CK239" s="469">
        <f t="shared" si="2731"/>
        <v>906</v>
      </c>
      <c r="CL239" s="127">
        <v>2125.4699999999998</v>
      </c>
      <c r="CM239" s="596">
        <f t="shared" si="2732"/>
        <v>2.3459933774834436</v>
      </c>
      <c r="CN239" s="28"/>
      <c r="CO239" s="1194">
        <f t="shared" si="2733"/>
        <v>906</v>
      </c>
      <c r="CP239" s="596">
        <f t="shared" si="2734"/>
        <v>2.3459933774834436</v>
      </c>
      <c r="CQ239" s="28"/>
      <c r="CR239" s="1194">
        <f t="shared" si="2735"/>
        <v>906</v>
      </c>
      <c r="CS239" s="1249">
        <v>906</v>
      </c>
      <c r="CT239" s="1315">
        <v>906</v>
      </c>
      <c r="CU239" s="469">
        <v>906</v>
      </c>
      <c r="CV239" s="469">
        <v>906</v>
      </c>
      <c r="CW239" s="1392">
        <v>2152.37</v>
      </c>
      <c r="CX239" s="596">
        <f t="shared" si="2737"/>
        <v>2.3756843267108168</v>
      </c>
      <c r="CY239" s="1499">
        <v>906</v>
      </c>
      <c r="CZ239" s="469"/>
      <c r="DA239" s="1499">
        <f t="shared" si="2739"/>
        <v>906</v>
      </c>
      <c r="DB239" s="127">
        <v>0</v>
      </c>
      <c r="DC239" s="596">
        <f t="shared" si="2740"/>
        <v>0</v>
      </c>
      <c r="DD239" s="1194"/>
      <c r="DE239" s="1499">
        <f t="shared" si="2741"/>
        <v>906</v>
      </c>
      <c r="DF239" s="596">
        <f t="shared" si="2742"/>
        <v>0</v>
      </c>
      <c r="DG239" s="1194"/>
      <c r="DH239" s="1499">
        <f t="shared" si="2743"/>
        <v>906</v>
      </c>
      <c r="DI239" s="596">
        <f t="shared" si="2744"/>
        <v>0</v>
      </c>
      <c r="DJ239" s="1591">
        <v>1733.9</v>
      </c>
      <c r="DK239" s="596">
        <f t="shared" si="2746"/>
        <v>1.9137969094922738</v>
      </c>
      <c r="DL239" s="1567">
        <v>7000</v>
      </c>
      <c r="DM239" s="1499">
        <f t="shared" si="2747"/>
        <v>7906</v>
      </c>
      <c r="DN239" s="596">
        <f t="shared" si="2748"/>
        <v>0.21931444472552494</v>
      </c>
      <c r="DO239" s="1591">
        <v>2031.7</v>
      </c>
      <c r="DP239" s="469">
        <v>1000</v>
      </c>
      <c r="DQ239" s="469">
        <v>1000</v>
      </c>
      <c r="DR239" s="469">
        <v>1000</v>
      </c>
      <c r="DS239" s="1688">
        <v>2031.7</v>
      </c>
      <c r="DT239" s="2205">
        <f t="shared" si="2750"/>
        <v>0.25698203895775362</v>
      </c>
      <c r="DU239" s="1763">
        <v>1000</v>
      </c>
      <c r="DV239" s="1763"/>
      <c r="DW239" s="1763">
        <f t="shared" si="2752"/>
        <v>1000</v>
      </c>
      <c r="DX239" s="1763"/>
      <c r="DY239" s="1763">
        <f t="shared" si="2753"/>
        <v>1000</v>
      </c>
      <c r="DZ239" s="1763"/>
      <c r="EA239" s="1763">
        <f t="shared" si="2754"/>
        <v>1000</v>
      </c>
      <c r="EB239" s="1688">
        <v>340.65</v>
      </c>
      <c r="EC239" s="2205">
        <f t="shared" si="2756"/>
        <v>0.34064999999999995</v>
      </c>
      <c r="ED239" s="1763"/>
      <c r="EE239" s="1763">
        <f t="shared" si="2757"/>
        <v>1000</v>
      </c>
      <c r="EF239" s="2205">
        <f t="shared" si="2758"/>
        <v>0.34064999999999995</v>
      </c>
      <c r="EG239" s="1763"/>
      <c r="EH239" s="1763">
        <f t="shared" si="2759"/>
        <v>1000</v>
      </c>
      <c r="EI239" s="2215">
        <v>389.55</v>
      </c>
      <c r="EJ239" s="1688">
        <v>389.55</v>
      </c>
      <c r="EK239" s="2205">
        <f t="shared" si="2761"/>
        <v>1</v>
      </c>
      <c r="EL239" s="1763">
        <v>390</v>
      </c>
      <c r="EM239" s="2216">
        <v>390</v>
      </c>
      <c r="EN239" s="2216">
        <v>390</v>
      </c>
      <c r="EO239" s="1688"/>
      <c r="EP239" s="2176">
        <f t="shared" si="2762"/>
        <v>0</v>
      </c>
      <c r="EQ239" s="1763"/>
      <c r="ER239" s="1763">
        <f t="shared" si="2763"/>
        <v>390</v>
      </c>
      <c r="ES239" s="1763"/>
      <c r="ET239" s="1763">
        <f t="shared" si="2764"/>
        <v>390</v>
      </c>
      <c r="EU239" s="2205">
        <f t="shared" si="2765"/>
        <v>0</v>
      </c>
      <c r="EV239" s="1763"/>
      <c r="EW239" s="1763">
        <f t="shared" si="2766"/>
        <v>390</v>
      </c>
      <c r="EX239" s="1688">
        <v>508</v>
      </c>
      <c r="EY239" s="2205">
        <f t="shared" si="2768"/>
        <v>1.3025641025641026</v>
      </c>
      <c r="EZ239" s="2217">
        <v>390</v>
      </c>
      <c r="FA239" s="1688">
        <v>508</v>
      </c>
      <c r="FB239" s="2205">
        <f t="shared" si="2771"/>
        <v>1.3025641025641026</v>
      </c>
      <c r="FC239" s="1499">
        <v>508</v>
      </c>
      <c r="FD239" s="1499">
        <v>508</v>
      </c>
      <c r="FE239" s="1499">
        <v>508</v>
      </c>
      <c r="FF239" s="1499"/>
      <c r="FG239" s="1499">
        <f t="shared" si="2772"/>
        <v>508</v>
      </c>
      <c r="FH239" s="2721">
        <v>0</v>
      </c>
      <c r="FI239" s="1499"/>
      <c r="FJ239" s="1499">
        <f t="shared" si="2774"/>
        <v>508</v>
      </c>
      <c r="FK239" s="2717">
        <f t="shared" si="2775"/>
        <v>0</v>
      </c>
      <c r="FL239" s="2721">
        <v>0</v>
      </c>
      <c r="FM239" s="2717">
        <f t="shared" si="2777"/>
        <v>0</v>
      </c>
      <c r="FN239" s="1499"/>
      <c r="FO239" s="1499">
        <f t="shared" si="2778"/>
        <v>508</v>
      </c>
      <c r="FP239" s="2131">
        <v>508</v>
      </c>
      <c r="FQ239" s="2610">
        <v>508</v>
      </c>
      <c r="FR239" s="1499">
        <v>1508</v>
      </c>
      <c r="FS239" s="1499">
        <v>1508</v>
      </c>
    </row>
    <row r="240" spans="1:177" ht="21.75" hidden="1" thickBot="1" x14ac:dyDescent="0.3">
      <c r="A240" s="2895"/>
      <c r="B240" s="2954"/>
      <c r="C240" s="2962"/>
      <c r="D240" s="1859"/>
      <c r="E240" s="1860" t="s">
        <v>631</v>
      </c>
      <c r="F240" s="681"/>
      <c r="G240" s="650" t="s">
        <v>530</v>
      </c>
      <c r="H240" s="687">
        <v>643</v>
      </c>
      <c r="I240" s="469">
        <v>883</v>
      </c>
      <c r="J240" s="529">
        <v>883</v>
      </c>
      <c r="K240" s="529">
        <v>643</v>
      </c>
      <c r="L240" s="596">
        <f t="shared" si="2696"/>
        <v>0.72819932049830127</v>
      </c>
      <c r="M240" s="469">
        <v>883</v>
      </c>
      <c r="N240" s="469"/>
      <c r="O240" s="469"/>
      <c r="P240" s="529">
        <f t="shared" si="2698"/>
        <v>883</v>
      </c>
      <c r="Q240" s="596">
        <f t="shared" si="2939"/>
        <v>0.72819932049830127</v>
      </c>
      <c r="R240" s="469">
        <v>883</v>
      </c>
      <c r="S240" s="529">
        <v>643</v>
      </c>
      <c r="T240" s="596">
        <f t="shared" si="2700"/>
        <v>0.72819932049830127</v>
      </c>
      <c r="U240" s="469">
        <v>883</v>
      </c>
      <c r="V240" s="469"/>
      <c r="W240" s="469"/>
      <c r="X240" s="529">
        <f t="shared" si="2938"/>
        <v>883</v>
      </c>
      <c r="Y240" s="596">
        <f t="shared" si="2702"/>
        <v>0.72819932049830127</v>
      </c>
      <c r="Z240" s="469"/>
      <c r="AA240" s="529">
        <f t="shared" si="2703"/>
        <v>883</v>
      </c>
      <c r="AB240" s="529">
        <v>643</v>
      </c>
      <c r="AC240" s="596">
        <f t="shared" si="2704"/>
        <v>0.72819932049830127</v>
      </c>
      <c r="AD240" s="529">
        <v>643</v>
      </c>
      <c r="AE240" s="529">
        <v>643</v>
      </c>
      <c r="AF240" s="596">
        <f t="shared" si="2705"/>
        <v>0.72819932049830127</v>
      </c>
      <c r="AG240" s="469">
        <v>883</v>
      </c>
      <c r="AH240" s="469">
        <v>883</v>
      </c>
      <c r="AI240" s="469">
        <v>883</v>
      </c>
      <c r="AJ240" s="469">
        <v>883</v>
      </c>
      <c r="AK240" s="469"/>
      <c r="AL240" s="529">
        <f t="shared" si="2707"/>
        <v>883</v>
      </c>
      <c r="AM240" s="842">
        <v>642.6</v>
      </c>
      <c r="AN240" s="917">
        <f t="shared" si="2708"/>
        <v>0.72774631936579848</v>
      </c>
      <c r="AO240" s="842">
        <v>642.6</v>
      </c>
      <c r="AP240" s="917">
        <f t="shared" si="2709"/>
        <v>0.72774631936579848</v>
      </c>
      <c r="AQ240" s="842"/>
      <c r="AR240" s="842"/>
      <c r="AS240" s="842">
        <f t="shared" si="2710"/>
        <v>883</v>
      </c>
      <c r="AT240" s="917">
        <f t="shared" si="2711"/>
        <v>0.72774631936579848</v>
      </c>
      <c r="AU240" s="842"/>
      <c r="AV240" s="842">
        <f t="shared" si="2712"/>
        <v>883</v>
      </c>
      <c r="AW240" s="469">
        <v>883</v>
      </c>
      <c r="AX240" s="842">
        <v>642.6</v>
      </c>
      <c r="AY240" s="469">
        <v>883</v>
      </c>
      <c r="AZ240" s="1071">
        <v>642.6</v>
      </c>
      <c r="BA240" s="923">
        <v>883</v>
      </c>
      <c r="BB240" s="469">
        <v>883</v>
      </c>
      <c r="BC240" s="469">
        <v>883</v>
      </c>
      <c r="BD240" s="923">
        <v>883</v>
      </c>
      <c r="BE240" s="469">
        <v>883</v>
      </c>
      <c r="BF240" s="469">
        <v>883</v>
      </c>
      <c r="BG240" s="842"/>
      <c r="BH240" s="469">
        <f t="shared" si="2715"/>
        <v>883</v>
      </c>
      <c r="BI240" s="924">
        <v>642.6</v>
      </c>
      <c r="BJ240" s="917">
        <f t="shared" si="2717"/>
        <v>0.72774631936579848</v>
      </c>
      <c r="BK240" s="469"/>
      <c r="BL240" s="469">
        <f t="shared" si="2718"/>
        <v>883</v>
      </c>
      <c r="BM240" s="917">
        <f t="shared" si="2719"/>
        <v>0.72774631936579848</v>
      </c>
      <c r="BN240" s="917"/>
      <c r="BO240" s="917"/>
      <c r="BP240" s="924">
        <v>642.6</v>
      </c>
      <c r="BQ240" s="917">
        <f t="shared" si="2721"/>
        <v>0.72774631936579848</v>
      </c>
      <c r="BR240" s="842"/>
      <c r="BS240" s="469">
        <f t="shared" si="2722"/>
        <v>883</v>
      </c>
      <c r="BT240" s="924">
        <v>642.6</v>
      </c>
      <c r="BU240" s="917">
        <f t="shared" si="2723"/>
        <v>0.72774631936579848</v>
      </c>
      <c r="BV240" s="469"/>
      <c r="BW240" s="469">
        <f t="shared" si="2724"/>
        <v>883</v>
      </c>
      <c r="BX240" s="917">
        <f t="shared" si="2725"/>
        <v>0.72774631936579848</v>
      </c>
      <c r="BY240" s="924">
        <v>642.6</v>
      </c>
      <c r="BZ240" s="1128">
        <v>642.6</v>
      </c>
      <c r="CA240" s="469">
        <v>643</v>
      </c>
      <c r="CB240" s="469">
        <v>643</v>
      </c>
      <c r="CC240" s="469">
        <v>643</v>
      </c>
      <c r="CD240" s="924"/>
      <c r="CE240" s="28"/>
      <c r="CF240" s="529">
        <f t="shared" si="2727"/>
        <v>643</v>
      </c>
      <c r="CG240" s="596">
        <f t="shared" si="2728"/>
        <v>0</v>
      </c>
      <c r="CH240" s="924"/>
      <c r="CI240" s="596">
        <f t="shared" si="2730"/>
        <v>0</v>
      </c>
      <c r="CJ240" s="469"/>
      <c r="CK240" s="469">
        <f t="shared" si="2731"/>
        <v>643</v>
      </c>
      <c r="CL240" s="127">
        <v>643</v>
      </c>
      <c r="CM240" s="596">
        <f t="shared" si="2732"/>
        <v>1</v>
      </c>
      <c r="CN240" s="28"/>
      <c r="CO240" s="1194">
        <f t="shared" si="2733"/>
        <v>643</v>
      </c>
      <c r="CP240" s="596">
        <f t="shared" si="2734"/>
        <v>1</v>
      </c>
      <c r="CQ240" s="28"/>
      <c r="CR240" s="1194">
        <f t="shared" si="2735"/>
        <v>643</v>
      </c>
      <c r="CS240" s="1249">
        <v>643</v>
      </c>
      <c r="CT240" s="1315">
        <v>643</v>
      </c>
      <c r="CU240" s="469">
        <v>643</v>
      </c>
      <c r="CV240" s="469">
        <v>643</v>
      </c>
      <c r="CW240" s="1392">
        <v>642.6</v>
      </c>
      <c r="CX240" s="596">
        <f t="shared" si="2737"/>
        <v>0.99937791601866255</v>
      </c>
      <c r="CY240" s="1499">
        <v>643</v>
      </c>
      <c r="CZ240" s="469"/>
      <c r="DA240" s="1499">
        <f t="shared" si="2739"/>
        <v>643</v>
      </c>
      <c r="DB240" s="127">
        <v>0</v>
      </c>
      <c r="DC240" s="596">
        <f t="shared" si="2740"/>
        <v>0</v>
      </c>
      <c r="DD240" s="1194"/>
      <c r="DE240" s="1499">
        <f t="shared" si="2741"/>
        <v>643</v>
      </c>
      <c r="DF240" s="596">
        <f t="shared" si="2742"/>
        <v>0</v>
      </c>
      <c r="DG240" s="1194"/>
      <c r="DH240" s="1499">
        <f t="shared" si="2743"/>
        <v>643</v>
      </c>
      <c r="DI240" s="596">
        <f t="shared" si="2744"/>
        <v>0</v>
      </c>
      <c r="DJ240" s="1591">
        <v>678.66</v>
      </c>
      <c r="DK240" s="596">
        <f t="shared" si="2746"/>
        <v>1.0554587869362364</v>
      </c>
      <c r="DL240" s="1194"/>
      <c r="DM240" s="1499">
        <f t="shared" si="2747"/>
        <v>643</v>
      </c>
      <c r="DN240" s="596">
        <f t="shared" si="2748"/>
        <v>1.0554587869362364</v>
      </c>
      <c r="DO240" s="1591">
        <v>36.06</v>
      </c>
      <c r="DP240" s="469">
        <v>643</v>
      </c>
      <c r="DQ240" s="469">
        <v>643</v>
      </c>
      <c r="DR240" s="469">
        <v>643</v>
      </c>
      <c r="DS240" s="1688">
        <v>678.66</v>
      </c>
      <c r="DT240" s="2205">
        <f t="shared" si="2750"/>
        <v>1.0554587869362364</v>
      </c>
      <c r="DU240" s="1763">
        <v>643</v>
      </c>
      <c r="DV240" s="1763"/>
      <c r="DW240" s="1763">
        <f t="shared" si="2752"/>
        <v>643</v>
      </c>
      <c r="DX240" s="1763"/>
      <c r="DY240" s="1763">
        <f t="shared" si="2753"/>
        <v>643</v>
      </c>
      <c r="DZ240" s="1763"/>
      <c r="EA240" s="1763">
        <f t="shared" si="2754"/>
        <v>643</v>
      </c>
      <c r="EB240" s="1688">
        <v>642.6</v>
      </c>
      <c r="EC240" s="2205">
        <f t="shared" si="2756"/>
        <v>0.99937791601866255</v>
      </c>
      <c r="ED240" s="1763"/>
      <c r="EE240" s="1763">
        <f t="shared" si="2757"/>
        <v>643</v>
      </c>
      <c r="EF240" s="2205">
        <f t="shared" si="2758"/>
        <v>0.99937791601866255</v>
      </c>
      <c r="EG240" s="1763"/>
      <c r="EH240" s="1763">
        <f t="shared" si="2759"/>
        <v>643</v>
      </c>
      <c r="EI240" s="2215">
        <v>642.6</v>
      </c>
      <c r="EJ240" s="1688">
        <v>642.6</v>
      </c>
      <c r="EK240" s="2205">
        <f t="shared" si="2761"/>
        <v>1</v>
      </c>
      <c r="EL240" s="1763">
        <v>643</v>
      </c>
      <c r="EM240" s="2216">
        <v>643</v>
      </c>
      <c r="EN240" s="2216">
        <v>643</v>
      </c>
      <c r="EO240" s="1688">
        <v>642.6</v>
      </c>
      <c r="EP240" s="2176">
        <f t="shared" si="2762"/>
        <v>0.99937791601866255</v>
      </c>
      <c r="EQ240" s="1763"/>
      <c r="ER240" s="1763">
        <f t="shared" si="2763"/>
        <v>643</v>
      </c>
      <c r="ES240" s="1763"/>
      <c r="ET240" s="1763">
        <f t="shared" si="2764"/>
        <v>643</v>
      </c>
      <c r="EU240" s="2205">
        <f t="shared" si="2765"/>
        <v>0.99937791601866255</v>
      </c>
      <c r="EV240" s="1763"/>
      <c r="EW240" s="1763">
        <f t="shared" si="2766"/>
        <v>643</v>
      </c>
      <c r="EX240" s="1688">
        <v>642.6</v>
      </c>
      <c r="EY240" s="2205">
        <f t="shared" si="2768"/>
        <v>0.99937791601866255</v>
      </c>
      <c r="EZ240" s="2217">
        <v>642.6</v>
      </c>
      <c r="FA240" s="1688">
        <v>642.6</v>
      </c>
      <c r="FB240" s="2205">
        <f t="shared" si="2771"/>
        <v>0.99937791601866255</v>
      </c>
      <c r="FC240" s="1499">
        <v>643</v>
      </c>
      <c r="FD240" s="1499">
        <v>643</v>
      </c>
      <c r="FE240" s="1499">
        <v>643</v>
      </c>
      <c r="FF240" s="1499"/>
      <c r="FG240" s="1499">
        <f t="shared" si="2772"/>
        <v>643</v>
      </c>
      <c r="FH240" s="2721">
        <v>0</v>
      </c>
      <c r="FI240" s="2451"/>
      <c r="FJ240" s="1499">
        <f t="shared" si="2774"/>
        <v>643</v>
      </c>
      <c r="FK240" s="2717">
        <f t="shared" si="2775"/>
        <v>0</v>
      </c>
      <c r="FL240" s="2721">
        <v>0</v>
      </c>
      <c r="FM240" s="2717">
        <f t="shared" si="2777"/>
        <v>0</v>
      </c>
      <c r="FN240" s="1499"/>
      <c r="FO240" s="1499">
        <f t="shared" si="2778"/>
        <v>643</v>
      </c>
      <c r="FP240" s="2131">
        <v>643</v>
      </c>
      <c r="FQ240" s="2610">
        <v>643</v>
      </c>
      <c r="FR240" s="1499">
        <v>643</v>
      </c>
      <c r="FS240" s="1499">
        <v>643</v>
      </c>
    </row>
    <row r="241" spans="1:175" ht="21.75" hidden="1" thickBot="1" x14ac:dyDescent="0.3">
      <c r="A241" s="2895"/>
      <c r="B241" s="2954"/>
      <c r="C241" s="2962"/>
      <c r="D241" s="1859"/>
      <c r="E241" s="1860" t="s">
        <v>630</v>
      </c>
      <c r="F241" s="681"/>
      <c r="G241" s="650" t="s">
        <v>530</v>
      </c>
      <c r="H241" s="687">
        <v>1689</v>
      </c>
      <c r="I241" s="469">
        <v>1122</v>
      </c>
      <c r="J241" s="529">
        <v>1689</v>
      </c>
      <c r="K241" s="529"/>
      <c r="L241" s="596">
        <f t="shared" si="2696"/>
        <v>0</v>
      </c>
      <c r="M241" s="469">
        <v>1689</v>
      </c>
      <c r="N241" s="469"/>
      <c r="O241" s="469"/>
      <c r="P241" s="529">
        <f t="shared" si="2698"/>
        <v>1689</v>
      </c>
      <c r="Q241" s="596">
        <f t="shared" si="2939"/>
        <v>0</v>
      </c>
      <c r="R241" s="469">
        <v>1689</v>
      </c>
      <c r="S241" s="529">
        <v>276</v>
      </c>
      <c r="T241" s="596">
        <f t="shared" si="2700"/>
        <v>0.16341030195381884</v>
      </c>
      <c r="U241" s="469">
        <v>1689</v>
      </c>
      <c r="V241" s="469"/>
      <c r="W241" s="469"/>
      <c r="X241" s="529">
        <f t="shared" si="2938"/>
        <v>1689</v>
      </c>
      <c r="Y241" s="596">
        <f t="shared" si="2702"/>
        <v>0.16341030195381884</v>
      </c>
      <c r="Z241" s="469"/>
      <c r="AA241" s="529">
        <f t="shared" si="2703"/>
        <v>1689</v>
      </c>
      <c r="AB241" s="529">
        <v>828</v>
      </c>
      <c r="AC241" s="596">
        <f t="shared" si="2704"/>
        <v>0.49023090586145646</v>
      </c>
      <c r="AD241" s="529">
        <v>1104</v>
      </c>
      <c r="AE241" s="529">
        <v>1104</v>
      </c>
      <c r="AF241" s="596">
        <f t="shared" si="2705"/>
        <v>0.65364120781527535</v>
      </c>
      <c r="AG241" s="469">
        <v>1689</v>
      </c>
      <c r="AH241" s="469">
        <v>1104</v>
      </c>
      <c r="AI241" s="469">
        <v>1104</v>
      </c>
      <c r="AJ241" s="469">
        <v>1104</v>
      </c>
      <c r="AK241" s="469"/>
      <c r="AL241" s="529">
        <f t="shared" si="2707"/>
        <v>1689</v>
      </c>
      <c r="AM241" s="842">
        <v>1104</v>
      </c>
      <c r="AN241" s="917">
        <f t="shared" si="2708"/>
        <v>0.65364120781527535</v>
      </c>
      <c r="AO241" s="842">
        <v>610</v>
      </c>
      <c r="AP241" s="917">
        <f t="shared" si="2709"/>
        <v>0.55253623188405798</v>
      </c>
      <c r="AQ241" s="842"/>
      <c r="AR241" s="842"/>
      <c r="AS241" s="842">
        <f t="shared" si="2710"/>
        <v>1104</v>
      </c>
      <c r="AT241" s="917">
        <f t="shared" si="2711"/>
        <v>0.55253623188405798</v>
      </c>
      <c r="AU241" s="842"/>
      <c r="AV241" s="842">
        <f t="shared" si="2712"/>
        <v>1104</v>
      </c>
      <c r="AW241" s="469">
        <v>1104</v>
      </c>
      <c r="AX241" s="842">
        <v>915</v>
      </c>
      <c r="AY241" s="469">
        <v>1104</v>
      </c>
      <c r="AZ241" s="1071">
        <v>1220</v>
      </c>
      <c r="BA241" s="923">
        <v>1104</v>
      </c>
      <c r="BB241" s="469">
        <v>1104</v>
      </c>
      <c r="BC241" s="469">
        <v>1104</v>
      </c>
      <c r="BD241" s="923">
        <v>1104</v>
      </c>
      <c r="BE241" s="469">
        <v>1104</v>
      </c>
      <c r="BF241" s="469">
        <v>1104</v>
      </c>
      <c r="BG241" s="842"/>
      <c r="BH241" s="469">
        <f t="shared" si="2715"/>
        <v>1104</v>
      </c>
      <c r="BI241" s="924">
        <v>282</v>
      </c>
      <c r="BJ241" s="917">
        <f t="shared" si="2717"/>
        <v>0.25543478260869568</v>
      </c>
      <c r="BK241" s="469"/>
      <c r="BL241" s="469">
        <f t="shared" si="2718"/>
        <v>1104</v>
      </c>
      <c r="BM241" s="917">
        <f t="shared" si="2719"/>
        <v>0.25543478260869568</v>
      </c>
      <c r="BN241" s="917"/>
      <c r="BO241" s="917"/>
      <c r="BP241" s="924">
        <v>564</v>
      </c>
      <c r="BQ241" s="917">
        <f t="shared" si="2721"/>
        <v>0.51086956521739135</v>
      </c>
      <c r="BR241" s="842"/>
      <c r="BS241" s="469">
        <f t="shared" si="2722"/>
        <v>1104</v>
      </c>
      <c r="BT241" s="924">
        <v>846</v>
      </c>
      <c r="BU241" s="917">
        <f t="shared" si="2723"/>
        <v>0.76630434782608692</v>
      </c>
      <c r="BV241" s="469"/>
      <c r="BW241" s="469">
        <f t="shared" si="2724"/>
        <v>1104</v>
      </c>
      <c r="BX241" s="917">
        <f t="shared" si="2725"/>
        <v>0.76630434782608692</v>
      </c>
      <c r="BY241" s="924">
        <v>1128</v>
      </c>
      <c r="BZ241" s="1128">
        <v>1128</v>
      </c>
      <c r="CA241" s="469">
        <v>1128</v>
      </c>
      <c r="CB241" s="469">
        <v>1128</v>
      </c>
      <c r="CC241" s="469">
        <v>1128</v>
      </c>
      <c r="CD241" s="924">
        <v>922.6</v>
      </c>
      <c r="CE241" s="28"/>
      <c r="CF241" s="529">
        <f t="shared" si="2727"/>
        <v>1128</v>
      </c>
      <c r="CG241" s="596">
        <f t="shared" si="2728"/>
        <v>0.81790780141843977</v>
      </c>
      <c r="CH241" s="924">
        <v>1202.5999999999999</v>
      </c>
      <c r="CI241" s="596">
        <f t="shared" si="2730"/>
        <v>1.0661347517730495</v>
      </c>
      <c r="CJ241" s="92">
        <v>900</v>
      </c>
      <c r="CK241" s="469">
        <f t="shared" si="2731"/>
        <v>2028</v>
      </c>
      <c r="CL241" s="127">
        <v>1739.6</v>
      </c>
      <c r="CM241" s="596">
        <f t="shared" si="2732"/>
        <v>0.85779092702169624</v>
      </c>
      <c r="CN241" s="28"/>
      <c r="CO241" s="1194">
        <f t="shared" si="2733"/>
        <v>2028</v>
      </c>
      <c r="CP241" s="596">
        <f t="shared" si="2734"/>
        <v>0.85779092702169624</v>
      </c>
      <c r="CQ241" s="28"/>
      <c r="CR241" s="1194">
        <f t="shared" si="2735"/>
        <v>2028</v>
      </c>
      <c r="CS241" s="1249">
        <v>2028</v>
      </c>
      <c r="CT241" s="1315">
        <v>1128</v>
      </c>
      <c r="CU241" s="469">
        <v>1128</v>
      </c>
      <c r="CV241" s="469">
        <v>1128</v>
      </c>
      <c r="CW241" s="1392">
        <v>2132</v>
      </c>
      <c r="CX241" s="596">
        <f t="shared" si="2737"/>
        <v>1.0512820512820513</v>
      </c>
      <c r="CY241" s="1499">
        <v>1128</v>
      </c>
      <c r="CZ241" s="469"/>
      <c r="DA241" s="1499">
        <f t="shared" si="2739"/>
        <v>1128</v>
      </c>
      <c r="DB241" s="127">
        <v>1152.5999999999999</v>
      </c>
      <c r="DC241" s="596">
        <f t="shared" si="2740"/>
        <v>1.0218085106382977</v>
      </c>
      <c r="DD241" s="1537">
        <v>800</v>
      </c>
      <c r="DE241" s="1499">
        <f t="shared" si="2741"/>
        <v>1928</v>
      </c>
      <c r="DF241" s="596">
        <f t="shared" si="2742"/>
        <v>0.59782157676348546</v>
      </c>
      <c r="DG241" s="1537">
        <v>800</v>
      </c>
      <c r="DH241" s="1499">
        <f t="shared" si="2743"/>
        <v>1928</v>
      </c>
      <c r="DI241" s="596">
        <f t="shared" si="2744"/>
        <v>0.59782157676348546</v>
      </c>
      <c r="DJ241" s="1591">
        <v>1258</v>
      </c>
      <c r="DK241" s="596">
        <f t="shared" si="2746"/>
        <v>0.65248962655601661</v>
      </c>
      <c r="DL241" s="1567"/>
      <c r="DM241" s="1499">
        <f t="shared" si="2747"/>
        <v>1928</v>
      </c>
      <c r="DN241" s="596">
        <f t="shared" si="2748"/>
        <v>0.65248962655601661</v>
      </c>
      <c r="DO241" s="1591">
        <v>3396.6</v>
      </c>
      <c r="DP241" s="469">
        <v>3416</v>
      </c>
      <c r="DQ241" s="469">
        <v>3216</v>
      </c>
      <c r="DR241" s="469">
        <v>3216</v>
      </c>
      <c r="DS241" s="1688">
        <v>2754</v>
      </c>
      <c r="DT241" s="2205">
        <f t="shared" si="2750"/>
        <v>1.4284232365145229</v>
      </c>
      <c r="DU241" s="1763">
        <v>3416</v>
      </c>
      <c r="DV241" s="1763"/>
      <c r="DW241" s="1763">
        <f t="shared" si="2752"/>
        <v>3416</v>
      </c>
      <c r="DX241" s="1763"/>
      <c r="DY241" s="1763">
        <f t="shared" si="2753"/>
        <v>3416</v>
      </c>
      <c r="DZ241" s="1763"/>
      <c r="EA241" s="1763">
        <f t="shared" si="2754"/>
        <v>3416</v>
      </c>
      <c r="EB241" s="1688">
        <v>1928</v>
      </c>
      <c r="EC241" s="2205">
        <f t="shared" si="2756"/>
        <v>0.56440281030444961</v>
      </c>
      <c r="ED241" s="1763"/>
      <c r="EE241" s="1763">
        <f t="shared" si="2757"/>
        <v>3416</v>
      </c>
      <c r="EF241" s="2205">
        <f t="shared" si="2758"/>
        <v>0.56440281030444961</v>
      </c>
      <c r="EG241" s="1763">
        <v>300</v>
      </c>
      <c r="EH241" s="1763">
        <f t="shared" si="2759"/>
        <v>3716</v>
      </c>
      <c r="EI241" s="2215">
        <v>3232.1</v>
      </c>
      <c r="EJ241" s="1688">
        <v>3232.1</v>
      </c>
      <c r="EK241" s="2205">
        <f t="shared" si="2761"/>
        <v>1</v>
      </c>
      <c r="EL241" s="1763">
        <v>2700</v>
      </c>
      <c r="EM241" s="2216">
        <v>2700</v>
      </c>
      <c r="EN241" s="2216">
        <v>2700</v>
      </c>
      <c r="EO241" s="1688">
        <v>1306.33</v>
      </c>
      <c r="EP241" s="2176">
        <f t="shared" si="2762"/>
        <v>0.48382592592592588</v>
      </c>
      <c r="EQ241" s="1763"/>
      <c r="ER241" s="1763">
        <f t="shared" si="2763"/>
        <v>2700</v>
      </c>
      <c r="ES241" s="1763"/>
      <c r="ET241" s="1763">
        <f t="shared" si="2764"/>
        <v>2700</v>
      </c>
      <c r="EU241" s="2205">
        <f t="shared" si="2765"/>
        <v>0.48382592592592588</v>
      </c>
      <c r="EV241" s="1763"/>
      <c r="EW241" s="1763">
        <f t="shared" si="2766"/>
        <v>2700</v>
      </c>
      <c r="EX241" s="1688">
        <v>1944.22</v>
      </c>
      <c r="EY241" s="2205">
        <f t="shared" si="2768"/>
        <v>0.72008148148148154</v>
      </c>
      <c r="EZ241" s="2217">
        <v>2700</v>
      </c>
      <c r="FA241" s="1688">
        <v>2611.4299999999998</v>
      </c>
      <c r="FB241" s="2205">
        <f t="shared" si="2771"/>
        <v>0.96719629629629622</v>
      </c>
      <c r="FC241" s="1499">
        <v>2271</v>
      </c>
      <c r="FD241" s="1499">
        <v>2271</v>
      </c>
      <c r="FE241" s="1499">
        <v>2271</v>
      </c>
      <c r="FF241" s="1499"/>
      <c r="FG241" s="1499">
        <f t="shared" si="2772"/>
        <v>2271</v>
      </c>
      <c r="FH241" s="2721">
        <v>462.15</v>
      </c>
      <c r="FI241" s="1499"/>
      <c r="FJ241" s="1499">
        <f t="shared" si="2774"/>
        <v>2271</v>
      </c>
      <c r="FK241" s="2717">
        <f t="shared" si="2775"/>
        <v>0.20350066050198148</v>
      </c>
      <c r="FL241" s="2721">
        <v>839.99</v>
      </c>
      <c r="FM241" s="2717">
        <f t="shared" si="2777"/>
        <v>0.36987670629678554</v>
      </c>
      <c r="FN241" s="1499"/>
      <c r="FO241" s="1499">
        <f t="shared" si="2778"/>
        <v>2271</v>
      </c>
      <c r="FP241" s="2131">
        <v>2271</v>
      </c>
      <c r="FQ241" s="2610">
        <v>934</v>
      </c>
      <c r="FR241" s="1499">
        <v>934</v>
      </c>
      <c r="FS241" s="1499">
        <v>934</v>
      </c>
    </row>
    <row r="242" spans="1:175" ht="21.75" hidden="1" thickBot="1" x14ac:dyDescent="0.3">
      <c r="A242" s="2895"/>
      <c r="B242" s="2954"/>
      <c r="C242" s="2962"/>
      <c r="D242" s="1884"/>
      <c r="E242" s="1860" t="s">
        <v>713</v>
      </c>
      <c r="F242" s="681"/>
      <c r="G242" s="650" t="s">
        <v>529</v>
      </c>
      <c r="H242" s="687">
        <v>373</v>
      </c>
      <c r="I242" s="469">
        <v>375</v>
      </c>
      <c r="J242" s="529">
        <v>371</v>
      </c>
      <c r="K242" s="529">
        <v>186</v>
      </c>
      <c r="L242" s="596">
        <f t="shared" si="2696"/>
        <v>0.50134770889487867</v>
      </c>
      <c r="M242" s="469">
        <v>371</v>
      </c>
      <c r="N242" s="469"/>
      <c r="O242" s="469"/>
      <c r="P242" s="529">
        <f t="shared" si="2698"/>
        <v>371</v>
      </c>
      <c r="Q242" s="596">
        <f t="shared" si="2939"/>
        <v>0.50134770889487867</v>
      </c>
      <c r="R242" s="469">
        <v>371</v>
      </c>
      <c r="S242" s="529">
        <v>186</v>
      </c>
      <c r="T242" s="596">
        <f t="shared" si="2700"/>
        <v>0.50134770889487867</v>
      </c>
      <c r="U242" s="469">
        <v>371</v>
      </c>
      <c r="V242" s="469"/>
      <c r="W242" s="469"/>
      <c r="X242" s="529">
        <f t="shared" si="2938"/>
        <v>371</v>
      </c>
      <c r="Y242" s="596">
        <f t="shared" si="2702"/>
        <v>0.50134770889487867</v>
      </c>
      <c r="Z242" s="469"/>
      <c r="AA242" s="529">
        <f t="shared" si="2703"/>
        <v>371</v>
      </c>
      <c r="AB242" s="529">
        <v>186</v>
      </c>
      <c r="AC242" s="596">
        <f t="shared" si="2704"/>
        <v>0.50134770889487867</v>
      </c>
      <c r="AD242" s="529">
        <v>186</v>
      </c>
      <c r="AE242" s="529">
        <v>361</v>
      </c>
      <c r="AF242" s="596">
        <f t="shared" si="2705"/>
        <v>0.97304582210242585</v>
      </c>
      <c r="AG242" s="469">
        <v>371</v>
      </c>
      <c r="AH242" s="469">
        <v>371</v>
      </c>
      <c r="AI242" s="469">
        <v>371</v>
      </c>
      <c r="AJ242" s="469">
        <v>371</v>
      </c>
      <c r="AK242" s="469"/>
      <c r="AL242" s="529">
        <f t="shared" si="2707"/>
        <v>371</v>
      </c>
      <c r="AM242" s="842">
        <v>366.46</v>
      </c>
      <c r="AN242" s="917">
        <f t="shared" si="2708"/>
        <v>0.98776280323450127</v>
      </c>
      <c r="AO242" s="842">
        <v>184.58</v>
      </c>
      <c r="AP242" s="917">
        <f t="shared" si="2709"/>
        <v>0.49752021563342319</v>
      </c>
      <c r="AQ242" s="842"/>
      <c r="AR242" s="842"/>
      <c r="AS242" s="842">
        <f t="shared" si="2710"/>
        <v>371</v>
      </c>
      <c r="AT242" s="917">
        <f t="shared" si="2711"/>
        <v>0.49752021563342319</v>
      </c>
      <c r="AU242" s="842"/>
      <c r="AV242" s="842">
        <f t="shared" si="2712"/>
        <v>371</v>
      </c>
      <c r="AW242" s="469">
        <v>371</v>
      </c>
      <c r="AX242" s="842">
        <v>184.58</v>
      </c>
      <c r="AY242" s="469">
        <v>371</v>
      </c>
      <c r="AZ242" s="1071">
        <v>369.16</v>
      </c>
      <c r="BA242" s="923">
        <v>371</v>
      </c>
      <c r="BB242" s="469">
        <v>371</v>
      </c>
      <c r="BC242" s="469">
        <v>371</v>
      </c>
      <c r="BD242" s="923">
        <v>371</v>
      </c>
      <c r="BE242" s="469">
        <v>371</v>
      </c>
      <c r="BF242" s="469">
        <v>371</v>
      </c>
      <c r="BG242" s="842"/>
      <c r="BH242" s="469">
        <f t="shared" si="2715"/>
        <v>371</v>
      </c>
      <c r="BI242" s="924">
        <v>0</v>
      </c>
      <c r="BJ242" s="917">
        <f t="shared" si="2717"/>
        <v>0</v>
      </c>
      <c r="BK242" s="469"/>
      <c r="BL242" s="469">
        <f t="shared" si="2718"/>
        <v>371</v>
      </c>
      <c r="BM242" s="917">
        <f t="shared" si="2719"/>
        <v>0</v>
      </c>
      <c r="BN242" s="917"/>
      <c r="BO242" s="917"/>
      <c r="BP242" s="924">
        <v>184.58</v>
      </c>
      <c r="BQ242" s="917">
        <f t="shared" si="2721"/>
        <v>0.49752021563342319</v>
      </c>
      <c r="BR242" s="842"/>
      <c r="BS242" s="469">
        <f t="shared" si="2722"/>
        <v>371</v>
      </c>
      <c r="BT242" s="924">
        <v>184.58</v>
      </c>
      <c r="BU242" s="917">
        <f t="shared" si="2723"/>
        <v>0.49752021563342319</v>
      </c>
      <c r="BV242" s="469"/>
      <c r="BW242" s="469">
        <f t="shared" si="2724"/>
        <v>371</v>
      </c>
      <c r="BX242" s="917">
        <f t="shared" si="2725"/>
        <v>0.49752021563342319</v>
      </c>
      <c r="BY242" s="924">
        <v>369.16</v>
      </c>
      <c r="BZ242" s="1128">
        <v>369.16</v>
      </c>
      <c r="CA242" s="469">
        <v>371</v>
      </c>
      <c r="CB242" s="469">
        <v>371</v>
      </c>
      <c r="CC242" s="469">
        <v>371</v>
      </c>
      <c r="CD242" s="924"/>
      <c r="CE242" s="28"/>
      <c r="CF242" s="529">
        <f t="shared" si="2727"/>
        <v>371</v>
      </c>
      <c r="CG242" s="596">
        <f t="shared" si="2728"/>
        <v>0</v>
      </c>
      <c r="CH242" s="924">
        <v>184.58</v>
      </c>
      <c r="CI242" s="596">
        <f t="shared" si="2730"/>
        <v>0.49752021563342319</v>
      </c>
      <c r="CJ242" s="469"/>
      <c r="CK242" s="469">
        <f t="shared" si="2731"/>
        <v>371</v>
      </c>
      <c r="CL242" s="127">
        <v>240.36</v>
      </c>
      <c r="CM242" s="596">
        <f t="shared" si="2732"/>
        <v>0.64787061994609163</v>
      </c>
      <c r="CN242" s="28"/>
      <c r="CO242" s="1194">
        <f t="shared" si="2733"/>
        <v>371</v>
      </c>
      <c r="CP242" s="596">
        <f t="shared" si="2734"/>
        <v>0.64787061994609163</v>
      </c>
      <c r="CQ242" s="28"/>
      <c r="CR242" s="1194">
        <f t="shared" si="2735"/>
        <v>371</v>
      </c>
      <c r="CS242" s="1249">
        <v>371</v>
      </c>
      <c r="CT242" s="1315">
        <v>371</v>
      </c>
      <c r="CU242" s="469">
        <v>371</v>
      </c>
      <c r="CV242" s="469">
        <v>371</v>
      </c>
      <c r="CW242" s="1392">
        <v>466.94</v>
      </c>
      <c r="CX242" s="596">
        <f t="shared" si="2737"/>
        <v>1.2585983827493261</v>
      </c>
      <c r="CY242" s="1499">
        <v>371</v>
      </c>
      <c r="CZ242" s="469"/>
      <c r="DA242" s="1499">
        <f t="shared" si="2739"/>
        <v>371</v>
      </c>
      <c r="DB242" s="127">
        <v>0</v>
      </c>
      <c r="DC242" s="596">
        <f t="shared" si="2740"/>
        <v>0</v>
      </c>
      <c r="DD242" s="1194"/>
      <c r="DE242" s="1499">
        <f t="shared" si="2741"/>
        <v>371</v>
      </c>
      <c r="DF242" s="596">
        <f t="shared" si="2742"/>
        <v>0</v>
      </c>
      <c r="DG242" s="1194"/>
      <c r="DH242" s="1499">
        <f t="shared" si="2743"/>
        <v>371</v>
      </c>
      <c r="DI242" s="596">
        <f t="shared" si="2744"/>
        <v>0</v>
      </c>
      <c r="DJ242" s="1591">
        <v>232.87</v>
      </c>
      <c r="DK242" s="596">
        <f t="shared" si="2746"/>
        <v>0.62768194070080863</v>
      </c>
      <c r="DL242" s="1194"/>
      <c r="DM242" s="1499">
        <f t="shared" si="2747"/>
        <v>371</v>
      </c>
      <c r="DN242" s="596">
        <f t="shared" si="2748"/>
        <v>0.62768194070080863</v>
      </c>
      <c r="DO242" s="1591">
        <v>474.89</v>
      </c>
      <c r="DP242" s="469">
        <v>475</v>
      </c>
      <c r="DQ242" s="469">
        <v>475</v>
      </c>
      <c r="DR242" s="469">
        <v>475</v>
      </c>
      <c r="DS242" s="1688">
        <v>474.89</v>
      </c>
      <c r="DT242" s="2205">
        <f t="shared" si="2750"/>
        <v>1.2800269541778975</v>
      </c>
      <c r="DU242" s="1763">
        <v>475</v>
      </c>
      <c r="DV242" s="1763"/>
      <c r="DW242" s="1763">
        <f t="shared" si="2752"/>
        <v>475</v>
      </c>
      <c r="DX242" s="1763"/>
      <c r="DY242" s="1763">
        <f t="shared" si="2753"/>
        <v>475</v>
      </c>
      <c r="DZ242" s="1763"/>
      <c r="EA242" s="1763">
        <f t="shared" si="2754"/>
        <v>475</v>
      </c>
      <c r="EB242" s="1688">
        <v>246.82</v>
      </c>
      <c r="EC242" s="2205">
        <f t="shared" si="2756"/>
        <v>0.51962105263157898</v>
      </c>
      <c r="ED242" s="1763"/>
      <c r="EE242" s="1763">
        <f t="shared" si="2757"/>
        <v>475</v>
      </c>
      <c r="EF242" s="2205">
        <f t="shared" si="2758"/>
        <v>0.51962105263157898</v>
      </c>
      <c r="EG242" s="1763"/>
      <c r="EH242" s="1763">
        <f t="shared" si="2759"/>
        <v>475</v>
      </c>
      <c r="EI242" s="2215">
        <v>502.04</v>
      </c>
      <c r="EJ242" s="1688">
        <v>502.04</v>
      </c>
      <c r="EK242" s="2205">
        <f t="shared" si="2761"/>
        <v>1</v>
      </c>
      <c r="EL242" s="1763">
        <v>502</v>
      </c>
      <c r="EM242" s="2216">
        <v>502</v>
      </c>
      <c r="EN242" s="2216">
        <v>502</v>
      </c>
      <c r="EO242" s="1688">
        <v>360</v>
      </c>
      <c r="EP242" s="2176">
        <f t="shared" si="2762"/>
        <v>0.71713147410358569</v>
      </c>
      <c r="EQ242" s="1763"/>
      <c r="ER242" s="1763">
        <f t="shared" si="2763"/>
        <v>502</v>
      </c>
      <c r="ES242" s="1763"/>
      <c r="ET242" s="1763">
        <f t="shared" si="2764"/>
        <v>502</v>
      </c>
      <c r="EU242" s="2205">
        <f t="shared" si="2765"/>
        <v>0.71713147410358569</v>
      </c>
      <c r="EV242" s="1763"/>
      <c r="EW242" s="1763">
        <f t="shared" si="2766"/>
        <v>502</v>
      </c>
      <c r="EX242" s="1688">
        <v>360</v>
      </c>
      <c r="EY242" s="2205">
        <f t="shared" si="2768"/>
        <v>0.71713147410358569</v>
      </c>
      <c r="EZ242" s="2217">
        <v>502</v>
      </c>
      <c r="FA242" s="1688">
        <v>720</v>
      </c>
      <c r="FB242" s="2205">
        <f t="shared" si="2771"/>
        <v>1.4342629482071714</v>
      </c>
      <c r="FC242" s="1499">
        <v>720</v>
      </c>
      <c r="FD242" s="1499">
        <v>720</v>
      </c>
      <c r="FE242" s="1499">
        <v>720</v>
      </c>
      <c r="FF242" s="1499"/>
      <c r="FG242" s="1499">
        <f t="shared" si="2772"/>
        <v>720</v>
      </c>
      <c r="FH242" s="2721">
        <v>369</v>
      </c>
      <c r="FI242" s="1499"/>
      <c r="FJ242" s="1499">
        <f t="shared" si="2774"/>
        <v>720</v>
      </c>
      <c r="FK242" s="2717">
        <f t="shared" si="2775"/>
        <v>0.51249999999999996</v>
      </c>
      <c r="FL242" s="2721">
        <v>369</v>
      </c>
      <c r="FM242" s="2717">
        <f t="shared" si="2777"/>
        <v>0.51249999999999996</v>
      </c>
      <c r="FN242" s="1499"/>
      <c r="FO242" s="1499">
        <f t="shared" si="2778"/>
        <v>720</v>
      </c>
      <c r="FP242" s="2131">
        <v>720</v>
      </c>
      <c r="FQ242" s="2610">
        <v>740</v>
      </c>
      <c r="FR242" s="1499">
        <v>740</v>
      </c>
      <c r="FS242" s="1499">
        <v>740</v>
      </c>
    </row>
    <row r="243" spans="1:175" ht="21.75" hidden="1" thickBot="1" x14ac:dyDescent="0.3">
      <c r="A243" s="2895"/>
      <c r="B243" s="2954"/>
      <c r="C243" s="2962"/>
      <c r="D243" s="1884"/>
      <c r="E243" s="1860" t="s">
        <v>112</v>
      </c>
      <c r="F243" s="681"/>
      <c r="G243" s="650" t="s">
        <v>509</v>
      </c>
      <c r="H243" s="687">
        <v>111</v>
      </c>
      <c r="I243" s="469">
        <v>110</v>
      </c>
      <c r="J243" s="529">
        <v>123</v>
      </c>
      <c r="K243" s="529">
        <v>78</v>
      </c>
      <c r="L243" s="596">
        <f t="shared" si="2696"/>
        <v>0.63414634146341464</v>
      </c>
      <c r="M243" s="469">
        <v>123</v>
      </c>
      <c r="N243" s="469"/>
      <c r="O243" s="469"/>
      <c r="P243" s="529">
        <f t="shared" si="2698"/>
        <v>123</v>
      </c>
      <c r="Q243" s="596">
        <f t="shared" si="2939"/>
        <v>0.63414634146341464</v>
      </c>
      <c r="R243" s="469">
        <v>123</v>
      </c>
      <c r="S243" s="529">
        <v>78</v>
      </c>
      <c r="T243" s="596">
        <f t="shared" si="2700"/>
        <v>0.63414634146341464</v>
      </c>
      <c r="U243" s="469">
        <v>123</v>
      </c>
      <c r="V243" s="469"/>
      <c r="W243" s="469"/>
      <c r="X243" s="529">
        <f t="shared" si="2938"/>
        <v>123</v>
      </c>
      <c r="Y243" s="596">
        <f t="shared" si="2702"/>
        <v>0.63414634146341464</v>
      </c>
      <c r="Z243" s="469"/>
      <c r="AA243" s="529">
        <f t="shared" si="2703"/>
        <v>123</v>
      </c>
      <c r="AB243" s="529">
        <v>85</v>
      </c>
      <c r="AC243" s="596">
        <f t="shared" si="2704"/>
        <v>0.69105691056910568</v>
      </c>
      <c r="AD243" s="529">
        <v>85</v>
      </c>
      <c r="AE243" s="529">
        <v>150</v>
      </c>
      <c r="AF243" s="596">
        <f t="shared" si="2705"/>
        <v>1.2195121951219512</v>
      </c>
      <c r="AG243" s="469">
        <v>123</v>
      </c>
      <c r="AH243" s="469">
        <v>123</v>
      </c>
      <c r="AI243" s="469">
        <v>123</v>
      </c>
      <c r="AJ243" s="469">
        <v>123</v>
      </c>
      <c r="AK243" s="469"/>
      <c r="AL243" s="529">
        <f t="shared" si="2707"/>
        <v>123</v>
      </c>
      <c r="AM243" s="842">
        <v>116.74</v>
      </c>
      <c r="AN243" s="917">
        <f t="shared" si="2708"/>
        <v>0.94910569105691056</v>
      </c>
      <c r="AO243" s="842">
        <v>78.03</v>
      </c>
      <c r="AP243" s="917">
        <f t="shared" si="2709"/>
        <v>0.63439024390243903</v>
      </c>
      <c r="AQ243" s="842"/>
      <c r="AR243" s="842"/>
      <c r="AS243" s="842">
        <f t="shared" si="2710"/>
        <v>123</v>
      </c>
      <c r="AT243" s="917">
        <f t="shared" si="2711"/>
        <v>0.63439024390243903</v>
      </c>
      <c r="AU243" s="842"/>
      <c r="AV243" s="842">
        <f t="shared" si="2712"/>
        <v>123</v>
      </c>
      <c r="AW243" s="469">
        <v>123</v>
      </c>
      <c r="AX243" s="842">
        <v>578.03</v>
      </c>
      <c r="AY243" s="469">
        <v>123</v>
      </c>
      <c r="AZ243" s="1071">
        <v>609.96</v>
      </c>
      <c r="BA243" s="923">
        <v>623</v>
      </c>
      <c r="BB243" s="469">
        <v>623</v>
      </c>
      <c r="BC243" s="469">
        <v>623</v>
      </c>
      <c r="BD243" s="923">
        <v>623</v>
      </c>
      <c r="BE243" s="469">
        <v>623</v>
      </c>
      <c r="BF243" s="469">
        <v>623</v>
      </c>
      <c r="BG243" s="842"/>
      <c r="BH243" s="469">
        <f t="shared" si="2715"/>
        <v>623</v>
      </c>
      <c r="BI243" s="924">
        <v>78.03</v>
      </c>
      <c r="BJ243" s="917">
        <f t="shared" si="2717"/>
        <v>0.12524879614767256</v>
      </c>
      <c r="BK243" s="469"/>
      <c r="BL243" s="469">
        <f t="shared" si="2718"/>
        <v>623</v>
      </c>
      <c r="BM243" s="917">
        <f t="shared" si="2719"/>
        <v>0.12524879614767256</v>
      </c>
      <c r="BN243" s="917"/>
      <c r="BO243" s="917"/>
      <c r="BP243" s="924">
        <v>78.03</v>
      </c>
      <c r="BQ243" s="917">
        <f t="shared" si="2721"/>
        <v>0.12524879614767256</v>
      </c>
      <c r="BR243" s="842"/>
      <c r="BS243" s="469">
        <f t="shared" si="2722"/>
        <v>623</v>
      </c>
      <c r="BT243" s="924">
        <v>578.03</v>
      </c>
      <c r="BU243" s="917">
        <f t="shared" si="2723"/>
        <v>0.92781701444622788</v>
      </c>
      <c r="BV243" s="469"/>
      <c r="BW243" s="469">
        <f t="shared" si="2724"/>
        <v>623</v>
      </c>
      <c r="BX243" s="917">
        <f t="shared" si="2725"/>
        <v>0.92781701444622788</v>
      </c>
      <c r="BY243" s="924">
        <v>609.96</v>
      </c>
      <c r="BZ243" s="1128">
        <v>609.96</v>
      </c>
      <c r="CA243" s="469">
        <v>623</v>
      </c>
      <c r="CB243" s="469">
        <v>623</v>
      </c>
      <c r="CC243" s="469">
        <v>623</v>
      </c>
      <c r="CD243" s="924">
        <v>78.03</v>
      </c>
      <c r="CE243" s="28"/>
      <c r="CF243" s="529">
        <f t="shared" si="2727"/>
        <v>623</v>
      </c>
      <c r="CG243" s="596">
        <f t="shared" si="2728"/>
        <v>0.12524879614767256</v>
      </c>
      <c r="CH243" s="924">
        <v>78.03</v>
      </c>
      <c r="CI243" s="596">
        <f t="shared" si="2730"/>
        <v>0.12524879614767256</v>
      </c>
      <c r="CJ243" s="469"/>
      <c r="CK243" s="469">
        <f t="shared" si="2731"/>
        <v>623</v>
      </c>
      <c r="CL243" s="127">
        <v>578.03</v>
      </c>
      <c r="CM243" s="596">
        <f t="shared" si="2732"/>
        <v>0.92781701444622788</v>
      </c>
      <c r="CN243" s="28"/>
      <c r="CO243" s="1194">
        <f t="shared" si="2733"/>
        <v>623</v>
      </c>
      <c r="CP243" s="596">
        <f t="shared" si="2734"/>
        <v>0.92781701444622788</v>
      </c>
      <c r="CQ243" s="28"/>
      <c r="CR243" s="1194">
        <f t="shared" si="2735"/>
        <v>623</v>
      </c>
      <c r="CS243" s="1249">
        <v>623</v>
      </c>
      <c r="CT243" s="1315">
        <v>623</v>
      </c>
      <c r="CU243" s="469">
        <v>623</v>
      </c>
      <c r="CV243" s="469">
        <v>623</v>
      </c>
      <c r="CW243" s="1392">
        <v>609.96</v>
      </c>
      <c r="CX243" s="596">
        <f t="shared" si="2737"/>
        <v>0.97906902086677372</v>
      </c>
      <c r="CY243" s="1499">
        <v>623</v>
      </c>
      <c r="CZ243" s="469"/>
      <c r="DA243" s="1499">
        <f t="shared" si="2739"/>
        <v>623</v>
      </c>
      <c r="DB243" s="127">
        <v>78.03</v>
      </c>
      <c r="DC243" s="596">
        <f t="shared" si="2740"/>
        <v>0.12524879614767256</v>
      </c>
      <c r="DD243" s="1194"/>
      <c r="DE243" s="1499">
        <f t="shared" si="2741"/>
        <v>623</v>
      </c>
      <c r="DF243" s="596">
        <f t="shared" si="2742"/>
        <v>0.12524879614767256</v>
      </c>
      <c r="DG243" s="1194"/>
      <c r="DH243" s="1499">
        <f t="shared" si="2743"/>
        <v>623</v>
      </c>
      <c r="DI243" s="596">
        <f t="shared" si="2744"/>
        <v>0.12524879614767256</v>
      </c>
      <c r="DJ243" s="1591">
        <v>78.03</v>
      </c>
      <c r="DK243" s="596">
        <f t="shared" si="2746"/>
        <v>0.12524879614767256</v>
      </c>
      <c r="DL243" s="1194"/>
      <c r="DM243" s="1499">
        <f t="shared" si="2747"/>
        <v>623</v>
      </c>
      <c r="DN243" s="596">
        <f t="shared" si="2748"/>
        <v>0.12524879614767256</v>
      </c>
      <c r="DO243" s="1591">
        <v>609.96</v>
      </c>
      <c r="DP243" s="469">
        <v>623</v>
      </c>
      <c r="DQ243" s="469">
        <v>623</v>
      </c>
      <c r="DR243" s="469">
        <v>623</v>
      </c>
      <c r="DS243" s="1688">
        <v>609.96</v>
      </c>
      <c r="DT243" s="2205">
        <f t="shared" si="2750"/>
        <v>0.97906902086677372</v>
      </c>
      <c r="DU243" s="1763">
        <v>623</v>
      </c>
      <c r="DV243" s="1763"/>
      <c r="DW243" s="1763">
        <f t="shared" si="2752"/>
        <v>623</v>
      </c>
      <c r="DX243" s="1763"/>
      <c r="DY243" s="1763">
        <f t="shared" si="2753"/>
        <v>623</v>
      </c>
      <c r="DZ243" s="1763"/>
      <c r="EA243" s="1763">
        <f t="shared" si="2754"/>
        <v>623</v>
      </c>
      <c r="EB243" s="1688">
        <v>78.03</v>
      </c>
      <c r="EC243" s="2205">
        <f t="shared" si="2756"/>
        <v>0.12524879614767256</v>
      </c>
      <c r="ED243" s="1763"/>
      <c r="EE243" s="1763">
        <f t="shared" si="2757"/>
        <v>623</v>
      </c>
      <c r="EF243" s="2205">
        <f t="shared" si="2758"/>
        <v>0.12524879614767256</v>
      </c>
      <c r="EG243" s="1763"/>
      <c r="EH243" s="1763">
        <f t="shared" si="2759"/>
        <v>623</v>
      </c>
      <c r="EI243" s="2215">
        <v>609.96</v>
      </c>
      <c r="EJ243" s="1688">
        <v>609.96</v>
      </c>
      <c r="EK243" s="2205">
        <f t="shared" si="2761"/>
        <v>1</v>
      </c>
      <c r="EL243" s="1763">
        <v>610</v>
      </c>
      <c r="EM243" s="2216">
        <v>610</v>
      </c>
      <c r="EN243" s="2216">
        <v>610</v>
      </c>
      <c r="EO243" s="1688">
        <v>77.180000000000007</v>
      </c>
      <c r="EP243" s="2176">
        <f t="shared" si="2762"/>
        <v>0.12652459016393444</v>
      </c>
      <c r="EQ243" s="1763"/>
      <c r="ER243" s="1763">
        <f t="shared" si="2763"/>
        <v>610</v>
      </c>
      <c r="ES243" s="1763"/>
      <c r="ET243" s="1763">
        <f t="shared" si="2764"/>
        <v>610</v>
      </c>
      <c r="EU243" s="2205">
        <f t="shared" si="2765"/>
        <v>0.12652459016393444</v>
      </c>
      <c r="EV243" s="1763"/>
      <c r="EW243" s="1763">
        <f t="shared" si="2766"/>
        <v>610</v>
      </c>
      <c r="EX243" s="1688">
        <v>577.17999999999995</v>
      </c>
      <c r="EY243" s="2205">
        <f t="shared" si="2768"/>
        <v>0.94619672131147536</v>
      </c>
      <c r="EZ243" s="2217">
        <v>610</v>
      </c>
      <c r="FA243" s="1688">
        <v>609.11</v>
      </c>
      <c r="FB243" s="2205">
        <f t="shared" si="2771"/>
        <v>0.99854098360655741</v>
      </c>
      <c r="FC243" s="1499">
        <v>610</v>
      </c>
      <c r="FD243" s="1499">
        <v>610</v>
      </c>
      <c r="FE243" s="1499">
        <v>610</v>
      </c>
      <c r="FF243" s="1499"/>
      <c r="FG243" s="1499">
        <f t="shared" si="2772"/>
        <v>610</v>
      </c>
      <c r="FH243" s="2721">
        <v>0</v>
      </c>
      <c r="FI243" s="1499"/>
      <c r="FJ243" s="1499">
        <f t="shared" si="2774"/>
        <v>610</v>
      </c>
      <c r="FK243" s="2717">
        <f t="shared" si="2775"/>
        <v>0</v>
      </c>
      <c r="FL243" s="2721">
        <v>0</v>
      </c>
      <c r="FM243" s="2717">
        <f t="shared" si="2777"/>
        <v>0</v>
      </c>
      <c r="FN243" s="1499"/>
      <c r="FO243" s="1499">
        <f t="shared" si="2778"/>
        <v>610</v>
      </c>
      <c r="FP243" s="2131">
        <v>610</v>
      </c>
      <c r="FQ243" s="2610">
        <v>610</v>
      </c>
      <c r="FR243" s="1499">
        <v>610</v>
      </c>
      <c r="FS243" s="1499">
        <v>610</v>
      </c>
    </row>
    <row r="244" spans="1:175" ht="21.75" hidden="1" thickBot="1" x14ac:dyDescent="0.3">
      <c r="A244" s="2895"/>
      <c r="B244" s="2954"/>
      <c r="C244" s="2962"/>
      <c r="D244" s="1884"/>
      <c r="E244" s="1860" t="s">
        <v>632</v>
      </c>
      <c r="F244" s="681"/>
      <c r="G244" s="650"/>
      <c r="H244" s="687">
        <v>1864</v>
      </c>
      <c r="I244" s="469">
        <v>1864</v>
      </c>
      <c r="J244" s="529">
        <v>1846</v>
      </c>
      <c r="K244" s="529"/>
      <c r="L244" s="596">
        <f t="shared" si="2696"/>
        <v>0</v>
      </c>
      <c r="M244" s="469">
        <v>1846</v>
      </c>
      <c r="N244" s="469"/>
      <c r="O244" s="469">
        <v>0</v>
      </c>
      <c r="P244" s="529">
        <f t="shared" si="2698"/>
        <v>1846</v>
      </c>
      <c r="Q244" s="596">
        <f t="shared" si="2939"/>
        <v>0</v>
      </c>
      <c r="R244" s="469">
        <v>1846</v>
      </c>
      <c r="S244" s="529"/>
      <c r="T244" s="596">
        <f t="shared" si="2700"/>
        <v>0</v>
      </c>
      <c r="U244" s="469">
        <v>1846</v>
      </c>
      <c r="V244" s="469"/>
      <c r="W244" s="469">
        <v>0</v>
      </c>
      <c r="X244" s="529">
        <f t="shared" si="2938"/>
        <v>1846</v>
      </c>
      <c r="Y244" s="596">
        <f t="shared" si="2702"/>
        <v>0</v>
      </c>
      <c r="Z244" s="469"/>
      <c r="AA244" s="529">
        <f t="shared" si="2703"/>
        <v>1846</v>
      </c>
      <c r="AB244" s="529"/>
      <c r="AC244" s="596">
        <f t="shared" si="2704"/>
        <v>0</v>
      </c>
      <c r="AD244" s="529"/>
      <c r="AE244" s="529"/>
      <c r="AF244" s="596">
        <f t="shared" si="2705"/>
        <v>0</v>
      </c>
      <c r="AG244" s="469">
        <v>1846</v>
      </c>
      <c r="AH244" s="469">
        <v>0</v>
      </c>
      <c r="AI244" s="469">
        <v>0</v>
      </c>
      <c r="AJ244" s="469">
        <v>0</v>
      </c>
      <c r="AK244" s="469"/>
      <c r="AL244" s="529">
        <f t="shared" si="2707"/>
        <v>1846</v>
      </c>
      <c r="AM244" s="842"/>
      <c r="AN244" s="917">
        <f t="shared" si="2708"/>
        <v>0</v>
      </c>
      <c r="AO244" s="842"/>
      <c r="AP244" s="917" t="e">
        <f t="shared" si="2709"/>
        <v>#DIV/0!</v>
      </c>
      <c r="AQ244" s="842"/>
      <c r="AR244" s="842"/>
      <c r="AS244" s="842">
        <f t="shared" si="2710"/>
        <v>0</v>
      </c>
      <c r="AT244" s="917" t="e">
        <f t="shared" si="2711"/>
        <v>#DIV/0!</v>
      </c>
      <c r="AU244" s="842"/>
      <c r="AV244" s="842">
        <f t="shared" si="2712"/>
        <v>0</v>
      </c>
      <c r="AW244" s="469">
        <v>0</v>
      </c>
      <c r="AX244" s="842">
        <v>415.95</v>
      </c>
      <c r="AY244" s="469">
        <v>0</v>
      </c>
      <c r="AZ244" s="1071">
        <v>415.95</v>
      </c>
      <c r="BA244" s="923">
        <v>416</v>
      </c>
      <c r="BB244" s="469">
        <v>416</v>
      </c>
      <c r="BC244" s="469">
        <v>416</v>
      </c>
      <c r="BD244" s="923">
        <v>416</v>
      </c>
      <c r="BE244" s="469">
        <v>416</v>
      </c>
      <c r="BF244" s="469">
        <v>416</v>
      </c>
      <c r="BG244" s="842"/>
      <c r="BH244" s="469">
        <f t="shared" si="2715"/>
        <v>416</v>
      </c>
      <c r="BI244" s="924">
        <v>0</v>
      </c>
      <c r="BJ244" s="917">
        <f t="shared" si="2717"/>
        <v>0</v>
      </c>
      <c r="BK244" s="469"/>
      <c r="BL244" s="469">
        <f t="shared" si="2718"/>
        <v>416</v>
      </c>
      <c r="BM244" s="917">
        <f t="shared" si="2719"/>
        <v>0</v>
      </c>
      <c r="BN244" s="917"/>
      <c r="BO244" s="917"/>
      <c r="BP244" s="924">
        <v>111.6</v>
      </c>
      <c r="BQ244" s="917">
        <f t="shared" si="2721"/>
        <v>0.26826923076923076</v>
      </c>
      <c r="BR244" s="842"/>
      <c r="BS244" s="469">
        <f t="shared" si="2722"/>
        <v>416</v>
      </c>
      <c r="BT244" s="924">
        <v>133.4</v>
      </c>
      <c r="BU244" s="917">
        <f t="shared" si="2723"/>
        <v>0.32067307692307695</v>
      </c>
      <c r="BV244" s="469"/>
      <c r="BW244" s="469">
        <f t="shared" si="2724"/>
        <v>416</v>
      </c>
      <c r="BX244" s="917">
        <f t="shared" si="2725"/>
        <v>0.32067307692307695</v>
      </c>
      <c r="BY244" s="924">
        <v>133.4</v>
      </c>
      <c r="BZ244" s="1128">
        <v>133.4</v>
      </c>
      <c r="CA244" s="469">
        <v>416</v>
      </c>
      <c r="CB244" s="469">
        <v>416</v>
      </c>
      <c r="CC244" s="469">
        <v>416</v>
      </c>
      <c r="CD244" s="924">
        <v>48.14</v>
      </c>
      <c r="CE244" s="28"/>
      <c r="CF244" s="529">
        <f t="shared" si="2727"/>
        <v>416</v>
      </c>
      <c r="CG244" s="596">
        <f t="shared" si="2728"/>
        <v>0.11572115384615385</v>
      </c>
      <c r="CH244" s="924">
        <v>48.14</v>
      </c>
      <c r="CI244" s="596">
        <f t="shared" si="2730"/>
        <v>0.11572115384615385</v>
      </c>
      <c r="CJ244" s="469"/>
      <c r="CK244" s="469">
        <f t="shared" si="2731"/>
        <v>416</v>
      </c>
      <c r="CL244" s="127">
        <v>124.02</v>
      </c>
      <c r="CM244" s="596">
        <f t="shared" si="2732"/>
        <v>0.29812499999999997</v>
      </c>
      <c r="CN244" s="28"/>
      <c r="CO244" s="1194">
        <f t="shared" si="2733"/>
        <v>416</v>
      </c>
      <c r="CP244" s="596">
        <f t="shared" si="2734"/>
        <v>0.29812499999999997</v>
      </c>
      <c r="CQ244" s="28"/>
      <c r="CR244" s="1194">
        <f t="shared" si="2735"/>
        <v>416</v>
      </c>
      <c r="CS244" s="1249">
        <v>416</v>
      </c>
      <c r="CT244" s="1315">
        <v>416</v>
      </c>
      <c r="CU244" s="469">
        <v>416</v>
      </c>
      <c r="CV244" s="469">
        <v>416</v>
      </c>
      <c r="CW244" s="1392">
        <v>161.41999999999999</v>
      </c>
      <c r="CX244" s="596">
        <f t="shared" si="2737"/>
        <v>0.38802884615384614</v>
      </c>
      <c r="CY244" s="1499">
        <v>416</v>
      </c>
      <c r="CZ244" s="469"/>
      <c r="DA244" s="1499">
        <f t="shared" si="2739"/>
        <v>416</v>
      </c>
      <c r="DB244" s="127">
        <v>0</v>
      </c>
      <c r="DC244" s="596">
        <f t="shared" si="2740"/>
        <v>0</v>
      </c>
      <c r="DD244" s="1194"/>
      <c r="DE244" s="1499">
        <f t="shared" si="2741"/>
        <v>416</v>
      </c>
      <c r="DF244" s="596">
        <f t="shared" si="2742"/>
        <v>0</v>
      </c>
      <c r="DG244" s="1194"/>
      <c r="DH244" s="1499">
        <f t="shared" si="2743"/>
        <v>416</v>
      </c>
      <c r="DI244" s="596">
        <f t="shared" si="2744"/>
        <v>0</v>
      </c>
      <c r="DJ244" s="1591">
        <v>0</v>
      </c>
      <c r="DK244" s="596">
        <f t="shared" si="2746"/>
        <v>0</v>
      </c>
      <c r="DL244" s="1537"/>
      <c r="DM244" s="1499">
        <f t="shared" si="2747"/>
        <v>416</v>
      </c>
      <c r="DN244" s="596">
        <f t="shared" si="2748"/>
        <v>0</v>
      </c>
      <c r="DO244" s="1591">
        <v>93.14</v>
      </c>
      <c r="DP244" s="469">
        <v>93</v>
      </c>
      <c r="DQ244" s="469">
        <v>93</v>
      </c>
      <c r="DR244" s="469">
        <v>93</v>
      </c>
      <c r="DS244" s="1688">
        <v>93.14</v>
      </c>
      <c r="DT244" s="2205">
        <f t="shared" si="2750"/>
        <v>0.22389423076923076</v>
      </c>
      <c r="DU244" s="1763">
        <v>93</v>
      </c>
      <c r="DV244" s="1763"/>
      <c r="DW244" s="1763">
        <f t="shared" si="2752"/>
        <v>93</v>
      </c>
      <c r="DX244" s="1763"/>
      <c r="DY244" s="1763">
        <f t="shared" si="2753"/>
        <v>93</v>
      </c>
      <c r="DZ244" s="1763"/>
      <c r="EA244" s="1763">
        <f t="shared" si="2754"/>
        <v>93</v>
      </c>
      <c r="EB244" s="1688">
        <v>110.25</v>
      </c>
      <c r="EC244" s="2205">
        <f t="shared" si="2756"/>
        <v>1.185483870967742</v>
      </c>
      <c r="ED244" s="1763"/>
      <c r="EE244" s="1763">
        <f t="shared" si="2757"/>
        <v>93</v>
      </c>
      <c r="EF244" s="2205">
        <f t="shared" si="2758"/>
        <v>1.185483870967742</v>
      </c>
      <c r="EG244" s="1763"/>
      <c r="EH244" s="1763">
        <f t="shared" si="2759"/>
        <v>93</v>
      </c>
      <c r="EI244" s="2215">
        <v>152.65</v>
      </c>
      <c r="EJ244" s="1688">
        <v>152.65</v>
      </c>
      <c r="EK244" s="2205">
        <f t="shared" si="2761"/>
        <v>1</v>
      </c>
      <c r="EL244" s="1763">
        <v>153</v>
      </c>
      <c r="EM244" s="2216">
        <v>153</v>
      </c>
      <c r="EN244" s="2216">
        <v>153</v>
      </c>
      <c r="EO244" s="1688">
        <v>98.6</v>
      </c>
      <c r="EP244" s="2176">
        <f t="shared" si="2762"/>
        <v>0.64444444444444438</v>
      </c>
      <c r="EQ244" s="1763"/>
      <c r="ER244" s="1763">
        <f t="shared" si="2763"/>
        <v>153</v>
      </c>
      <c r="ES244" s="1763"/>
      <c r="ET244" s="1763">
        <f t="shared" si="2764"/>
        <v>153</v>
      </c>
      <c r="EU244" s="2205">
        <f t="shared" si="2765"/>
        <v>0.64444444444444438</v>
      </c>
      <c r="EV244" s="1763"/>
      <c r="EW244" s="1763">
        <f t="shared" si="2766"/>
        <v>153</v>
      </c>
      <c r="EX244" s="1688">
        <v>98.6</v>
      </c>
      <c r="EY244" s="2205">
        <f t="shared" si="2768"/>
        <v>0.64444444444444438</v>
      </c>
      <c r="EZ244" s="2217">
        <v>153</v>
      </c>
      <c r="FA244" s="1688">
        <v>692.35</v>
      </c>
      <c r="FB244" s="2205">
        <f t="shared" si="2771"/>
        <v>4.5251633986928104</v>
      </c>
      <c r="FC244" s="1499">
        <v>692</v>
      </c>
      <c r="FD244" s="1499">
        <v>692</v>
      </c>
      <c r="FE244" s="1499">
        <v>692</v>
      </c>
      <c r="FF244" s="1499"/>
      <c r="FG244" s="1499">
        <f t="shared" si="2772"/>
        <v>692</v>
      </c>
      <c r="FH244" s="2721">
        <v>0</v>
      </c>
      <c r="FI244" s="1499"/>
      <c r="FJ244" s="1499">
        <f t="shared" si="2774"/>
        <v>692</v>
      </c>
      <c r="FK244" s="2717">
        <f t="shared" si="2775"/>
        <v>0</v>
      </c>
      <c r="FL244" s="2721">
        <v>0</v>
      </c>
      <c r="FM244" s="2717">
        <f t="shared" si="2777"/>
        <v>0</v>
      </c>
      <c r="FN244" s="1499"/>
      <c r="FO244" s="1499">
        <f t="shared" si="2778"/>
        <v>692</v>
      </c>
      <c r="FP244" s="2131">
        <v>692</v>
      </c>
      <c r="FQ244" s="2610">
        <v>692</v>
      </c>
      <c r="FR244" s="1499">
        <v>692</v>
      </c>
      <c r="FS244" s="1499">
        <v>692</v>
      </c>
    </row>
    <row r="245" spans="1:175" ht="21" customHeight="1" thickBot="1" x14ac:dyDescent="0.3">
      <c r="A245" s="2895"/>
      <c r="B245" s="2954"/>
      <c r="C245" s="2962"/>
      <c r="D245" s="1856" t="s">
        <v>399</v>
      </c>
      <c r="E245" s="1889" t="s">
        <v>314</v>
      </c>
      <c r="F245" s="711"/>
      <c r="G245" s="650"/>
      <c r="H245" s="687">
        <f>SUM(H246)</f>
        <v>0</v>
      </c>
      <c r="I245" s="469">
        <f t="shared" ref="I245:O245" si="2982">SUM(I246)</f>
        <v>0</v>
      </c>
      <c r="J245" s="529">
        <f t="shared" si="2982"/>
        <v>0</v>
      </c>
      <c r="K245" s="529">
        <f t="shared" si="2982"/>
        <v>0</v>
      </c>
      <c r="L245" s="596"/>
      <c r="M245" s="469">
        <f t="shared" si="2982"/>
        <v>0</v>
      </c>
      <c r="N245" s="469">
        <f t="shared" si="2982"/>
        <v>0</v>
      </c>
      <c r="O245" s="469">
        <f t="shared" si="2982"/>
        <v>6600</v>
      </c>
      <c r="P245" s="529">
        <f t="shared" si="2698"/>
        <v>6600</v>
      </c>
      <c r="Q245" s="596"/>
      <c r="R245" s="469">
        <f t="shared" ref="R245:W245" si="2983">SUM(R246)</f>
        <v>6600</v>
      </c>
      <c r="S245" s="529">
        <f t="shared" si="2983"/>
        <v>0</v>
      </c>
      <c r="T245" s="596">
        <f t="shared" si="2700"/>
        <v>0</v>
      </c>
      <c r="U245" s="469">
        <f t="shared" si="2983"/>
        <v>6600</v>
      </c>
      <c r="V245" s="469">
        <f t="shared" si="2983"/>
        <v>0</v>
      </c>
      <c r="W245" s="469">
        <f t="shared" si="2983"/>
        <v>0</v>
      </c>
      <c r="X245" s="529">
        <f t="shared" si="2938"/>
        <v>6600</v>
      </c>
      <c r="Y245" s="596">
        <f t="shared" si="2702"/>
        <v>0</v>
      </c>
      <c r="Z245" s="469">
        <f t="shared" ref="Z245" si="2984">SUM(Z246)</f>
        <v>0</v>
      </c>
      <c r="AA245" s="529">
        <f t="shared" si="2703"/>
        <v>6600</v>
      </c>
      <c r="AB245" s="529">
        <f t="shared" ref="AB245:AE245" si="2985">SUM(AB246)</f>
        <v>0</v>
      </c>
      <c r="AC245" s="596">
        <f t="shared" si="2704"/>
        <v>0</v>
      </c>
      <c r="AD245" s="529">
        <f t="shared" si="2985"/>
        <v>0</v>
      </c>
      <c r="AE245" s="529">
        <f t="shared" si="2985"/>
        <v>0</v>
      </c>
      <c r="AF245" s="596">
        <f t="shared" si="2705"/>
        <v>0</v>
      </c>
      <c r="AG245" s="469">
        <f t="shared" ref="AG245:AR245" si="2986">SUM(AG246)</f>
        <v>0</v>
      </c>
      <c r="AH245" s="469">
        <f t="shared" si="2986"/>
        <v>3000</v>
      </c>
      <c r="AI245" s="469">
        <f t="shared" si="2986"/>
        <v>0</v>
      </c>
      <c r="AJ245" s="469">
        <f t="shared" si="2986"/>
        <v>0</v>
      </c>
      <c r="AK245" s="469">
        <f t="shared" si="2986"/>
        <v>-6600</v>
      </c>
      <c r="AL245" s="529">
        <f t="shared" si="2707"/>
        <v>0</v>
      </c>
      <c r="AM245" s="842">
        <f t="shared" si="2986"/>
        <v>0</v>
      </c>
      <c r="AN245" s="917"/>
      <c r="AO245" s="842">
        <f t="shared" si="2986"/>
        <v>0</v>
      </c>
      <c r="AP245" s="917">
        <f t="shared" si="2709"/>
        <v>0</v>
      </c>
      <c r="AQ245" s="842">
        <f t="shared" si="2986"/>
        <v>0</v>
      </c>
      <c r="AR245" s="842">
        <f t="shared" si="2986"/>
        <v>0</v>
      </c>
      <c r="AS245" s="842">
        <f t="shared" si="2710"/>
        <v>3000</v>
      </c>
      <c r="AT245" s="917">
        <f t="shared" si="2711"/>
        <v>0</v>
      </c>
      <c r="AU245" s="842">
        <f t="shared" ref="AU245" si="2987">SUM(AU246)</f>
        <v>0</v>
      </c>
      <c r="AV245" s="842">
        <f t="shared" si="2712"/>
        <v>3000</v>
      </c>
      <c r="AW245" s="469">
        <f t="shared" ref="AW245:BI245" si="2988">SUM(AW246)</f>
        <v>3000</v>
      </c>
      <c r="AX245" s="842">
        <f t="shared" si="2988"/>
        <v>0</v>
      </c>
      <c r="AY245" s="469">
        <f t="shared" si="2988"/>
        <v>3000</v>
      </c>
      <c r="AZ245" s="1071">
        <f t="shared" si="2988"/>
        <v>3960</v>
      </c>
      <c r="BA245" s="923">
        <f t="shared" si="2988"/>
        <v>18000</v>
      </c>
      <c r="BB245" s="469">
        <f t="shared" si="2988"/>
        <v>0</v>
      </c>
      <c r="BC245" s="469">
        <f t="shared" si="2988"/>
        <v>0</v>
      </c>
      <c r="BD245" s="923">
        <f t="shared" si="2988"/>
        <v>18000</v>
      </c>
      <c r="BE245" s="469">
        <f t="shared" si="2988"/>
        <v>0</v>
      </c>
      <c r="BF245" s="469">
        <f t="shared" si="2988"/>
        <v>0</v>
      </c>
      <c r="BG245" s="842">
        <f t="shared" si="2988"/>
        <v>0</v>
      </c>
      <c r="BH245" s="469">
        <f t="shared" si="2715"/>
        <v>18000</v>
      </c>
      <c r="BI245" s="924">
        <f t="shared" si="2988"/>
        <v>3020</v>
      </c>
      <c r="BJ245" s="917">
        <f t="shared" si="2717"/>
        <v>0.16777777777777778</v>
      </c>
      <c r="BK245" s="469">
        <f t="shared" ref="BK245" si="2989">SUM(BK246)</f>
        <v>0</v>
      </c>
      <c r="BL245" s="469">
        <f t="shared" si="2718"/>
        <v>18000</v>
      </c>
      <c r="BM245" s="917">
        <f t="shared" si="2719"/>
        <v>0.16777777777777778</v>
      </c>
      <c r="BN245" s="917"/>
      <c r="BO245" s="917"/>
      <c r="BP245" s="924">
        <f t="shared" ref="BP245:BT245" si="2990">SUM(BP246)</f>
        <v>3020</v>
      </c>
      <c r="BQ245" s="917">
        <f t="shared" si="2721"/>
        <v>0.16777777777777778</v>
      </c>
      <c r="BR245" s="842">
        <f t="shared" ref="BR245" si="2991">SUM(BR246)</f>
        <v>-3100</v>
      </c>
      <c r="BS245" s="469">
        <f t="shared" si="2722"/>
        <v>14900</v>
      </c>
      <c r="BT245" s="924">
        <f t="shared" si="2990"/>
        <v>3020</v>
      </c>
      <c r="BU245" s="917">
        <f t="shared" si="2723"/>
        <v>0.20268456375838925</v>
      </c>
      <c r="BV245" s="939">
        <f t="shared" ref="BV245" si="2992">SUM(BV246)</f>
        <v>-11800</v>
      </c>
      <c r="BW245" s="469">
        <f t="shared" si="2724"/>
        <v>3100</v>
      </c>
      <c r="BX245" s="917">
        <f t="shared" si="2725"/>
        <v>0.97419354838709682</v>
      </c>
      <c r="BY245" s="924">
        <f t="shared" ref="BY245:CE245" si="2993">SUM(BY246)</f>
        <v>3020</v>
      </c>
      <c r="BZ245" s="1128">
        <f t="shared" si="2993"/>
        <v>3020</v>
      </c>
      <c r="CA245" s="469">
        <f t="shared" si="2993"/>
        <v>20600</v>
      </c>
      <c r="CB245" s="469">
        <f t="shared" si="2993"/>
        <v>0</v>
      </c>
      <c r="CC245" s="469">
        <f t="shared" si="2993"/>
        <v>0</v>
      </c>
      <c r="CD245" s="924">
        <f t="shared" si="2993"/>
        <v>5812.58</v>
      </c>
      <c r="CE245" s="6">
        <f t="shared" si="2993"/>
        <v>4800</v>
      </c>
      <c r="CF245" s="529">
        <f t="shared" si="2727"/>
        <v>25400</v>
      </c>
      <c r="CG245" s="596">
        <f t="shared" si="2728"/>
        <v>0.22884173228346458</v>
      </c>
      <c r="CH245" s="924">
        <f t="shared" ref="CH245:CL245" si="2994">SUM(CH246)</f>
        <v>25691.78</v>
      </c>
      <c r="CI245" s="596">
        <f t="shared" si="2730"/>
        <v>1.0114874015748032</v>
      </c>
      <c r="CJ245" s="469">
        <f t="shared" ref="CJ245" si="2995">SUM(CJ246)</f>
        <v>0</v>
      </c>
      <c r="CK245" s="469">
        <f t="shared" si="2731"/>
        <v>25400</v>
      </c>
      <c r="CL245" s="127">
        <f t="shared" si="2994"/>
        <v>25691.78</v>
      </c>
      <c r="CM245" s="596">
        <f t="shared" si="2732"/>
        <v>1.0114874015748032</v>
      </c>
      <c r="CN245" s="28">
        <f t="shared" ref="CN245" si="2996">SUM(CN246)</f>
        <v>0</v>
      </c>
      <c r="CO245" s="1194">
        <f t="shared" si="2733"/>
        <v>25400</v>
      </c>
      <c r="CP245" s="596">
        <f t="shared" si="2734"/>
        <v>1.0114874015748032</v>
      </c>
      <c r="CQ245" s="28">
        <f t="shared" ref="CQ245" si="2997">SUM(CQ246)</f>
        <v>0</v>
      </c>
      <c r="CR245" s="1194">
        <f t="shared" si="2735"/>
        <v>25400</v>
      </c>
      <c r="CS245" s="1249">
        <f t="shared" ref="CS245:DB245" si="2998">SUM(CS246)</f>
        <v>25400</v>
      </c>
      <c r="CT245" s="1315">
        <f t="shared" si="2998"/>
        <v>0</v>
      </c>
      <c r="CU245" s="469">
        <f t="shared" si="2998"/>
        <v>0</v>
      </c>
      <c r="CV245" s="469">
        <f t="shared" si="2998"/>
        <v>0</v>
      </c>
      <c r="CW245" s="1392">
        <f t="shared" si="2998"/>
        <v>25691.78</v>
      </c>
      <c r="CX245" s="596">
        <f t="shared" si="2737"/>
        <v>1.0114874015748032</v>
      </c>
      <c r="CY245" s="1499">
        <f t="shared" si="2998"/>
        <v>0</v>
      </c>
      <c r="CZ245" s="469">
        <f t="shared" si="2998"/>
        <v>0</v>
      </c>
      <c r="DA245" s="1499">
        <f t="shared" si="2739"/>
        <v>0</v>
      </c>
      <c r="DB245" s="127">
        <f t="shared" si="2998"/>
        <v>0</v>
      </c>
      <c r="DC245" s="596"/>
      <c r="DD245" s="1194">
        <f t="shared" ref="DD245" si="2999">SUM(DD246)</f>
        <v>0</v>
      </c>
      <c r="DE245" s="1499">
        <f t="shared" si="2741"/>
        <v>0</v>
      </c>
      <c r="DF245" s="596"/>
      <c r="DG245" s="1194">
        <f t="shared" ref="DG245" si="3000">SUM(DG246)</f>
        <v>0</v>
      </c>
      <c r="DH245" s="1499">
        <f t="shared" si="2743"/>
        <v>0</v>
      </c>
      <c r="DI245" s="596"/>
      <c r="DJ245" s="1591">
        <f t="shared" ref="DJ245" si="3001">SUM(DJ246)</f>
        <v>0</v>
      </c>
      <c r="DK245" s="596"/>
      <c r="DL245" s="1194">
        <f t="shared" ref="DL245" si="3002">SUM(DL246)</f>
        <v>0</v>
      </c>
      <c r="DM245" s="1499">
        <f t="shared" si="2747"/>
        <v>0</v>
      </c>
      <c r="DN245" s="596"/>
      <c r="DO245" s="1591">
        <f t="shared" ref="DO245:DV245" si="3003">SUM(DO246)</f>
        <v>0</v>
      </c>
      <c r="DP245" s="469">
        <f t="shared" si="3003"/>
        <v>0</v>
      </c>
      <c r="DQ245" s="469">
        <f t="shared" si="3003"/>
        <v>0</v>
      </c>
      <c r="DR245" s="469">
        <f t="shared" si="3003"/>
        <v>0</v>
      </c>
      <c r="DS245" s="1688">
        <f t="shared" si="3003"/>
        <v>0</v>
      </c>
      <c r="DT245" s="2205" t="e">
        <f t="shared" si="2750"/>
        <v>#DIV/0!</v>
      </c>
      <c r="DU245" s="1763">
        <f t="shared" si="3003"/>
        <v>0</v>
      </c>
      <c r="DV245" s="1763">
        <f t="shared" si="3003"/>
        <v>0</v>
      </c>
      <c r="DW245" s="1763">
        <f t="shared" si="2752"/>
        <v>0</v>
      </c>
      <c r="DX245" s="1763">
        <f t="shared" ref="DX245:DZ245" si="3004">SUM(DX246)</f>
        <v>0</v>
      </c>
      <c r="DY245" s="1763">
        <f t="shared" si="2753"/>
        <v>0</v>
      </c>
      <c r="DZ245" s="1763">
        <f t="shared" si="3004"/>
        <v>0</v>
      </c>
      <c r="EA245" s="1763">
        <f t="shared" si="2754"/>
        <v>0</v>
      </c>
      <c r="EB245" s="1688">
        <f t="shared" ref="EB245" si="3005">SUM(EB246)</f>
        <v>0</v>
      </c>
      <c r="EC245" s="2205"/>
      <c r="ED245" s="1763">
        <f t="shared" ref="ED245" si="3006">SUM(ED246)</f>
        <v>2000</v>
      </c>
      <c r="EE245" s="1763">
        <f t="shared" si="2757"/>
        <v>2000</v>
      </c>
      <c r="EF245" s="2205">
        <f t="shared" si="2758"/>
        <v>0</v>
      </c>
      <c r="EG245" s="1763">
        <f t="shared" ref="EG245" si="3007">SUM(EG246)</f>
        <v>0</v>
      </c>
      <c r="EH245" s="1763">
        <f t="shared" si="2759"/>
        <v>2000</v>
      </c>
      <c r="EI245" s="2215">
        <f t="shared" ref="EI245:EO245" si="3008">SUM(EI246)</f>
        <v>1440</v>
      </c>
      <c r="EJ245" s="1688">
        <f t="shared" si="3008"/>
        <v>1440</v>
      </c>
      <c r="EK245" s="2205">
        <f t="shared" si="2761"/>
        <v>1</v>
      </c>
      <c r="EL245" s="1763">
        <f t="shared" si="3008"/>
        <v>0</v>
      </c>
      <c r="EM245" s="2216">
        <f t="shared" si="3008"/>
        <v>0</v>
      </c>
      <c r="EN245" s="2216">
        <f t="shared" si="3008"/>
        <v>0</v>
      </c>
      <c r="EO245" s="1688">
        <f t="shared" si="3008"/>
        <v>0</v>
      </c>
      <c r="EP245" s="2176" t="e">
        <f t="shared" si="2762"/>
        <v>#DIV/0!</v>
      </c>
      <c r="EQ245" s="1763">
        <f t="shared" ref="EQ245" si="3009">SUM(EQ246)</f>
        <v>0</v>
      </c>
      <c r="ER245" s="1763">
        <f t="shared" si="2763"/>
        <v>0</v>
      </c>
      <c r="ES245" s="2262">
        <f t="shared" ref="ES245" si="3010">SUM(ES246)</f>
        <v>5400</v>
      </c>
      <c r="ET245" s="1763">
        <f t="shared" si="2764"/>
        <v>5400</v>
      </c>
      <c r="EU245" s="2205">
        <f t="shared" si="2765"/>
        <v>0</v>
      </c>
      <c r="EV245" s="1763">
        <f t="shared" ref="EV245" si="3011">SUM(EV246)</f>
        <v>0</v>
      </c>
      <c r="EW245" s="1763">
        <f t="shared" si="2766"/>
        <v>5400</v>
      </c>
      <c r="EX245" s="1688">
        <f t="shared" ref="EX245" si="3012">SUM(EX246)</f>
        <v>5201.3999999999996</v>
      </c>
      <c r="EY245" s="2205">
        <f t="shared" si="2768"/>
        <v>0.9632222222222222</v>
      </c>
      <c r="EZ245" s="2217">
        <f t="shared" ref="EZ245:FI245" si="3013">SUM(EZ246)</f>
        <v>5400</v>
      </c>
      <c r="FA245" s="1688">
        <f t="shared" si="3013"/>
        <v>5201.3999999999996</v>
      </c>
      <c r="FB245" s="2205">
        <f t="shared" si="2771"/>
        <v>0.9632222222222222</v>
      </c>
      <c r="FC245" s="1499">
        <f t="shared" si="3013"/>
        <v>0</v>
      </c>
      <c r="FD245" s="1499">
        <f t="shared" si="3013"/>
        <v>0</v>
      </c>
      <c r="FE245" s="1499">
        <f t="shared" si="3013"/>
        <v>0</v>
      </c>
      <c r="FF245" s="1499">
        <f t="shared" si="3013"/>
        <v>0</v>
      </c>
      <c r="FG245" s="1499">
        <f t="shared" si="2772"/>
        <v>0</v>
      </c>
      <c r="FH245" s="2721">
        <f t="shared" si="3013"/>
        <v>0</v>
      </c>
      <c r="FI245" s="1499">
        <f t="shared" si="3013"/>
        <v>0</v>
      </c>
      <c r="FJ245" s="1499">
        <f t="shared" si="2774"/>
        <v>0</v>
      </c>
      <c r="FK245" s="2717" t="e">
        <f t="shared" si="2775"/>
        <v>#DIV/0!</v>
      </c>
      <c r="FL245" s="2721">
        <f t="shared" ref="FL245" si="3014">SUM(FL246)</f>
        <v>0</v>
      </c>
      <c r="FM245" s="2717" t="e">
        <f t="shared" si="2777"/>
        <v>#DIV/0!</v>
      </c>
      <c r="FN245" s="1499">
        <f t="shared" ref="FN245" si="3015">SUM(FN246)</f>
        <v>0</v>
      </c>
      <c r="FO245" s="1499">
        <f t="shared" si="2778"/>
        <v>0</v>
      </c>
      <c r="FP245" s="2131">
        <f t="shared" ref="FP245" si="3016">SUM(FP246)</f>
        <v>0</v>
      </c>
      <c r="FQ245" s="2610">
        <f t="shared" ref="FQ245:FS245" si="3017">SUM(FQ246)</f>
        <v>0</v>
      </c>
      <c r="FR245" s="1499">
        <f t="shared" si="3017"/>
        <v>0</v>
      </c>
      <c r="FS245" s="1499">
        <f t="shared" si="3017"/>
        <v>0</v>
      </c>
    </row>
    <row r="246" spans="1:175" ht="21.75" hidden="1" thickBot="1" x14ac:dyDescent="0.3">
      <c r="A246" s="2895"/>
      <c r="B246" s="2954"/>
      <c r="C246" s="2962"/>
      <c r="D246" s="1859" t="s">
        <v>399</v>
      </c>
      <c r="E246" s="1860" t="s">
        <v>858</v>
      </c>
      <c r="F246" s="681"/>
      <c r="G246" s="650"/>
      <c r="H246" s="682"/>
      <c r="I246" s="483">
        <v>0</v>
      </c>
      <c r="J246" s="541">
        <v>0</v>
      </c>
      <c r="K246" s="541">
        <v>0</v>
      </c>
      <c r="L246" s="596" t="e">
        <f t="shared" ref="L246:L265" si="3018">K246/J246</f>
        <v>#DIV/0!</v>
      </c>
      <c r="M246" s="483">
        <v>0</v>
      </c>
      <c r="N246" s="483"/>
      <c r="O246" s="483">
        <v>6600</v>
      </c>
      <c r="P246" s="541">
        <f t="shared" si="2698"/>
        <v>6600</v>
      </c>
      <c r="Q246" s="596"/>
      <c r="R246" s="483">
        <v>6600</v>
      </c>
      <c r="S246" s="541">
        <v>0</v>
      </c>
      <c r="T246" s="596">
        <f t="shared" si="2700"/>
        <v>0</v>
      </c>
      <c r="U246" s="483">
        <v>6600</v>
      </c>
      <c r="V246" s="483"/>
      <c r="W246" s="483"/>
      <c r="X246" s="541">
        <f t="shared" si="2938"/>
        <v>6600</v>
      </c>
      <c r="Y246" s="596">
        <f t="shared" si="2702"/>
        <v>0</v>
      </c>
      <c r="Z246" s="483"/>
      <c r="AA246" s="541">
        <f t="shared" si="2703"/>
        <v>6600</v>
      </c>
      <c r="AB246" s="541">
        <v>0</v>
      </c>
      <c r="AC246" s="596">
        <f t="shared" si="2704"/>
        <v>0</v>
      </c>
      <c r="AD246" s="541">
        <v>0</v>
      </c>
      <c r="AE246" s="541">
        <v>0</v>
      </c>
      <c r="AF246" s="596">
        <f t="shared" si="2705"/>
        <v>0</v>
      </c>
      <c r="AG246" s="483">
        <v>0</v>
      </c>
      <c r="AH246" s="483">
        <v>3000</v>
      </c>
      <c r="AI246" s="483"/>
      <c r="AJ246" s="483"/>
      <c r="AK246" s="483">
        <v>-6600</v>
      </c>
      <c r="AL246" s="541">
        <f t="shared" si="2707"/>
        <v>0</v>
      </c>
      <c r="AM246" s="839">
        <v>0</v>
      </c>
      <c r="AN246" s="917" t="e">
        <f t="shared" si="2708"/>
        <v>#DIV/0!</v>
      </c>
      <c r="AO246" s="839">
        <v>0</v>
      </c>
      <c r="AP246" s="917">
        <f t="shared" si="2709"/>
        <v>0</v>
      </c>
      <c r="AQ246" s="839">
        <v>0</v>
      </c>
      <c r="AR246" s="839">
        <v>0</v>
      </c>
      <c r="AS246" s="839">
        <f t="shared" si="2710"/>
        <v>3000</v>
      </c>
      <c r="AT246" s="917">
        <f t="shared" si="2711"/>
        <v>0</v>
      </c>
      <c r="AU246" s="839">
        <v>0</v>
      </c>
      <c r="AV246" s="839">
        <f t="shared" si="2712"/>
        <v>3000</v>
      </c>
      <c r="AW246" s="483">
        <v>3000</v>
      </c>
      <c r="AX246" s="839">
        <v>0</v>
      </c>
      <c r="AY246" s="483">
        <v>3000</v>
      </c>
      <c r="AZ246" s="1068">
        <v>3960</v>
      </c>
      <c r="BA246" s="945">
        <v>18000</v>
      </c>
      <c r="BB246" s="483"/>
      <c r="BC246" s="483"/>
      <c r="BD246" s="945">
        <v>18000</v>
      </c>
      <c r="BE246" s="483"/>
      <c r="BF246" s="483"/>
      <c r="BG246" s="839">
        <v>0</v>
      </c>
      <c r="BH246" s="483">
        <f t="shared" si="2715"/>
        <v>18000</v>
      </c>
      <c r="BI246" s="946">
        <v>3020</v>
      </c>
      <c r="BJ246" s="917">
        <f t="shared" si="2717"/>
        <v>0.16777777777777778</v>
      </c>
      <c r="BK246" s="483">
        <v>0</v>
      </c>
      <c r="BL246" s="483">
        <f t="shared" si="2718"/>
        <v>18000</v>
      </c>
      <c r="BM246" s="917">
        <f t="shared" si="2719"/>
        <v>0.16777777777777778</v>
      </c>
      <c r="BN246" s="917"/>
      <c r="BO246" s="917"/>
      <c r="BP246" s="946">
        <v>3020</v>
      </c>
      <c r="BQ246" s="917">
        <f t="shared" si="2721"/>
        <v>0.16777777777777778</v>
      </c>
      <c r="BR246" s="839">
        <v>-3100</v>
      </c>
      <c r="BS246" s="483">
        <f t="shared" si="2722"/>
        <v>14900</v>
      </c>
      <c r="BT246" s="946">
        <v>3020</v>
      </c>
      <c r="BU246" s="917">
        <f t="shared" si="2723"/>
        <v>0.20268456375838925</v>
      </c>
      <c r="BV246" s="938">
        <v>-11800</v>
      </c>
      <c r="BW246" s="483">
        <f t="shared" si="2724"/>
        <v>3100</v>
      </c>
      <c r="BX246" s="917">
        <f t="shared" si="2725"/>
        <v>0.97419354838709682</v>
      </c>
      <c r="BY246" s="924">
        <v>3020</v>
      </c>
      <c r="BZ246" s="1128">
        <v>3020</v>
      </c>
      <c r="CA246" s="880">
        <v>20600</v>
      </c>
      <c r="CB246" s="483"/>
      <c r="CC246" s="483"/>
      <c r="CD246" s="946">
        <v>5812.58</v>
      </c>
      <c r="CE246" s="25">
        <v>4800</v>
      </c>
      <c r="CF246" s="541">
        <f t="shared" si="2727"/>
        <v>25400</v>
      </c>
      <c r="CG246" s="596">
        <f t="shared" si="2728"/>
        <v>0.22884173228346458</v>
      </c>
      <c r="CH246" s="946">
        <v>25691.78</v>
      </c>
      <c r="CI246" s="596">
        <f t="shared" si="2730"/>
        <v>1.0114874015748032</v>
      </c>
      <c r="CJ246" s="483">
        <v>0</v>
      </c>
      <c r="CK246" s="483">
        <f t="shared" si="2731"/>
        <v>25400</v>
      </c>
      <c r="CL246" s="136">
        <v>25691.78</v>
      </c>
      <c r="CM246" s="596">
        <f t="shared" si="2732"/>
        <v>1.0114874015748032</v>
      </c>
      <c r="CN246" s="25"/>
      <c r="CO246" s="1191">
        <f t="shared" si="2733"/>
        <v>25400</v>
      </c>
      <c r="CP246" s="596">
        <f t="shared" si="2734"/>
        <v>1.0114874015748032</v>
      </c>
      <c r="CQ246" s="25"/>
      <c r="CR246" s="1191">
        <f t="shared" si="2735"/>
        <v>25400</v>
      </c>
      <c r="CS246" s="1256">
        <v>25400</v>
      </c>
      <c r="CT246" s="1312"/>
      <c r="CU246" s="194"/>
      <c r="CV246" s="194"/>
      <c r="CW246" s="1399">
        <v>25691.78</v>
      </c>
      <c r="CX246" s="596">
        <f t="shared" si="2737"/>
        <v>1.0114874015748032</v>
      </c>
      <c r="CY246" s="1496"/>
      <c r="CZ246" s="483">
        <v>0</v>
      </c>
      <c r="DA246" s="1496">
        <f t="shared" si="2739"/>
        <v>0</v>
      </c>
      <c r="DB246" s="136">
        <v>0</v>
      </c>
      <c r="DC246" s="596"/>
      <c r="DD246" s="1191">
        <v>0</v>
      </c>
      <c r="DE246" s="1496">
        <f t="shared" si="2741"/>
        <v>0</v>
      </c>
      <c r="DF246" s="596"/>
      <c r="DG246" s="1191">
        <v>0</v>
      </c>
      <c r="DH246" s="1496">
        <f t="shared" si="2743"/>
        <v>0</v>
      </c>
      <c r="DI246" s="596" t="e">
        <f t="shared" si="2744"/>
        <v>#DIV/0!</v>
      </c>
      <c r="DJ246" s="1597">
        <v>0</v>
      </c>
      <c r="DK246" s="596" t="e">
        <f t="shared" si="2746"/>
        <v>#DIV/0!</v>
      </c>
      <c r="DL246" s="1191">
        <v>0</v>
      </c>
      <c r="DM246" s="1496">
        <f t="shared" si="2747"/>
        <v>0</v>
      </c>
      <c r="DN246" s="596" t="e">
        <f t="shared" si="2748"/>
        <v>#DIV/0!</v>
      </c>
      <c r="DO246" s="1597">
        <v>0</v>
      </c>
      <c r="DP246" s="483"/>
      <c r="DQ246" s="483"/>
      <c r="DR246" s="483"/>
      <c r="DS246" s="1693">
        <v>0</v>
      </c>
      <c r="DT246" s="2205" t="e">
        <f t="shared" si="2750"/>
        <v>#DIV/0!</v>
      </c>
      <c r="DU246" s="1760"/>
      <c r="DV246" s="1760">
        <v>0</v>
      </c>
      <c r="DW246" s="1760">
        <f t="shared" si="2752"/>
        <v>0</v>
      </c>
      <c r="DX246" s="1760">
        <v>0</v>
      </c>
      <c r="DY246" s="1760">
        <f t="shared" si="2753"/>
        <v>0</v>
      </c>
      <c r="DZ246" s="1760">
        <v>0</v>
      </c>
      <c r="EA246" s="1760">
        <f t="shared" si="2754"/>
        <v>0</v>
      </c>
      <c r="EB246" s="1693">
        <v>0</v>
      </c>
      <c r="EC246" s="2205" t="e">
        <f t="shared" si="2756"/>
        <v>#DIV/0!</v>
      </c>
      <c r="ED246" s="1760">
        <v>2000</v>
      </c>
      <c r="EE246" s="1760">
        <f t="shared" si="2757"/>
        <v>2000</v>
      </c>
      <c r="EF246" s="2205">
        <f t="shared" si="2758"/>
        <v>0</v>
      </c>
      <c r="EG246" s="1760"/>
      <c r="EH246" s="1760">
        <f t="shared" si="2759"/>
        <v>2000</v>
      </c>
      <c r="EI246" s="2215">
        <v>1440</v>
      </c>
      <c r="EJ246" s="1688">
        <v>1440</v>
      </c>
      <c r="EK246" s="2205">
        <f t="shared" si="2761"/>
        <v>1</v>
      </c>
      <c r="EL246" s="1760">
        <v>0</v>
      </c>
      <c r="EM246" s="2207">
        <v>0</v>
      </c>
      <c r="EN246" s="2207">
        <v>0</v>
      </c>
      <c r="EO246" s="1688"/>
      <c r="EP246" s="2176" t="e">
        <f t="shared" si="2762"/>
        <v>#DIV/0!</v>
      </c>
      <c r="EQ246" s="1760"/>
      <c r="ER246" s="1760">
        <f t="shared" si="2763"/>
        <v>0</v>
      </c>
      <c r="ES246" s="1760">
        <v>5400</v>
      </c>
      <c r="ET246" s="1760">
        <f t="shared" si="2764"/>
        <v>5400</v>
      </c>
      <c r="EU246" s="2205">
        <f t="shared" si="2765"/>
        <v>0</v>
      </c>
      <c r="EV246" s="1760"/>
      <c r="EW246" s="1760">
        <f t="shared" si="2766"/>
        <v>5400</v>
      </c>
      <c r="EX246" s="1688">
        <v>5201.3999999999996</v>
      </c>
      <c r="EY246" s="2205">
        <f t="shared" si="2768"/>
        <v>0.9632222222222222</v>
      </c>
      <c r="EZ246" s="2217">
        <v>5400</v>
      </c>
      <c r="FA246" s="1688">
        <v>5201.3999999999996</v>
      </c>
      <c r="FB246" s="2205">
        <f t="shared" si="2771"/>
        <v>0.9632222222222222</v>
      </c>
      <c r="FC246" s="1496">
        <v>0</v>
      </c>
      <c r="FD246" s="1496">
        <v>0</v>
      </c>
      <c r="FE246" s="1496">
        <v>0</v>
      </c>
      <c r="FF246" s="1496"/>
      <c r="FG246" s="1496">
        <f t="shared" si="2772"/>
        <v>0</v>
      </c>
      <c r="FH246" s="2721">
        <v>0</v>
      </c>
      <c r="FI246" s="2452"/>
      <c r="FJ246" s="1496">
        <f t="shared" si="2774"/>
        <v>0</v>
      </c>
      <c r="FK246" s="2717" t="e">
        <f t="shared" si="2775"/>
        <v>#DIV/0!</v>
      </c>
      <c r="FL246" s="2721">
        <v>0</v>
      </c>
      <c r="FM246" s="2717" t="e">
        <f t="shared" si="2777"/>
        <v>#DIV/0!</v>
      </c>
      <c r="FN246" s="1496"/>
      <c r="FO246" s="1496">
        <f t="shared" si="2778"/>
        <v>0</v>
      </c>
      <c r="FP246" s="1553">
        <v>0</v>
      </c>
      <c r="FQ246" s="2607">
        <v>0</v>
      </c>
      <c r="FR246" s="1496">
        <v>0</v>
      </c>
      <c r="FS246" s="1496">
        <v>0</v>
      </c>
    </row>
    <row r="247" spans="1:175" ht="21.75" thickBot="1" x14ac:dyDescent="0.3">
      <c r="A247" s="2946"/>
      <c r="B247" s="2960"/>
      <c r="C247" s="2963"/>
      <c r="D247" s="1832" t="s">
        <v>421</v>
      </c>
      <c r="E247" s="1862" t="s">
        <v>465</v>
      </c>
      <c r="F247" s="684"/>
      <c r="G247" s="656"/>
      <c r="H247" s="701">
        <f>SUM(H245,H229)</f>
        <v>11143</v>
      </c>
      <c r="I247" s="490">
        <f>SUM(I245,I229)</f>
        <v>16250</v>
      </c>
      <c r="J247" s="546">
        <f>SUM(J245,J229)</f>
        <v>12680</v>
      </c>
      <c r="K247" s="546">
        <f>SUM(K245,K229)</f>
        <v>3685</v>
      </c>
      <c r="L247" s="597">
        <f t="shared" si="3018"/>
        <v>0.29061514195583599</v>
      </c>
      <c r="M247" s="490">
        <f>SUM(M245,M229)</f>
        <v>12680</v>
      </c>
      <c r="N247" s="490">
        <f t="shared" ref="N247:O247" si="3019">SUM(N245,N229)</f>
        <v>0</v>
      </c>
      <c r="O247" s="490">
        <f t="shared" si="3019"/>
        <v>6600</v>
      </c>
      <c r="P247" s="546">
        <f t="shared" si="2698"/>
        <v>19280</v>
      </c>
      <c r="Q247" s="597">
        <f>K247/P247</f>
        <v>0.19113070539419086</v>
      </c>
      <c r="R247" s="490">
        <f>SUM(R245,R229)</f>
        <v>19280</v>
      </c>
      <c r="S247" s="546">
        <f>SUM(S245,S229)</f>
        <v>4793</v>
      </c>
      <c r="T247" s="597">
        <f t="shared" si="2700"/>
        <v>0.24859958506224067</v>
      </c>
      <c r="U247" s="490">
        <f>SUM(U245,U229)</f>
        <v>27935</v>
      </c>
      <c r="V247" s="490">
        <f t="shared" ref="V247:W247" si="3020">SUM(V245,V229)</f>
        <v>4000</v>
      </c>
      <c r="W247" s="490">
        <f t="shared" si="3020"/>
        <v>4655</v>
      </c>
      <c r="X247" s="546">
        <f t="shared" si="2938"/>
        <v>27935</v>
      </c>
      <c r="Y247" s="597">
        <f t="shared" si="2702"/>
        <v>0.17157687488813317</v>
      </c>
      <c r="Z247" s="490">
        <f t="shared" ref="Z247" si="3021">SUM(Z245,Z229)</f>
        <v>0</v>
      </c>
      <c r="AA247" s="546">
        <f t="shared" si="2703"/>
        <v>27935</v>
      </c>
      <c r="AB247" s="546">
        <f>SUM(AB245,AB229)</f>
        <v>18754</v>
      </c>
      <c r="AC247" s="597">
        <f t="shared" si="2704"/>
        <v>0.67134419187399319</v>
      </c>
      <c r="AD247" s="546">
        <f>SUM(AD245,AD229)</f>
        <v>19376</v>
      </c>
      <c r="AE247" s="546">
        <f>SUM(AE245,AE229)</f>
        <v>20566</v>
      </c>
      <c r="AF247" s="597">
        <f t="shared" si="2705"/>
        <v>0.73620905673885806</v>
      </c>
      <c r="AG247" s="490">
        <f>SUM(AG245,AG229)</f>
        <v>21335</v>
      </c>
      <c r="AH247" s="490">
        <f>SUM(AH245,AH229)</f>
        <v>11748</v>
      </c>
      <c r="AI247" s="490">
        <f>SUM(AI245,AI229)</f>
        <v>14748</v>
      </c>
      <c r="AJ247" s="490">
        <f>SUM(AJ245,AJ229)</f>
        <v>8748</v>
      </c>
      <c r="AK247" s="490">
        <f t="shared" ref="AK247" si="3022">SUM(AK245,AK229)</f>
        <v>-6600</v>
      </c>
      <c r="AL247" s="546">
        <f t="shared" si="2707"/>
        <v>21335</v>
      </c>
      <c r="AM247" s="846">
        <f>SUM(AM245,AM229)</f>
        <v>20976.18</v>
      </c>
      <c r="AN247" s="897">
        <f t="shared" si="2708"/>
        <v>0.98318162643543472</v>
      </c>
      <c r="AO247" s="846">
        <f>SUM(AO245,AO229)</f>
        <v>13819.89</v>
      </c>
      <c r="AP247" s="897">
        <f t="shared" si="2709"/>
        <v>1.1763610827374871</v>
      </c>
      <c r="AQ247" s="846">
        <f>SUM(AQ245,AQ229)</f>
        <v>0</v>
      </c>
      <c r="AR247" s="846">
        <f>SUM(AR245,AR229)</f>
        <v>6560</v>
      </c>
      <c r="AS247" s="846">
        <f t="shared" si="2710"/>
        <v>18308</v>
      </c>
      <c r="AT247" s="897">
        <f t="shared" si="2711"/>
        <v>0.75485525453353719</v>
      </c>
      <c r="AU247" s="846">
        <f>SUM(AU245,AU229)</f>
        <v>6560</v>
      </c>
      <c r="AV247" s="846">
        <f t="shared" si="2712"/>
        <v>18308</v>
      </c>
      <c r="AW247" s="490">
        <f t="shared" ref="AW247:BF247" si="3023">SUM(AW245,AW229)</f>
        <v>11748</v>
      </c>
      <c r="AX247" s="846">
        <f t="shared" si="3023"/>
        <v>18085.900000000001</v>
      </c>
      <c r="AY247" s="490">
        <f t="shared" si="3023"/>
        <v>18308</v>
      </c>
      <c r="AZ247" s="1076">
        <f t="shared" si="3023"/>
        <v>23825.05</v>
      </c>
      <c r="BA247" s="940">
        <f t="shared" si="3023"/>
        <v>27828</v>
      </c>
      <c r="BB247" s="490">
        <f t="shared" si="3023"/>
        <v>8128</v>
      </c>
      <c r="BC247" s="490">
        <f t="shared" si="3023"/>
        <v>10128</v>
      </c>
      <c r="BD247" s="940">
        <f t="shared" si="3023"/>
        <v>27828</v>
      </c>
      <c r="BE247" s="490">
        <f t="shared" si="3023"/>
        <v>8128</v>
      </c>
      <c r="BF247" s="490">
        <f t="shared" si="3023"/>
        <v>10128</v>
      </c>
      <c r="BG247" s="846">
        <f>SUM(BG245,BG229)</f>
        <v>0</v>
      </c>
      <c r="BH247" s="490">
        <f t="shared" si="2715"/>
        <v>27828</v>
      </c>
      <c r="BI247" s="941">
        <f t="shared" ref="BI247" si="3024">SUM(BI245,BI229)</f>
        <v>5439.62</v>
      </c>
      <c r="BJ247" s="897">
        <f t="shared" si="2717"/>
        <v>0.19547290498778208</v>
      </c>
      <c r="BK247" s="490">
        <f>SUM(BK245,BK229)</f>
        <v>0</v>
      </c>
      <c r="BL247" s="490">
        <f t="shared" si="2718"/>
        <v>27828</v>
      </c>
      <c r="BM247" s="897">
        <f t="shared" si="2719"/>
        <v>0.19547290498778208</v>
      </c>
      <c r="BN247" s="897"/>
      <c r="BO247" s="897"/>
      <c r="BP247" s="941">
        <f t="shared" ref="BP247:BT247" si="3025">SUM(BP245,BP229)</f>
        <v>6901.76</v>
      </c>
      <c r="BQ247" s="897">
        <f t="shared" si="2721"/>
        <v>0.24801494897225818</v>
      </c>
      <c r="BR247" s="846">
        <f>SUM(BR245,BR229)</f>
        <v>-3100</v>
      </c>
      <c r="BS247" s="490">
        <f t="shared" si="2722"/>
        <v>24728</v>
      </c>
      <c r="BT247" s="941">
        <f t="shared" si="3025"/>
        <v>9894.41</v>
      </c>
      <c r="BU247" s="897">
        <f t="shared" si="2723"/>
        <v>0.40012981235846001</v>
      </c>
      <c r="BV247" s="490">
        <f>SUM(BV245,BV229)</f>
        <v>-11800</v>
      </c>
      <c r="BW247" s="490">
        <f t="shared" si="2724"/>
        <v>12928</v>
      </c>
      <c r="BX247" s="897">
        <f t="shared" si="2725"/>
        <v>0.76534730816831686</v>
      </c>
      <c r="BY247" s="941">
        <f t="shared" ref="BY247:CD247" si="3026">SUM(BY245,BY229)</f>
        <v>12044.45</v>
      </c>
      <c r="BZ247" s="1133">
        <f t="shared" si="3026"/>
        <v>12044.45</v>
      </c>
      <c r="CA247" s="490">
        <f t="shared" si="3026"/>
        <v>30137</v>
      </c>
      <c r="CB247" s="490">
        <f t="shared" si="3026"/>
        <v>10337</v>
      </c>
      <c r="CC247" s="490">
        <f t="shared" si="3026"/>
        <v>10337</v>
      </c>
      <c r="CD247" s="941">
        <f t="shared" si="3026"/>
        <v>8060.5300000000007</v>
      </c>
      <c r="CE247" s="33">
        <f>SUM(CE245,CE229)</f>
        <v>4800</v>
      </c>
      <c r="CF247" s="546">
        <f t="shared" si="2727"/>
        <v>34937</v>
      </c>
      <c r="CG247" s="597">
        <f t="shared" si="2728"/>
        <v>0.23071614620602801</v>
      </c>
      <c r="CH247" s="941">
        <f t="shared" ref="CH247:CL247" si="3027">SUM(CH245,CH229)</f>
        <v>29272.48</v>
      </c>
      <c r="CI247" s="597">
        <f t="shared" si="2730"/>
        <v>0.83786472793886135</v>
      </c>
      <c r="CJ247" s="490">
        <f>SUM(CJ245,CJ229)</f>
        <v>2000</v>
      </c>
      <c r="CK247" s="490">
        <f t="shared" si="2731"/>
        <v>36937</v>
      </c>
      <c r="CL247" s="133">
        <f t="shared" si="3027"/>
        <v>35087.1</v>
      </c>
      <c r="CM247" s="597">
        <f t="shared" si="2732"/>
        <v>0.94991742697024661</v>
      </c>
      <c r="CN247" s="33">
        <f>SUM(CN245,CN229)</f>
        <v>0</v>
      </c>
      <c r="CO247" s="1199">
        <f t="shared" si="2733"/>
        <v>36937</v>
      </c>
      <c r="CP247" s="597">
        <f t="shared" si="2734"/>
        <v>0.94991742697024661</v>
      </c>
      <c r="CQ247" s="33">
        <f>SUM(CQ245,CQ229)</f>
        <v>0</v>
      </c>
      <c r="CR247" s="1199">
        <f t="shared" si="2735"/>
        <v>36937</v>
      </c>
      <c r="CS247" s="1254">
        <f t="shared" ref="CS247:DB247" si="3028">SUM(CS245,CS229)</f>
        <v>36937</v>
      </c>
      <c r="CT247" s="1320">
        <f t="shared" si="3028"/>
        <v>10267</v>
      </c>
      <c r="CU247" s="490">
        <f t="shared" si="3028"/>
        <v>11267</v>
      </c>
      <c r="CV247" s="490">
        <f t="shared" si="3028"/>
        <v>11267</v>
      </c>
      <c r="CW247" s="1397">
        <f t="shared" si="3028"/>
        <v>38899.129999999997</v>
      </c>
      <c r="CX247" s="597">
        <f t="shared" si="2737"/>
        <v>1.0531209897934319</v>
      </c>
      <c r="CY247" s="1504">
        <f t="shared" ref="CY247" si="3029">SUM(CY245,CY229)</f>
        <v>10267</v>
      </c>
      <c r="CZ247" s="490">
        <f>SUM(CZ245,CZ229)</f>
        <v>0</v>
      </c>
      <c r="DA247" s="1504">
        <f t="shared" si="2739"/>
        <v>10267</v>
      </c>
      <c r="DB247" s="133">
        <f t="shared" si="3028"/>
        <v>2597.7299999999996</v>
      </c>
      <c r="DC247" s="597">
        <f t="shared" si="2740"/>
        <v>0.25301743449887987</v>
      </c>
      <c r="DD247" s="1199">
        <f>SUM(DD245,DD229)</f>
        <v>800</v>
      </c>
      <c r="DE247" s="1504">
        <f t="shared" si="2741"/>
        <v>11067</v>
      </c>
      <c r="DF247" s="597">
        <f t="shared" si="2742"/>
        <v>0.23472756844673348</v>
      </c>
      <c r="DG247" s="1199">
        <f>SUM(DG245,DG229)</f>
        <v>800</v>
      </c>
      <c r="DH247" s="1504">
        <f t="shared" si="2743"/>
        <v>11067</v>
      </c>
      <c r="DI247" s="597">
        <f t="shared" si="2744"/>
        <v>0.23472756844673348</v>
      </c>
      <c r="DJ247" s="1596">
        <f t="shared" ref="DJ247" si="3030">SUM(DJ245,DJ229)</f>
        <v>7163.86</v>
      </c>
      <c r="DK247" s="597">
        <f t="shared" si="2746"/>
        <v>0.64731724948043734</v>
      </c>
      <c r="DL247" s="1199">
        <f>SUM(DL245,DL229)</f>
        <v>7000</v>
      </c>
      <c r="DM247" s="1504">
        <f t="shared" si="2747"/>
        <v>18067</v>
      </c>
      <c r="DN247" s="597">
        <f t="shared" si="2748"/>
        <v>0.39651630043726127</v>
      </c>
      <c r="DO247" s="1596">
        <f t="shared" ref="DO247:DS247" si="3031">SUM(DO245,DO229)</f>
        <v>20495.02</v>
      </c>
      <c r="DP247" s="490">
        <f t="shared" si="3031"/>
        <v>14188</v>
      </c>
      <c r="DQ247" s="490">
        <f t="shared" si="3031"/>
        <v>13988</v>
      </c>
      <c r="DR247" s="490">
        <f t="shared" si="3031"/>
        <v>13688</v>
      </c>
      <c r="DS247" s="1995">
        <f t="shared" si="3031"/>
        <v>20360.62</v>
      </c>
      <c r="DT247" s="2184">
        <f t="shared" si="2750"/>
        <v>1.1269507942657884</v>
      </c>
      <c r="DU247" s="1769">
        <f t="shared" ref="DU247" si="3032">SUM(DU245,DU229)</f>
        <v>14188</v>
      </c>
      <c r="DV247" s="1769">
        <f>SUM(DV245,DV229)</f>
        <v>0</v>
      </c>
      <c r="DW247" s="1769">
        <f t="shared" si="2752"/>
        <v>14188</v>
      </c>
      <c r="DX247" s="1769">
        <f>SUM(DX245,DX229)</f>
        <v>0</v>
      </c>
      <c r="DY247" s="1769">
        <f t="shared" si="2753"/>
        <v>14188</v>
      </c>
      <c r="DZ247" s="1769">
        <f>SUM(DZ245,DZ229)</f>
        <v>0</v>
      </c>
      <c r="EA247" s="1769">
        <f t="shared" si="2754"/>
        <v>14188</v>
      </c>
      <c r="EB247" s="1995">
        <f t="shared" ref="EB247" si="3033">SUM(EB245,EB229)</f>
        <v>5637.48</v>
      </c>
      <c r="EC247" s="2184">
        <f t="shared" si="2756"/>
        <v>0.39734141528051869</v>
      </c>
      <c r="ED247" s="1769">
        <f>SUM(ED245,ED229)</f>
        <v>2000</v>
      </c>
      <c r="EE247" s="1769">
        <f t="shared" si="2757"/>
        <v>16188</v>
      </c>
      <c r="EF247" s="2184">
        <f t="shared" si="2758"/>
        <v>0.34825055596738325</v>
      </c>
      <c r="EG247" s="1769">
        <f>SUM(EG245,EG229)</f>
        <v>300</v>
      </c>
      <c r="EH247" s="1769">
        <f t="shared" si="2759"/>
        <v>16488</v>
      </c>
      <c r="EI247" s="2237">
        <f t="shared" ref="EI247:EO247" si="3034">SUM(EI245,EI229)</f>
        <v>13146.950000000003</v>
      </c>
      <c r="EJ247" s="1995">
        <f t="shared" si="3034"/>
        <v>13146.950000000003</v>
      </c>
      <c r="EK247" s="2184">
        <f t="shared" si="2761"/>
        <v>1</v>
      </c>
      <c r="EL247" s="1769">
        <f t="shared" si="3034"/>
        <v>11841</v>
      </c>
      <c r="EM247" s="2238">
        <f t="shared" si="3034"/>
        <v>11141</v>
      </c>
      <c r="EN247" s="2238">
        <f t="shared" si="3034"/>
        <v>11141</v>
      </c>
      <c r="EO247" s="1995">
        <f t="shared" si="3034"/>
        <v>6357.96</v>
      </c>
      <c r="EP247" s="2176">
        <f t="shared" si="2762"/>
        <v>0.53694451482138328</v>
      </c>
      <c r="EQ247" s="1769">
        <f>SUM(EQ245,EQ229)</f>
        <v>0</v>
      </c>
      <c r="ER247" s="1769">
        <f t="shared" si="2763"/>
        <v>11841</v>
      </c>
      <c r="ES247" s="1769">
        <f>SUM(ES245,ES229)</f>
        <v>9050</v>
      </c>
      <c r="ET247" s="1769">
        <f t="shared" si="2764"/>
        <v>20891</v>
      </c>
      <c r="EU247" s="2184">
        <f t="shared" si="2765"/>
        <v>0.30433966779953092</v>
      </c>
      <c r="EV247" s="1769">
        <f>SUM(EV245,EV229)</f>
        <v>0</v>
      </c>
      <c r="EW247" s="1769">
        <f t="shared" si="2766"/>
        <v>20891</v>
      </c>
      <c r="EX247" s="1995">
        <f t="shared" ref="EX247" si="3035">SUM(EX245,EX229)</f>
        <v>19119.5</v>
      </c>
      <c r="EY247" s="2184">
        <f t="shared" si="2768"/>
        <v>0.91520271887415638</v>
      </c>
      <c r="EZ247" s="2239">
        <f t="shared" ref="EZ247:FE247" si="3036">SUM(EZ245,EZ229)</f>
        <v>20890.599999999999</v>
      </c>
      <c r="FA247" s="1995">
        <f t="shared" ref="FA247" si="3037">SUM(FA245,FA229)</f>
        <v>23038.92</v>
      </c>
      <c r="FB247" s="2184">
        <f t="shared" si="2771"/>
        <v>1.1028155665118951</v>
      </c>
      <c r="FC247" s="1504">
        <f t="shared" si="3036"/>
        <v>13313</v>
      </c>
      <c r="FD247" s="1504">
        <f t="shared" si="3036"/>
        <v>11813</v>
      </c>
      <c r="FE247" s="1504">
        <f t="shared" si="3036"/>
        <v>11813</v>
      </c>
      <c r="FF247" s="1504">
        <f>SUM(FF245,FF229)</f>
        <v>0</v>
      </c>
      <c r="FG247" s="1504">
        <f t="shared" si="2772"/>
        <v>13313</v>
      </c>
      <c r="FH247" s="2733">
        <f t="shared" ref="FH247" si="3038">SUM(FH245,FH229)</f>
        <v>3628.29</v>
      </c>
      <c r="FI247" s="1504">
        <f>SUM(FI245,FI229)</f>
        <v>0</v>
      </c>
      <c r="FJ247" s="1504">
        <f t="shared" si="2774"/>
        <v>13313</v>
      </c>
      <c r="FK247" s="2704">
        <f t="shared" si="2775"/>
        <v>0.2725373694884699</v>
      </c>
      <c r="FL247" s="2733">
        <f t="shared" ref="FL247" si="3039">SUM(FL245,FL229)</f>
        <v>6198.3</v>
      </c>
      <c r="FM247" s="2704">
        <f t="shared" si="2777"/>
        <v>0.46558251333283257</v>
      </c>
      <c r="FN247" s="1504">
        <f>SUM(FN245,FN229)</f>
        <v>0</v>
      </c>
      <c r="FO247" s="1504">
        <f t="shared" si="2778"/>
        <v>13313</v>
      </c>
      <c r="FP247" s="2734">
        <f t="shared" ref="FP247" si="3040">SUM(FP245,FP229)</f>
        <v>13313</v>
      </c>
      <c r="FQ247" s="2618">
        <f t="shared" ref="FQ247:FR247" si="3041">SUM(FQ245,FQ229)</f>
        <v>16104</v>
      </c>
      <c r="FR247" s="1504">
        <f t="shared" si="3041"/>
        <v>15104</v>
      </c>
      <c r="FS247" s="1504">
        <f t="shared" ref="FS247" si="3042">SUM(FS245,FS229)</f>
        <v>15104</v>
      </c>
    </row>
    <row r="248" spans="1:175" ht="30.75" customHeight="1" thickBot="1" x14ac:dyDescent="0.3">
      <c r="A248" s="2908" t="s">
        <v>419</v>
      </c>
      <c r="B248" s="2878" t="s">
        <v>492</v>
      </c>
      <c r="C248" s="2964" t="s">
        <v>317</v>
      </c>
      <c r="D248" s="1859" t="s">
        <v>398</v>
      </c>
      <c r="E248" s="1886" t="s">
        <v>320</v>
      </c>
      <c r="F248" s="711"/>
      <c r="G248" s="650"/>
      <c r="H248" s="687">
        <f>SUM(H250)</f>
        <v>371</v>
      </c>
      <c r="I248" s="469">
        <f t="shared" ref="I248:O248" si="3043">SUM(I250)</f>
        <v>289</v>
      </c>
      <c r="J248" s="529">
        <f t="shared" si="3043"/>
        <v>300</v>
      </c>
      <c r="K248" s="529">
        <f t="shared" si="3043"/>
        <v>0</v>
      </c>
      <c r="L248" s="596">
        <f t="shared" si="3018"/>
        <v>0</v>
      </c>
      <c r="M248" s="469">
        <f t="shared" ref="M248" si="3044">SUM(M250)</f>
        <v>300</v>
      </c>
      <c r="N248" s="469">
        <f t="shared" si="3043"/>
        <v>0</v>
      </c>
      <c r="O248" s="469">
        <f t="shared" si="3043"/>
        <v>0</v>
      </c>
      <c r="P248" s="529">
        <f t="shared" si="2698"/>
        <v>300</v>
      </c>
      <c r="Q248" s="596">
        <f>K248/P248</f>
        <v>0</v>
      </c>
      <c r="R248" s="469">
        <f t="shared" ref="R248" si="3045">SUM(R250)</f>
        <v>300</v>
      </c>
      <c r="S248" s="529">
        <v>53</v>
      </c>
      <c r="T248" s="596">
        <f t="shared" si="2700"/>
        <v>0.17666666666666667</v>
      </c>
      <c r="U248" s="469">
        <f t="shared" ref="U248:W248" si="3046">SUM(U250)</f>
        <v>300</v>
      </c>
      <c r="V248" s="469">
        <f t="shared" si="3046"/>
        <v>0</v>
      </c>
      <c r="W248" s="469">
        <f t="shared" si="3046"/>
        <v>0</v>
      </c>
      <c r="X248" s="529">
        <f t="shared" si="2938"/>
        <v>300</v>
      </c>
      <c r="Y248" s="596">
        <f t="shared" si="2702"/>
        <v>0.17666666666666667</v>
      </c>
      <c r="Z248" s="469">
        <f t="shared" ref="Z248" si="3047">SUM(Z250)</f>
        <v>0</v>
      </c>
      <c r="AA248" s="529">
        <f t="shared" si="2703"/>
        <v>300</v>
      </c>
      <c r="AB248" s="529">
        <v>69</v>
      </c>
      <c r="AC248" s="596">
        <f t="shared" si="2704"/>
        <v>0.23</v>
      </c>
      <c r="AD248" s="529">
        <f>SUM(AD250)</f>
        <v>69</v>
      </c>
      <c r="AE248" s="529">
        <f>SUM(AE250)</f>
        <v>69</v>
      </c>
      <c r="AF248" s="596">
        <f t="shared" si="2705"/>
        <v>0.23</v>
      </c>
      <c r="AG248" s="469">
        <f t="shared" ref="AG248:AK248" si="3048">SUM(AG250)</f>
        <v>300</v>
      </c>
      <c r="AH248" s="469">
        <f t="shared" si="3048"/>
        <v>300</v>
      </c>
      <c r="AI248" s="469">
        <f t="shared" si="3048"/>
        <v>300</v>
      </c>
      <c r="AJ248" s="469">
        <f t="shared" si="3048"/>
        <v>300</v>
      </c>
      <c r="AK248" s="469">
        <f t="shared" si="3048"/>
        <v>0</v>
      </c>
      <c r="AL248" s="529">
        <f t="shared" si="2707"/>
        <v>300</v>
      </c>
      <c r="AM248" s="842">
        <f>SUM(AM250)</f>
        <v>68.599999999999994</v>
      </c>
      <c r="AN248" s="917">
        <f t="shared" si="2708"/>
        <v>0.22866666666666666</v>
      </c>
      <c r="AO248" s="842">
        <f>SUM(AO250)</f>
        <v>330</v>
      </c>
      <c r="AP248" s="917">
        <f t="shared" si="2709"/>
        <v>1.1000000000000001</v>
      </c>
      <c r="AQ248" s="842">
        <f>SUM(AQ250)</f>
        <v>0</v>
      </c>
      <c r="AR248" s="842">
        <f>SUM(AR250)</f>
        <v>0</v>
      </c>
      <c r="AS248" s="842">
        <f t="shared" si="2710"/>
        <v>300</v>
      </c>
      <c r="AT248" s="917">
        <f t="shared" si="2711"/>
        <v>1.1000000000000001</v>
      </c>
      <c r="AU248" s="842">
        <f>SUM(AU250)</f>
        <v>0</v>
      </c>
      <c r="AV248" s="842">
        <f t="shared" si="2712"/>
        <v>300</v>
      </c>
      <c r="AW248" s="469">
        <f t="shared" ref="AW248" si="3049">SUM(AW250)</f>
        <v>300</v>
      </c>
      <c r="AX248" s="842">
        <f>SUM(AX250)</f>
        <v>346.68</v>
      </c>
      <c r="AY248" s="469">
        <f t="shared" ref="AY248:BF248" si="3050">SUM(AY250)</f>
        <v>300</v>
      </c>
      <c r="AZ248" s="1071">
        <f>SUM(AZ250)</f>
        <v>596.67999999999995</v>
      </c>
      <c r="BA248" s="923">
        <f t="shared" si="3050"/>
        <v>400</v>
      </c>
      <c r="BB248" s="469">
        <f t="shared" si="3050"/>
        <v>400</v>
      </c>
      <c r="BC248" s="469">
        <f t="shared" si="3050"/>
        <v>400</v>
      </c>
      <c r="BD248" s="923">
        <f t="shared" si="3050"/>
        <v>400</v>
      </c>
      <c r="BE248" s="469">
        <f t="shared" si="3050"/>
        <v>400</v>
      </c>
      <c r="BF248" s="469">
        <f t="shared" si="3050"/>
        <v>400</v>
      </c>
      <c r="BG248" s="842">
        <f>SUM(BG250)</f>
        <v>0</v>
      </c>
      <c r="BH248" s="469">
        <f t="shared" si="2715"/>
        <v>400</v>
      </c>
      <c r="BI248" s="924">
        <v>220</v>
      </c>
      <c r="BJ248" s="917">
        <f t="shared" si="2717"/>
        <v>0.55000000000000004</v>
      </c>
      <c r="BK248" s="469">
        <f>SUM(BK250)</f>
        <v>0</v>
      </c>
      <c r="BL248" s="469">
        <f t="shared" si="2718"/>
        <v>400</v>
      </c>
      <c r="BM248" s="917">
        <f t="shared" si="2719"/>
        <v>0.55000000000000004</v>
      </c>
      <c r="BN248" s="917"/>
      <c r="BO248" s="917"/>
      <c r="BP248" s="924">
        <v>220</v>
      </c>
      <c r="BQ248" s="917">
        <f t="shared" si="2721"/>
        <v>0.55000000000000004</v>
      </c>
      <c r="BR248" s="842">
        <f>SUM(BR250)</f>
        <v>0</v>
      </c>
      <c r="BS248" s="469">
        <f t="shared" si="2722"/>
        <v>400</v>
      </c>
      <c r="BT248" s="924">
        <f t="shared" ref="BT248" si="3051">SUM(BT250)</f>
        <v>252.6</v>
      </c>
      <c r="BU248" s="917">
        <f t="shared" si="2723"/>
        <v>0.63149999999999995</v>
      </c>
      <c r="BV248" s="469">
        <f>SUM(BV250)</f>
        <v>0</v>
      </c>
      <c r="BW248" s="469">
        <f t="shared" si="2724"/>
        <v>400</v>
      </c>
      <c r="BX248" s="917">
        <f t="shared" si="2725"/>
        <v>0.63149999999999995</v>
      </c>
      <c r="BY248" s="924">
        <f t="shared" ref="BY248:CD248" si="3052">SUM(BY250)</f>
        <v>469</v>
      </c>
      <c r="BZ248" s="1128">
        <f t="shared" si="3052"/>
        <v>469</v>
      </c>
      <c r="CA248" s="469">
        <f t="shared" si="3052"/>
        <v>500</v>
      </c>
      <c r="CB248" s="469">
        <f t="shared" si="3052"/>
        <v>500</v>
      </c>
      <c r="CC248" s="469">
        <f t="shared" si="3052"/>
        <v>500</v>
      </c>
      <c r="CD248" s="924">
        <f t="shared" si="3052"/>
        <v>0</v>
      </c>
      <c r="CE248" s="28">
        <f>SUM(CE250)</f>
        <v>0</v>
      </c>
      <c r="CF248" s="529">
        <f t="shared" si="2727"/>
        <v>500</v>
      </c>
      <c r="CG248" s="596">
        <f t="shared" si="2728"/>
        <v>0</v>
      </c>
      <c r="CH248" s="924">
        <f t="shared" ref="CH248" si="3053">SUM(CH250)</f>
        <v>0</v>
      </c>
      <c r="CI248" s="596">
        <f t="shared" si="2730"/>
        <v>0</v>
      </c>
      <c r="CJ248" s="469">
        <f>SUM(CJ250)</f>
        <v>0</v>
      </c>
      <c r="CK248" s="469">
        <f t="shared" si="2731"/>
        <v>500</v>
      </c>
      <c r="CL248" s="127">
        <v>145.94</v>
      </c>
      <c r="CM248" s="596">
        <f t="shared" si="2732"/>
        <v>0.29187999999999997</v>
      </c>
      <c r="CN248" s="28">
        <f>SUM(CN250)</f>
        <v>0</v>
      </c>
      <c r="CO248" s="1194">
        <f t="shared" si="2733"/>
        <v>500</v>
      </c>
      <c r="CP248" s="596">
        <f t="shared" si="2734"/>
        <v>0.29187999999999997</v>
      </c>
      <c r="CQ248" s="28">
        <f>SUM(CQ250)</f>
        <v>0</v>
      </c>
      <c r="CR248" s="1194">
        <f t="shared" si="2735"/>
        <v>500</v>
      </c>
      <c r="CS248" s="1249">
        <f t="shared" ref="CS248:CW248" si="3054">SUM(CS250)</f>
        <v>500</v>
      </c>
      <c r="CT248" s="1315">
        <f t="shared" si="3054"/>
        <v>500</v>
      </c>
      <c r="CU248" s="469">
        <f t="shared" si="3054"/>
        <v>500</v>
      </c>
      <c r="CV248" s="469">
        <f t="shared" si="3054"/>
        <v>500</v>
      </c>
      <c r="CW248" s="1392">
        <f t="shared" si="3054"/>
        <v>642.94000000000005</v>
      </c>
      <c r="CX248" s="596">
        <f t="shared" si="2737"/>
        <v>1.2858800000000001</v>
      </c>
      <c r="CY248" s="1499">
        <f t="shared" ref="CY248" si="3055">SUM(CY250)</f>
        <v>500</v>
      </c>
      <c r="CZ248" s="469">
        <f>SUM(CZ250)</f>
        <v>0</v>
      </c>
      <c r="DA248" s="1499">
        <f t="shared" si="2739"/>
        <v>500</v>
      </c>
      <c r="DB248" s="127">
        <f>SUM(DB250)</f>
        <v>66</v>
      </c>
      <c r="DC248" s="596">
        <f t="shared" si="2740"/>
        <v>0.13200000000000001</v>
      </c>
      <c r="DD248" s="1194">
        <f>SUM(DD250)</f>
        <v>0</v>
      </c>
      <c r="DE248" s="1499">
        <f t="shared" si="2741"/>
        <v>500</v>
      </c>
      <c r="DF248" s="596">
        <f t="shared" si="2742"/>
        <v>0.13200000000000001</v>
      </c>
      <c r="DG248" s="1194">
        <f>SUM(DG250)</f>
        <v>0</v>
      </c>
      <c r="DH248" s="1499">
        <f t="shared" si="2743"/>
        <v>500</v>
      </c>
      <c r="DI248" s="596">
        <f t="shared" si="2744"/>
        <v>0.13200000000000001</v>
      </c>
      <c r="DJ248" s="1591">
        <f>SUM(DJ250)</f>
        <v>269.07</v>
      </c>
      <c r="DK248" s="596">
        <f t="shared" si="2746"/>
        <v>0.53813999999999995</v>
      </c>
      <c r="DL248" s="1194">
        <f>SUM(DL250)</f>
        <v>0</v>
      </c>
      <c r="DM248" s="1499">
        <f t="shared" si="2747"/>
        <v>500</v>
      </c>
      <c r="DN248" s="596">
        <f t="shared" si="2748"/>
        <v>0.53813999999999995</v>
      </c>
      <c r="DO248" s="1591">
        <f>SUM(DO250)</f>
        <v>309.47000000000003</v>
      </c>
      <c r="DP248" s="469">
        <f t="shared" ref="DP248:DR248" si="3056">SUM(DP250)</f>
        <v>500</v>
      </c>
      <c r="DQ248" s="469">
        <f t="shared" si="3056"/>
        <v>500</v>
      </c>
      <c r="DR248" s="469">
        <f t="shared" si="3056"/>
        <v>500</v>
      </c>
      <c r="DS248" s="1688">
        <f>SUM(DS250)</f>
        <v>309.47000000000003</v>
      </c>
      <c r="DT248" s="2205">
        <f t="shared" si="2750"/>
        <v>0.61894000000000005</v>
      </c>
      <c r="DU248" s="1763">
        <f t="shared" ref="DU248" si="3057">SUM(DU250)</f>
        <v>500</v>
      </c>
      <c r="DV248" s="1763">
        <f>SUM(DV250)</f>
        <v>0</v>
      </c>
      <c r="DW248" s="1763">
        <f t="shared" si="2752"/>
        <v>500</v>
      </c>
      <c r="DX248" s="1763">
        <f>SUM(DX250)</f>
        <v>0</v>
      </c>
      <c r="DY248" s="1763">
        <f t="shared" si="2753"/>
        <v>500</v>
      </c>
      <c r="DZ248" s="1763">
        <f>SUM(DZ250)</f>
        <v>0</v>
      </c>
      <c r="EA248" s="1763">
        <f t="shared" si="2754"/>
        <v>500</v>
      </c>
      <c r="EB248" s="1688">
        <f>SUM(EB250)</f>
        <v>200</v>
      </c>
      <c r="EC248" s="2205">
        <f t="shared" si="2756"/>
        <v>0.4</v>
      </c>
      <c r="ED248" s="1763">
        <f>SUM(ED250)</f>
        <v>0</v>
      </c>
      <c r="EE248" s="1763">
        <f t="shared" si="2757"/>
        <v>500</v>
      </c>
      <c r="EF248" s="2205">
        <f t="shared" si="2758"/>
        <v>0.4</v>
      </c>
      <c r="EG248" s="1763">
        <f>SUM(EG250)</f>
        <v>0</v>
      </c>
      <c r="EH248" s="1763">
        <f t="shared" si="2759"/>
        <v>500</v>
      </c>
      <c r="EI248" s="2215">
        <f>SUM(EI250)</f>
        <v>200</v>
      </c>
      <c r="EJ248" s="1688">
        <f>SUM(EJ250)</f>
        <v>200</v>
      </c>
      <c r="EK248" s="2205">
        <f t="shared" si="2761"/>
        <v>1</v>
      </c>
      <c r="EL248" s="1763">
        <f t="shared" ref="EL248:EN248" si="3058">SUM(EL250)</f>
        <v>500</v>
      </c>
      <c r="EM248" s="2216">
        <f t="shared" si="3058"/>
        <v>500</v>
      </c>
      <c r="EN248" s="2216">
        <f t="shared" si="3058"/>
        <v>500</v>
      </c>
      <c r="EO248" s="1688">
        <f>SUM(EO250)</f>
        <v>31.02</v>
      </c>
      <c r="EP248" s="2176">
        <f t="shared" si="2762"/>
        <v>6.2039999999999998E-2</v>
      </c>
      <c r="EQ248" s="1763">
        <f>SUM(EQ250)</f>
        <v>0</v>
      </c>
      <c r="ER248" s="1763">
        <f t="shared" si="2763"/>
        <v>500</v>
      </c>
      <c r="ES248" s="1763">
        <f>SUM(ES250)</f>
        <v>0</v>
      </c>
      <c r="ET248" s="1763">
        <f t="shared" si="2764"/>
        <v>500</v>
      </c>
      <c r="EU248" s="2205">
        <f t="shared" si="2765"/>
        <v>6.2039999999999998E-2</v>
      </c>
      <c r="EV248" s="1763">
        <f>SUM(EV250)</f>
        <v>0</v>
      </c>
      <c r="EW248" s="1763">
        <f t="shared" si="2766"/>
        <v>500</v>
      </c>
      <c r="EX248" s="1688">
        <f>SUM(EX250)</f>
        <v>31.02</v>
      </c>
      <c r="EY248" s="2205">
        <f t="shared" si="2768"/>
        <v>6.2039999999999998E-2</v>
      </c>
      <c r="EZ248" s="2217">
        <f>SUM(EZ250)</f>
        <v>500</v>
      </c>
      <c r="FA248" s="1688">
        <f>SUM(FA250)</f>
        <v>93.82</v>
      </c>
      <c r="FB248" s="2205">
        <f t="shared" si="2771"/>
        <v>0.18763999999999997</v>
      </c>
      <c r="FC248" s="1499">
        <f t="shared" ref="FC248:FE248" si="3059">SUM(FC250)</f>
        <v>400</v>
      </c>
      <c r="FD248" s="1499">
        <f t="shared" si="3059"/>
        <v>400</v>
      </c>
      <c r="FE248" s="1499">
        <f t="shared" si="3059"/>
        <v>400</v>
      </c>
      <c r="FF248" s="1499">
        <f>SUM(FF250)</f>
        <v>0</v>
      </c>
      <c r="FG248" s="1499">
        <f t="shared" si="2772"/>
        <v>400</v>
      </c>
      <c r="FH248" s="2721">
        <f>SUM(FH250)</f>
        <v>0</v>
      </c>
      <c r="FI248" s="1499">
        <f>SUM(FI250)</f>
        <v>0</v>
      </c>
      <c r="FJ248" s="1499">
        <f t="shared" si="2774"/>
        <v>400</v>
      </c>
      <c r="FK248" s="2717">
        <f t="shared" si="2775"/>
        <v>0</v>
      </c>
      <c r="FL248" s="2721">
        <f>SUM(FL250)</f>
        <v>0</v>
      </c>
      <c r="FM248" s="2717">
        <f t="shared" si="2777"/>
        <v>0</v>
      </c>
      <c r="FN248" s="1499">
        <f>SUM(FN250)</f>
        <v>0</v>
      </c>
      <c r="FO248" s="1499">
        <f t="shared" si="2778"/>
        <v>400</v>
      </c>
      <c r="FP248" s="2131">
        <f t="shared" ref="FP248" si="3060">SUM(FP250)</f>
        <v>400</v>
      </c>
      <c r="FQ248" s="2610">
        <f t="shared" ref="FQ248:FR248" si="3061">SUM(FQ250)</f>
        <v>400</v>
      </c>
      <c r="FR248" s="1499">
        <f t="shared" si="3061"/>
        <v>400</v>
      </c>
      <c r="FS248" s="1499">
        <f t="shared" ref="FS248" si="3062">SUM(FS250)</f>
        <v>400</v>
      </c>
    </row>
    <row r="249" spans="1:175" ht="42" customHeight="1" thickBot="1" x14ac:dyDescent="0.3">
      <c r="A249" s="2895"/>
      <c r="B249" s="2879"/>
      <c r="C249" s="2940"/>
      <c r="D249" s="1856" t="s">
        <v>399</v>
      </c>
      <c r="E249" s="1889" t="s">
        <v>928</v>
      </c>
      <c r="F249" s="711"/>
      <c r="G249" s="650"/>
      <c r="H249" s="687">
        <f>SUM(H251:H252,H254)</f>
        <v>2345</v>
      </c>
      <c r="I249" s="469">
        <f>SUM(I251:I254)</f>
        <v>6300</v>
      </c>
      <c r="J249" s="529">
        <f>SUM(J251:J254)</f>
        <v>16000</v>
      </c>
      <c r="K249" s="529">
        <f>SUM(K251:K254)</f>
        <v>0</v>
      </c>
      <c r="L249" s="596">
        <f t="shared" si="3018"/>
        <v>0</v>
      </c>
      <c r="M249" s="469">
        <f>SUM(M251:M254)</f>
        <v>16000</v>
      </c>
      <c r="N249" s="469">
        <f>SUM(N251:N254)</f>
        <v>-1168</v>
      </c>
      <c r="O249" s="469">
        <f>SUM(O251:O254)</f>
        <v>-14832</v>
      </c>
      <c r="P249" s="529">
        <f t="shared" si="2698"/>
        <v>0</v>
      </c>
      <c r="Q249" s="596"/>
      <c r="R249" s="469">
        <f>SUM(R251:R254)</f>
        <v>0</v>
      </c>
      <c r="S249" s="529">
        <f>SUM(S251:S254)</f>
        <v>0</v>
      </c>
      <c r="T249" s="596"/>
      <c r="U249" s="469">
        <f>SUM(U251:U254)</f>
        <v>0</v>
      </c>
      <c r="V249" s="469">
        <f>SUM(V251:V254)</f>
        <v>0</v>
      </c>
      <c r="W249" s="469">
        <f>SUM(W251:W254)</f>
        <v>0</v>
      </c>
      <c r="X249" s="529">
        <f t="shared" si="2938"/>
        <v>0</v>
      </c>
      <c r="Y249" s="596"/>
      <c r="Z249" s="469">
        <f>SUM(Z251:Z254)</f>
        <v>0</v>
      </c>
      <c r="AA249" s="529">
        <f t="shared" si="2703"/>
        <v>0</v>
      </c>
      <c r="AB249" s="529">
        <f>SUM(AB250:AB254)</f>
        <v>371</v>
      </c>
      <c r="AC249" s="596" t="e">
        <f t="shared" si="2704"/>
        <v>#DIV/0!</v>
      </c>
      <c r="AD249" s="529">
        <f>SUM(AD251:AD254)</f>
        <v>371</v>
      </c>
      <c r="AE249" s="529">
        <f>SUM(AE251:AE254)</f>
        <v>371</v>
      </c>
      <c r="AF249" s="596" t="e">
        <f t="shared" si="2705"/>
        <v>#DIV/0!</v>
      </c>
      <c r="AG249" s="469">
        <f>SUM(AG251:AG254)</f>
        <v>400</v>
      </c>
      <c r="AH249" s="469">
        <f>SUM(AH251:AH254)</f>
        <v>40800</v>
      </c>
      <c r="AI249" s="469">
        <f>SUM(AI251:AI254)</f>
        <v>43200</v>
      </c>
      <c r="AJ249" s="469">
        <f>SUM(AJ251:AJ254)</f>
        <v>87667</v>
      </c>
      <c r="AK249" s="469">
        <f>SUM(AK251:AK254)</f>
        <v>400</v>
      </c>
      <c r="AL249" s="529">
        <f t="shared" si="2707"/>
        <v>400</v>
      </c>
      <c r="AM249" s="842">
        <f>SUM(AM251:AM254)</f>
        <v>371.04</v>
      </c>
      <c r="AN249" s="917">
        <f t="shared" si="2708"/>
        <v>0.92760000000000009</v>
      </c>
      <c r="AO249" s="842">
        <f>SUM(AO251:AO254)</f>
        <v>14723.69</v>
      </c>
      <c r="AP249" s="917">
        <f t="shared" si="2709"/>
        <v>0.3608747549019608</v>
      </c>
      <c r="AQ249" s="842">
        <f>SUM(AQ251:AQ254)</f>
        <v>0</v>
      </c>
      <c r="AR249" s="842">
        <f>SUM(AR251:AR254)</f>
        <v>44400</v>
      </c>
      <c r="AS249" s="842">
        <f t="shared" si="2710"/>
        <v>85200</v>
      </c>
      <c r="AT249" s="917">
        <f t="shared" si="2711"/>
        <v>0.17281326291079813</v>
      </c>
      <c r="AU249" s="842">
        <f>SUM(AU251:AU254)</f>
        <v>42900</v>
      </c>
      <c r="AV249" s="842">
        <f t="shared" si="2712"/>
        <v>83700</v>
      </c>
      <c r="AW249" s="469">
        <f t="shared" ref="AW249:BF249" si="3063">SUM(AW251:AW254)</f>
        <v>40800</v>
      </c>
      <c r="AX249" s="842">
        <f t="shared" si="3063"/>
        <v>14723.69</v>
      </c>
      <c r="AY249" s="469">
        <f t="shared" si="3063"/>
        <v>83700</v>
      </c>
      <c r="AZ249" s="1071">
        <f t="shared" si="3063"/>
        <v>72089.59</v>
      </c>
      <c r="BA249" s="923">
        <f t="shared" si="3063"/>
        <v>35400</v>
      </c>
      <c r="BB249" s="469">
        <f t="shared" si="3063"/>
        <v>85677</v>
      </c>
      <c r="BC249" s="469">
        <f t="shared" si="3063"/>
        <v>60400</v>
      </c>
      <c r="BD249" s="923">
        <f t="shared" si="3063"/>
        <v>35400</v>
      </c>
      <c r="BE249" s="469">
        <f t="shared" si="3063"/>
        <v>85677</v>
      </c>
      <c r="BF249" s="469">
        <f t="shared" si="3063"/>
        <v>60400</v>
      </c>
      <c r="BG249" s="842">
        <f>SUM(BG251:BG254)</f>
        <v>0</v>
      </c>
      <c r="BH249" s="469">
        <f t="shared" si="2715"/>
        <v>35400</v>
      </c>
      <c r="BI249" s="924">
        <f t="shared" ref="BI249" si="3064">SUM(BI251:BI254)</f>
        <v>0</v>
      </c>
      <c r="BJ249" s="917">
        <f t="shared" si="2717"/>
        <v>0</v>
      </c>
      <c r="BK249" s="469">
        <f>SUM(BK251:BK254)</f>
        <v>5000</v>
      </c>
      <c r="BL249" s="469">
        <f t="shared" si="2718"/>
        <v>40400</v>
      </c>
      <c r="BM249" s="917">
        <f t="shared" si="2719"/>
        <v>0</v>
      </c>
      <c r="BN249" s="917"/>
      <c r="BO249" s="917"/>
      <c r="BP249" s="924">
        <f t="shared" ref="BP249:BT249" si="3065">SUM(BP251:BP254)</f>
        <v>4992</v>
      </c>
      <c r="BQ249" s="917">
        <f t="shared" si="2721"/>
        <v>0.12356435643564356</v>
      </c>
      <c r="BR249" s="842">
        <f>SUM(BR251:BR254)</f>
        <v>0</v>
      </c>
      <c r="BS249" s="469">
        <f t="shared" si="2722"/>
        <v>40400</v>
      </c>
      <c r="BT249" s="924">
        <f t="shared" si="3065"/>
        <v>17438.89</v>
      </c>
      <c r="BU249" s="917">
        <f t="shared" si="2723"/>
        <v>0.4316556930693069</v>
      </c>
      <c r="BV249" s="939">
        <f>SUM(BV251:BV254)</f>
        <v>-22600</v>
      </c>
      <c r="BW249" s="469">
        <f t="shared" si="2724"/>
        <v>17800</v>
      </c>
      <c r="BX249" s="917">
        <f t="shared" si="2725"/>
        <v>0.97971292134831456</v>
      </c>
      <c r="BY249" s="924">
        <f t="shared" ref="BY249:CD249" si="3066">SUM(BY251:BY254)</f>
        <v>17438.89</v>
      </c>
      <c r="BZ249" s="1128">
        <f t="shared" si="3066"/>
        <v>17438.89</v>
      </c>
      <c r="CA249" s="469">
        <f t="shared" si="3066"/>
        <v>25500</v>
      </c>
      <c r="CB249" s="469">
        <f t="shared" si="3066"/>
        <v>30677</v>
      </c>
      <c r="CC249" s="469">
        <f t="shared" si="3066"/>
        <v>34000</v>
      </c>
      <c r="CD249" s="924">
        <f t="shared" si="3066"/>
        <v>0</v>
      </c>
      <c r="CE249" s="6">
        <f>SUM(CE251:CE254)</f>
        <v>150000</v>
      </c>
      <c r="CF249" s="529">
        <f t="shared" si="2727"/>
        <v>175500</v>
      </c>
      <c r="CG249" s="596">
        <f t="shared" si="2728"/>
        <v>0</v>
      </c>
      <c r="CH249" s="924">
        <f t="shared" ref="CH249:CL249" si="3067">SUM(CH251:CH254)</f>
        <v>2160</v>
      </c>
      <c r="CI249" s="596">
        <f t="shared" si="2730"/>
        <v>1.2307692307692308E-2</v>
      </c>
      <c r="CJ249" s="469">
        <f>SUM(CJ251:CJ254)</f>
        <v>0</v>
      </c>
      <c r="CK249" s="469">
        <f t="shared" si="2731"/>
        <v>175500</v>
      </c>
      <c r="CL249" s="127">
        <f t="shared" si="3067"/>
        <v>3160</v>
      </c>
      <c r="CM249" s="596">
        <f t="shared" si="2732"/>
        <v>1.8005698005698005E-2</v>
      </c>
      <c r="CN249" s="28">
        <f>SUM(CN251:CN254)</f>
        <v>-113814</v>
      </c>
      <c r="CO249" s="1194">
        <f t="shared" si="2733"/>
        <v>61686</v>
      </c>
      <c r="CP249" s="596">
        <f t="shared" si="2734"/>
        <v>5.1227182829167071E-2</v>
      </c>
      <c r="CQ249" s="28">
        <f>SUM(CQ251:CQ254)</f>
        <v>0</v>
      </c>
      <c r="CR249" s="1194">
        <f t="shared" si="2735"/>
        <v>61686</v>
      </c>
      <c r="CS249" s="1249">
        <f t="shared" ref="CS249:DB249" si="3068">SUM(CS251:CS254)</f>
        <v>61686</v>
      </c>
      <c r="CT249" s="1315">
        <f t="shared" si="3068"/>
        <v>278814</v>
      </c>
      <c r="CU249" s="469">
        <f t="shared" si="3068"/>
        <v>124488</v>
      </c>
      <c r="CV249" s="469">
        <f t="shared" si="3068"/>
        <v>45522</v>
      </c>
      <c r="CW249" s="1392">
        <f t="shared" si="3068"/>
        <v>58299</v>
      </c>
      <c r="CX249" s="596">
        <f t="shared" si="2737"/>
        <v>0.94509288979671235</v>
      </c>
      <c r="CY249" s="1499">
        <f t="shared" ref="CY249" si="3069">SUM(CY251:CY254)</f>
        <v>278814</v>
      </c>
      <c r="CZ249" s="469">
        <f>SUM(CZ251:CZ254)</f>
        <v>-4000</v>
      </c>
      <c r="DA249" s="1499">
        <f t="shared" si="2739"/>
        <v>274814</v>
      </c>
      <c r="DB249" s="127">
        <f t="shared" si="3068"/>
        <v>1250</v>
      </c>
      <c r="DC249" s="596">
        <f t="shared" si="2740"/>
        <v>4.5485310064261649E-3</v>
      </c>
      <c r="DD249" s="1537">
        <f>SUM(DD251:DD254)</f>
        <v>-9500</v>
      </c>
      <c r="DE249" s="1499">
        <f t="shared" si="2741"/>
        <v>265314</v>
      </c>
      <c r="DF249" s="596">
        <f t="shared" si="2742"/>
        <v>4.7113985692424825E-3</v>
      </c>
      <c r="DG249" s="1537">
        <f>SUM(DG251:DG254)</f>
        <v>-9500</v>
      </c>
      <c r="DH249" s="1499">
        <f t="shared" si="2743"/>
        <v>265314</v>
      </c>
      <c r="DI249" s="596">
        <f t="shared" si="2744"/>
        <v>4.7113985692424825E-3</v>
      </c>
      <c r="DJ249" s="1591">
        <f t="shared" ref="DJ249" si="3070">SUM(DJ251:DJ254)</f>
        <v>12531.24</v>
      </c>
      <c r="DK249" s="596">
        <f t="shared" si="2746"/>
        <v>4.723173296546733E-2</v>
      </c>
      <c r="DL249" s="1537">
        <f>SUM(DL251:DL254)</f>
        <v>17000</v>
      </c>
      <c r="DM249" s="1499">
        <f t="shared" si="2747"/>
        <v>282314</v>
      </c>
      <c r="DN249" s="596">
        <f t="shared" si="2748"/>
        <v>4.4387596789390533E-2</v>
      </c>
      <c r="DO249" s="1591">
        <f t="shared" ref="DO249:DS249" si="3071">SUM(DO251:DO254)</f>
        <v>184511.61</v>
      </c>
      <c r="DP249" s="469">
        <f t="shared" si="3071"/>
        <v>143167</v>
      </c>
      <c r="DQ249" s="469">
        <f t="shared" si="3071"/>
        <v>0</v>
      </c>
      <c r="DR249" s="469">
        <f t="shared" si="3071"/>
        <v>0</v>
      </c>
      <c r="DS249" s="1688">
        <f t="shared" si="3071"/>
        <v>189110.81</v>
      </c>
      <c r="DT249" s="2205">
        <f t="shared" si="2750"/>
        <v>0.66985983691917506</v>
      </c>
      <c r="DU249" s="1763">
        <f t="shared" ref="DU249" si="3072">SUM(DU251:DU254)</f>
        <v>143167</v>
      </c>
      <c r="DV249" s="1763">
        <f>SUM(DV251:DV254)</f>
        <v>-2000</v>
      </c>
      <c r="DW249" s="1763">
        <f t="shared" si="2752"/>
        <v>141167</v>
      </c>
      <c r="DX249" s="1763">
        <f>SUM(DX251:DX254)</f>
        <v>80000</v>
      </c>
      <c r="DY249" s="1763">
        <f t="shared" si="2753"/>
        <v>221167</v>
      </c>
      <c r="DZ249" s="1763">
        <f>SUM(DZ251:DZ254)</f>
        <v>80000</v>
      </c>
      <c r="EA249" s="1763">
        <f t="shared" si="2754"/>
        <v>221167</v>
      </c>
      <c r="EB249" s="1688">
        <f t="shared" ref="EB249" si="3073">SUM(EB251:EB254)</f>
        <v>0</v>
      </c>
      <c r="EC249" s="2205">
        <f t="shared" si="2756"/>
        <v>0</v>
      </c>
      <c r="ED249" s="1763">
        <f>SUM(ED251:ED254)</f>
        <v>0</v>
      </c>
      <c r="EE249" s="1763">
        <f t="shared" si="2757"/>
        <v>221167</v>
      </c>
      <c r="EF249" s="2205">
        <f t="shared" si="2758"/>
        <v>0</v>
      </c>
      <c r="EG249" s="1763">
        <f>SUM(EG251:EG254)</f>
        <v>-4000</v>
      </c>
      <c r="EH249" s="1763">
        <f t="shared" si="2759"/>
        <v>217167</v>
      </c>
      <c r="EI249" s="2215">
        <f t="shared" ref="EI249:EO249" si="3074">SUM(EI251:EI254)</f>
        <v>195702.32</v>
      </c>
      <c r="EJ249" s="1688">
        <f t="shared" si="3074"/>
        <v>195702.32</v>
      </c>
      <c r="EK249" s="2205">
        <f t="shared" si="2761"/>
        <v>1</v>
      </c>
      <c r="EL249" s="1763">
        <f t="shared" si="3074"/>
        <v>34800</v>
      </c>
      <c r="EM249" s="2216">
        <f t="shared" si="3074"/>
        <v>0</v>
      </c>
      <c r="EN249" s="2216">
        <f t="shared" si="3074"/>
        <v>0</v>
      </c>
      <c r="EO249" s="1688">
        <f t="shared" si="3074"/>
        <v>5040</v>
      </c>
      <c r="EP249" s="2176">
        <f t="shared" si="2762"/>
        <v>0.14482758620689656</v>
      </c>
      <c r="EQ249" s="1763">
        <f>SUM(EQ251:EQ254)</f>
        <v>1100</v>
      </c>
      <c r="ER249" s="1763">
        <f t="shared" si="2763"/>
        <v>35900</v>
      </c>
      <c r="ES249" s="1763">
        <f>SUM(ES251:ES254)</f>
        <v>0</v>
      </c>
      <c r="ET249" s="1763">
        <f t="shared" si="2764"/>
        <v>35900</v>
      </c>
      <c r="EU249" s="2205">
        <f t="shared" si="2765"/>
        <v>0.1403899721448468</v>
      </c>
      <c r="EV249" s="1763">
        <f>SUM(EV251:EV254)</f>
        <v>-30000</v>
      </c>
      <c r="EW249" s="1763">
        <f t="shared" si="2766"/>
        <v>5900</v>
      </c>
      <c r="EX249" s="1688">
        <f t="shared" ref="EX249" si="3075">SUM(EX251:EX254)</f>
        <v>6090</v>
      </c>
      <c r="EY249" s="2205">
        <f t="shared" si="2768"/>
        <v>0.16963788300835655</v>
      </c>
      <c r="EZ249" s="2217">
        <f t="shared" ref="EZ249:FE249" si="3076">SUM(EZ251:EZ254)</f>
        <v>5900</v>
      </c>
      <c r="FA249" s="1688">
        <f t="shared" ref="FA249" si="3077">SUM(FA251:FA254)</f>
        <v>6134</v>
      </c>
      <c r="FB249" s="2205">
        <f t="shared" si="2771"/>
        <v>1.0396610169491525</v>
      </c>
      <c r="FC249" s="1499">
        <f t="shared" si="3076"/>
        <v>600</v>
      </c>
      <c r="FD249" s="1499">
        <f t="shared" si="3076"/>
        <v>400</v>
      </c>
      <c r="FE249" s="1499">
        <f t="shared" si="3076"/>
        <v>300</v>
      </c>
      <c r="FF249" s="1499">
        <f>SUM(FF251:FF254)</f>
        <v>0</v>
      </c>
      <c r="FG249" s="1499">
        <f t="shared" si="2772"/>
        <v>600</v>
      </c>
      <c r="FH249" s="2721">
        <f t="shared" ref="FH249" si="3078">SUM(FH251:FH254)</f>
        <v>0</v>
      </c>
      <c r="FI249" s="1499">
        <f>SUM(FI251:FI254)</f>
        <v>0</v>
      </c>
      <c r="FJ249" s="1499">
        <f t="shared" si="2774"/>
        <v>600</v>
      </c>
      <c r="FK249" s="2717">
        <f t="shared" si="2775"/>
        <v>0</v>
      </c>
      <c r="FL249" s="2721">
        <f t="shared" ref="FL249" si="3079">SUM(FL251:FL254)</f>
        <v>0</v>
      </c>
      <c r="FM249" s="2717">
        <f t="shared" si="2777"/>
        <v>0</v>
      </c>
      <c r="FN249" s="1499">
        <f>SUM(FN251:FN254)</f>
        <v>0</v>
      </c>
      <c r="FO249" s="1499">
        <f t="shared" si="2778"/>
        <v>600</v>
      </c>
      <c r="FP249" s="2131">
        <f t="shared" ref="FP249" si="3080">SUM(FP251:FP254)</f>
        <v>600</v>
      </c>
      <c r="FQ249" s="2610">
        <f t="shared" ref="FQ249:FR249" si="3081">SUM(FQ251:FQ254)</f>
        <v>144764</v>
      </c>
      <c r="FR249" s="1499">
        <f t="shared" si="3081"/>
        <v>215000</v>
      </c>
      <c r="FS249" s="1499">
        <f t="shared" ref="FS249" si="3082">SUM(FS251:FS254)</f>
        <v>90300</v>
      </c>
    </row>
    <row r="250" spans="1:175" ht="21.75" hidden="1" thickBot="1" x14ac:dyDescent="0.3">
      <c r="A250" s="2895"/>
      <c r="B250" s="2879"/>
      <c r="C250" s="2940"/>
      <c r="D250" s="1856" t="s">
        <v>398</v>
      </c>
      <c r="E250" s="1857" t="s">
        <v>577</v>
      </c>
      <c r="F250" s="677"/>
      <c r="G250" s="645" t="s">
        <v>529</v>
      </c>
      <c r="H250" s="678">
        <v>371</v>
      </c>
      <c r="I250" s="482">
        <v>289</v>
      </c>
      <c r="J250" s="540">
        <v>300</v>
      </c>
      <c r="K250" s="540">
        <v>0</v>
      </c>
      <c r="L250" s="596">
        <f t="shared" si="3018"/>
        <v>0</v>
      </c>
      <c r="M250" s="482">
        <v>300</v>
      </c>
      <c r="N250" s="482"/>
      <c r="O250" s="482"/>
      <c r="P250" s="540">
        <f t="shared" si="2698"/>
        <v>300</v>
      </c>
      <c r="Q250" s="596">
        <f>K250/P250</f>
        <v>0</v>
      </c>
      <c r="R250" s="482">
        <v>300</v>
      </c>
      <c r="S250" s="540">
        <v>0</v>
      </c>
      <c r="T250" s="596">
        <f t="shared" si="2700"/>
        <v>0</v>
      </c>
      <c r="U250" s="482">
        <v>300</v>
      </c>
      <c r="V250" s="482"/>
      <c r="W250" s="482"/>
      <c r="X250" s="540">
        <f t="shared" si="2938"/>
        <v>300</v>
      </c>
      <c r="Y250" s="596">
        <f t="shared" si="2702"/>
        <v>0</v>
      </c>
      <c r="Z250" s="482"/>
      <c r="AA250" s="540">
        <f t="shared" si="2703"/>
        <v>300</v>
      </c>
      <c r="AB250" s="540">
        <v>371</v>
      </c>
      <c r="AC250" s="596">
        <f t="shared" si="2704"/>
        <v>1.2366666666666666</v>
      </c>
      <c r="AD250" s="540">
        <v>69</v>
      </c>
      <c r="AE250" s="540">
        <v>69</v>
      </c>
      <c r="AF250" s="596">
        <f t="shared" si="2705"/>
        <v>0.23</v>
      </c>
      <c r="AG250" s="482">
        <v>300</v>
      </c>
      <c r="AH250" s="482">
        <v>300</v>
      </c>
      <c r="AI250" s="482">
        <v>300</v>
      </c>
      <c r="AJ250" s="482">
        <v>300</v>
      </c>
      <c r="AK250" s="482"/>
      <c r="AL250" s="540">
        <f t="shared" si="2707"/>
        <v>300</v>
      </c>
      <c r="AM250" s="838">
        <v>68.599999999999994</v>
      </c>
      <c r="AN250" s="917">
        <f t="shared" si="2708"/>
        <v>0.22866666666666666</v>
      </c>
      <c r="AO250" s="838">
        <v>330</v>
      </c>
      <c r="AP250" s="917">
        <f t="shared" si="2709"/>
        <v>1.1000000000000001</v>
      </c>
      <c r="AQ250" s="838"/>
      <c r="AR250" s="838"/>
      <c r="AS250" s="838">
        <f t="shared" si="2710"/>
        <v>300</v>
      </c>
      <c r="AT250" s="917">
        <f t="shared" si="2711"/>
        <v>1.1000000000000001</v>
      </c>
      <c r="AU250" s="838"/>
      <c r="AV250" s="838">
        <f t="shared" si="2712"/>
        <v>300</v>
      </c>
      <c r="AW250" s="482">
        <v>300</v>
      </c>
      <c r="AX250" s="838">
        <v>346.68</v>
      </c>
      <c r="AY250" s="482">
        <v>300</v>
      </c>
      <c r="AZ250" s="1067">
        <v>596.67999999999995</v>
      </c>
      <c r="BA250" s="914">
        <v>400</v>
      </c>
      <c r="BB250" s="482">
        <v>400</v>
      </c>
      <c r="BC250" s="482">
        <v>400</v>
      </c>
      <c r="BD250" s="914">
        <v>400</v>
      </c>
      <c r="BE250" s="482">
        <v>400</v>
      </c>
      <c r="BF250" s="482">
        <v>400</v>
      </c>
      <c r="BG250" s="838"/>
      <c r="BH250" s="482">
        <f t="shared" si="2715"/>
        <v>400</v>
      </c>
      <c r="BI250" s="915">
        <v>0</v>
      </c>
      <c r="BJ250" s="917">
        <f t="shared" si="2717"/>
        <v>0</v>
      </c>
      <c r="BK250" s="482"/>
      <c r="BL250" s="482">
        <f t="shared" si="2718"/>
        <v>400</v>
      </c>
      <c r="BM250" s="917">
        <f t="shared" si="2719"/>
        <v>0</v>
      </c>
      <c r="BN250" s="913"/>
      <c r="BO250" s="913"/>
      <c r="BP250" s="915">
        <v>0</v>
      </c>
      <c r="BQ250" s="917">
        <f t="shared" si="2721"/>
        <v>0</v>
      </c>
      <c r="BR250" s="838"/>
      <c r="BS250" s="482">
        <f t="shared" si="2722"/>
        <v>400</v>
      </c>
      <c r="BT250" s="915">
        <v>252.6</v>
      </c>
      <c r="BU250" s="917">
        <f t="shared" si="2723"/>
        <v>0.63149999999999995</v>
      </c>
      <c r="BV250" s="482"/>
      <c r="BW250" s="482">
        <f t="shared" si="2724"/>
        <v>400</v>
      </c>
      <c r="BX250" s="917">
        <f t="shared" si="2725"/>
        <v>0.63149999999999995</v>
      </c>
      <c r="BY250" s="915">
        <v>469</v>
      </c>
      <c r="BZ250" s="1124">
        <v>469</v>
      </c>
      <c r="CA250" s="482">
        <v>500</v>
      </c>
      <c r="CB250" s="482">
        <v>500</v>
      </c>
      <c r="CC250" s="482">
        <v>500</v>
      </c>
      <c r="CD250" s="915">
        <v>0</v>
      </c>
      <c r="CE250" s="24"/>
      <c r="CF250" s="540">
        <f t="shared" si="2727"/>
        <v>500</v>
      </c>
      <c r="CG250" s="596">
        <f t="shared" si="2728"/>
        <v>0</v>
      </c>
      <c r="CH250" s="915">
        <v>0</v>
      </c>
      <c r="CI250" s="596">
        <f t="shared" si="2730"/>
        <v>0</v>
      </c>
      <c r="CJ250" s="482"/>
      <c r="CK250" s="482">
        <f t="shared" si="2731"/>
        <v>500</v>
      </c>
      <c r="CL250" s="123">
        <v>0</v>
      </c>
      <c r="CM250" s="596">
        <f t="shared" si="2732"/>
        <v>0</v>
      </c>
      <c r="CN250" s="24"/>
      <c r="CO250" s="1190">
        <f t="shared" si="2733"/>
        <v>500</v>
      </c>
      <c r="CP250" s="596">
        <f t="shared" si="2734"/>
        <v>0</v>
      </c>
      <c r="CQ250" s="24"/>
      <c r="CR250" s="1190">
        <f t="shared" si="2735"/>
        <v>500</v>
      </c>
      <c r="CS250" s="1245">
        <v>500</v>
      </c>
      <c r="CT250" s="1311">
        <v>500</v>
      </c>
      <c r="CU250" s="482">
        <v>500</v>
      </c>
      <c r="CV250" s="482">
        <v>500</v>
      </c>
      <c r="CW250" s="1388">
        <v>642.94000000000005</v>
      </c>
      <c r="CX250" s="596">
        <f t="shared" si="2737"/>
        <v>1.2858800000000001</v>
      </c>
      <c r="CY250" s="1495">
        <v>500</v>
      </c>
      <c r="CZ250" s="482"/>
      <c r="DA250" s="1495">
        <f t="shared" si="2739"/>
        <v>500</v>
      </c>
      <c r="DB250" s="123">
        <v>66</v>
      </c>
      <c r="DC250" s="596">
        <f t="shared" si="2740"/>
        <v>0.13200000000000001</v>
      </c>
      <c r="DD250" s="1190"/>
      <c r="DE250" s="1495">
        <f t="shared" si="2741"/>
        <v>500</v>
      </c>
      <c r="DF250" s="596">
        <f t="shared" si="2742"/>
        <v>0.13200000000000001</v>
      </c>
      <c r="DG250" s="1190"/>
      <c r="DH250" s="1495">
        <f t="shared" si="2743"/>
        <v>500</v>
      </c>
      <c r="DI250" s="596">
        <f t="shared" si="2744"/>
        <v>0.13200000000000001</v>
      </c>
      <c r="DJ250" s="1587">
        <v>269.07</v>
      </c>
      <c r="DK250" s="596">
        <f t="shared" si="2746"/>
        <v>0.53813999999999995</v>
      </c>
      <c r="DL250" s="1190"/>
      <c r="DM250" s="1495">
        <f t="shared" si="2747"/>
        <v>500</v>
      </c>
      <c r="DN250" s="596">
        <f t="shared" si="2748"/>
        <v>0.53813999999999995</v>
      </c>
      <c r="DO250" s="1587">
        <v>309.47000000000003</v>
      </c>
      <c r="DP250" s="482">
        <v>500</v>
      </c>
      <c r="DQ250" s="482">
        <v>500</v>
      </c>
      <c r="DR250" s="482">
        <v>500</v>
      </c>
      <c r="DS250" s="1988">
        <v>309.47000000000003</v>
      </c>
      <c r="DT250" s="2205">
        <f t="shared" si="2750"/>
        <v>0.61894000000000005</v>
      </c>
      <c r="DU250" s="1759">
        <v>500</v>
      </c>
      <c r="DV250" s="1759"/>
      <c r="DW250" s="1759">
        <f t="shared" si="2752"/>
        <v>500</v>
      </c>
      <c r="DX250" s="1759"/>
      <c r="DY250" s="1759">
        <f t="shared" si="2753"/>
        <v>500</v>
      </c>
      <c r="DZ250" s="1759"/>
      <c r="EA250" s="1759">
        <f t="shared" si="2754"/>
        <v>500</v>
      </c>
      <c r="EB250" s="1988">
        <v>200</v>
      </c>
      <c r="EC250" s="2205">
        <f t="shared" si="2756"/>
        <v>0.4</v>
      </c>
      <c r="ED250" s="1759"/>
      <c r="EE250" s="1759">
        <f t="shared" si="2757"/>
        <v>500</v>
      </c>
      <c r="EF250" s="2205">
        <f t="shared" si="2758"/>
        <v>0.4</v>
      </c>
      <c r="EG250" s="1759"/>
      <c r="EH250" s="1759">
        <f t="shared" si="2759"/>
        <v>500</v>
      </c>
      <c r="EI250" s="2202">
        <v>200</v>
      </c>
      <c r="EJ250" s="1988">
        <v>200</v>
      </c>
      <c r="EK250" s="2205">
        <f t="shared" si="2761"/>
        <v>1</v>
      </c>
      <c r="EL250" s="1759">
        <v>500</v>
      </c>
      <c r="EM250" s="2204">
        <v>500</v>
      </c>
      <c r="EN250" s="2204">
        <v>500</v>
      </c>
      <c r="EO250" s="1988">
        <v>31.02</v>
      </c>
      <c r="EP250" s="2176">
        <f t="shared" si="2762"/>
        <v>6.2039999999999998E-2</v>
      </c>
      <c r="EQ250" s="1759"/>
      <c r="ER250" s="1759">
        <f t="shared" si="2763"/>
        <v>500</v>
      </c>
      <c r="ES250" s="1759"/>
      <c r="ET250" s="1759">
        <f t="shared" si="2764"/>
        <v>500</v>
      </c>
      <c r="EU250" s="2205">
        <f t="shared" si="2765"/>
        <v>6.2039999999999998E-2</v>
      </c>
      <c r="EV250" s="1759"/>
      <c r="EW250" s="1759">
        <f t="shared" si="2766"/>
        <v>500</v>
      </c>
      <c r="EX250" s="1988">
        <v>31.02</v>
      </c>
      <c r="EY250" s="2205">
        <f t="shared" si="2768"/>
        <v>6.2039999999999998E-2</v>
      </c>
      <c r="EZ250" s="2203">
        <v>500</v>
      </c>
      <c r="FA250" s="1988">
        <v>93.82</v>
      </c>
      <c r="FB250" s="2205">
        <f t="shared" si="2771"/>
        <v>0.18763999999999997</v>
      </c>
      <c r="FC250" s="1495">
        <v>400</v>
      </c>
      <c r="FD250" s="2150">
        <v>400</v>
      </c>
      <c r="FE250" s="2150">
        <v>400</v>
      </c>
      <c r="FF250" s="1495"/>
      <c r="FG250" s="1495">
        <f t="shared" si="2772"/>
        <v>400</v>
      </c>
      <c r="FH250" s="2713">
        <v>0</v>
      </c>
      <c r="FI250" s="1495"/>
      <c r="FJ250" s="1495">
        <f t="shared" si="2774"/>
        <v>400</v>
      </c>
      <c r="FK250" s="2717">
        <f t="shared" si="2775"/>
        <v>0</v>
      </c>
      <c r="FL250" s="2713">
        <v>0</v>
      </c>
      <c r="FM250" s="2717">
        <f t="shared" si="2777"/>
        <v>0</v>
      </c>
      <c r="FN250" s="1495"/>
      <c r="FO250" s="1495">
        <f t="shared" si="2778"/>
        <v>400</v>
      </c>
      <c r="FP250" s="2715">
        <v>400</v>
      </c>
      <c r="FQ250" s="2606">
        <v>400</v>
      </c>
      <c r="FR250" s="1495">
        <v>400</v>
      </c>
      <c r="FS250" s="1495">
        <v>400</v>
      </c>
    </row>
    <row r="251" spans="1:175" ht="21.75" hidden="1" thickBot="1" x14ac:dyDescent="0.3">
      <c r="A251" s="2895"/>
      <c r="B251" s="2879"/>
      <c r="C251" s="2940"/>
      <c r="D251" s="1859" t="s">
        <v>399</v>
      </c>
      <c r="E251" s="1860" t="s">
        <v>869</v>
      </c>
      <c r="F251" s="681"/>
      <c r="G251" s="650" t="s">
        <v>671</v>
      </c>
      <c r="H251" s="682">
        <v>600</v>
      </c>
      <c r="I251" s="483">
        <v>5808</v>
      </c>
      <c r="J251" s="541">
        <v>0</v>
      </c>
      <c r="K251" s="541">
        <v>0</v>
      </c>
      <c r="L251" s="596" t="e">
        <f t="shared" si="3018"/>
        <v>#DIV/0!</v>
      </c>
      <c r="M251" s="483">
        <v>0</v>
      </c>
      <c r="N251" s="483"/>
      <c r="O251" s="483"/>
      <c r="P251" s="541">
        <f t="shared" si="2698"/>
        <v>0</v>
      </c>
      <c r="Q251" s="596" t="e">
        <f>K251/P251</f>
        <v>#DIV/0!</v>
      </c>
      <c r="R251" s="483">
        <v>0</v>
      </c>
      <c r="S251" s="541">
        <v>0</v>
      </c>
      <c r="T251" s="596" t="e">
        <f t="shared" si="2700"/>
        <v>#DIV/0!</v>
      </c>
      <c r="U251" s="483">
        <v>0</v>
      </c>
      <c r="V251" s="483"/>
      <c r="W251" s="483"/>
      <c r="X251" s="541">
        <f t="shared" si="2938"/>
        <v>0</v>
      </c>
      <c r="Y251" s="596" t="e">
        <f t="shared" si="2702"/>
        <v>#DIV/0!</v>
      </c>
      <c r="Z251" s="483"/>
      <c r="AA251" s="142">
        <f t="shared" si="2703"/>
        <v>0</v>
      </c>
      <c r="AB251" s="541">
        <v>0</v>
      </c>
      <c r="AC251" s="596" t="e">
        <f t="shared" si="2704"/>
        <v>#DIV/0!</v>
      </c>
      <c r="AD251" s="541">
        <v>371</v>
      </c>
      <c r="AE251" s="541">
        <v>371</v>
      </c>
      <c r="AF251" s="596" t="e">
        <f t="shared" si="2705"/>
        <v>#DIV/0!</v>
      </c>
      <c r="AG251" s="483">
        <v>400</v>
      </c>
      <c r="AH251" s="483">
        <v>3400</v>
      </c>
      <c r="AI251" s="483">
        <v>5400</v>
      </c>
      <c r="AJ251" s="483">
        <v>400</v>
      </c>
      <c r="AK251" s="483">
        <v>400</v>
      </c>
      <c r="AL251" s="142">
        <f t="shared" si="2707"/>
        <v>400</v>
      </c>
      <c r="AM251" s="839">
        <v>371.04</v>
      </c>
      <c r="AN251" s="917">
        <f t="shared" si="2708"/>
        <v>0.92760000000000009</v>
      </c>
      <c r="AO251" s="839"/>
      <c r="AP251" s="917">
        <f t="shared" si="2709"/>
        <v>0</v>
      </c>
      <c r="AQ251" s="839"/>
      <c r="AR251" s="839"/>
      <c r="AS251" s="839">
        <f t="shared" si="2710"/>
        <v>3400</v>
      </c>
      <c r="AT251" s="917">
        <f t="shared" si="2711"/>
        <v>0</v>
      </c>
      <c r="AU251" s="839"/>
      <c r="AV251" s="839">
        <f t="shared" si="2712"/>
        <v>3400</v>
      </c>
      <c r="AW251" s="483">
        <v>3400</v>
      </c>
      <c r="AX251" s="839"/>
      <c r="AY251" s="483">
        <v>3400</v>
      </c>
      <c r="AZ251" s="1068"/>
      <c r="BA251" s="961">
        <v>5400</v>
      </c>
      <c r="BB251" s="880">
        <v>400</v>
      </c>
      <c r="BC251" s="880">
        <v>400</v>
      </c>
      <c r="BD251" s="961">
        <v>2400</v>
      </c>
      <c r="BE251" s="880">
        <v>400</v>
      </c>
      <c r="BF251" s="880">
        <v>400</v>
      </c>
      <c r="BG251" s="839"/>
      <c r="BH251" s="483">
        <f t="shared" si="2715"/>
        <v>2400</v>
      </c>
      <c r="BI251" s="962">
        <v>0</v>
      </c>
      <c r="BJ251" s="917">
        <f t="shared" si="2717"/>
        <v>0</v>
      </c>
      <c r="BK251" s="483">
        <v>5000</v>
      </c>
      <c r="BL251" s="483">
        <f t="shared" si="2718"/>
        <v>7400</v>
      </c>
      <c r="BM251" s="917">
        <f t="shared" si="2719"/>
        <v>0</v>
      </c>
      <c r="BN251" s="917"/>
      <c r="BO251" s="917"/>
      <c r="BP251" s="962">
        <v>4992</v>
      </c>
      <c r="BQ251" s="917">
        <f t="shared" si="2721"/>
        <v>0.67459459459459459</v>
      </c>
      <c r="BR251" s="839"/>
      <c r="BS251" s="483">
        <f t="shared" si="2722"/>
        <v>7400</v>
      </c>
      <c r="BT251" s="962">
        <v>10992</v>
      </c>
      <c r="BU251" s="917">
        <f t="shared" si="2723"/>
        <v>1.4854054054054053</v>
      </c>
      <c r="BV251" s="483">
        <v>3600</v>
      </c>
      <c r="BW251" s="483">
        <f t="shared" si="2724"/>
        <v>11000</v>
      </c>
      <c r="BX251" s="917">
        <f t="shared" si="2725"/>
        <v>0.99927272727272731</v>
      </c>
      <c r="BY251" s="918">
        <v>10992</v>
      </c>
      <c r="BZ251" s="1125">
        <v>10992</v>
      </c>
      <c r="CA251" s="880">
        <v>10500</v>
      </c>
      <c r="CB251" s="880">
        <v>400</v>
      </c>
      <c r="CC251" s="880"/>
      <c r="CD251" s="962">
        <v>0</v>
      </c>
      <c r="CE251" s="25"/>
      <c r="CF251" s="541">
        <f t="shared" si="2727"/>
        <v>10500</v>
      </c>
      <c r="CG251" s="596">
        <f t="shared" si="2728"/>
        <v>0</v>
      </c>
      <c r="CH251" s="962">
        <v>0</v>
      </c>
      <c r="CI251" s="596">
        <f t="shared" si="2730"/>
        <v>0</v>
      </c>
      <c r="CJ251" s="483"/>
      <c r="CK251" s="483">
        <f t="shared" si="2731"/>
        <v>10500</v>
      </c>
      <c r="CL251" s="1695">
        <v>3160</v>
      </c>
      <c r="CM251" s="596">
        <f t="shared" si="2732"/>
        <v>0.30095238095238097</v>
      </c>
      <c r="CN251" s="25"/>
      <c r="CO251" s="1191">
        <f t="shared" si="2733"/>
        <v>10500</v>
      </c>
      <c r="CP251" s="596">
        <f t="shared" si="2734"/>
        <v>0.30095238095238097</v>
      </c>
      <c r="CQ251" s="25"/>
      <c r="CR251" s="1191">
        <f t="shared" si="2735"/>
        <v>10500</v>
      </c>
      <c r="CS251" s="1602">
        <v>10500</v>
      </c>
      <c r="CT251" s="1691">
        <v>15000</v>
      </c>
      <c r="CU251" s="880"/>
      <c r="CV251" s="880"/>
      <c r="CW251" s="1125">
        <v>11190</v>
      </c>
      <c r="CX251" s="596">
        <f t="shared" si="2737"/>
        <v>1.0657142857142856</v>
      </c>
      <c r="CY251" s="2119">
        <v>15000</v>
      </c>
      <c r="CZ251" s="483"/>
      <c r="DA251" s="483">
        <f t="shared" si="2739"/>
        <v>15000</v>
      </c>
      <c r="DB251" s="2120">
        <v>1250</v>
      </c>
      <c r="DC251" s="596">
        <f t="shared" si="2740"/>
        <v>8.3333333333333329E-2</v>
      </c>
      <c r="DD251" s="541"/>
      <c r="DE251" s="483">
        <f t="shared" si="2741"/>
        <v>15000</v>
      </c>
      <c r="DF251" s="596">
        <f t="shared" si="2742"/>
        <v>8.3333333333333329E-2</v>
      </c>
      <c r="DG251" s="541"/>
      <c r="DH251" s="483">
        <f t="shared" si="2743"/>
        <v>15000</v>
      </c>
      <c r="DI251" s="596">
        <f t="shared" si="2744"/>
        <v>8.3333333333333329E-2</v>
      </c>
      <c r="DJ251" s="918">
        <v>2090</v>
      </c>
      <c r="DK251" s="596">
        <f t="shared" si="2746"/>
        <v>0.13933333333333334</v>
      </c>
      <c r="DL251" s="541"/>
      <c r="DM251" s="483">
        <f t="shared" si="2747"/>
        <v>15000</v>
      </c>
      <c r="DN251" s="596">
        <f t="shared" si="2748"/>
        <v>0.13933333333333334</v>
      </c>
      <c r="DO251" s="918">
        <v>1380</v>
      </c>
      <c r="DP251" s="2119">
        <v>20000</v>
      </c>
      <c r="DQ251" s="2119">
        <v>0</v>
      </c>
      <c r="DR251" s="2119">
        <v>0</v>
      </c>
      <c r="DS251" s="1697">
        <v>10028.36</v>
      </c>
      <c r="DT251" s="2205">
        <f t="shared" si="2750"/>
        <v>0.66855733333333334</v>
      </c>
      <c r="DU251" s="2263">
        <v>20000</v>
      </c>
      <c r="DV251" s="1760">
        <v>-2000</v>
      </c>
      <c r="DW251" s="1760">
        <f t="shared" si="2752"/>
        <v>18000</v>
      </c>
      <c r="DX251" s="1760"/>
      <c r="DY251" s="1760">
        <f t="shared" si="2753"/>
        <v>18000</v>
      </c>
      <c r="DZ251" s="1760"/>
      <c r="EA251" s="1760">
        <f t="shared" si="2754"/>
        <v>18000</v>
      </c>
      <c r="EB251" s="1697">
        <v>0</v>
      </c>
      <c r="EC251" s="2205">
        <f t="shared" si="2756"/>
        <v>0</v>
      </c>
      <c r="ED251" s="1760"/>
      <c r="EE251" s="1760">
        <f t="shared" si="2757"/>
        <v>18000</v>
      </c>
      <c r="EF251" s="2205">
        <f t="shared" si="2758"/>
        <v>0</v>
      </c>
      <c r="EG251" s="1760">
        <v>-4000</v>
      </c>
      <c r="EH251" s="1760">
        <f t="shared" si="2759"/>
        <v>14000</v>
      </c>
      <c r="EI251" s="2206">
        <v>369</v>
      </c>
      <c r="EJ251" s="2160">
        <v>369</v>
      </c>
      <c r="EK251" s="2205">
        <f t="shared" si="2761"/>
        <v>1</v>
      </c>
      <c r="EL251" s="2263">
        <v>4800</v>
      </c>
      <c r="EM251" s="2264">
        <v>0</v>
      </c>
      <c r="EN251" s="2264">
        <v>0</v>
      </c>
      <c r="EO251" s="2160">
        <v>5040</v>
      </c>
      <c r="EP251" s="2176">
        <f t="shared" si="2762"/>
        <v>1.05</v>
      </c>
      <c r="EQ251" s="1760">
        <v>1100</v>
      </c>
      <c r="ER251" s="1760">
        <f t="shared" si="2763"/>
        <v>5900</v>
      </c>
      <c r="ES251" s="1760"/>
      <c r="ET251" s="1760">
        <f t="shared" si="2764"/>
        <v>5900</v>
      </c>
      <c r="EU251" s="2205">
        <f t="shared" si="2765"/>
        <v>0.85423728813559319</v>
      </c>
      <c r="EV251" s="1760"/>
      <c r="EW251" s="1760">
        <f t="shared" si="2766"/>
        <v>5900</v>
      </c>
      <c r="EX251" s="2160">
        <v>5040</v>
      </c>
      <c r="EY251" s="2205">
        <f t="shared" si="2768"/>
        <v>0.85423728813559319</v>
      </c>
      <c r="EZ251" s="2265">
        <v>5900</v>
      </c>
      <c r="FA251" s="2160">
        <v>5040</v>
      </c>
      <c r="FB251" s="2205">
        <f t="shared" si="2771"/>
        <v>0.85423728813559319</v>
      </c>
      <c r="FC251" s="2123">
        <v>300</v>
      </c>
      <c r="FD251" s="2424">
        <v>100</v>
      </c>
      <c r="FE251" s="2424">
        <v>100</v>
      </c>
      <c r="FF251" s="1496"/>
      <c r="FG251" s="1496">
        <f t="shared" si="2772"/>
        <v>300</v>
      </c>
      <c r="FH251" s="2749">
        <v>0</v>
      </c>
      <c r="FI251" s="1496"/>
      <c r="FJ251" s="1496">
        <f t="shared" si="2774"/>
        <v>300</v>
      </c>
      <c r="FK251" s="2717">
        <f t="shared" si="2775"/>
        <v>0</v>
      </c>
      <c r="FL251" s="2749">
        <v>0</v>
      </c>
      <c r="FM251" s="2717">
        <f t="shared" si="2777"/>
        <v>0</v>
      </c>
      <c r="FN251" s="1496"/>
      <c r="FO251" s="1496">
        <f t="shared" si="2778"/>
        <v>300</v>
      </c>
      <c r="FP251" s="1553">
        <v>300</v>
      </c>
      <c r="FQ251" s="2625">
        <v>10764</v>
      </c>
      <c r="FR251" s="2494">
        <v>15000</v>
      </c>
      <c r="FS251" s="2123">
        <v>100</v>
      </c>
    </row>
    <row r="252" spans="1:175" ht="21.75" hidden="1" thickBot="1" x14ac:dyDescent="0.3">
      <c r="A252" s="2895"/>
      <c r="B252" s="2879"/>
      <c r="C252" s="2940"/>
      <c r="D252" s="1859" t="s">
        <v>399</v>
      </c>
      <c r="E252" s="1860" t="s">
        <v>808</v>
      </c>
      <c r="F252" s="681"/>
      <c r="G252" s="650" t="s">
        <v>576</v>
      </c>
      <c r="H252" s="682">
        <v>1438</v>
      </c>
      <c r="I252" s="483"/>
      <c r="J252" s="541"/>
      <c r="K252" s="541"/>
      <c r="L252" s="596" t="e">
        <f t="shared" si="3018"/>
        <v>#DIV/0!</v>
      </c>
      <c r="M252" s="483"/>
      <c r="N252" s="483"/>
      <c r="O252" s="483"/>
      <c r="P252" s="541">
        <f t="shared" si="2698"/>
        <v>0</v>
      </c>
      <c r="Q252" s="596"/>
      <c r="R252" s="483"/>
      <c r="S252" s="541"/>
      <c r="T252" s="596" t="e">
        <f t="shared" si="2700"/>
        <v>#DIV/0!</v>
      </c>
      <c r="U252" s="483"/>
      <c r="V252" s="483"/>
      <c r="W252" s="483"/>
      <c r="X252" s="541">
        <f t="shared" si="2938"/>
        <v>0</v>
      </c>
      <c r="Y252" s="596" t="e">
        <f t="shared" si="2702"/>
        <v>#DIV/0!</v>
      </c>
      <c r="Z252" s="483"/>
      <c r="AA252" s="142">
        <f t="shared" si="2703"/>
        <v>0</v>
      </c>
      <c r="AB252" s="541"/>
      <c r="AC252" s="596" t="e">
        <f t="shared" si="2704"/>
        <v>#DIV/0!</v>
      </c>
      <c r="AD252" s="541"/>
      <c r="AE252" s="541"/>
      <c r="AF252" s="596" t="e">
        <f t="shared" si="2705"/>
        <v>#DIV/0!</v>
      </c>
      <c r="AG252" s="483"/>
      <c r="AH252" s="483"/>
      <c r="AI252" s="483"/>
      <c r="AJ252" s="483"/>
      <c r="AK252" s="483"/>
      <c r="AL252" s="142">
        <f t="shared" si="2707"/>
        <v>0</v>
      </c>
      <c r="AM252" s="839"/>
      <c r="AN252" s="917" t="e">
        <f t="shared" si="2708"/>
        <v>#DIV/0!</v>
      </c>
      <c r="AO252" s="839"/>
      <c r="AP252" s="917" t="e">
        <f t="shared" si="2709"/>
        <v>#DIV/0!</v>
      </c>
      <c r="AQ252" s="839"/>
      <c r="AR252" s="839"/>
      <c r="AS252" s="839">
        <f t="shared" si="2710"/>
        <v>0</v>
      </c>
      <c r="AT252" s="917" t="e">
        <f t="shared" si="2711"/>
        <v>#DIV/0!</v>
      </c>
      <c r="AU252" s="839"/>
      <c r="AV252" s="839">
        <f t="shared" si="2712"/>
        <v>0</v>
      </c>
      <c r="AW252" s="483"/>
      <c r="AX252" s="839"/>
      <c r="AY252" s="483"/>
      <c r="AZ252" s="1068"/>
      <c r="BA252" s="595"/>
      <c r="BB252" s="483"/>
      <c r="BC252" s="483"/>
      <c r="BD252" s="595"/>
      <c r="BE252" s="483"/>
      <c r="BF252" s="483"/>
      <c r="BG252" s="839"/>
      <c r="BH252" s="483">
        <f t="shared" si="2715"/>
        <v>0</v>
      </c>
      <c r="BI252" s="918"/>
      <c r="BJ252" s="917" t="e">
        <f t="shared" si="2717"/>
        <v>#DIV/0!</v>
      </c>
      <c r="BK252" s="483"/>
      <c r="BL252" s="483">
        <f t="shared" si="2718"/>
        <v>0</v>
      </c>
      <c r="BM252" s="917" t="e">
        <f t="shared" si="2719"/>
        <v>#DIV/0!</v>
      </c>
      <c r="BN252" s="917"/>
      <c r="BO252" s="917"/>
      <c r="BP252" s="918"/>
      <c r="BQ252" s="917" t="e">
        <f t="shared" si="2721"/>
        <v>#DIV/0!</v>
      </c>
      <c r="BR252" s="839"/>
      <c r="BS252" s="483">
        <f t="shared" si="2722"/>
        <v>0</v>
      </c>
      <c r="BT252" s="918"/>
      <c r="BU252" s="917" t="e">
        <f t="shared" si="2723"/>
        <v>#DIV/0!</v>
      </c>
      <c r="BV252" s="483"/>
      <c r="BW252" s="483">
        <f t="shared" si="2724"/>
        <v>0</v>
      </c>
      <c r="BX252" s="917" t="e">
        <f t="shared" si="2725"/>
        <v>#DIV/0!</v>
      </c>
      <c r="BY252" s="918"/>
      <c r="BZ252" s="1125"/>
      <c r="CA252" s="483"/>
      <c r="CB252" s="483"/>
      <c r="CC252" s="483"/>
      <c r="CD252" s="918"/>
      <c r="CE252" s="25"/>
      <c r="CF252" s="541">
        <f t="shared" si="2727"/>
        <v>0</v>
      </c>
      <c r="CG252" s="596" t="e">
        <f t="shared" si="2728"/>
        <v>#DIV/0!</v>
      </c>
      <c r="CH252" s="918"/>
      <c r="CI252" s="596" t="e">
        <f t="shared" si="2730"/>
        <v>#DIV/0!</v>
      </c>
      <c r="CJ252" s="483"/>
      <c r="CK252" s="483">
        <f t="shared" si="2731"/>
        <v>0</v>
      </c>
      <c r="CL252" s="124"/>
      <c r="CM252" s="596" t="e">
        <f t="shared" si="2732"/>
        <v>#DIV/0!</v>
      </c>
      <c r="CN252" s="25"/>
      <c r="CO252" s="1191">
        <f t="shared" si="2733"/>
        <v>0</v>
      </c>
      <c r="CP252" s="596" t="e">
        <f t="shared" si="2734"/>
        <v>#DIV/0!</v>
      </c>
      <c r="CQ252" s="25"/>
      <c r="CR252" s="1191">
        <f t="shared" si="2735"/>
        <v>0</v>
      </c>
      <c r="CS252" s="1246"/>
      <c r="CT252" s="1312"/>
      <c r="CU252" s="483"/>
      <c r="CV252" s="483"/>
      <c r="CW252" s="1389"/>
      <c r="CX252" s="596" t="e">
        <f t="shared" si="2737"/>
        <v>#DIV/0!</v>
      </c>
      <c r="CY252" s="1496"/>
      <c r="CZ252" s="483"/>
      <c r="DA252" s="1496">
        <f t="shared" si="2739"/>
        <v>0</v>
      </c>
      <c r="DB252" s="124"/>
      <c r="DC252" s="596" t="e">
        <f t="shared" si="2740"/>
        <v>#DIV/0!</v>
      </c>
      <c r="DD252" s="1191"/>
      <c r="DE252" s="1496">
        <f t="shared" si="2741"/>
        <v>0</v>
      </c>
      <c r="DF252" s="596" t="e">
        <f t="shared" si="2742"/>
        <v>#DIV/0!</v>
      </c>
      <c r="DG252" s="1191"/>
      <c r="DH252" s="1496">
        <f t="shared" si="2743"/>
        <v>0</v>
      </c>
      <c r="DI252" s="596" t="e">
        <f t="shared" si="2744"/>
        <v>#DIV/0!</v>
      </c>
      <c r="DJ252" s="1588"/>
      <c r="DK252" s="596" t="e">
        <f t="shared" si="2746"/>
        <v>#DIV/0!</v>
      </c>
      <c r="DL252" s="1538">
        <v>2000</v>
      </c>
      <c r="DM252" s="1496">
        <f t="shared" si="2747"/>
        <v>2000</v>
      </c>
      <c r="DN252" s="596">
        <f t="shared" si="2748"/>
        <v>0</v>
      </c>
      <c r="DO252" s="1588">
        <v>3200</v>
      </c>
      <c r="DP252" s="2119">
        <v>0</v>
      </c>
      <c r="DQ252" s="880">
        <v>0</v>
      </c>
      <c r="DR252" s="880">
        <v>0</v>
      </c>
      <c r="DS252" s="1697">
        <v>3200</v>
      </c>
      <c r="DT252" s="2205">
        <f t="shared" si="2750"/>
        <v>1.6</v>
      </c>
      <c r="DU252" s="2263">
        <v>0</v>
      </c>
      <c r="DV252" s="1760"/>
      <c r="DW252" s="1760">
        <f t="shared" si="2752"/>
        <v>0</v>
      </c>
      <c r="DX252" s="1760"/>
      <c r="DY252" s="1760">
        <f t="shared" si="2753"/>
        <v>0</v>
      </c>
      <c r="DZ252" s="1760"/>
      <c r="EA252" s="1760">
        <f t="shared" si="2754"/>
        <v>0</v>
      </c>
      <c r="EB252" s="1697">
        <v>0</v>
      </c>
      <c r="EC252" s="2205" t="e">
        <f t="shared" si="2756"/>
        <v>#DIV/0!</v>
      </c>
      <c r="ED252" s="1760"/>
      <c r="EE252" s="1760">
        <f t="shared" si="2757"/>
        <v>0</v>
      </c>
      <c r="EF252" s="2205" t="e">
        <f t="shared" si="2758"/>
        <v>#DIV/0!</v>
      </c>
      <c r="EG252" s="1760"/>
      <c r="EH252" s="1760">
        <f t="shared" si="2759"/>
        <v>0</v>
      </c>
      <c r="EI252" s="2206">
        <v>0</v>
      </c>
      <c r="EJ252" s="1697">
        <v>0</v>
      </c>
      <c r="EK252" s="2205" t="e">
        <f t="shared" si="2761"/>
        <v>#DIV/0!</v>
      </c>
      <c r="EL252" s="2263">
        <v>0</v>
      </c>
      <c r="EM252" s="2264">
        <v>0</v>
      </c>
      <c r="EN252" s="2264">
        <v>0</v>
      </c>
      <c r="EO252" s="1697">
        <v>0</v>
      </c>
      <c r="EP252" s="2176" t="e">
        <f t="shared" si="2762"/>
        <v>#DIV/0!</v>
      </c>
      <c r="EQ252" s="1760"/>
      <c r="ER252" s="1760">
        <f t="shared" si="2763"/>
        <v>0</v>
      </c>
      <c r="ES252" s="1760"/>
      <c r="ET252" s="1760">
        <f t="shared" si="2764"/>
        <v>0</v>
      </c>
      <c r="EU252" s="2205" t="e">
        <f t="shared" si="2765"/>
        <v>#DIV/0!</v>
      </c>
      <c r="EV252" s="1760"/>
      <c r="EW252" s="1760">
        <f t="shared" si="2766"/>
        <v>0</v>
      </c>
      <c r="EX252" s="1697">
        <v>0</v>
      </c>
      <c r="EY252" s="2205" t="e">
        <f t="shared" si="2768"/>
        <v>#DIV/0!</v>
      </c>
      <c r="EZ252" s="2208">
        <v>0</v>
      </c>
      <c r="FA252" s="1697">
        <v>0</v>
      </c>
      <c r="FB252" s="2205" t="e">
        <f t="shared" si="2771"/>
        <v>#DIV/0!</v>
      </c>
      <c r="FC252" s="2123">
        <v>0</v>
      </c>
      <c r="FD252" s="2123">
        <v>0</v>
      </c>
      <c r="FE252" s="2123">
        <v>0</v>
      </c>
      <c r="FF252" s="1496"/>
      <c r="FG252" s="1496">
        <f t="shared" si="2772"/>
        <v>0</v>
      </c>
      <c r="FH252" s="2716">
        <v>0</v>
      </c>
      <c r="FI252" s="1496"/>
      <c r="FJ252" s="1496">
        <f t="shared" si="2774"/>
        <v>0</v>
      </c>
      <c r="FK252" s="2717" t="e">
        <f t="shared" si="2775"/>
        <v>#DIV/0!</v>
      </c>
      <c r="FL252" s="2716">
        <v>0</v>
      </c>
      <c r="FM252" s="2717" t="e">
        <f t="shared" si="2777"/>
        <v>#DIV/0!</v>
      </c>
      <c r="FN252" s="1496"/>
      <c r="FO252" s="1496">
        <f t="shared" si="2778"/>
        <v>0</v>
      </c>
      <c r="FP252" s="1553">
        <v>0</v>
      </c>
      <c r="FQ252" s="2625">
        <v>0</v>
      </c>
      <c r="FR252" s="2123">
        <v>0</v>
      </c>
      <c r="FS252" s="2123">
        <v>0</v>
      </c>
    </row>
    <row r="253" spans="1:175" ht="21.75" hidden="1" thickBot="1" x14ac:dyDescent="0.3">
      <c r="A253" s="2895"/>
      <c r="B253" s="2879"/>
      <c r="C253" s="2940"/>
      <c r="D253" s="1859" t="s">
        <v>399</v>
      </c>
      <c r="E253" s="1860" t="s">
        <v>870</v>
      </c>
      <c r="F253" s="681"/>
      <c r="G253" s="650" t="s">
        <v>570</v>
      </c>
      <c r="H253" s="682"/>
      <c r="I253" s="483">
        <v>0</v>
      </c>
      <c r="J253" s="541">
        <v>1000</v>
      </c>
      <c r="K253" s="541">
        <v>0</v>
      </c>
      <c r="L253" s="596">
        <f t="shared" si="3018"/>
        <v>0</v>
      </c>
      <c r="M253" s="483">
        <v>1000</v>
      </c>
      <c r="N253" s="483"/>
      <c r="O253" s="483">
        <v>-1000</v>
      </c>
      <c r="P253" s="541">
        <f t="shared" si="2698"/>
        <v>0</v>
      </c>
      <c r="Q253" s="596"/>
      <c r="R253" s="483">
        <v>0</v>
      </c>
      <c r="S253" s="541">
        <v>0</v>
      </c>
      <c r="T253" s="596" t="e">
        <f t="shared" si="2700"/>
        <v>#DIV/0!</v>
      </c>
      <c r="U253" s="483">
        <v>0</v>
      </c>
      <c r="V253" s="483"/>
      <c r="W253" s="483"/>
      <c r="X253" s="541">
        <f t="shared" si="2938"/>
        <v>0</v>
      </c>
      <c r="Y253" s="596" t="e">
        <f t="shared" si="2702"/>
        <v>#DIV/0!</v>
      </c>
      <c r="Z253" s="483"/>
      <c r="AA253" s="142">
        <f t="shared" si="2703"/>
        <v>0</v>
      </c>
      <c r="AB253" s="541">
        <v>0</v>
      </c>
      <c r="AC253" s="596" t="e">
        <f t="shared" si="2704"/>
        <v>#DIV/0!</v>
      </c>
      <c r="AD253" s="541">
        <v>0</v>
      </c>
      <c r="AE253" s="541">
        <v>0</v>
      </c>
      <c r="AF253" s="596" t="e">
        <f t="shared" si="2705"/>
        <v>#DIV/0!</v>
      </c>
      <c r="AG253" s="483">
        <v>0</v>
      </c>
      <c r="AH253" s="483">
        <v>0</v>
      </c>
      <c r="AI253" s="483">
        <v>0</v>
      </c>
      <c r="AJ253" s="483">
        <v>0</v>
      </c>
      <c r="AK253" s="483"/>
      <c r="AL253" s="142">
        <f t="shared" si="2707"/>
        <v>0</v>
      </c>
      <c r="AM253" s="839">
        <v>0</v>
      </c>
      <c r="AN253" s="917" t="e">
        <f t="shared" si="2708"/>
        <v>#DIV/0!</v>
      </c>
      <c r="AO253" s="839">
        <v>0</v>
      </c>
      <c r="AP253" s="917" t="e">
        <f t="shared" si="2709"/>
        <v>#DIV/0!</v>
      </c>
      <c r="AQ253" s="839">
        <v>0</v>
      </c>
      <c r="AR253" s="839">
        <v>0</v>
      </c>
      <c r="AS253" s="839">
        <f t="shared" si="2710"/>
        <v>0</v>
      </c>
      <c r="AT253" s="917" t="e">
        <f t="shared" si="2711"/>
        <v>#DIV/0!</v>
      </c>
      <c r="AU253" s="839">
        <v>0</v>
      </c>
      <c r="AV253" s="839">
        <f t="shared" si="2712"/>
        <v>0</v>
      </c>
      <c r="AW253" s="483">
        <v>0</v>
      </c>
      <c r="AX253" s="839">
        <v>0</v>
      </c>
      <c r="AY253" s="483">
        <v>0</v>
      </c>
      <c r="AZ253" s="1068">
        <v>0</v>
      </c>
      <c r="BA253" s="595">
        <v>0</v>
      </c>
      <c r="BB253" s="483">
        <v>0</v>
      </c>
      <c r="BC253" s="483">
        <v>0</v>
      </c>
      <c r="BD253" s="595">
        <v>0</v>
      </c>
      <c r="BE253" s="483">
        <v>0</v>
      </c>
      <c r="BF253" s="483">
        <v>0</v>
      </c>
      <c r="BG253" s="839">
        <v>0</v>
      </c>
      <c r="BH253" s="483">
        <f t="shared" si="2715"/>
        <v>0</v>
      </c>
      <c r="BI253" s="918">
        <v>0</v>
      </c>
      <c r="BJ253" s="917" t="e">
        <f t="shared" si="2717"/>
        <v>#DIV/0!</v>
      </c>
      <c r="BK253" s="483">
        <v>0</v>
      </c>
      <c r="BL253" s="483">
        <f t="shared" si="2718"/>
        <v>0</v>
      </c>
      <c r="BM253" s="917" t="e">
        <f t="shared" si="2719"/>
        <v>#DIV/0!</v>
      </c>
      <c r="BN253" s="917"/>
      <c r="BO253" s="917"/>
      <c r="BP253" s="918">
        <v>0</v>
      </c>
      <c r="BQ253" s="917" t="e">
        <f t="shared" si="2721"/>
        <v>#DIV/0!</v>
      </c>
      <c r="BR253" s="839">
        <v>0</v>
      </c>
      <c r="BS253" s="483">
        <f t="shared" si="2722"/>
        <v>0</v>
      </c>
      <c r="BT253" s="918">
        <v>3714.49</v>
      </c>
      <c r="BU253" s="917" t="e">
        <f t="shared" si="2723"/>
        <v>#DIV/0!</v>
      </c>
      <c r="BV253" s="938">
        <v>3800</v>
      </c>
      <c r="BW253" s="483">
        <f t="shared" si="2724"/>
        <v>3800</v>
      </c>
      <c r="BX253" s="917">
        <f t="shared" si="2725"/>
        <v>0.97749736842105261</v>
      </c>
      <c r="BY253" s="918">
        <v>3714.49</v>
      </c>
      <c r="BZ253" s="1125">
        <v>3714.49</v>
      </c>
      <c r="CA253" s="483">
        <v>0</v>
      </c>
      <c r="CB253" s="483">
        <v>0</v>
      </c>
      <c r="CC253" s="483">
        <v>0</v>
      </c>
      <c r="CD253" s="918">
        <v>0</v>
      </c>
      <c r="CE253" s="25"/>
      <c r="CF253" s="541">
        <f t="shared" si="2727"/>
        <v>0</v>
      </c>
      <c r="CG253" s="596" t="e">
        <f t="shared" si="2728"/>
        <v>#DIV/0!</v>
      </c>
      <c r="CH253" s="918">
        <v>0</v>
      </c>
      <c r="CI253" s="596" t="e">
        <f t="shared" si="2730"/>
        <v>#DIV/0!</v>
      </c>
      <c r="CJ253" s="483">
        <v>0</v>
      </c>
      <c r="CK253" s="483">
        <f t="shared" si="2731"/>
        <v>0</v>
      </c>
      <c r="CL253" s="124">
        <v>0</v>
      </c>
      <c r="CM253" s="596" t="e">
        <f t="shared" si="2732"/>
        <v>#DIV/0!</v>
      </c>
      <c r="CN253" s="25"/>
      <c r="CO253" s="1191">
        <f t="shared" si="2733"/>
        <v>0</v>
      </c>
      <c r="CP253" s="596" t="e">
        <f t="shared" si="2734"/>
        <v>#DIV/0!</v>
      </c>
      <c r="CQ253" s="25"/>
      <c r="CR253" s="1191">
        <f t="shared" si="2735"/>
        <v>0</v>
      </c>
      <c r="CS253" s="1246">
        <v>0</v>
      </c>
      <c r="CT253" s="1323">
        <v>50000</v>
      </c>
      <c r="CU253" s="483">
        <v>0</v>
      </c>
      <c r="CV253" s="483">
        <v>0</v>
      </c>
      <c r="CW253" s="1389">
        <v>0</v>
      </c>
      <c r="CX253" s="596" t="e">
        <f t="shared" si="2737"/>
        <v>#DIV/0!</v>
      </c>
      <c r="CY253" s="1552">
        <v>50000</v>
      </c>
      <c r="CZ253" s="483">
        <v>-4000</v>
      </c>
      <c r="DA253" s="1496">
        <f t="shared" si="2739"/>
        <v>46000</v>
      </c>
      <c r="DB253" s="124">
        <v>0</v>
      </c>
      <c r="DC253" s="596">
        <f t="shared" si="2740"/>
        <v>0</v>
      </c>
      <c r="DD253" s="1538">
        <v>-11500</v>
      </c>
      <c r="DE253" s="1496">
        <f t="shared" si="2741"/>
        <v>34500</v>
      </c>
      <c r="DF253" s="596">
        <f t="shared" si="2742"/>
        <v>0</v>
      </c>
      <c r="DG253" s="1538">
        <v>-11500</v>
      </c>
      <c r="DH253" s="1496">
        <f t="shared" si="2743"/>
        <v>34500</v>
      </c>
      <c r="DI253" s="596">
        <f t="shared" si="2744"/>
        <v>0</v>
      </c>
      <c r="DJ253" s="1588">
        <v>7445.24</v>
      </c>
      <c r="DK253" s="596">
        <f t="shared" si="2746"/>
        <v>0.21580405797101448</v>
      </c>
      <c r="DL253" s="1538">
        <v>15000</v>
      </c>
      <c r="DM253" s="1496">
        <f t="shared" si="2747"/>
        <v>49500</v>
      </c>
      <c r="DN253" s="596">
        <f t="shared" si="2748"/>
        <v>0.1504088888888889</v>
      </c>
      <c r="DO253" s="1588">
        <v>2172</v>
      </c>
      <c r="DP253" s="2119">
        <v>0</v>
      </c>
      <c r="DQ253" s="880">
        <v>0</v>
      </c>
      <c r="DR253" s="880">
        <v>0</v>
      </c>
      <c r="DS253" s="1697">
        <v>69870.58</v>
      </c>
      <c r="DT253" s="2205">
        <f t="shared" si="2750"/>
        <v>1.4115268686868687</v>
      </c>
      <c r="DU253" s="2263">
        <v>0</v>
      </c>
      <c r="DV253" s="1760"/>
      <c r="DW253" s="1760">
        <f t="shared" si="2752"/>
        <v>0</v>
      </c>
      <c r="DX253" s="1760"/>
      <c r="DY253" s="1760">
        <f t="shared" si="2753"/>
        <v>0</v>
      </c>
      <c r="DZ253" s="1760"/>
      <c r="EA253" s="1760">
        <f t="shared" si="2754"/>
        <v>0</v>
      </c>
      <c r="EB253" s="1697">
        <v>0</v>
      </c>
      <c r="EC253" s="2205" t="e">
        <f t="shared" si="2756"/>
        <v>#DIV/0!</v>
      </c>
      <c r="ED253" s="1760"/>
      <c r="EE253" s="1760">
        <f t="shared" si="2757"/>
        <v>0</v>
      </c>
      <c r="EF253" s="2205" t="e">
        <f t="shared" si="2758"/>
        <v>#DIV/0!</v>
      </c>
      <c r="EG253" s="1760"/>
      <c r="EH253" s="1760">
        <f t="shared" si="2759"/>
        <v>0</v>
      </c>
      <c r="EI253" s="2206">
        <v>0</v>
      </c>
      <c r="EJ253" s="1697">
        <v>0</v>
      </c>
      <c r="EK253" s="2205" t="e">
        <f t="shared" si="2761"/>
        <v>#DIV/0!</v>
      </c>
      <c r="EL253" s="2263">
        <v>0</v>
      </c>
      <c r="EM253" s="2264">
        <v>0</v>
      </c>
      <c r="EN253" s="2264">
        <v>0</v>
      </c>
      <c r="EO253" s="1697">
        <v>0</v>
      </c>
      <c r="EP253" s="2176" t="e">
        <f t="shared" si="2762"/>
        <v>#DIV/0!</v>
      </c>
      <c r="EQ253" s="1760"/>
      <c r="ER253" s="1760">
        <f t="shared" si="2763"/>
        <v>0</v>
      </c>
      <c r="ES253" s="1760"/>
      <c r="ET253" s="1760">
        <f t="shared" si="2764"/>
        <v>0</v>
      </c>
      <c r="EU253" s="2205" t="e">
        <f t="shared" si="2765"/>
        <v>#DIV/0!</v>
      </c>
      <c r="EV253" s="1760"/>
      <c r="EW253" s="1760">
        <f t="shared" si="2766"/>
        <v>0</v>
      </c>
      <c r="EX253" s="1697">
        <v>0</v>
      </c>
      <c r="EY253" s="2205" t="e">
        <f t="shared" si="2768"/>
        <v>#DIV/0!</v>
      </c>
      <c r="EZ253" s="2208">
        <v>0</v>
      </c>
      <c r="FA253" s="1697">
        <v>0</v>
      </c>
      <c r="FB253" s="2205" t="e">
        <f t="shared" si="2771"/>
        <v>#DIV/0!</v>
      </c>
      <c r="FC253" s="2123">
        <v>200</v>
      </c>
      <c r="FD253" s="2123">
        <v>200</v>
      </c>
      <c r="FE253" s="2123">
        <v>100</v>
      </c>
      <c r="FF253" s="1496"/>
      <c r="FG253" s="1496">
        <f t="shared" si="2772"/>
        <v>200</v>
      </c>
      <c r="FH253" s="2716">
        <v>0</v>
      </c>
      <c r="FI253" s="1496"/>
      <c r="FJ253" s="1496">
        <f t="shared" si="2774"/>
        <v>200</v>
      </c>
      <c r="FK253" s="2717">
        <f t="shared" si="2775"/>
        <v>0</v>
      </c>
      <c r="FL253" s="2716">
        <v>0</v>
      </c>
      <c r="FM253" s="2717">
        <f t="shared" si="2777"/>
        <v>0</v>
      </c>
      <c r="FN253" s="1496"/>
      <c r="FO253" s="1496">
        <f t="shared" si="2778"/>
        <v>200</v>
      </c>
      <c r="FP253" s="1553">
        <v>200</v>
      </c>
      <c r="FQ253" s="2625">
        <v>67000</v>
      </c>
      <c r="FR253" s="2494">
        <v>100000</v>
      </c>
      <c r="FS253" s="2123">
        <v>200</v>
      </c>
    </row>
    <row r="254" spans="1:175" ht="18" hidden="1" customHeight="1" thickBot="1" x14ac:dyDescent="0.3">
      <c r="A254" s="2895"/>
      <c r="B254" s="2879"/>
      <c r="C254" s="2940"/>
      <c r="D254" s="1859" t="s">
        <v>399</v>
      </c>
      <c r="E254" s="1860" t="s">
        <v>868</v>
      </c>
      <c r="F254" s="681"/>
      <c r="G254" s="650" t="s">
        <v>688</v>
      </c>
      <c r="H254" s="682">
        <v>307</v>
      </c>
      <c r="I254" s="483">
        <v>492</v>
      </c>
      <c r="J254" s="541">
        <v>15000</v>
      </c>
      <c r="K254" s="541">
        <v>0</v>
      </c>
      <c r="L254" s="596">
        <f t="shared" si="3018"/>
        <v>0</v>
      </c>
      <c r="M254" s="483">
        <v>15000</v>
      </c>
      <c r="N254" s="483">
        <v>-1168</v>
      </c>
      <c r="O254" s="483">
        <v>-13832</v>
      </c>
      <c r="P254" s="541">
        <f t="shared" si="2698"/>
        <v>0</v>
      </c>
      <c r="Q254" s="596" t="e">
        <f>K254/P254</f>
        <v>#DIV/0!</v>
      </c>
      <c r="R254" s="483">
        <v>0</v>
      </c>
      <c r="S254" s="541">
        <v>0</v>
      </c>
      <c r="T254" s="596" t="e">
        <f t="shared" si="2700"/>
        <v>#DIV/0!</v>
      </c>
      <c r="U254" s="483">
        <v>0</v>
      </c>
      <c r="V254" s="483"/>
      <c r="W254" s="483"/>
      <c r="X254" s="541">
        <f t="shared" si="2938"/>
        <v>0</v>
      </c>
      <c r="Y254" s="596" t="e">
        <f t="shared" si="2702"/>
        <v>#DIV/0!</v>
      </c>
      <c r="Z254" s="483"/>
      <c r="AA254" s="142">
        <f t="shared" si="2703"/>
        <v>0</v>
      </c>
      <c r="AB254" s="541">
        <v>0</v>
      </c>
      <c r="AC254" s="596" t="e">
        <f t="shared" si="2704"/>
        <v>#DIV/0!</v>
      </c>
      <c r="AD254" s="541">
        <v>0</v>
      </c>
      <c r="AE254" s="541">
        <v>0</v>
      </c>
      <c r="AF254" s="596" t="e">
        <f t="shared" si="2705"/>
        <v>#DIV/0!</v>
      </c>
      <c r="AG254" s="483">
        <v>0</v>
      </c>
      <c r="AH254" s="483">
        <v>37400</v>
      </c>
      <c r="AI254" s="483">
        <v>37800</v>
      </c>
      <c r="AJ254" s="483">
        <v>87267</v>
      </c>
      <c r="AK254" s="483"/>
      <c r="AL254" s="142">
        <f t="shared" si="2707"/>
        <v>0</v>
      </c>
      <c r="AM254" s="839">
        <v>0</v>
      </c>
      <c r="AN254" s="917" t="e">
        <f t="shared" si="2708"/>
        <v>#DIV/0!</v>
      </c>
      <c r="AO254" s="839">
        <v>14723.69</v>
      </c>
      <c r="AP254" s="917">
        <f t="shared" si="2709"/>
        <v>0.39368155080213907</v>
      </c>
      <c r="AQ254" s="839"/>
      <c r="AR254" s="839">
        <v>44400</v>
      </c>
      <c r="AS254" s="839">
        <f t="shared" si="2710"/>
        <v>81800</v>
      </c>
      <c r="AT254" s="917">
        <f t="shared" si="2711"/>
        <v>0.17999621026894866</v>
      </c>
      <c r="AU254" s="839">
        <v>42900</v>
      </c>
      <c r="AV254" s="839">
        <f t="shared" si="2712"/>
        <v>80300</v>
      </c>
      <c r="AW254" s="483">
        <v>37400</v>
      </c>
      <c r="AX254" s="839">
        <v>14723.69</v>
      </c>
      <c r="AY254" s="483">
        <v>80300</v>
      </c>
      <c r="AZ254" s="1068">
        <v>72089.59</v>
      </c>
      <c r="BA254" s="945">
        <v>30000</v>
      </c>
      <c r="BB254" s="880">
        <v>85277</v>
      </c>
      <c r="BC254" s="880">
        <v>60000</v>
      </c>
      <c r="BD254" s="945">
        <v>33000</v>
      </c>
      <c r="BE254" s="880">
        <v>85277</v>
      </c>
      <c r="BF254" s="880">
        <v>60000</v>
      </c>
      <c r="BG254" s="839"/>
      <c r="BH254" s="483">
        <f t="shared" si="2715"/>
        <v>33000</v>
      </c>
      <c r="BI254" s="946">
        <v>0</v>
      </c>
      <c r="BJ254" s="917">
        <f t="shared" si="2717"/>
        <v>0</v>
      </c>
      <c r="BK254" s="483"/>
      <c r="BL254" s="483">
        <f t="shared" si="2718"/>
        <v>33000</v>
      </c>
      <c r="BM254" s="917">
        <f t="shared" si="2719"/>
        <v>0</v>
      </c>
      <c r="BN254" s="917"/>
      <c r="BO254" s="917"/>
      <c r="BP254" s="946">
        <v>0</v>
      </c>
      <c r="BQ254" s="917">
        <f t="shared" si="2721"/>
        <v>0</v>
      </c>
      <c r="BR254" s="839"/>
      <c r="BS254" s="483">
        <f t="shared" si="2722"/>
        <v>33000</v>
      </c>
      <c r="BT254" s="946">
        <v>2732.4</v>
      </c>
      <c r="BU254" s="917">
        <f t="shared" si="2723"/>
        <v>8.2799999999999999E-2</v>
      </c>
      <c r="BV254" s="938">
        <v>-30000</v>
      </c>
      <c r="BW254" s="483">
        <f t="shared" si="2724"/>
        <v>3000</v>
      </c>
      <c r="BX254" s="917">
        <f t="shared" si="2725"/>
        <v>0.91080000000000005</v>
      </c>
      <c r="BY254" s="924">
        <v>2732.4</v>
      </c>
      <c r="BZ254" s="1128">
        <v>2732.4</v>
      </c>
      <c r="CA254" s="880">
        <v>15000</v>
      </c>
      <c r="CB254" s="880">
        <v>30277</v>
      </c>
      <c r="CC254" s="880">
        <v>34000</v>
      </c>
      <c r="CD254" s="946">
        <v>0</v>
      </c>
      <c r="CE254" s="25">
        <v>150000</v>
      </c>
      <c r="CF254" s="541">
        <f t="shared" si="2727"/>
        <v>165000</v>
      </c>
      <c r="CG254" s="596">
        <f t="shared" si="2728"/>
        <v>0</v>
      </c>
      <c r="CH254" s="946">
        <v>2160</v>
      </c>
      <c r="CI254" s="596">
        <f t="shared" si="2730"/>
        <v>1.3090909090909091E-2</v>
      </c>
      <c r="CJ254" s="483"/>
      <c r="CK254" s="483">
        <f t="shared" si="2731"/>
        <v>165000</v>
      </c>
      <c r="CL254" s="136">
        <v>0</v>
      </c>
      <c r="CM254" s="596">
        <f t="shared" si="2732"/>
        <v>0</v>
      </c>
      <c r="CN254" s="25">
        <v>-113814</v>
      </c>
      <c r="CO254" s="1191">
        <f t="shared" si="2733"/>
        <v>51186</v>
      </c>
      <c r="CP254" s="596">
        <f t="shared" si="2734"/>
        <v>0</v>
      </c>
      <c r="CQ254" s="25"/>
      <c r="CR254" s="1191">
        <f t="shared" si="2735"/>
        <v>51186</v>
      </c>
      <c r="CS254" s="1256">
        <v>51186</v>
      </c>
      <c r="CT254" s="1323">
        <v>213814</v>
      </c>
      <c r="CU254" s="199">
        <v>124488</v>
      </c>
      <c r="CV254" s="199">
        <v>45522</v>
      </c>
      <c r="CW254" s="1724">
        <v>47109</v>
      </c>
      <c r="CX254" s="596">
        <f t="shared" si="2737"/>
        <v>0.9203493142656195</v>
      </c>
      <c r="CY254" s="2119">
        <v>213814</v>
      </c>
      <c r="CZ254" s="483"/>
      <c r="DA254" s="483">
        <f t="shared" si="2739"/>
        <v>213814</v>
      </c>
      <c r="DB254" s="1721">
        <v>0</v>
      </c>
      <c r="DC254" s="596">
        <f t="shared" si="2740"/>
        <v>0</v>
      </c>
      <c r="DD254" s="2121">
        <v>2000</v>
      </c>
      <c r="DE254" s="483">
        <f t="shared" si="2741"/>
        <v>215814</v>
      </c>
      <c r="DF254" s="596">
        <f t="shared" si="2742"/>
        <v>0</v>
      </c>
      <c r="DG254" s="2121">
        <v>2000</v>
      </c>
      <c r="DH254" s="483">
        <f t="shared" si="2743"/>
        <v>215814</v>
      </c>
      <c r="DI254" s="596">
        <f t="shared" si="2744"/>
        <v>0</v>
      </c>
      <c r="DJ254" s="924">
        <v>2996</v>
      </c>
      <c r="DK254" s="596">
        <f t="shared" si="2746"/>
        <v>1.3882324594326596E-2</v>
      </c>
      <c r="DL254" s="541"/>
      <c r="DM254" s="483">
        <f t="shared" si="2747"/>
        <v>215814</v>
      </c>
      <c r="DN254" s="596">
        <f t="shared" si="2748"/>
        <v>1.3882324594326596E-2</v>
      </c>
      <c r="DO254" s="924">
        <v>177759.61</v>
      </c>
      <c r="DP254" s="2119">
        <v>123167</v>
      </c>
      <c r="DQ254" s="2119">
        <v>0</v>
      </c>
      <c r="DR254" s="2119">
        <v>0</v>
      </c>
      <c r="DS254" s="1688">
        <v>106011.87</v>
      </c>
      <c r="DT254" s="2205">
        <f t="shared" si="2750"/>
        <v>0.49121868831493787</v>
      </c>
      <c r="DU254" s="2263">
        <v>123167</v>
      </c>
      <c r="DV254" s="1760"/>
      <c r="DW254" s="1760">
        <f t="shared" si="2752"/>
        <v>123167</v>
      </c>
      <c r="DX254" s="1760">
        <v>80000</v>
      </c>
      <c r="DY254" s="1760">
        <f t="shared" si="2753"/>
        <v>203167</v>
      </c>
      <c r="DZ254" s="1760">
        <v>80000</v>
      </c>
      <c r="EA254" s="1760">
        <f t="shared" si="2754"/>
        <v>203167</v>
      </c>
      <c r="EB254" s="1688">
        <v>0</v>
      </c>
      <c r="EC254" s="2205">
        <f t="shared" si="2756"/>
        <v>0</v>
      </c>
      <c r="ED254" s="1760"/>
      <c r="EE254" s="1760">
        <f t="shared" si="2757"/>
        <v>203167</v>
      </c>
      <c r="EF254" s="2205">
        <f t="shared" si="2758"/>
        <v>0</v>
      </c>
      <c r="EG254" s="1760"/>
      <c r="EH254" s="1760">
        <f t="shared" si="2759"/>
        <v>203167</v>
      </c>
      <c r="EI254" s="2215">
        <v>195333.32</v>
      </c>
      <c r="EJ254" s="1693">
        <v>195333.32</v>
      </c>
      <c r="EK254" s="2205">
        <f t="shared" si="2761"/>
        <v>1</v>
      </c>
      <c r="EL254" s="2263">
        <v>30000</v>
      </c>
      <c r="EM254" s="2264">
        <v>0</v>
      </c>
      <c r="EN254" s="2264">
        <v>0</v>
      </c>
      <c r="EO254" s="1693">
        <v>0</v>
      </c>
      <c r="EP254" s="2176">
        <f t="shared" si="2762"/>
        <v>0</v>
      </c>
      <c r="EQ254" s="1760"/>
      <c r="ER254" s="1760">
        <f t="shared" si="2763"/>
        <v>30000</v>
      </c>
      <c r="ES254" s="1760"/>
      <c r="ET254" s="1760">
        <f t="shared" si="2764"/>
        <v>30000</v>
      </c>
      <c r="EU254" s="2205">
        <f t="shared" si="2765"/>
        <v>0</v>
      </c>
      <c r="EV254" s="1760">
        <v>-30000</v>
      </c>
      <c r="EW254" s="1760">
        <f t="shared" si="2766"/>
        <v>0</v>
      </c>
      <c r="EX254" s="1693">
        <v>1050</v>
      </c>
      <c r="EY254" s="2205">
        <f t="shared" si="2768"/>
        <v>3.5000000000000003E-2</v>
      </c>
      <c r="EZ254" s="2266">
        <v>0</v>
      </c>
      <c r="FA254" s="1693">
        <v>1094</v>
      </c>
      <c r="FB254" s="2205" t="e">
        <f t="shared" si="2771"/>
        <v>#DIV/0!</v>
      </c>
      <c r="FC254" s="2123">
        <v>100</v>
      </c>
      <c r="FD254" s="2424">
        <v>100</v>
      </c>
      <c r="FE254" s="2424">
        <v>100</v>
      </c>
      <c r="FF254" s="1496"/>
      <c r="FG254" s="1496">
        <f t="shared" si="2772"/>
        <v>100</v>
      </c>
      <c r="FH254" s="2750">
        <v>0</v>
      </c>
      <c r="FI254" s="1496"/>
      <c r="FJ254" s="1496">
        <f t="shared" si="2774"/>
        <v>100</v>
      </c>
      <c r="FK254" s="2717">
        <f t="shared" si="2775"/>
        <v>0</v>
      </c>
      <c r="FL254" s="2750">
        <v>0</v>
      </c>
      <c r="FM254" s="2717">
        <f t="shared" si="2777"/>
        <v>0</v>
      </c>
      <c r="FN254" s="1496"/>
      <c r="FO254" s="1496">
        <f t="shared" si="2778"/>
        <v>100</v>
      </c>
      <c r="FP254" s="1553">
        <v>100</v>
      </c>
      <c r="FQ254" s="2625">
        <v>67000</v>
      </c>
      <c r="FR254" s="2494">
        <v>100000</v>
      </c>
      <c r="FS254" s="2494">
        <v>90000</v>
      </c>
    </row>
    <row r="255" spans="1:175" ht="21.75" thickBot="1" x14ac:dyDescent="0.3">
      <c r="A255" s="2909"/>
      <c r="B255" s="2880"/>
      <c r="C255" s="2941"/>
      <c r="D255" s="1832" t="s">
        <v>421</v>
      </c>
      <c r="E255" s="1862" t="s">
        <v>465</v>
      </c>
      <c r="F255" s="684"/>
      <c r="G255" s="656"/>
      <c r="H255" s="701">
        <f t="shared" ref="H255:O255" si="3083">SUM(H248:H249)</f>
        <v>2716</v>
      </c>
      <c r="I255" s="490">
        <f t="shared" si="3083"/>
        <v>6589</v>
      </c>
      <c r="J255" s="546">
        <f t="shared" si="3083"/>
        <v>16300</v>
      </c>
      <c r="K255" s="546">
        <f t="shared" si="3083"/>
        <v>0</v>
      </c>
      <c r="L255" s="597">
        <f t="shared" si="3018"/>
        <v>0</v>
      </c>
      <c r="M255" s="490">
        <f t="shared" ref="M255" si="3084">SUM(M248:M249)</f>
        <v>16300</v>
      </c>
      <c r="N255" s="490">
        <f t="shared" si="3083"/>
        <v>-1168</v>
      </c>
      <c r="O255" s="490">
        <f t="shared" si="3083"/>
        <v>-14832</v>
      </c>
      <c r="P255" s="546">
        <f t="shared" si="2698"/>
        <v>300</v>
      </c>
      <c r="Q255" s="597">
        <f>K255/P255</f>
        <v>0</v>
      </c>
      <c r="R255" s="490">
        <f t="shared" ref="R255:S255" si="3085">SUM(R248:R249)</f>
        <v>300</v>
      </c>
      <c r="S255" s="546">
        <f t="shared" si="3085"/>
        <v>53</v>
      </c>
      <c r="T255" s="597">
        <f t="shared" si="2700"/>
        <v>0.17666666666666667</v>
      </c>
      <c r="U255" s="490">
        <f t="shared" ref="U255:W255" si="3086">SUM(U248:U249)</f>
        <v>300</v>
      </c>
      <c r="V255" s="490">
        <f t="shared" si="3086"/>
        <v>0</v>
      </c>
      <c r="W255" s="490">
        <f t="shared" si="3086"/>
        <v>0</v>
      </c>
      <c r="X255" s="546">
        <f t="shared" si="2938"/>
        <v>300</v>
      </c>
      <c r="Y255" s="597">
        <f t="shared" si="2702"/>
        <v>0.17666666666666667</v>
      </c>
      <c r="Z255" s="490">
        <f t="shared" ref="Z255" si="3087">SUM(Z248:Z249)</f>
        <v>0</v>
      </c>
      <c r="AA255" s="546">
        <f t="shared" si="2703"/>
        <v>300</v>
      </c>
      <c r="AB255" s="546">
        <f t="shared" ref="AB255:AE255" si="3088">SUM(AB248:AB249)</f>
        <v>440</v>
      </c>
      <c r="AC255" s="597">
        <f t="shared" si="2704"/>
        <v>1.4666666666666666</v>
      </c>
      <c r="AD255" s="546">
        <f t="shared" si="3088"/>
        <v>440</v>
      </c>
      <c r="AE255" s="546">
        <f t="shared" si="3088"/>
        <v>440</v>
      </c>
      <c r="AF255" s="597">
        <f t="shared" si="2705"/>
        <v>1.4666666666666666</v>
      </c>
      <c r="AG255" s="490">
        <f t="shared" ref="AG255:AM255" si="3089">SUM(AG248:AG249)</f>
        <v>700</v>
      </c>
      <c r="AH255" s="490">
        <f t="shared" si="3089"/>
        <v>41100</v>
      </c>
      <c r="AI255" s="490">
        <f t="shared" si="3089"/>
        <v>43500</v>
      </c>
      <c r="AJ255" s="490">
        <f t="shared" si="3089"/>
        <v>87967</v>
      </c>
      <c r="AK255" s="490">
        <f t="shared" si="3089"/>
        <v>400</v>
      </c>
      <c r="AL255" s="546">
        <f t="shared" si="2707"/>
        <v>700</v>
      </c>
      <c r="AM255" s="846">
        <f t="shared" si="3089"/>
        <v>439.64</v>
      </c>
      <c r="AN255" s="897">
        <f t="shared" si="2708"/>
        <v>0.62805714285714287</v>
      </c>
      <c r="AO255" s="846">
        <f t="shared" ref="AO255:AR255" si="3090">SUM(AO248:AO249)</f>
        <v>15053.69</v>
      </c>
      <c r="AP255" s="897">
        <f t="shared" si="2709"/>
        <v>0.36626982968369831</v>
      </c>
      <c r="AQ255" s="846">
        <f t="shared" ref="AQ255" si="3091">SUM(AQ248:AQ249)</f>
        <v>0</v>
      </c>
      <c r="AR255" s="846">
        <f t="shared" si="3090"/>
        <v>44400</v>
      </c>
      <c r="AS255" s="846">
        <f t="shared" si="2710"/>
        <v>85500</v>
      </c>
      <c r="AT255" s="897">
        <f t="shared" si="2711"/>
        <v>0.17606654970760235</v>
      </c>
      <c r="AU255" s="846">
        <f t="shared" ref="AU255" si="3092">SUM(AU248:AU249)</f>
        <v>42900</v>
      </c>
      <c r="AV255" s="846">
        <f t="shared" si="2712"/>
        <v>84000</v>
      </c>
      <c r="AW255" s="490">
        <f t="shared" ref="AW255:BG255" si="3093">SUM(AW248:AW249)</f>
        <v>41100</v>
      </c>
      <c r="AX255" s="846">
        <f t="shared" si="3093"/>
        <v>15070.37</v>
      </c>
      <c r="AY255" s="490">
        <f t="shared" si="3093"/>
        <v>84000</v>
      </c>
      <c r="AZ255" s="1076">
        <f t="shared" si="3093"/>
        <v>72686.26999999999</v>
      </c>
      <c r="BA255" s="940">
        <f t="shared" si="3093"/>
        <v>35800</v>
      </c>
      <c r="BB255" s="490">
        <f t="shared" si="3093"/>
        <v>86077</v>
      </c>
      <c r="BC255" s="490">
        <f t="shared" si="3093"/>
        <v>60800</v>
      </c>
      <c r="BD255" s="940">
        <f t="shared" si="3093"/>
        <v>35800</v>
      </c>
      <c r="BE255" s="490">
        <f t="shared" si="3093"/>
        <v>86077</v>
      </c>
      <c r="BF255" s="490">
        <f t="shared" si="3093"/>
        <v>60800</v>
      </c>
      <c r="BG255" s="846">
        <f t="shared" si="3093"/>
        <v>0</v>
      </c>
      <c r="BH255" s="490">
        <f t="shared" si="2715"/>
        <v>35800</v>
      </c>
      <c r="BI255" s="941">
        <f t="shared" ref="BI255" si="3094">SUM(BI248:BI249)</f>
        <v>220</v>
      </c>
      <c r="BJ255" s="897">
        <f t="shared" si="2717"/>
        <v>6.1452513966480443E-3</v>
      </c>
      <c r="BK255" s="490">
        <f t="shared" ref="BK255" si="3095">SUM(BK248:BK249)</f>
        <v>5000</v>
      </c>
      <c r="BL255" s="490">
        <f t="shared" si="2718"/>
        <v>40800</v>
      </c>
      <c r="BM255" s="897">
        <f t="shared" si="2719"/>
        <v>5.392156862745098E-3</v>
      </c>
      <c r="BN255" s="897"/>
      <c r="BO255" s="897"/>
      <c r="BP255" s="941">
        <f t="shared" ref="BP255:BT255" si="3096">SUM(BP248:BP249)</f>
        <v>5212</v>
      </c>
      <c r="BQ255" s="897">
        <f t="shared" si="2721"/>
        <v>0.12774509803921569</v>
      </c>
      <c r="BR255" s="846">
        <f t="shared" ref="BR255" si="3097">SUM(BR248:BR249)</f>
        <v>0</v>
      </c>
      <c r="BS255" s="490">
        <f t="shared" si="2722"/>
        <v>40800</v>
      </c>
      <c r="BT255" s="941">
        <f t="shared" si="3096"/>
        <v>17691.489999999998</v>
      </c>
      <c r="BU255" s="897">
        <f t="shared" si="2723"/>
        <v>0.4336149509803921</v>
      </c>
      <c r="BV255" s="490">
        <f t="shared" ref="BV255" si="3098">SUM(BV248:BV249)</f>
        <v>-22600</v>
      </c>
      <c r="BW255" s="490">
        <f t="shared" si="2724"/>
        <v>18200</v>
      </c>
      <c r="BX255" s="897">
        <f t="shared" si="2725"/>
        <v>0.97205989010989002</v>
      </c>
      <c r="BY255" s="941">
        <f t="shared" ref="BY255:CE255" si="3099">SUM(BY248:BY249)</f>
        <v>17907.89</v>
      </c>
      <c r="BZ255" s="1133">
        <f t="shared" si="3099"/>
        <v>17907.89</v>
      </c>
      <c r="CA255" s="490">
        <f t="shared" si="3099"/>
        <v>26000</v>
      </c>
      <c r="CB255" s="490">
        <f t="shared" si="3099"/>
        <v>31177</v>
      </c>
      <c r="CC255" s="490">
        <f t="shared" si="3099"/>
        <v>34500</v>
      </c>
      <c r="CD255" s="941">
        <f t="shared" si="3099"/>
        <v>0</v>
      </c>
      <c r="CE255" s="33">
        <f t="shared" si="3099"/>
        <v>150000</v>
      </c>
      <c r="CF255" s="546">
        <f t="shared" si="2727"/>
        <v>176000</v>
      </c>
      <c r="CG255" s="597">
        <f t="shared" si="2728"/>
        <v>0</v>
      </c>
      <c r="CH255" s="941">
        <f t="shared" ref="CH255:CL255" si="3100">SUM(CH248:CH249)</f>
        <v>2160</v>
      </c>
      <c r="CI255" s="597">
        <f t="shared" si="2730"/>
        <v>1.2272727272727272E-2</v>
      </c>
      <c r="CJ255" s="490">
        <f t="shared" ref="CJ255" si="3101">SUM(CJ248:CJ249)</f>
        <v>0</v>
      </c>
      <c r="CK255" s="490">
        <f t="shared" si="2731"/>
        <v>176000</v>
      </c>
      <c r="CL255" s="133">
        <f t="shared" si="3100"/>
        <v>3305.94</v>
      </c>
      <c r="CM255" s="597">
        <f t="shared" si="2732"/>
        <v>1.8783750000000002E-2</v>
      </c>
      <c r="CN255" s="33">
        <f t="shared" ref="CN255" si="3102">SUM(CN248:CN249)</f>
        <v>-113814</v>
      </c>
      <c r="CO255" s="1199">
        <f t="shared" si="2733"/>
        <v>62186</v>
      </c>
      <c r="CP255" s="597">
        <f t="shared" si="2734"/>
        <v>5.3162126523654846E-2</v>
      </c>
      <c r="CQ255" s="33">
        <f t="shared" ref="CQ255" si="3103">SUM(CQ248:CQ249)</f>
        <v>0</v>
      </c>
      <c r="CR255" s="1199">
        <f t="shared" si="2735"/>
        <v>62186</v>
      </c>
      <c r="CS255" s="1254">
        <f t="shared" ref="CS255:DB255" si="3104">SUM(CS248:CS249)</f>
        <v>62186</v>
      </c>
      <c r="CT255" s="1320">
        <f t="shared" si="3104"/>
        <v>279314</v>
      </c>
      <c r="CU255" s="490">
        <f t="shared" si="3104"/>
        <v>124988</v>
      </c>
      <c r="CV255" s="490">
        <f t="shared" si="3104"/>
        <v>46022</v>
      </c>
      <c r="CW255" s="1397">
        <f t="shared" si="3104"/>
        <v>58941.94</v>
      </c>
      <c r="CX255" s="597">
        <f t="shared" si="2737"/>
        <v>0.9478329527546393</v>
      </c>
      <c r="CY255" s="1504">
        <f t="shared" ref="CY255:CZ255" si="3105">SUM(CY248:CY249)</f>
        <v>279314</v>
      </c>
      <c r="CZ255" s="490">
        <f t="shared" si="3105"/>
        <v>-4000</v>
      </c>
      <c r="DA255" s="1504">
        <f t="shared" si="2739"/>
        <v>275314</v>
      </c>
      <c r="DB255" s="133">
        <f t="shared" si="3104"/>
        <v>1316</v>
      </c>
      <c r="DC255" s="597">
        <f t="shared" si="2740"/>
        <v>4.7799966583609984E-3</v>
      </c>
      <c r="DD255" s="1199">
        <f t="shared" ref="DD255" si="3106">SUM(DD248:DD249)</f>
        <v>-9500</v>
      </c>
      <c r="DE255" s="1504">
        <f t="shared" si="2741"/>
        <v>265814</v>
      </c>
      <c r="DF255" s="597">
        <f t="shared" si="2742"/>
        <v>4.9508302798197236E-3</v>
      </c>
      <c r="DG255" s="1199">
        <f t="shared" ref="DG255" si="3107">SUM(DG248:DG249)</f>
        <v>-9500</v>
      </c>
      <c r="DH255" s="1504">
        <f t="shared" si="2743"/>
        <v>265814</v>
      </c>
      <c r="DI255" s="597">
        <f t="shared" si="2744"/>
        <v>4.9508302798197236E-3</v>
      </c>
      <c r="DJ255" s="1596">
        <f t="shared" ref="DJ255" si="3108">SUM(DJ248:DJ249)</f>
        <v>12800.31</v>
      </c>
      <c r="DK255" s="597">
        <f t="shared" si="2746"/>
        <v>4.8155138555531309E-2</v>
      </c>
      <c r="DL255" s="1199">
        <f t="shared" ref="DL255" si="3109">SUM(DL248:DL249)</f>
        <v>17000</v>
      </c>
      <c r="DM255" s="1504">
        <f t="shared" si="2747"/>
        <v>282814</v>
      </c>
      <c r="DN255" s="597">
        <f t="shared" si="2748"/>
        <v>4.5260524585062974E-2</v>
      </c>
      <c r="DO255" s="1596">
        <f t="shared" ref="DO255:DS255" si="3110">SUM(DO248:DO249)</f>
        <v>184821.08</v>
      </c>
      <c r="DP255" s="490">
        <f t="shared" si="3110"/>
        <v>143667</v>
      </c>
      <c r="DQ255" s="490">
        <f t="shared" si="3110"/>
        <v>500</v>
      </c>
      <c r="DR255" s="490">
        <f t="shared" si="3110"/>
        <v>500</v>
      </c>
      <c r="DS255" s="1995">
        <f t="shared" si="3110"/>
        <v>189420.28</v>
      </c>
      <c r="DT255" s="2184">
        <f t="shared" si="2750"/>
        <v>0.66976981337557551</v>
      </c>
      <c r="DU255" s="1769">
        <f t="shared" ref="DU255:DV255" si="3111">SUM(DU248:DU249)</f>
        <v>143667</v>
      </c>
      <c r="DV255" s="1769">
        <f t="shared" si="3111"/>
        <v>-2000</v>
      </c>
      <c r="DW255" s="1769">
        <f t="shared" si="2752"/>
        <v>141667</v>
      </c>
      <c r="DX255" s="1769">
        <f t="shared" ref="DX255:DZ255" si="3112">SUM(DX248:DX249)</f>
        <v>80000</v>
      </c>
      <c r="DY255" s="1769">
        <f t="shared" si="2753"/>
        <v>221667</v>
      </c>
      <c r="DZ255" s="1769">
        <f t="shared" si="3112"/>
        <v>80000</v>
      </c>
      <c r="EA255" s="1769">
        <f t="shared" si="2754"/>
        <v>221667</v>
      </c>
      <c r="EB255" s="1995">
        <f t="shared" ref="EB255" si="3113">SUM(EB248:EB249)</f>
        <v>200</v>
      </c>
      <c r="EC255" s="2184">
        <f t="shared" si="2756"/>
        <v>9.0225428232438751E-4</v>
      </c>
      <c r="ED255" s="1769">
        <f t="shared" ref="ED255" si="3114">SUM(ED248:ED249)</f>
        <v>0</v>
      </c>
      <c r="EE255" s="1769">
        <f t="shared" si="2757"/>
        <v>221667</v>
      </c>
      <c r="EF255" s="2184">
        <f t="shared" si="2758"/>
        <v>9.0225428232438751E-4</v>
      </c>
      <c r="EG255" s="1769">
        <f t="shared" ref="EG255" si="3115">SUM(EG248:EG249)</f>
        <v>-4000</v>
      </c>
      <c r="EH255" s="1769">
        <f t="shared" si="2759"/>
        <v>217667</v>
      </c>
      <c r="EI255" s="2237">
        <f t="shared" ref="EI255:EO255" si="3116">SUM(EI248:EI249)</f>
        <v>195902.32</v>
      </c>
      <c r="EJ255" s="1995">
        <f t="shared" si="3116"/>
        <v>195902.32</v>
      </c>
      <c r="EK255" s="2184">
        <f t="shared" si="2761"/>
        <v>1</v>
      </c>
      <c r="EL255" s="1769">
        <f t="shared" si="3116"/>
        <v>35300</v>
      </c>
      <c r="EM255" s="2238">
        <f t="shared" si="3116"/>
        <v>500</v>
      </c>
      <c r="EN255" s="2238">
        <f t="shared" si="3116"/>
        <v>500</v>
      </c>
      <c r="EO255" s="1995">
        <f t="shared" si="3116"/>
        <v>5071.0200000000004</v>
      </c>
      <c r="EP255" s="2176">
        <f t="shared" si="2762"/>
        <v>0.14365495750708215</v>
      </c>
      <c r="EQ255" s="1769">
        <f t="shared" ref="EQ255" si="3117">SUM(EQ248:EQ249)</f>
        <v>1100</v>
      </c>
      <c r="ER255" s="1769">
        <f t="shared" si="2763"/>
        <v>36400</v>
      </c>
      <c r="ES255" s="1769">
        <f t="shared" ref="ES255" si="3118">SUM(ES248:ES249)</f>
        <v>0</v>
      </c>
      <c r="ET255" s="1769">
        <f t="shared" si="2764"/>
        <v>36400</v>
      </c>
      <c r="EU255" s="2184">
        <f t="shared" si="2765"/>
        <v>0.13931373626373628</v>
      </c>
      <c r="EV255" s="1769">
        <f t="shared" ref="EV255" si="3119">SUM(EV248:EV249)</f>
        <v>-30000</v>
      </c>
      <c r="EW255" s="1769">
        <f t="shared" si="2766"/>
        <v>6400</v>
      </c>
      <c r="EX255" s="1995">
        <f t="shared" ref="EX255" si="3120">SUM(EX248:EX249)</f>
        <v>6121.02</v>
      </c>
      <c r="EY255" s="2184">
        <f t="shared" si="2768"/>
        <v>0.16815989010989013</v>
      </c>
      <c r="EZ255" s="2239">
        <f t="shared" ref="EZ255:FF255" si="3121">SUM(EZ248:EZ249)</f>
        <v>6400</v>
      </c>
      <c r="FA255" s="1995">
        <f t="shared" ref="FA255" si="3122">SUM(FA248:FA249)</f>
        <v>6227.82</v>
      </c>
      <c r="FB255" s="2184">
        <f t="shared" si="2771"/>
        <v>0.97309687499999997</v>
      </c>
      <c r="FC255" s="1504">
        <f t="shared" si="3121"/>
        <v>1000</v>
      </c>
      <c r="FD255" s="1504">
        <f t="shared" si="3121"/>
        <v>800</v>
      </c>
      <c r="FE255" s="1504">
        <f t="shared" si="3121"/>
        <v>700</v>
      </c>
      <c r="FF255" s="1504">
        <f t="shared" si="3121"/>
        <v>0</v>
      </c>
      <c r="FG255" s="1504">
        <f t="shared" si="2772"/>
        <v>1000</v>
      </c>
      <c r="FH255" s="2733">
        <f t="shared" ref="FH255:FI255" si="3123">SUM(FH248:FH249)</f>
        <v>0</v>
      </c>
      <c r="FI255" s="1504">
        <f t="shared" si="3123"/>
        <v>0</v>
      </c>
      <c r="FJ255" s="1504">
        <f t="shared" si="2774"/>
        <v>1000</v>
      </c>
      <c r="FK255" s="2704">
        <f t="shared" si="2775"/>
        <v>0</v>
      </c>
      <c r="FL255" s="2733">
        <f t="shared" ref="FL255" si="3124">SUM(FL248:FL249)</f>
        <v>0</v>
      </c>
      <c r="FM255" s="2704">
        <f t="shared" si="2777"/>
        <v>0</v>
      </c>
      <c r="FN255" s="1504">
        <f t="shared" ref="FN255" si="3125">SUM(FN248:FN249)</f>
        <v>0</v>
      </c>
      <c r="FO255" s="1504">
        <f t="shared" si="2778"/>
        <v>1000</v>
      </c>
      <c r="FP255" s="2734">
        <f t="shared" ref="FP255" si="3126">SUM(FP248:FP249)</f>
        <v>1000</v>
      </c>
      <c r="FQ255" s="2618">
        <f t="shared" ref="FQ255:FR255" si="3127">SUM(FQ248:FQ249)</f>
        <v>145164</v>
      </c>
      <c r="FR255" s="1504">
        <f t="shared" si="3127"/>
        <v>215400</v>
      </c>
      <c r="FS255" s="1504">
        <f t="shared" ref="FS255" si="3128">SUM(FS248:FS249)</f>
        <v>90700</v>
      </c>
    </row>
    <row r="256" spans="1:175" ht="47.25" customHeight="1" thickBot="1" x14ac:dyDescent="0.3">
      <c r="A256" s="2951" t="s">
        <v>267</v>
      </c>
      <c r="B256" s="2896" t="s">
        <v>362</v>
      </c>
      <c r="C256" s="2952" t="s">
        <v>231</v>
      </c>
      <c r="D256" s="1882" t="s">
        <v>398</v>
      </c>
      <c r="E256" s="1883" t="s">
        <v>774</v>
      </c>
      <c r="F256" s="737"/>
      <c r="G256" s="738"/>
      <c r="H256" s="739">
        <f t="shared" ref="H256:K256" si="3129">SUM(H257:H265)</f>
        <v>11745</v>
      </c>
      <c r="I256" s="495">
        <f t="shared" si="3129"/>
        <v>5087</v>
      </c>
      <c r="J256" s="551">
        <f t="shared" si="3129"/>
        <v>9138</v>
      </c>
      <c r="K256" s="551">
        <f t="shared" si="3129"/>
        <v>1985</v>
      </c>
      <c r="L256" s="613">
        <f t="shared" si="3018"/>
        <v>0.21722477566207046</v>
      </c>
      <c r="M256" s="495">
        <f t="shared" ref="M256" si="3130">SUM(M257:M265)</f>
        <v>9138</v>
      </c>
      <c r="N256" s="495">
        <f>SUM(N257:N265)</f>
        <v>0</v>
      </c>
      <c r="O256" s="495">
        <f>SUM(O257:O265)</f>
        <v>0</v>
      </c>
      <c r="P256" s="551">
        <f t="shared" si="2698"/>
        <v>9138</v>
      </c>
      <c r="Q256" s="613">
        <f>K256/P256</f>
        <v>0.21722477566207046</v>
      </c>
      <c r="R256" s="495">
        <f t="shared" ref="R256:S256" si="3131">SUM(R257:R265)</f>
        <v>9138</v>
      </c>
      <c r="S256" s="551">
        <f t="shared" si="3131"/>
        <v>3175</v>
      </c>
      <c r="T256" s="613">
        <f t="shared" si="2700"/>
        <v>0.34745020792295905</v>
      </c>
      <c r="U256" s="495">
        <f t="shared" ref="U256" si="3132">SUM(U257:U265)</f>
        <v>7138</v>
      </c>
      <c r="V256" s="495">
        <f>SUM(V257:V265)</f>
        <v>-2000</v>
      </c>
      <c r="W256" s="495">
        <f>SUM(W257:W265)</f>
        <v>0</v>
      </c>
      <c r="X256" s="551">
        <f t="shared" si="2938"/>
        <v>7138</v>
      </c>
      <c r="Y256" s="613">
        <f t="shared" si="2702"/>
        <v>0.44480246567666015</v>
      </c>
      <c r="Z256" s="495">
        <f>SUM(Z257:Z265)</f>
        <v>0</v>
      </c>
      <c r="AA256" s="551">
        <f t="shared" si="2703"/>
        <v>7138</v>
      </c>
      <c r="AB256" s="551">
        <f t="shared" ref="AB256:AE256" si="3133">SUM(AB257:AB265)</f>
        <v>5684</v>
      </c>
      <c r="AC256" s="613">
        <f t="shared" si="2704"/>
        <v>0.79630148500980669</v>
      </c>
      <c r="AD256" s="551">
        <f t="shared" si="3133"/>
        <v>6805</v>
      </c>
      <c r="AE256" s="551">
        <f t="shared" si="3133"/>
        <v>7390</v>
      </c>
      <c r="AF256" s="613">
        <f t="shared" si="2705"/>
        <v>1.0353040067245727</v>
      </c>
      <c r="AG256" s="495">
        <f t="shared" ref="AG256:AM256" si="3134">SUM(AG257:AG265)</f>
        <v>7138</v>
      </c>
      <c r="AH256" s="495">
        <f t="shared" si="3134"/>
        <v>8702</v>
      </c>
      <c r="AI256" s="495">
        <f t="shared" si="3134"/>
        <v>10702</v>
      </c>
      <c r="AJ256" s="495">
        <f t="shared" si="3134"/>
        <v>9702</v>
      </c>
      <c r="AK256" s="495">
        <f>SUM(AK257:AK265)</f>
        <v>0</v>
      </c>
      <c r="AL256" s="551">
        <f t="shared" si="2707"/>
        <v>7138</v>
      </c>
      <c r="AM256" s="851">
        <f t="shared" si="3134"/>
        <v>7728.63</v>
      </c>
      <c r="AN256" s="963">
        <f t="shared" si="2708"/>
        <v>1.0827444662370411</v>
      </c>
      <c r="AO256" s="851">
        <f t="shared" ref="AO256:AR256" si="3135">SUM(AO257:AO265)</f>
        <v>3138.1700000000005</v>
      </c>
      <c r="AP256" s="963">
        <f t="shared" si="2709"/>
        <v>0.36062629280625147</v>
      </c>
      <c r="AQ256" s="851">
        <f t="shared" ref="AQ256" si="3136">SUM(AQ257:AQ265)</f>
        <v>0</v>
      </c>
      <c r="AR256" s="851">
        <f t="shared" si="3135"/>
        <v>1465</v>
      </c>
      <c r="AS256" s="851">
        <f t="shared" si="2710"/>
        <v>10167</v>
      </c>
      <c r="AT256" s="963">
        <f t="shared" si="2711"/>
        <v>0.30866233893970696</v>
      </c>
      <c r="AU256" s="851">
        <f t="shared" ref="AU256" si="3137">SUM(AU257:AU265)</f>
        <v>1465</v>
      </c>
      <c r="AV256" s="851">
        <f t="shared" si="2712"/>
        <v>10167</v>
      </c>
      <c r="AW256" s="495">
        <f t="shared" ref="AW256:BA256" si="3138">SUM(AW257:AW265)</f>
        <v>8702</v>
      </c>
      <c r="AX256" s="851">
        <f t="shared" si="3138"/>
        <v>7663.1900000000005</v>
      </c>
      <c r="AY256" s="495">
        <f t="shared" si="3138"/>
        <v>10167</v>
      </c>
      <c r="AZ256" s="1081">
        <f t="shared" si="3138"/>
        <v>8484.4700000000012</v>
      </c>
      <c r="BA256" s="964">
        <f t="shared" si="3138"/>
        <v>8702</v>
      </c>
      <c r="BB256" s="495">
        <f>SUM(BB257:BB265)</f>
        <v>10702</v>
      </c>
      <c r="BC256" s="495">
        <f t="shared" ref="BC256:BD256" si="3139">SUM(BC257:BC265)</f>
        <v>9702</v>
      </c>
      <c r="BD256" s="964">
        <f t="shared" si="3139"/>
        <v>8702</v>
      </c>
      <c r="BE256" s="495">
        <f>SUM(BE257:BE265)</f>
        <v>10702</v>
      </c>
      <c r="BF256" s="495">
        <f t="shared" ref="BF256:BI256" si="3140">SUM(BF257:BF265)</f>
        <v>9702</v>
      </c>
      <c r="BG256" s="851">
        <f t="shared" si="3140"/>
        <v>0</v>
      </c>
      <c r="BH256" s="495">
        <f t="shared" si="2715"/>
        <v>8702</v>
      </c>
      <c r="BI256" s="965">
        <f t="shared" si="3140"/>
        <v>2182.0699999999997</v>
      </c>
      <c r="BJ256" s="963">
        <f t="shared" si="2717"/>
        <v>0.25075499885083885</v>
      </c>
      <c r="BK256" s="495">
        <f t="shared" ref="BK256" si="3141">SUM(BK257:BK265)</f>
        <v>1000</v>
      </c>
      <c r="BL256" s="495">
        <f t="shared" si="2718"/>
        <v>9702</v>
      </c>
      <c r="BM256" s="963">
        <f t="shared" si="2719"/>
        <v>0.22490929705215418</v>
      </c>
      <c r="BN256" s="963"/>
      <c r="BO256" s="963"/>
      <c r="BP256" s="965">
        <f t="shared" ref="BP256:BT256" si="3142">SUM(BP257:BP265)</f>
        <v>4272.1100000000006</v>
      </c>
      <c r="BQ256" s="963">
        <f t="shared" si="2721"/>
        <v>0.44033292104720684</v>
      </c>
      <c r="BR256" s="851">
        <f t="shared" ref="BR256" si="3143">SUM(BR257:BR265)</f>
        <v>0</v>
      </c>
      <c r="BS256" s="495">
        <f t="shared" si="2722"/>
        <v>9702</v>
      </c>
      <c r="BT256" s="965">
        <f t="shared" si="3142"/>
        <v>7390.7799999999988</v>
      </c>
      <c r="BU256" s="963">
        <f t="shared" si="2723"/>
        <v>0.76177901463615738</v>
      </c>
      <c r="BV256" s="495">
        <f t="shared" ref="BV256" si="3144">SUM(BV257:BV265)</f>
        <v>0</v>
      </c>
      <c r="BW256" s="495">
        <f t="shared" si="2724"/>
        <v>9702</v>
      </c>
      <c r="BX256" s="963">
        <f t="shared" si="2725"/>
        <v>0.76177901463615738</v>
      </c>
      <c r="BY256" s="965">
        <f t="shared" ref="BY256:BZ256" si="3145">SUM(BY257:BY265)</f>
        <v>8194.4299999999985</v>
      </c>
      <c r="BZ256" s="1139">
        <f t="shared" si="3145"/>
        <v>8194.4299999999985</v>
      </c>
      <c r="CA256" s="495">
        <f>SUM(CA257:CA265)</f>
        <v>13927</v>
      </c>
      <c r="CB256" s="495">
        <f t="shared" ref="CB256:CE256" si="3146">SUM(CB257:CB265)</f>
        <v>13927</v>
      </c>
      <c r="CC256" s="495">
        <f t="shared" si="3146"/>
        <v>13927</v>
      </c>
      <c r="CD256" s="965">
        <f t="shared" si="3146"/>
        <v>6573.19</v>
      </c>
      <c r="CE256" s="39">
        <f t="shared" si="3146"/>
        <v>0</v>
      </c>
      <c r="CF256" s="551">
        <f t="shared" si="2727"/>
        <v>13927</v>
      </c>
      <c r="CG256" s="613">
        <f t="shared" si="2728"/>
        <v>0.47197458174768431</v>
      </c>
      <c r="CH256" s="965">
        <f t="shared" ref="CH256:CL256" si="3147">SUM(CH257:CH265)</f>
        <v>8157.18</v>
      </c>
      <c r="CI256" s="613">
        <f t="shared" si="2730"/>
        <v>0.58570977238457678</v>
      </c>
      <c r="CJ256" s="495">
        <f t="shared" ref="CJ256" si="3148">SUM(CJ257:CJ265)</f>
        <v>0</v>
      </c>
      <c r="CK256" s="495">
        <f t="shared" si="2731"/>
        <v>13927</v>
      </c>
      <c r="CL256" s="143">
        <f t="shared" si="3147"/>
        <v>10474.42</v>
      </c>
      <c r="CM256" s="613">
        <f t="shared" si="2732"/>
        <v>0.75209449271199824</v>
      </c>
      <c r="CN256" s="39">
        <f t="shared" ref="CN256" si="3149">SUM(CN257:CN265)</f>
        <v>0</v>
      </c>
      <c r="CO256" s="1205">
        <f t="shared" si="2733"/>
        <v>13927</v>
      </c>
      <c r="CP256" s="613">
        <f t="shared" si="2734"/>
        <v>0.75209449271199824</v>
      </c>
      <c r="CQ256" s="39">
        <f t="shared" ref="CQ256" si="3150">SUM(CQ257:CQ265)</f>
        <v>0</v>
      </c>
      <c r="CR256" s="1205">
        <f t="shared" si="2735"/>
        <v>13927</v>
      </c>
      <c r="CS256" s="1261">
        <f t="shared" ref="CS256:DB256" si="3151">SUM(CS257:CS265)</f>
        <v>13927</v>
      </c>
      <c r="CT256" s="1328">
        <f t="shared" si="3151"/>
        <v>11927</v>
      </c>
      <c r="CU256" s="495">
        <f t="shared" si="3151"/>
        <v>13927</v>
      </c>
      <c r="CV256" s="495">
        <f t="shared" si="3151"/>
        <v>13927</v>
      </c>
      <c r="CW256" s="1404">
        <f t="shared" si="3151"/>
        <v>13752.9</v>
      </c>
      <c r="CX256" s="613">
        <f t="shared" si="2737"/>
        <v>0.98749910246284189</v>
      </c>
      <c r="CY256" s="1509">
        <f t="shared" ref="CY256:CZ256" si="3152">SUM(CY257:CY265)</f>
        <v>11927</v>
      </c>
      <c r="CZ256" s="495">
        <f t="shared" si="3152"/>
        <v>0</v>
      </c>
      <c r="DA256" s="1509">
        <f t="shared" si="2739"/>
        <v>11927</v>
      </c>
      <c r="DB256" s="143">
        <f t="shared" si="3151"/>
        <v>6651.8499999999995</v>
      </c>
      <c r="DC256" s="613">
        <f t="shared" si="2740"/>
        <v>0.55771359101198958</v>
      </c>
      <c r="DD256" s="1560">
        <f t="shared" ref="DD256" si="3153">SUM(DD257:DD265)</f>
        <v>2400</v>
      </c>
      <c r="DE256" s="1509">
        <f t="shared" si="2741"/>
        <v>14327</v>
      </c>
      <c r="DF256" s="613">
        <f t="shared" si="2742"/>
        <v>0.46428770852237033</v>
      </c>
      <c r="DG256" s="1560">
        <f t="shared" ref="DG256" si="3154">SUM(DG257:DG265)</f>
        <v>2400</v>
      </c>
      <c r="DH256" s="1509">
        <f t="shared" si="2743"/>
        <v>14327</v>
      </c>
      <c r="DI256" s="613">
        <f t="shared" si="2744"/>
        <v>0.46428770852237033</v>
      </c>
      <c r="DJ256" s="1603">
        <f t="shared" ref="DJ256" si="3155">SUM(DJ257:DJ265)</f>
        <v>11381.91</v>
      </c>
      <c r="DK256" s="613">
        <f t="shared" si="2746"/>
        <v>0.79443777483073919</v>
      </c>
      <c r="DL256" s="1560">
        <f t="shared" ref="DL256" si="3156">SUM(DL257:DL265)</f>
        <v>600</v>
      </c>
      <c r="DM256" s="1509">
        <f t="shared" si="2747"/>
        <v>14927</v>
      </c>
      <c r="DN256" s="613">
        <f t="shared" si="2748"/>
        <v>0.76250485697059023</v>
      </c>
      <c r="DO256" s="1603">
        <f t="shared" ref="DO256:DS256" si="3157">SUM(DO257:DO265)</f>
        <v>16952.580000000002</v>
      </c>
      <c r="DP256" s="495">
        <f t="shared" si="3157"/>
        <v>16896</v>
      </c>
      <c r="DQ256" s="495">
        <f t="shared" si="3157"/>
        <v>18333</v>
      </c>
      <c r="DR256" s="495">
        <f t="shared" si="3157"/>
        <v>18333</v>
      </c>
      <c r="DS256" s="2000">
        <f t="shared" si="3157"/>
        <v>16952.580000000002</v>
      </c>
      <c r="DT256" s="2233">
        <f t="shared" si="2750"/>
        <v>1.1356990688015007</v>
      </c>
      <c r="DU256" s="1774">
        <f t="shared" ref="DU256:DV256" si="3158">SUM(DU257:DU265)</f>
        <v>16896</v>
      </c>
      <c r="DV256" s="1774">
        <f t="shared" si="3158"/>
        <v>0</v>
      </c>
      <c r="DW256" s="1774">
        <f t="shared" si="2752"/>
        <v>16896</v>
      </c>
      <c r="DX256" s="1774">
        <f t="shared" ref="DX256:DZ256" si="3159">SUM(DX257:DX265)</f>
        <v>0</v>
      </c>
      <c r="DY256" s="1774">
        <f t="shared" si="2753"/>
        <v>16896</v>
      </c>
      <c r="DZ256" s="1774">
        <f t="shared" si="3159"/>
        <v>0</v>
      </c>
      <c r="EA256" s="1774">
        <f t="shared" si="2754"/>
        <v>16896</v>
      </c>
      <c r="EB256" s="2000">
        <f t="shared" ref="EB256" si="3160">SUM(EB257:EB265)</f>
        <v>10112.130000000001</v>
      </c>
      <c r="EC256" s="2233">
        <f t="shared" si="2756"/>
        <v>0.59849254261363638</v>
      </c>
      <c r="ED256" s="1774">
        <f t="shared" ref="ED256" si="3161">SUM(ED257:ED265)</f>
        <v>5500</v>
      </c>
      <c r="EE256" s="1774">
        <f t="shared" si="2757"/>
        <v>22396</v>
      </c>
      <c r="EF256" s="2233">
        <f t="shared" si="2758"/>
        <v>0.45151500267904987</v>
      </c>
      <c r="EG256" s="1774">
        <f t="shared" ref="EG256" si="3162">SUM(EG257:EG265)</f>
        <v>0</v>
      </c>
      <c r="EH256" s="1774">
        <f t="shared" si="2759"/>
        <v>22396</v>
      </c>
      <c r="EI256" s="2267">
        <f t="shared" ref="EI256:EO256" si="3163">SUM(EI257:EI265)</f>
        <v>16169.75</v>
      </c>
      <c r="EJ256" s="2000">
        <f t="shared" si="3163"/>
        <v>16169.75</v>
      </c>
      <c r="EK256" s="2233">
        <f t="shared" si="2761"/>
        <v>1</v>
      </c>
      <c r="EL256" s="1774">
        <f t="shared" si="3163"/>
        <v>16485</v>
      </c>
      <c r="EM256" s="2268">
        <f t="shared" si="3163"/>
        <v>16485</v>
      </c>
      <c r="EN256" s="2268">
        <f t="shared" si="3163"/>
        <v>16485</v>
      </c>
      <c r="EO256" s="2000">
        <f t="shared" si="3163"/>
        <v>3960.25</v>
      </c>
      <c r="EP256" s="2176">
        <f t="shared" si="2762"/>
        <v>0.24023354564755839</v>
      </c>
      <c r="EQ256" s="1774">
        <f t="shared" ref="EQ256" si="3164">SUM(EQ257:EQ265)</f>
        <v>0</v>
      </c>
      <c r="ER256" s="1774">
        <f t="shared" si="2763"/>
        <v>16485</v>
      </c>
      <c r="ES256" s="1774">
        <f t="shared" ref="ES256" si="3165">SUM(ES257:ES265)</f>
        <v>0</v>
      </c>
      <c r="ET256" s="1774">
        <f t="shared" si="2764"/>
        <v>16485</v>
      </c>
      <c r="EU256" s="2233">
        <f t="shared" si="2765"/>
        <v>0.24023354564755839</v>
      </c>
      <c r="EV256" s="1774">
        <f t="shared" ref="EV256" si="3166">SUM(EV257:EV265)</f>
        <v>0</v>
      </c>
      <c r="EW256" s="1774">
        <f t="shared" si="2766"/>
        <v>16485</v>
      </c>
      <c r="EX256" s="2000">
        <f t="shared" ref="EX256" si="3167">SUM(EX257:EX265)</f>
        <v>10273.73</v>
      </c>
      <c r="EY256" s="2233">
        <f t="shared" si="2768"/>
        <v>0.62321686381558994</v>
      </c>
      <c r="EZ256" s="2269">
        <f t="shared" ref="EZ256:FF256" si="3168">SUM(EZ257:EZ265)</f>
        <v>16485</v>
      </c>
      <c r="FA256" s="2000">
        <f t="shared" ref="FA256" si="3169">SUM(FA257:FA265)</f>
        <v>11954.84</v>
      </c>
      <c r="FB256" s="2233">
        <f t="shared" si="2771"/>
        <v>0.72519502578101303</v>
      </c>
      <c r="FC256" s="1509">
        <f t="shared" si="3168"/>
        <v>10946</v>
      </c>
      <c r="FD256" s="1509">
        <f t="shared" si="3168"/>
        <v>14003</v>
      </c>
      <c r="FE256" s="1509">
        <f t="shared" si="3168"/>
        <v>14003</v>
      </c>
      <c r="FF256" s="1509">
        <f t="shared" si="3168"/>
        <v>0</v>
      </c>
      <c r="FG256" s="1509">
        <f t="shared" si="2772"/>
        <v>10946</v>
      </c>
      <c r="FH256" s="2751">
        <f t="shared" ref="FH256:FI256" si="3170">SUM(FH257:FH265)</f>
        <v>741.37</v>
      </c>
      <c r="FI256" s="2457">
        <f t="shared" si="3170"/>
        <v>5000</v>
      </c>
      <c r="FJ256" s="1509">
        <f t="shared" si="2774"/>
        <v>15946</v>
      </c>
      <c r="FK256" s="2730">
        <f t="shared" si="2775"/>
        <v>4.6492537313432836E-2</v>
      </c>
      <c r="FL256" s="2751">
        <f t="shared" ref="FL256" si="3171">SUM(FL257:FL265)</f>
        <v>1141.43</v>
      </c>
      <c r="FM256" s="2730">
        <f t="shared" si="2777"/>
        <v>7.1580960742505959E-2</v>
      </c>
      <c r="FN256" s="1509">
        <f t="shared" ref="FN256" si="3172">SUM(FN257:FN265)</f>
        <v>-2000</v>
      </c>
      <c r="FO256" s="1509">
        <f t="shared" si="2778"/>
        <v>13946</v>
      </c>
      <c r="FP256" s="2752">
        <f t="shared" ref="FP256" si="3173">SUM(FP257:FP265)</f>
        <v>13946</v>
      </c>
      <c r="FQ256" s="2626">
        <f t="shared" ref="FQ256:FR256" si="3174">SUM(FQ257:FQ265)</f>
        <v>9615</v>
      </c>
      <c r="FR256" s="1509">
        <f t="shared" si="3174"/>
        <v>9615</v>
      </c>
      <c r="FS256" s="1509">
        <f t="shared" ref="FS256" si="3175">SUM(FS257:FS265)</f>
        <v>9615</v>
      </c>
    </row>
    <row r="257" spans="1:177" ht="21.75" hidden="1" thickBot="1" x14ac:dyDescent="0.3">
      <c r="A257" s="2889"/>
      <c r="B257" s="2879"/>
      <c r="C257" s="2906"/>
      <c r="D257" s="1856"/>
      <c r="E257" s="1857" t="s">
        <v>521</v>
      </c>
      <c r="F257" s="677"/>
      <c r="G257" s="645" t="s">
        <v>529</v>
      </c>
      <c r="H257" s="678">
        <v>6540</v>
      </c>
      <c r="I257" s="482">
        <v>2273</v>
      </c>
      <c r="J257" s="540">
        <v>4463</v>
      </c>
      <c r="K257" s="540">
        <v>168</v>
      </c>
      <c r="L257" s="594">
        <f t="shared" si="3018"/>
        <v>3.7642841138247812E-2</v>
      </c>
      <c r="M257" s="482">
        <v>4463</v>
      </c>
      <c r="N257" s="482"/>
      <c r="O257" s="482"/>
      <c r="P257" s="540">
        <f t="shared" si="2698"/>
        <v>4463</v>
      </c>
      <c r="Q257" s="594">
        <f>K257/P257</f>
        <v>3.7642841138247812E-2</v>
      </c>
      <c r="R257" s="482">
        <v>4463</v>
      </c>
      <c r="S257" s="540">
        <v>168</v>
      </c>
      <c r="T257" s="594">
        <f t="shared" si="2700"/>
        <v>3.7642841138247812E-2</v>
      </c>
      <c r="U257" s="482">
        <v>2463</v>
      </c>
      <c r="V257" s="482">
        <v>-2000</v>
      </c>
      <c r="W257" s="482"/>
      <c r="X257" s="540">
        <f t="shared" si="2938"/>
        <v>2463</v>
      </c>
      <c r="Y257" s="594">
        <f t="shared" si="2702"/>
        <v>6.8209500609013402E-2</v>
      </c>
      <c r="Z257" s="482"/>
      <c r="AA257" s="540">
        <f t="shared" si="2703"/>
        <v>2463</v>
      </c>
      <c r="AB257" s="540">
        <v>1088</v>
      </c>
      <c r="AC257" s="594">
        <f t="shared" si="2704"/>
        <v>0.44173771822980107</v>
      </c>
      <c r="AD257" s="540">
        <v>1860</v>
      </c>
      <c r="AE257" s="540">
        <v>2328</v>
      </c>
      <c r="AF257" s="594">
        <f t="shared" si="2705"/>
        <v>0.94518879415347135</v>
      </c>
      <c r="AG257" s="482">
        <v>2463</v>
      </c>
      <c r="AH257" s="482">
        <v>3463</v>
      </c>
      <c r="AI257" s="482">
        <v>5463</v>
      </c>
      <c r="AJ257" s="482">
        <v>4463</v>
      </c>
      <c r="AK257" s="482"/>
      <c r="AL257" s="540">
        <f t="shared" si="2707"/>
        <v>2463</v>
      </c>
      <c r="AM257" s="838">
        <v>1859.64</v>
      </c>
      <c r="AN257" s="913">
        <f t="shared" si="2708"/>
        <v>0.75503045066991481</v>
      </c>
      <c r="AO257" s="838">
        <v>554.94000000000005</v>
      </c>
      <c r="AP257" s="913">
        <f t="shared" si="2709"/>
        <v>0.16024833958995094</v>
      </c>
      <c r="AQ257" s="838"/>
      <c r="AR257" s="838"/>
      <c r="AS257" s="838">
        <f t="shared" si="2710"/>
        <v>3463</v>
      </c>
      <c r="AT257" s="913">
        <f t="shared" si="2711"/>
        <v>0.16024833958995094</v>
      </c>
      <c r="AU257" s="838"/>
      <c r="AV257" s="838">
        <f t="shared" si="2712"/>
        <v>3463</v>
      </c>
      <c r="AW257" s="482">
        <v>3463</v>
      </c>
      <c r="AX257" s="838">
        <v>1780.6</v>
      </c>
      <c r="AY257" s="482">
        <v>3463</v>
      </c>
      <c r="AZ257" s="1067">
        <v>1972.6</v>
      </c>
      <c r="BA257" s="966">
        <v>3463</v>
      </c>
      <c r="BB257" s="482">
        <v>5463</v>
      </c>
      <c r="BC257" s="482">
        <v>4463</v>
      </c>
      <c r="BD257" s="966">
        <v>3463</v>
      </c>
      <c r="BE257" s="482">
        <v>5463</v>
      </c>
      <c r="BF257" s="482">
        <v>4463</v>
      </c>
      <c r="BG257" s="838"/>
      <c r="BH257" s="482">
        <f t="shared" si="2715"/>
        <v>3463</v>
      </c>
      <c r="BI257" s="967">
        <v>0</v>
      </c>
      <c r="BJ257" s="913">
        <f t="shared" si="2717"/>
        <v>0</v>
      </c>
      <c r="BK257" s="482"/>
      <c r="BL257" s="482">
        <f t="shared" si="2718"/>
        <v>3463</v>
      </c>
      <c r="BM257" s="913">
        <f t="shared" si="2719"/>
        <v>0</v>
      </c>
      <c r="BN257" s="913"/>
      <c r="BO257" s="913"/>
      <c r="BP257" s="967">
        <v>0</v>
      </c>
      <c r="BQ257" s="913">
        <f t="shared" si="2721"/>
        <v>0</v>
      </c>
      <c r="BR257" s="838"/>
      <c r="BS257" s="482">
        <f t="shared" si="2722"/>
        <v>3463</v>
      </c>
      <c r="BT257" s="967">
        <v>0</v>
      </c>
      <c r="BU257" s="913">
        <f t="shared" si="2723"/>
        <v>0</v>
      </c>
      <c r="BV257" s="482"/>
      <c r="BW257" s="482">
        <f t="shared" si="2724"/>
        <v>3463</v>
      </c>
      <c r="BX257" s="913">
        <f t="shared" si="2725"/>
        <v>0</v>
      </c>
      <c r="BY257" s="915">
        <v>0</v>
      </c>
      <c r="BZ257" s="1124">
        <v>0</v>
      </c>
      <c r="CA257" s="482">
        <v>3580</v>
      </c>
      <c r="CB257" s="482">
        <v>2580</v>
      </c>
      <c r="CC257" s="482">
        <v>2580</v>
      </c>
      <c r="CD257" s="915">
        <v>4113.84</v>
      </c>
      <c r="CE257" s="24"/>
      <c r="CF257" s="540">
        <f t="shared" si="2727"/>
        <v>3580</v>
      </c>
      <c r="CG257" s="594">
        <f t="shared" si="2728"/>
        <v>1.1491173184357542</v>
      </c>
      <c r="CH257" s="915">
        <v>4236.88</v>
      </c>
      <c r="CI257" s="594">
        <f t="shared" si="2730"/>
        <v>1.1834860335195532</v>
      </c>
      <c r="CJ257" s="482"/>
      <c r="CK257" s="482">
        <f t="shared" si="2731"/>
        <v>3580</v>
      </c>
      <c r="CL257" s="123">
        <v>4236.88</v>
      </c>
      <c r="CM257" s="594">
        <f t="shared" si="2732"/>
        <v>1.1834860335195532</v>
      </c>
      <c r="CN257" s="24"/>
      <c r="CO257" s="1190">
        <f t="shared" si="2733"/>
        <v>3580</v>
      </c>
      <c r="CP257" s="594">
        <f t="shared" si="2734"/>
        <v>1.1834860335195532</v>
      </c>
      <c r="CQ257" s="24"/>
      <c r="CR257" s="1190">
        <f t="shared" si="2735"/>
        <v>3580</v>
      </c>
      <c r="CS257" s="1245">
        <v>3580</v>
      </c>
      <c r="CT257" s="1311">
        <v>2580</v>
      </c>
      <c r="CU257" s="482">
        <v>2580</v>
      </c>
      <c r="CV257" s="482">
        <v>2580</v>
      </c>
      <c r="CW257" s="1388">
        <v>4236.88</v>
      </c>
      <c r="CX257" s="594">
        <f t="shared" si="2737"/>
        <v>1.1834860335195532</v>
      </c>
      <c r="CY257" s="1495">
        <v>2580</v>
      </c>
      <c r="CZ257" s="482"/>
      <c r="DA257" s="1495">
        <f t="shared" si="2739"/>
        <v>2580</v>
      </c>
      <c r="DB257" s="123">
        <v>2070.83</v>
      </c>
      <c r="DC257" s="594">
        <f t="shared" si="2740"/>
        <v>0.80264728682170539</v>
      </c>
      <c r="DD257" s="1190"/>
      <c r="DE257" s="1495">
        <f t="shared" si="2741"/>
        <v>2580</v>
      </c>
      <c r="DF257" s="594">
        <f t="shared" si="2742"/>
        <v>0.80264728682170539</v>
      </c>
      <c r="DG257" s="1190"/>
      <c r="DH257" s="1495">
        <f t="shared" si="2743"/>
        <v>2580</v>
      </c>
      <c r="DI257" s="594">
        <f t="shared" si="2744"/>
        <v>0.80264728682170539</v>
      </c>
      <c r="DJ257" s="1587">
        <v>4070.83</v>
      </c>
      <c r="DK257" s="594">
        <f t="shared" si="2746"/>
        <v>1.5778410852713178</v>
      </c>
      <c r="DL257" s="1542">
        <v>2500</v>
      </c>
      <c r="DM257" s="1495">
        <f t="shared" si="2747"/>
        <v>5080</v>
      </c>
      <c r="DN257" s="594">
        <f t="shared" si="2748"/>
        <v>0.80134448818897641</v>
      </c>
      <c r="DO257" s="1587">
        <v>5013.78</v>
      </c>
      <c r="DP257" s="482">
        <v>4014</v>
      </c>
      <c r="DQ257" s="482">
        <v>5014</v>
      </c>
      <c r="DR257" s="482">
        <v>5014</v>
      </c>
      <c r="DS257" s="1988">
        <v>5013.78</v>
      </c>
      <c r="DT257" s="2201">
        <f t="shared" si="2750"/>
        <v>0.98696456692913381</v>
      </c>
      <c r="DU257" s="1759">
        <v>4014</v>
      </c>
      <c r="DV257" s="1759"/>
      <c r="DW257" s="1759">
        <f t="shared" si="2752"/>
        <v>4014</v>
      </c>
      <c r="DX257" s="1759"/>
      <c r="DY257" s="1759">
        <f t="shared" si="2753"/>
        <v>4014</v>
      </c>
      <c r="DZ257" s="1759"/>
      <c r="EA257" s="1759">
        <f t="shared" si="2754"/>
        <v>4014</v>
      </c>
      <c r="EB257" s="1988">
        <v>5067.03</v>
      </c>
      <c r="EC257" s="2201">
        <f t="shared" si="2756"/>
        <v>1.2623393124065769</v>
      </c>
      <c r="ED257" s="1759">
        <v>5500</v>
      </c>
      <c r="EE257" s="1759">
        <f t="shared" si="2757"/>
        <v>9514</v>
      </c>
      <c r="EF257" s="2201">
        <f t="shared" si="2758"/>
        <v>0.53258671431574522</v>
      </c>
      <c r="EG257" s="1759"/>
      <c r="EH257" s="1759">
        <f t="shared" si="2759"/>
        <v>9514</v>
      </c>
      <c r="EI257" s="2202">
        <v>5827.03</v>
      </c>
      <c r="EJ257" s="1988">
        <v>5827.03</v>
      </c>
      <c r="EK257" s="2201">
        <f t="shared" si="2761"/>
        <v>1</v>
      </c>
      <c r="EL257" s="1759">
        <v>5827</v>
      </c>
      <c r="EM257" s="2204">
        <v>5827</v>
      </c>
      <c r="EN257" s="2204">
        <v>5827</v>
      </c>
      <c r="EO257" s="1988">
        <v>172.8</v>
      </c>
      <c r="EP257" s="2176">
        <f t="shared" si="2762"/>
        <v>2.9655054058692298E-2</v>
      </c>
      <c r="EQ257" s="1759"/>
      <c r="ER257" s="1759">
        <f t="shared" si="2763"/>
        <v>5827</v>
      </c>
      <c r="ES257" s="1759"/>
      <c r="ET257" s="1759">
        <f t="shared" si="2764"/>
        <v>5827</v>
      </c>
      <c r="EU257" s="2201">
        <f t="shared" si="2765"/>
        <v>2.9655054058692298E-2</v>
      </c>
      <c r="EV257" s="1759"/>
      <c r="EW257" s="1759">
        <f t="shared" si="2766"/>
        <v>5827</v>
      </c>
      <c r="EX257" s="1988">
        <v>172.8</v>
      </c>
      <c r="EY257" s="2201">
        <f t="shared" si="2768"/>
        <v>2.9655054058692298E-2</v>
      </c>
      <c r="EZ257" s="2203">
        <v>5827</v>
      </c>
      <c r="FA257" s="1988">
        <v>172.8</v>
      </c>
      <c r="FB257" s="2201">
        <f t="shared" si="2771"/>
        <v>2.9655054058692298E-2</v>
      </c>
      <c r="FC257" s="1495">
        <v>2843</v>
      </c>
      <c r="FD257" s="2150">
        <v>4900</v>
      </c>
      <c r="FE257" s="2150">
        <v>4900</v>
      </c>
      <c r="FF257" s="1495"/>
      <c r="FG257" s="1495">
        <f t="shared" si="2772"/>
        <v>2843</v>
      </c>
      <c r="FH257" s="2713">
        <v>0</v>
      </c>
      <c r="FI257" s="2447">
        <v>1000</v>
      </c>
      <c r="FJ257" s="1495">
        <f t="shared" si="2774"/>
        <v>3843</v>
      </c>
      <c r="FK257" s="2714">
        <f t="shared" si="2775"/>
        <v>0</v>
      </c>
      <c r="FL257" s="2713">
        <v>0</v>
      </c>
      <c r="FM257" s="2714">
        <f t="shared" si="2777"/>
        <v>0</v>
      </c>
      <c r="FN257" s="1495"/>
      <c r="FO257" s="1495">
        <f t="shared" si="2778"/>
        <v>3843</v>
      </c>
      <c r="FP257" s="2715">
        <v>3843</v>
      </c>
      <c r="FQ257" s="2606">
        <v>4900</v>
      </c>
      <c r="FR257" s="1495">
        <v>4900</v>
      </c>
      <c r="FS257" s="1495">
        <v>4900</v>
      </c>
    </row>
    <row r="258" spans="1:177" ht="21.75" hidden="1" thickBot="1" x14ac:dyDescent="0.3">
      <c r="A258" s="2889"/>
      <c r="B258" s="2879"/>
      <c r="C258" s="2906"/>
      <c r="D258" s="1859"/>
      <c r="E258" s="1860" t="s">
        <v>84</v>
      </c>
      <c r="F258" s="681"/>
      <c r="G258" s="650" t="s">
        <v>529</v>
      </c>
      <c r="H258" s="682">
        <v>3075</v>
      </c>
      <c r="I258" s="483">
        <v>929</v>
      </c>
      <c r="J258" s="541">
        <v>1805</v>
      </c>
      <c r="K258" s="541">
        <v>936</v>
      </c>
      <c r="L258" s="596">
        <f t="shared" si="3018"/>
        <v>0.51855955678670362</v>
      </c>
      <c r="M258" s="483">
        <v>1805</v>
      </c>
      <c r="N258" s="483"/>
      <c r="O258" s="483"/>
      <c r="P258" s="541">
        <f t="shared" si="2698"/>
        <v>1805</v>
      </c>
      <c r="Q258" s="596">
        <f>K258/P258</f>
        <v>0.51855955678670362</v>
      </c>
      <c r="R258" s="483">
        <v>1805</v>
      </c>
      <c r="S258" s="541">
        <v>1359</v>
      </c>
      <c r="T258" s="596">
        <f t="shared" si="2700"/>
        <v>0.75290858725761778</v>
      </c>
      <c r="U258" s="483">
        <v>1805</v>
      </c>
      <c r="V258" s="483"/>
      <c r="W258" s="483"/>
      <c r="X258" s="541">
        <f t="shared" si="2938"/>
        <v>1805</v>
      </c>
      <c r="Y258" s="596">
        <f t="shared" si="2702"/>
        <v>0.75290858725761778</v>
      </c>
      <c r="Z258" s="483"/>
      <c r="AA258" s="541">
        <f t="shared" si="2703"/>
        <v>1805</v>
      </c>
      <c r="AB258" s="541">
        <v>1935</v>
      </c>
      <c r="AC258" s="596">
        <f t="shared" si="2704"/>
        <v>1.0720221606648199</v>
      </c>
      <c r="AD258" s="541">
        <v>2115</v>
      </c>
      <c r="AE258" s="541">
        <v>2232</v>
      </c>
      <c r="AF258" s="596">
        <f t="shared" si="2705"/>
        <v>1.2365650969529085</v>
      </c>
      <c r="AG258" s="483">
        <v>1805</v>
      </c>
      <c r="AH258" s="483">
        <v>1805</v>
      </c>
      <c r="AI258" s="483">
        <v>1805</v>
      </c>
      <c r="AJ258" s="483">
        <v>1805</v>
      </c>
      <c r="AK258" s="483"/>
      <c r="AL258" s="541">
        <f t="shared" si="2707"/>
        <v>1805</v>
      </c>
      <c r="AM258" s="839">
        <v>3029.15</v>
      </c>
      <c r="AN258" s="917">
        <f t="shared" si="2708"/>
        <v>1.6781994459833796</v>
      </c>
      <c r="AO258" s="839">
        <v>1872.31</v>
      </c>
      <c r="AP258" s="917">
        <f t="shared" si="2709"/>
        <v>1.0372908587257617</v>
      </c>
      <c r="AQ258" s="839"/>
      <c r="AR258" s="839"/>
      <c r="AS258" s="839">
        <f t="shared" si="2710"/>
        <v>1805</v>
      </c>
      <c r="AT258" s="917">
        <f t="shared" si="2711"/>
        <v>1.0372908587257617</v>
      </c>
      <c r="AU258" s="839"/>
      <c r="AV258" s="839">
        <f t="shared" si="2712"/>
        <v>1805</v>
      </c>
      <c r="AW258" s="483">
        <v>1805</v>
      </c>
      <c r="AX258" s="839">
        <v>4527.2</v>
      </c>
      <c r="AY258" s="483">
        <v>1805</v>
      </c>
      <c r="AZ258" s="1068">
        <v>4910.4799999999996</v>
      </c>
      <c r="BA258" s="595">
        <v>1805</v>
      </c>
      <c r="BB258" s="483">
        <v>1805</v>
      </c>
      <c r="BC258" s="483">
        <v>1805</v>
      </c>
      <c r="BD258" s="595">
        <v>1805</v>
      </c>
      <c r="BE258" s="483">
        <v>1805</v>
      </c>
      <c r="BF258" s="483">
        <v>1805</v>
      </c>
      <c r="BG258" s="839"/>
      <c r="BH258" s="483">
        <f t="shared" si="2715"/>
        <v>1805</v>
      </c>
      <c r="BI258" s="918">
        <v>1787.98</v>
      </c>
      <c r="BJ258" s="917">
        <f t="shared" si="2717"/>
        <v>0.99057063711911353</v>
      </c>
      <c r="BK258" s="483">
        <v>1000</v>
      </c>
      <c r="BL258" s="483">
        <f t="shared" si="2718"/>
        <v>2805</v>
      </c>
      <c r="BM258" s="917">
        <f t="shared" si="2719"/>
        <v>0.63742602495543677</v>
      </c>
      <c r="BN258" s="917"/>
      <c r="BO258" s="917"/>
      <c r="BP258" s="918">
        <v>2213.1799999999998</v>
      </c>
      <c r="BQ258" s="917">
        <f t="shared" si="2721"/>
        <v>0.78901247771836003</v>
      </c>
      <c r="BR258" s="839"/>
      <c r="BS258" s="483">
        <f t="shared" si="2722"/>
        <v>2805</v>
      </c>
      <c r="BT258" s="918">
        <v>4364.24</v>
      </c>
      <c r="BU258" s="917">
        <f t="shared" si="2723"/>
        <v>1.5558787878787879</v>
      </c>
      <c r="BV258" s="483"/>
      <c r="BW258" s="483">
        <f t="shared" si="2724"/>
        <v>2805</v>
      </c>
      <c r="BX258" s="917">
        <f t="shared" si="2725"/>
        <v>1.5558787878787879</v>
      </c>
      <c r="BY258" s="918">
        <v>4385.57</v>
      </c>
      <c r="BZ258" s="1125">
        <v>4385.57</v>
      </c>
      <c r="CA258" s="483">
        <v>1805</v>
      </c>
      <c r="CB258" s="483">
        <v>1805</v>
      </c>
      <c r="CC258" s="483">
        <v>1805</v>
      </c>
      <c r="CD258" s="918">
        <v>896.09</v>
      </c>
      <c r="CE258" s="25"/>
      <c r="CF258" s="541">
        <f t="shared" si="2727"/>
        <v>1805</v>
      </c>
      <c r="CG258" s="596">
        <f t="shared" si="2728"/>
        <v>0.49644875346260392</v>
      </c>
      <c r="CH258" s="918">
        <v>1257.8699999999999</v>
      </c>
      <c r="CI258" s="596">
        <f t="shared" si="2730"/>
        <v>0.69688088642659274</v>
      </c>
      <c r="CJ258" s="483"/>
      <c r="CK258" s="483">
        <f t="shared" si="2731"/>
        <v>1805</v>
      </c>
      <c r="CL258" s="124">
        <v>2566.46</v>
      </c>
      <c r="CM258" s="596">
        <f t="shared" si="2732"/>
        <v>1.4218614958448754</v>
      </c>
      <c r="CN258" s="25"/>
      <c r="CO258" s="1191">
        <f t="shared" si="2733"/>
        <v>1805</v>
      </c>
      <c r="CP258" s="596">
        <f t="shared" si="2734"/>
        <v>1.4218614958448754</v>
      </c>
      <c r="CQ258" s="25"/>
      <c r="CR258" s="1191">
        <f t="shared" si="2735"/>
        <v>1805</v>
      </c>
      <c r="CS258" s="1246">
        <v>1805</v>
      </c>
      <c r="CT258" s="1312">
        <v>1805</v>
      </c>
      <c r="CU258" s="483">
        <v>1805</v>
      </c>
      <c r="CV258" s="483">
        <v>1805</v>
      </c>
      <c r="CW258" s="1389">
        <v>4491.6099999999997</v>
      </c>
      <c r="CX258" s="596">
        <f t="shared" si="2737"/>
        <v>2.4884265927977838</v>
      </c>
      <c r="CY258" s="1496">
        <v>1805</v>
      </c>
      <c r="CZ258" s="483"/>
      <c r="DA258" s="1496">
        <f t="shared" si="2739"/>
        <v>1805</v>
      </c>
      <c r="DB258" s="124">
        <v>3811.2</v>
      </c>
      <c r="DC258" s="596">
        <f t="shared" si="2740"/>
        <v>2.1114681440443213</v>
      </c>
      <c r="DD258" s="1191"/>
      <c r="DE258" s="1496">
        <f t="shared" si="2741"/>
        <v>1805</v>
      </c>
      <c r="DF258" s="596">
        <f t="shared" si="2742"/>
        <v>2.1114681440443213</v>
      </c>
      <c r="DG258" s="1191"/>
      <c r="DH258" s="1496">
        <f t="shared" si="2743"/>
        <v>1805</v>
      </c>
      <c r="DI258" s="596">
        <f t="shared" si="2744"/>
        <v>2.1114681440443213</v>
      </c>
      <c r="DJ258" s="1588">
        <v>4906.8999999999996</v>
      </c>
      <c r="DK258" s="596">
        <f t="shared" si="2746"/>
        <v>2.7185041551246534</v>
      </c>
      <c r="DL258" s="1538">
        <v>1100</v>
      </c>
      <c r="DM258" s="1496">
        <f t="shared" si="2747"/>
        <v>2905</v>
      </c>
      <c r="DN258" s="596">
        <f t="shared" si="2748"/>
        <v>1.6891222030981066</v>
      </c>
      <c r="DO258" s="1588">
        <v>5916.33</v>
      </c>
      <c r="DP258" s="483">
        <v>4916</v>
      </c>
      <c r="DQ258" s="483">
        <v>5916</v>
      </c>
      <c r="DR258" s="483">
        <v>5916</v>
      </c>
      <c r="DS258" s="1697">
        <v>5916.33</v>
      </c>
      <c r="DT258" s="2205">
        <f t="shared" si="2750"/>
        <v>2.036602409638554</v>
      </c>
      <c r="DU258" s="1760">
        <v>4916</v>
      </c>
      <c r="DV258" s="1760"/>
      <c r="DW258" s="1760">
        <f t="shared" si="2752"/>
        <v>4916</v>
      </c>
      <c r="DX258" s="1760"/>
      <c r="DY258" s="1760">
        <f t="shared" si="2753"/>
        <v>4916</v>
      </c>
      <c r="DZ258" s="1760"/>
      <c r="EA258" s="1760">
        <f t="shared" si="2754"/>
        <v>4916</v>
      </c>
      <c r="EB258" s="1697">
        <v>1318.76</v>
      </c>
      <c r="EC258" s="2205">
        <f t="shared" si="2756"/>
        <v>0.2682587469487388</v>
      </c>
      <c r="ED258" s="1760"/>
      <c r="EE258" s="1760">
        <f t="shared" si="2757"/>
        <v>4916</v>
      </c>
      <c r="EF258" s="2205">
        <f t="shared" si="2758"/>
        <v>0.2682587469487388</v>
      </c>
      <c r="EG258" s="1760"/>
      <c r="EH258" s="1760">
        <f t="shared" si="2759"/>
        <v>4916</v>
      </c>
      <c r="EI258" s="2206">
        <v>3060.57</v>
      </c>
      <c r="EJ258" s="1697">
        <v>3060.57</v>
      </c>
      <c r="EK258" s="2205">
        <f t="shared" si="2761"/>
        <v>1</v>
      </c>
      <c r="EL258" s="1760">
        <v>3061</v>
      </c>
      <c r="EM258" s="2207">
        <v>3061</v>
      </c>
      <c r="EN258" s="2207">
        <v>3061</v>
      </c>
      <c r="EO258" s="1697">
        <v>826.72</v>
      </c>
      <c r="EP258" s="2176">
        <f t="shared" si="2762"/>
        <v>0.27008167265599481</v>
      </c>
      <c r="EQ258" s="1760"/>
      <c r="ER258" s="1760">
        <f t="shared" si="2763"/>
        <v>3061</v>
      </c>
      <c r="ES258" s="1760"/>
      <c r="ET258" s="1760">
        <f t="shared" si="2764"/>
        <v>3061</v>
      </c>
      <c r="EU258" s="2205">
        <f t="shared" si="2765"/>
        <v>0.27008167265599481</v>
      </c>
      <c r="EV258" s="1760"/>
      <c r="EW258" s="1760">
        <f t="shared" si="2766"/>
        <v>3061</v>
      </c>
      <c r="EX258" s="1697">
        <v>5357.57</v>
      </c>
      <c r="EY258" s="2205">
        <f t="shared" si="2768"/>
        <v>1.7502678863116627</v>
      </c>
      <c r="EZ258" s="2208">
        <v>3061</v>
      </c>
      <c r="FA258" s="1697">
        <v>1592.02</v>
      </c>
      <c r="FB258" s="2205">
        <f t="shared" si="2771"/>
        <v>0.52009800718719368</v>
      </c>
      <c r="FC258" s="1496">
        <v>1700</v>
      </c>
      <c r="FD258" s="2145">
        <v>2700</v>
      </c>
      <c r="FE258" s="2145">
        <v>2700</v>
      </c>
      <c r="FF258" s="1496"/>
      <c r="FG258" s="1496">
        <f t="shared" si="2772"/>
        <v>1700</v>
      </c>
      <c r="FH258" s="2716">
        <v>209</v>
      </c>
      <c r="FI258" s="2452">
        <v>3000</v>
      </c>
      <c r="FJ258" s="1496">
        <f t="shared" si="2774"/>
        <v>4700</v>
      </c>
      <c r="FK258" s="2717">
        <f t="shared" si="2775"/>
        <v>4.4468085106382976E-2</v>
      </c>
      <c r="FL258" s="2716">
        <v>280.54000000000002</v>
      </c>
      <c r="FM258" s="2717">
        <f t="shared" si="2777"/>
        <v>5.9689361702127665E-2</v>
      </c>
      <c r="FN258" s="1496">
        <v>-2000</v>
      </c>
      <c r="FO258" s="1496">
        <f t="shared" si="2778"/>
        <v>2700</v>
      </c>
      <c r="FP258" s="1553">
        <v>2700</v>
      </c>
      <c r="FQ258" s="2607">
        <v>2700</v>
      </c>
      <c r="FR258" s="1496">
        <v>2700</v>
      </c>
      <c r="FS258" s="1496">
        <v>2700</v>
      </c>
    </row>
    <row r="259" spans="1:177" ht="21.75" hidden="1" thickBot="1" x14ac:dyDescent="0.3">
      <c r="A259" s="2889"/>
      <c r="B259" s="2879"/>
      <c r="C259" s="2906"/>
      <c r="D259" s="1859"/>
      <c r="E259" s="1860" t="s">
        <v>836</v>
      </c>
      <c r="F259" s="681"/>
      <c r="G259" s="650"/>
      <c r="H259" s="682"/>
      <c r="I259" s="483"/>
      <c r="J259" s="541"/>
      <c r="K259" s="541"/>
      <c r="L259" s="596" t="e">
        <f t="shared" si="3018"/>
        <v>#DIV/0!</v>
      </c>
      <c r="M259" s="483"/>
      <c r="N259" s="483"/>
      <c r="O259" s="483"/>
      <c r="P259" s="541">
        <f t="shared" si="2698"/>
        <v>0</v>
      </c>
      <c r="Q259" s="596"/>
      <c r="R259" s="483"/>
      <c r="S259" s="541"/>
      <c r="T259" s="596" t="e">
        <f t="shared" si="2700"/>
        <v>#DIV/0!</v>
      </c>
      <c r="U259" s="483"/>
      <c r="V259" s="483"/>
      <c r="W259" s="483"/>
      <c r="X259" s="541">
        <f t="shared" si="2938"/>
        <v>0</v>
      </c>
      <c r="Y259" s="596" t="e">
        <f t="shared" si="2702"/>
        <v>#DIV/0!</v>
      </c>
      <c r="Z259" s="483"/>
      <c r="AA259" s="142">
        <f t="shared" si="2703"/>
        <v>0</v>
      </c>
      <c r="AB259" s="541"/>
      <c r="AC259" s="596" t="e">
        <f t="shared" si="2704"/>
        <v>#DIV/0!</v>
      </c>
      <c r="AD259" s="541"/>
      <c r="AE259" s="541"/>
      <c r="AF259" s="596" t="e">
        <f t="shared" si="2705"/>
        <v>#DIV/0!</v>
      </c>
      <c r="AG259" s="483"/>
      <c r="AH259" s="483"/>
      <c r="AI259" s="483"/>
      <c r="AJ259" s="483"/>
      <c r="AK259" s="483"/>
      <c r="AL259" s="142">
        <f t="shared" si="2707"/>
        <v>0</v>
      </c>
      <c r="AM259" s="839"/>
      <c r="AN259" s="917" t="e">
        <f t="shared" si="2708"/>
        <v>#DIV/0!</v>
      </c>
      <c r="AO259" s="839"/>
      <c r="AP259" s="917" t="e">
        <f t="shared" si="2709"/>
        <v>#DIV/0!</v>
      </c>
      <c r="AQ259" s="839"/>
      <c r="AR259" s="839">
        <v>1465</v>
      </c>
      <c r="AS259" s="839">
        <f t="shared" si="2710"/>
        <v>1465</v>
      </c>
      <c r="AT259" s="917">
        <f t="shared" si="2711"/>
        <v>0</v>
      </c>
      <c r="AU259" s="839">
        <v>1465</v>
      </c>
      <c r="AV259" s="839">
        <f t="shared" si="2712"/>
        <v>1465</v>
      </c>
      <c r="AW259" s="483"/>
      <c r="AX259" s="839"/>
      <c r="AY259" s="483">
        <v>1465</v>
      </c>
      <c r="AZ259" s="1068"/>
      <c r="BA259" s="595"/>
      <c r="BB259" s="483"/>
      <c r="BC259" s="483"/>
      <c r="BD259" s="595"/>
      <c r="BE259" s="483"/>
      <c r="BF259" s="483"/>
      <c r="BG259" s="839"/>
      <c r="BH259" s="483">
        <f t="shared" si="2715"/>
        <v>0</v>
      </c>
      <c r="BI259" s="918"/>
      <c r="BJ259" s="917" t="e">
        <f t="shared" si="2717"/>
        <v>#DIV/0!</v>
      </c>
      <c r="BK259" s="483"/>
      <c r="BL259" s="483">
        <f t="shared" si="2718"/>
        <v>0</v>
      </c>
      <c r="BM259" s="917" t="e">
        <f t="shared" si="2719"/>
        <v>#DIV/0!</v>
      </c>
      <c r="BN259" s="917"/>
      <c r="BO259" s="917"/>
      <c r="BP259" s="918"/>
      <c r="BQ259" s="917" t="e">
        <f t="shared" si="2721"/>
        <v>#DIV/0!</v>
      </c>
      <c r="BR259" s="839"/>
      <c r="BS259" s="483">
        <f t="shared" si="2722"/>
        <v>0</v>
      </c>
      <c r="BT259" s="918"/>
      <c r="BU259" s="917" t="e">
        <f t="shared" si="2723"/>
        <v>#DIV/0!</v>
      </c>
      <c r="BV259" s="483"/>
      <c r="BW259" s="483">
        <f t="shared" si="2724"/>
        <v>0</v>
      </c>
      <c r="BX259" s="917" t="e">
        <f t="shared" si="2725"/>
        <v>#DIV/0!</v>
      </c>
      <c r="BY259" s="918"/>
      <c r="BZ259" s="1125"/>
      <c r="CA259" s="880">
        <v>4000</v>
      </c>
      <c r="CB259" s="880">
        <v>5000</v>
      </c>
      <c r="CC259" s="880">
        <v>5000</v>
      </c>
      <c r="CD259" s="918"/>
      <c r="CE259" s="25"/>
      <c r="CF259" s="541">
        <f t="shared" si="2727"/>
        <v>4000</v>
      </c>
      <c r="CG259" s="596">
        <f t="shared" si="2728"/>
        <v>0</v>
      </c>
      <c r="CH259" s="918"/>
      <c r="CI259" s="596">
        <f t="shared" si="2730"/>
        <v>0</v>
      </c>
      <c r="CJ259" s="483"/>
      <c r="CK259" s="483">
        <f t="shared" si="2731"/>
        <v>4000</v>
      </c>
      <c r="CL259" s="124"/>
      <c r="CM259" s="596">
        <f t="shared" si="2732"/>
        <v>0</v>
      </c>
      <c r="CN259" s="25"/>
      <c r="CO259" s="1191">
        <f t="shared" si="2733"/>
        <v>4000</v>
      </c>
      <c r="CP259" s="596">
        <f t="shared" si="2734"/>
        <v>0</v>
      </c>
      <c r="CQ259" s="25"/>
      <c r="CR259" s="1191">
        <f t="shared" si="2735"/>
        <v>4000</v>
      </c>
      <c r="CS259" s="1246">
        <v>4000</v>
      </c>
      <c r="CT259" s="1323">
        <v>3000</v>
      </c>
      <c r="CU259" s="199">
        <v>5000</v>
      </c>
      <c r="CV259" s="199">
        <v>5000</v>
      </c>
      <c r="CW259" s="1389">
        <v>0</v>
      </c>
      <c r="CX259" s="596">
        <f t="shared" si="2737"/>
        <v>0</v>
      </c>
      <c r="CY259" s="1552">
        <v>3000</v>
      </c>
      <c r="CZ259" s="483"/>
      <c r="DA259" s="1496">
        <f t="shared" si="2739"/>
        <v>3000</v>
      </c>
      <c r="DB259" s="124">
        <v>0</v>
      </c>
      <c r="DC259" s="596">
        <f t="shared" si="2740"/>
        <v>0</v>
      </c>
      <c r="DD259" s="1191"/>
      <c r="DE259" s="1496">
        <f t="shared" si="2741"/>
        <v>3000</v>
      </c>
      <c r="DF259" s="596">
        <f t="shared" si="2742"/>
        <v>0</v>
      </c>
      <c r="DG259" s="1191"/>
      <c r="DH259" s="1496">
        <f t="shared" si="2743"/>
        <v>3000</v>
      </c>
      <c r="DI259" s="596">
        <f t="shared" si="2744"/>
        <v>0</v>
      </c>
      <c r="DJ259" s="1588">
        <v>0</v>
      </c>
      <c r="DK259" s="596">
        <f t="shared" si="2746"/>
        <v>0</v>
      </c>
      <c r="DL259" s="1191">
        <v>-3000</v>
      </c>
      <c r="DM259" s="1496">
        <f t="shared" si="2747"/>
        <v>0</v>
      </c>
      <c r="DN259" s="596" t="e">
        <f t="shared" si="2748"/>
        <v>#DIV/0!</v>
      </c>
      <c r="DO259" s="1588"/>
      <c r="DP259" s="880"/>
      <c r="DQ259" s="880"/>
      <c r="DR259" s="880"/>
      <c r="DS259" s="1697"/>
      <c r="DT259" s="2205" t="e">
        <f t="shared" si="2750"/>
        <v>#DIV/0!</v>
      </c>
      <c r="DU259" s="2270"/>
      <c r="DV259" s="1760"/>
      <c r="DW259" s="1760">
        <f t="shared" si="2752"/>
        <v>0</v>
      </c>
      <c r="DX259" s="1760"/>
      <c r="DY259" s="1760">
        <f t="shared" si="2753"/>
        <v>0</v>
      </c>
      <c r="DZ259" s="1760"/>
      <c r="EA259" s="1760">
        <f t="shared" si="2754"/>
        <v>0</v>
      </c>
      <c r="EB259" s="1697"/>
      <c r="EC259" s="2205" t="e">
        <f t="shared" si="2756"/>
        <v>#DIV/0!</v>
      </c>
      <c r="ED259" s="1760"/>
      <c r="EE259" s="1760">
        <f t="shared" si="2757"/>
        <v>0</v>
      </c>
      <c r="EF259" s="2205" t="e">
        <f t="shared" si="2758"/>
        <v>#DIV/0!</v>
      </c>
      <c r="EG259" s="1760"/>
      <c r="EH259" s="1760">
        <f t="shared" si="2759"/>
        <v>0</v>
      </c>
      <c r="EI259" s="2206"/>
      <c r="EJ259" s="1697"/>
      <c r="EK259" s="2205" t="e">
        <f t="shared" si="2761"/>
        <v>#DIV/0!</v>
      </c>
      <c r="EL259" s="2270">
        <v>3000</v>
      </c>
      <c r="EM259" s="2271">
        <v>3000</v>
      </c>
      <c r="EN259" s="2271">
        <v>3000</v>
      </c>
      <c r="EO259" s="1697"/>
      <c r="EP259" s="2176">
        <f t="shared" si="2762"/>
        <v>0</v>
      </c>
      <c r="EQ259" s="1760"/>
      <c r="ER259" s="1760">
        <f t="shared" si="2763"/>
        <v>3000</v>
      </c>
      <c r="ES259" s="1760"/>
      <c r="ET259" s="1760">
        <f t="shared" si="2764"/>
        <v>3000</v>
      </c>
      <c r="EU259" s="2205">
        <f t="shared" si="2765"/>
        <v>0</v>
      </c>
      <c r="EV259" s="1760"/>
      <c r="EW259" s="1760">
        <f t="shared" si="2766"/>
        <v>3000</v>
      </c>
      <c r="EX259" s="1697"/>
      <c r="EY259" s="2205">
        <f t="shared" si="2768"/>
        <v>0</v>
      </c>
      <c r="EZ259" s="2208">
        <v>3000</v>
      </c>
      <c r="FA259" s="1697">
        <v>3842.05</v>
      </c>
      <c r="FB259" s="2205">
        <f t="shared" si="2771"/>
        <v>1.2806833333333334</v>
      </c>
      <c r="FC259" s="1552"/>
      <c r="FD259" s="1552"/>
      <c r="FE259" s="1552"/>
      <c r="FF259" s="1496"/>
      <c r="FG259" s="1496">
        <f t="shared" si="2772"/>
        <v>0</v>
      </c>
      <c r="FH259" s="2716">
        <v>0</v>
      </c>
      <c r="FI259" s="2452">
        <v>1000</v>
      </c>
      <c r="FJ259" s="1496">
        <f t="shared" si="2774"/>
        <v>1000</v>
      </c>
      <c r="FK259" s="2717">
        <f t="shared" si="2775"/>
        <v>0</v>
      </c>
      <c r="FL259" s="2716">
        <v>0</v>
      </c>
      <c r="FM259" s="2717">
        <f t="shared" si="2777"/>
        <v>0</v>
      </c>
      <c r="FN259" s="1496"/>
      <c r="FO259" s="1496">
        <f t="shared" si="2778"/>
        <v>1000</v>
      </c>
      <c r="FP259" s="1553">
        <v>1000</v>
      </c>
      <c r="FQ259" s="2627"/>
      <c r="FR259" s="1552"/>
      <c r="FS259" s="1552"/>
    </row>
    <row r="260" spans="1:177" ht="21.75" hidden="1" thickBot="1" x14ac:dyDescent="0.3">
      <c r="A260" s="2889"/>
      <c r="B260" s="2879"/>
      <c r="C260" s="2906"/>
      <c r="D260" s="1859"/>
      <c r="E260" s="1860" t="s">
        <v>522</v>
      </c>
      <c r="F260" s="681"/>
      <c r="G260" s="650" t="s">
        <v>529</v>
      </c>
      <c r="H260" s="682">
        <v>69</v>
      </c>
      <c r="I260" s="483">
        <v>78</v>
      </c>
      <c r="J260" s="541">
        <v>353</v>
      </c>
      <c r="K260" s="541">
        <v>40</v>
      </c>
      <c r="L260" s="596">
        <f t="shared" si="3018"/>
        <v>0.11331444759206799</v>
      </c>
      <c r="M260" s="483">
        <v>353</v>
      </c>
      <c r="N260" s="483"/>
      <c r="O260" s="483"/>
      <c r="P260" s="541">
        <f t="shared" si="2698"/>
        <v>353</v>
      </c>
      <c r="Q260" s="596">
        <f t="shared" ref="Q260:Q265" si="3176">K260/P260</f>
        <v>0.11331444759206799</v>
      </c>
      <c r="R260" s="483">
        <v>353</v>
      </c>
      <c r="S260" s="541">
        <v>206</v>
      </c>
      <c r="T260" s="596">
        <f t="shared" si="2700"/>
        <v>0.58356940509915012</v>
      </c>
      <c r="U260" s="483">
        <v>353</v>
      </c>
      <c r="V260" s="483"/>
      <c r="W260" s="483"/>
      <c r="X260" s="541">
        <f t="shared" si="2938"/>
        <v>353</v>
      </c>
      <c r="Y260" s="596">
        <f t="shared" si="2702"/>
        <v>0.58356940509915012</v>
      </c>
      <c r="Z260" s="483"/>
      <c r="AA260" s="541">
        <f t="shared" si="2703"/>
        <v>353</v>
      </c>
      <c r="AB260" s="541">
        <v>223</v>
      </c>
      <c r="AC260" s="596">
        <f t="shared" si="2704"/>
        <v>0.63172804532577909</v>
      </c>
      <c r="AD260" s="541">
        <v>223</v>
      </c>
      <c r="AE260" s="541">
        <v>223</v>
      </c>
      <c r="AF260" s="596">
        <f t="shared" si="2705"/>
        <v>0.63172804532577909</v>
      </c>
      <c r="AG260" s="483">
        <v>353</v>
      </c>
      <c r="AH260" s="483">
        <v>353</v>
      </c>
      <c r="AI260" s="483">
        <v>353</v>
      </c>
      <c r="AJ260" s="483">
        <v>353</v>
      </c>
      <c r="AK260" s="483"/>
      <c r="AL260" s="541">
        <f t="shared" si="2707"/>
        <v>353</v>
      </c>
      <c r="AM260" s="839">
        <v>222.8</v>
      </c>
      <c r="AN260" s="917">
        <f t="shared" si="2708"/>
        <v>0.63116147308781878</v>
      </c>
      <c r="AO260" s="839">
        <v>77.599999999999994</v>
      </c>
      <c r="AP260" s="917">
        <f t="shared" si="2709"/>
        <v>0.21983002832861187</v>
      </c>
      <c r="AQ260" s="839"/>
      <c r="AR260" s="839"/>
      <c r="AS260" s="839">
        <f t="shared" si="2710"/>
        <v>353</v>
      </c>
      <c r="AT260" s="917">
        <f t="shared" si="2711"/>
        <v>0.21983002832861187</v>
      </c>
      <c r="AU260" s="839"/>
      <c r="AV260" s="839">
        <f t="shared" si="2712"/>
        <v>353</v>
      </c>
      <c r="AW260" s="483">
        <v>353</v>
      </c>
      <c r="AX260" s="839">
        <v>266.60000000000002</v>
      </c>
      <c r="AY260" s="483">
        <v>353</v>
      </c>
      <c r="AZ260" s="1068">
        <v>266.60000000000002</v>
      </c>
      <c r="BA260" s="595">
        <v>353</v>
      </c>
      <c r="BB260" s="483">
        <v>353</v>
      </c>
      <c r="BC260" s="483">
        <v>353</v>
      </c>
      <c r="BD260" s="595">
        <v>353</v>
      </c>
      <c r="BE260" s="483">
        <v>353</v>
      </c>
      <c r="BF260" s="483">
        <v>353</v>
      </c>
      <c r="BG260" s="839"/>
      <c r="BH260" s="483">
        <f t="shared" si="2715"/>
        <v>353</v>
      </c>
      <c r="BI260" s="918">
        <v>0</v>
      </c>
      <c r="BJ260" s="917">
        <f t="shared" si="2717"/>
        <v>0</v>
      </c>
      <c r="BK260" s="483"/>
      <c r="BL260" s="483">
        <f t="shared" si="2718"/>
        <v>353</v>
      </c>
      <c r="BM260" s="917">
        <f t="shared" si="2719"/>
        <v>0</v>
      </c>
      <c r="BN260" s="917"/>
      <c r="BO260" s="917"/>
      <c r="BP260" s="918">
        <v>134.4</v>
      </c>
      <c r="BQ260" s="917">
        <f t="shared" si="2721"/>
        <v>0.38073654390934847</v>
      </c>
      <c r="BR260" s="839"/>
      <c r="BS260" s="483">
        <f t="shared" si="2722"/>
        <v>353</v>
      </c>
      <c r="BT260" s="918">
        <v>134.4</v>
      </c>
      <c r="BU260" s="917">
        <f t="shared" si="2723"/>
        <v>0.38073654390934847</v>
      </c>
      <c r="BV260" s="483"/>
      <c r="BW260" s="483">
        <f t="shared" si="2724"/>
        <v>353</v>
      </c>
      <c r="BX260" s="917">
        <f t="shared" si="2725"/>
        <v>0.38073654390934847</v>
      </c>
      <c r="BY260" s="918">
        <v>134.4</v>
      </c>
      <c r="BZ260" s="1125">
        <v>134.4</v>
      </c>
      <c r="CA260" s="483">
        <v>353</v>
      </c>
      <c r="CB260" s="483">
        <v>353</v>
      </c>
      <c r="CC260" s="483">
        <v>353</v>
      </c>
      <c r="CD260" s="918">
        <v>65.89</v>
      </c>
      <c r="CE260" s="25"/>
      <c r="CF260" s="541">
        <f t="shared" si="2727"/>
        <v>353</v>
      </c>
      <c r="CG260" s="596">
        <f t="shared" si="2728"/>
        <v>0.186657223796034</v>
      </c>
      <c r="CH260" s="918">
        <v>231.08</v>
      </c>
      <c r="CI260" s="596">
        <f t="shared" si="2730"/>
        <v>0.65461756373937685</v>
      </c>
      <c r="CJ260" s="483"/>
      <c r="CK260" s="483">
        <f t="shared" si="2731"/>
        <v>353</v>
      </c>
      <c r="CL260" s="124">
        <v>231.08</v>
      </c>
      <c r="CM260" s="596">
        <f t="shared" si="2732"/>
        <v>0.65461756373937685</v>
      </c>
      <c r="CN260" s="25"/>
      <c r="CO260" s="1191">
        <f t="shared" si="2733"/>
        <v>353</v>
      </c>
      <c r="CP260" s="596">
        <f t="shared" si="2734"/>
        <v>0.65461756373937685</v>
      </c>
      <c r="CQ260" s="25"/>
      <c r="CR260" s="1191">
        <f t="shared" si="2735"/>
        <v>353</v>
      </c>
      <c r="CS260" s="1246">
        <v>353</v>
      </c>
      <c r="CT260" s="1312">
        <v>353</v>
      </c>
      <c r="CU260" s="483">
        <v>353</v>
      </c>
      <c r="CV260" s="483">
        <v>353</v>
      </c>
      <c r="CW260" s="1389">
        <v>231.08</v>
      </c>
      <c r="CX260" s="596">
        <f t="shared" si="2737"/>
        <v>0.65461756373937685</v>
      </c>
      <c r="CY260" s="1496">
        <v>353</v>
      </c>
      <c r="CZ260" s="483"/>
      <c r="DA260" s="1496">
        <f t="shared" si="2739"/>
        <v>353</v>
      </c>
      <c r="DB260" s="124">
        <v>0</v>
      </c>
      <c r="DC260" s="596">
        <f t="shared" si="2740"/>
        <v>0</v>
      </c>
      <c r="DD260" s="1191"/>
      <c r="DE260" s="1496">
        <f t="shared" si="2741"/>
        <v>353</v>
      </c>
      <c r="DF260" s="596">
        <f t="shared" si="2742"/>
        <v>0</v>
      </c>
      <c r="DG260" s="1191"/>
      <c r="DH260" s="1496">
        <f t="shared" si="2743"/>
        <v>353</v>
      </c>
      <c r="DI260" s="596">
        <f t="shared" si="2744"/>
        <v>0</v>
      </c>
      <c r="DJ260" s="1588">
        <v>118.9</v>
      </c>
      <c r="DK260" s="596">
        <f t="shared" si="2746"/>
        <v>0.33682719546742212</v>
      </c>
      <c r="DL260" s="1191"/>
      <c r="DM260" s="1496">
        <f t="shared" si="2747"/>
        <v>353</v>
      </c>
      <c r="DN260" s="596">
        <f t="shared" si="2748"/>
        <v>0.33682719546742212</v>
      </c>
      <c r="DO260" s="1588">
        <v>118.9</v>
      </c>
      <c r="DP260" s="483">
        <v>119</v>
      </c>
      <c r="DQ260" s="483">
        <v>119</v>
      </c>
      <c r="DR260" s="483">
        <v>119</v>
      </c>
      <c r="DS260" s="1697">
        <v>118.9</v>
      </c>
      <c r="DT260" s="2205">
        <f t="shared" si="2750"/>
        <v>0.33682719546742212</v>
      </c>
      <c r="DU260" s="1760">
        <v>119</v>
      </c>
      <c r="DV260" s="1760"/>
      <c r="DW260" s="1760">
        <f t="shared" si="2752"/>
        <v>119</v>
      </c>
      <c r="DX260" s="1760"/>
      <c r="DY260" s="1760">
        <f t="shared" si="2753"/>
        <v>119</v>
      </c>
      <c r="DZ260" s="1760"/>
      <c r="EA260" s="1760">
        <f t="shared" si="2754"/>
        <v>119</v>
      </c>
      <c r="EB260" s="1697">
        <v>12.3</v>
      </c>
      <c r="EC260" s="2205">
        <f t="shared" si="2756"/>
        <v>0.10336134453781513</v>
      </c>
      <c r="ED260" s="1760"/>
      <c r="EE260" s="1760">
        <f t="shared" si="2757"/>
        <v>119</v>
      </c>
      <c r="EF260" s="2205">
        <f t="shared" si="2758"/>
        <v>0.10336134453781513</v>
      </c>
      <c r="EG260" s="1760"/>
      <c r="EH260" s="1760">
        <f t="shared" si="2759"/>
        <v>119</v>
      </c>
      <c r="EI260" s="2206">
        <v>39.6</v>
      </c>
      <c r="EJ260" s="1697">
        <v>39.6</v>
      </c>
      <c r="EK260" s="2205">
        <f t="shared" si="2761"/>
        <v>1</v>
      </c>
      <c r="EL260" s="1760">
        <v>40</v>
      </c>
      <c r="EM260" s="2207">
        <v>40</v>
      </c>
      <c r="EN260" s="2207">
        <v>40</v>
      </c>
      <c r="EO260" s="1697">
        <v>180</v>
      </c>
      <c r="EP260" s="2176">
        <f t="shared" si="2762"/>
        <v>4.5</v>
      </c>
      <c r="EQ260" s="1760"/>
      <c r="ER260" s="1760">
        <f t="shared" si="2763"/>
        <v>40</v>
      </c>
      <c r="ES260" s="1760"/>
      <c r="ET260" s="1760">
        <f t="shared" si="2764"/>
        <v>40</v>
      </c>
      <c r="EU260" s="2205">
        <f t="shared" si="2765"/>
        <v>4.5</v>
      </c>
      <c r="EV260" s="1760"/>
      <c r="EW260" s="1760">
        <f t="shared" si="2766"/>
        <v>40</v>
      </c>
      <c r="EX260" s="1697">
        <v>324.8</v>
      </c>
      <c r="EY260" s="2205">
        <f t="shared" si="2768"/>
        <v>8.120000000000001</v>
      </c>
      <c r="EZ260" s="2208">
        <v>40</v>
      </c>
      <c r="FA260" s="1697">
        <v>393.1</v>
      </c>
      <c r="FB260" s="2205">
        <f t="shared" si="2771"/>
        <v>9.8275000000000006</v>
      </c>
      <c r="FC260" s="1496">
        <v>393</v>
      </c>
      <c r="FD260" s="1496">
        <v>393</v>
      </c>
      <c r="FE260" s="1496">
        <v>393</v>
      </c>
      <c r="FF260" s="1496"/>
      <c r="FG260" s="1496">
        <f t="shared" si="2772"/>
        <v>393</v>
      </c>
      <c r="FH260" s="2716">
        <v>0</v>
      </c>
      <c r="FI260" s="1496"/>
      <c r="FJ260" s="1496">
        <f t="shared" si="2774"/>
        <v>393</v>
      </c>
      <c r="FK260" s="2717">
        <f t="shared" si="2775"/>
        <v>0</v>
      </c>
      <c r="FL260" s="2716">
        <v>0</v>
      </c>
      <c r="FM260" s="2717">
        <f t="shared" si="2777"/>
        <v>0</v>
      </c>
      <c r="FN260" s="1496"/>
      <c r="FO260" s="1496">
        <f t="shared" si="2778"/>
        <v>393</v>
      </c>
      <c r="FP260" s="1553">
        <v>393</v>
      </c>
      <c r="FQ260" s="2607">
        <v>393</v>
      </c>
      <c r="FR260" s="1496">
        <v>393</v>
      </c>
      <c r="FS260" s="1496">
        <v>393</v>
      </c>
    </row>
    <row r="261" spans="1:177" ht="21.75" hidden="1" thickBot="1" x14ac:dyDescent="0.3">
      <c r="A261" s="2889"/>
      <c r="B261" s="2879"/>
      <c r="C261" s="2906"/>
      <c r="D261" s="1859"/>
      <c r="E261" s="1860" t="s">
        <v>523</v>
      </c>
      <c r="F261" s="681"/>
      <c r="G261" s="650" t="s">
        <v>529</v>
      </c>
      <c r="H261" s="682">
        <v>124</v>
      </c>
      <c r="I261" s="483">
        <v>118</v>
      </c>
      <c r="J261" s="541">
        <v>181</v>
      </c>
      <c r="K261" s="541">
        <v>14</v>
      </c>
      <c r="L261" s="596">
        <f t="shared" si="3018"/>
        <v>7.7348066298342538E-2</v>
      </c>
      <c r="M261" s="483">
        <v>181</v>
      </c>
      <c r="N261" s="483"/>
      <c r="O261" s="483"/>
      <c r="P261" s="541">
        <f t="shared" si="2698"/>
        <v>181</v>
      </c>
      <c r="Q261" s="596">
        <f t="shared" si="3176"/>
        <v>7.7348066298342538E-2</v>
      </c>
      <c r="R261" s="483">
        <v>181</v>
      </c>
      <c r="S261" s="541">
        <v>143</v>
      </c>
      <c r="T261" s="596">
        <f t="shared" si="2700"/>
        <v>0.79005524861878451</v>
      </c>
      <c r="U261" s="483">
        <v>181</v>
      </c>
      <c r="V261" s="483"/>
      <c r="W261" s="483"/>
      <c r="X261" s="541">
        <f t="shared" si="2938"/>
        <v>181</v>
      </c>
      <c r="Y261" s="596">
        <f t="shared" si="2702"/>
        <v>0.79005524861878451</v>
      </c>
      <c r="Z261" s="483"/>
      <c r="AA261" s="541">
        <f t="shared" si="2703"/>
        <v>181</v>
      </c>
      <c r="AB261" s="541">
        <v>230</v>
      </c>
      <c r="AC261" s="596">
        <f t="shared" si="2704"/>
        <v>1.270718232044199</v>
      </c>
      <c r="AD261" s="541">
        <v>244</v>
      </c>
      <c r="AE261" s="541">
        <v>244</v>
      </c>
      <c r="AF261" s="596">
        <f t="shared" si="2705"/>
        <v>1.3480662983425415</v>
      </c>
      <c r="AG261" s="483">
        <v>181</v>
      </c>
      <c r="AH261" s="483">
        <v>181</v>
      </c>
      <c r="AI261" s="483">
        <v>181</v>
      </c>
      <c r="AJ261" s="483">
        <v>181</v>
      </c>
      <c r="AK261" s="483"/>
      <c r="AL261" s="541">
        <f t="shared" si="2707"/>
        <v>181</v>
      </c>
      <c r="AM261" s="839">
        <v>243.66</v>
      </c>
      <c r="AN261" s="917">
        <f t="shared" si="2708"/>
        <v>1.3461878453038674</v>
      </c>
      <c r="AO261" s="839">
        <v>77.010000000000005</v>
      </c>
      <c r="AP261" s="917">
        <f t="shared" si="2709"/>
        <v>0.42546961325966853</v>
      </c>
      <c r="AQ261" s="839"/>
      <c r="AR261" s="839"/>
      <c r="AS261" s="839">
        <f t="shared" si="2710"/>
        <v>181</v>
      </c>
      <c r="AT261" s="917">
        <f t="shared" si="2711"/>
        <v>0.42546961325966853</v>
      </c>
      <c r="AU261" s="839"/>
      <c r="AV261" s="839">
        <f t="shared" si="2712"/>
        <v>181</v>
      </c>
      <c r="AW261" s="483">
        <v>181</v>
      </c>
      <c r="AX261" s="839">
        <v>174.02</v>
      </c>
      <c r="AY261" s="483">
        <v>181</v>
      </c>
      <c r="AZ261" s="1068">
        <v>174.02</v>
      </c>
      <c r="BA261" s="595">
        <v>181</v>
      </c>
      <c r="BB261" s="483">
        <v>181</v>
      </c>
      <c r="BC261" s="483">
        <v>181</v>
      </c>
      <c r="BD261" s="595">
        <v>181</v>
      </c>
      <c r="BE261" s="483">
        <v>181</v>
      </c>
      <c r="BF261" s="483">
        <v>181</v>
      </c>
      <c r="BG261" s="839"/>
      <c r="BH261" s="483">
        <f t="shared" si="2715"/>
        <v>181</v>
      </c>
      <c r="BI261" s="918">
        <v>0</v>
      </c>
      <c r="BJ261" s="917">
        <f t="shared" si="2717"/>
        <v>0</v>
      </c>
      <c r="BK261" s="483"/>
      <c r="BL261" s="483">
        <f t="shared" si="2718"/>
        <v>181</v>
      </c>
      <c r="BM261" s="917">
        <f t="shared" si="2719"/>
        <v>0</v>
      </c>
      <c r="BN261" s="917"/>
      <c r="BO261" s="917"/>
      <c r="BP261" s="918">
        <v>68.510000000000005</v>
      </c>
      <c r="BQ261" s="917">
        <f t="shared" si="2721"/>
        <v>0.37850828729281771</v>
      </c>
      <c r="BR261" s="839"/>
      <c r="BS261" s="483">
        <f t="shared" si="2722"/>
        <v>181</v>
      </c>
      <c r="BT261" s="918">
        <v>180.11</v>
      </c>
      <c r="BU261" s="917">
        <f t="shared" si="2723"/>
        <v>0.99508287292817688</v>
      </c>
      <c r="BV261" s="483"/>
      <c r="BW261" s="483">
        <f t="shared" si="2724"/>
        <v>181</v>
      </c>
      <c r="BX261" s="917">
        <f t="shared" si="2725"/>
        <v>0.99508287292817688</v>
      </c>
      <c r="BY261" s="918">
        <v>180.11</v>
      </c>
      <c r="BZ261" s="1125">
        <v>180.11</v>
      </c>
      <c r="CA261" s="483">
        <v>181</v>
      </c>
      <c r="CB261" s="483">
        <v>181</v>
      </c>
      <c r="CC261" s="483">
        <v>181</v>
      </c>
      <c r="CD261" s="918"/>
      <c r="CE261" s="25"/>
      <c r="CF261" s="541">
        <f t="shared" si="2727"/>
        <v>181</v>
      </c>
      <c r="CG261" s="596">
        <f t="shared" si="2728"/>
        <v>0</v>
      </c>
      <c r="CH261" s="918">
        <v>91</v>
      </c>
      <c r="CI261" s="596">
        <f t="shared" si="2730"/>
        <v>0.50276243093922657</v>
      </c>
      <c r="CJ261" s="483"/>
      <c r="CK261" s="483">
        <f t="shared" si="2731"/>
        <v>181</v>
      </c>
      <c r="CL261" s="124">
        <v>319.3</v>
      </c>
      <c r="CM261" s="596">
        <f t="shared" si="2732"/>
        <v>1.7640883977900552</v>
      </c>
      <c r="CN261" s="25"/>
      <c r="CO261" s="1191">
        <f t="shared" si="2733"/>
        <v>181</v>
      </c>
      <c r="CP261" s="596">
        <f t="shared" si="2734"/>
        <v>1.7640883977900552</v>
      </c>
      <c r="CQ261" s="25"/>
      <c r="CR261" s="1191">
        <f t="shared" si="2735"/>
        <v>181</v>
      </c>
      <c r="CS261" s="1246">
        <v>181</v>
      </c>
      <c r="CT261" s="1312">
        <v>181</v>
      </c>
      <c r="CU261" s="483">
        <v>181</v>
      </c>
      <c r="CV261" s="483">
        <v>181</v>
      </c>
      <c r="CW261" s="1389">
        <v>824.19</v>
      </c>
      <c r="CX261" s="596">
        <f t="shared" si="2737"/>
        <v>4.5535359116022098</v>
      </c>
      <c r="CY261" s="1496">
        <v>181</v>
      </c>
      <c r="CZ261" s="483"/>
      <c r="DA261" s="1496">
        <f t="shared" si="2739"/>
        <v>181</v>
      </c>
      <c r="DB261" s="124">
        <v>0</v>
      </c>
      <c r="DC261" s="596">
        <f t="shared" si="2740"/>
        <v>0</v>
      </c>
      <c r="DD261" s="1191"/>
      <c r="DE261" s="1496">
        <f t="shared" si="2741"/>
        <v>181</v>
      </c>
      <c r="DF261" s="596">
        <f t="shared" si="2742"/>
        <v>0</v>
      </c>
      <c r="DG261" s="1191"/>
      <c r="DH261" s="1496">
        <f t="shared" si="2743"/>
        <v>181</v>
      </c>
      <c r="DI261" s="596">
        <f t="shared" si="2744"/>
        <v>0</v>
      </c>
      <c r="DJ261" s="1588">
        <v>159.72</v>
      </c>
      <c r="DK261" s="596">
        <f t="shared" si="2746"/>
        <v>0.88243093922651938</v>
      </c>
      <c r="DL261" s="1191"/>
      <c r="DM261" s="1496">
        <f t="shared" si="2747"/>
        <v>181</v>
      </c>
      <c r="DN261" s="596">
        <f t="shared" si="2748"/>
        <v>0.88243093922651938</v>
      </c>
      <c r="DO261" s="1588">
        <v>240.47</v>
      </c>
      <c r="DP261" s="483">
        <v>240</v>
      </c>
      <c r="DQ261" s="483">
        <v>240</v>
      </c>
      <c r="DR261" s="483">
        <v>240</v>
      </c>
      <c r="DS261" s="1697">
        <v>240.47</v>
      </c>
      <c r="DT261" s="2205">
        <f t="shared" si="2750"/>
        <v>1.3285635359116021</v>
      </c>
      <c r="DU261" s="1760">
        <v>240</v>
      </c>
      <c r="DV261" s="1760"/>
      <c r="DW261" s="1760">
        <f t="shared" si="2752"/>
        <v>240</v>
      </c>
      <c r="DX261" s="1760"/>
      <c r="DY261" s="1760">
        <f t="shared" si="2753"/>
        <v>240</v>
      </c>
      <c r="DZ261" s="1760"/>
      <c r="EA261" s="1760">
        <f t="shared" si="2754"/>
        <v>240</v>
      </c>
      <c r="EB261" s="1697">
        <v>156.35</v>
      </c>
      <c r="EC261" s="2205">
        <f t="shared" si="2756"/>
        <v>0.65145833333333336</v>
      </c>
      <c r="ED261" s="1760"/>
      <c r="EE261" s="1760">
        <f t="shared" si="2757"/>
        <v>240</v>
      </c>
      <c r="EF261" s="2205">
        <f t="shared" si="2758"/>
        <v>0.65145833333333336</v>
      </c>
      <c r="EG261" s="1760"/>
      <c r="EH261" s="1760">
        <f t="shared" si="2759"/>
        <v>240</v>
      </c>
      <c r="EI261" s="2206">
        <v>343.7</v>
      </c>
      <c r="EJ261" s="1697">
        <v>343.7</v>
      </c>
      <c r="EK261" s="2205">
        <f t="shared" si="2761"/>
        <v>1</v>
      </c>
      <c r="EL261" s="1760">
        <v>344</v>
      </c>
      <c r="EM261" s="2207">
        <v>344</v>
      </c>
      <c r="EN261" s="2207">
        <v>344</v>
      </c>
      <c r="EO261" s="1697">
        <v>343.75</v>
      </c>
      <c r="EP261" s="2176">
        <f t="shared" si="2762"/>
        <v>0.99927325581395354</v>
      </c>
      <c r="EQ261" s="1760"/>
      <c r="ER261" s="1760">
        <f t="shared" si="2763"/>
        <v>344</v>
      </c>
      <c r="ES261" s="1760"/>
      <c r="ET261" s="1760">
        <f t="shared" si="2764"/>
        <v>344</v>
      </c>
      <c r="EU261" s="2205">
        <f t="shared" si="2765"/>
        <v>0.99927325581395354</v>
      </c>
      <c r="EV261" s="1760"/>
      <c r="EW261" s="1760">
        <f t="shared" si="2766"/>
        <v>344</v>
      </c>
      <c r="EX261" s="1697">
        <v>514.45000000000005</v>
      </c>
      <c r="EY261" s="2205">
        <f t="shared" si="2768"/>
        <v>1.4954941860465119</v>
      </c>
      <c r="EZ261" s="2208">
        <v>344</v>
      </c>
      <c r="FA261" s="1697">
        <v>581.54999999999995</v>
      </c>
      <c r="FB261" s="2205">
        <f t="shared" si="2771"/>
        <v>1.6905523255813952</v>
      </c>
      <c r="FC261" s="1496">
        <v>582</v>
      </c>
      <c r="FD261" s="1496">
        <v>582</v>
      </c>
      <c r="FE261" s="1496">
        <v>582</v>
      </c>
      <c r="FF261" s="1496"/>
      <c r="FG261" s="1496">
        <f t="shared" si="2772"/>
        <v>582</v>
      </c>
      <c r="FH261" s="2716">
        <v>17</v>
      </c>
      <c r="FI261" s="1496"/>
      <c r="FJ261" s="1496">
        <f t="shared" si="2774"/>
        <v>582</v>
      </c>
      <c r="FK261" s="2717">
        <f t="shared" si="2775"/>
        <v>2.9209621993127148E-2</v>
      </c>
      <c r="FL261" s="2716">
        <v>230</v>
      </c>
      <c r="FM261" s="2717">
        <f t="shared" si="2777"/>
        <v>0.3951890034364261</v>
      </c>
      <c r="FN261" s="1496"/>
      <c r="FO261" s="1496">
        <f t="shared" si="2778"/>
        <v>582</v>
      </c>
      <c r="FP261" s="1553">
        <v>582</v>
      </c>
      <c r="FQ261" s="2607">
        <v>582</v>
      </c>
      <c r="FR261" s="1496">
        <v>582</v>
      </c>
      <c r="FS261" s="1496">
        <v>582</v>
      </c>
    </row>
    <row r="262" spans="1:177" ht="21.75" hidden="1" thickBot="1" x14ac:dyDescent="0.3">
      <c r="A262" s="2889"/>
      <c r="B262" s="2879"/>
      <c r="C262" s="2906"/>
      <c r="D262" s="1859"/>
      <c r="E262" s="1860" t="s">
        <v>524</v>
      </c>
      <c r="F262" s="681"/>
      <c r="G262" s="650" t="s">
        <v>529</v>
      </c>
      <c r="H262" s="682">
        <v>20</v>
      </c>
      <c r="I262" s="483">
        <v>346</v>
      </c>
      <c r="J262" s="541">
        <v>346</v>
      </c>
      <c r="K262" s="541">
        <v>24</v>
      </c>
      <c r="L262" s="596">
        <f t="shared" si="3018"/>
        <v>6.9364161849710976E-2</v>
      </c>
      <c r="M262" s="483">
        <v>346</v>
      </c>
      <c r="N262" s="483"/>
      <c r="O262" s="483"/>
      <c r="P262" s="541">
        <f t="shared" si="2698"/>
        <v>346</v>
      </c>
      <c r="Q262" s="596">
        <f t="shared" si="3176"/>
        <v>6.9364161849710976E-2</v>
      </c>
      <c r="R262" s="483">
        <v>346</v>
      </c>
      <c r="S262" s="541">
        <v>24</v>
      </c>
      <c r="T262" s="596">
        <f t="shared" si="2700"/>
        <v>6.9364161849710976E-2</v>
      </c>
      <c r="U262" s="483">
        <v>346</v>
      </c>
      <c r="V262" s="483"/>
      <c r="W262" s="483"/>
      <c r="X262" s="541">
        <f t="shared" si="2938"/>
        <v>346</v>
      </c>
      <c r="Y262" s="596">
        <f t="shared" si="2702"/>
        <v>6.9364161849710976E-2</v>
      </c>
      <c r="Z262" s="483"/>
      <c r="AA262" s="541">
        <f t="shared" si="2703"/>
        <v>346</v>
      </c>
      <c r="AB262" s="541">
        <v>33</v>
      </c>
      <c r="AC262" s="596">
        <f t="shared" si="2704"/>
        <v>9.5375722543352595E-2</v>
      </c>
      <c r="AD262" s="541">
        <v>33</v>
      </c>
      <c r="AE262" s="541">
        <v>33</v>
      </c>
      <c r="AF262" s="596">
        <f t="shared" si="2705"/>
        <v>9.5375722543352595E-2</v>
      </c>
      <c r="AG262" s="483">
        <v>346</v>
      </c>
      <c r="AH262" s="483">
        <v>346</v>
      </c>
      <c r="AI262" s="483">
        <v>346</v>
      </c>
      <c r="AJ262" s="483">
        <v>346</v>
      </c>
      <c r="AK262" s="483"/>
      <c r="AL262" s="541">
        <f t="shared" si="2707"/>
        <v>346</v>
      </c>
      <c r="AM262" s="839">
        <v>42.96</v>
      </c>
      <c r="AN262" s="917">
        <f t="shared" si="2708"/>
        <v>0.12416184971098267</v>
      </c>
      <c r="AO262" s="839">
        <v>37.299999999999997</v>
      </c>
      <c r="AP262" s="917">
        <f t="shared" si="2709"/>
        <v>0.10780346820809247</v>
      </c>
      <c r="AQ262" s="839"/>
      <c r="AR262" s="839"/>
      <c r="AS262" s="839">
        <f t="shared" si="2710"/>
        <v>346</v>
      </c>
      <c r="AT262" s="917">
        <f t="shared" si="2711"/>
        <v>0.10780346820809247</v>
      </c>
      <c r="AU262" s="839"/>
      <c r="AV262" s="839">
        <f t="shared" si="2712"/>
        <v>346</v>
      </c>
      <c r="AW262" s="483">
        <v>346</v>
      </c>
      <c r="AX262" s="839">
        <v>37.299999999999997</v>
      </c>
      <c r="AY262" s="483">
        <v>346</v>
      </c>
      <c r="AZ262" s="1068">
        <v>37.299999999999997</v>
      </c>
      <c r="BA262" s="595">
        <v>346</v>
      </c>
      <c r="BB262" s="483">
        <v>346</v>
      </c>
      <c r="BC262" s="483">
        <v>346</v>
      </c>
      <c r="BD262" s="595">
        <v>346</v>
      </c>
      <c r="BE262" s="483">
        <v>346</v>
      </c>
      <c r="BF262" s="483">
        <v>346</v>
      </c>
      <c r="BG262" s="839"/>
      <c r="BH262" s="483">
        <f t="shared" si="2715"/>
        <v>346</v>
      </c>
      <c r="BI262" s="918">
        <v>0</v>
      </c>
      <c r="BJ262" s="917">
        <f t="shared" si="2717"/>
        <v>0</v>
      </c>
      <c r="BK262" s="483"/>
      <c r="BL262" s="483">
        <f t="shared" si="2718"/>
        <v>346</v>
      </c>
      <c r="BM262" s="917">
        <f t="shared" si="2719"/>
        <v>0</v>
      </c>
      <c r="BN262" s="917"/>
      <c r="BO262" s="917"/>
      <c r="BP262" s="918">
        <v>0</v>
      </c>
      <c r="BQ262" s="917">
        <f t="shared" si="2721"/>
        <v>0</v>
      </c>
      <c r="BR262" s="839"/>
      <c r="BS262" s="483">
        <f t="shared" si="2722"/>
        <v>346</v>
      </c>
      <c r="BT262" s="918">
        <v>0</v>
      </c>
      <c r="BU262" s="917">
        <f t="shared" si="2723"/>
        <v>0</v>
      </c>
      <c r="BV262" s="483"/>
      <c r="BW262" s="483">
        <f t="shared" si="2724"/>
        <v>346</v>
      </c>
      <c r="BX262" s="917">
        <f t="shared" si="2725"/>
        <v>0</v>
      </c>
      <c r="BY262" s="918">
        <v>22.95</v>
      </c>
      <c r="BZ262" s="1125">
        <v>22.95</v>
      </c>
      <c r="CA262" s="483">
        <v>346</v>
      </c>
      <c r="CB262" s="483">
        <v>346</v>
      </c>
      <c r="CC262" s="483">
        <v>346</v>
      </c>
      <c r="CD262" s="918">
        <v>40.4</v>
      </c>
      <c r="CE262" s="25"/>
      <c r="CF262" s="541">
        <f t="shared" si="2727"/>
        <v>346</v>
      </c>
      <c r="CG262" s="596">
        <f t="shared" si="2728"/>
        <v>0.11676300578034682</v>
      </c>
      <c r="CH262" s="918">
        <v>60.6</v>
      </c>
      <c r="CI262" s="596">
        <f t="shared" si="2730"/>
        <v>0.17514450867052023</v>
      </c>
      <c r="CJ262" s="483"/>
      <c r="CK262" s="483">
        <f t="shared" si="2731"/>
        <v>346</v>
      </c>
      <c r="CL262" s="124">
        <v>60.6</v>
      </c>
      <c r="CM262" s="596">
        <f t="shared" si="2732"/>
        <v>0.17514450867052023</v>
      </c>
      <c r="CN262" s="25"/>
      <c r="CO262" s="1191">
        <f t="shared" si="2733"/>
        <v>346</v>
      </c>
      <c r="CP262" s="596">
        <f t="shared" si="2734"/>
        <v>0.17514450867052023</v>
      </c>
      <c r="CQ262" s="25"/>
      <c r="CR262" s="1191">
        <f t="shared" si="2735"/>
        <v>346</v>
      </c>
      <c r="CS262" s="1246">
        <v>346</v>
      </c>
      <c r="CT262" s="1312">
        <v>346</v>
      </c>
      <c r="CU262" s="483">
        <v>346</v>
      </c>
      <c r="CV262" s="483">
        <v>346</v>
      </c>
      <c r="CW262" s="1389">
        <v>65.819999999999993</v>
      </c>
      <c r="CX262" s="596">
        <f t="shared" si="2737"/>
        <v>0.19023121387283234</v>
      </c>
      <c r="CY262" s="1496">
        <v>346</v>
      </c>
      <c r="CZ262" s="483"/>
      <c r="DA262" s="1496">
        <f t="shared" si="2739"/>
        <v>346</v>
      </c>
      <c r="DB262" s="124">
        <v>0</v>
      </c>
      <c r="DC262" s="596">
        <f t="shared" si="2740"/>
        <v>0</v>
      </c>
      <c r="DD262" s="1191"/>
      <c r="DE262" s="1496">
        <f t="shared" si="2741"/>
        <v>346</v>
      </c>
      <c r="DF262" s="596">
        <f t="shared" si="2742"/>
        <v>0</v>
      </c>
      <c r="DG262" s="1191"/>
      <c r="DH262" s="1496">
        <f t="shared" si="2743"/>
        <v>346</v>
      </c>
      <c r="DI262" s="596">
        <f t="shared" si="2744"/>
        <v>0</v>
      </c>
      <c r="DJ262" s="1588">
        <v>0</v>
      </c>
      <c r="DK262" s="596">
        <f t="shared" si="2746"/>
        <v>0</v>
      </c>
      <c r="DL262" s="1191"/>
      <c r="DM262" s="1496">
        <f t="shared" si="2747"/>
        <v>346</v>
      </c>
      <c r="DN262" s="596">
        <f t="shared" si="2748"/>
        <v>0</v>
      </c>
      <c r="DO262" s="1588"/>
      <c r="DP262" s="483">
        <v>0</v>
      </c>
      <c r="DQ262" s="483">
        <v>0</v>
      </c>
      <c r="DR262" s="483">
        <v>0</v>
      </c>
      <c r="DS262" s="1697"/>
      <c r="DT262" s="2205">
        <f t="shared" si="2750"/>
        <v>0</v>
      </c>
      <c r="DU262" s="1760">
        <v>0</v>
      </c>
      <c r="DV262" s="1760"/>
      <c r="DW262" s="1760">
        <f t="shared" si="2752"/>
        <v>0</v>
      </c>
      <c r="DX262" s="1760"/>
      <c r="DY262" s="1760">
        <f t="shared" si="2753"/>
        <v>0</v>
      </c>
      <c r="DZ262" s="1760"/>
      <c r="EA262" s="1760">
        <f t="shared" si="2754"/>
        <v>0</v>
      </c>
      <c r="EB262" s="1697">
        <v>4</v>
      </c>
      <c r="EC262" s="2205" t="e">
        <f t="shared" si="2756"/>
        <v>#DIV/0!</v>
      </c>
      <c r="ED262" s="1760"/>
      <c r="EE262" s="1760">
        <f t="shared" si="2757"/>
        <v>0</v>
      </c>
      <c r="EF262" s="2205" t="e">
        <f t="shared" si="2758"/>
        <v>#DIV/0!</v>
      </c>
      <c r="EG262" s="1760"/>
      <c r="EH262" s="1760">
        <f t="shared" si="2759"/>
        <v>0</v>
      </c>
      <c r="EI262" s="2206">
        <v>53.8</v>
      </c>
      <c r="EJ262" s="1697">
        <v>53.8</v>
      </c>
      <c r="EK262" s="2205">
        <f t="shared" si="2761"/>
        <v>1</v>
      </c>
      <c r="EL262" s="1760">
        <v>54</v>
      </c>
      <c r="EM262" s="2207">
        <v>54</v>
      </c>
      <c r="EN262" s="2207">
        <v>54</v>
      </c>
      <c r="EO262" s="1697"/>
      <c r="EP262" s="2176">
        <f t="shared" si="2762"/>
        <v>0</v>
      </c>
      <c r="EQ262" s="1760"/>
      <c r="ER262" s="1760">
        <f t="shared" si="2763"/>
        <v>54</v>
      </c>
      <c r="ES262" s="1760"/>
      <c r="ET262" s="1760">
        <f t="shared" si="2764"/>
        <v>54</v>
      </c>
      <c r="EU262" s="2205">
        <f t="shared" si="2765"/>
        <v>0</v>
      </c>
      <c r="EV262" s="1760"/>
      <c r="EW262" s="1760">
        <f t="shared" si="2766"/>
        <v>54</v>
      </c>
      <c r="EX262" s="1697"/>
      <c r="EY262" s="2205">
        <f t="shared" si="2768"/>
        <v>0</v>
      </c>
      <c r="EZ262" s="2208">
        <v>54</v>
      </c>
      <c r="FA262" s="1697">
        <v>0</v>
      </c>
      <c r="FB262" s="2205">
        <f t="shared" si="2771"/>
        <v>0</v>
      </c>
      <c r="FC262" s="1496">
        <v>54</v>
      </c>
      <c r="FD262" s="1496">
        <v>54</v>
      </c>
      <c r="FE262" s="1496">
        <v>54</v>
      </c>
      <c r="FF262" s="1496"/>
      <c r="FG262" s="1496">
        <f t="shared" si="2772"/>
        <v>54</v>
      </c>
      <c r="FH262" s="2716">
        <v>0</v>
      </c>
      <c r="FI262" s="1496"/>
      <c r="FJ262" s="1496">
        <f t="shared" si="2774"/>
        <v>54</v>
      </c>
      <c r="FK262" s="2717">
        <f t="shared" si="2775"/>
        <v>0</v>
      </c>
      <c r="FL262" s="2716">
        <v>0</v>
      </c>
      <c r="FM262" s="2717">
        <f t="shared" si="2777"/>
        <v>0</v>
      </c>
      <c r="FN262" s="1496"/>
      <c r="FO262" s="1496">
        <f t="shared" si="2778"/>
        <v>54</v>
      </c>
      <c r="FP262" s="1553">
        <v>54</v>
      </c>
      <c r="FQ262" s="2607">
        <v>54</v>
      </c>
      <c r="FR262" s="1496">
        <v>54</v>
      </c>
      <c r="FS262" s="1496">
        <v>54</v>
      </c>
    </row>
    <row r="263" spans="1:177" ht="21.75" hidden="1" thickBot="1" x14ac:dyDescent="0.3">
      <c r="A263" s="2889"/>
      <c r="B263" s="2879"/>
      <c r="C263" s="2906"/>
      <c r="D263" s="1859"/>
      <c r="E263" s="1860" t="s">
        <v>525</v>
      </c>
      <c r="F263" s="681"/>
      <c r="G263" s="650" t="s">
        <v>529</v>
      </c>
      <c r="H263" s="682">
        <v>133</v>
      </c>
      <c r="I263" s="483">
        <v>43</v>
      </c>
      <c r="J263" s="541">
        <v>120</v>
      </c>
      <c r="K263" s="541"/>
      <c r="L263" s="596">
        <f t="shared" si="3018"/>
        <v>0</v>
      </c>
      <c r="M263" s="483">
        <v>120</v>
      </c>
      <c r="N263" s="483"/>
      <c r="O263" s="483"/>
      <c r="P263" s="541">
        <f t="shared" si="2698"/>
        <v>120</v>
      </c>
      <c r="Q263" s="596">
        <f t="shared" si="3176"/>
        <v>0</v>
      </c>
      <c r="R263" s="483">
        <v>120</v>
      </c>
      <c r="S263" s="541"/>
      <c r="T263" s="596">
        <f t="shared" si="2700"/>
        <v>0</v>
      </c>
      <c r="U263" s="483">
        <v>120</v>
      </c>
      <c r="V263" s="483"/>
      <c r="W263" s="483"/>
      <c r="X263" s="541">
        <f t="shared" si="2938"/>
        <v>120</v>
      </c>
      <c r="Y263" s="596">
        <f t="shared" si="2702"/>
        <v>0</v>
      </c>
      <c r="Z263" s="483"/>
      <c r="AA263" s="541">
        <f t="shared" si="2703"/>
        <v>120</v>
      </c>
      <c r="AB263" s="541"/>
      <c r="AC263" s="596">
        <f t="shared" si="2704"/>
        <v>0</v>
      </c>
      <c r="AD263" s="541"/>
      <c r="AE263" s="541"/>
      <c r="AF263" s="596">
        <f t="shared" si="2705"/>
        <v>0</v>
      </c>
      <c r="AG263" s="483">
        <v>120</v>
      </c>
      <c r="AH263" s="483">
        <v>120</v>
      </c>
      <c r="AI263" s="483">
        <v>120</v>
      </c>
      <c r="AJ263" s="483">
        <v>120</v>
      </c>
      <c r="AK263" s="483"/>
      <c r="AL263" s="541">
        <f t="shared" si="2707"/>
        <v>120</v>
      </c>
      <c r="AM263" s="839"/>
      <c r="AN263" s="917">
        <f t="shared" si="2708"/>
        <v>0</v>
      </c>
      <c r="AO263" s="839"/>
      <c r="AP263" s="917">
        <f t="shared" si="2709"/>
        <v>0</v>
      </c>
      <c r="AQ263" s="839"/>
      <c r="AR263" s="839"/>
      <c r="AS263" s="839">
        <f t="shared" si="2710"/>
        <v>120</v>
      </c>
      <c r="AT263" s="917">
        <f t="shared" si="2711"/>
        <v>0</v>
      </c>
      <c r="AU263" s="839"/>
      <c r="AV263" s="839">
        <f t="shared" si="2712"/>
        <v>120</v>
      </c>
      <c r="AW263" s="483">
        <v>120</v>
      </c>
      <c r="AX263" s="839"/>
      <c r="AY263" s="483">
        <v>120</v>
      </c>
      <c r="AZ263" s="1068"/>
      <c r="BA263" s="595">
        <v>120</v>
      </c>
      <c r="BB263" s="483">
        <v>120</v>
      </c>
      <c r="BC263" s="483">
        <v>120</v>
      </c>
      <c r="BD263" s="595">
        <v>120</v>
      </c>
      <c r="BE263" s="483">
        <v>120</v>
      </c>
      <c r="BF263" s="483">
        <v>120</v>
      </c>
      <c r="BG263" s="839"/>
      <c r="BH263" s="483">
        <f t="shared" si="2715"/>
        <v>120</v>
      </c>
      <c r="BI263" s="918">
        <v>0</v>
      </c>
      <c r="BJ263" s="917">
        <f t="shared" si="2717"/>
        <v>0</v>
      </c>
      <c r="BK263" s="483"/>
      <c r="BL263" s="483">
        <f t="shared" si="2718"/>
        <v>120</v>
      </c>
      <c r="BM263" s="917">
        <f t="shared" si="2719"/>
        <v>0</v>
      </c>
      <c r="BN263" s="917"/>
      <c r="BO263" s="917"/>
      <c r="BP263" s="918">
        <v>31.99</v>
      </c>
      <c r="BQ263" s="917">
        <f t="shared" si="2721"/>
        <v>0.26658333333333334</v>
      </c>
      <c r="BR263" s="839"/>
      <c r="BS263" s="483">
        <f t="shared" si="2722"/>
        <v>120</v>
      </c>
      <c r="BT263" s="918">
        <v>36.99</v>
      </c>
      <c r="BU263" s="917">
        <f t="shared" si="2723"/>
        <v>0.30825000000000002</v>
      </c>
      <c r="BV263" s="483"/>
      <c r="BW263" s="483">
        <f t="shared" si="2724"/>
        <v>120</v>
      </c>
      <c r="BX263" s="917">
        <f t="shared" si="2725"/>
        <v>0.30825000000000002</v>
      </c>
      <c r="BY263" s="918">
        <v>36.99</v>
      </c>
      <c r="BZ263" s="1125">
        <v>36.99</v>
      </c>
      <c r="CA263" s="483">
        <v>120</v>
      </c>
      <c r="CB263" s="483">
        <v>120</v>
      </c>
      <c r="CC263" s="483">
        <v>120</v>
      </c>
      <c r="CD263" s="918">
        <v>54.9</v>
      </c>
      <c r="CE263" s="25"/>
      <c r="CF263" s="541">
        <f t="shared" si="2727"/>
        <v>120</v>
      </c>
      <c r="CG263" s="596">
        <f t="shared" si="2728"/>
        <v>0.45749999999999996</v>
      </c>
      <c r="CH263" s="918">
        <v>54.9</v>
      </c>
      <c r="CI263" s="596">
        <f t="shared" si="2730"/>
        <v>0.45749999999999996</v>
      </c>
      <c r="CJ263" s="483"/>
      <c r="CK263" s="483">
        <f t="shared" si="2731"/>
        <v>120</v>
      </c>
      <c r="CL263" s="124">
        <v>92.9</v>
      </c>
      <c r="CM263" s="596">
        <f t="shared" si="2732"/>
        <v>0.77416666666666667</v>
      </c>
      <c r="CN263" s="25"/>
      <c r="CO263" s="1191">
        <f t="shared" si="2733"/>
        <v>120</v>
      </c>
      <c r="CP263" s="596">
        <f t="shared" si="2734"/>
        <v>0.77416666666666667</v>
      </c>
      <c r="CQ263" s="25"/>
      <c r="CR263" s="1191">
        <f t="shared" si="2735"/>
        <v>120</v>
      </c>
      <c r="CS263" s="1246">
        <v>120</v>
      </c>
      <c r="CT263" s="1312">
        <v>120</v>
      </c>
      <c r="CU263" s="483">
        <v>120</v>
      </c>
      <c r="CV263" s="483">
        <v>120</v>
      </c>
      <c r="CW263" s="1389">
        <v>92.9</v>
      </c>
      <c r="CX263" s="596">
        <f t="shared" si="2737"/>
        <v>0.77416666666666667</v>
      </c>
      <c r="CY263" s="1496">
        <v>120</v>
      </c>
      <c r="CZ263" s="483"/>
      <c r="DA263" s="1496">
        <f t="shared" si="2739"/>
        <v>120</v>
      </c>
      <c r="DB263" s="124">
        <v>18.7</v>
      </c>
      <c r="DC263" s="596">
        <f t="shared" si="2740"/>
        <v>0.15583333333333332</v>
      </c>
      <c r="DD263" s="1191"/>
      <c r="DE263" s="1496">
        <f t="shared" si="2741"/>
        <v>120</v>
      </c>
      <c r="DF263" s="596">
        <f t="shared" si="2742"/>
        <v>0.15583333333333332</v>
      </c>
      <c r="DG263" s="1191"/>
      <c r="DH263" s="1496">
        <f t="shared" si="2743"/>
        <v>120</v>
      </c>
      <c r="DI263" s="596">
        <f t="shared" si="2744"/>
        <v>0.15583333333333332</v>
      </c>
      <c r="DJ263" s="1588">
        <v>18.7</v>
      </c>
      <c r="DK263" s="596">
        <f t="shared" si="2746"/>
        <v>0.15583333333333332</v>
      </c>
      <c r="DL263" s="1191"/>
      <c r="DM263" s="1496">
        <f t="shared" si="2747"/>
        <v>120</v>
      </c>
      <c r="DN263" s="596">
        <f t="shared" si="2748"/>
        <v>0.15583333333333332</v>
      </c>
      <c r="DO263" s="1588">
        <v>18.7</v>
      </c>
      <c r="DP263" s="483">
        <v>19</v>
      </c>
      <c r="DQ263" s="483">
        <v>19</v>
      </c>
      <c r="DR263" s="483">
        <v>19</v>
      </c>
      <c r="DS263" s="1697">
        <v>18.7</v>
      </c>
      <c r="DT263" s="2205">
        <f t="shared" si="2750"/>
        <v>0.15583333333333332</v>
      </c>
      <c r="DU263" s="1760">
        <v>19</v>
      </c>
      <c r="DV263" s="1760"/>
      <c r="DW263" s="1760">
        <f t="shared" si="2752"/>
        <v>19</v>
      </c>
      <c r="DX263" s="1760"/>
      <c r="DY263" s="1760">
        <f t="shared" si="2753"/>
        <v>19</v>
      </c>
      <c r="DZ263" s="1760"/>
      <c r="EA263" s="1760">
        <f t="shared" si="2754"/>
        <v>19</v>
      </c>
      <c r="EB263" s="1697"/>
      <c r="EC263" s="2205">
        <f t="shared" si="2756"/>
        <v>0</v>
      </c>
      <c r="ED263" s="1760"/>
      <c r="EE263" s="1760">
        <f t="shared" si="2757"/>
        <v>19</v>
      </c>
      <c r="EF263" s="2205">
        <f t="shared" si="2758"/>
        <v>0</v>
      </c>
      <c r="EG263" s="1760"/>
      <c r="EH263" s="1760">
        <f t="shared" si="2759"/>
        <v>19</v>
      </c>
      <c r="EI263" s="2206"/>
      <c r="EJ263" s="1697"/>
      <c r="EK263" s="2205" t="e">
        <f t="shared" si="2761"/>
        <v>#DIV/0!</v>
      </c>
      <c r="EL263" s="1760">
        <v>0</v>
      </c>
      <c r="EM263" s="2207">
        <v>0</v>
      </c>
      <c r="EN263" s="2207">
        <v>0</v>
      </c>
      <c r="EO263" s="1697">
        <v>89.7</v>
      </c>
      <c r="EP263" s="2176" t="e">
        <f t="shared" si="2762"/>
        <v>#DIV/0!</v>
      </c>
      <c r="EQ263" s="1760"/>
      <c r="ER263" s="1760">
        <f t="shared" si="2763"/>
        <v>0</v>
      </c>
      <c r="ES263" s="1760"/>
      <c r="ET263" s="1760">
        <f t="shared" si="2764"/>
        <v>0</v>
      </c>
      <c r="EU263" s="2205" t="e">
        <f t="shared" si="2765"/>
        <v>#DIV/0!</v>
      </c>
      <c r="EV263" s="1760"/>
      <c r="EW263" s="1760">
        <f t="shared" si="2766"/>
        <v>0</v>
      </c>
      <c r="EX263" s="1697">
        <v>89.7</v>
      </c>
      <c r="EY263" s="2205" t="e">
        <f t="shared" si="2768"/>
        <v>#DIV/0!</v>
      </c>
      <c r="EZ263" s="2208">
        <v>0</v>
      </c>
      <c r="FA263" s="1697">
        <v>138</v>
      </c>
      <c r="FB263" s="2205" t="e">
        <f t="shared" si="2771"/>
        <v>#DIV/0!</v>
      </c>
      <c r="FC263" s="1496">
        <v>138</v>
      </c>
      <c r="FD263" s="1496">
        <v>138</v>
      </c>
      <c r="FE263" s="1496">
        <v>138</v>
      </c>
      <c r="FF263" s="1496"/>
      <c r="FG263" s="1496">
        <f t="shared" si="2772"/>
        <v>138</v>
      </c>
      <c r="FH263" s="2716">
        <v>48.65</v>
      </c>
      <c r="FI263" s="1496"/>
      <c r="FJ263" s="1496">
        <f t="shared" si="2774"/>
        <v>138</v>
      </c>
      <c r="FK263" s="2717">
        <f t="shared" si="2775"/>
        <v>0.35253623188405797</v>
      </c>
      <c r="FL263" s="2716">
        <v>48.65</v>
      </c>
      <c r="FM263" s="2717">
        <f t="shared" si="2777"/>
        <v>0.35253623188405797</v>
      </c>
      <c r="FN263" s="1496"/>
      <c r="FO263" s="1496">
        <f t="shared" si="2778"/>
        <v>138</v>
      </c>
      <c r="FP263" s="1553">
        <v>138</v>
      </c>
      <c r="FQ263" s="2607">
        <v>138</v>
      </c>
      <c r="FR263" s="1496">
        <v>138</v>
      </c>
      <c r="FS263" s="1496">
        <v>138</v>
      </c>
    </row>
    <row r="264" spans="1:177" ht="21.75" hidden="1" thickBot="1" x14ac:dyDescent="0.3">
      <c r="A264" s="2889"/>
      <c r="B264" s="2879"/>
      <c r="C264" s="2906"/>
      <c r="D264" s="1859"/>
      <c r="E264" s="1860" t="s">
        <v>526</v>
      </c>
      <c r="F264" s="681"/>
      <c r="G264" s="650" t="s">
        <v>529</v>
      </c>
      <c r="H264" s="682">
        <v>58</v>
      </c>
      <c r="I264" s="483">
        <v>49</v>
      </c>
      <c r="J264" s="541">
        <v>144</v>
      </c>
      <c r="K264" s="541">
        <v>10</v>
      </c>
      <c r="L264" s="596">
        <f t="shared" si="3018"/>
        <v>6.9444444444444448E-2</v>
      </c>
      <c r="M264" s="483">
        <v>144</v>
      </c>
      <c r="N264" s="483"/>
      <c r="O264" s="483"/>
      <c r="P264" s="541">
        <f t="shared" si="2698"/>
        <v>144</v>
      </c>
      <c r="Q264" s="596">
        <f t="shared" si="3176"/>
        <v>6.9444444444444448E-2</v>
      </c>
      <c r="R264" s="483">
        <v>144</v>
      </c>
      <c r="S264" s="541">
        <v>15</v>
      </c>
      <c r="T264" s="596">
        <f t="shared" si="2700"/>
        <v>0.10416666666666667</v>
      </c>
      <c r="U264" s="483">
        <v>144</v>
      </c>
      <c r="V264" s="483"/>
      <c r="W264" s="483"/>
      <c r="X264" s="541">
        <f t="shared" si="2938"/>
        <v>144</v>
      </c>
      <c r="Y264" s="596">
        <f t="shared" si="2702"/>
        <v>0.10416666666666667</v>
      </c>
      <c r="Z264" s="483"/>
      <c r="AA264" s="541">
        <f t="shared" si="2703"/>
        <v>144</v>
      </c>
      <c r="AB264" s="541">
        <v>15</v>
      </c>
      <c r="AC264" s="596">
        <f t="shared" si="2704"/>
        <v>0.10416666666666667</v>
      </c>
      <c r="AD264" s="541">
        <v>40</v>
      </c>
      <c r="AE264" s="541">
        <v>40</v>
      </c>
      <c r="AF264" s="596">
        <f t="shared" si="2705"/>
        <v>0.27777777777777779</v>
      </c>
      <c r="AG264" s="483">
        <v>144</v>
      </c>
      <c r="AH264" s="483">
        <v>144</v>
      </c>
      <c r="AI264" s="483">
        <v>144</v>
      </c>
      <c r="AJ264" s="483">
        <v>144</v>
      </c>
      <c r="AK264" s="483"/>
      <c r="AL264" s="541">
        <f t="shared" si="2707"/>
        <v>144</v>
      </c>
      <c r="AM264" s="839">
        <v>40.04</v>
      </c>
      <c r="AN264" s="917">
        <f t="shared" si="2708"/>
        <v>0.27805555555555556</v>
      </c>
      <c r="AO264" s="839">
        <v>27.01</v>
      </c>
      <c r="AP264" s="917">
        <f t="shared" si="2709"/>
        <v>0.18756944444444446</v>
      </c>
      <c r="AQ264" s="839"/>
      <c r="AR264" s="839"/>
      <c r="AS264" s="839">
        <f t="shared" si="2710"/>
        <v>144</v>
      </c>
      <c r="AT264" s="917">
        <f t="shared" si="2711"/>
        <v>0.18756944444444446</v>
      </c>
      <c r="AU264" s="839"/>
      <c r="AV264" s="839">
        <f t="shared" si="2712"/>
        <v>144</v>
      </c>
      <c r="AW264" s="483">
        <v>144</v>
      </c>
      <c r="AX264" s="839">
        <v>41.01</v>
      </c>
      <c r="AY264" s="483">
        <v>144</v>
      </c>
      <c r="AZ264" s="1068">
        <v>41.01</v>
      </c>
      <c r="BA264" s="595">
        <v>144</v>
      </c>
      <c r="BB264" s="483">
        <v>144</v>
      </c>
      <c r="BC264" s="483">
        <v>144</v>
      </c>
      <c r="BD264" s="595">
        <v>144</v>
      </c>
      <c r="BE264" s="483">
        <v>144</v>
      </c>
      <c r="BF264" s="483">
        <v>144</v>
      </c>
      <c r="BG264" s="839"/>
      <c r="BH264" s="483">
        <f t="shared" si="2715"/>
        <v>144</v>
      </c>
      <c r="BI264" s="918">
        <v>31.09</v>
      </c>
      <c r="BJ264" s="917">
        <f t="shared" si="2717"/>
        <v>0.21590277777777778</v>
      </c>
      <c r="BK264" s="483"/>
      <c r="BL264" s="483">
        <f t="shared" si="2718"/>
        <v>144</v>
      </c>
      <c r="BM264" s="917">
        <f t="shared" si="2719"/>
        <v>0.21590277777777778</v>
      </c>
      <c r="BN264" s="917"/>
      <c r="BO264" s="917"/>
      <c r="BP264" s="918">
        <v>36.090000000000003</v>
      </c>
      <c r="BQ264" s="917">
        <f t="shared" si="2721"/>
        <v>0.25062500000000004</v>
      </c>
      <c r="BR264" s="839"/>
      <c r="BS264" s="483">
        <f t="shared" si="2722"/>
        <v>144</v>
      </c>
      <c r="BT264" s="918">
        <v>36.090000000000003</v>
      </c>
      <c r="BU264" s="917">
        <f t="shared" si="2723"/>
        <v>0.25062500000000004</v>
      </c>
      <c r="BV264" s="483"/>
      <c r="BW264" s="483">
        <f t="shared" si="2724"/>
        <v>144</v>
      </c>
      <c r="BX264" s="917">
        <f t="shared" si="2725"/>
        <v>0.25062500000000004</v>
      </c>
      <c r="BY264" s="918">
        <v>36.090000000000003</v>
      </c>
      <c r="BZ264" s="1125">
        <v>36.090000000000003</v>
      </c>
      <c r="CA264" s="483">
        <v>144</v>
      </c>
      <c r="CB264" s="483">
        <v>144</v>
      </c>
      <c r="CC264" s="483">
        <v>144</v>
      </c>
      <c r="CD264" s="918">
        <v>15</v>
      </c>
      <c r="CE264" s="25"/>
      <c r="CF264" s="541">
        <f t="shared" si="2727"/>
        <v>144</v>
      </c>
      <c r="CG264" s="596">
        <f t="shared" si="2728"/>
        <v>0.10416666666666667</v>
      </c>
      <c r="CH264" s="918">
        <v>15</v>
      </c>
      <c r="CI264" s="596">
        <f t="shared" si="2730"/>
        <v>0.10416666666666667</v>
      </c>
      <c r="CJ264" s="483"/>
      <c r="CK264" s="483">
        <f t="shared" si="2731"/>
        <v>144</v>
      </c>
      <c r="CL264" s="124">
        <v>15</v>
      </c>
      <c r="CM264" s="596">
        <f t="shared" si="2732"/>
        <v>0.10416666666666667</v>
      </c>
      <c r="CN264" s="25"/>
      <c r="CO264" s="1191">
        <f t="shared" si="2733"/>
        <v>144</v>
      </c>
      <c r="CP264" s="596">
        <f t="shared" si="2734"/>
        <v>0.10416666666666667</v>
      </c>
      <c r="CQ264" s="25"/>
      <c r="CR264" s="1191">
        <f t="shared" si="2735"/>
        <v>144</v>
      </c>
      <c r="CS264" s="1246">
        <v>144</v>
      </c>
      <c r="CT264" s="1312">
        <v>144</v>
      </c>
      <c r="CU264" s="483">
        <v>144</v>
      </c>
      <c r="CV264" s="483">
        <v>144</v>
      </c>
      <c r="CW264" s="1389">
        <v>15</v>
      </c>
      <c r="CX264" s="596">
        <f t="shared" si="2737"/>
        <v>0.10416666666666667</v>
      </c>
      <c r="CY264" s="1496">
        <v>144</v>
      </c>
      <c r="CZ264" s="483"/>
      <c r="DA264" s="1496">
        <f t="shared" si="2739"/>
        <v>144</v>
      </c>
      <c r="DB264" s="124">
        <v>0</v>
      </c>
      <c r="DC264" s="596">
        <f t="shared" si="2740"/>
        <v>0</v>
      </c>
      <c r="DD264" s="1191"/>
      <c r="DE264" s="1496">
        <f t="shared" si="2741"/>
        <v>144</v>
      </c>
      <c r="DF264" s="596">
        <f t="shared" si="2742"/>
        <v>0</v>
      </c>
      <c r="DG264" s="1191"/>
      <c r="DH264" s="1496">
        <f t="shared" si="2743"/>
        <v>144</v>
      </c>
      <c r="DI264" s="596">
        <f t="shared" si="2744"/>
        <v>0</v>
      </c>
      <c r="DJ264" s="1588">
        <v>0</v>
      </c>
      <c r="DK264" s="596">
        <f t="shared" si="2746"/>
        <v>0</v>
      </c>
      <c r="DL264" s="1191"/>
      <c r="DM264" s="1496">
        <f t="shared" si="2747"/>
        <v>144</v>
      </c>
      <c r="DN264" s="596">
        <f t="shared" si="2748"/>
        <v>0</v>
      </c>
      <c r="DO264" s="1588">
        <v>59.6</v>
      </c>
      <c r="DP264" s="483">
        <v>60</v>
      </c>
      <c r="DQ264" s="483">
        <v>60</v>
      </c>
      <c r="DR264" s="483">
        <v>60</v>
      </c>
      <c r="DS264" s="1697">
        <v>59.6</v>
      </c>
      <c r="DT264" s="2205">
        <f t="shared" si="2750"/>
        <v>0.41388888888888892</v>
      </c>
      <c r="DU264" s="1760">
        <v>60</v>
      </c>
      <c r="DV264" s="1760"/>
      <c r="DW264" s="1760">
        <f t="shared" si="2752"/>
        <v>60</v>
      </c>
      <c r="DX264" s="1760"/>
      <c r="DY264" s="1760">
        <f t="shared" si="2753"/>
        <v>60</v>
      </c>
      <c r="DZ264" s="1760"/>
      <c r="EA264" s="1760">
        <f t="shared" si="2754"/>
        <v>60</v>
      </c>
      <c r="EB264" s="1697">
        <v>19.399999999999999</v>
      </c>
      <c r="EC264" s="2205">
        <f t="shared" si="2756"/>
        <v>0.32333333333333331</v>
      </c>
      <c r="ED264" s="1760"/>
      <c r="EE264" s="1760">
        <f t="shared" si="2757"/>
        <v>60</v>
      </c>
      <c r="EF264" s="2205">
        <f t="shared" si="2758"/>
        <v>0.32333333333333331</v>
      </c>
      <c r="EG264" s="1760"/>
      <c r="EH264" s="1760">
        <f t="shared" si="2759"/>
        <v>60</v>
      </c>
      <c r="EI264" s="2206">
        <v>19.399999999999999</v>
      </c>
      <c r="EJ264" s="1697">
        <v>19.399999999999999</v>
      </c>
      <c r="EK264" s="2205">
        <f t="shared" si="2761"/>
        <v>1</v>
      </c>
      <c r="EL264" s="1760">
        <v>19</v>
      </c>
      <c r="EM264" s="2207">
        <v>19</v>
      </c>
      <c r="EN264" s="2207">
        <v>19</v>
      </c>
      <c r="EO264" s="1697">
        <v>19.75</v>
      </c>
      <c r="EP264" s="2176">
        <f t="shared" si="2762"/>
        <v>1.0394736842105263</v>
      </c>
      <c r="EQ264" s="1760"/>
      <c r="ER264" s="1760">
        <f t="shared" si="2763"/>
        <v>19</v>
      </c>
      <c r="ES264" s="1760"/>
      <c r="ET264" s="1760">
        <f t="shared" si="2764"/>
        <v>19</v>
      </c>
      <c r="EU264" s="2205">
        <f t="shared" si="2765"/>
        <v>1.0394736842105263</v>
      </c>
      <c r="EV264" s="1760"/>
      <c r="EW264" s="1760">
        <f t="shared" si="2766"/>
        <v>19</v>
      </c>
      <c r="EX264" s="1697">
        <v>19.75</v>
      </c>
      <c r="EY264" s="2205">
        <f t="shared" si="2768"/>
        <v>1.0394736842105263</v>
      </c>
      <c r="EZ264" s="2208">
        <v>19</v>
      </c>
      <c r="FA264" s="1697">
        <v>39.549999999999997</v>
      </c>
      <c r="FB264" s="2205">
        <f t="shared" si="2771"/>
        <v>2.081578947368421</v>
      </c>
      <c r="FC264" s="1496">
        <v>40</v>
      </c>
      <c r="FD264" s="1496">
        <v>40</v>
      </c>
      <c r="FE264" s="1496">
        <v>40</v>
      </c>
      <c r="FF264" s="1496"/>
      <c r="FG264" s="1496">
        <f t="shared" si="2772"/>
        <v>40</v>
      </c>
      <c r="FH264" s="2716">
        <v>17.8</v>
      </c>
      <c r="FI264" s="1496"/>
      <c r="FJ264" s="1496">
        <f t="shared" si="2774"/>
        <v>40</v>
      </c>
      <c r="FK264" s="2717">
        <f t="shared" si="2775"/>
        <v>0.44500000000000001</v>
      </c>
      <c r="FL264" s="2716">
        <v>17.8</v>
      </c>
      <c r="FM264" s="2717">
        <f t="shared" si="2777"/>
        <v>0.44500000000000001</v>
      </c>
      <c r="FN264" s="1496"/>
      <c r="FO264" s="1496">
        <f t="shared" si="2778"/>
        <v>40</v>
      </c>
      <c r="FP264" s="1553">
        <v>40</v>
      </c>
      <c r="FQ264" s="2607">
        <v>40</v>
      </c>
      <c r="FR264" s="1496">
        <v>40</v>
      </c>
      <c r="FS264" s="1496">
        <v>40</v>
      </c>
    </row>
    <row r="265" spans="1:177" ht="21.75" hidden="1" thickBot="1" x14ac:dyDescent="0.3">
      <c r="A265" s="2889"/>
      <c r="B265" s="2879"/>
      <c r="C265" s="2906"/>
      <c r="D265" s="1859"/>
      <c r="E265" s="1860" t="s">
        <v>578</v>
      </c>
      <c r="F265" s="681"/>
      <c r="G265" s="650" t="s">
        <v>530</v>
      </c>
      <c r="H265" s="682">
        <v>1726</v>
      </c>
      <c r="I265" s="483">
        <v>1251</v>
      </c>
      <c r="J265" s="541">
        <v>1726</v>
      </c>
      <c r="K265" s="541">
        <v>793</v>
      </c>
      <c r="L265" s="596">
        <f t="shared" si="3018"/>
        <v>0.45944380069524915</v>
      </c>
      <c r="M265" s="483">
        <v>1726</v>
      </c>
      <c r="N265" s="483"/>
      <c r="O265" s="483"/>
      <c r="P265" s="541">
        <f t="shared" si="2698"/>
        <v>1726</v>
      </c>
      <c r="Q265" s="596">
        <f t="shared" si="3176"/>
        <v>0.45944380069524915</v>
      </c>
      <c r="R265" s="483">
        <v>1726</v>
      </c>
      <c r="S265" s="541">
        <v>1260</v>
      </c>
      <c r="T265" s="596">
        <f t="shared" si="2700"/>
        <v>0.73001158748551565</v>
      </c>
      <c r="U265" s="483">
        <v>1726</v>
      </c>
      <c r="V265" s="483"/>
      <c r="W265" s="483"/>
      <c r="X265" s="541">
        <f t="shared" si="2938"/>
        <v>1726</v>
      </c>
      <c r="Y265" s="596">
        <f t="shared" si="2702"/>
        <v>0.73001158748551565</v>
      </c>
      <c r="Z265" s="483"/>
      <c r="AA265" s="541">
        <f t="shared" si="2703"/>
        <v>1726</v>
      </c>
      <c r="AB265" s="541">
        <v>2160</v>
      </c>
      <c r="AC265" s="596">
        <f t="shared" si="2704"/>
        <v>1.2514484356894553</v>
      </c>
      <c r="AD265" s="541">
        <v>2290</v>
      </c>
      <c r="AE265" s="541">
        <v>2290</v>
      </c>
      <c r="AF265" s="596">
        <f t="shared" si="2705"/>
        <v>1.3267670915411356</v>
      </c>
      <c r="AG265" s="483">
        <v>1726</v>
      </c>
      <c r="AH265" s="483">
        <v>2290</v>
      </c>
      <c r="AI265" s="483">
        <v>2290</v>
      </c>
      <c r="AJ265" s="483">
        <v>2290</v>
      </c>
      <c r="AK265" s="483"/>
      <c r="AL265" s="541">
        <f t="shared" si="2707"/>
        <v>1726</v>
      </c>
      <c r="AM265" s="839">
        <v>2290.38</v>
      </c>
      <c r="AN265" s="917">
        <f t="shared" si="2708"/>
        <v>1.3269872537659329</v>
      </c>
      <c r="AO265" s="839">
        <v>492</v>
      </c>
      <c r="AP265" s="917">
        <f t="shared" si="2709"/>
        <v>0.21484716157205241</v>
      </c>
      <c r="AQ265" s="839"/>
      <c r="AR265" s="839"/>
      <c r="AS265" s="839">
        <f t="shared" si="2710"/>
        <v>2290</v>
      </c>
      <c r="AT265" s="917">
        <f t="shared" si="2711"/>
        <v>0.21484716157205241</v>
      </c>
      <c r="AU265" s="839"/>
      <c r="AV265" s="839">
        <f t="shared" si="2712"/>
        <v>2290</v>
      </c>
      <c r="AW265" s="483">
        <v>2290</v>
      </c>
      <c r="AX265" s="839">
        <v>836.46</v>
      </c>
      <c r="AY265" s="483">
        <v>2290</v>
      </c>
      <c r="AZ265" s="1068">
        <v>1082.46</v>
      </c>
      <c r="BA265" s="595">
        <v>2290</v>
      </c>
      <c r="BB265" s="483">
        <v>2290</v>
      </c>
      <c r="BC265" s="483">
        <v>2290</v>
      </c>
      <c r="BD265" s="595">
        <v>2290</v>
      </c>
      <c r="BE265" s="483">
        <v>2290</v>
      </c>
      <c r="BF265" s="483">
        <v>2290</v>
      </c>
      <c r="BG265" s="839"/>
      <c r="BH265" s="483">
        <f t="shared" si="2715"/>
        <v>2290</v>
      </c>
      <c r="BI265" s="918">
        <v>363</v>
      </c>
      <c r="BJ265" s="917">
        <f t="shared" si="2717"/>
        <v>0.15851528384279476</v>
      </c>
      <c r="BK265" s="483"/>
      <c r="BL265" s="483">
        <f t="shared" si="2718"/>
        <v>2290</v>
      </c>
      <c r="BM265" s="917">
        <f t="shared" si="2719"/>
        <v>0.15851528384279476</v>
      </c>
      <c r="BN265" s="917"/>
      <c r="BO265" s="917"/>
      <c r="BP265" s="918">
        <v>1787.94</v>
      </c>
      <c r="BQ265" s="917">
        <f t="shared" si="2721"/>
        <v>0.78075982532751098</v>
      </c>
      <c r="BR265" s="839"/>
      <c r="BS265" s="483">
        <f t="shared" si="2722"/>
        <v>2290</v>
      </c>
      <c r="BT265" s="918">
        <v>2638.95</v>
      </c>
      <c r="BU265" s="917">
        <f t="shared" si="2723"/>
        <v>1.1523799126637553</v>
      </c>
      <c r="BV265" s="483"/>
      <c r="BW265" s="483">
        <f t="shared" si="2724"/>
        <v>2290</v>
      </c>
      <c r="BX265" s="917">
        <f t="shared" si="2725"/>
        <v>1.1523799126637553</v>
      </c>
      <c r="BY265" s="918">
        <v>3398.32</v>
      </c>
      <c r="BZ265" s="1125">
        <v>3398.32</v>
      </c>
      <c r="CA265" s="483">
        <v>3398</v>
      </c>
      <c r="CB265" s="483">
        <v>3398</v>
      </c>
      <c r="CC265" s="483">
        <v>3398</v>
      </c>
      <c r="CD265" s="918">
        <v>1387.07</v>
      </c>
      <c r="CE265" s="25"/>
      <c r="CF265" s="541">
        <f t="shared" si="2727"/>
        <v>3398</v>
      </c>
      <c r="CG265" s="596">
        <f t="shared" si="2728"/>
        <v>0.40820188346085928</v>
      </c>
      <c r="CH265" s="918">
        <v>2209.85</v>
      </c>
      <c r="CI265" s="596">
        <f t="shared" si="2730"/>
        <v>0.65033843437316063</v>
      </c>
      <c r="CJ265" s="483"/>
      <c r="CK265" s="483">
        <f t="shared" si="2731"/>
        <v>3398</v>
      </c>
      <c r="CL265" s="1696">
        <v>2952.2</v>
      </c>
      <c r="CM265" s="596">
        <f t="shared" si="2732"/>
        <v>0.86880517951736314</v>
      </c>
      <c r="CN265" s="25"/>
      <c r="CO265" s="1191">
        <f t="shared" si="2733"/>
        <v>3398</v>
      </c>
      <c r="CP265" s="596">
        <f t="shared" si="2734"/>
        <v>0.86880517951736314</v>
      </c>
      <c r="CQ265" s="25"/>
      <c r="CR265" s="1191">
        <f t="shared" si="2735"/>
        <v>3398</v>
      </c>
      <c r="CS265" s="1588">
        <v>3398</v>
      </c>
      <c r="CT265" s="1191">
        <v>3398</v>
      </c>
      <c r="CU265" s="483">
        <v>3398</v>
      </c>
      <c r="CV265" s="483">
        <v>3398</v>
      </c>
      <c r="CW265" s="1697">
        <v>3795.42</v>
      </c>
      <c r="CX265" s="596">
        <f t="shared" si="2737"/>
        <v>1.1169570335491465</v>
      </c>
      <c r="CY265" s="1496">
        <v>3398</v>
      </c>
      <c r="CZ265" s="483"/>
      <c r="DA265" s="1496">
        <f t="shared" si="2739"/>
        <v>3398</v>
      </c>
      <c r="DB265" s="1696">
        <v>751.12</v>
      </c>
      <c r="DC265" s="596">
        <f t="shared" si="2740"/>
        <v>0.22104767510300177</v>
      </c>
      <c r="DD265" s="1191">
        <v>2400</v>
      </c>
      <c r="DE265" s="1496">
        <f t="shared" si="2741"/>
        <v>5798</v>
      </c>
      <c r="DF265" s="596">
        <f t="shared" si="2742"/>
        <v>0.12954812004139357</v>
      </c>
      <c r="DG265" s="1191">
        <v>2400</v>
      </c>
      <c r="DH265" s="1496">
        <f t="shared" si="2743"/>
        <v>5798</v>
      </c>
      <c r="DI265" s="596">
        <f t="shared" si="2744"/>
        <v>0.12954812004139357</v>
      </c>
      <c r="DJ265" s="1588">
        <v>2106.86</v>
      </c>
      <c r="DK265" s="596">
        <f t="shared" si="2746"/>
        <v>0.36337702656088311</v>
      </c>
      <c r="DL265" s="1191"/>
      <c r="DM265" s="1496">
        <f t="shared" si="2747"/>
        <v>5798</v>
      </c>
      <c r="DN265" s="596">
        <f t="shared" si="2748"/>
        <v>0.36337702656088311</v>
      </c>
      <c r="DO265" s="1588">
        <v>5584.8</v>
      </c>
      <c r="DP265" s="483">
        <v>7528</v>
      </c>
      <c r="DQ265" s="483">
        <v>6965</v>
      </c>
      <c r="DR265" s="483">
        <v>6965</v>
      </c>
      <c r="DS265" s="1697">
        <v>5584.8</v>
      </c>
      <c r="DT265" s="2205">
        <f t="shared" si="2750"/>
        <v>0.96322869955156953</v>
      </c>
      <c r="DU265" s="1760">
        <v>7528</v>
      </c>
      <c r="DV265" s="1760"/>
      <c r="DW265" s="1760">
        <f t="shared" si="2752"/>
        <v>7528</v>
      </c>
      <c r="DX265" s="1760"/>
      <c r="DY265" s="1760">
        <f t="shared" si="2753"/>
        <v>7528</v>
      </c>
      <c r="DZ265" s="1760"/>
      <c r="EA265" s="1760">
        <f t="shared" si="2754"/>
        <v>7528</v>
      </c>
      <c r="EB265" s="1697">
        <v>3534.29</v>
      </c>
      <c r="EC265" s="2205">
        <f t="shared" si="2756"/>
        <v>0.46948591923485655</v>
      </c>
      <c r="ED265" s="1760"/>
      <c r="EE265" s="1760">
        <f t="shared" si="2757"/>
        <v>7528</v>
      </c>
      <c r="EF265" s="2205">
        <f t="shared" si="2758"/>
        <v>0.46948591923485655</v>
      </c>
      <c r="EG265" s="1760"/>
      <c r="EH265" s="1760">
        <f t="shared" si="2759"/>
        <v>7528</v>
      </c>
      <c r="EI265" s="2206">
        <v>6825.65</v>
      </c>
      <c r="EJ265" s="1697">
        <v>6825.65</v>
      </c>
      <c r="EK265" s="2205">
        <f t="shared" si="2761"/>
        <v>1</v>
      </c>
      <c r="EL265" s="1760">
        <v>4140</v>
      </c>
      <c r="EM265" s="2207">
        <v>4140</v>
      </c>
      <c r="EN265" s="2207">
        <v>4140</v>
      </c>
      <c r="EO265" s="1697">
        <v>2327.5300000000002</v>
      </c>
      <c r="EP265" s="2176">
        <f t="shared" si="2762"/>
        <v>0.56220531400966189</v>
      </c>
      <c r="EQ265" s="1760"/>
      <c r="ER265" s="1760">
        <f t="shared" si="2763"/>
        <v>4140</v>
      </c>
      <c r="ES265" s="1760"/>
      <c r="ET265" s="1760">
        <f t="shared" si="2764"/>
        <v>4140</v>
      </c>
      <c r="EU265" s="2205">
        <f t="shared" si="2765"/>
        <v>0.56220531400966189</v>
      </c>
      <c r="EV265" s="1760"/>
      <c r="EW265" s="1760">
        <f t="shared" si="2766"/>
        <v>4140</v>
      </c>
      <c r="EX265" s="1697">
        <v>3794.66</v>
      </c>
      <c r="EY265" s="2205">
        <f t="shared" si="2768"/>
        <v>0.91658454106280185</v>
      </c>
      <c r="EZ265" s="2208">
        <v>4140</v>
      </c>
      <c r="FA265" s="1697">
        <v>5195.7700000000004</v>
      </c>
      <c r="FB265" s="2205">
        <f t="shared" si="2771"/>
        <v>1.2550169082125604</v>
      </c>
      <c r="FC265" s="1496">
        <v>5196</v>
      </c>
      <c r="FD265" s="1496">
        <v>5196</v>
      </c>
      <c r="FE265" s="1496">
        <v>5196</v>
      </c>
      <c r="FF265" s="1496"/>
      <c r="FG265" s="1496">
        <f t="shared" si="2772"/>
        <v>5196</v>
      </c>
      <c r="FH265" s="2716">
        <v>448.92</v>
      </c>
      <c r="FI265" s="1496"/>
      <c r="FJ265" s="1496">
        <f t="shared" si="2774"/>
        <v>5196</v>
      </c>
      <c r="FK265" s="2717">
        <f t="shared" si="2775"/>
        <v>8.6397228637413392E-2</v>
      </c>
      <c r="FL265" s="2716">
        <v>564.44000000000005</v>
      </c>
      <c r="FM265" s="2717">
        <f t="shared" si="2777"/>
        <v>0.10862971516551194</v>
      </c>
      <c r="FN265" s="1496"/>
      <c r="FO265" s="1496">
        <f t="shared" si="2778"/>
        <v>5196</v>
      </c>
      <c r="FP265" s="1553">
        <v>5196</v>
      </c>
      <c r="FQ265" s="2607">
        <v>808</v>
      </c>
      <c r="FR265" s="1496">
        <v>808</v>
      </c>
      <c r="FS265" s="1496">
        <v>808</v>
      </c>
    </row>
    <row r="266" spans="1:177" ht="44.25" customHeight="1" thickBot="1" x14ac:dyDescent="0.3">
      <c r="A266" s="2889"/>
      <c r="B266" s="2879"/>
      <c r="C266" s="2906"/>
      <c r="D266" s="1859" t="s">
        <v>399</v>
      </c>
      <c r="E266" s="1886" t="s">
        <v>929</v>
      </c>
      <c r="F266" s="681"/>
      <c r="G266" s="650" t="s">
        <v>672</v>
      </c>
      <c r="H266" s="682">
        <v>3650</v>
      </c>
      <c r="I266" s="483">
        <v>4560</v>
      </c>
      <c r="J266" s="541">
        <v>0</v>
      </c>
      <c r="K266" s="541">
        <v>0</v>
      </c>
      <c r="L266" s="596"/>
      <c r="M266" s="483">
        <v>0</v>
      </c>
      <c r="N266" s="483"/>
      <c r="O266" s="483">
        <v>0</v>
      </c>
      <c r="P266" s="541">
        <f t="shared" si="2698"/>
        <v>0</v>
      </c>
      <c r="Q266" s="596"/>
      <c r="R266" s="483">
        <v>0</v>
      </c>
      <c r="S266" s="541">
        <v>0</v>
      </c>
      <c r="T266" s="596"/>
      <c r="U266" s="483">
        <v>0</v>
      </c>
      <c r="V266" s="483"/>
      <c r="W266" s="483">
        <v>0</v>
      </c>
      <c r="X266" s="541">
        <f t="shared" si="2938"/>
        <v>0</v>
      </c>
      <c r="Y266" s="596"/>
      <c r="Z266" s="483"/>
      <c r="AA266" s="541">
        <f t="shared" si="2703"/>
        <v>0</v>
      </c>
      <c r="AB266" s="541">
        <v>0</v>
      </c>
      <c r="AC266" s="596" t="e">
        <f t="shared" si="2704"/>
        <v>#DIV/0!</v>
      </c>
      <c r="AD266" s="541">
        <v>0</v>
      </c>
      <c r="AE266" s="541">
        <v>0</v>
      </c>
      <c r="AF266" s="596" t="e">
        <f t="shared" si="2705"/>
        <v>#DIV/0!</v>
      </c>
      <c r="AG266" s="483">
        <v>0</v>
      </c>
      <c r="AH266" s="483">
        <v>0</v>
      </c>
      <c r="AI266" s="483">
        <v>0</v>
      </c>
      <c r="AJ266" s="483">
        <v>0</v>
      </c>
      <c r="AK266" s="483"/>
      <c r="AL266" s="541">
        <f t="shared" si="2707"/>
        <v>0</v>
      </c>
      <c r="AM266" s="839">
        <v>0</v>
      </c>
      <c r="AN266" s="917"/>
      <c r="AO266" s="839">
        <v>0</v>
      </c>
      <c r="AP266" s="917"/>
      <c r="AQ266" s="839">
        <v>0</v>
      </c>
      <c r="AR266" s="839">
        <v>0</v>
      </c>
      <c r="AS266" s="839">
        <f t="shared" si="2710"/>
        <v>0</v>
      </c>
      <c r="AT266" s="917"/>
      <c r="AU266" s="839">
        <v>0</v>
      </c>
      <c r="AV266" s="839">
        <f t="shared" si="2712"/>
        <v>0</v>
      </c>
      <c r="AW266" s="483">
        <v>0</v>
      </c>
      <c r="AX266" s="839">
        <v>0</v>
      </c>
      <c r="AY266" s="483">
        <v>0</v>
      </c>
      <c r="AZ266" s="1068">
        <v>0</v>
      </c>
      <c r="BA266" s="595">
        <v>0</v>
      </c>
      <c r="BB266" s="483">
        <v>0</v>
      </c>
      <c r="BC266" s="483">
        <v>0</v>
      </c>
      <c r="BD266" s="595">
        <v>0</v>
      </c>
      <c r="BE266" s="483">
        <v>0</v>
      </c>
      <c r="BF266" s="483">
        <v>0</v>
      </c>
      <c r="BG266" s="839">
        <v>0</v>
      </c>
      <c r="BH266" s="483">
        <f t="shared" si="2715"/>
        <v>0</v>
      </c>
      <c r="BI266" s="918">
        <v>0</v>
      </c>
      <c r="BJ266" s="917"/>
      <c r="BK266" s="483">
        <v>0</v>
      </c>
      <c r="BL266" s="483">
        <f t="shared" si="2718"/>
        <v>0</v>
      </c>
      <c r="BM266" s="917"/>
      <c r="BN266" s="917"/>
      <c r="BO266" s="917"/>
      <c r="BP266" s="918">
        <v>0</v>
      </c>
      <c r="BQ266" s="917"/>
      <c r="BR266" s="839">
        <v>0</v>
      </c>
      <c r="BS266" s="483">
        <f t="shared" si="2722"/>
        <v>0</v>
      </c>
      <c r="BT266" s="918">
        <v>0</v>
      </c>
      <c r="BU266" s="917"/>
      <c r="BV266" s="483">
        <v>0</v>
      </c>
      <c r="BW266" s="483">
        <f t="shared" si="2724"/>
        <v>0</v>
      </c>
      <c r="BX266" s="917"/>
      <c r="BY266" s="918">
        <v>0</v>
      </c>
      <c r="BZ266" s="1125">
        <v>0</v>
      </c>
      <c r="CA266" s="483">
        <v>0</v>
      </c>
      <c r="CB266" s="483">
        <v>0</v>
      </c>
      <c r="CC266" s="483">
        <v>0</v>
      </c>
      <c r="CD266" s="918">
        <v>0</v>
      </c>
      <c r="CE266" s="25">
        <v>0</v>
      </c>
      <c r="CF266" s="541">
        <f t="shared" si="2727"/>
        <v>0</v>
      </c>
      <c r="CG266" s="596"/>
      <c r="CH266" s="918">
        <v>0</v>
      </c>
      <c r="CI266" s="596" t="e">
        <f t="shared" si="2730"/>
        <v>#DIV/0!</v>
      </c>
      <c r="CJ266" s="483">
        <v>0</v>
      </c>
      <c r="CK266" s="483">
        <f t="shared" si="2731"/>
        <v>0</v>
      </c>
      <c r="CL266" s="1696">
        <v>0</v>
      </c>
      <c r="CM266" s="596"/>
      <c r="CN266" s="25">
        <v>0</v>
      </c>
      <c r="CO266" s="1191">
        <f t="shared" si="2733"/>
        <v>0</v>
      </c>
      <c r="CP266" s="596"/>
      <c r="CQ266" s="25">
        <v>0</v>
      </c>
      <c r="CR266" s="1191">
        <f t="shared" si="2735"/>
        <v>0</v>
      </c>
      <c r="CS266" s="1588">
        <v>0</v>
      </c>
      <c r="CT266" s="1698">
        <v>100000</v>
      </c>
      <c r="CU266" s="483"/>
      <c r="CV266" s="483">
        <v>0</v>
      </c>
      <c r="CW266" s="1697">
        <v>0</v>
      </c>
      <c r="CX266" s="596" t="e">
        <f t="shared" si="2737"/>
        <v>#DIV/0!</v>
      </c>
      <c r="CY266" s="1553">
        <v>100000</v>
      </c>
      <c r="CZ266" s="483">
        <v>0</v>
      </c>
      <c r="DA266" s="1496">
        <f t="shared" si="2739"/>
        <v>100000</v>
      </c>
      <c r="DB266" s="1696">
        <v>1950</v>
      </c>
      <c r="DC266" s="596">
        <f t="shared" si="2740"/>
        <v>1.95E-2</v>
      </c>
      <c r="DD266" s="1191">
        <v>108100</v>
      </c>
      <c r="DE266" s="1496">
        <f t="shared" si="2741"/>
        <v>208100</v>
      </c>
      <c r="DF266" s="596">
        <f t="shared" si="2742"/>
        <v>9.3704949543488708E-3</v>
      </c>
      <c r="DG266" s="1191">
        <v>108100</v>
      </c>
      <c r="DH266" s="1496">
        <f t="shared" si="2743"/>
        <v>208100</v>
      </c>
      <c r="DI266" s="596">
        <f t="shared" si="2744"/>
        <v>9.3704949543488708E-3</v>
      </c>
      <c r="DJ266" s="1588">
        <v>10135.35</v>
      </c>
      <c r="DK266" s="596">
        <f t="shared" si="2746"/>
        <v>4.8704228736184525E-2</v>
      </c>
      <c r="DL266" s="1191"/>
      <c r="DM266" s="1496">
        <f t="shared" si="2747"/>
        <v>208100</v>
      </c>
      <c r="DN266" s="596">
        <f t="shared" si="2748"/>
        <v>4.8704228736184525E-2</v>
      </c>
      <c r="DO266" s="1588">
        <v>26561.47</v>
      </c>
      <c r="DP266" s="595">
        <v>150516</v>
      </c>
      <c r="DQ266" s="961">
        <v>0</v>
      </c>
      <c r="DR266" s="961">
        <v>0</v>
      </c>
      <c r="DS266" s="1697">
        <v>26561.47</v>
      </c>
      <c r="DT266" s="2205">
        <f t="shared" si="2750"/>
        <v>0.12763801057184046</v>
      </c>
      <c r="DU266" s="2208">
        <v>150516</v>
      </c>
      <c r="DV266" s="1760">
        <v>2000</v>
      </c>
      <c r="DW266" s="1760">
        <f t="shared" si="2752"/>
        <v>152516</v>
      </c>
      <c r="DX266" s="1760"/>
      <c r="DY266" s="1760">
        <f t="shared" si="2753"/>
        <v>152516</v>
      </c>
      <c r="DZ266" s="1760"/>
      <c r="EA266" s="1760">
        <f t="shared" si="2754"/>
        <v>152516</v>
      </c>
      <c r="EB266" s="1697">
        <v>153722.21</v>
      </c>
      <c r="EC266" s="2205">
        <f t="shared" si="2756"/>
        <v>1.0079087440006294</v>
      </c>
      <c r="ED266" s="1760"/>
      <c r="EE266" s="1760">
        <f t="shared" si="2757"/>
        <v>152516</v>
      </c>
      <c r="EF266" s="2205">
        <f t="shared" si="2758"/>
        <v>1.0079087440006294</v>
      </c>
      <c r="EG266" s="1760"/>
      <c r="EH266" s="1760">
        <f t="shared" si="2759"/>
        <v>152516</v>
      </c>
      <c r="EI266" s="2206">
        <v>154005.51</v>
      </c>
      <c r="EJ266" s="1697">
        <v>154005.51</v>
      </c>
      <c r="EK266" s="2205">
        <f t="shared" si="2761"/>
        <v>1</v>
      </c>
      <c r="EL266" s="2208">
        <v>0</v>
      </c>
      <c r="EM266" s="2272">
        <v>0</v>
      </c>
      <c r="EN266" s="2272">
        <v>0</v>
      </c>
      <c r="EO266" s="1697"/>
      <c r="EP266" s="2176" t="e">
        <f t="shared" si="2762"/>
        <v>#DIV/0!</v>
      </c>
      <c r="EQ266" s="1760"/>
      <c r="ER266" s="1760">
        <f t="shared" si="2763"/>
        <v>0</v>
      </c>
      <c r="ES266" s="1760"/>
      <c r="ET266" s="1760">
        <f t="shared" si="2764"/>
        <v>0</v>
      </c>
      <c r="EU266" s="2205" t="e">
        <f t="shared" si="2765"/>
        <v>#DIV/0!</v>
      </c>
      <c r="EV266" s="1760"/>
      <c r="EW266" s="1760">
        <f t="shared" si="2766"/>
        <v>0</v>
      </c>
      <c r="EX266" s="1697"/>
      <c r="EY266" s="2205" t="e">
        <f t="shared" si="2768"/>
        <v>#DIV/0!</v>
      </c>
      <c r="EZ266" s="2208"/>
      <c r="FA266" s="1697"/>
      <c r="FB266" s="2205" t="e">
        <f t="shared" si="2771"/>
        <v>#DIV/0!</v>
      </c>
      <c r="FC266" s="1553">
        <v>5000</v>
      </c>
      <c r="FD266" s="1553">
        <v>100</v>
      </c>
      <c r="FE266" s="1553">
        <v>100</v>
      </c>
      <c r="FF266" s="1496"/>
      <c r="FG266" s="1496">
        <f t="shared" si="2772"/>
        <v>5000</v>
      </c>
      <c r="FH266" s="2716">
        <v>0</v>
      </c>
      <c r="FI266" s="2452">
        <v>47980</v>
      </c>
      <c r="FJ266" s="1496">
        <f t="shared" si="2774"/>
        <v>52980</v>
      </c>
      <c r="FK266" s="2717">
        <f t="shared" si="2775"/>
        <v>0</v>
      </c>
      <c r="FL266" s="2716">
        <v>0</v>
      </c>
      <c r="FM266" s="2717">
        <f t="shared" si="2777"/>
        <v>0</v>
      </c>
      <c r="FN266" s="1496">
        <v>2000</v>
      </c>
      <c r="FO266" s="1496">
        <f t="shared" si="2778"/>
        <v>54980</v>
      </c>
      <c r="FP266" s="1553">
        <v>54980</v>
      </c>
      <c r="FQ266" s="2628">
        <v>100</v>
      </c>
      <c r="FR266" s="1553">
        <v>100000</v>
      </c>
      <c r="FS266" s="1553">
        <v>100</v>
      </c>
      <c r="FU266" s="1359" t="s">
        <v>917</v>
      </c>
    </row>
    <row r="267" spans="1:177" ht="21.75" thickBot="1" x14ac:dyDescent="0.3">
      <c r="A267" s="2890"/>
      <c r="B267" s="2880"/>
      <c r="C267" s="2907"/>
      <c r="D267" s="1821" t="s">
        <v>421</v>
      </c>
      <c r="E267" s="1862" t="s">
        <v>412</v>
      </c>
      <c r="F267" s="684"/>
      <c r="G267" s="656"/>
      <c r="H267" s="657">
        <f>SUM(H266,H256)</f>
        <v>15395</v>
      </c>
      <c r="I267" s="477">
        <f t="shared" ref="I267:K267" si="3177">SUM(I266,I256)</f>
        <v>9647</v>
      </c>
      <c r="J267" s="536">
        <f t="shared" si="3177"/>
        <v>9138</v>
      </c>
      <c r="K267" s="536">
        <f t="shared" si="3177"/>
        <v>1985</v>
      </c>
      <c r="L267" s="614">
        <f t="shared" ref="L267:L278" si="3178">K267/J267</f>
        <v>0.21722477566207046</v>
      </c>
      <c r="M267" s="477">
        <f t="shared" ref="M267" si="3179">SUM(M266,M256)</f>
        <v>9138</v>
      </c>
      <c r="N267" s="477">
        <f>SUM(N266,N256)</f>
        <v>0</v>
      </c>
      <c r="O267" s="477">
        <f>SUM(O266,O256)</f>
        <v>0</v>
      </c>
      <c r="P267" s="536">
        <f t="shared" si="2698"/>
        <v>9138</v>
      </c>
      <c r="Q267" s="614">
        <f t="shared" ref="Q267:Q275" si="3180">K267/P267</f>
        <v>0.21722477566207046</v>
      </c>
      <c r="R267" s="477">
        <f t="shared" ref="R267:S267" si="3181">SUM(R266,R256)</f>
        <v>9138</v>
      </c>
      <c r="S267" s="536">
        <f t="shared" si="3181"/>
        <v>3175</v>
      </c>
      <c r="T267" s="614">
        <f t="shared" si="2700"/>
        <v>0.34745020792295905</v>
      </c>
      <c r="U267" s="477">
        <f t="shared" ref="U267" si="3182">SUM(U266,U256)</f>
        <v>7138</v>
      </c>
      <c r="V267" s="477">
        <f>SUM(V266,V256)</f>
        <v>-2000</v>
      </c>
      <c r="W267" s="477">
        <f>SUM(W266,W256)</f>
        <v>0</v>
      </c>
      <c r="X267" s="536">
        <f t="shared" si="2938"/>
        <v>7138</v>
      </c>
      <c r="Y267" s="614">
        <f t="shared" si="2702"/>
        <v>0.44480246567666015</v>
      </c>
      <c r="Z267" s="477">
        <f>SUM(Z266,Z256)</f>
        <v>0</v>
      </c>
      <c r="AA267" s="536">
        <f t="shared" si="2703"/>
        <v>7138</v>
      </c>
      <c r="AB267" s="536">
        <f t="shared" ref="AB267:AE267" si="3183">SUM(AB266,AB256)</f>
        <v>5684</v>
      </c>
      <c r="AC267" s="614">
        <f t="shared" si="2704"/>
        <v>0.79630148500980669</v>
      </c>
      <c r="AD267" s="536">
        <f t="shared" si="3183"/>
        <v>6805</v>
      </c>
      <c r="AE267" s="536">
        <f t="shared" si="3183"/>
        <v>7390</v>
      </c>
      <c r="AF267" s="614">
        <f t="shared" si="2705"/>
        <v>1.0353040067245727</v>
      </c>
      <c r="AG267" s="477">
        <f t="shared" ref="AG267:AM267" si="3184">SUM(AG266,AG256)</f>
        <v>7138</v>
      </c>
      <c r="AH267" s="477">
        <f t="shared" si="3184"/>
        <v>8702</v>
      </c>
      <c r="AI267" s="477">
        <f t="shared" si="3184"/>
        <v>10702</v>
      </c>
      <c r="AJ267" s="477">
        <f t="shared" si="3184"/>
        <v>9702</v>
      </c>
      <c r="AK267" s="477">
        <f>SUM(AK266,AK256)</f>
        <v>0</v>
      </c>
      <c r="AL267" s="536">
        <f t="shared" si="2707"/>
        <v>7138</v>
      </c>
      <c r="AM267" s="834">
        <f t="shared" si="3184"/>
        <v>7728.63</v>
      </c>
      <c r="AN267" s="968">
        <f t="shared" si="2708"/>
        <v>1.0827444662370411</v>
      </c>
      <c r="AO267" s="834">
        <f t="shared" ref="AO267:AR267" si="3185">SUM(AO266,AO256)</f>
        <v>3138.1700000000005</v>
      </c>
      <c r="AP267" s="968">
        <f t="shared" si="2709"/>
        <v>0.36062629280625147</v>
      </c>
      <c r="AQ267" s="834">
        <f t="shared" ref="AQ267" si="3186">SUM(AQ266,AQ256)</f>
        <v>0</v>
      </c>
      <c r="AR267" s="834">
        <f t="shared" si="3185"/>
        <v>1465</v>
      </c>
      <c r="AS267" s="834">
        <f t="shared" si="2710"/>
        <v>10167</v>
      </c>
      <c r="AT267" s="968">
        <f t="shared" si="2711"/>
        <v>0.30866233893970696</v>
      </c>
      <c r="AU267" s="834">
        <f t="shared" ref="AU267" si="3187">SUM(AU266,AU256)</f>
        <v>1465</v>
      </c>
      <c r="AV267" s="834">
        <f t="shared" si="2712"/>
        <v>10167</v>
      </c>
      <c r="AW267" s="477">
        <f t="shared" ref="AW267:BG267" si="3188">SUM(AW266,AW256)</f>
        <v>8702</v>
      </c>
      <c r="AX267" s="834">
        <f t="shared" si="3188"/>
        <v>7663.1900000000005</v>
      </c>
      <c r="AY267" s="477">
        <f t="shared" si="3188"/>
        <v>10167</v>
      </c>
      <c r="AZ267" s="1064">
        <f t="shared" si="3188"/>
        <v>8484.4700000000012</v>
      </c>
      <c r="BA267" s="898">
        <f t="shared" si="3188"/>
        <v>8702</v>
      </c>
      <c r="BB267" s="477">
        <f t="shared" si="3188"/>
        <v>10702</v>
      </c>
      <c r="BC267" s="477">
        <f t="shared" si="3188"/>
        <v>9702</v>
      </c>
      <c r="BD267" s="898">
        <f t="shared" si="3188"/>
        <v>8702</v>
      </c>
      <c r="BE267" s="477">
        <f t="shared" si="3188"/>
        <v>10702</v>
      </c>
      <c r="BF267" s="477">
        <f t="shared" si="3188"/>
        <v>9702</v>
      </c>
      <c r="BG267" s="834">
        <f t="shared" si="3188"/>
        <v>0</v>
      </c>
      <c r="BH267" s="477">
        <f t="shared" si="2715"/>
        <v>8702</v>
      </c>
      <c r="BI267" s="899">
        <f t="shared" ref="BI267" si="3189">SUM(BI266,BI256)</f>
        <v>2182.0699999999997</v>
      </c>
      <c r="BJ267" s="968">
        <f t="shared" si="2717"/>
        <v>0.25075499885083885</v>
      </c>
      <c r="BK267" s="477">
        <f t="shared" ref="BK267" si="3190">SUM(BK266,BK256)</f>
        <v>1000</v>
      </c>
      <c r="BL267" s="477">
        <f t="shared" si="2718"/>
        <v>9702</v>
      </c>
      <c r="BM267" s="968">
        <f t="shared" si="2719"/>
        <v>0.22490929705215418</v>
      </c>
      <c r="BN267" s="968"/>
      <c r="BO267" s="968"/>
      <c r="BP267" s="899">
        <f t="shared" ref="BP267:BT267" si="3191">SUM(BP266,BP256)</f>
        <v>4272.1100000000006</v>
      </c>
      <c r="BQ267" s="968">
        <f t="shared" si="2721"/>
        <v>0.44033292104720684</v>
      </c>
      <c r="BR267" s="834">
        <f t="shared" ref="BR267" si="3192">SUM(BR266,BR256)</f>
        <v>0</v>
      </c>
      <c r="BS267" s="477">
        <f t="shared" si="2722"/>
        <v>9702</v>
      </c>
      <c r="BT267" s="899">
        <f t="shared" si="3191"/>
        <v>7390.7799999999988</v>
      </c>
      <c r="BU267" s="968">
        <f t="shared" si="2723"/>
        <v>0.76177901463615738</v>
      </c>
      <c r="BV267" s="477">
        <f t="shared" ref="BV267" si="3193">SUM(BV266,BV256)</f>
        <v>0</v>
      </c>
      <c r="BW267" s="477">
        <f t="shared" si="2724"/>
        <v>9702</v>
      </c>
      <c r="BX267" s="968">
        <f t="shared" ref="BX267:BX288" si="3194">BT267/BW267</f>
        <v>0.76177901463615738</v>
      </c>
      <c r="BY267" s="899">
        <f t="shared" ref="BY267:CE267" si="3195">SUM(BY266,BY256)</f>
        <v>8194.4299999999985</v>
      </c>
      <c r="BZ267" s="1117">
        <f t="shared" si="3195"/>
        <v>8194.4299999999985</v>
      </c>
      <c r="CA267" s="477">
        <f t="shared" si="3195"/>
        <v>13927</v>
      </c>
      <c r="CB267" s="477">
        <f t="shared" si="3195"/>
        <v>13927</v>
      </c>
      <c r="CC267" s="477">
        <f t="shared" si="3195"/>
        <v>13927</v>
      </c>
      <c r="CD267" s="899">
        <f t="shared" si="3195"/>
        <v>6573.19</v>
      </c>
      <c r="CE267" s="18">
        <f t="shared" si="3195"/>
        <v>0</v>
      </c>
      <c r="CF267" s="536">
        <f t="shared" si="2727"/>
        <v>13927</v>
      </c>
      <c r="CG267" s="614">
        <f t="shared" si="2728"/>
        <v>0.47197458174768431</v>
      </c>
      <c r="CH267" s="899">
        <f t="shared" ref="CH267:CL267" si="3196">SUM(CH266,CH256)</f>
        <v>8157.18</v>
      </c>
      <c r="CI267" s="614">
        <f t="shared" si="2730"/>
        <v>0.58570977238457678</v>
      </c>
      <c r="CJ267" s="477">
        <f t="shared" ref="CJ267" si="3197">SUM(CJ266,CJ256)</f>
        <v>0</v>
      </c>
      <c r="CK267" s="477">
        <f t="shared" si="2731"/>
        <v>13927</v>
      </c>
      <c r="CL267" s="116">
        <f t="shared" si="3196"/>
        <v>10474.42</v>
      </c>
      <c r="CM267" s="614">
        <f t="shared" si="2732"/>
        <v>0.75209449271199824</v>
      </c>
      <c r="CN267" s="18">
        <f t="shared" ref="CN267" si="3198">SUM(CN266,CN256)</f>
        <v>0</v>
      </c>
      <c r="CO267" s="1186">
        <f t="shared" si="2733"/>
        <v>13927</v>
      </c>
      <c r="CP267" s="614">
        <f t="shared" si="2734"/>
        <v>0.75209449271199824</v>
      </c>
      <c r="CQ267" s="18">
        <f t="shared" ref="CQ267" si="3199">SUM(CQ266,CQ256)</f>
        <v>0</v>
      </c>
      <c r="CR267" s="1186">
        <f t="shared" si="2735"/>
        <v>13927</v>
      </c>
      <c r="CS267" s="1238">
        <f t="shared" ref="CS267:DB267" si="3200">SUM(CS266,CS256)</f>
        <v>13927</v>
      </c>
      <c r="CT267" s="1307">
        <f t="shared" si="3200"/>
        <v>111927</v>
      </c>
      <c r="CU267" s="477">
        <f t="shared" si="3200"/>
        <v>13927</v>
      </c>
      <c r="CV267" s="477">
        <f t="shared" si="3200"/>
        <v>13927</v>
      </c>
      <c r="CW267" s="1381">
        <f t="shared" si="3200"/>
        <v>13752.9</v>
      </c>
      <c r="CX267" s="614">
        <f t="shared" si="2737"/>
        <v>0.98749910246284189</v>
      </c>
      <c r="CY267" s="1492">
        <f t="shared" ref="CY267:CZ267" si="3201">SUM(CY266,CY256)</f>
        <v>111927</v>
      </c>
      <c r="CZ267" s="477">
        <f t="shared" si="3201"/>
        <v>0</v>
      </c>
      <c r="DA267" s="1492">
        <f t="shared" si="2739"/>
        <v>111927</v>
      </c>
      <c r="DB267" s="116">
        <f t="shared" si="3200"/>
        <v>8601.8499999999985</v>
      </c>
      <c r="DC267" s="614">
        <f t="shared" si="2740"/>
        <v>7.6852323389351981E-2</v>
      </c>
      <c r="DD267" s="1186">
        <f t="shared" ref="DD267" si="3202">SUM(DD266,DD256)</f>
        <v>110500</v>
      </c>
      <c r="DE267" s="1492">
        <f t="shared" si="2741"/>
        <v>222427</v>
      </c>
      <c r="DF267" s="614">
        <f t="shared" si="2742"/>
        <v>3.8672688117899347E-2</v>
      </c>
      <c r="DG267" s="1186">
        <f t="shared" ref="DG267" si="3203">SUM(DG266,DG256)</f>
        <v>110500</v>
      </c>
      <c r="DH267" s="1492">
        <f t="shared" si="2743"/>
        <v>222427</v>
      </c>
      <c r="DI267" s="614">
        <f t="shared" si="2744"/>
        <v>3.8672688117899347E-2</v>
      </c>
      <c r="DJ267" s="1580">
        <f t="shared" ref="DJ267" si="3204">SUM(DJ266,DJ256)</f>
        <v>21517.260000000002</v>
      </c>
      <c r="DK267" s="614">
        <f t="shared" si="2746"/>
        <v>9.6738525448798934E-2</v>
      </c>
      <c r="DL267" s="1186">
        <f t="shared" ref="DL267" si="3205">SUM(DL266,DL256)</f>
        <v>600</v>
      </c>
      <c r="DM267" s="1492">
        <f t="shared" si="2747"/>
        <v>223027</v>
      </c>
      <c r="DN267" s="614">
        <f t="shared" si="2748"/>
        <v>9.6478273930959035E-2</v>
      </c>
      <c r="DO267" s="1580">
        <f t="shared" ref="DO267:DS267" si="3206">SUM(DO266,DO256)</f>
        <v>43514.05</v>
      </c>
      <c r="DP267" s="477">
        <f t="shared" si="3206"/>
        <v>167412</v>
      </c>
      <c r="DQ267" s="477">
        <f t="shared" si="3206"/>
        <v>18333</v>
      </c>
      <c r="DR267" s="477">
        <f t="shared" si="3206"/>
        <v>18333</v>
      </c>
      <c r="DS267" s="1982">
        <f t="shared" si="3206"/>
        <v>43514.05</v>
      </c>
      <c r="DT267" s="2273">
        <f t="shared" si="2750"/>
        <v>0.19510664628049521</v>
      </c>
      <c r="DU267" s="1756">
        <f t="shared" ref="DU267:DV267" si="3207">SUM(DU266,DU256)</f>
        <v>167412</v>
      </c>
      <c r="DV267" s="1756">
        <f t="shared" si="3207"/>
        <v>2000</v>
      </c>
      <c r="DW267" s="1756">
        <f t="shared" si="2752"/>
        <v>169412</v>
      </c>
      <c r="DX267" s="1756">
        <f t="shared" ref="DX267:DZ267" si="3208">SUM(DX266,DX256)</f>
        <v>0</v>
      </c>
      <c r="DY267" s="1756">
        <f t="shared" si="2753"/>
        <v>169412</v>
      </c>
      <c r="DZ267" s="1756">
        <f t="shared" si="3208"/>
        <v>0</v>
      </c>
      <c r="EA267" s="1756">
        <f t="shared" si="2754"/>
        <v>169412</v>
      </c>
      <c r="EB267" s="1982">
        <f t="shared" ref="EB267" si="3209">SUM(EB266,EB256)</f>
        <v>163834.34</v>
      </c>
      <c r="EC267" s="2273">
        <f t="shared" si="2756"/>
        <v>0.96707635822728022</v>
      </c>
      <c r="ED267" s="1756">
        <f t="shared" ref="ED267" si="3210">SUM(ED266,ED256)</f>
        <v>5500</v>
      </c>
      <c r="EE267" s="1756">
        <f t="shared" si="2757"/>
        <v>174912</v>
      </c>
      <c r="EF267" s="2273">
        <f t="shared" si="2758"/>
        <v>0.93666723838272958</v>
      </c>
      <c r="EG267" s="1756">
        <f t="shared" ref="EG267" si="3211">SUM(EG266,EG256)</f>
        <v>0</v>
      </c>
      <c r="EH267" s="1756">
        <f t="shared" si="2759"/>
        <v>174912</v>
      </c>
      <c r="EI267" s="2185">
        <f t="shared" ref="EI267:EO267" si="3212">SUM(EI266,EI256)</f>
        <v>170175.26</v>
      </c>
      <c r="EJ267" s="1982">
        <f t="shared" si="3212"/>
        <v>170175.26</v>
      </c>
      <c r="EK267" s="2273">
        <f t="shared" si="2761"/>
        <v>1</v>
      </c>
      <c r="EL267" s="1756">
        <f t="shared" si="3212"/>
        <v>16485</v>
      </c>
      <c r="EM267" s="2186">
        <f t="shared" si="3212"/>
        <v>16485</v>
      </c>
      <c r="EN267" s="2186">
        <f t="shared" si="3212"/>
        <v>16485</v>
      </c>
      <c r="EO267" s="1982">
        <f t="shared" si="3212"/>
        <v>3960.25</v>
      </c>
      <c r="EP267" s="2176">
        <f t="shared" si="2762"/>
        <v>0.24023354564755839</v>
      </c>
      <c r="EQ267" s="1756">
        <f t="shared" ref="EQ267" si="3213">SUM(EQ266,EQ256)</f>
        <v>0</v>
      </c>
      <c r="ER267" s="1756">
        <f t="shared" si="2763"/>
        <v>16485</v>
      </c>
      <c r="ES267" s="1756">
        <f t="shared" ref="ES267" si="3214">SUM(ES266,ES256)</f>
        <v>0</v>
      </c>
      <c r="ET267" s="1756">
        <f t="shared" si="2764"/>
        <v>16485</v>
      </c>
      <c r="EU267" s="2273">
        <f t="shared" si="2765"/>
        <v>0.24023354564755839</v>
      </c>
      <c r="EV267" s="1756">
        <f t="shared" ref="EV267" si="3215">SUM(EV266,EV256)</f>
        <v>0</v>
      </c>
      <c r="EW267" s="1756">
        <f t="shared" si="2766"/>
        <v>16485</v>
      </c>
      <c r="EX267" s="1982">
        <f t="shared" ref="EX267" si="3216">SUM(EX266,EX256)</f>
        <v>10273.73</v>
      </c>
      <c r="EY267" s="2273">
        <f t="shared" si="2768"/>
        <v>0.62321686381558994</v>
      </c>
      <c r="EZ267" s="2187">
        <f t="shared" ref="EZ267:FF267" si="3217">SUM(EZ266,EZ256)</f>
        <v>16485</v>
      </c>
      <c r="FA267" s="1982">
        <f t="shared" ref="FA267" si="3218">SUM(FA266,FA256)</f>
        <v>11954.84</v>
      </c>
      <c r="FB267" s="2273">
        <f t="shared" si="2771"/>
        <v>0.72519502578101303</v>
      </c>
      <c r="FC267" s="1492">
        <f t="shared" si="3217"/>
        <v>15946</v>
      </c>
      <c r="FD267" s="1492">
        <f t="shared" si="3217"/>
        <v>14103</v>
      </c>
      <c r="FE267" s="1492">
        <f t="shared" si="3217"/>
        <v>14103</v>
      </c>
      <c r="FF267" s="1492">
        <f t="shared" si="3217"/>
        <v>0</v>
      </c>
      <c r="FG267" s="1492">
        <f t="shared" si="2772"/>
        <v>15946</v>
      </c>
      <c r="FH267" s="2703">
        <f t="shared" ref="FH267:FI267" si="3219">SUM(FH266,FH256)</f>
        <v>741.37</v>
      </c>
      <c r="FI267" s="1492">
        <f t="shared" si="3219"/>
        <v>52980</v>
      </c>
      <c r="FJ267" s="1492">
        <f t="shared" si="2774"/>
        <v>68926</v>
      </c>
      <c r="FK267" s="2753">
        <f t="shared" si="2775"/>
        <v>1.0756028204160984E-2</v>
      </c>
      <c r="FL267" s="2703">
        <f t="shared" ref="FL267" si="3220">SUM(FL266,FL256)</f>
        <v>1141.43</v>
      </c>
      <c r="FM267" s="2753">
        <f t="shared" si="2777"/>
        <v>1.6560224008356789E-2</v>
      </c>
      <c r="FN267" s="1492">
        <f t="shared" ref="FN267" si="3221">SUM(FN266,FN256)</f>
        <v>0</v>
      </c>
      <c r="FO267" s="1492">
        <f t="shared" si="2778"/>
        <v>68926</v>
      </c>
      <c r="FP267" s="2705">
        <f t="shared" ref="FP267" si="3222">SUM(FP266,FP256)</f>
        <v>68926</v>
      </c>
      <c r="FQ267" s="2601">
        <f t="shared" ref="FQ267:FR267" si="3223">SUM(FQ266,FQ256)</f>
        <v>9715</v>
      </c>
      <c r="FR267" s="1492">
        <f t="shared" si="3223"/>
        <v>109615</v>
      </c>
      <c r="FS267" s="1492">
        <f t="shared" ref="FS267" si="3224">SUM(FS266,FS256)</f>
        <v>9715</v>
      </c>
    </row>
    <row r="268" spans="1:177" ht="27.75" customHeight="1" thickBot="1" x14ac:dyDescent="0.3">
      <c r="A268" s="2951" t="s">
        <v>268</v>
      </c>
      <c r="B268" s="2896" t="s">
        <v>363</v>
      </c>
      <c r="C268" s="2952" t="s">
        <v>232</v>
      </c>
      <c r="D268" s="1882" t="s">
        <v>398</v>
      </c>
      <c r="E268" s="1883" t="s">
        <v>451</v>
      </c>
      <c r="F268" s="737"/>
      <c r="G268" s="738"/>
      <c r="H268" s="739">
        <f t="shared" ref="H268:O269" si="3225">SUM(H271,H279)</f>
        <v>21579</v>
      </c>
      <c r="I268" s="495">
        <f t="shared" si="3225"/>
        <v>18527</v>
      </c>
      <c r="J268" s="551">
        <f t="shared" si="3225"/>
        <v>20615</v>
      </c>
      <c r="K268" s="551">
        <f t="shared" si="3225"/>
        <v>8424</v>
      </c>
      <c r="L268" s="613">
        <f t="shared" si="3178"/>
        <v>0.40863448944943004</v>
      </c>
      <c r="M268" s="495">
        <f t="shared" ref="M268:M269" si="3226">SUM(M271,M279)</f>
        <v>20615</v>
      </c>
      <c r="N268" s="495">
        <f t="shared" si="3225"/>
        <v>0</v>
      </c>
      <c r="O268" s="495">
        <f t="shared" si="3225"/>
        <v>0</v>
      </c>
      <c r="P268" s="551">
        <f t="shared" si="2698"/>
        <v>20615</v>
      </c>
      <c r="Q268" s="613">
        <f t="shared" si="3180"/>
        <v>0.40863448944943004</v>
      </c>
      <c r="R268" s="495">
        <f t="shared" ref="R268:S269" si="3227">SUM(R271,R279)</f>
        <v>20615</v>
      </c>
      <c r="S268" s="551">
        <f t="shared" si="3227"/>
        <v>11052</v>
      </c>
      <c r="T268" s="613">
        <f t="shared" si="2700"/>
        <v>0.5361144797477565</v>
      </c>
      <c r="U268" s="495">
        <f t="shared" ref="U268:W269" si="3228">SUM(U271,U279)</f>
        <v>20615</v>
      </c>
      <c r="V268" s="495">
        <f t="shared" si="3228"/>
        <v>0</v>
      </c>
      <c r="W268" s="495">
        <f t="shared" si="3228"/>
        <v>0</v>
      </c>
      <c r="X268" s="551">
        <f t="shared" si="2938"/>
        <v>20615</v>
      </c>
      <c r="Y268" s="613">
        <f t="shared" si="2702"/>
        <v>0.5361144797477565</v>
      </c>
      <c r="Z268" s="495">
        <f t="shared" ref="Z268:Z269" si="3229">SUM(Z271,Z279)</f>
        <v>0</v>
      </c>
      <c r="AA268" s="551">
        <f t="shared" si="2703"/>
        <v>20615</v>
      </c>
      <c r="AB268" s="551">
        <f t="shared" ref="AB268:AE269" si="3230">SUM(AB271,AB279)</f>
        <v>15732</v>
      </c>
      <c r="AC268" s="613">
        <f t="shared" si="2704"/>
        <v>0.76313364055299537</v>
      </c>
      <c r="AD268" s="551">
        <f t="shared" si="3230"/>
        <v>18657</v>
      </c>
      <c r="AE268" s="551">
        <f t="shared" si="3230"/>
        <v>19643</v>
      </c>
      <c r="AF268" s="613">
        <f t="shared" si="2705"/>
        <v>0.95284986660198889</v>
      </c>
      <c r="AG268" s="495">
        <f t="shared" ref="AG268:AM269" si="3231">SUM(AG271,AG279)</f>
        <v>20615</v>
      </c>
      <c r="AH268" s="495">
        <f t="shared" si="3231"/>
        <v>20615</v>
      </c>
      <c r="AI268" s="495">
        <f t="shared" si="3231"/>
        <v>20615</v>
      </c>
      <c r="AJ268" s="495">
        <f t="shared" si="3231"/>
        <v>20615</v>
      </c>
      <c r="AK268" s="495">
        <f t="shared" si="3231"/>
        <v>0</v>
      </c>
      <c r="AL268" s="551">
        <f t="shared" si="2707"/>
        <v>20615</v>
      </c>
      <c r="AM268" s="851">
        <f t="shared" si="3231"/>
        <v>20061.61</v>
      </c>
      <c r="AN268" s="963">
        <f t="shared" si="2708"/>
        <v>0.97315595440213443</v>
      </c>
      <c r="AO268" s="851">
        <f t="shared" ref="AO268:AR269" si="3232">SUM(AO271,AO279)</f>
        <v>11019.86</v>
      </c>
      <c r="AP268" s="963">
        <f t="shared" si="2709"/>
        <v>0.53455542081008978</v>
      </c>
      <c r="AQ268" s="851">
        <f t="shared" ref="AQ268:AQ269" si="3233">SUM(AQ271,AQ279)</f>
        <v>0</v>
      </c>
      <c r="AR268" s="851">
        <f t="shared" si="3232"/>
        <v>0</v>
      </c>
      <c r="AS268" s="851">
        <f t="shared" si="2710"/>
        <v>20615</v>
      </c>
      <c r="AT268" s="963">
        <f t="shared" si="2711"/>
        <v>0.53455542081008978</v>
      </c>
      <c r="AU268" s="851">
        <f t="shared" ref="AU268:AU269" si="3234">SUM(AU271,AU279)</f>
        <v>0</v>
      </c>
      <c r="AV268" s="851">
        <f t="shared" si="2712"/>
        <v>20615</v>
      </c>
      <c r="AW268" s="495">
        <f t="shared" ref="AW268:BG269" si="3235">SUM(AW271,AW279)</f>
        <v>20615</v>
      </c>
      <c r="AX268" s="851">
        <f t="shared" si="3235"/>
        <v>16913.34</v>
      </c>
      <c r="AY268" s="495">
        <f t="shared" si="3235"/>
        <v>20615</v>
      </c>
      <c r="AZ268" s="1081">
        <f t="shared" si="3235"/>
        <v>22090</v>
      </c>
      <c r="BA268" s="964">
        <f t="shared" si="3235"/>
        <v>20615</v>
      </c>
      <c r="BB268" s="495">
        <f t="shared" si="3235"/>
        <v>20615</v>
      </c>
      <c r="BC268" s="495">
        <f t="shared" si="3235"/>
        <v>20615</v>
      </c>
      <c r="BD268" s="964">
        <f t="shared" si="3235"/>
        <v>20615</v>
      </c>
      <c r="BE268" s="495">
        <f t="shared" si="3235"/>
        <v>20615</v>
      </c>
      <c r="BF268" s="495">
        <f t="shared" si="3235"/>
        <v>20615</v>
      </c>
      <c r="BG268" s="851">
        <f t="shared" si="3235"/>
        <v>0</v>
      </c>
      <c r="BH268" s="495">
        <f t="shared" si="2715"/>
        <v>20615</v>
      </c>
      <c r="BI268" s="965">
        <f t="shared" ref="BI268:BI269" si="3236">SUM(BI271,BI279)</f>
        <v>8011.1</v>
      </c>
      <c r="BJ268" s="963">
        <f t="shared" si="2717"/>
        <v>0.38860538442881398</v>
      </c>
      <c r="BK268" s="495">
        <f t="shared" ref="BK268:BK269" si="3237">SUM(BK271,BK279)</f>
        <v>0</v>
      </c>
      <c r="BL268" s="495">
        <f t="shared" si="2718"/>
        <v>20615</v>
      </c>
      <c r="BM268" s="963">
        <f t="shared" si="2719"/>
        <v>0.38860538442881398</v>
      </c>
      <c r="BN268" s="963"/>
      <c r="BO268" s="963"/>
      <c r="BP268" s="965">
        <f t="shared" ref="BP268:BT269" si="3238">SUM(BP271,BP279)</f>
        <v>13216.169999999998</v>
      </c>
      <c r="BQ268" s="963">
        <f t="shared" si="2721"/>
        <v>0.64109483385884058</v>
      </c>
      <c r="BR268" s="851">
        <f t="shared" ref="BR268:BR269" si="3239">SUM(BR271,BR279)</f>
        <v>0</v>
      </c>
      <c r="BS268" s="495">
        <f t="shared" si="2722"/>
        <v>20615</v>
      </c>
      <c r="BT268" s="965">
        <f t="shared" si="3238"/>
        <v>17463.38</v>
      </c>
      <c r="BU268" s="963">
        <f t="shared" si="2723"/>
        <v>0.84712005821004133</v>
      </c>
      <c r="BV268" s="495">
        <f t="shared" ref="BV268:BV269" si="3240">SUM(BV271,BV279)</f>
        <v>0</v>
      </c>
      <c r="BW268" s="495">
        <f t="shared" si="2724"/>
        <v>20615</v>
      </c>
      <c r="BX268" s="963">
        <f t="shared" si="3194"/>
        <v>0.84712005821004133</v>
      </c>
      <c r="BY268" s="965">
        <f t="shared" ref="BY268:CE269" si="3241">SUM(BY271,BY279)</f>
        <v>23587.340000000004</v>
      </c>
      <c r="BZ268" s="1139">
        <f t="shared" si="3241"/>
        <v>23587.340000000004</v>
      </c>
      <c r="CA268" s="495">
        <f t="shared" si="3241"/>
        <v>23590</v>
      </c>
      <c r="CB268" s="495">
        <f t="shared" si="3241"/>
        <v>23590</v>
      </c>
      <c r="CC268" s="495">
        <f t="shared" si="3241"/>
        <v>23590</v>
      </c>
      <c r="CD268" s="965">
        <f t="shared" si="3241"/>
        <v>7011.1</v>
      </c>
      <c r="CE268" s="39">
        <f t="shared" si="3241"/>
        <v>0</v>
      </c>
      <c r="CF268" s="551">
        <f t="shared" si="2727"/>
        <v>23590</v>
      </c>
      <c r="CG268" s="613">
        <f t="shared" si="2728"/>
        <v>0.29720644340822383</v>
      </c>
      <c r="CH268" s="965">
        <f t="shared" ref="CH268:CL269" si="3242">SUM(CH271,CH279)</f>
        <v>9139.33</v>
      </c>
      <c r="CI268" s="613">
        <f t="shared" si="2730"/>
        <v>0.38742390843577784</v>
      </c>
      <c r="CJ268" s="495">
        <f t="shared" ref="CJ268:CJ269" si="3243">SUM(CJ271,CJ279)</f>
        <v>0</v>
      </c>
      <c r="CK268" s="495">
        <f t="shared" si="2731"/>
        <v>23590</v>
      </c>
      <c r="CL268" s="143">
        <f t="shared" si="3242"/>
        <v>15131.48</v>
      </c>
      <c r="CM268" s="613">
        <f t="shared" si="2732"/>
        <v>0.64143620178041538</v>
      </c>
      <c r="CN268" s="39">
        <f t="shared" ref="CN268:CN269" si="3244">SUM(CN271,CN279)</f>
        <v>0</v>
      </c>
      <c r="CO268" s="1205">
        <f t="shared" si="2733"/>
        <v>23590</v>
      </c>
      <c r="CP268" s="613">
        <f t="shared" si="2734"/>
        <v>0.64143620178041538</v>
      </c>
      <c r="CQ268" s="39">
        <f t="shared" ref="CQ268:CQ269" si="3245">SUM(CQ271,CQ279)</f>
        <v>0</v>
      </c>
      <c r="CR268" s="1205">
        <f t="shared" si="2735"/>
        <v>23590</v>
      </c>
      <c r="CS268" s="1261">
        <f t="shared" ref="CS268:DB269" si="3246">SUM(CS271,CS279)</f>
        <v>23590</v>
      </c>
      <c r="CT268" s="1328">
        <f t="shared" si="3246"/>
        <v>23590</v>
      </c>
      <c r="CU268" s="495">
        <f t="shared" si="3246"/>
        <v>23590</v>
      </c>
      <c r="CV268" s="495">
        <f t="shared" si="3246"/>
        <v>23590</v>
      </c>
      <c r="CW268" s="1404">
        <f t="shared" si="3246"/>
        <v>19011.009999999998</v>
      </c>
      <c r="CX268" s="613">
        <f t="shared" si="2737"/>
        <v>0.8058927511657481</v>
      </c>
      <c r="CY268" s="1509">
        <f t="shared" ref="CY268:CZ269" si="3247">SUM(CY271,CY279)</f>
        <v>23590</v>
      </c>
      <c r="CZ268" s="495">
        <f t="shared" si="3247"/>
        <v>0</v>
      </c>
      <c r="DA268" s="1509">
        <f t="shared" si="2739"/>
        <v>23590</v>
      </c>
      <c r="DB268" s="143">
        <f t="shared" si="3246"/>
        <v>13073.650000000001</v>
      </c>
      <c r="DC268" s="613">
        <f t="shared" si="2740"/>
        <v>0.55420305214073762</v>
      </c>
      <c r="DD268" s="1205">
        <f t="shared" ref="DD268:DD269" si="3248">SUM(DD271,DD279)</f>
        <v>12000</v>
      </c>
      <c r="DE268" s="1509">
        <f t="shared" si="2741"/>
        <v>35590</v>
      </c>
      <c r="DF268" s="613">
        <f t="shared" si="2742"/>
        <v>0.36734054509693737</v>
      </c>
      <c r="DG268" s="1205">
        <f t="shared" ref="DG268:DG269" si="3249">SUM(DG271,DG279)</f>
        <v>12000</v>
      </c>
      <c r="DH268" s="1509">
        <f t="shared" si="2743"/>
        <v>35590</v>
      </c>
      <c r="DI268" s="613">
        <f t="shared" si="2744"/>
        <v>0.36734054509693737</v>
      </c>
      <c r="DJ268" s="1603">
        <f t="shared" ref="DJ268:DJ269" si="3250">SUM(DJ271,DJ279)</f>
        <v>17757.59</v>
      </c>
      <c r="DK268" s="613">
        <f t="shared" si="2746"/>
        <v>0.49894886203989885</v>
      </c>
      <c r="DL268" s="1205">
        <f t="shared" ref="DL268:DL269" si="3251">SUM(DL271,DL279)</f>
        <v>0</v>
      </c>
      <c r="DM268" s="1509">
        <f t="shared" si="2747"/>
        <v>35590</v>
      </c>
      <c r="DN268" s="613">
        <f t="shared" si="2748"/>
        <v>0.49894886203989885</v>
      </c>
      <c r="DO268" s="1603">
        <f t="shared" ref="DO268:DS269" si="3252">SUM(DO271,DO279)</f>
        <v>31786.37</v>
      </c>
      <c r="DP268" s="495">
        <f t="shared" si="3252"/>
        <v>53455</v>
      </c>
      <c r="DQ268" s="495">
        <f t="shared" si="3252"/>
        <v>48055</v>
      </c>
      <c r="DR268" s="495">
        <f t="shared" si="3252"/>
        <v>48055</v>
      </c>
      <c r="DS268" s="2000">
        <f t="shared" si="3252"/>
        <v>31786.37</v>
      </c>
      <c r="DT268" s="2233">
        <f t="shared" si="2750"/>
        <v>0.89312644001123909</v>
      </c>
      <c r="DU268" s="1774">
        <f t="shared" ref="DU268:DV269" si="3253">SUM(DU271,DU279)</f>
        <v>53455</v>
      </c>
      <c r="DV268" s="1774">
        <f t="shared" si="3253"/>
        <v>0</v>
      </c>
      <c r="DW268" s="1774">
        <f t="shared" si="2752"/>
        <v>53455</v>
      </c>
      <c r="DX268" s="1774">
        <f t="shared" ref="DX268:DZ269" si="3254">SUM(DX271,DX279)</f>
        <v>0</v>
      </c>
      <c r="DY268" s="1774">
        <f t="shared" si="2753"/>
        <v>53455</v>
      </c>
      <c r="DZ268" s="1774">
        <f t="shared" si="3254"/>
        <v>0</v>
      </c>
      <c r="EA268" s="1774">
        <f t="shared" si="2754"/>
        <v>53455</v>
      </c>
      <c r="EB268" s="2000">
        <f t="shared" ref="EB268:EB269" si="3255">SUM(EB271,EB279)</f>
        <v>26414.240000000002</v>
      </c>
      <c r="EC268" s="2233">
        <f t="shared" si="2756"/>
        <v>0.49413974370966235</v>
      </c>
      <c r="ED268" s="1774">
        <f t="shared" ref="ED268:ED269" si="3256">SUM(ED271,ED279)</f>
        <v>0</v>
      </c>
      <c r="EE268" s="1774">
        <f t="shared" si="2757"/>
        <v>53455</v>
      </c>
      <c r="EF268" s="2233">
        <f t="shared" si="2758"/>
        <v>0.49413974370966235</v>
      </c>
      <c r="EG268" s="1774">
        <f t="shared" ref="EG268:EG269" si="3257">SUM(EG271,EG279)</f>
        <v>0</v>
      </c>
      <c r="EH268" s="1774">
        <f t="shared" si="2759"/>
        <v>53455</v>
      </c>
      <c r="EI268" s="2267">
        <f t="shared" ref="EI268:EO269" si="3258">SUM(EI271,EI279)</f>
        <v>45560.960000000006</v>
      </c>
      <c r="EJ268" s="2000">
        <f t="shared" si="3258"/>
        <v>45560.960000000006</v>
      </c>
      <c r="EK268" s="2233">
        <f t="shared" si="2761"/>
        <v>1</v>
      </c>
      <c r="EL268" s="1774">
        <f t="shared" si="3258"/>
        <v>37437</v>
      </c>
      <c r="EM268" s="2268">
        <f t="shared" si="3258"/>
        <v>37437</v>
      </c>
      <c r="EN268" s="2268">
        <f t="shared" si="3258"/>
        <v>37437</v>
      </c>
      <c r="EO268" s="2000">
        <f t="shared" si="3258"/>
        <v>16419.669999999998</v>
      </c>
      <c r="EP268" s="2176">
        <f t="shared" si="2762"/>
        <v>0.4385947057723642</v>
      </c>
      <c r="EQ268" s="1774">
        <f t="shared" ref="EQ268:EQ269" si="3259">SUM(EQ271,EQ279)</f>
        <v>0</v>
      </c>
      <c r="ER268" s="1774">
        <f t="shared" si="2763"/>
        <v>37437</v>
      </c>
      <c r="ES268" s="1774">
        <f t="shared" ref="ES268:ES269" si="3260">SUM(ES271,ES279)</f>
        <v>0</v>
      </c>
      <c r="ET268" s="1774">
        <f t="shared" si="2764"/>
        <v>37437</v>
      </c>
      <c r="EU268" s="2233">
        <f t="shared" si="2765"/>
        <v>0.4385947057723642</v>
      </c>
      <c r="EV268" s="1774">
        <f t="shared" ref="EV268:EV269" si="3261">SUM(EV271,EV279)</f>
        <v>0</v>
      </c>
      <c r="EW268" s="1774">
        <f t="shared" si="2766"/>
        <v>37437</v>
      </c>
      <c r="EX268" s="2000">
        <f t="shared" ref="EX268:EX269" si="3262">SUM(EX271,EX279)</f>
        <v>21424.13</v>
      </c>
      <c r="EY268" s="2233">
        <f t="shared" si="2768"/>
        <v>0.57227154953655479</v>
      </c>
      <c r="EZ268" s="2269">
        <f t="shared" ref="EZ268:FF269" si="3263">SUM(EZ271,EZ279)</f>
        <v>37437</v>
      </c>
      <c r="FA268" s="2000">
        <f t="shared" ref="FA268" si="3264">SUM(FA271,FA279)</f>
        <v>34111.370000000003</v>
      </c>
      <c r="FB268" s="2233">
        <f t="shared" si="2771"/>
        <v>0.91116729438790511</v>
      </c>
      <c r="FC268" s="1509">
        <f t="shared" si="3263"/>
        <v>34112</v>
      </c>
      <c r="FD268" s="1509">
        <f t="shared" si="3263"/>
        <v>34112</v>
      </c>
      <c r="FE268" s="1509">
        <f t="shared" si="3263"/>
        <v>34112</v>
      </c>
      <c r="FF268" s="1509">
        <f t="shared" si="3263"/>
        <v>-2000</v>
      </c>
      <c r="FG268" s="1509">
        <f t="shared" si="2772"/>
        <v>32112</v>
      </c>
      <c r="FH268" s="2751">
        <f t="shared" ref="FH268:FI269" si="3265">SUM(FH271,FH279)</f>
        <v>15964.76</v>
      </c>
      <c r="FI268" s="1509">
        <f t="shared" si="3265"/>
        <v>0</v>
      </c>
      <c r="FJ268" s="1509">
        <f t="shared" si="2774"/>
        <v>32112</v>
      </c>
      <c r="FK268" s="2730">
        <f t="shared" si="2775"/>
        <v>0.49715869456900846</v>
      </c>
      <c r="FL268" s="2751">
        <f t="shared" ref="FL268" si="3266">SUM(FL271,FL279)</f>
        <v>19194.54</v>
      </c>
      <c r="FM268" s="2730">
        <f t="shared" si="2777"/>
        <v>0.59773729446935731</v>
      </c>
      <c r="FN268" s="1509">
        <f t="shared" ref="FN268" si="3267">SUM(FN271,FN279)</f>
        <v>0</v>
      </c>
      <c r="FO268" s="1509">
        <f t="shared" si="2778"/>
        <v>32112</v>
      </c>
      <c r="FP268" s="2752">
        <f t="shared" ref="FP268" si="3268">SUM(FP271,FP279)</f>
        <v>32112</v>
      </c>
      <c r="FQ268" s="2626">
        <f t="shared" ref="FQ268:FR268" si="3269">SUM(FQ271,FQ279)</f>
        <v>36890</v>
      </c>
      <c r="FR268" s="1509">
        <f t="shared" si="3269"/>
        <v>36890</v>
      </c>
      <c r="FS268" s="1509">
        <f t="shared" ref="FS268" si="3270">SUM(FS271,FS279)</f>
        <v>36890</v>
      </c>
    </row>
    <row r="269" spans="1:177" ht="24" customHeight="1" thickBot="1" x14ac:dyDescent="0.3">
      <c r="A269" s="2889"/>
      <c r="B269" s="2879"/>
      <c r="C269" s="2906"/>
      <c r="D269" s="1856" t="s">
        <v>399</v>
      </c>
      <c r="E269" s="1886" t="s">
        <v>452</v>
      </c>
      <c r="F269" s="711"/>
      <c r="G269" s="650"/>
      <c r="H269" s="682">
        <f t="shared" si="3225"/>
        <v>0</v>
      </c>
      <c r="I269" s="483">
        <f t="shared" si="3225"/>
        <v>0</v>
      </c>
      <c r="J269" s="541">
        <f t="shared" si="3225"/>
        <v>3500</v>
      </c>
      <c r="K269" s="541">
        <f t="shared" si="3225"/>
        <v>0</v>
      </c>
      <c r="L269" s="596">
        <f t="shared" si="3178"/>
        <v>0</v>
      </c>
      <c r="M269" s="483">
        <f t="shared" si="3226"/>
        <v>3500</v>
      </c>
      <c r="N269" s="483">
        <f t="shared" si="3225"/>
        <v>0</v>
      </c>
      <c r="O269" s="483">
        <f t="shared" si="3225"/>
        <v>0</v>
      </c>
      <c r="P269" s="541">
        <f t="shared" si="2698"/>
        <v>3500</v>
      </c>
      <c r="Q269" s="596">
        <f t="shared" si="3180"/>
        <v>0</v>
      </c>
      <c r="R269" s="483">
        <f t="shared" si="3227"/>
        <v>3500</v>
      </c>
      <c r="S269" s="541">
        <f t="shared" si="3227"/>
        <v>0</v>
      </c>
      <c r="T269" s="596">
        <f t="shared" si="2700"/>
        <v>0</v>
      </c>
      <c r="U269" s="483">
        <f t="shared" si="3228"/>
        <v>3500</v>
      </c>
      <c r="V269" s="483">
        <f t="shared" si="3228"/>
        <v>0</v>
      </c>
      <c r="W269" s="483">
        <f t="shared" si="3228"/>
        <v>0</v>
      </c>
      <c r="X269" s="541">
        <f t="shared" si="2938"/>
        <v>3500</v>
      </c>
      <c r="Y269" s="596">
        <f t="shared" si="2702"/>
        <v>0</v>
      </c>
      <c r="Z269" s="483">
        <f t="shared" si="3229"/>
        <v>8000</v>
      </c>
      <c r="AA269" s="541">
        <f t="shared" si="2703"/>
        <v>11500</v>
      </c>
      <c r="AB269" s="541">
        <f t="shared" si="3230"/>
        <v>4200</v>
      </c>
      <c r="AC269" s="596">
        <f t="shared" si="2704"/>
        <v>0.36521739130434783</v>
      </c>
      <c r="AD269" s="541">
        <f t="shared" si="3230"/>
        <v>11852</v>
      </c>
      <c r="AE269" s="541">
        <f t="shared" si="3230"/>
        <v>11852</v>
      </c>
      <c r="AF269" s="596">
        <f t="shared" si="2705"/>
        <v>1.0306086956521738</v>
      </c>
      <c r="AG269" s="483">
        <f t="shared" si="3231"/>
        <v>11500</v>
      </c>
      <c r="AH269" s="483">
        <f t="shared" si="3231"/>
        <v>1000</v>
      </c>
      <c r="AI269" s="483">
        <f t="shared" si="3231"/>
        <v>0</v>
      </c>
      <c r="AJ269" s="483">
        <f t="shared" si="3231"/>
        <v>0</v>
      </c>
      <c r="AK269" s="483">
        <f t="shared" si="3231"/>
        <v>0</v>
      </c>
      <c r="AL269" s="541">
        <f t="shared" si="2707"/>
        <v>11500</v>
      </c>
      <c r="AM269" s="839">
        <f t="shared" si="3231"/>
        <v>11851.3</v>
      </c>
      <c r="AN269" s="917">
        <f t="shared" si="2708"/>
        <v>1.0305478260869565</v>
      </c>
      <c r="AO269" s="839">
        <f t="shared" si="3232"/>
        <v>0</v>
      </c>
      <c r="AP269" s="917">
        <f t="shared" si="2709"/>
        <v>0</v>
      </c>
      <c r="AQ269" s="839">
        <f t="shared" si="3233"/>
        <v>0</v>
      </c>
      <c r="AR269" s="839">
        <f t="shared" si="3232"/>
        <v>0</v>
      </c>
      <c r="AS269" s="839">
        <f t="shared" si="2710"/>
        <v>1000</v>
      </c>
      <c r="AT269" s="917">
        <f t="shared" si="2711"/>
        <v>0</v>
      </c>
      <c r="AU269" s="839">
        <f t="shared" si="3234"/>
        <v>0</v>
      </c>
      <c r="AV269" s="839">
        <f t="shared" si="2712"/>
        <v>1000</v>
      </c>
      <c r="AW269" s="483">
        <f t="shared" si="3235"/>
        <v>1000</v>
      </c>
      <c r="AX269" s="839">
        <f t="shared" si="3235"/>
        <v>0</v>
      </c>
      <c r="AY269" s="483">
        <f t="shared" si="3235"/>
        <v>1000</v>
      </c>
      <c r="AZ269" s="1068">
        <f t="shared" si="3235"/>
        <v>0</v>
      </c>
      <c r="BA269" s="595">
        <f t="shared" si="3235"/>
        <v>2000</v>
      </c>
      <c r="BB269" s="483">
        <f t="shared" si="3235"/>
        <v>0</v>
      </c>
      <c r="BC269" s="483">
        <f t="shared" si="3235"/>
        <v>0</v>
      </c>
      <c r="BD269" s="595">
        <f t="shared" si="3235"/>
        <v>2000</v>
      </c>
      <c r="BE269" s="483">
        <f t="shared" si="3235"/>
        <v>0</v>
      </c>
      <c r="BF269" s="483">
        <f t="shared" si="3235"/>
        <v>0</v>
      </c>
      <c r="BG269" s="839">
        <f t="shared" si="3235"/>
        <v>0</v>
      </c>
      <c r="BH269" s="483">
        <f t="shared" si="2715"/>
        <v>2000</v>
      </c>
      <c r="BI269" s="918">
        <f t="shared" si="3236"/>
        <v>0</v>
      </c>
      <c r="BJ269" s="917">
        <f t="shared" si="2717"/>
        <v>0</v>
      </c>
      <c r="BK269" s="483">
        <f t="shared" si="3237"/>
        <v>0</v>
      </c>
      <c r="BL269" s="483">
        <f t="shared" si="2718"/>
        <v>2000</v>
      </c>
      <c r="BM269" s="917">
        <f t="shared" si="2719"/>
        <v>0</v>
      </c>
      <c r="BN269" s="917"/>
      <c r="BO269" s="917"/>
      <c r="BP269" s="918">
        <f t="shared" si="3238"/>
        <v>0</v>
      </c>
      <c r="BQ269" s="917">
        <f t="shared" si="2721"/>
        <v>0</v>
      </c>
      <c r="BR269" s="839">
        <f t="shared" si="3239"/>
        <v>0</v>
      </c>
      <c r="BS269" s="483">
        <f t="shared" si="2722"/>
        <v>2000</v>
      </c>
      <c r="BT269" s="918">
        <f t="shared" si="3238"/>
        <v>0</v>
      </c>
      <c r="BU269" s="917">
        <f t="shared" si="2723"/>
        <v>0</v>
      </c>
      <c r="BV269" s="483">
        <f t="shared" si="3240"/>
        <v>-2000</v>
      </c>
      <c r="BW269" s="483">
        <f t="shared" si="2724"/>
        <v>0</v>
      </c>
      <c r="BX269" s="917"/>
      <c r="BY269" s="918">
        <f t="shared" si="3241"/>
        <v>0</v>
      </c>
      <c r="BZ269" s="1125">
        <f t="shared" si="3241"/>
        <v>0</v>
      </c>
      <c r="CA269" s="483">
        <f t="shared" si="3241"/>
        <v>2000</v>
      </c>
      <c r="CB269" s="483">
        <f t="shared" si="3241"/>
        <v>0</v>
      </c>
      <c r="CC269" s="483">
        <f t="shared" si="3241"/>
        <v>0</v>
      </c>
      <c r="CD269" s="918">
        <f t="shared" si="3241"/>
        <v>0</v>
      </c>
      <c r="CE269" s="25">
        <f t="shared" si="3241"/>
        <v>0</v>
      </c>
      <c r="CF269" s="541">
        <f t="shared" si="2727"/>
        <v>2000</v>
      </c>
      <c r="CG269" s="596">
        <f t="shared" si="2728"/>
        <v>0</v>
      </c>
      <c r="CH269" s="918">
        <f t="shared" si="3242"/>
        <v>0</v>
      </c>
      <c r="CI269" s="596">
        <f t="shared" si="2730"/>
        <v>0</v>
      </c>
      <c r="CJ269" s="483">
        <f t="shared" si="3243"/>
        <v>0</v>
      </c>
      <c r="CK269" s="483">
        <f t="shared" si="2731"/>
        <v>2000</v>
      </c>
      <c r="CL269" s="124">
        <f t="shared" si="3242"/>
        <v>1786.92</v>
      </c>
      <c r="CM269" s="596">
        <f t="shared" si="2732"/>
        <v>0.89346000000000003</v>
      </c>
      <c r="CN269" s="25">
        <f t="shared" si="3244"/>
        <v>76000</v>
      </c>
      <c r="CO269" s="1191">
        <f t="shared" si="2733"/>
        <v>78000</v>
      </c>
      <c r="CP269" s="596">
        <f t="shared" si="2734"/>
        <v>2.2909230769230769E-2</v>
      </c>
      <c r="CQ269" s="25">
        <f t="shared" si="3245"/>
        <v>0</v>
      </c>
      <c r="CR269" s="1191">
        <f t="shared" si="2735"/>
        <v>78000</v>
      </c>
      <c r="CS269" s="1246">
        <f t="shared" si="3246"/>
        <v>78000</v>
      </c>
      <c r="CT269" s="1312">
        <f t="shared" si="3246"/>
        <v>10000</v>
      </c>
      <c r="CU269" s="483">
        <f t="shared" si="3246"/>
        <v>0</v>
      </c>
      <c r="CV269" s="483">
        <f t="shared" si="3246"/>
        <v>0</v>
      </c>
      <c r="CW269" s="1389">
        <f t="shared" si="3246"/>
        <v>77514.11</v>
      </c>
      <c r="CX269" s="596">
        <f t="shared" si="2737"/>
        <v>0.99377064102564105</v>
      </c>
      <c r="CY269" s="1496">
        <f t="shared" si="3247"/>
        <v>10000</v>
      </c>
      <c r="CZ269" s="483">
        <f t="shared" si="3247"/>
        <v>0</v>
      </c>
      <c r="DA269" s="1496">
        <f t="shared" si="2739"/>
        <v>10000</v>
      </c>
      <c r="DB269" s="124">
        <f t="shared" si="3246"/>
        <v>6916.93</v>
      </c>
      <c r="DC269" s="596">
        <f t="shared" si="2740"/>
        <v>0.691693</v>
      </c>
      <c r="DD269" s="1191">
        <f t="shared" si="3248"/>
        <v>0</v>
      </c>
      <c r="DE269" s="1496">
        <f t="shared" si="2741"/>
        <v>10000</v>
      </c>
      <c r="DF269" s="596">
        <f t="shared" si="2742"/>
        <v>0.691693</v>
      </c>
      <c r="DG269" s="1191">
        <f t="shared" si="3249"/>
        <v>0</v>
      </c>
      <c r="DH269" s="1496">
        <f t="shared" si="2743"/>
        <v>10000</v>
      </c>
      <c r="DI269" s="596">
        <f t="shared" si="2744"/>
        <v>0.691693</v>
      </c>
      <c r="DJ269" s="1588">
        <f t="shared" si="3250"/>
        <v>7585.47</v>
      </c>
      <c r="DK269" s="596">
        <f t="shared" si="2746"/>
        <v>0.75854699999999997</v>
      </c>
      <c r="DL269" s="1191">
        <f t="shared" si="3251"/>
        <v>0</v>
      </c>
      <c r="DM269" s="1496">
        <f t="shared" si="2747"/>
        <v>10000</v>
      </c>
      <c r="DN269" s="596">
        <f t="shared" si="2748"/>
        <v>0.75854699999999997</v>
      </c>
      <c r="DO269" s="1588">
        <f t="shared" si="3252"/>
        <v>20563.150000000001</v>
      </c>
      <c r="DP269" s="483">
        <f t="shared" si="3252"/>
        <v>0</v>
      </c>
      <c r="DQ269" s="483">
        <f t="shared" si="3252"/>
        <v>0</v>
      </c>
      <c r="DR269" s="483">
        <f t="shared" si="3252"/>
        <v>0</v>
      </c>
      <c r="DS269" s="1697">
        <f t="shared" si="3252"/>
        <v>20563.150000000001</v>
      </c>
      <c r="DT269" s="2205">
        <f t="shared" si="2750"/>
        <v>2.0563150000000001</v>
      </c>
      <c r="DU269" s="1760">
        <f t="shared" si="3253"/>
        <v>0</v>
      </c>
      <c r="DV269" s="1760">
        <f t="shared" si="3253"/>
        <v>0</v>
      </c>
      <c r="DW269" s="1760">
        <f t="shared" si="2752"/>
        <v>0</v>
      </c>
      <c r="DX269" s="1760">
        <f t="shared" si="3254"/>
        <v>0</v>
      </c>
      <c r="DY269" s="1760">
        <f t="shared" si="2753"/>
        <v>0</v>
      </c>
      <c r="DZ269" s="1760">
        <f t="shared" si="3254"/>
        <v>0</v>
      </c>
      <c r="EA269" s="1760">
        <f t="shared" si="2754"/>
        <v>0</v>
      </c>
      <c r="EB269" s="1697">
        <f t="shared" si="3255"/>
        <v>0</v>
      </c>
      <c r="EC269" s="2205"/>
      <c r="ED269" s="1760">
        <f t="shared" si="3256"/>
        <v>0</v>
      </c>
      <c r="EE269" s="1760">
        <f t="shared" si="2757"/>
        <v>0</v>
      </c>
      <c r="EF269" s="2205" t="e">
        <f t="shared" si="2758"/>
        <v>#DIV/0!</v>
      </c>
      <c r="EG269" s="1760">
        <f t="shared" si="3257"/>
        <v>4000</v>
      </c>
      <c r="EH269" s="1760">
        <f t="shared" si="2759"/>
        <v>4000</v>
      </c>
      <c r="EI269" s="2206">
        <f t="shared" si="3258"/>
        <v>3612.7</v>
      </c>
      <c r="EJ269" s="1697">
        <f t="shared" si="3258"/>
        <v>3612.7</v>
      </c>
      <c r="EK269" s="2205">
        <f t="shared" si="2761"/>
        <v>1</v>
      </c>
      <c r="EL269" s="1760">
        <f t="shared" si="3258"/>
        <v>0</v>
      </c>
      <c r="EM269" s="2207">
        <f t="shared" si="3258"/>
        <v>0</v>
      </c>
      <c r="EN269" s="2207">
        <f t="shared" si="3258"/>
        <v>0</v>
      </c>
      <c r="EO269" s="1697">
        <f t="shared" si="3258"/>
        <v>0</v>
      </c>
      <c r="EP269" s="2176" t="e">
        <f t="shared" si="2762"/>
        <v>#DIV/0!</v>
      </c>
      <c r="EQ269" s="1760">
        <f t="shared" si="3259"/>
        <v>0</v>
      </c>
      <c r="ER269" s="1760">
        <f t="shared" si="2763"/>
        <v>0</v>
      </c>
      <c r="ES269" s="1760">
        <f t="shared" si="3260"/>
        <v>0</v>
      </c>
      <c r="ET269" s="1760">
        <f t="shared" si="2764"/>
        <v>0</v>
      </c>
      <c r="EU269" s="2205" t="e">
        <f t="shared" si="2765"/>
        <v>#DIV/0!</v>
      </c>
      <c r="EV269" s="1760">
        <f t="shared" si="3261"/>
        <v>0</v>
      </c>
      <c r="EW269" s="1760">
        <f t="shared" si="2766"/>
        <v>0</v>
      </c>
      <c r="EX269" s="1697">
        <f t="shared" si="3262"/>
        <v>0</v>
      </c>
      <c r="EY269" s="2205" t="e">
        <f t="shared" si="2768"/>
        <v>#DIV/0!</v>
      </c>
      <c r="EZ269" s="2208">
        <f t="shared" si="3263"/>
        <v>0</v>
      </c>
      <c r="FA269" s="1697">
        <f t="shared" ref="FA269" si="3271">SUM(FA272,FA280)</f>
        <v>0</v>
      </c>
      <c r="FB269" s="2205" t="e">
        <f t="shared" si="2771"/>
        <v>#DIV/0!</v>
      </c>
      <c r="FC269" s="1496">
        <f t="shared" si="3263"/>
        <v>200</v>
      </c>
      <c r="FD269" s="1496">
        <f t="shared" si="3263"/>
        <v>100</v>
      </c>
      <c r="FE269" s="1496">
        <f t="shared" si="3263"/>
        <v>100</v>
      </c>
      <c r="FF269" s="1496">
        <f t="shared" si="3263"/>
        <v>0</v>
      </c>
      <c r="FG269" s="1496">
        <f t="shared" si="2772"/>
        <v>200</v>
      </c>
      <c r="FH269" s="2716">
        <f t="shared" si="3265"/>
        <v>0</v>
      </c>
      <c r="FI269" s="1496">
        <f t="shared" si="3265"/>
        <v>0</v>
      </c>
      <c r="FJ269" s="1496">
        <f t="shared" si="2774"/>
        <v>200</v>
      </c>
      <c r="FK269" s="2717">
        <f t="shared" si="2775"/>
        <v>0</v>
      </c>
      <c r="FL269" s="2716">
        <f t="shared" ref="FL269" si="3272">SUM(FL272,FL280)</f>
        <v>0</v>
      </c>
      <c r="FM269" s="2717">
        <f t="shared" si="2777"/>
        <v>0</v>
      </c>
      <c r="FN269" s="1496">
        <f t="shared" ref="FN269" si="3273">SUM(FN272,FN280)</f>
        <v>0</v>
      </c>
      <c r="FO269" s="1496">
        <f t="shared" si="2778"/>
        <v>200</v>
      </c>
      <c r="FP269" s="1553">
        <f t="shared" ref="FP269" si="3274">SUM(FP272,FP280)</f>
        <v>200</v>
      </c>
      <c r="FQ269" s="2607">
        <f t="shared" ref="FQ269:FR269" si="3275">SUM(FQ272,FQ280)</f>
        <v>1000</v>
      </c>
      <c r="FR269" s="1496">
        <f t="shared" si="3275"/>
        <v>200000</v>
      </c>
      <c r="FS269" s="1496">
        <f t="shared" ref="FS269" si="3276">SUM(FS272,FS280)</f>
        <v>100</v>
      </c>
    </row>
    <row r="270" spans="1:177" ht="29.25" customHeight="1" thickBot="1" x14ac:dyDescent="0.3">
      <c r="A270" s="2890"/>
      <c r="B270" s="2880"/>
      <c r="C270" s="2907"/>
      <c r="D270" s="1821" t="s">
        <v>421</v>
      </c>
      <c r="E270" s="1854" t="s">
        <v>412</v>
      </c>
      <c r="F270" s="676"/>
      <c r="G270" s="642"/>
      <c r="H270" s="643">
        <f t="shared" ref="H270:I270" si="3277">SUM(H268:H269)</f>
        <v>21579</v>
      </c>
      <c r="I270" s="474">
        <f t="shared" si="3277"/>
        <v>18527</v>
      </c>
      <c r="J270" s="534">
        <f t="shared" ref="J270:O270" si="3278">SUM(J268:J269)</f>
        <v>24115</v>
      </c>
      <c r="K270" s="534">
        <f t="shared" si="3278"/>
        <v>8424</v>
      </c>
      <c r="L270" s="597">
        <f t="shared" si="3178"/>
        <v>0.34932614555256064</v>
      </c>
      <c r="M270" s="474">
        <f t="shared" ref="M270" si="3279">SUM(M268:M269)</f>
        <v>24115</v>
      </c>
      <c r="N270" s="474">
        <f t="shared" si="3278"/>
        <v>0</v>
      </c>
      <c r="O270" s="474">
        <f t="shared" si="3278"/>
        <v>0</v>
      </c>
      <c r="P270" s="534">
        <f t="shared" si="2698"/>
        <v>24115</v>
      </c>
      <c r="Q270" s="597">
        <f t="shared" si="3180"/>
        <v>0.34932614555256064</v>
      </c>
      <c r="R270" s="474">
        <f t="shared" ref="R270:S270" si="3280">SUM(R268:R269)</f>
        <v>24115</v>
      </c>
      <c r="S270" s="534">
        <f t="shared" si="3280"/>
        <v>11052</v>
      </c>
      <c r="T270" s="597">
        <f t="shared" si="2700"/>
        <v>0.45830396019075265</v>
      </c>
      <c r="U270" s="474">
        <f t="shared" ref="U270:W270" si="3281">SUM(U268:U269)</f>
        <v>24115</v>
      </c>
      <c r="V270" s="474">
        <f t="shared" si="3281"/>
        <v>0</v>
      </c>
      <c r="W270" s="474">
        <f t="shared" si="3281"/>
        <v>0</v>
      </c>
      <c r="X270" s="534">
        <f t="shared" si="2938"/>
        <v>24115</v>
      </c>
      <c r="Y270" s="597">
        <f t="shared" si="2702"/>
        <v>0.45830396019075265</v>
      </c>
      <c r="Z270" s="474">
        <f t="shared" ref="Z270" si="3282">SUM(Z268:Z269)</f>
        <v>8000</v>
      </c>
      <c r="AA270" s="534">
        <f t="shared" si="2703"/>
        <v>32115</v>
      </c>
      <c r="AB270" s="534">
        <f t="shared" ref="AB270:AE270" si="3283">SUM(AB268:AB269)</f>
        <v>19932</v>
      </c>
      <c r="AC270" s="597">
        <f t="shared" si="2704"/>
        <v>0.62064455861746848</v>
      </c>
      <c r="AD270" s="534">
        <f t="shared" si="3283"/>
        <v>30509</v>
      </c>
      <c r="AE270" s="534">
        <f t="shared" si="3283"/>
        <v>31495</v>
      </c>
      <c r="AF270" s="597">
        <f t="shared" si="2705"/>
        <v>0.9806943795734081</v>
      </c>
      <c r="AG270" s="474">
        <f t="shared" ref="AG270:AM270" si="3284">SUM(AG268:AG269)</f>
        <v>32115</v>
      </c>
      <c r="AH270" s="474">
        <f t="shared" si="3284"/>
        <v>21615</v>
      </c>
      <c r="AI270" s="474">
        <f t="shared" si="3284"/>
        <v>20615</v>
      </c>
      <c r="AJ270" s="474">
        <f t="shared" si="3284"/>
        <v>20615</v>
      </c>
      <c r="AK270" s="474">
        <f t="shared" si="3284"/>
        <v>0</v>
      </c>
      <c r="AL270" s="534">
        <f t="shared" si="2707"/>
        <v>32115</v>
      </c>
      <c r="AM270" s="831">
        <f t="shared" si="3284"/>
        <v>31912.91</v>
      </c>
      <c r="AN270" s="897">
        <f t="shared" si="2708"/>
        <v>0.99370730188385492</v>
      </c>
      <c r="AO270" s="831">
        <f t="shared" ref="AO270:AR270" si="3285">SUM(AO268:AO269)</f>
        <v>11019.86</v>
      </c>
      <c r="AP270" s="897">
        <f t="shared" si="2709"/>
        <v>0.50982465880175809</v>
      </c>
      <c r="AQ270" s="831">
        <f t="shared" ref="AQ270" si="3286">SUM(AQ268:AQ269)</f>
        <v>0</v>
      </c>
      <c r="AR270" s="831">
        <f t="shared" si="3285"/>
        <v>0</v>
      </c>
      <c r="AS270" s="831">
        <f t="shared" si="2710"/>
        <v>21615</v>
      </c>
      <c r="AT270" s="897">
        <f t="shared" si="2711"/>
        <v>0.50982465880175809</v>
      </c>
      <c r="AU270" s="831">
        <f t="shared" ref="AU270" si="3287">SUM(AU268:AU269)</f>
        <v>0</v>
      </c>
      <c r="AV270" s="831">
        <f t="shared" si="2712"/>
        <v>21615</v>
      </c>
      <c r="AW270" s="474">
        <f t="shared" ref="AW270:BG270" si="3288">SUM(AW268:AW269)</f>
        <v>21615</v>
      </c>
      <c r="AX270" s="831">
        <f t="shared" si="3288"/>
        <v>16913.34</v>
      </c>
      <c r="AY270" s="474">
        <f t="shared" si="3288"/>
        <v>21615</v>
      </c>
      <c r="AZ270" s="1063">
        <f t="shared" si="3288"/>
        <v>22090</v>
      </c>
      <c r="BA270" s="889">
        <f t="shared" si="3288"/>
        <v>22615</v>
      </c>
      <c r="BB270" s="474">
        <f t="shared" si="3288"/>
        <v>20615</v>
      </c>
      <c r="BC270" s="474">
        <f t="shared" si="3288"/>
        <v>20615</v>
      </c>
      <c r="BD270" s="889">
        <f t="shared" si="3288"/>
        <v>22615</v>
      </c>
      <c r="BE270" s="474">
        <f t="shared" si="3288"/>
        <v>20615</v>
      </c>
      <c r="BF270" s="474">
        <f t="shared" si="3288"/>
        <v>20615</v>
      </c>
      <c r="BG270" s="831">
        <f t="shared" si="3288"/>
        <v>0</v>
      </c>
      <c r="BH270" s="474">
        <f t="shared" si="2715"/>
        <v>22615</v>
      </c>
      <c r="BI270" s="890">
        <f t="shared" ref="BI270" si="3289">SUM(BI268:BI269)</f>
        <v>8011.1</v>
      </c>
      <c r="BJ270" s="897">
        <f t="shared" si="2717"/>
        <v>0.35423833738669025</v>
      </c>
      <c r="BK270" s="474">
        <f t="shared" ref="BK270" si="3290">SUM(BK268:BK269)</f>
        <v>0</v>
      </c>
      <c r="BL270" s="474">
        <f t="shared" si="2718"/>
        <v>22615</v>
      </c>
      <c r="BM270" s="897">
        <f t="shared" si="2719"/>
        <v>0.35423833738669025</v>
      </c>
      <c r="BN270" s="888"/>
      <c r="BO270" s="888"/>
      <c r="BP270" s="890">
        <f t="shared" ref="BP270:BT270" si="3291">SUM(BP268:BP269)</f>
        <v>13216.169999999998</v>
      </c>
      <c r="BQ270" s="897">
        <f t="shared" si="2721"/>
        <v>0.5843984081361927</v>
      </c>
      <c r="BR270" s="831">
        <f t="shared" ref="BR270" si="3292">SUM(BR268:BR269)</f>
        <v>0</v>
      </c>
      <c r="BS270" s="474">
        <f t="shared" si="2722"/>
        <v>22615</v>
      </c>
      <c r="BT270" s="890">
        <f t="shared" si="3291"/>
        <v>17463.38</v>
      </c>
      <c r="BU270" s="897">
        <f t="shared" si="2723"/>
        <v>0.77220340481980987</v>
      </c>
      <c r="BV270" s="474">
        <f t="shared" ref="BV270" si="3293">SUM(BV268:BV269)</f>
        <v>-2000</v>
      </c>
      <c r="BW270" s="474">
        <f t="shared" si="2724"/>
        <v>20615</v>
      </c>
      <c r="BX270" s="897">
        <f t="shared" si="3194"/>
        <v>0.84712005821004133</v>
      </c>
      <c r="BY270" s="890">
        <f t="shared" ref="BY270:CE270" si="3294">SUM(BY268:BY269)</f>
        <v>23587.340000000004</v>
      </c>
      <c r="BZ270" s="1114">
        <f t="shared" si="3294"/>
        <v>23587.340000000004</v>
      </c>
      <c r="CA270" s="474">
        <f t="shared" si="3294"/>
        <v>25590</v>
      </c>
      <c r="CB270" s="474">
        <f t="shared" si="3294"/>
        <v>23590</v>
      </c>
      <c r="CC270" s="474">
        <f t="shared" si="3294"/>
        <v>23590</v>
      </c>
      <c r="CD270" s="890">
        <f t="shared" si="3294"/>
        <v>7011.1</v>
      </c>
      <c r="CE270" s="15">
        <f t="shared" si="3294"/>
        <v>0</v>
      </c>
      <c r="CF270" s="534">
        <f t="shared" si="2727"/>
        <v>25590</v>
      </c>
      <c r="CG270" s="597">
        <f t="shared" si="2728"/>
        <v>0.27397811645173897</v>
      </c>
      <c r="CH270" s="890">
        <f t="shared" ref="CH270:CL270" si="3295">SUM(CH268:CH269)</f>
        <v>9139.33</v>
      </c>
      <c r="CI270" s="597">
        <f t="shared" si="2730"/>
        <v>0.35714458772958185</v>
      </c>
      <c r="CJ270" s="474">
        <f t="shared" ref="CJ270" si="3296">SUM(CJ268:CJ269)</f>
        <v>0</v>
      </c>
      <c r="CK270" s="474">
        <f t="shared" si="2731"/>
        <v>25590</v>
      </c>
      <c r="CL270" s="113">
        <f t="shared" si="3295"/>
        <v>16918.400000000001</v>
      </c>
      <c r="CM270" s="597">
        <f t="shared" si="2732"/>
        <v>0.66113325517780386</v>
      </c>
      <c r="CN270" s="15">
        <f t="shared" ref="CN270" si="3297">SUM(CN268:CN269)</f>
        <v>76000</v>
      </c>
      <c r="CO270" s="1183">
        <f t="shared" si="2733"/>
        <v>101590</v>
      </c>
      <c r="CP270" s="597">
        <f t="shared" si="2734"/>
        <v>0.16653607638547102</v>
      </c>
      <c r="CQ270" s="15">
        <f t="shared" ref="CQ270" si="3298">SUM(CQ268:CQ269)</f>
        <v>0</v>
      </c>
      <c r="CR270" s="1183">
        <f t="shared" si="2735"/>
        <v>101590</v>
      </c>
      <c r="CS270" s="1235">
        <f t="shared" ref="CS270:DB270" si="3299">SUM(CS268:CS269)</f>
        <v>101590</v>
      </c>
      <c r="CT270" s="1304">
        <f t="shared" si="3299"/>
        <v>33590</v>
      </c>
      <c r="CU270" s="474">
        <f t="shared" si="3299"/>
        <v>23590</v>
      </c>
      <c r="CV270" s="474">
        <f t="shared" si="3299"/>
        <v>23590</v>
      </c>
      <c r="CW270" s="1378">
        <f t="shared" si="3299"/>
        <v>96525.119999999995</v>
      </c>
      <c r="CX270" s="597">
        <f t="shared" si="2737"/>
        <v>0.9501439118023427</v>
      </c>
      <c r="CY270" s="1489">
        <f t="shared" ref="CY270:CZ270" si="3300">SUM(CY268:CY269)</f>
        <v>33590</v>
      </c>
      <c r="CZ270" s="474">
        <f t="shared" si="3300"/>
        <v>0</v>
      </c>
      <c r="DA270" s="1489">
        <f t="shared" si="2739"/>
        <v>33590</v>
      </c>
      <c r="DB270" s="113">
        <f t="shared" si="3299"/>
        <v>19990.580000000002</v>
      </c>
      <c r="DC270" s="597">
        <f t="shared" si="2740"/>
        <v>0.59513486156594231</v>
      </c>
      <c r="DD270" s="1183">
        <f t="shared" ref="DD270" si="3301">SUM(DD268:DD269)</f>
        <v>12000</v>
      </c>
      <c r="DE270" s="1489">
        <f t="shared" si="2741"/>
        <v>45590</v>
      </c>
      <c r="DF270" s="597">
        <f t="shared" si="2742"/>
        <v>0.43848607150690944</v>
      </c>
      <c r="DG270" s="1183">
        <f t="shared" ref="DG270" si="3302">SUM(DG268:DG269)</f>
        <v>12000</v>
      </c>
      <c r="DH270" s="1489">
        <f t="shared" si="2743"/>
        <v>45590</v>
      </c>
      <c r="DI270" s="597">
        <f t="shared" si="2744"/>
        <v>0.43848607150690944</v>
      </c>
      <c r="DJ270" s="1577">
        <f t="shared" ref="DJ270" si="3303">SUM(DJ268:DJ269)</f>
        <v>25343.06</v>
      </c>
      <c r="DK270" s="597">
        <f t="shared" si="2746"/>
        <v>0.55589076551875416</v>
      </c>
      <c r="DL270" s="1183">
        <f t="shared" ref="DL270" si="3304">SUM(DL268:DL269)</f>
        <v>0</v>
      </c>
      <c r="DM270" s="1489">
        <f t="shared" si="2747"/>
        <v>45590</v>
      </c>
      <c r="DN270" s="597">
        <f t="shared" si="2748"/>
        <v>0.55589076551875416</v>
      </c>
      <c r="DO270" s="1577">
        <f t="shared" ref="DO270:DS270" si="3305">SUM(DO268:DO269)</f>
        <v>52349.520000000004</v>
      </c>
      <c r="DP270" s="474">
        <f t="shared" si="3305"/>
        <v>53455</v>
      </c>
      <c r="DQ270" s="474">
        <f t="shared" si="3305"/>
        <v>48055</v>
      </c>
      <c r="DR270" s="474">
        <f t="shared" si="3305"/>
        <v>48055</v>
      </c>
      <c r="DS270" s="1980">
        <f t="shared" si="3305"/>
        <v>52349.520000000004</v>
      </c>
      <c r="DT270" s="2184">
        <f t="shared" si="2750"/>
        <v>1.1482676025444176</v>
      </c>
      <c r="DU270" s="1755">
        <f t="shared" ref="DU270:DV270" si="3306">SUM(DU268:DU269)</f>
        <v>53455</v>
      </c>
      <c r="DV270" s="1755">
        <f t="shared" si="3306"/>
        <v>0</v>
      </c>
      <c r="DW270" s="1755">
        <f t="shared" si="2752"/>
        <v>53455</v>
      </c>
      <c r="DX270" s="1755">
        <f t="shared" ref="DX270:DZ270" si="3307">SUM(DX268:DX269)</f>
        <v>0</v>
      </c>
      <c r="DY270" s="1755">
        <f t="shared" si="2753"/>
        <v>53455</v>
      </c>
      <c r="DZ270" s="1755">
        <f t="shared" si="3307"/>
        <v>0</v>
      </c>
      <c r="EA270" s="1755">
        <f t="shared" si="2754"/>
        <v>53455</v>
      </c>
      <c r="EB270" s="1980">
        <f t="shared" ref="EB270" si="3308">SUM(EB268:EB269)</f>
        <v>26414.240000000002</v>
      </c>
      <c r="EC270" s="2184">
        <f t="shared" si="2756"/>
        <v>0.49413974370966235</v>
      </c>
      <c r="ED270" s="1755">
        <f t="shared" ref="ED270" si="3309">SUM(ED268:ED269)</f>
        <v>0</v>
      </c>
      <c r="EE270" s="1755">
        <f t="shared" si="2757"/>
        <v>53455</v>
      </c>
      <c r="EF270" s="2184">
        <f t="shared" si="2758"/>
        <v>0.49413974370966235</v>
      </c>
      <c r="EG270" s="1755">
        <f t="shared" ref="EG270" si="3310">SUM(EG268:EG269)</f>
        <v>4000</v>
      </c>
      <c r="EH270" s="1755">
        <f t="shared" si="2759"/>
        <v>57455</v>
      </c>
      <c r="EI270" s="2177">
        <f t="shared" ref="EI270:EO270" si="3311">SUM(EI268:EI269)</f>
        <v>49173.66</v>
      </c>
      <c r="EJ270" s="1980">
        <f t="shared" si="3311"/>
        <v>49173.66</v>
      </c>
      <c r="EK270" s="2184">
        <f t="shared" si="2761"/>
        <v>1</v>
      </c>
      <c r="EL270" s="1755">
        <f t="shared" si="3311"/>
        <v>37437</v>
      </c>
      <c r="EM270" s="2178">
        <f t="shared" si="3311"/>
        <v>37437</v>
      </c>
      <c r="EN270" s="2178">
        <f t="shared" si="3311"/>
        <v>37437</v>
      </c>
      <c r="EO270" s="1980">
        <f t="shared" si="3311"/>
        <v>16419.669999999998</v>
      </c>
      <c r="EP270" s="2176">
        <f t="shared" si="2762"/>
        <v>0.4385947057723642</v>
      </c>
      <c r="EQ270" s="1755">
        <f t="shared" ref="EQ270" si="3312">SUM(EQ268:EQ269)</f>
        <v>0</v>
      </c>
      <c r="ER270" s="1755">
        <f t="shared" si="2763"/>
        <v>37437</v>
      </c>
      <c r="ES270" s="1755">
        <f t="shared" ref="ES270" si="3313">SUM(ES268:ES269)</f>
        <v>0</v>
      </c>
      <c r="ET270" s="1755">
        <f t="shared" si="2764"/>
        <v>37437</v>
      </c>
      <c r="EU270" s="2184">
        <f t="shared" si="2765"/>
        <v>0.4385947057723642</v>
      </c>
      <c r="EV270" s="1755">
        <f t="shared" ref="EV270" si="3314">SUM(EV268:EV269)</f>
        <v>0</v>
      </c>
      <c r="EW270" s="1755">
        <f t="shared" si="2766"/>
        <v>37437</v>
      </c>
      <c r="EX270" s="1980">
        <f t="shared" ref="EX270" si="3315">SUM(EX268:EX269)</f>
        <v>21424.13</v>
      </c>
      <c r="EY270" s="2184">
        <f t="shared" si="2768"/>
        <v>0.57227154953655479</v>
      </c>
      <c r="EZ270" s="2179">
        <f t="shared" ref="EZ270:FF270" si="3316">SUM(EZ268:EZ269)</f>
        <v>37437</v>
      </c>
      <c r="FA270" s="1980">
        <f t="shared" ref="FA270" si="3317">SUM(FA268:FA269)</f>
        <v>34111.370000000003</v>
      </c>
      <c r="FB270" s="2184">
        <f t="shared" si="2771"/>
        <v>0.91116729438790511</v>
      </c>
      <c r="FC270" s="1489">
        <f t="shared" si="3316"/>
        <v>34312</v>
      </c>
      <c r="FD270" s="1489">
        <f t="shared" si="3316"/>
        <v>34212</v>
      </c>
      <c r="FE270" s="1489">
        <f t="shared" si="3316"/>
        <v>34212</v>
      </c>
      <c r="FF270" s="1489">
        <f t="shared" si="3316"/>
        <v>-2000</v>
      </c>
      <c r="FG270" s="1489">
        <f t="shared" si="2772"/>
        <v>32312</v>
      </c>
      <c r="FH270" s="2695">
        <f t="shared" ref="FH270:FI270" si="3318">SUM(FH268:FH269)</f>
        <v>15964.76</v>
      </c>
      <c r="FI270" s="1489">
        <f t="shared" si="3318"/>
        <v>0</v>
      </c>
      <c r="FJ270" s="1489">
        <f t="shared" si="2774"/>
        <v>32312</v>
      </c>
      <c r="FK270" s="2704">
        <f t="shared" si="2775"/>
        <v>0.49408145580589258</v>
      </c>
      <c r="FL270" s="2695">
        <f t="shared" ref="FL270" si="3319">SUM(FL268:FL269)</f>
        <v>19194.54</v>
      </c>
      <c r="FM270" s="2704">
        <f t="shared" si="2777"/>
        <v>0.59403750928447641</v>
      </c>
      <c r="FN270" s="1489">
        <f t="shared" ref="FN270" si="3320">SUM(FN268:FN269)</f>
        <v>0</v>
      </c>
      <c r="FO270" s="1489">
        <f t="shared" si="2778"/>
        <v>32312</v>
      </c>
      <c r="FP270" s="2697">
        <f t="shared" ref="FP270" si="3321">SUM(FP268:FP269)</f>
        <v>32312</v>
      </c>
      <c r="FQ270" s="2598">
        <f t="shared" ref="FQ270:FR270" si="3322">SUM(FQ268:FQ269)</f>
        <v>37890</v>
      </c>
      <c r="FR270" s="1489">
        <f t="shared" si="3322"/>
        <v>236890</v>
      </c>
      <c r="FS270" s="1489">
        <f t="shared" ref="FS270" si="3323">SUM(FS268:FS269)</f>
        <v>36990</v>
      </c>
    </row>
    <row r="271" spans="1:177" ht="46.5" customHeight="1" thickBot="1" x14ac:dyDescent="0.3">
      <c r="A271" s="2876" t="s">
        <v>450</v>
      </c>
      <c r="B271" s="2879" t="s">
        <v>363</v>
      </c>
      <c r="C271" s="2882" t="s">
        <v>470</v>
      </c>
      <c r="D271" s="1856" t="s">
        <v>398</v>
      </c>
      <c r="E271" s="1887" t="s">
        <v>249</v>
      </c>
      <c r="F271" s="708"/>
      <c r="G271" s="645"/>
      <c r="H271" s="678">
        <f t="shared" ref="H271:O271" si="3324">SUM(H274,H275,H276)</f>
        <v>21579</v>
      </c>
      <c r="I271" s="482">
        <f t="shared" si="3324"/>
        <v>18527</v>
      </c>
      <c r="J271" s="540">
        <f t="shared" si="3324"/>
        <v>20615</v>
      </c>
      <c r="K271" s="540">
        <f t="shared" si="3324"/>
        <v>8424</v>
      </c>
      <c r="L271" s="594">
        <f t="shared" si="3178"/>
        <v>0.40863448944943004</v>
      </c>
      <c r="M271" s="482">
        <f t="shared" ref="M271" si="3325">SUM(M274,M275,M276)</f>
        <v>20615</v>
      </c>
      <c r="N271" s="482">
        <f t="shared" si="3324"/>
        <v>0</v>
      </c>
      <c r="O271" s="482">
        <f t="shared" si="3324"/>
        <v>0</v>
      </c>
      <c r="P271" s="540">
        <f t="shared" si="2698"/>
        <v>20615</v>
      </c>
      <c r="Q271" s="594">
        <f t="shared" si="3180"/>
        <v>0.40863448944943004</v>
      </c>
      <c r="R271" s="482">
        <f t="shared" ref="R271:S271" si="3326">SUM(R274,R275,R276)</f>
        <v>20615</v>
      </c>
      <c r="S271" s="540">
        <f t="shared" si="3326"/>
        <v>11052</v>
      </c>
      <c r="T271" s="594">
        <f t="shared" si="2700"/>
        <v>0.5361144797477565</v>
      </c>
      <c r="U271" s="482">
        <f t="shared" ref="U271:W271" si="3327">SUM(U274,U275,U276)</f>
        <v>20615</v>
      </c>
      <c r="V271" s="482">
        <f t="shared" si="3327"/>
        <v>0</v>
      </c>
      <c r="W271" s="482">
        <f t="shared" si="3327"/>
        <v>0</v>
      </c>
      <c r="X271" s="540">
        <f t="shared" si="2938"/>
        <v>20615</v>
      </c>
      <c r="Y271" s="594">
        <f t="shared" si="2702"/>
        <v>0.5361144797477565</v>
      </c>
      <c r="Z271" s="482">
        <f t="shared" ref="Z271" si="3328">SUM(Z274,Z275,Z276)</f>
        <v>0</v>
      </c>
      <c r="AA271" s="540">
        <f t="shared" si="2703"/>
        <v>20615</v>
      </c>
      <c r="AB271" s="540">
        <f t="shared" ref="AB271:AE271" si="3329">SUM(AB274,AB275,AB276)</f>
        <v>15732</v>
      </c>
      <c r="AC271" s="594">
        <f t="shared" si="2704"/>
        <v>0.76313364055299537</v>
      </c>
      <c r="AD271" s="540">
        <f t="shared" si="3329"/>
        <v>18657</v>
      </c>
      <c r="AE271" s="540">
        <f t="shared" si="3329"/>
        <v>19643</v>
      </c>
      <c r="AF271" s="594">
        <f t="shared" si="2705"/>
        <v>0.95284986660198889</v>
      </c>
      <c r="AG271" s="482">
        <f t="shared" ref="AG271:AM271" si="3330">SUM(AG274,AG275,AG276)</f>
        <v>20615</v>
      </c>
      <c r="AH271" s="482">
        <f t="shared" si="3330"/>
        <v>20615</v>
      </c>
      <c r="AI271" s="482">
        <f t="shared" si="3330"/>
        <v>20615</v>
      </c>
      <c r="AJ271" s="482">
        <f t="shared" si="3330"/>
        <v>20615</v>
      </c>
      <c r="AK271" s="482">
        <f t="shared" si="3330"/>
        <v>0</v>
      </c>
      <c r="AL271" s="540">
        <f t="shared" si="2707"/>
        <v>20615</v>
      </c>
      <c r="AM271" s="838">
        <f t="shared" si="3330"/>
        <v>20061.61</v>
      </c>
      <c r="AN271" s="913">
        <f t="shared" si="2708"/>
        <v>0.97315595440213443</v>
      </c>
      <c r="AO271" s="838">
        <f t="shared" ref="AO271:AR271" si="3331">SUM(AO274,AO275,AO276)</f>
        <v>11019.86</v>
      </c>
      <c r="AP271" s="913">
        <f t="shared" si="2709"/>
        <v>0.53455542081008978</v>
      </c>
      <c r="AQ271" s="838">
        <f t="shared" ref="AQ271" si="3332">SUM(AQ274,AQ275,AQ276)</f>
        <v>0</v>
      </c>
      <c r="AR271" s="838">
        <f t="shared" si="3331"/>
        <v>0</v>
      </c>
      <c r="AS271" s="838">
        <f t="shared" si="2710"/>
        <v>20615</v>
      </c>
      <c r="AT271" s="913">
        <f t="shared" si="2711"/>
        <v>0.53455542081008978</v>
      </c>
      <c r="AU271" s="838">
        <f t="shared" ref="AU271" si="3333">SUM(AU274,AU275,AU276)</f>
        <v>0</v>
      </c>
      <c r="AV271" s="838">
        <f t="shared" si="2712"/>
        <v>20615</v>
      </c>
      <c r="AW271" s="482">
        <f t="shared" ref="AW271:BG271" si="3334">SUM(AW274,AW275,AW276)</f>
        <v>20615</v>
      </c>
      <c r="AX271" s="838">
        <f t="shared" si="3334"/>
        <v>16913.34</v>
      </c>
      <c r="AY271" s="482">
        <f t="shared" si="3334"/>
        <v>20615</v>
      </c>
      <c r="AZ271" s="1067">
        <f t="shared" si="3334"/>
        <v>22090</v>
      </c>
      <c r="BA271" s="914">
        <f t="shared" si="3334"/>
        <v>20615</v>
      </c>
      <c r="BB271" s="482">
        <f t="shared" si="3334"/>
        <v>20615</v>
      </c>
      <c r="BC271" s="482">
        <f t="shared" si="3334"/>
        <v>20615</v>
      </c>
      <c r="BD271" s="914">
        <f t="shared" si="3334"/>
        <v>20615</v>
      </c>
      <c r="BE271" s="482">
        <f t="shared" si="3334"/>
        <v>20615</v>
      </c>
      <c r="BF271" s="482">
        <f t="shared" si="3334"/>
        <v>20615</v>
      </c>
      <c r="BG271" s="838">
        <f t="shared" si="3334"/>
        <v>0</v>
      </c>
      <c r="BH271" s="482">
        <f t="shared" si="2715"/>
        <v>20615</v>
      </c>
      <c r="BI271" s="915">
        <f t="shared" ref="BI271" si="3335">SUM(BI274,BI275,BI276)</f>
        <v>8011.1</v>
      </c>
      <c r="BJ271" s="913">
        <f t="shared" si="2717"/>
        <v>0.38860538442881398</v>
      </c>
      <c r="BK271" s="482">
        <f t="shared" ref="BK271" si="3336">SUM(BK274,BK275,BK276)</f>
        <v>0</v>
      </c>
      <c r="BL271" s="482">
        <f t="shared" si="2718"/>
        <v>20615</v>
      </c>
      <c r="BM271" s="913">
        <f t="shared" si="2719"/>
        <v>0.38860538442881398</v>
      </c>
      <c r="BN271" s="913"/>
      <c r="BO271" s="913"/>
      <c r="BP271" s="915">
        <f t="shared" ref="BP271:BT271" si="3337">SUM(BP274,BP275,BP276)</f>
        <v>13216.169999999998</v>
      </c>
      <c r="BQ271" s="913">
        <f t="shared" si="2721"/>
        <v>0.64109483385884058</v>
      </c>
      <c r="BR271" s="838">
        <f t="shared" ref="BR271" si="3338">SUM(BR274,BR275,BR276)</f>
        <v>0</v>
      </c>
      <c r="BS271" s="482">
        <f t="shared" si="2722"/>
        <v>20615</v>
      </c>
      <c r="BT271" s="915">
        <f t="shared" si="3337"/>
        <v>17463.38</v>
      </c>
      <c r="BU271" s="913">
        <f t="shared" si="2723"/>
        <v>0.84712005821004133</v>
      </c>
      <c r="BV271" s="482">
        <f t="shared" ref="BV271" si="3339">SUM(BV274,BV275,BV276)</f>
        <v>0</v>
      </c>
      <c r="BW271" s="482">
        <f t="shared" si="2724"/>
        <v>20615</v>
      </c>
      <c r="BX271" s="913">
        <f t="shared" si="3194"/>
        <v>0.84712005821004133</v>
      </c>
      <c r="BY271" s="915">
        <f t="shared" ref="BY271:CE271" si="3340">SUM(BY274,BY275,BY276)</f>
        <v>23587.340000000004</v>
      </c>
      <c r="BZ271" s="1124">
        <f t="shared" si="3340"/>
        <v>23587.340000000004</v>
      </c>
      <c r="CA271" s="482">
        <f t="shared" si="3340"/>
        <v>23590</v>
      </c>
      <c r="CB271" s="482">
        <f t="shared" si="3340"/>
        <v>23590</v>
      </c>
      <c r="CC271" s="482">
        <f t="shared" si="3340"/>
        <v>23590</v>
      </c>
      <c r="CD271" s="915">
        <f t="shared" si="3340"/>
        <v>7011.1</v>
      </c>
      <c r="CE271" s="24">
        <f t="shared" si="3340"/>
        <v>0</v>
      </c>
      <c r="CF271" s="540">
        <f t="shared" si="2727"/>
        <v>23590</v>
      </c>
      <c r="CG271" s="594">
        <f t="shared" si="2728"/>
        <v>0.29720644340822383</v>
      </c>
      <c r="CH271" s="915">
        <f t="shared" ref="CH271:CL271" si="3341">SUM(CH274,CH275,CH276)</f>
        <v>9139.33</v>
      </c>
      <c r="CI271" s="594">
        <f t="shared" si="2730"/>
        <v>0.38742390843577784</v>
      </c>
      <c r="CJ271" s="482">
        <f t="shared" ref="CJ271" si="3342">SUM(CJ274,CJ275,CJ276)</f>
        <v>0</v>
      </c>
      <c r="CK271" s="482">
        <f t="shared" si="2731"/>
        <v>23590</v>
      </c>
      <c r="CL271" s="123">
        <f t="shared" si="3341"/>
        <v>15131.48</v>
      </c>
      <c r="CM271" s="594">
        <f t="shared" si="2732"/>
        <v>0.64143620178041538</v>
      </c>
      <c r="CN271" s="24">
        <f t="shared" ref="CN271" si="3343">SUM(CN274,CN275,CN276)</f>
        <v>0</v>
      </c>
      <c r="CO271" s="1190">
        <f t="shared" si="2733"/>
        <v>23590</v>
      </c>
      <c r="CP271" s="594">
        <f t="shared" si="2734"/>
        <v>0.64143620178041538</v>
      </c>
      <c r="CQ271" s="24">
        <f t="shared" ref="CQ271" si="3344">SUM(CQ274,CQ275,CQ276)</f>
        <v>0</v>
      </c>
      <c r="CR271" s="1190">
        <f t="shared" si="2735"/>
        <v>23590</v>
      </c>
      <c r="CS271" s="1245">
        <f t="shared" ref="CS271:DB271" si="3345">SUM(CS274,CS275,CS276)</f>
        <v>23590</v>
      </c>
      <c r="CT271" s="1311">
        <f t="shared" si="3345"/>
        <v>23590</v>
      </c>
      <c r="CU271" s="482">
        <f t="shared" si="3345"/>
        <v>23590</v>
      </c>
      <c r="CV271" s="482">
        <f t="shared" si="3345"/>
        <v>23590</v>
      </c>
      <c r="CW271" s="1388">
        <f t="shared" si="3345"/>
        <v>19011.009999999998</v>
      </c>
      <c r="CX271" s="594">
        <f t="shared" si="2737"/>
        <v>0.8058927511657481</v>
      </c>
      <c r="CY271" s="1495">
        <f t="shared" ref="CY271:CZ271" si="3346">SUM(CY274,CY275,CY276)</f>
        <v>23590</v>
      </c>
      <c r="CZ271" s="482">
        <f t="shared" si="3346"/>
        <v>0</v>
      </c>
      <c r="DA271" s="1495">
        <f t="shared" si="2739"/>
        <v>23590</v>
      </c>
      <c r="DB271" s="123">
        <f t="shared" si="3345"/>
        <v>13073.650000000001</v>
      </c>
      <c r="DC271" s="594">
        <f t="shared" si="2740"/>
        <v>0.55420305214073762</v>
      </c>
      <c r="DD271" s="1542">
        <f t="shared" ref="DD271" si="3347">SUM(DD274,DD275,DD276)</f>
        <v>12000</v>
      </c>
      <c r="DE271" s="1495">
        <f t="shared" si="2741"/>
        <v>35590</v>
      </c>
      <c r="DF271" s="594">
        <f t="shared" si="2742"/>
        <v>0.36734054509693737</v>
      </c>
      <c r="DG271" s="1542">
        <f t="shared" ref="DG271" si="3348">SUM(DG274,DG275,DG276)</f>
        <v>12000</v>
      </c>
      <c r="DH271" s="1495">
        <f t="shared" si="2743"/>
        <v>35590</v>
      </c>
      <c r="DI271" s="594">
        <f t="shared" si="2744"/>
        <v>0.36734054509693737</v>
      </c>
      <c r="DJ271" s="1587">
        <f t="shared" ref="DJ271" si="3349">SUM(DJ274,DJ275,DJ276)</f>
        <v>17757.59</v>
      </c>
      <c r="DK271" s="594">
        <f t="shared" si="2746"/>
        <v>0.49894886203989885</v>
      </c>
      <c r="DL271" s="1190">
        <f t="shared" ref="DL271" si="3350">SUM(DL274,DL275,DL276)</f>
        <v>0</v>
      </c>
      <c r="DM271" s="1495">
        <f t="shared" si="2747"/>
        <v>35590</v>
      </c>
      <c r="DN271" s="594">
        <f t="shared" si="2748"/>
        <v>0.49894886203989885</v>
      </c>
      <c r="DO271" s="1587">
        <f t="shared" ref="DO271:DS271" si="3351">SUM(DO274,DO275,DO276)</f>
        <v>31786.37</v>
      </c>
      <c r="DP271" s="482">
        <f t="shared" si="3351"/>
        <v>53455</v>
      </c>
      <c r="DQ271" s="482">
        <f t="shared" si="3351"/>
        <v>48055</v>
      </c>
      <c r="DR271" s="482">
        <f t="shared" si="3351"/>
        <v>48055</v>
      </c>
      <c r="DS271" s="1988">
        <f t="shared" si="3351"/>
        <v>31786.37</v>
      </c>
      <c r="DT271" s="2201">
        <f t="shared" si="2750"/>
        <v>0.89312644001123909</v>
      </c>
      <c r="DU271" s="1759">
        <f t="shared" ref="DU271:DV271" si="3352">SUM(DU274,DU275,DU276)</f>
        <v>53455</v>
      </c>
      <c r="DV271" s="1759">
        <f t="shared" si="3352"/>
        <v>0</v>
      </c>
      <c r="DW271" s="1759">
        <f t="shared" si="2752"/>
        <v>53455</v>
      </c>
      <c r="DX271" s="1759">
        <f t="shared" ref="DX271:DZ271" si="3353">SUM(DX274,DX275,DX276)</f>
        <v>0</v>
      </c>
      <c r="DY271" s="1759">
        <f t="shared" si="2753"/>
        <v>53455</v>
      </c>
      <c r="DZ271" s="1759">
        <f t="shared" si="3353"/>
        <v>0</v>
      </c>
      <c r="EA271" s="1759">
        <f t="shared" si="2754"/>
        <v>53455</v>
      </c>
      <c r="EB271" s="1988">
        <f t="shared" ref="EB271" si="3354">SUM(EB274,EB275,EB276)</f>
        <v>26414.240000000002</v>
      </c>
      <c r="EC271" s="2201">
        <f t="shared" si="2756"/>
        <v>0.49413974370966235</v>
      </c>
      <c r="ED271" s="1759">
        <f t="shared" ref="ED271" si="3355">SUM(ED274,ED275,ED276)</f>
        <v>0</v>
      </c>
      <c r="EE271" s="1759">
        <f t="shared" si="2757"/>
        <v>53455</v>
      </c>
      <c r="EF271" s="2201">
        <f t="shared" si="2758"/>
        <v>0.49413974370966235</v>
      </c>
      <c r="EG271" s="1759">
        <f t="shared" ref="EG271" si="3356">SUM(EG274,EG275,EG276)</f>
        <v>0</v>
      </c>
      <c r="EH271" s="1759">
        <f t="shared" si="2759"/>
        <v>53455</v>
      </c>
      <c r="EI271" s="2202">
        <f t="shared" ref="EI271:EO271" si="3357">SUM(EI274,EI275,EI276)</f>
        <v>45560.960000000006</v>
      </c>
      <c r="EJ271" s="1988">
        <f t="shared" si="3357"/>
        <v>45560.960000000006</v>
      </c>
      <c r="EK271" s="2201">
        <f t="shared" si="2761"/>
        <v>1</v>
      </c>
      <c r="EL271" s="1759">
        <f t="shared" si="3357"/>
        <v>37437</v>
      </c>
      <c r="EM271" s="2204">
        <f t="shared" si="3357"/>
        <v>37437</v>
      </c>
      <c r="EN271" s="2204">
        <f t="shared" si="3357"/>
        <v>37437</v>
      </c>
      <c r="EO271" s="1988">
        <f t="shared" si="3357"/>
        <v>16419.669999999998</v>
      </c>
      <c r="EP271" s="2176">
        <f t="shared" si="2762"/>
        <v>0.4385947057723642</v>
      </c>
      <c r="EQ271" s="1759">
        <f t="shared" ref="EQ271" si="3358">SUM(EQ274,EQ275,EQ276)</f>
        <v>0</v>
      </c>
      <c r="ER271" s="1759">
        <f t="shared" si="2763"/>
        <v>37437</v>
      </c>
      <c r="ES271" s="1759">
        <f t="shared" ref="ES271" si="3359">SUM(ES274,ES275,ES276)</f>
        <v>0</v>
      </c>
      <c r="ET271" s="1759">
        <f t="shared" si="2764"/>
        <v>37437</v>
      </c>
      <c r="EU271" s="2201">
        <f t="shared" si="2765"/>
        <v>0.4385947057723642</v>
      </c>
      <c r="EV271" s="1759">
        <f t="shared" ref="EV271" si="3360">SUM(EV274,EV275,EV276)</f>
        <v>0</v>
      </c>
      <c r="EW271" s="1759">
        <f t="shared" si="2766"/>
        <v>37437</v>
      </c>
      <c r="EX271" s="1988">
        <f t="shared" ref="EX271" si="3361">SUM(EX274,EX275,EX276)</f>
        <v>21424.13</v>
      </c>
      <c r="EY271" s="2201">
        <f t="shared" si="2768"/>
        <v>0.57227154953655479</v>
      </c>
      <c r="EZ271" s="2203">
        <f t="shared" ref="EZ271:FF271" si="3362">SUM(EZ274,EZ275,EZ276)</f>
        <v>37437</v>
      </c>
      <c r="FA271" s="1988">
        <f t="shared" ref="FA271" si="3363">SUM(FA274,FA275,FA276)</f>
        <v>34111.370000000003</v>
      </c>
      <c r="FB271" s="2201">
        <f t="shared" si="2771"/>
        <v>0.91116729438790511</v>
      </c>
      <c r="FC271" s="1495">
        <f t="shared" si="3362"/>
        <v>34112</v>
      </c>
      <c r="FD271" s="1495">
        <f t="shared" si="3362"/>
        <v>34112</v>
      </c>
      <c r="FE271" s="1495">
        <f t="shared" si="3362"/>
        <v>34112</v>
      </c>
      <c r="FF271" s="1495">
        <f t="shared" si="3362"/>
        <v>-2000</v>
      </c>
      <c r="FG271" s="1495">
        <f t="shared" si="2772"/>
        <v>32112</v>
      </c>
      <c r="FH271" s="2713">
        <f t="shared" ref="FH271:FI271" si="3364">SUM(FH274,FH275,FH276)</f>
        <v>15964.76</v>
      </c>
      <c r="FI271" s="1495">
        <f t="shared" si="3364"/>
        <v>0</v>
      </c>
      <c r="FJ271" s="1495">
        <f t="shared" si="2774"/>
        <v>32112</v>
      </c>
      <c r="FK271" s="2714">
        <f t="shared" si="2775"/>
        <v>0.49715869456900846</v>
      </c>
      <c r="FL271" s="2713">
        <f t="shared" ref="FL271" si="3365">SUM(FL274,FL275,FL276)</f>
        <v>19194.54</v>
      </c>
      <c r="FM271" s="2714">
        <f t="shared" si="2777"/>
        <v>0.59773729446935731</v>
      </c>
      <c r="FN271" s="1495">
        <f t="shared" ref="FN271" si="3366">SUM(FN274,FN275,FN276)</f>
        <v>0</v>
      </c>
      <c r="FO271" s="1495">
        <f t="shared" si="2778"/>
        <v>32112</v>
      </c>
      <c r="FP271" s="2715">
        <f t="shared" ref="FP271" si="3367">SUM(FP274,FP275,FP276)</f>
        <v>32112</v>
      </c>
      <c r="FQ271" s="2606">
        <f t="shared" ref="FQ271:FR271" si="3368">SUM(FQ274,FQ275,FQ276)</f>
        <v>36890</v>
      </c>
      <c r="FR271" s="1495">
        <f t="shared" si="3368"/>
        <v>36890</v>
      </c>
      <c r="FS271" s="1495">
        <f t="shared" ref="FS271" si="3369">SUM(FS274,FS275,FS276)</f>
        <v>36890</v>
      </c>
    </row>
    <row r="272" spans="1:177" ht="39" customHeight="1" thickBot="1" x14ac:dyDescent="0.3">
      <c r="A272" s="2876"/>
      <c r="B272" s="2879"/>
      <c r="C272" s="2882"/>
      <c r="D272" s="1856" t="s">
        <v>399</v>
      </c>
      <c r="E272" s="1886" t="s">
        <v>876</v>
      </c>
      <c r="F272" s="708"/>
      <c r="G272" s="645"/>
      <c r="H272" s="678">
        <f t="shared" ref="H272:O272" si="3370">SUM(H277:H278)</f>
        <v>0</v>
      </c>
      <c r="I272" s="482">
        <f t="shared" si="3370"/>
        <v>0</v>
      </c>
      <c r="J272" s="540">
        <f t="shared" si="3370"/>
        <v>3500</v>
      </c>
      <c r="K272" s="540">
        <f t="shared" si="3370"/>
        <v>0</v>
      </c>
      <c r="L272" s="596">
        <f t="shared" si="3178"/>
        <v>0</v>
      </c>
      <c r="M272" s="482">
        <f t="shared" ref="M272" si="3371">SUM(M277:M278)</f>
        <v>3500</v>
      </c>
      <c r="N272" s="482">
        <f t="shared" si="3370"/>
        <v>0</v>
      </c>
      <c r="O272" s="482">
        <f t="shared" si="3370"/>
        <v>0</v>
      </c>
      <c r="P272" s="540">
        <f t="shared" si="2698"/>
        <v>3500</v>
      </c>
      <c r="Q272" s="596">
        <f t="shared" si="3180"/>
        <v>0</v>
      </c>
      <c r="R272" s="482">
        <f t="shared" ref="R272:S272" si="3372">SUM(R277:R278)</f>
        <v>3500</v>
      </c>
      <c r="S272" s="540">
        <f t="shared" si="3372"/>
        <v>0</v>
      </c>
      <c r="T272" s="596">
        <f t="shared" si="2700"/>
        <v>0</v>
      </c>
      <c r="U272" s="482">
        <f t="shared" ref="U272:W272" si="3373">SUM(U277:U278)</f>
        <v>3500</v>
      </c>
      <c r="V272" s="482">
        <f t="shared" si="3373"/>
        <v>0</v>
      </c>
      <c r="W272" s="482">
        <f t="shared" si="3373"/>
        <v>0</v>
      </c>
      <c r="X272" s="540">
        <f t="shared" si="2938"/>
        <v>3500</v>
      </c>
      <c r="Y272" s="596">
        <f t="shared" si="2702"/>
        <v>0</v>
      </c>
      <c r="Z272" s="482">
        <f t="shared" ref="Z272" si="3374">SUM(Z277:Z278)</f>
        <v>8000</v>
      </c>
      <c r="AA272" s="540">
        <f t="shared" si="2703"/>
        <v>11500</v>
      </c>
      <c r="AB272" s="540">
        <f t="shared" ref="AB272:AE272" si="3375">SUM(AB277:AB278)</f>
        <v>4200</v>
      </c>
      <c r="AC272" s="596">
        <f t="shared" si="2704"/>
        <v>0.36521739130434783</v>
      </c>
      <c r="AD272" s="540">
        <f t="shared" si="3375"/>
        <v>11852</v>
      </c>
      <c r="AE272" s="540">
        <f t="shared" si="3375"/>
        <v>11852</v>
      </c>
      <c r="AF272" s="596">
        <f t="shared" si="2705"/>
        <v>1.0306086956521738</v>
      </c>
      <c r="AG272" s="482">
        <f t="shared" ref="AG272:AM272" si="3376">SUM(AG277:AG278)</f>
        <v>11500</v>
      </c>
      <c r="AH272" s="482">
        <f t="shared" si="3376"/>
        <v>1000</v>
      </c>
      <c r="AI272" s="482">
        <f t="shared" si="3376"/>
        <v>0</v>
      </c>
      <c r="AJ272" s="482">
        <f t="shared" si="3376"/>
        <v>0</v>
      </c>
      <c r="AK272" s="482">
        <f t="shared" si="3376"/>
        <v>0</v>
      </c>
      <c r="AL272" s="540">
        <f t="shared" si="2707"/>
        <v>11500</v>
      </c>
      <c r="AM272" s="838">
        <f t="shared" si="3376"/>
        <v>11851.3</v>
      </c>
      <c r="AN272" s="917">
        <f t="shared" si="2708"/>
        <v>1.0305478260869565</v>
      </c>
      <c r="AO272" s="838">
        <f t="shared" ref="AO272:AR272" si="3377">SUM(AO277:AO278)</f>
        <v>0</v>
      </c>
      <c r="AP272" s="917">
        <f t="shared" si="2709"/>
        <v>0</v>
      </c>
      <c r="AQ272" s="838">
        <f t="shared" ref="AQ272" si="3378">SUM(AQ277:AQ278)</f>
        <v>0</v>
      </c>
      <c r="AR272" s="838">
        <f t="shared" si="3377"/>
        <v>0</v>
      </c>
      <c r="AS272" s="838">
        <f t="shared" si="2710"/>
        <v>1000</v>
      </c>
      <c r="AT272" s="917">
        <f t="shared" si="2711"/>
        <v>0</v>
      </c>
      <c r="AU272" s="838">
        <f t="shared" ref="AU272" si="3379">SUM(AU277:AU278)</f>
        <v>0</v>
      </c>
      <c r="AV272" s="838">
        <f t="shared" si="2712"/>
        <v>1000</v>
      </c>
      <c r="AW272" s="482">
        <f t="shared" ref="AW272:BG272" si="3380">SUM(AW277:AW278)</f>
        <v>1000</v>
      </c>
      <c r="AX272" s="838">
        <f t="shared" si="3380"/>
        <v>0</v>
      </c>
      <c r="AY272" s="482">
        <f t="shared" si="3380"/>
        <v>1000</v>
      </c>
      <c r="AZ272" s="1067">
        <f t="shared" si="3380"/>
        <v>0</v>
      </c>
      <c r="BA272" s="966">
        <f t="shared" si="3380"/>
        <v>2000</v>
      </c>
      <c r="BB272" s="482">
        <f t="shared" si="3380"/>
        <v>0</v>
      </c>
      <c r="BC272" s="482">
        <f t="shared" si="3380"/>
        <v>0</v>
      </c>
      <c r="BD272" s="966">
        <f t="shared" si="3380"/>
        <v>2000</v>
      </c>
      <c r="BE272" s="482">
        <f t="shared" si="3380"/>
        <v>0</v>
      </c>
      <c r="BF272" s="482">
        <f t="shared" si="3380"/>
        <v>0</v>
      </c>
      <c r="BG272" s="838">
        <f t="shared" si="3380"/>
        <v>0</v>
      </c>
      <c r="BH272" s="482">
        <f t="shared" si="2715"/>
        <v>2000</v>
      </c>
      <c r="BI272" s="967">
        <f t="shared" ref="BI272" si="3381">SUM(BI277:BI278)</f>
        <v>0</v>
      </c>
      <c r="BJ272" s="917">
        <f t="shared" si="2717"/>
        <v>0</v>
      </c>
      <c r="BK272" s="482">
        <f t="shared" ref="BK272" si="3382">SUM(BK277:BK278)</f>
        <v>0</v>
      </c>
      <c r="BL272" s="482">
        <f t="shared" si="2718"/>
        <v>2000</v>
      </c>
      <c r="BM272" s="917">
        <f t="shared" si="2719"/>
        <v>0</v>
      </c>
      <c r="BN272" s="913"/>
      <c r="BO272" s="913"/>
      <c r="BP272" s="967">
        <f t="shared" ref="BP272:BT272" si="3383">SUM(BP277:BP278)</f>
        <v>0</v>
      </c>
      <c r="BQ272" s="917">
        <f t="shared" si="2721"/>
        <v>0</v>
      </c>
      <c r="BR272" s="838">
        <f t="shared" ref="BR272" si="3384">SUM(BR277:BR278)</f>
        <v>0</v>
      </c>
      <c r="BS272" s="482">
        <f t="shared" si="2722"/>
        <v>2000</v>
      </c>
      <c r="BT272" s="967">
        <f t="shared" si="3383"/>
        <v>0</v>
      </c>
      <c r="BU272" s="917">
        <f t="shared" si="2723"/>
        <v>0</v>
      </c>
      <c r="BV272" s="916">
        <f t="shared" ref="BV272" si="3385">SUM(BV277:BV278)</f>
        <v>-2000</v>
      </c>
      <c r="BW272" s="482">
        <f t="shared" si="2724"/>
        <v>0</v>
      </c>
      <c r="BX272" s="917"/>
      <c r="BY272" s="967">
        <f t="shared" ref="BY272:CE272" si="3386">SUM(BY277:BY278)</f>
        <v>0</v>
      </c>
      <c r="BZ272" s="1140">
        <f t="shared" si="3386"/>
        <v>0</v>
      </c>
      <c r="CA272" s="482">
        <f t="shared" si="3386"/>
        <v>2000</v>
      </c>
      <c r="CB272" s="482">
        <f t="shared" si="3386"/>
        <v>0</v>
      </c>
      <c r="CC272" s="482">
        <f t="shared" si="3386"/>
        <v>0</v>
      </c>
      <c r="CD272" s="967">
        <f t="shared" si="3386"/>
        <v>0</v>
      </c>
      <c r="CE272" s="24">
        <f t="shared" si="3386"/>
        <v>0</v>
      </c>
      <c r="CF272" s="540">
        <f t="shared" si="2727"/>
        <v>2000</v>
      </c>
      <c r="CG272" s="596">
        <f t="shared" si="2728"/>
        <v>0</v>
      </c>
      <c r="CH272" s="967">
        <f t="shared" ref="CH272:CL272" si="3387">SUM(CH277:CH278)</f>
        <v>0</v>
      </c>
      <c r="CI272" s="596">
        <f t="shared" si="2730"/>
        <v>0</v>
      </c>
      <c r="CJ272" s="482">
        <f t="shared" ref="CJ272" si="3388">SUM(CJ277:CJ278)</f>
        <v>0</v>
      </c>
      <c r="CK272" s="482">
        <f t="shared" si="2731"/>
        <v>2000</v>
      </c>
      <c r="CL272" s="144">
        <f t="shared" si="3387"/>
        <v>1786.92</v>
      </c>
      <c r="CM272" s="596">
        <f t="shared" si="2732"/>
        <v>0.89346000000000003</v>
      </c>
      <c r="CN272" s="24">
        <f t="shared" ref="CN272" si="3389">SUM(CN277:CN278)</f>
        <v>76000</v>
      </c>
      <c r="CO272" s="1190">
        <f t="shared" si="2733"/>
        <v>78000</v>
      </c>
      <c r="CP272" s="596">
        <f t="shared" si="2734"/>
        <v>2.2909230769230769E-2</v>
      </c>
      <c r="CQ272" s="24">
        <f t="shared" ref="CQ272" si="3390">SUM(CQ277:CQ278)</f>
        <v>0</v>
      </c>
      <c r="CR272" s="1190">
        <f t="shared" si="2735"/>
        <v>78000</v>
      </c>
      <c r="CS272" s="1262">
        <f t="shared" ref="CS272:CW272" si="3391">SUM(CS277:CS278)</f>
        <v>78000</v>
      </c>
      <c r="CT272" s="1311">
        <f t="shared" si="3391"/>
        <v>10000</v>
      </c>
      <c r="CU272" s="482">
        <f t="shared" si="3391"/>
        <v>0</v>
      </c>
      <c r="CV272" s="482">
        <f t="shared" si="3391"/>
        <v>0</v>
      </c>
      <c r="CW272" s="1405">
        <f t="shared" si="3391"/>
        <v>77514.11</v>
      </c>
      <c r="CX272" s="596">
        <f t="shared" si="2737"/>
        <v>0.99377064102564105</v>
      </c>
      <c r="CY272" s="1495">
        <f t="shared" ref="CY272:CZ272" si="3392">SUM(CY277:CY278)</f>
        <v>10000</v>
      </c>
      <c r="CZ272" s="482">
        <f t="shared" si="3392"/>
        <v>0</v>
      </c>
      <c r="DA272" s="1495">
        <f t="shared" si="2739"/>
        <v>10000</v>
      </c>
      <c r="DB272" s="144">
        <v>6916.93</v>
      </c>
      <c r="DC272" s="596">
        <f t="shared" si="2740"/>
        <v>0.691693</v>
      </c>
      <c r="DD272" s="1190">
        <f t="shared" ref="DD272" si="3393">SUM(DD277:DD278)</f>
        <v>0</v>
      </c>
      <c r="DE272" s="1495">
        <f t="shared" si="2741"/>
        <v>10000</v>
      </c>
      <c r="DF272" s="596">
        <f t="shared" si="2742"/>
        <v>0.691693</v>
      </c>
      <c r="DG272" s="1190">
        <f t="shared" ref="DG272" si="3394">SUM(DG277:DG278)</f>
        <v>0</v>
      </c>
      <c r="DH272" s="1495">
        <f t="shared" si="2743"/>
        <v>10000</v>
      </c>
      <c r="DI272" s="596">
        <f t="shared" si="2744"/>
        <v>0.691693</v>
      </c>
      <c r="DJ272" s="1604">
        <f t="shared" ref="DJ272" si="3395">SUM(DJ277:DJ278)</f>
        <v>7585.47</v>
      </c>
      <c r="DK272" s="596">
        <f t="shared" si="2746"/>
        <v>0.75854699999999997</v>
      </c>
      <c r="DL272" s="1190">
        <f t="shared" ref="DL272" si="3396">SUM(DL277:DL278)</f>
        <v>0</v>
      </c>
      <c r="DM272" s="1495">
        <f t="shared" si="2747"/>
        <v>10000</v>
      </c>
      <c r="DN272" s="596">
        <f t="shared" si="2748"/>
        <v>0.75854699999999997</v>
      </c>
      <c r="DO272" s="1604">
        <f t="shared" ref="DO272:DS272" si="3397">SUM(DO277:DO278)</f>
        <v>20563.150000000001</v>
      </c>
      <c r="DP272" s="482">
        <f t="shared" si="3397"/>
        <v>0</v>
      </c>
      <c r="DQ272" s="482">
        <f t="shared" si="3397"/>
        <v>0</v>
      </c>
      <c r="DR272" s="482">
        <f t="shared" si="3397"/>
        <v>0</v>
      </c>
      <c r="DS272" s="2001">
        <f t="shared" si="3397"/>
        <v>20563.150000000001</v>
      </c>
      <c r="DT272" s="2205">
        <f t="shared" si="2750"/>
        <v>2.0563150000000001</v>
      </c>
      <c r="DU272" s="1759">
        <f t="shared" ref="DU272:DV272" si="3398">SUM(DU277:DU278)</f>
        <v>0</v>
      </c>
      <c r="DV272" s="1759">
        <f t="shared" si="3398"/>
        <v>0</v>
      </c>
      <c r="DW272" s="1759">
        <f t="shared" si="2752"/>
        <v>0</v>
      </c>
      <c r="DX272" s="1759">
        <f t="shared" ref="DX272:DZ272" si="3399">SUM(DX277:DX278)</f>
        <v>0</v>
      </c>
      <c r="DY272" s="1759">
        <f t="shared" si="2753"/>
        <v>0</v>
      </c>
      <c r="DZ272" s="1759">
        <f t="shared" si="3399"/>
        <v>0</v>
      </c>
      <c r="EA272" s="1759">
        <f t="shared" si="2754"/>
        <v>0</v>
      </c>
      <c r="EB272" s="2001">
        <f t="shared" ref="EB272" si="3400">SUM(EB277:EB278)</f>
        <v>0</v>
      </c>
      <c r="EC272" s="2205"/>
      <c r="ED272" s="1759">
        <f t="shared" ref="ED272" si="3401">SUM(ED277:ED278)</f>
        <v>0</v>
      </c>
      <c r="EE272" s="1759">
        <f t="shared" si="2757"/>
        <v>0</v>
      </c>
      <c r="EF272" s="2205" t="e">
        <f t="shared" si="2758"/>
        <v>#DIV/0!</v>
      </c>
      <c r="EG272" s="1759">
        <f t="shared" ref="EG272" si="3402">SUM(EG277:EG278)</f>
        <v>4000</v>
      </c>
      <c r="EH272" s="1759">
        <f t="shared" si="2759"/>
        <v>4000</v>
      </c>
      <c r="EI272" s="2274">
        <f t="shared" ref="EI272:EO272" si="3403">SUM(EI277:EI278)</f>
        <v>3612.7</v>
      </c>
      <c r="EJ272" s="2001">
        <f t="shared" si="3403"/>
        <v>3612.7</v>
      </c>
      <c r="EK272" s="2205">
        <f t="shared" si="2761"/>
        <v>1</v>
      </c>
      <c r="EL272" s="1759">
        <f t="shared" si="3403"/>
        <v>0</v>
      </c>
      <c r="EM272" s="2204">
        <f t="shared" si="3403"/>
        <v>0</v>
      </c>
      <c r="EN272" s="2204">
        <f t="shared" si="3403"/>
        <v>0</v>
      </c>
      <c r="EO272" s="2001">
        <f t="shared" si="3403"/>
        <v>0</v>
      </c>
      <c r="EP272" s="2176" t="e">
        <f t="shared" si="2762"/>
        <v>#DIV/0!</v>
      </c>
      <c r="EQ272" s="1759">
        <f t="shared" ref="EQ272" si="3404">SUM(EQ277:EQ278)</f>
        <v>0</v>
      </c>
      <c r="ER272" s="1759">
        <f t="shared" si="2763"/>
        <v>0</v>
      </c>
      <c r="ES272" s="1759">
        <f t="shared" ref="ES272" si="3405">SUM(ES277:ES278)</f>
        <v>0</v>
      </c>
      <c r="ET272" s="1759">
        <f t="shared" si="2764"/>
        <v>0</v>
      </c>
      <c r="EU272" s="2205" t="e">
        <f t="shared" si="2765"/>
        <v>#DIV/0!</v>
      </c>
      <c r="EV272" s="1759">
        <f t="shared" ref="EV272" si="3406">SUM(EV277:EV278)</f>
        <v>0</v>
      </c>
      <c r="EW272" s="1759">
        <f t="shared" si="2766"/>
        <v>0</v>
      </c>
      <c r="EX272" s="2001">
        <f t="shared" ref="EX272" si="3407">SUM(EX277:EX278)</f>
        <v>0</v>
      </c>
      <c r="EY272" s="2205" t="e">
        <f t="shared" si="2768"/>
        <v>#DIV/0!</v>
      </c>
      <c r="EZ272" s="2275">
        <f t="shared" ref="EZ272:FF272" si="3408">SUM(EZ277:EZ278)</f>
        <v>0</v>
      </c>
      <c r="FA272" s="2001">
        <f t="shared" ref="FA272" si="3409">SUM(FA277:FA278)</f>
        <v>0</v>
      </c>
      <c r="FB272" s="2205" t="e">
        <f t="shared" si="2771"/>
        <v>#DIV/0!</v>
      </c>
      <c r="FC272" s="1495">
        <f t="shared" si="3408"/>
        <v>200</v>
      </c>
      <c r="FD272" s="1495">
        <f t="shared" si="3408"/>
        <v>100</v>
      </c>
      <c r="FE272" s="1495">
        <f t="shared" si="3408"/>
        <v>100</v>
      </c>
      <c r="FF272" s="1495">
        <f t="shared" si="3408"/>
        <v>0</v>
      </c>
      <c r="FG272" s="1495">
        <f t="shared" si="2772"/>
        <v>200</v>
      </c>
      <c r="FH272" s="2754">
        <f t="shared" ref="FH272:FI272" si="3410">SUM(FH277:FH278)</f>
        <v>0</v>
      </c>
      <c r="FI272" s="1495">
        <f t="shared" si="3410"/>
        <v>0</v>
      </c>
      <c r="FJ272" s="1495">
        <f t="shared" si="2774"/>
        <v>200</v>
      </c>
      <c r="FK272" s="2717">
        <f t="shared" si="2775"/>
        <v>0</v>
      </c>
      <c r="FL272" s="2754">
        <f t="shared" ref="FL272" si="3411">SUM(FL277:FL278)</f>
        <v>0</v>
      </c>
      <c r="FM272" s="2717">
        <f t="shared" si="2777"/>
        <v>0</v>
      </c>
      <c r="FN272" s="1495">
        <f t="shared" ref="FN272" si="3412">SUM(FN277:FN278)</f>
        <v>0</v>
      </c>
      <c r="FO272" s="1495">
        <f t="shared" si="2778"/>
        <v>200</v>
      </c>
      <c r="FP272" s="2715">
        <f t="shared" ref="FP272" si="3413">SUM(FP277:FP278)</f>
        <v>200</v>
      </c>
      <c r="FQ272" s="2606">
        <f t="shared" ref="FQ272:FR272" si="3414">SUM(FQ277:FQ278)</f>
        <v>1000</v>
      </c>
      <c r="FR272" s="1495">
        <f t="shared" si="3414"/>
        <v>200000</v>
      </c>
      <c r="FS272" s="1495">
        <f t="shared" ref="FS272" si="3415">SUM(FS277:FS278)</f>
        <v>100</v>
      </c>
    </row>
    <row r="273" spans="1:177" ht="27" customHeight="1" thickBot="1" x14ac:dyDescent="0.3">
      <c r="A273" s="2877"/>
      <c r="B273" s="2880"/>
      <c r="C273" s="2883"/>
      <c r="D273" s="1821" t="s">
        <v>421</v>
      </c>
      <c r="E273" s="1854" t="s">
        <v>465</v>
      </c>
      <c r="F273" s="676"/>
      <c r="G273" s="642"/>
      <c r="H273" s="740">
        <f t="shared" ref="H273:O273" si="3416">SUM(H271:H272)</f>
        <v>21579</v>
      </c>
      <c r="I273" s="496">
        <f t="shared" si="3416"/>
        <v>18527</v>
      </c>
      <c r="J273" s="552">
        <f t="shared" si="3416"/>
        <v>24115</v>
      </c>
      <c r="K273" s="552">
        <f t="shared" si="3416"/>
        <v>8424</v>
      </c>
      <c r="L273" s="597">
        <f t="shared" si="3178"/>
        <v>0.34932614555256064</v>
      </c>
      <c r="M273" s="496">
        <f t="shared" ref="M273" si="3417">SUM(M271:M272)</f>
        <v>24115</v>
      </c>
      <c r="N273" s="496">
        <f t="shared" si="3416"/>
        <v>0</v>
      </c>
      <c r="O273" s="496">
        <f t="shared" si="3416"/>
        <v>0</v>
      </c>
      <c r="P273" s="552">
        <f t="shared" si="2698"/>
        <v>24115</v>
      </c>
      <c r="Q273" s="597">
        <f t="shared" si="3180"/>
        <v>0.34932614555256064</v>
      </c>
      <c r="R273" s="496">
        <f t="shared" ref="R273:S273" si="3418">SUM(R271:R272)</f>
        <v>24115</v>
      </c>
      <c r="S273" s="552">
        <f t="shared" si="3418"/>
        <v>11052</v>
      </c>
      <c r="T273" s="597">
        <f t="shared" si="2700"/>
        <v>0.45830396019075265</v>
      </c>
      <c r="U273" s="496">
        <f t="shared" ref="U273:W273" si="3419">SUM(U271:U272)</f>
        <v>24115</v>
      </c>
      <c r="V273" s="496">
        <f t="shared" si="3419"/>
        <v>0</v>
      </c>
      <c r="W273" s="496">
        <f t="shared" si="3419"/>
        <v>0</v>
      </c>
      <c r="X273" s="552">
        <f t="shared" si="2938"/>
        <v>24115</v>
      </c>
      <c r="Y273" s="597">
        <f t="shared" si="2702"/>
        <v>0.45830396019075265</v>
      </c>
      <c r="Z273" s="496">
        <f t="shared" ref="Z273" si="3420">SUM(Z271:Z272)</f>
        <v>8000</v>
      </c>
      <c r="AA273" s="552">
        <f t="shared" si="2703"/>
        <v>32115</v>
      </c>
      <c r="AB273" s="552">
        <f t="shared" ref="AB273:AE273" si="3421">SUM(AB271:AB272)</f>
        <v>19932</v>
      </c>
      <c r="AC273" s="597">
        <f t="shared" si="2704"/>
        <v>0.62064455861746848</v>
      </c>
      <c r="AD273" s="552">
        <f t="shared" si="3421"/>
        <v>30509</v>
      </c>
      <c r="AE273" s="552">
        <f t="shared" si="3421"/>
        <v>31495</v>
      </c>
      <c r="AF273" s="597">
        <f t="shared" si="2705"/>
        <v>0.9806943795734081</v>
      </c>
      <c r="AG273" s="496">
        <f t="shared" ref="AG273:AM273" si="3422">SUM(AG271:AG272)</f>
        <v>32115</v>
      </c>
      <c r="AH273" s="496">
        <f t="shared" si="3422"/>
        <v>21615</v>
      </c>
      <c r="AI273" s="496">
        <f t="shared" si="3422"/>
        <v>20615</v>
      </c>
      <c r="AJ273" s="496">
        <f t="shared" si="3422"/>
        <v>20615</v>
      </c>
      <c r="AK273" s="496">
        <f t="shared" si="3422"/>
        <v>0</v>
      </c>
      <c r="AL273" s="552">
        <f t="shared" si="2707"/>
        <v>32115</v>
      </c>
      <c r="AM273" s="852">
        <f t="shared" si="3422"/>
        <v>31912.91</v>
      </c>
      <c r="AN273" s="897">
        <f t="shared" si="2708"/>
        <v>0.99370730188385492</v>
      </c>
      <c r="AO273" s="852">
        <f t="shared" ref="AO273:AR273" si="3423">SUM(AO271:AO272)</f>
        <v>11019.86</v>
      </c>
      <c r="AP273" s="897">
        <f t="shared" si="2709"/>
        <v>0.50982465880175809</v>
      </c>
      <c r="AQ273" s="852">
        <f t="shared" ref="AQ273" si="3424">SUM(AQ271:AQ272)</f>
        <v>0</v>
      </c>
      <c r="AR273" s="852">
        <f t="shared" si="3423"/>
        <v>0</v>
      </c>
      <c r="AS273" s="852">
        <f t="shared" si="2710"/>
        <v>21615</v>
      </c>
      <c r="AT273" s="897">
        <f t="shared" si="2711"/>
        <v>0.50982465880175809</v>
      </c>
      <c r="AU273" s="852">
        <f t="shared" ref="AU273" si="3425">SUM(AU271:AU272)</f>
        <v>0</v>
      </c>
      <c r="AV273" s="852">
        <f t="shared" si="2712"/>
        <v>21615</v>
      </c>
      <c r="AW273" s="496">
        <f t="shared" ref="AW273:BG273" si="3426">SUM(AW271:AW272)</f>
        <v>21615</v>
      </c>
      <c r="AX273" s="852">
        <f t="shared" si="3426"/>
        <v>16913.34</v>
      </c>
      <c r="AY273" s="496">
        <f t="shared" si="3426"/>
        <v>21615</v>
      </c>
      <c r="AZ273" s="1082">
        <f t="shared" si="3426"/>
        <v>22090</v>
      </c>
      <c r="BA273" s="969">
        <f t="shared" si="3426"/>
        <v>22615</v>
      </c>
      <c r="BB273" s="496">
        <f t="shared" si="3426"/>
        <v>20615</v>
      </c>
      <c r="BC273" s="496">
        <f t="shared" si="3426"/>
        <v>20615</v>
      </c>
      <c r="BD273" s="969">
        <f t="shared" si="3426"/>
        <v>22615</v>
      </c>
      <c r="BE273" s="496">
        <f t="shared" si="3426"/>
        <v>20615</v>
      </c>
      <c r="BF273" s="496">
        <f t="shared" si="3426"/>
        <v>20615</v>
      </c>
      <c r="BG273" s="852">
        <f t="shared" si="3426"/>
        <v>0</v>
      </c>
      <c r="BH273" s="496">
        <f t="shared" si="2715"/>
        <v>22615</v>
      </c>
      <c r="BI273" s="970">
        <f t="shared" ref="BI273" si="3427">SUM(BI271:BI272)</f>
        <v>8011.1</v>
      </c>
      <c r="BJ273" s="897">
        <f t="shared" si="2717"/>
        <v>0.35423833738669025</v>
      </c>
      <c r="BK273" s="496">
        <f t="shared" ref="BK273" si="3428">SUM(BK271:BK272)</f>
        <v>0</v>
      </c>
      <c r="BL273" s="496">
        <f t="shared" si="2718"/>
        <v>22615</v>
      </c>
      <c r="BM273" s="897">
        <f t="shared" si="2719"/>
        <v>0.35423833738669025</v>
      </c>
      <c r="BN273" s="888"/>
      <c r="BO273" s="888"/>
      <c r="BP273" s="970">
        <f t="shared" ref="BP273:BT273" si="3429">SUM(BP271:BP272)</f>
        <v>13216.169999999998</v>
      </c>
      <c r="BQ273" s="897">
        <f t="shared" si="2721"/>
        <v>0.5843984081361927</v>
      </c>
      <c r="BR273" s="852">
        <f t="shared" ref="BR273" si="3430">SUM(BR271:BR272)</f>
        <v>0</v>
      </c>
      <c r="BS273" s="496">
        <f t="shared" si="2722"/>
        <v>22615</v>
      </c>
      <c r="BT273" s="970">
        <f t="shared" si="3429"/>
        <v>17463.38</v>
      </c>
      <c r="BU273" s="897">
        <f t="shared" si="2723"/>
        <v>0.77220340481980987</v>
      </c>
      <c r="BV273" s="496">
        <f t="shared" ref="BV273" si="3431">SUM(BV271:BV272)</f>
        <v>-2000</v>
      </c>
      <c r="BW273" s="496">
        <f t="shared" si="2724"/>
        <v>20615</v>
      </c>
      <c r="BX273" s="897">
        <f t="shared" si="3194"/>
        <v>0.84712005821004133</v>
      </c>
      <c r="BY273" s="970">
        <f t="shared" ref="BY273:CE273" si="3432">SUM(BY271:BY272)</f>
        <v>23587.340000000004</v>
      </c>
      <c r="BZ273" s="1141">
        <f t="shared" si="3432"/>
        <v>23587.340000000004</v>
      </c>
      <c r="CA273" s="496">
        <f t="shared" si="3432"/>
        <v>25590</v>
      </c>
      <c r="CB273" s="496">
        <f t="shared" si="3432"/>
        <v>23590</v>
      </c>
      <c r="CC273" s="496">
        <f t="shared" si="3432"/>
        <v>23590</v>
      </c>
      <c r="CD273" s="970">
        <f t="shared" si="3432"/>
        <v>7011.1</v>
      </c>
      <c r="CE273" s="40">
        <f t="shared" si="3432"/>
        <v>0</v>
      </c>
      <c r="CF273" s="552">
        <f t="shared" si="2727"/>
        <v>25590</v>
      </c>
      <c r="CG273" s="597">
        <f t="shared" si="2728"/>
        <v>0.27397811645173897</v>
      </c>
      <c r="CH273" s="970">
        <f t="shared" ref="CH273:CL273" si="3433">SUM(CH271:CH272)</f>
        <v>9139.33</v>
      </c>
      <c r="CI273" s="597">
        <f t="shared" si="2730"/>
        <v>0.35714458772958185</v>
      </c>
      <c r="CJ273" s="496">
        <f t="shared" ref="CJ273" si="3434">SUM(CJ271:CJ272)</f>
        <v>0</v>
      </c>
      <c r="CK273" s="496">
        <f t="shared" si="2731"/>
        <v>25590</v>
      </c>
      <c r="CL273" s="145">
        <f t="shared" si="3433"/>
        <v>16918.400000000001</v>
      </c>
      <c r="CM273" s="597">
        <f t="shared" si="2732"/>
        <v>0.66113325517780386</v>
      </c>
      <c r="CN273" s="40">
        <f t="shared" ref="CN273" si="3435">SUM(CN271:CN272)</f>
        <v>76000</v>
      </c>
      <c r="CO273" s="1206">
        <f t="shared" si="2733"/>
        <v>101590</v>
      </c>
      <c r="CP273" s="597">
        <f t="shared" si="2734"/>
        <v>0.16653607638547102</v>
      </c>
      <c r="CQ273" s="40">
        <f t="shared" ref="CQ273" si="3436">SUM(CQ271:CQ272)</f>
        <v>0</v>
      </c>
      <c r="CR273" s="1206">
        <f t="shared" si="2735"/>
        <v>101590</v>
      </c>
      <c r="CS273" s="1263">
        <f t="shared" ref="CS273:DB273" si="3437">SUM(CS271:CS272)</f>
        <v>101590</v>
      </c>
      <c r="CT273" s="1329">
        <f t="shared" si="3437"/>
        <v>33590</v>
      </c>
      <c r="CU273" s="496">
        <f t="shared" si="3437"/>
        <v>23590</v>
      </c>
      <c r="CV273" s="496">
        <f t="shared" si="3437"/>
        <v>23590</v>
      </c>
      <c r="CW273" s="1406">
        <f t="shared" si="3437"/>
        <v>96525.119999999995</v>
      </c>
      <c r="CX273" s="597">
        <f t="shared" si="2737"/>
        <v>0.9501439118023427</v>
      </c>
      <c r="CY273" s="1510">
        <f t="shared" ref="CY273:CZ273" si="3438">SUM(CY271:CY272)</f>
        <v>33590</v>
      </c>
      <c r="CZ273" s="496">
        <f t="shared" si="3438"/>
        <v>0</v>
      </c>
      <c r="DA273" s="1510">
        <f t="shared" si="2739"/>
        <v>33590</v>
      </c>
      <c r="DB273" s="145">
        <f t="shared" si="3437"/>
        <v>19990.580000000002</v>
      </c>
      <c r="DC273" s="597">
        <f t="shared" si="2740"/>
        <v>0.59513486156594231</v>
      </c>
      <c r="DD273" s="1206">
        <f t="shared" ref="DD273" si="3439">SUM(DD271:DD272)</f>
        <v>12000</v>
      </c>
      <c r="DE273" s="1510">
        <f t="shared" si="2741"/>
        <v>45590</v>
      </c>
      <c r="DF273" s="597">
        <f t="shared" si="2742"/>
        <v>0.43848607150690944</v>
      </c>
      <c r="DG273" s="1206">
        <f t="shared" ref="DG273" si="3440">SUM(DG271:DG272)</f>
        <v>12000</v>
      </c>
      <c r="DH273" s="1510">
        <f t="shared" si="2743"/>
        <v>45590</v>
      </c>
      <c r="DI273" s="597">
        <f t="shared" si="2744"/>
        <v>0.43848607150690944</v>
      </c>
      <c r="DJ273" s="1605">
        <f t="shared" ref="DJ273" si="3441">SUM(DJ271:DJ272)</f>
        <v>25343.06</v>
      </c>
      <c r="DK273" s="597">
        <f t="shared" si="2746"/>
        <v>0.55589076551875416</v>
      </c>
      <c r="DL273" s="1206">
        <f t="shared" ref="DL273" si="3442">SUM(DL271:DL272)</f>
        <v>0</v>
      </c>
      <c r="DM273" s="1510">
        <f t="shared" si="2747"/>
        <v>45590</v>
      </c>
      <c r="DN273" s="597">
        <f t="shared" si="2748"/>
        <v>0.55589076551875416</v>
      </c>
      <c r="DO273" s="1605">
        <f t="shared" ref="DO273:DS273" si="3443">SUM(DO271:DO272)</f>
        <v>52349.520000000004</v>
      </c>
      <c r="DP273" s="496">
        <f t="shared" si="3443"/>
        <v>53455</v>
      </c>
      <c r="DQ273" s="496">
        <f t="shared" si="3443"/>
        <v>48055</v>
      </c>
      <c r="DR273" s="496">
        <f t="shared" si="3443"/>
        <v>48055</v>
      </c>
      <c r="DS273" s="2002">
        <f t="shared" si="3443"/>
        <v>52349.520000000004</v>
      </c>
      <c r="DT273" s="2184">
        <f t="shared" si="2750"/>
        <v>1.1482676025444176</v>
      </c>
      <c r="DU273" s="1775">
        <f t="shared" ref="DU273:DV273" si="3444">SUM(DU271:DU272)</f>
        <v>53455</v>
      </c>
      <c r="DV273" s="1775">
        <f t="shared" si="3444"/>
        <v>0</v>
      </c>
      <c r="DW273" s="1775">
        <f t="shared" si="2752"/>
        <v>53455</v>
      </c>
      <c r="DX273" s="1775">
        <f t="shared" ref="DX273:DZ273" si="3445">SUM(DX271:DX272)</f>
        <v>0</v>
      </c>
      <c r="DY273" s="1775">
        <f t="shared" si="2753"/>
        <v>53455</v>
      </c>
      <c r="DZ273" s="1775">
        <f t="shared" si="3445"/>
        <v>0</v>
      </c>
      <c r="EA273" s="1775">
        <f t="shared" si="2754"/>
        <v>53455</v>
      </c>
      <c r="EB273" s="2002">
        <f t="shared" ref="EB273" si="3446">SUM(EB271:EB272)</f>
        <v>26414.240000000002</v>
      </c>
      <c r="EC273" s="2184">
        <f t="shared" si="2756"/>
        <v>0.49413974370966235</v>
      </c>
      <c r="ED273" s="1775">
        <f t="shared" ref="ED273" si="3447">SUM(ED271:ED272)</f>
        <v>0</v>
      </c>
      <c r="EE273" s="1775">
        <f t="shared" si="2757"/>
        <v>53455</v>
      </c>
      <c r="EF273" s="2184">
        <f t="shared" si="2758"/>
        <v>0.49413974370966235</v>
      </c>
      <c r="EG273" s="1775">
        <f t="shared" ref="EG273" si="3448">SUM(EG271:EG272)</f>
        <v>4000</v>
      </c>
      <c r="EH273" s="1775">
        <f t="shared" si="2759"/>
        <v>57455</v>
      </c>
      <c r="EI273" s="2276">
        <f t="shared" ref="EI273:EO273" si="3449">SUM(EI271:EI272)</f>
        <v>49173.66</v>
      </c>
      <c r="EJ273" s="2002">
        <f t="shared" si="3449"/>
        <v>49173.66</v>
      </c>
      <c r="EK273" s="2184">
        <f t="shared" si="2761"/>
        <v>1</v>
      </c>
      <c r="EL273" s="1775">
        <f t="shared" si="3449"/>
        <v>37437</v>
      </c>
      <c r="EM273" s="2277">
        <f t="shared" si="3449"/>
        <v>37437</v>
      </c>
      <c r="EN273" s="2277">
        <f t="shared" si="3449"/>
        <v>37437</v>
      </c>
      <c r="EO273" s="2002">
        <f t="shared" si="3449"/>
        <v>16419.669999999998</v>
      </c>
      <c r="EP273" s="2176">
        <f t="shared" si="2762"/>
        <v>0.4385947057723642</v>
      </c>
      <c r="EQ273" s="1775">
        <f t="shared" ref="EQ273" si="3450">SUM(EQ271:EQ272)</f>
        <v>0</v>
      </c>
      <c r="ER273" s="1775">
        <f t="shared" si="2763"/>
        <v>37437</v>
      </c>
      <c r="ES273" s="1775">
        <f t="shared" ref="ES273" si="3451">SUM(ES271:ES272)</f>
        <v>0</v>
      </c>
      <c r="ET273" s="1775">
        <f t="shared" si="2764"/>
        <v>37437</v>
      </c>
      <c r="EU273" s="2184">
        <f t="shared" si="2765"/>
        <v>0.4385947057723642</v>
      </c>
      <c r="EV273" s="1775">
        <f t="shared" ref="EV273" si="3452">SUM(EV271:EV272)</f>
        <v>0</v>
      </c>
      <c r="EW273" s="1775">
        <f t="shared" si="2766"/>
        <v>37437</v>
      </c>
      <c r="EX273" s="2002">
        <f t="shared" ref="EX273" si="3453">SUM(EX271:EX272)</f>
        <v>21424.13</v>
      </c>
      <c r="EY273" s="2184">
        <f t="shared" si="2768"/>
        <v>0.57227154953655479</v>
      </c>
      <c r="EZ273" s="2278">
        <f t="shared" ref="EZ273:FF273" si="3454">SUM(EZ271:EZ272)</f>
        <v>37437</v>
      </c>
      <c r="FA273" s="2002">
        <f t="shared" ref="FA273" si="3455">SUM(FA271:FA272)</f>
        <v>34111.370000000003</v>
      </c>
      <c r="FB273" s="2184">
        <f t="shared" si="2771"/>
        <v>0.91116729438790511</v>
      </c>
      <c r="FC273" s="1510">
        <f t="shared" si="3454"/>
        <v>34312</v>
      </c>
      <c r="FD273" s="1510">
        <f t="shared" si="3454"/>
        <v>34212</v>
      </c>
      <c r="FE273" s="1510">
        <f t="shared" si="3454"/>
        <v>34212</v>
      </c>
      <c r="FF273" s="1510">
        <f t="shared" si="3454"/>
        <v>-2000</v>
      </c>
      <c r="FG273" s="1510">
        <f t="shared" si="2772"/>
        <v>32312</v>
      </c>
      <c r="FH273" s="2755">
        <f t="shared" ref="FH273:FI273" si="3456">SUM(FH271:FH272)</f>
        <v>15964.76</v>
      </c>
      <c r="FI273" s="1510">
        <f t="shared" si="3456"/>
        <v>0</v>
      </c>
      <c r="FJ273" s="1510">
        <f t="shared" si="2774"/>
        <v>32312</v>
      </c>
      <c r="FK273" s="2704">
        <f t="shared" si="2775"/>
        <v>0.49408145580589258</v>
      </c>
      <c r="FL273" s="2755">
        <f t="shared" ref="FL273" si="3457">SUM(FL271:FL272)</f>
        <v>19194.54</v>
      </c>
      <c r="FM273" s="2704">
        <f t="shared" si="2777"/>
        <v>0.59403750928447641</v>
      </c>
      <c r="FN273" s="1510">
        <f t="shared" ref="FN273" si="3458">SUM(FN271:FN272)</f>
        <v>0</v>
      </c>
      <c r="FO273" s="1510">
        <f t="shared" si="2778"/>
        <v>32312</v>
      </c>
      <c r="FP273" s="2756">
        <f t="shared" ref="FP273" si="3459">SUM(FP271:FP272)</f>
        <v>32312</v>
      </c>
      <c r="FQ273" s="2629">
        <f t="shared" ref="FQ273:FR273" si="3460">SUM(FQ271:FQ272)</f>
        <v>37890</v>
      </c>
      <c r="FR273" s="1510">
        <f t="shared" si="3460"/>
        <v>236890</v>
      </c>
      <c r="FS273" s="1510">
        <f t="shared" ref="FS273" si="3461">SUM(FS271:FS272)</f>
        <v>36990</v>
      </c>
    </row>
    <row r="274" spans="1:177" ht="21.75" hidden="1" thickBot="1" x14ac:dyDescent="0.4">
      <c r="A274" s="1809"/>
      <c r="B274" s="1807"/>
      <c r="C274" s="1823" t="s">
        <v>101</v>
      </c>
      <c r="D274" s="1807" t="s">
        <v>398</v>
      </c>
      <c r="E274" s="1857"/>
      <c r="F274" s="677"/>
      <c r="G274" s="645" t="s">
        <v>529</v>
      </c>
      <c r="H274" s="648">
        <v>3796</v>
      </c>
      <c r="I274" s="487">
        <v>2453</v>
      </c>
      <c r="J274" s="535">
        <v>4262</v>
      </c>
      <c r="K274" s="535">
        <v>1652</v>
      </c>
      <c r="L274" s="603">
        <f t="shared" si="3178"/>
        <v>0.38761145002346314</v>
      </c>
      <c r="M274" s="487">
        <v>4262</v>
      </c>
      <c r="N274" s="487"/>
      <c r="O274" s="487"/>
      <c r="P274" s="535">
        <f t="shared" si="2698"/>
        <v>4262</v>
      </c>
      <c r="Q274" s="603">
        <f t="shared" si="3180"/>
        <v>0.38761145002346314</v>
      </c>
      <c r="R274" s="487">
        <v>4262</v>
      </c>
      <c r="S274" s="535">
        <v>2005</v>
      </c>
      <c r="T274" s="603">
        <f t="shared" si="2700"/>
        <v>0.4704364148287189</v>
      </c>
      <c r="U274" s="487">
        <v>4262</v>
      </c>
      <c r="V274" s="487"/>
      <c r="W274" s="487"/>
      <c r="X274" s="535">
        <f t="shared" si="2938"/>
        <v>4262</v>
      </c>
      <c r="Y274" s="603">
        <f t="shared" si="2702"/>
        <v>0.4704364148287189</v>
      </c>
      <c r="Z274" s="487"/>
      <c r="AA274" s="535">
        <f t="shared" si="2703"/>
        <v>4262</v>
      </c>
      <c r="AB274" s="535">
        <v>2204</v>
      </c>
      <c r="AC274" s="603">
        <f t="shared" si="2704"/>
        <v>0.51712810886907556</v>
      </c>
      <c r="AD274" s="535">
        <v>4354</v>
      </c>
      <c r="AE274" s="535">
        <v>4353</v>
      </c>
      <c r="AF274" s="603">
        <f t="shared" si="2705"/>
        <v>1.0213514781792585</v>
      </c>
      <c r="AG274" s="487">
        <v>4262</v>
      </c>
      <c r="AH274" s="487">
        <v>4262</v>
      </c>
      <c r="AI274" s="487">
        <v>4262</v>
      </c>
      <c r="AJ274" s="487">
        <v>4262</v>
      </c>
      <c r="AK274" s="487"/>
      <c r="AL274" s="535">
        <f t="shared" si="2707"/>
        <v>4262</v>
      </c>
      <c r="AM274" s="844">
        <v>4354.42</v>
      </c>
      <c r="AN274" s="891">
        <f t="shared" si="2708"/>
        <v>1.0216846550915064</v>
      </c>
      <c r="AO274" s="844">
        <v>2847.2</v>
      </c>
      <c r="AP274" s="891">
        <f t="shared" si="2709"/>
        <v>0.66804317221961518</v>
      </c>
      <c r="AQ274" s="844"/>
      <c r="AR274" s="844"/>
      <c r="AS274" s="844">
        <f t="shared" si="2710"/>
        <v>4262</v>
      </c>
      <c r="AT274" s="891">
        <f t="shared" si="2711"/>
        <v>0.66804317221961518</v>
      </c>
      <c r="AU274" s="844"/>
      <c r="AV274" s="844">
        <f t="shared" si="2712"/>
        <v>4262</v>
      </c>
      <c r="AW274" s="487">
        <v>4262</v>
      </c>
      <c r="AX274" s="844">
        <v>3558.98</v>
      </c>
      <c r="AY274" s="487">
        <v>4262</v>
      </c>
      <c r="AZ274" s="1073">
        <v>5711.54</v>
      </c>
      <c r="BA274" s="931">
        <v>4262</v>
      </c>
      <c r="BB274" s="487">
        <v>4262</v>
      </c>
      <c r="BC274" s="487">
        <v>4262</v>
      </c>
      <c r="BD274" s="931">
        <v>4262</v>
      </c>
      <c r="BE274" s="487">
        <v>4262</v>
      </c>
      <c r="BF274" s="487">
        <v>4262</v>
      </c>
      <c r="BG274" s="844"/>
      <c r="BH274" s="487">
        <f t="shared" si="2715"/>
        <v>4262</v>
      </c>
      <c r="BI274" s="932">
        <v>2796.65</v>
      </c>
      <c r="BJ274" s="891">
        <f t="shared" si="2717"/>
        <v>0.65618254340685123</v>
      </c>
      <c r="BK274" s="487"/>
      <c r="BL274" s="487">
        <f t="shared" si="2718"/>
        <v>4262</v>
      </c>
      <c r="BM274" s="891">
        <f t="shared" si="2719"/>
        <v>0.65618254340685123</v>
      </c>
      <c r="BN274" s="891"/>
      <c r="BO274" s="891"/>
      <c r="BP274" s="932">
        <v>4267.87</v>
      </c>
      <c r="BQ274" s="891">
        <f t="shared" si="2721"/>
        <v>1.0013772876583764</v>
      </c>
      <c r="BR274" s="844"/>
      <c r="BS274" s="487">
        <f t="shared" si="2722"/>
        <v>4262</v>
      </c>
      <c r="BT274" s="932">
        <v>4267.87</v>
      </c>
      <c r="BU274" s="891">
        <f t="shared" si="2723"/>
        <v>1.0013772876583764</v>
      </c>
      <c r="BV274" s="487"/>
      <c r="BW274" s="487">
        <f t="shared" si="2724"/>
        <v>4262</v>
      </c>
      <c r="BX274" s="891">
        <f t="shared" si="3194"/>
        <v>1.0013772876583764</v>
      </c>
      <c r="BY274" s="932">
        <v>7197.1</v>
      </c>
      <c r="BZ274" s="1130">
        <v>7197.1</v>
      </c>
      <c r="CA274" s="487">
        <v>7200</v>
      </c>
      <c r="CB274" s="487">
        <v>7200</v>
      </c>
      <c r="CC274" s="487">
        <v>7200</v>
      </c>
      <c r="CD274" s="932">
        <v>360.02</v>
      </c>
      <c r="CE274" s="30"/>
      <c r="CF274" s="535">
        <f t="shared" si="2727"/>
        <v>7200</v>
      </c>
      <c r="CG274" s="603">
        <f t="shared" si="2728"/>
        <v>5.0002777777777778E-2</v>
      </c>
      <c r="CH274" s="932">
        <v>360.02</v>
      </c>
      <c r="CI274" s="603">
        <f t="shared" si="2730"/>
        <v>5.0002777777777778E-2</v>
      </c>
      <c r="CJ274" s="487"/>
      <c r="CK274" s="487">
        <f t="shared" si="2731"/>
        <v>7200</v>
      </c>
      <c r="CL274" s="129">
        <v>2445.73</v>
      </c>
      <c r="CM274" s="603">
        <f t="shared" si="2732"/>
        <v>0.33968472222222224</v>
      </c>
      <c r="CN274" s="30"/>
      <c r="CO274" s="1196">
        <f t="shared" si="2733"/>
        <v>7200</v>
      </c>
      <c r="CP274" s="603">
        <f t="shared" si="2734"/>
        <v>0.33968472222222224</v>
      </c>
      <c r="CQ274" s="30"/>
      <c r="CR274" s="1196">
        <f t="shared" si="2735"/>
        <v>7200</v>
      </c>
      <c r="CS274" s="1251">
        <v>7200</v>
      </c>
      <c r="CT274" s="1317">
        <v>7200</v>
      </c>
      <c r="CU274" s="487">
        <v>7200</v>
      </c>
      <c r="CV274" s="487">
        <v>7200</v>
      </c>
      <c r="CW274" s="1394">
        <v>2445.73</v>
      </c>
      <c r="CX274" s="603">
        <f t="shared" si="2737"/>
        <v>0.33968472222222224</v>
      </c>
      <c r="CY274" s="1501">
        <v>7200</v>
      </c>
      <c r="CZ274" s="487"/>
      <c r="DA274" s="1501">
        <f t="shared" si="2739"/>
        <v>7200</v>
      </c>
      <c r="DB274" s="129">
        <v>3229.55</v>
      </c>
      <c r="DC274" s="603">
        <f t="shared" si="2740"/>
        <v>0.44854861111111116</v>
      </c>
      <c r="DD274" s="1196"/>
      <c r="DE274" s="1501">
        <f t="shared" si="2741"/>
        <v>7200</v>
      </c>
      <c r="DF274" s="603">
        <f t="shared" si="2742"/>
        <v>0.44854861111111116</v>
      </c>
      <c r="DG274" s="1196"/>
      <c r="DH274" s="1501">
        <f t="shared" si="2743"/>
        <v>7200</v>
      </c>
      <c r="DI274" s="603">
        <f t="shared" si="2744"/>
        <v>0.44854861111111116</v>
      </c>
      <c r="DJ274" s="1593">
        <v>3229.55</v>
      </c>
      <c r="DK274" s="603">
        <f t="shared" si="2746"/>
        <v>0.44854861111111116</v>
      </c>
      <c r="DL274" s="1196"/>
      <c r="DM274" s="1501">
        <f t="shared" si="2747"/>
        <v>7200</v>
      </c>
      <c r="DN274" s="603">
        <f t="shared" si="2748"/>
        <v>0.44854861111111116</v>
      </c>
      <c r="DO274" s="1593">
        <v>2403.85</v>
      </c>
      <c r="DP274" s="487">
        <v>2500</v>
      </c>
      <c r="DQ274" s="487">
        <v>2500</v>
      </c>
      <c r="DR274" s="487">
        <v>2500</v>
      </c>
      <c r="DS274" s="1991">
        <v>2403.85</v>
      </c>
      <c r="DT274" s="327">
        <f t="shared" si="2750"/>
        <v>0.33386805555555554</v>
      </c>
      <c r="DU274" s="1765">
        <v>2500</v>
      </c>
      <c r="DV274" s="1765"/>
      <c r="DW274" s="1765">
        <f t="shared" si="2752"/>
        <v>2500</v>
      </c>
      <c r="DX274" s="1765"/>
      <c r="DY274" s="1765">
        <f t="shared" si="2753"/>
        <v>2500</v>
      </c>
      <c r="DZ274" s="1765"/>
      <c r="EA274" s="1765">
        <f t="shared" si="2754"/>
        <v>2500</v>
      </c>
      <c r="EB274" s="1991">
        <v>1524.45</v>
      </c>
      <c r="EC274" s="327">
        <f t="shared" si="2756"/>
        <v>0.60977999999999999</v>
      </c>
      <c r="ED274" s="1765"/>
      <c r="EE274" s="1765">
        <f t="shared" si="2757"/>
        <v>2500</v>
      </c>
      <c r="EF274" s="327">
        <f t="shared" si="2758"/>
        <v>0.60977999999999999</v>
      </c>
      <c r="EG274" s="1765"/>
      <c r="EH274" s="1765">
        <f t="shared" si="2759"/>
        <v>2500</v>
      </c>
      <c r="EI274" s="2225">
        <v>2549.5500000000002</v>
      </c>
      <c r="EJ274" s="1991">
        <v>2549.5500000000002</v>
      </c>
      <c r="EK274" s="327">
        <f t="shared" si="2761"/>
        <v>1</v>
      </c>
      <c r="EL274" s="1765">
        <v>2550</v>
      </c>
      <c r="EM274" s="2226">
        <v>2550</v>
      </c>
      <c r="EN274" s="2226">
        <v>2550</v>
      </c>
      <c r="EO274" s="1991">
        <v>1241.7</v>
      </c>
      <c r="EP274" s="2176">
        <f t="shared" si="2762"/>
        <v>0.48694117647058827</v>
      </c>
      <c r="EQ274" s="1765"/>
      <c r="ER274" s="1765">
        <f t="shared" si="2763"/>
        <v>2550</v>
      </c>
      <c r="ES274" s="1765"/>
      <c r="ET274" s="1765">
        <f t="shared" si="2764"/>
        <v>2550</v>
      </c>
      <c r="EU274" s="327">
        <f t="shared" si="2765"/>
        <v>0.48694117647058827</v>
      </c>
      <c r="EV274" s="1765"/>
      <c r="EW274" s="1765">
        <f t="shared" si="2766"/>
        <v>2550</v>
      </c>
      <c r="EX274" s="1991">
        <v>1241.7</v>
      </c>
      <c r="EY274" s="327">
        <f t="shared" si="2768"/>
        <v>0.48694117647058827</v>
      </c>
      <c r="EZ274" s="2021">
        <v>2550</v>
      </c>
      <c r="FA274" s="1991">
        <v>5922.79</v>
      </c>
      <c r="FB274" s="327">
        <f t="shared" si="2771"/>
        <v>2.322662745098039</v>
      </c>
      <c r="FC274" s="1501">
        <v>5923</v>
      </c>
      <c r="FD274" s="1501">
        <v>5923</v>
      </c>
      <c r="FE274" s="1501">
        <v>5923</v>
      </c>
      <c r="FF274" s="1501"/>
      <c r="FG274" s="1501">
        <f t="shared" si="2772"/>
        <v>5923</v>
      </c>
      <c r="FH274" s="2724">
        <v>4335.8500000000004</v>
      </c>
      <c r="FI274" s="2448"/>
      <c r="FJ274" s="1501">
        <f t="shared" si="2774"/>
        <v>5923</v>
      </c>
      <c r="FK274" s="1977">
        <f t="shared" si="2775"/>
        <v>0.73203613033935511</v>
      </c>
      <c r="FL274" s="2724">
        <v>4335.8500000000004</v>
      </c>
      <c r="FM274" s="1977">
        <f t="shared" si="2777"/>
        <v>0.73203613033935511</v>
      </c>
      <c r="FN274" s="1501"/>
      <c r="FO274" s="1501">
        <f t="shared" si="2778"/>
        <v>5923</v>
      </c>
      <c r="FP274" s="1628">
        <v>5923</v>
      </c>
      <c r="FQ274" s="2614">
        <v>9000</v>
      </c>
      <c r="FR274" s="2154">
        <v>9000</v>
      </c>
      <c r="FS274" s="2154">
        <v>9000</v>
      </c>
    </row>
    <row r="275" spans="1:177" ht="21.75" hidden="1" thickBot="1" x14ac:dyDescent="0.4">
      <c r="A275" s="679"/>
      <c r="B275" s="680"/>
      <c r="C275" s="1827" t="s">
        <v>70</v>
      </c>
      <c r="D275" s="680" t="s">
        <v>398</v>
      </c>
      <c r="E275" s="1860"/>
      <c r="F275" s="681"/>
      <c r="G275" s="650" t="s">
        <v>529</v>
      </c>
      <c r="H275" s="589">
        <v>17783</v>
      </c>
      <c r="I275" s="470">
        <v>16074</v>
      </c>
      <c r="J275" s="525">
        <v>16353</v>
      </c>
      <c r="K275" s="525">
        <v>6772</v>
      </c>
      <c r="L275" s="587">
        <f t="shared" si="3178"/>
        <v>0.41411361829633708</v>
      </c>
      <c r="M275" s="470">
        <v>16353</v>
      </c>
      <c r="N275" s="470"/>
      <c r="O275" s="470"/>
      <c r="P275" s="525">
        <f t="shared" si="2698"/>
        <v>16353</v>
      </c>
      <c r="Q275" s="587">
        <f t="shared" si="3180"/>
        <v>0.41411361829633708</v>
      </c>
      <c r="R275" s="470">
        <v>16353</v>
      </c>
      <c r="S275" s="525">
        <v>9047</v>
      </c>
      <c r="T275" s="587">
        <f t="shared" si="2700"/>
        <v>0.55323182290711181</v>
      </c>
      <c r="U275" s="470">
        <v>16353</v>
      </c>
      <c r="V275" s="470"/>
      <c r="W275" s="470"/>
      <c r="X275" s="525">
        <f t="shared" si="2938"/>
        <v>16353</v>
      </c>
      <c r="Y275" s="587">
        <f t="shared" si="2702"/>
        <v>0.55323182290711181</v>
      </c>
      <c r="Z275" s="470"/>
      <c r="AA275" s="525">
        <f t="shared" si="2703"/>
        <v>16353</v>
      </c>
      <c r="AB275" s="525">
        <v>13528</v>
      </c>
      <c r="AC275" s="587">
        <f t="shared" si="2704"/>
        <v>0.82724882284596102</v>
      </c>
      <c r="AD275" s="525">
        <v>14303</v>
      </c>
      <c r="AE275" s="525">
        <v>15290</v>
      </c>
      <c r="AF275" s="587">
        <f t="shared" si="2705"/>
        <v>0.93499663670274569</v>
      </c>
      <c r="AG275" s="470">
        <v>16353</v>
      </c>
      <c r="AH275" s="470">
        <v>16353</v>
      </c>
      <c r="AI275" s="470">
        <v>16353</v>
      </c>
      <c r="AJ275" s="470">
        <v>16353</v>
      </c>
      <c r="AK275" s="470"/>
      <c r="AL275" s="525">
        <f t="shared" si="2707"/>
        <v>16353</v>
      </c>
      <c r="AM275" s="830">
        <v>15707.19</v>
      </c>
      <c r="AN275" s="894">
        <f t="shared" si="2708"/>
        <v>0.96050816363969915</v>
      </c>
      <c r="AO275" s="830">
        <v>8172.66</v>
      </c>
      <c r="AP275" s="894">
        <f t="shared" si="2709"/>
        <v>0.49976518070078885</v>
      </c>
      <c r="AQ275" s="830"/>
      <c r="AR275" s="830"/>
      <c r="AS275" s="830">
        <f t="shared" si="2710"/>
        <v>16353</v>
      </c>
      <c r="AT275" s="894">
        <f t="shared" si="2711"/>
        <v>0.49976518070078885</v>
      </c>
      <c r="AU275" s="830"/>
      <c r="AV275" s="830">
        <f t="shared" si="2712"/>
        <v>16353</v>
      </c>
      <c r="AW275" s="470">
        <v>16353</v>
      </c>
      <c r="AX275" s="830">
        <v>13354.36</v>
      </c>
      <c r="AY275" s="470">
        <v>16353</v>
      </c>
      <c r="AZ275" s="72">
        <v>16378.46</v>
      </c>
      <c r="BA275" s="942">
        <v>16353</v>
      </c>
      <c r="BB275" s="470">
        <v>16353</v>
      </c>
      <c r="BC275" s="470">
        <v>16353</v>
      </c>
      <c r="BD275" s="942">
        <v>16353</v>
      </c>
      <c r="BE275" s="470">
        <v>16353</v>
      </c>
      <c r="BF275" s="470">
        <v>16353</v>
      </c>
      <c r="BG275" s="830"/>
      <c r="BH275" s="470">
        <f t="shared" si="2715"/>
        <v>16353</v>
      </c>
      <c r="BI275" s="943">
        <v>5214.45</v>
      </c>
      <c r="BJ275" s="894">
        <f t="shared" si="2717"/>
        <v>0.31886809759677121</v>
      </c>
      <c r="BK275" s="470"/>
      <c r="BL275" s="470">
        <f t="shared" si="2718"/>
        <v>16353</v>
      </c>
      <c r="BM275" s="894">
        <f t="shared" si="2719"/>
        <v>0.31886809759677121</v>
      </c>
      <c r="BN275" s="894"/>
      <c r="BO275" s="894"/>
      <c r="BP275" s="943">
        <v>8948.2999999999993</v>
      </c>
      <c r="BQ275" s="894">
        <f t="shared" si="2721"/>
        <v>0.5471962331070751</v>
      </c>
      <c r="BR275" s="830"/>
      <c r="BS275" s="470">
        <f t="shared" si="2722"/>
        <v>16353</v>
      </c>
      <c r="BT275" s="943">
        <v>13195.51</v>
      </c>
      <c r="BU275" s="894">
        <f t="shared" si="2723"/>
        <v>0.80691677368067027</v>
      </c>
      <c r="BV275" s="470"/>
      <c r="BW275" s="470">
        <f t="shared" si="2724"/>
        <v>16353</v>
      </c>
      <c r="BX275" s="894">
        <f t="shared" si="3194"/>
        <v>0.80691677368067027</v>
      </c>
      <c r="BY275" s="943">
        <v>16390.240000000002</v>
      </c>
      <c r="BZ275" s="1134">
        <v>16390.240000000002</v>
      </c>
      <c r="CA275" s="470">
        <v>16390</v>
      </c>
      <c r="CB275" s="470">
        <v>16390</v>
      </c>
      <c r="CC275" s="470">
        <v>16390</v>
      </c>
      <c r="CD275" s="943">
        <v>6651.08</v>
      </c>
      <c r="CE275" s="34"/>
      <c r="CF275" s="525">
        <f t="shared" si="2727"/>
        <v>16390</v>
      </c>
      <c r="CG275" s="587">
        <f t="shared" si="2728"/>
        <v>0.40580109823062843</v>
      </c>
      <c r="CH275" s="943">
        <v>8779.31</v>
      </c>
      <c r="CI275" s="587">
        <f t="shared" si="2730"/>
        <v>0.53565039658328251</v>
      </c>
      <c r="CJ275" s="470"/>
      <c r="CK275" s="470">
        <f t="shared" si="2731"/>
        <v>16390</v>
      </c>
      <c r="CL275" s="135">
        <v>12685.75</v>
      </c>
      <c r="CM275" s="587">
        <f t="shared" si="2732"/>
        <v>0.77399328859060401</v>
      </c>
      <c r="CN275" s="34"/>
      <c r="CO275" s="1200">
        <f t="shared" si="2733"/>
        <v>16390</v>
      </c>
      <c r="CP275" s="587">
        <f t="shared" si="2734"/>
        <v>0.77399328859060401</v>
      </c>
      <c r="CQ275" s="34"/>
      <c r="CR275" s="1200">
        <f t="shared" si="2735"/>
        <v>16390</v>
      </c>
      <c r="CS275" s="1255">
        <v>16390</v>
      </c>
      <c r="CT275" s="1321">
        <v>16390</v>
      </c>
      <c r="CU275" s="470">
        <v>16390</v>
      </c>
      <c r="CV275" s="470">
        <v>16390</v>
      </c>
      <c r="CW275" s="1398">
        <v>16565.28</v>
      </c>
      <c r="CX275" s="587">
        <f t="shared" si="2737"/>
        <v>1.0106943258084198</v>
      </c>
      <c r="CY275" s="1363">
        <v>16390</v>
      </c>
      <c r="CZ275" s="470"/>
      <c r="DA275" s="1363">
        <f t="shared" si="2739"/>
        <v>16390</v>
      </c>
      <c r="DB275" s="135">
        <v>9844.1</v>
      </c>
      <c r="DC275" s="587">
        <f t="shared" si="2740"/>
        <v>0.60061622940817572</v>
      </c>
      <c r="DD275" s="1539">
        <v>12000</v>
      </c>
      <c r="DE275" s="1363">
        <f t="shared" si="2741"/>
        <v>28390</v>
      </c>
      <c r="DF275" s="587">
        <f t="shared" si="2742"/>
        <v>0.34674533286368442</v>
      </c>
      <c r="DG275" s="1539">
        <v>12000</v>
      </c>
      <c r="DH275" s="1363">
        <f t="shared" si="2743"/>
        <v>28390</v>
      </c>
      <c r="DI275" s="587">
        <f t="shared" si="2744"/>
        <v>0.34674533286368442</v>
      </c>
      <c r="DJ275" s="1364">
        <v>14528.04</v>
      </c>
      <c r="DK275" s="587">
        <f t="shared" si="2746"/>
        <v>0.51173089115885884</v>
      </c>
      <c r="DL275" s="1571"/>
      <c r="DM275" s="1363">
        <f t="shared" si="2747"/>
        <v>28390</v>
      </c>
      <c r="DN275" s="587">
        <f t="shared" si="2748"/>
        <v>0.51173089115885884</v>
      </c>
      <c r="DO275" s="1364">
        <v>26982.52</v>
      </c>
      <c r="DP275" s="470">
        <v>50955</v>
      </c>
      <c r="DQ275" s="470">
        <v>45555</v>
      </c>
      <c r="DR275" s="470">
        <v>45555</v>
      </c>
      <c r="DS275" s="1444">
        <v>26982.52</v>
      </c>
      <c r="DT275" s="323">
        <f t="shared" si="2750"/>
        <v>0.95042338851708352</v>
      </c>
      <c r="DU275" s="1362">
        <v>50955</v>
      </c>
      <c r="DV275" s="1362"/>
      <c r="DW275" s="1362">
        <f t="shared" si="2752"/>
        <v>50955</v>
      </c>
      <c r="DX275" s="1362"/>
      <c r="DY275" s="1362">
        <f t="shared" si="2753"/>
        <v>50955</v>
      </c>
      <c r="DZ275" s="1362"/>
      <c r="EA275" s="1362">
        <f t="shared" si="2754"/>
        <v>50955</v>
      </c>
      <c r="EB275" s="1444">
        <v>24889.79</v>
      </c>
      <c r="EC275" s="323">
        <f t="shared" si="2756"/>
        <v>0.48846609753704251</v>
      </c>
      <c r="ED275" s="1362"/>
      <c r="EE275" s="1362">
        <f t="shared" si="2757"/>
        <v>50955</v>
      </c>
      <c r="EF275" s="323">
        <f t="shared" si="2758"/>
        <v>0.48846609753704251</v>
      </c>
      <c r="EG275" s="1362"/>
      <c r="EH275" s="1362">
        <f t="shared" si="2759"/>
        <v>50955</v>
      </c>
      <c r="EI275" s="2240">
        <v>43011.41</v>
      </c>
      <c r="EJ275" s="1444">
        <v>43011.41</v>
      </c>
      <c r="EK275" s="323">
        <f t="shared" si="2761"/>
        <v>1</v>
      </c>
      <c r="EL275" s="1362">
        <v>34887</v>
      </c>
      <c r="EM275" s="2241">
        <v>34887</v>
      </c>
      <c r="EN275" s="2241">
        <v>34887</v>
      </c>
      <c r="EO275" s="1444">
        <v>15177.97</v>
      </c>
      <c r="EP275" s="2176">
        <f t="shared" si="2762"/>
        <v>0.43506091094103821</v>
      </c>
      <c r="EQ275" s="1362"/>
      <c r="ER275" s="1362">
        <f t="shared" si="2763"/>
        <v>34887</v>
      </c>
      <c r="ES275" s="1362"/>
      <c r="ET275" s="1362">
        <f t="shared" si="2764"/>
        <v>34887</v>
      </c>
      <c r="EU275" s="323">
        <f t="shared" si="2765"/>
        <v>0.43506091094103821</v>
      </c>
      <c r="EV275" s="1362"/>
      <c r="EW275" s="1362">
        <f t="shared" si="2766"/>
        <v>34887</v>
      </c>
      <c r="EX275" s="1444">
        <v>20182.43</v>
      </c>
      <c r="EY275" s="323">
        <f t="shared" si="2768"/>
        <v>0.57850861352366212</v>
      </c>
      <c r="EZ275" s="2242">
        <v>34887</v>
      </c>
      <c r="FA275" s="1444">
        <v>28188.58</v>
      </c>
      <c r="FB275" s="323">
        <f t="shared" si="2771"/>
        <v>0.80799667497921868</v>
      </c>
      <c r="FC275" s="1363">
        <v>28189</v>
      </c>
      <c r="FD275" s="1363">
        <v>28189</v>
      </c>
      <c r="FE275" s="1363">
        <v>28189</v>
      </c>
      <c r="FF275" s="1363">
        <v>-2000</v>
      </c>
      <c r="FG275" s="1363">
        <f t="shared" si="2772"/>
        <v>26189</v>
      </c>
      <c r="FH275" s="2736">
        <v>11628.91</v>
      </c>
      <c r="FI275" s="1363"/>
      <c r="FJ275" s="1363">
        <f t="shared" si="2774"/>
        <v>26189</v>
      </c>
      <c r="FK275" s="1969">
        <f t="shared" si="2775"/>
        <v>0.44403795486654701</v>
      </c>
      <c r="FL275" s="2736">
        <v>14858.69</v>
      </c>
      <c r="FM275" s="1969">
        <f t="shared" si="2777"/>
        <v>0.56736377868570775</v>
      </c>
      <c r="FN275" s="1363"/>
      <c r="FO275" s="1363">
        <f t="shared" si="2778"/>
        <v>26189</v>
      </c>
      <c r="FP275" s="2124">
        <v>26189</v>
      </c>
      <c r="FQ275" s="2619">
        <v>27890</v>
      </c>
      <c r="FR275" s="2152">
        <v>27890</v>
      </c>
      <c r="FS275" s="2152">
        <v>27890</v>
      </c>
    </row>
    <row r="276" spans="1:177" ht="21.75" hidden="1" thickBot="1" x14ac:dyDescent="0.4">
      <c r="A276" s="679"/>
      <c r="B276" s="680"/>
      <c r="C276" s="1827" t="s">
        <v>44</v>
      </c>
      <c r="D276" s="680" t="s">
        <v>398</v>
      </c>
      <c r="E276" s="1860"/>
      <c r="F276" s="681"/>
      <c r="G276" s="650" t="s">
        <v>513</v>
      </c>
      <c r="H276" s="589"/>
      <c r="I276" s="470"/>
      <c r="J276" s="525"/>
      <c r="K276" s="525"/>
      <c r="L276" s="587" t="e">
        <f t="shared" si="3178"/>
        <v>#DIV/0!</v>
      </c>
      <c r="M276" s="470"/>
      <c r="N276" s="470"/>
      <c r="O276" s="470"/>
      <c r="P276" s="525">
        <f t="shared" si="2698"/>
        <v>0</v>
      </c>
      <c r="Q276" s="587"/>
      <c r="R276" s="470"/>
      <c r="S276" s="525"/>
      <c r="T276" s="587" t="e">
        <f t="shared" si="2700"/>
        <v>#DIV/0!</v>
      </c>
      <c r="U276" s="470"/>
      <c r="V276" s="470"/>
      <c r="W276" s="470"/>
      <c r="X276" s="525">
        <f t="shared" si="2938"/>
        <v>0</v>
      </c>
      <c r="Y276" s="587" t="e">
        <f t="shared" si="2702"/>
        <v>#DIV/0!</v>
      </c>
      <c r="Z276" s="470"/>
      <c r="AA276" s="146">
        <f t="shared" si="2703"/>
        <v>0</v>
      </c>
      <c r="AB276" s="525"/>
      <c r="AC276" s="587" t="e">
        <f t="shared" si="2704"/>
        <v>#DIV/0!</v>
      </c>
      <c r="AD276" s="525"/>
      <c r="AE276" s="525"/>
      <c r="AF276" s="587" t="e">
        <f t="shared" si="2705"/>
        <v>#DIV/0!</v>
      </c>
      <c r="AG276" s="470"/>
      <c r="AH276" s="470"/>
      <c r="AI276" s="470"/>
      <c r="AJ276" s="470"/>
      <c r="AK276" s="470"/>
      <c r="AL276" s="146">
        <f t="shared" si="2707"/>
        <v>0</v>
      </c>
      <c r="AM276" s="830"/>
      <c r="AN276" s="894" t="e">
        <f t="shared" si="2708"/>
        <v>#DIV/0!</v>
      </c>
      <c r="AO276" s="830"/>
      <c r="AP276" s="894" t="e">
        <f t="shared" si="2709"/>
        <v>#DIV/0!</v>
      </c>
      <c r="AQ276" s="830"/>
      <c r="AR276" s="830"/>
      <c r="AS276" s="830">
        <f t="shared" si="2710"/>
        <v>0</v>
      </c>
      <c r="AT276" s="894" t="e">
        <f t="shared" si="2711"/>
        <v>#DIV/0!</v>
      </c>
      <c r="AU276" s="830"/>
      <c r="AV276" s="830">
        <f t="shared" si="2712"/>
        <v>0</v>
      </c>
      <c r="AW276" s="470"/>
      <c r="AX276" s="830"/>
      <c r="AY276" s="470"/>
      <c r="AZ276" s="72"/>
      <c r="BA276" s="942"/>
      <c r="BB276" s="470"/>
      <c r="BC276" s="470"/>
      <c r="BD276" s="942"/>
      <c r="BE276" s="470"/>
      <c r="BF276" s="470"/>
      <c r="BG276" s="830"/>
      <c r="BH276" s="470">
        <f t="shared" si="2715"/>
        <v>0</v>
      </c>
      <c r="BI276" s="943"/>
      <c r="BJ276" s="894" t="e">
        <f t="shared" si="2717"/>
        <v>#DIV/0!</v>
      </c>
      <c r="BK276" s="470"/>
      <c r="BL276" s="470">
        <f t="shared" si="2718"/>
        <v>0</v>
      </c>
      <c r="BM276" s="894" t="e">
        <f t="shared" si="2719"/>
        <v>#DIV/0!</v>
      </c>
      <c r="BN276" s="894"/>
      <c r="BO276" s="894"/>
      <c r="BP276" s="943"/>
      <c r="BQ276" s="894" t="e">
        <f t="shared" si="2721"/>
        <v>#DIV/0!</v>
      </c>
      <c r="BR276" s="830"/>
      <c r="BS276" s="470">
        <f t="shared" si="2722"/>
        <v>0</v>
      </c>
      <c r="BT276" s="943"/>
      <c r="BU276" s="894" t="e">
        <f t="shared" si="2723"/>
        <v>#DIV/0!</v>
      </c>
      <c r="BV276" s="470"/>
      <c r="BW276" s="470">
        <f t="shared" si="2724"/>
        <v>0</v>
      </c>
      <c r="BX276" s="894" t="e">
        <f t="shared" si="3194"/>
        <v>#DIV/0!</v>
      </c>
      <c r="BY276" s="943"/>
      <c r="BZ276" s="1134"/>
      <c r="CA276" s="470"/>
      <c r="CB276" s="470"/>
      <c r="CC276" s="470"/>
      <c r="CD276" s="943"/>
      <c r="CE276" s="34"/>
      <c r="CF276" s="525">
        <f t="shared" si="2727"/>
        <v>0</v>
      </c>
      <c r="CG276" s="587" t="e">
        <f t="shared" si="2728"/>
        <v>#DIV/0!</v>
      </c>
      <c r="CH276" s="943"/>
      <c r="CI276" s="587" t="e">
        <f t="shared" si="2730"/>
        <v>#DIV/0!</v>
      </c>
      <c r="CJ276" s="470"/>
      <c r="CK276" s="470">
        <f t="shared" si="2731"/>
        <v>0</v>
      </c>
      <c r="CL276" s="135"/>
      <c r="CM276" s="587" t="e">
        <f t="shared" si="2732"/>
        <v>#DIV/0!</v>
      </c>
      <c r="CN276" s="34"/>
      <c r="CO276" s="1200">
        <f t="shared" si="2733"/>
        <v>0</v>
      </c>
      <c r="CP276" s="587" t="e">
        <f t="shared" si="2734"/>
        <v>#DIV/0!</v>
      </c>
      <c r="CQ276" s="34"/>
      <c r="CR276" s="1200">
        <f t="shared" si="2735"/>
        <v>0</v>
      </c>
      <c r="CS276" s="1255"/>
      <c r="CT276" s="1321"/>
      <c r="CU276" s="470"/>
      <c r="CV276" s="470"/>
      <c r="CW276" s="1398"/>
      <c r="CX276" s="587" t="e">
        <f t="shared" si="2737"/>
        <v>#DIV/0!</v>
      </c>
      <c r="CY276" s="1363"/>
      <c r="CZ276" s="470"/>
      <c r="DA276" s="1363">
        <f t="shared" si="2739"/>
        <v>0</v>
      </c>
      <c r="DB276" s="135"/>
      <c r="DC276" s="587" t="e">
        <f t="shared" si="2740"/>
        <v>#DIV/0!</v>
      </c>
      <c r="DD276" s="1200"/>
      <c r="DE276" s="1363">
        <f t="shared" si="2741"/>
        <v>0</v>
      </c>
      <c r="DF276" s="587" t="e">
        <f t="shared" si="2742"/>
        <v>#DIV/0!</v>
      </c>
      <c r="DG276" s="1200"/>
      <c r="DH276" s="1363">
        <f t="shared" si="2743"/>
        <v>0</v>
      </c>
      <c r="DI276" s="587" t="e">
        <f t="shared" si="2744"/>
        <v>#DIV/0!</v>
      </c>
      <c r="DJ276" s="1364"/>
      <c r="DK276" s="587" t="e">
        <f t="shared" si="2746"/>
        <v>#DIV/0!</v>
      </c>
      <c r="DL276" s="1200"/>
      <c r="DM276" s="1363">
        <f t="shared" si="2747"/>
        <v>0</v>
      </c>
      <c r="DN276" s="587" t="e">
        <f t="shared" si="2748"/>
        <v>#DIV/0!</v>
      </c>
      <c r="DO276" s="1364">
        <v>2400</v>
      </c>
      <c r="DP276" s="470"/>
      <c r="DQ276" s="470"/>
      <c r="DR276" s="470"/>
      <c r="DS276" s="1444">
        <v>2400</v>
      </c>
      <c r="DT276" s="323" t="e">
        <f t="shared" si="2750"/>
        <v>#DIV/0!</v>
      </c>
      <c r="DU276" s="1362"/>
      <c r="DV276" s="1362"/>
      <c r="DW276" s="1362">
        <f t="shared" si="2752"/>
        <v>0</v>
      </c>
      <c r="DX276" s="1362"/>
      <c r="DY276" s="1362">
        <f t="shared" si="2753"/>
        <v>0</v>
      </c>
      <c r="DZ276" s="1362"/>
      <c r="EA276" s="1362">
        <f t="shared" si="2754"/>
        <v>0</v>
      </c>
      <c r="EB276" s="1444"/>
      <c r="EC276" s="323" t="e">
        <f t="shared" si="2756"/>
        <v>#DIV/0!</v>
      </c>
      <c r="ED276" s="1362"/>
      <c r="EE276" s="1362">
        <f t="shared" si="2757"/>
        <v>0</v>
      </c>
      <c r="EF276" s="323" t="e">
        <f t="shared" si="2758"/>
        <v>#DIV/0!</v>
      </c>
      <c r="EG276" s="1362"/>
      <c r="EH276" s="1362">
        <f t="shared" si="2759"/>
        <v>0</v>
      </c>
      <c r="EI276" s="2240"/>
      <c r="EJ276" s="1444"/>
      <c r="EK276" s="323" t="e">
        <f t="shared" si="2761"/>
        <v>#DIV/0!</v>
      </c>
      <c r="EL276" s="1362"/>
      <c r="EM276" s="2241"/>
      <c r="EN276" s="2241"/>
      <c r="EO276" s="1444"/>
      <c r="EP276" s="2176" t="e">
        <f t="shared" si="2762"/>
        <v>#DIV/0!</v>
      </c>
      <c r="EQ276" s="1362"/>
      <c r="ER276" s="1362">
        <f t="shared" si="2763"/>
        <v>0</v>
      </c>
      <c r="ES276" s="1362"/>
      <c r="ET276" s="1362">
        <f t="shared" si="2764"/>
        <v>0</v>
      </c>
      <c r="EU276" s="323" t="e">
        <f t="shared" si="2765"/>
        <v>#DIV/0!</v>
      </c>
      <c r="EV276" s="1362"/>
      <c r="EW276" s="1362">
        <f t="shared" si="2766"/>
        <v>0</v>
      </c>
      <c r="EX276" s="1444"/>
      <c r="EY276" s="323" t="e">
        <f t="shared" si="2768"/>
        <v>#DIV/0!</v>
      </c>
      <c r="EZ276" s="2242"/>
      <c r="FA276" s="1444"/>
      <c r="FB276" s="323" t="e">
        <f t="shared" si="2771"/>
        <v>#DIV/0!</v>
      </c>
      <c r="FC276" s="1363"/>
      <c r="FD276" s="1363"/>
      <c r="FE276" s="1363"/>
      <c r="FF276" s="1363"/>
      <c r="FG276" s="1363">
        <f t="shared" si="2772"/>
        <v>0</v>
      </c>
      <c r="FH276" s="2736"/>
      <c r="FI276" s="1363"/>
      <c r="FJ276" s="1363">
        <f t="shared" si="2774"/>
        <v>0</v>
      </c>
      <c r="FK276" s="1969" t="e">
        <f t="shared" si="2775"/>
        <v>#DIV/0!</v>
      </c>
      <c r="FL276" s="2736"/>
      <c r="FM276" s="1969" t="e">
        <f t="shared" si="2777"/>
        <v>#DIV/0!</v>
      </c>
      <c r="FN276" s="1363"/>
      <c r="FO276" s="1363">
        <f t="shared" si="2778"/>
        <v>0</v>
      </c>
      <c r="FP276" s="2124"/>
      <c r="FQ276" s="2619"/>
      <c r="FR276" s="1363"/>
      <c r="FS276" s="1363"/>
    </row>
    <row r="277" spans="1:177" ht="21.75" hidden="1" thickBot="1" x14ac:dyDescent="0.4">
      <c r="A277" s="679"/>
      <c r="B277" s="680"/>
      <c r="C277" s="1827" t="s">
        <v>579</v>
      </c>
      <c r="D277" s="680" t="s">
        <v>399</v>
      </c>
      <c r="E277" s="1860"/>
      <c r="F277" s="681"/>
      <c r="G277" s="650" t="s">
        <v>602</v>
      </c>
      <c r="H277" s="589"/>
      <c r="I277" s="470">
        <v>0</v>
      </c>
      <c r="J277" s="525">
        <v>3500</v>
      </c>
      <c r="K277" s="525">
        <v>0</v>
      </c>
      <c r="L277" s="587">
        <f t="shared" si="3178"/>
        <v>0</v>
      </c>
      <c r="M277" s="470">
        <v>3500</v>
      </c>
      <c r="N277" s="470"/>
      <c r="O277" s="470"/>
      <c r="P277" s="525">
        <f t="shared" si="2698"/>
        <v>3500</v>
      </c>
      <c r="Q277" s="587">
        <f>K277/P277</f>
        <v>0</v>
      </c>
      <c r="R277" s="470">
        <v>3500</v>
      </c>
      <c r="S277" s="525">
        <v>0</v>
      </c>
      <c r="T277" s="587">
        <f t="shared" si="2700"/>
        <v>0</v>
      </c>
      <c r="U277" s="470">
        <v>3500</v>
      </c>
      <c r="V277" s="470"/>
      <c r="W277" s="470"/>
      <c r="X277" s="525">
        <f t="shared" si="2938"/>
        <v>3500</v>
      </c>
      <c r="Y277" s="587">
        <f t="shared" si="2702"/>
        <v>0</v>
      </c>
      <c r="Z277" s="525">
        <v>8000</v>
      </c>
      <c r="AA277" s="525">
        <f t="shared" si="2703"/>
        <v>11500</v>
      </c>
      <c r="AB277" s="525">
        <v>4200</v>
      </c>
      <c r="AC277" s="587">
        <f t="shared" si="2704"/>
        <v>0.36521739130434783</v>
      </c>
      <c r="AD277" s="525">
        <v>11852</v>
      </c>
      <c r="AE277" s="525">
        <v>11852</v>
      </c>
      <c r="AF277" s="587">
        <f t="shared" si="2705"/>
        <v>1.0306086956521738</v>
      </c>
      <c r="AG277" s="470">
        <v>11500</v>
      </c>
      <c r="AH277" s="470"/>
      <c r="AI277" s="470"/>
      <c r="AJ277" s="470"/>
      <c r="AK277" s="525"/>
      <c r="AL277" s="525">
        <f t="shared" si="2707"/>
        <v>11500</v>
      </c>
      <c r="AM277" s="830">
        <v>11851.3</v>
      </c>
      <c r="AN277" s="894">
        <f t="shared" si="2708"/>
        <v>1.0305478260869565</v>
      </c>
      <c r="AO277" s="830">
        <v>0</v>
      </c>
      <c r="AP277" s="894" t="e">
        <f t="shared" si="2709"/>
        <v>#DIV/0!</v>
      </c>
      <c r="AQ277" s="830"/>
      <c r="AR277" s="830"/>
      <c r="AS277" s="830">
        <f t="shared" si="2710"/>
        <v>0</v>
      </c>
      <c r="AT277" s="894" t="e">
        <f t="shared" si="2711"/>
        <v>#DIV/0!</v>
      </c>
      <c r="AU277" s="830"/>
      <c r="AV277" s="830">
        <f t="shared" si="2712"/>
        <v>0</v>
      </c>
      <c r="AW277" s="470"/>
      <c r="AX277" s="830">
        <v>0</v>
      </c>
      <c r="AY277" s="470"/>
      <c r="AZ277" s="72">
        <v>0</v>
      </c>
      <c r="BA277" s="942"/>
      <c r="BB277" s="878"/>
      <c r="BC277" s="878"/>
      <c r="BD277" s="942"/>
      <c r="BE277" s="878"/>
      <c r="BF277" s="878"/>
      <c r="BG277" s="830"/>
      <c r="BH277" s="470">
        <f t="shared" si="2715"/>
        <v>0</v>
      </c>
      <c r="BI277" s="943"/>
      <c r="BJ277" s="894" t="e">
        <f t="shared" si="2717"/>
        <v>#DIV/0!</v>
      </c>
      <c r="BK277" s="470"/>
      <c r="BL277" s="470">
        <f t="shared" si="2718"/>
        <v>0</v>
      </c>
      <c r="BM277" s="894" t="e">
        <f t="shared" si="2719"/>
        <v>#DIV/0!</v>
      </c>
      <c r="BN277" s="894"/>
      <c r="BO277" s="894"/>
      <c r="BP277" s="943"/>
      <c r="BQ277" s="894" t="e">
        <f t="shared" si="2721"/>
        <v>#DIV/0!</v>
      </c>
      <c r="BR277" s="830"/>
      <c r="BS277" s="470">
        <f t="shared" si="2722"/>
        <v>0</v>
      </c>
      <c r="BT277" s="943"/>
      <c r="BU277" s="894" t="e">
        <f t="shared" si="2723"/>
        <v>#DIV/0!</v>
      </c>
      <c r="BV277" s="470"/>
      <c r="BW277" s="470">
        <f t="shared" si="2724"/>
        <v>0</v>
      </c>
      <c r="BX277" s="894" t="e">
        <f t="shared" si="3194"/>
        <v>#DIV/0!</v>
      </c>
      <c r="BY277" s="943"/>
      <c r="BZ277" s="1134"/>
      <c r="CA277" s="1054">
        <v>2000</v>
      </c>
      <c r="CB277" s="878"/>
      <c r="CC277" s="878"/>
      <c r="CD277" s="943"/>
      <c r="CE277" s="34"/>
      <c r="CF277" s="525">
        <f t="shared" si="2727"/>
        <v>2000</v>
      </c>
      <c r="CG277" s="587">
        <f t="shared" si="2728"/>
        <v>0</v>
      </c>
      <c r="CH277" s="943"/>
      <c r="CI277" s="587">
        <f t="shared" si="2730"/>
        <v>0</v>
      </c>
      <c r="CJ277" s="470"/>
      <c r="CK277" s="470">
        <f t="shared" si="2731"/>
        <v>2000</v>
      </c>
      <c r="CL277" s="135">
        <v>1786.92</v>
      </c>
      <c r="CM277" s="587">
        <f t="shared" si="2732"/>
        <v>0.89346000000000003</v>
      </c>
      <c r="CN277" s="34"/>
      <c r="CO277" s="1200">
        <f t="shared" si="2733"/>
        <v>2000</v>
      </c>
      <c r="CP277" s="587">
        <f t="shared" si="2734"/>
        <v>0.89346000000000003</v>
      </c>
      <c r="CQ277" s="34"/>
      <c r="CR277" s="1200">
        <f t="shared" si="2735"/>
        <v>2000</v>
      </c>
      <c r="CS277" s="1255">
        <v>2000</v>
      </c>
      <c r="CT277" s="1330">
        <v>10000</v>
      </c>
      <c r="CU277" s="878"/>
      <c r="CV277" s="882"/>
      <c r="CW277" s="1398">
        <v>1786.92</v>
      </c>
      <c r="CX277" s="587">
        <f t="shared" si="2737"/>
        <v>0.89346000000000003</v>
      </c>
      <c r="CY277" s="1554">
        <v>10000</v>
      </c>
      <c r="CZ277" s="470"/>
      <c r="DA277" s="1363">
        <f t="shared" si="2739"/>
        <v>10000</v>
      </c>
      <c r="DB277" s="135">
        <v>6916.63</v>
      </c>
      <c r="DC277" s="587">
        <f t="shared" si="2740"/>
        <v>0.69166300000000003</v>
      </c>
      <c r="DD277" s="1200"/>
      <c r="DE277" s="1363">
        <f t="shared" si="2741"/>
        <v>10000</v>
      </c>
      <c r="DF277" s="587">
        <f t="shared" si="2742"/>
        <v>0.69166300000000003</v>
      </c>
      <c r="DG277" s="1200"/>
      <c r="DH277" s="1363">
        <f t="shared" si="2743"/>
        <v>10000</v>
      </c>
      <c r="DI277" s="587">
        <f t="shared" si="2744"/>
        <v>0.69166300000000003</v>
      </c>
      <c r="DJ277" s="1364">
        <v>7585.47</v>
      </c>
      <c r="DK277" s="587">
        <f t="shared" si="2746"/>
        <v>0.75854699999999997</v>
      </c>
      <c r="DL277" s="1200"/>
      <c r="DM277" s="1363">
        <f t="shared" si="2747"/>
        <v>10000</v>
      </c>
      <c r="DN277" s="587">
        <f t="shared" si="2748"/>
        <v>0.75854699999999997</v>
      </c>
      <c r="DO277" s="1364">
        <v>9163.15</v>
      </c>
      <c r="DP277" s="882">
        <v>0</v>
      </c>
      <c r="DQ277" s="882">
        <v>0</v>
      </c>
      <c r="DR277" s="882">
        <v>0</v>
      </c>
      <c r="DS277" s="1444">
        <v>9163.15</v>
      </c>
      <c r="DT277" s="323">
        <f t="shared" si="2750"/>
        <v>0.91631499999999999</v>
      </c>
      <c r="DU277" s="2279">
        <v>0</v>
      </c>
      <c r="DV277" s="1362"/>
      <c r="DW277" s="1362">
        <f t="shared" si="2752"/>
        <v>0</v>
      </c>
      <c r="DX277" s="1362"/>
      <c r="DY277" s="1362">
        <f t="shared" si="2753"/>
        <v>0</v>
      </c>
      <c r="DZ277" s="1362"/>
      <c r="EA277" s="1362">
        <f t="shared" si="2754"/>
        <v>0</v>
      </c>
      <c r="EB277" s="1444"/>
      <c r="EC277" s="323" t="e">
        <f t="shared" si="2756"/>
        <v>#DIV/0!</v>
      </c>
      <c r="ED277" s="1362"/>
      <c r="EE277" s="1362">
        <f t="shared" si="2757"/>
        <v>0</v>
      </c>
      <c r="EF277" s="323" t="e">
        <f t="shared" si="2758"/>
        <v>#DIV/0!</v>
      </c>
      <c r="EG277" s="1362">
        <v>4000</v>
      </c>
      <c r="EH277" s="1362">
        <f t="shared" si="2759"/>
        <v>4000</v>
      </c>
      <c r="EI277" s="2240">
        <v>3612.7</v>
      </c>
      <c r="EJ277" s="1444">
        <v>3612.7</v>
      </c>
      <c r="EK277" s="323">
        <f t="shared" si="2761"/>
        <v>1</v>
      </c>
      <c r="EL277" s="2279">
        <v>0</v>
      </c>
      <c r="EM277" s="2280">
        <v>0</v>
      </c>
      <c r="EN277" s="2280">
        <v>0</v>
      </c>
      <c r="EO277" s="1444">
        <v>0</v>
      </c>
      <c r="EP277" s="2176" t="e">
        <f t="shared" si="2762"/>
        <v>#DIV/0!</v>
      </c>
      <c r="EQ277" s="1362"/>
      <c r="ER277" s="1362">
        <f t="shared" si="2763"/>
        <v>0</v>
      </c>
      <c r="ES277" s="1362"/>
      <c r="ET277" s="1362">
        <f t="shared" si="2764"/>
        <v>0</v>
      </c>
      <c r="EU277" s="323" t="e">
        <f t="shared" si="2765"/>
        <v>#DIV/0!</v>
      </c>
      <c r="EV277" s="1362"/>
      <c r="EW277" s="1362">
        <f t="shared" si="2766"/>
        <v>0</v>
      </c>
      <c r="EX277" s="1444">
        <v>0</v>
      </c>
      <c r="EY277" s="323" t="e">
        <f t="shared" si="2768"/>
        <v>#DIV/0!</v>
      </c>
      <c r="EZ277" s="2242">
        <v>0</v>
      </c>
      <c r="FA277" s="1444">
        <v>0</v>
      </c>
      <c r="FB277" s="323" t="e">
        <f t="shared" si="2771"/>
        <v>#DIV/0!</v>
      </c>
      <c r="FC277" s="1554">
        <v>200</v>
      </c>
      <c r="FD277" s="1554">
        <v>100</v>
      </c>
      <c r="FE277" s="1554">
        <v>100</v>
      </c>
      <c r="FF277" s="1363"/>
      <c r="FG277" s="1363">
        <f t="shared" si="2772"/>
        <v>200</v>
      </c>
      <c r="FH277" s="2736">
        <v>0</v>
      </c>
      <c r="FI277" s="1363"/>
      <c r="FJ277" s="1363">
        <f t="shared" si="2774"/>
        <v>200</v>
      </c>
      <c r="FK277" s="1969">
        <f t="shared" si="2775"/>
        <v>0</v>
      </c>
      <c r="FL277" s="2736">
        <v>0</v>
      </c>
      <c r="FM277" s="1969">
        <f t="shared" si="2777"/>
        <v>0</v>
      </c>
      <c r="FN277" s="1363"/>
      <c r="FO277" s="1363">
        <f t="shared" si="2778"/>
        <v>200</v>
      </c>
      <c r="FP277" s="2124">
        <v>200</v>
      </c>
      <c r="FQ277" s="2630">
        <v>1000</v>
      </c>
      <c r="FR277" s="2495">
        <v>200000</v>
      </c>
      <c r="FS277" s="2495">
        <v>100</v>
      </c>
      <c r="FU277" s="2496" t="s">
        <v>903</v>
      </c>
    </row>
    <row r="278" spans="1:177" ht="21.75" hidden="1" thickBot="1" x14ac:dyDescent="0.4">
      <c r="A278" s="679"/>
      <c r="B278" s="680"/>
      <c r="C278" s="1827" t="s">
        <v>770</v>
      </c>
      <c r="D278" s="680" t="s">
        <v>399</v>
      </c>
      <c r="E278" s="1860"/>
      <c r="F278" s="681"/>
      <c r="G278" s="650"/>
      <c r="H278" s="589"/>
      <c r="I278" s="470"/>
      <c r="J278" s="525">
        <v>0</v>
      </c>
      <c r="K278" s="525"/>
      <c r="L278" s="587" t="e">
        <f t="shared" si="3178"/>
        <v>#DIV/0!</v>
      </c>
      <c r="M278" s="470">
        <v>0</v>
      </c>
      <c r="N278" s="470"/>
      <c r="O278" s="470"/>
      <c r="P278" s="525">
        <f t="shared" si="2698"/>
        <v>0</v>
      </c>
      <c r="Q278" s="587"/>
      <c r="R278" s="470"/>
      <c r="S278" s="525"/>
      <c r="T278" s="587" t="e">
        <f t="shared" si="2700"/>
        <v>#DIV/0!</v>
      </c>
      <c r="U278" s="470"/>
      <c r="V278" s="470"/>
      <c r="W278" s="470"/>
      <c r="X278" s="525">
        <f t="shared" si="2938"/>
        <v>0</v>
      </c>
      <c r="Y278" s="587" t="e">
        <f t="shared" si="2702"/>
        <v>#DIV/0!</v>
      </c>
      <c r="Z278" s="470"/>
      <c r="AA278" s="146">
        <f t="shared" si="2703"/>
        <v>0</v>
      </c>
      <c r="AB278" s="525"/>
      <c r="AC278" s="587" t="e">
        <f t="shared" si="2704"/>
        <v>#DIV/0!</v>
      </c>
      <c r="AD278" s="525"/>
      <c r="AE278" s="525"/>
      <c r="AF278" s="587" t="e">
        <f t="shared" si="2705"/>
        <v>#DIV/0!</v>
      </c>
      <c r="AG278" s="470"/>
      <c r="AH278" s="470">
        <v>1000</v>
      </c>
      <c r="AI278" s="470">
        <v>0</v>
      </c>
      <c r="AJ278" s="470">
        <v>0</v>
      </c>
      <c r="AK278" s="470"/>
      <c r="AL278" s="146">
        <f t="shared" si="2707"/>
        <v>0</v>
      </c>
      <c r="AM278" s="830"/>
      <c r="AN278" s="894" t="e">
        <f t="shared" si="2708"/>
        <v>#DIV/0!</v>
      </c>
      <c r="AO278" s="830"/>
      <c r="AP278" s="894">
        <f t="shared" si="2709"/>
        <v>0</v>
      </c>
      <c r="AQ278" s="830"/>
      <c r="AR278" s="830"/>
      <c r="AS278" s="830">
        <f t="shared" si="2710"/>
        <v>1000</v>
      </c>
      <c r="AT278" s="894">
        <f t="shared" si="2711"/>
        <v>0</v>
      </c>
      <c r="AU278" s="830"/>
      <c r="AV278" s="830">
        <f t="shared" si="2712"/>
        <v>1000</v>
      </c>
      <c r="AW278" s="470">
        <v>1000</v>
      </c>
      <c r="AX278" s="830"/>
      <c r="AY278" s="470">
        <v>1000</v>
      </c>
      <c r="AZ278" s="72"/>
      <c r="BA278" s="971">
        <v>2000</v>
      </c>
      <c r="BB278" s="878">
        <v>0</v>
      </c>
      <c r="BC278" s="878">
        <v>0</v>
      </c>
      <c r="BD278" s="971">
        <v>2000</v>
      </c>
      <c r="BE278" s="878">
        <v>0</v>
      </c>
      <c r="BF278" s="878">
        <v>0</v>
      </c>
      <c r="BG278" s="830"/>
      <c r="BH278" s="470">
        <f t="shared" si="2715"/>
        <v>2000</v>
      </c>
      <c r="BI278" s="972">
        <v>0</v>
      </c>
      <c r="BJ278" s="894">
        <f t="shared" si="2717"/>
        <v>0</v>
      </c>
      <c r="BK278" s="470"/>
      <c r="BL278" s="470">
        <f t="shared" si="2718"/>
        <v>2000</v>
      </c>
      <c r="BM278" s="894">
        <f t="shared" si="2719"/>
        <v>0</v>
      </c>
      <c r="BN278" s="894"/>
      <c r="BO278" s="894"/>
      <c r="BP278" s="972">
        <v>0</v>
      </c>
      <c r="BQ278" s="894">
        <f t="shared" si="2721"/>
        <v>0</v>
      </c>
      <c r="BR278" s="830"/>
      <c r="BS278" s="470">
        <f t="shared" si="2722"/>
        <v>2000</v>
      </c>
      <c r="BT278" s="972">
        <v>0</v>
      </c>
      <c r="BU278" s="894">
        <f t="shared" si="2723"/>
        <v>0</v>
      </c>
      <c r="BV278" s="884">
        <v>-2000</v>
      </c>
      <c r="BW278" s="470">
        <f t="shared" si="2724"/>
        <v>0</v>
      </c>
      <c r="BX278" s="894" t="e">
        <f t="shared" si="3194"/>
        <v>#DIV/0!</v>
      </c>
      <c r="BY278" s="972">
        <v>0</v>
      </c>
      <c r="BZ278" s="1142">
        <v>0</v>
      </c>
      <c r="CA278" s="878">
        <v>0</v>
      </c>
      <c r="CB278" s="878">
        <v>0</v>
      </c>
      <c r="CC278" s="878">
        <v>0</v>
      </c>
      <c r="CD278" s="972">
        <v>0</v>
      </c>
      <c r="CE278" s="34"/>
      <c r="CF278" s="525">
        <f t="shared" si="2727"/>
        <v>0</v>
      </c>
      <c r="CG278" s="587" t="e">
        <f t="shared" si="2728"/>
        <v>#DIV/0!</v>
      </c>
      <c r="CH278" s="972">
        <v>0</v>
      </c>
      <c r="CI278" s="587" t="e">
        <f t="shared" si="2730"/>
        <v>#DIV/0!</v>
      </c>
      <c r="CJ278" s="470"/>
      <c r="CK278" s="470">
        <f t="shared" si="2731"/>
        <v>0</v>
      </c>
      <c r="CL278" s="147">
        <v>0</v>
      </c>
      <c r="CM278" s="587" t="e">
        <f t="shared" si="2732"/>
        <v>#DIV/0!</v>
      </c>
      <c r="CN278" s="34">
        <v>76000</v>
      </c>
      <c r="CO278" s="1200">
        <f t="shared" si="2733"/>
        <v>76000</v>
      </c>
      <c r="CP278" s="587">
        <f t="shared" si="2734"/>
        <v>0</v>
      </c>
      <c r="CQ278" s="34"/>
      <c r="CR278" s="1200">
        <f t="shared" si="2735"/>
        <v>76000</v>
      </c>
      <c r="CS278" s="1264">
        <v>76000</v>
      </c>
      <c r="CT278" s="1331">
        <v>0</v>
      </c>
      <c r="CU278" s="878">
        <v>0</v>
      </c>
      <c r="CV278" s="878">
        <v>0</v>
      </c>
      <c r="CW278" s="1407">
        <v>75727.19</v>
      </c>
      <c r="CX278" s="587">
        <f t="shared" si="2737"/>
        <v>0.99641039473684212</v>
      </c>
      <c r="CY278" s="1555">
        <v>0</v>
      </c>
      <c r="CZ278" s="470"/>
      <c r="DA278" s="1363">
        <f t="shared" si="2739"/>
        <v>0</v>
      </c>
      <c r="DB278" s="147">
        <v>0</v>
      </c>
      <c r="DC278" s="587" t="e">
        <f t="shared" si="2740"/>
        <v>#DIV/0!</v>
      </c>
      <c r="DD278" s="1200"/>
      <c r="DE278" s="1363">
        <f t="shared" si="2741"/>
        <v>0</v>
      </c>
      <c r="DF278" s="587" t="e">
        <f t="shared" si="2742"/>
        <v>#DIV/0!</v>
      </c>
      <c r="DG278" s="1200"/>
      <c r="DH278" s="1363">
        <f t="shared" si="2743"/>
        <v>0</v>
      </c>
      <c r="DI278" s="587" t="e">
        <f t="shared" si="2744"/>
        <v>#DIV/0!</v>
      </c>
      <c r="DJ278" s="1743">
        <v>0</v>
      </c>
      <c r="DK278" s="587" t="e">
        <f t="shared" si="2746"/>
        <v>#DIV/0!</v>
      </c>
      <c r="DL278" s="1200"/>
      <c r="DM278" s="1363">
        <f t="shared" si="2747"/>
        <v>0</v>
      </c>
      <c r="DN278" s="587" t="e">
        <f t="shared" si="2748"/>
        <v>#DIV/0!</v>
      </c>
      <c r="DO278" s="943">
        <v>11400</v>
      </c>
      <c r="DP278" s="942">
        <v>0</v>
      </c>
      <c r="DQ278" s="942">
        <v>0</v>
      </c>
      <c r="DR278" s="942">
        <v>0</v>
      </c>
      <c r="DS278" s="1444">
        <v>11400</v>
      </c>
      <c r="DT278" s="323" t="e">
        <f t="shared" si="2750"/>
        <v>#DIV/0!</v>
      </c>
      <c r="DU278" s="2242">
        <v>0</v>
      </c>
      <c r="DV278" s="1362"/>
      <c r="DW278" s="1362">
        <f t="shared" si="2752"/>
        <v>0</v>
      </c>
      <c r="DX278" s="1362"/>
      <c r="DY278" s="1362">
        <f t="shared" si="2753"/>
        <v>0</v>
      </c>
      <c r="DZ278" s="1362"/>
      <c r="EA278" s="1362">
        <f t="shared" si="2754"/>
        <v>0</v>
      </c>
      <c r="EB278" s="1444"/>
      <c r="EC278" s="323" t="e">
        <f t="shared" si="2756"/>
        <v>#DIV/0!</v>
      </c>
      <c r="ED278" s="1362"/>
      <c r="EE278" s="1362">
        <f t="shared" si="2757"/>
        <v>0</v>
      </c>
      <c r="EF278" s="323" t="e">
        <f t="shared" si="2758"/>
        <v>#DIV/0!</v>
      </c>
      <c r="EG278" s="1362"/>
      <c r="EH278" s="1362">
        <f t="shared" si="2759"/>
        <v>0</v>
      </c>
      <c r="EI278" s="2240"/>
      <c r="EJ278" s="1444"/>
      <c r="EK278" s="323" t="e">
        <f t="shared" si="2761"/>
        <v>#DIV/0!</v>
      </c>
      <c r="EL278" s="2242">
        <v>0</v>
      </c>
      <c r="EM278" s="2281">
        <v>0</v>
      </c>
      <c r="EN278" s="2281">
        <v>0</v>
      </c>
      <c r="EO278" s="1444"/>
      <c r="EP278" s="2176" t="e">
        <f t="shared" si="2762"/>
        <v>#DIV/0!</v>
      </c>
      <c r="EQ278" s="1362"/>
      <c r="ER278" s="1362">
        <f t="shared" si="2763"/>
        <v>0</v>
      </c>
      <c r="ES278" s="1362"/>
      <c r="ET278" s="1362">
        <f t="shared" si="2764"/>
        <v>0</v>
      </c>
      <c r="EU278" s="323" t="e">
        <f t="shared" si="2765"/>
        <v>#DIV/0!</v>
      </c>
      <c r="EV278" s="1362"/>
      <c r="EW278" s="1362">
        <f t="shared" si="2766"/>
        <v>0</v>
      </c>
      <c r="EX278" s="1444"/>
      <c r="EY278" s="323" t="e">
        <f t="shared" si="2768"/>
        <v>#DIV/0!</v>
      </c>
      <c r="EZ278" s="2242"/>
      <c r="FA278" s="1444"/>
      <c r="FB278" s="323" t="e">
        <f t="shared" si="2771"/>
        <v>#DIV/0!</v>
      </c>
      <c r="FC278" s="2124"/>
      <c r="FD278" s="2124"/>
      <c r="FE278" s="2124"/>
      <c r="FF278" s="1363"/>
      <c r="FG278" s="1363">
        <f t="shared" si="2772"/>
        <v>0</v>
      </c>
      <c r="FH278" s="2736"/>
      <c r="FI278" s="1363"/>
      <c r="FJ278" s="1363">
        <f t="shared" si="2774"/>
        <v>0</v>
      </c>
      <c r="FK278" s="1969" t="e">
        <f t="shared" si="2775"/>
        <v>#DIV/0!</v>
      </c>
      <c r="FL278" s="2736"/>
      <c r="FM278" s="1969" t="e">
        <f t="shared" si="2777"/>
        <v>#DIV/0!</v>
      </c>
      <c r="FN278" s="1363"/>
      <c r="FO278" s="1363">
        <f t="shared" si="2778"/>
        <v>0</v>
      </c>
      <c r="FP278" s="2124"/>
      <c r="FQ278" s="2631"/>
      <c r="FR278" s="2124"/>
      <c r="FS278" s="2124"/>
    </row>
    <row r="279" spans="1:177" ht="33.75" hidden="1" customHeight="1" thickBot="1" x14ac:dyDescent="0.3">
      <c r="A279" s="2875" t="s">
        <v>453</v>
      </c>
      <c r="B279" s="2878" t="s">
        <v>363</v>
      </c>
      <c r="C279" s="2881" t="s">
        <v>447</v>
      </c>
      <c r="D279" s="680" t="s">
        <v>398</v>
      </c>
      <c r="E279" s="1886" t="s">
        <v>449</v>
      </c>
      <c r="F279" s="711"/>
      <c r="G279" s="650"/>
      <c r="H279" s="682">
        <f t="shared" ref="H279:O279" si="3462">SUM(H282)</f>
        <v>0</v>
      </c>
      <c r="I279" s="483">
        <f t="shared" si="3462"/>
        <v>0</v>
      </c>
      <c r="J279" s="541">
        <f t="shared" si="3462"/>
        <v>0</v>
      </c>
      <c r="K279" s="541">
        <f t="shared" si="3462"/>
        <v>0</v>
      </c>
      <c r="L279" s="596"/>
      <c r="M279" s="483">
        <f t="shared" ref="M279" si="3463">SUM(M282)</f>
        <v>0</v>
      </c>
      <c r="N279" s="483">
        <f t="shared" si="3462"/>
        <v>0</v>
      </c>
      <c r="O279" s="483">
        <f t="shared" si="3462"/>
        <v>0</v>
      </c>
      <c r="P279" s="541">
        <f t="shared" si="2698"/>
        <v>0</v>
      </c>
      <c r="Q279" s="596"/>
      <c r="R279" s="483">
        <f t="shared" ref="R279:S279" si="3464">SUM(R282)</f>
        <v>0</v>
      </c>
      <c r="S279" s="541">
        <f t="shared" si="3464"/>
        <v>0</v>
      </c>
      <c r="T279" s="596"/>
      <c r="U279" s="483">
        <f t="shared" ref="U279:W279" si="3465">SUM(U282)</f>
        <v>0</v>
      </c>
      <c r="V279" s="483">
        <f t="shared" si="3465"/>
        <v>0</v>
      </c>
      <c r="W279" s="483">
        <f t="shared" si="3465"/>
        <v>0</v>
      </c>
      <c r="X279" s="541">
        <f t="shared" si="2938"/>
        <v>0</v>
      </c>
      <c r="Y279" s="596"/>
      <c r="Z279" s="483">
        <f t="shared" ref="Z279" si="3466">SUM(Z282)</f>
        <v>0</v>
      </c>
      <c r="AA279" s="541">
        <f t="shared" si="2703"/>
        <v>0</v>
      </c>
      <c r="AB279" s="541">
        <f t="shared" ref="AB279:AE279" si="3467">SUM(AB282)</f>
        <v>0</v>
      </c>
      <c r="AC279" s="596" t="e">
        <f t="shared" si="2704"/>
        <v>#DIV/0!</v>
      </c>
      <c r="AD279" s="541">
        <f t="shared" si="3467"/>
        <v>0</v>
      </c>
      <c r="AE279" s="541">
        <f t="shared" si="3467"/>
        <v>0</v>
      </c>
      <c r="AF279" s="596" t="e">
        <f t="shared" si="2705"/>
        <v>#DIV/0!</v>
      </c>
      <c r="AG279" s="483">
        <f t="shared" ref="AG279:AM279" si="3468">SUM(AG282)</f>
        <v>0</v>
      </c>
      <c r="AH279" s="483">
        <f t="shared" si="3468"/>
        <v>0</v>
      </c>
      <c r="AI279" s="483">
        <f t="shared" si="3468"/>
        <v>0</v>
      </c>
      <c r="AJ279" s="483">
        <f t="shared" si="3468"/>
        <v>0</v>
      </c>
      <c r="AK279" s="483">
        <f t="shared" si="3468"/>
        <v>0</v>
      </c>
      <c r="AL279" s="541">
        <f t="shared" si="2707"/>
        <v>0</v>
      </c>
      <c r="AM279" s="839">
        <f t="shared" si="3468"/>
        <v>0</v>
      </c>
      <c r="AN279" s="917"/>
      <c r="AO279" s="839">
        <f t="shared" ref="AO279:AR279" si="3469">SUM(AO282)</f>
        <v>0</v>
      </c>
      <c r="AP279" s="917"/>
      <c r="AQ279" s="839">
        <f t="shared" ref="AQ279" si="3470">SUM(AQ282)</f>
        <v>0</v>
      </c>
      <c r="AR279" s="839">
        <f t="shared" si="3469"/>
        <v>0</v>
      </c>
      <c r="AS279" s="839">
        <f t="shared" si="2710"/>
        <v>0</v>
      </c>
      <c r="AT279" s="917"/>
      <c r="AU279" s="839">
        <f t="shared" ref="AU279" si="3471">SUM(AU282)</f>
        <v>0</v>
      </c>
      <c r="AV279" s="839">
        <f t="shared" si="2712"/>
        <v>0</v>
      </c>
      <c r="AW279" s="483">
        <f t="shared" ref="AW279:BG279" si="3472">SUM(AW282)</f>
        <v>0</v>
      </c>
      <c r="AX279" s="839">
        <f t="shared" si="3472"/>
        <v>0</v>
      </c>
      <c r="AY279" s="483">
        <f t="shared" si="3472"/>
        <v>0</v>
      </c>
      <c r="AZ279" s="1068">
        <f t="shared" si="3472"/>
        <v>0</v>
      </c>
      <c r="BA279" s="595">
        <f t="shared" si="3472"/>
        <v>0</v>
      </c>
      <c r="BB279" s="483">
        <f t="shared" si="3472"/>
        <v>0</v>
      </c>
      <c r="BC279" s="483">
        <f t="shared" si="3472"/>
        <v>0</v>
      </c>
      <c r="BD279" s="595">
        <f t="shared" si="3472"/>
        <v>0</v>
      </c>
      <c r="BE279" s="483">
        <f t="shared" si="3472"/>
        <v>0</v>
      </c>
      <c r="BF279" s="483">
        <f t="shared" si="3472"/>
        <v>0</v>
      </c>
      <c r="BG279" s="839">
        <f t="shared" si="3472"/>
        <v>0</v>
      </c>
      <c r="BH279" s="483">
        <f t="shared" si="2715"/>
        <v>0</v>
      </c>
      <c r="BI279" s="918">
        <f t="shared" ref="BI279" si="3473">SUM(BI282)</f>
        <v>0</v>
      </c>
      <c r="BJ279" s="917" t="e">
        <f t="shared" si="2717"/>
        <v>#DIV/0!</v>
      </c>
      <c r="BK279" s="483">
        <f t="shared" ref="BK279" si="3474">SUM(BK282)</f>
        <v>0</v>
      </c>
      <c r="BL279" s="483">
        <f t="shared" si="2718"/>
        <v>0</v>
      </c>
      <c r="BM279" s="917" t="e">
        <f t="shared" si="2719"/>
        <v>#DIV/0!</v>
      </c>
      <c r="BN279" s="917"/>
      <c r="BO279" s="917"/>
      <c r="BP279" s="918">
        <f t="shared" ref="BP279:BT279" si="3475">SUM(BP282)</f>
        <v>0</v>
      </c>
      <c r="BQ279" s="917" t="e">
        <f t="shared" si="2721"/>
        <v>#DIV/0!</v>
      </c>
      <c r="BR279" s="839">
        <f t="shared" ref="BR279" si="3476">SUM(BR282)</f>
        <v>0</v>
      </c>
      <c r="BS279" s="483">
        <f t="shared" si="2722"/>
        <v>0</v>
      </c>
      <c r="BT279" s="918">
        <f t="shared" si="3475"/>
        <v>0</v>
      </c>
      <c r="BU279" s="917" t="e">
        <f t="shared" si="2723"/>
        <v>#DIV/0!</v>
      </c>
      <c r="BV279" s="483">
        <f t="shared" ref="BV279" si="3477">SUM(BV282)</f>
        <v>0</v>
      </c>
      <c r="BW279" s="483">
        <f t="shared" si="2724"/>
        <v>0</v>
      </c>
      <c r="BX279" s="917" t="e">
        <f t="shared" si="3194"/>
        <v>#DIV/0!</v>
      </c>
      <c r="BY279" s="918">
        <f t="shared" ref="BY279:CE279" si="3478">SUM(BY282)</f>
        <v>0</v>
      </c>
      <c r="BZ279" s="1125">
        <f t="shared" si="3478"/>
        <v>0</v>
      </c>
      <c r="CA279" s="483">
        <f t="shared" si="3478"/>
        <v>0</v>
      </c>
      <c r="CB279" s="483">
        <f t="shared" si="3478"/>
        <v>0</v>
      </c>
      <c r="CC279" s="483">
        <f t="shared" si="3478"/>
        <v>0</v>
      </c>
      <c r="CD279" s="918">
        <f t="shared" si="3478"/>
        <v>0</v>
      </c>
      <c r="CE279" s="25">
        <f t="shared" si="3478"/>
        <v>0</v>
      </c>
      <c r="CF279" s="541">
        <f t="shared" si="2727"/>
        <v>0</v>
      </c>
      <c r="CG279" s="596" t="e">
        <f t="shared" si="2728"/>
        <v>#DIV/0!</v>
      </c>
      <c r="CH279" s="918">
        <f t="shared" ref="CH279:CL279" si="3479">SUM(CH282)</f>
        <v>0</v>
      </c>
      <c r="CI279" s="596" t="e">
        <f t="shared" si="2730"/>
        <v>#DIV/0!</v>
      </c>
      <c r="CJ279" s="483">
        <f t="shared" ref="CJ279" si="3480">SUM(CJ282)</f>
        <v>0</v>
      </c>
      <c r="CK279" s="483">
        <f t="shared" si="2731"/>
        <v>0</v>
      </c>
      <c r="CL279" s="124">
        <f t="shared" si="3479"/>
        <v>0</v>
      </c>
      <c r="CM279" s="596" t="e">
        <f t="shared" si="2732"/>
        <v>#DIV/0!</v>
      </c>
      <c r="CN279" s="25">
        <f t="shared" ref="CN279" si="3481">SUM(CN282)</f>
        <v>0</v>
      </c>
      <c r="CO279" s="1191">
        <f t="shared" si="2733"/>
        <v>0</v>
      </c>
      <c r="CP279" s="596" t="e">
        <f t="shared" si="2734"/>
        <v>#DIV/0!</v>
      </c>
      <c r="CQ279" s="25">
        <f t="shared" ref="CQ279" si="3482">SUM(CQ282)</f>
        <v>0</v>
      </c>
      <c r="CR279" s="1191">
        <f t="shared" si="2735"/>
        <v>0</v>
      </c>
      <c r="CS279" s="1246">
        <f t="shared" ref="CS279:DB279" si="3483">SUM(CS282)</f>
        <v>0</v>
      </c>
      <c r="CT279" s="1312">
        <f t="shared" si="3483"/>
        <v>0</v>
      </c>
      <c r="CU279" s="483">
        <f t="shared" si="3483"/>
        <v>0</v>
      </c>
      <c r="CV279" s="483">
        <f t="shared" si="3483"/>
        <v>0</v>
      </c>
      <c r="CW279" s="1389">
        <f t="shared" si="3483"/>
        <v>0</v>
      </c>
      <c r="CX279" s="596" t="e">
        <f t="shared" si="2737"/>
        <v>#DIV/0!</v>
      </c>
      <c r="CY279" s="1496">
        <f t="shared" ref="CY279:CZ279" si="3484">SUM(CY282)</f>
        <v>0</v>
      </c>
      <c r="CZ279" s="483">
        <f t="shared" si="3484"/>
        <v>0</v>
      </c>
      <c r="DA279" s="1496">
        <f t="shared" si="2739"/>
        <v>0</v>
      </c>
      <c r="DB279" s="124">
        <f t="shared" si="3483"/>
        <v>0</v>
      </c>
      <c r="DC279" s="596" t="e">
        <f t="shared" si="2740"/>
        <v>#DIV/0!</v>
      </c>
      <c r="DD279" s="1191">
        <f t="shared" ref="DD279" si="3485">SUM(DD282)</f>
        <v>0</v>
      </c>
      <c r="DE279" s="1496">
        <f t="shared" si="2741"/>
        <v>0</v>
      </c>
      <c r="DF279" s="596" t="e">
        <f t="shared" si="2742"/>
        <v>#DIV/0!</v>
      </c>
      <c r="DG279" s="1191">
        <f t="shared" ref="DG279" si="3486">SUM(DG282)</f>
        <v>0</v>
      </c>
      <c r="DH279" s="1496">
        <f t="shared" si="2743"/>
        <v>0</v>
      </c>
      <c r="DI279" s="596" t="e">
        <f t="shared" si="2744"/>
        <v>#DIV/0!</v>
      </c>
      <c r="DJ279" s="1588">
        <f t="shared" ref="DJ279" si="3487">SUM(DJ282)</f>
        <v>0</v>
      </c>
      <c r="DK279" s="596" t="e">
        <f t="shared" si="2746"/>
        <v>#DIV/0!</v>
      </c>
      <c r="DL279" s="1191">
        <f t="shared" ref="DL279" si="3488">SUM(DL282)</f>
        <v>0</v>
      </c>
      <c r="DM279" s="1496">
        <f t="shared" si="2747"/>
        <v>0</v>
      </c>
      <c r="DN279" s="596" t="e">
        <f t="shared" si="2748"/>
        <v>#DIV/0!</v>
      </c>
      <c r="DO279" s="1588">
        <f t="shared" ref="DO279:DS279" si="3489">SUM(DO282)</f>
        <v>0</v>
      </c>
      <c r="DP279" s="595">
        <f t="shared" si="3489"/>
        <v>0</v>
      </c>
      <c r="DQ279" s="595">
        <f t="shared" si="3489"/>
        <v>0</v>
      </c>
      <c r="DR279" s="595">
        <f t="shared" si="3489"/>
        <v>0</v>
      </c>
      <c r="DS279" s="1697">
        <f t="shared" si="3489"/>
        <v>0</v>
      </c>
      <c r="DT279" s="2205" t="e">
        <f t="shared" si="2750"/>
        <v>#DIV/0!</v>
      </c>
      <c r="DU279" s="2208">
        <f t="shared" ref="DU279:DV279" si="3490">SUM(DU282)</f>
        <v>0</v>
      </c>
      <c r="DV279" s="1760">
        <f t="shared" si="3490"/>
        <v>0</v>
      </c>
      <c r="DW279" s="1760">
        <f t="shared" si="2752"/>
        <v>0</v>
      </c>
      <c r="DX279" s="1760">
        <f t="shared" ref="DX279:DZ279" si="3491">SUM(DX282)</f>
        <v>0</v>
      </c>
      <c r="DY279" s="1760">
        <f t="shared" si="2753"/>
        <v>0</v>
      </c>
      <c r="DZ279" s="1760">
        <f t="shared" si="3491"/>
        <v>0</v>
      </c>
      <c r="EA279" s="1760">
        <f t="shared" si="2754"/>
        <v>0</v>
      </c>
      <c r="EB279" s="1697">
        <f t="shared" ref="EB279" si="3492">SUM(EB282)</f>
        <v>0</v>
      </c>
      <c r="EC279" s="2205" t="e">
        <f t="shared" si="2756"/>
        <v>#DIV/0!</v>
      </c>
      <c r="ED279" s="1760">
        <f t="shared" ref="ED279" si="3493">SUM(ED282)</f>
        <v>0</v>
      </c>
      <c r="EE279" s="1760">
        <f t="shared" si="2757"/>
        <v>0</v>
      </c>
      <c r="EF279" s="2205" t="e">
        <f t="shared" si="2758"/>
        <v>#DIV/0!</v>
      </c>
      <c r="EG279" s="1760">
        <f t="shared" ref="EG279" si="3494">SUM(EG282)</f>
        <v>0</v>
      </c>
      <c r="EH279" s="1760">
        <f t="shared" si="2759"/>
        <v>0</v>
      </c>
      <c r="EI279" s="2206">
        <f t="shared" ref="EI279:EO279" si="3495">SUM(EI282)</f>
        <v>0</v>
      </c>
      <c r="EJ279" s="1697">
        <f t="shared" si="3495"/>
        <v>0</v>
      </c>
      <c r="EK279" s="2205" t="e">
        <f t="shared" si="2761"/>
        <v>#DIV/0!</v>
      </c>
      <c r="EL279" s="2208">
        <f t="shared" si="3495"/>
        <v>0</v>
      </c>
      <c r="EM279" s="2272">
        <f t="shared" si="3495"/>
        <v>0</v>
      </c>
      <c r="EN279" s="2272">
        <f t="shared" si="3495"/>
        <v>0</v>
      </c>
      <c r="EO279" s="1697">
        <f t="shared" si="3495"/>
        <v>0</v>
      </c>
      <c r="EP279" s="2176" t="e">
        <f t="shared" si="2762"/>
        <v>#DIV/0!</v>
      </c>
      <c r="EQ279" s="1760">
        <f t="shared" ref="EQ279" si="3496">SUM(EQ282)</f>
        <v>0</v>
      </c>
      <c r="ER279" s="1760">
        <f t="shared" si="2763"/>
        <v>0</v>
      </c>
      <c r="ES279" s="1760">
        <f t="shared" ref="ES279" si="3497">SUM(ES282)</f>
        <v>0</v>
      </c>
      <c r="ET279" s="1760">
        <f t="shared" si="2764"/>
        <v>0</v>
      </c>
      <c r="EU279" s="2205" t="e">
        <f t="shared" si="2765"/>
        <v>#DIV/0!</v>
      </c>
      <c r="EV279" s="1760">
        <f t="shared" ref="EV279" si="3498">SUM(EV282)</f>
        <v>0</v>
      </c>
      <c r="EW279" s="1760">
        <f t="shared" si="2766"/>
        <v>0</v>
      </c>
      <c r="EX279" s="1697">
        <f t="shared" ref="EX279" si="3499">SUM(EX282)</f>
        <v>0</v>
      </c>
      <c r="EY279" s="2205" t="e">
        <f t="shared" si="2768"/>
        <v>#DIV/0!</v>
      </c>
      <c r="EZ279" s="2208">
        <f t="shared" ref="EZ279:FF279" si="3500">SUM(EZ282)</f>
        <v>0</v>
      </c>
      <c r="FA279" s="1697">
        <f t="shared" ref="FA279" si="3501">SUM(FA282)</f>
        <v>0</v>
      </c>
      <c r="FB279" s="2205" t="e">
        <f t="shared" si="2771"/>
        <v>#DIV/0!</v>
      </c>
      <c r="FC279" s="1553">
        <f t="shared" si="3500"/>
        <v>0</v>
      </c>
      <c r="FD279" s="1553">
        <f t="shared" si="3500"/>
        <v>0</v>
      </c>
      <c r="FE279" s="1553">
        <f t="shared" si="3500"/>
        <v>0</v>
      </c>
      <c r="FF279" s="1496">
        <f t="shared" si="3500"/>
        <v>0</v>
      </c>
      <c r="FG279" s="1496">
        <f t="shared" si="2772"/>
        <v>0</v>
      </c>
      <c r="FH279" s="2716">
        <f t="shared" ref="FH279:FI279" si="3502">SUM(FH282)</f>
        <v>0</v>
      </c>
      <c r="FI279" s="1496">
        <f t="shared" si="3502"/>
        <v>0</v>
      </c>
      <c r="FJ279" s="1496">
        <f t="shared" si="2774"/>
        <v>0</v>
      </c>
      <c r="FK279" s="2717" t="e">
        <f t="shared" si="2775"/>
        <v>#DIV/0!</v>
      </c>
      <c r="FL279" s="2716">
        <f t="shared" ref="FL279" si="3503">SUM(FL282)</f>
        <v>0</v>
      </c>
      <c r="FM279" s="2717" t="e">
        <f t="shared" si="2777"/>
        <v>#DIV/0!</v>
      </c>
      <c r="FN279" s="1496">
        <f t="shared" ref="FN279" si="3504">SUM(FN282)</f>
        <v>0</v>
      </c>
      <c r="FO279" s="1496">
        <f t="shared" si="2778"/>
        <v>0</v>
      </c>
      <c r="FP279" s="1553">
        <f t="shared" ref="FP279" si="3505">SUM(FP282)</f>
        <v>0</v>
      </c>
      <c r="FQ279" s="2628">
        <f t="shared" ref="FQ279:FR279" si="3506">SUM(FQ282)</f>
        <v>0</v>
      </c>
      <c r="FR279" s="1553">
        <f t="shared" si="3506"/>
        <v>0</v>
      </c>
      <c r="FS279" s="1553">
        <f t="shared" ref="FS279" si="3507">SUM(FS282)</f>
        <v>0</v>
      </c>
    </row>
    <row r="280" spans="1:177" ht="31.5" hidden="1" customHeight="1" thickBot="1" x14ac:dyDescent="0.3">
      <c r="A280" s="2876"/>
      <c r="B280" s="2879"/>
      <c r="C280" s="2882"/>
      <c r="D280" s="1807" t="s">
        <v>399</v>
      </c>
      <c r="E280" s="1887" t="s">
        <v>448</v>
      </c>
      <c r="F280" s="708"/>
      <c r="G280" s="645"/>
      <c r="H280" s="678">
        <f t="shared" ref="H280:O280" si="3508">SUM(H283:H284)</f>
        <v>0</v>
      </c>
      <c r="I280" s="482">
        <f t="shared" si="3508"/>
        <v>0</v>
      </c>
      <c r="J280" s="540">
        <f t="shared" si="3508"/>
        <v>0</v>
      </c>
      <c r="K280" s="540">
        <f t="shared" si="3508"/>
        <v>0</v>
      </c>
      <c r="L280" s="596"/>
      <c r="M280" s="482">
        <f t="shared" ref="M280" si="3509">SUM(M283:M284)</f>
        <v>0</v>
      </c>
      <c r="N280" s="482">
        <f t="shared" si="3508"/>
        <v>0</v>
      </c>
      <c r="O280" s="482">
        <f t="shared" si="3508"/>
        <v>0</v>
      </c>
      <c r="P280" s="540">
        <f t="shared" si="2698"/>
        <v>0</v>
      </c>
      <c r="Q280" s="596"/>
      <c r="R280" s="482">
        <f t="shared" ref="R280:S280" si="3510">SUM(R283:R284)</f>
        <v>0</v>
      </c>
      <c r="S280" s="540">
        <f t="shared" si="3510"/>
        <v>0</v>
      </c>
      <c r="T280" s="596"/>
      <c r="U280" s="482">
        <f t="shared" ref="U280:W280" si="3511">SUM(U283:U284)</f>
        <v>0</v>
      </c>
      <c r="V280" s="482">
        <f t="shared" si="3511"/>
        <v>0</v>
      </c>
      <c r="W280" s="482">
        <f t="shared" si="3511"/>
        <v>0</v>
      </c>
      <c r="X280" s="540">
        <f t="shared" si="2938"/>
        <v>0</v>
      </c>
      <c r="Y280" s="596"/>
      <c r="Z280" s="482">
        <f t="shared" ref="Z280" si="3512">SUM(Z283:Z284)</f>
        <v>0</v>
      </c>
      <c r="AA280" s="540">
        <f t="shared" si="2703"/>
        <v>0</v>
      </c>
      <c r="AB280" s="540">
        <f t="shared" ref="AB280:AE280" si="3513">SUM(AB283:AB284)</f>
        <v>0</v>
      </c>
      <c r="AC280" s="596" t="e">
        <f t="shared" si="2704"/>
        <v>#DIV/0!</v>
      </c>
      <c r="AD280" s="540">
        <f t="shared" si="3513"/>
        <v>0</v>
      </c>
      <c r="AE280" s="540">
        <f t="shared" si="3513"/>
        <v>0</v>
      </c>
      <c r="AF280" s="596" t="e">
        <f t="shared" si="2705"/>
        <v>#DIV/0!</v>
      </c>
      <c r="AG280" s="482">
        <f t="shared" ref="AG280:AM280" si="3514">SUM(AG283:AG284)</f>
        <v>0</v>
      </c>
      <c r="AH280" s="482">
        <f t="shared" si="3514"/>
        <v>0</v>
      </c>
      <c r="AI280" s="482">
        <f t="shared" si="3514"/>
        <v>0</v>
      </c>
      <c r="AJ280" s="482">
        <f t="shared" si="3514"/>
        <v>0</v>
      </c>
      <c r="AK280" s="482">
        <f t="shared" si="3514"/>
        <v>0</v>
      </c>
      <c r="AL280" s="540">
        <f t="shared" si="2707"/>
        <v>0</v>
      </c>
      <c r="AM280" s="838">
        <f t="shared" si="3514"/>
        <v>0</v>
      </c>
      <c r="AN280" s="917"/>
      <c r="AO280" s="838">
        <f t="shared" ref="AO280:AR280" si="3515">SUM(AO283:AO284)</f>
        <v>0</v>
      </c>
      <c r="AP280" s="917"/>
      <c r="AQ280" s="838">
        <f t="shared" ref="AQ280" si="3516">SUM(AQ283:AQ284)</f>
        <v>0</v>
      </c>
      <c r="AR280" s="838">
        <f t="shared" si="3515"/>
        <v>0</v>
      </c>
      <c r="AS280" s="838">
        <f t="shared" si="2710"/>
        <v>0</v>
      </c>
      <c r="AT280" s="917"/>
      <c r="AU280" s="838">
        <f t="shared" ref="AU280" si="3517">SUM(AU283:AU284)</f>
        <v>0</v>
      </c>
      <c r="AV280" s="838">
        <f t="shared" si="2712"/>
        <v>0</v>
      </c>
      <c r="AW280" s="482">
        <f t="shared" ref="AW280:BG280" si="3518">SUM(AW283:AW284)</f>
        <v>0</v>
      </c>
      <c r="AX280" s="838">
        <f t="shared" si="3518"/>
        <v>0</v>
      </c>
      <c r="AY280" s="482">
        <f t="shared" si="3518"/>
        <v>0</v>
      </c>
      <c r="AZ280" s="1067">
        <f t="shared" si="3518"/>
        <v>0</v>
      </c>
      <c r="BA280" s="914">
        <f t="shared" si="3518"/>
        <v>0</v>
      </c>
      <c r="BB280" s="482">
        <f t="shared" si="3518"/>
        <v>0</v>
      </c>
      <c r="BC280" s="482">
        <f t="shared" si="3518"/>
        <v>0</v>
      </c>
      <c r="BD280" s="914">
        <f t="shared" si="3518"/>
        <v>0</v>
      </c>
      <c r="BE280" s="482">
        <f t="shared" si="3518"/>
        <v>0</v>
      </c>
      <c r="BF280" s="482">
        <f t="shared" si="3518"/>
        <v>0</v>
      </c>
      <c r="BG280" s="838">
        <f t="shared" si="3518"/>
        <v>0</v>
      </c>
      <c r="BH280" s="482">
        <f t="shared" si="2715"/>
        <v>0</v>
      </c>
      <c r="BI280" s="915">
        <f t="shared" ref="BI280" si="3519">SUM(BI283:BI284)</f>
        <v>0</v>
      </c>
      <c r="BJ280" s="917" t="e">
        <f t="shared" si="2717"/>
        <v>#DIV/0!</v>
      </c>
      <c r="BK280" s="482">
        <f t="shared" ref="BK280" si="3520">SUM(BK283:BK284)</f>
        <v>0</v>
      </c>
      <c r="BL280" s="482">
        <f t="shared" si="2718"/>
        <v>0</v>
      </c>
      <c r="BM280" s="917" t="e">
        <f t="shared" si="2719"/>
        <v>#DIV/0!</v>
      </c>
      <c r="BN280" s="913"/>
      <c r="BO280" s="913"/>
      <c r="BP280" s="915">
        <f t="shared" ref="BP280:BT280" si="3521">SUM(BP283:BP284)</f>
        <v>0</v>
      </c>
      <c r="BQ280" s="917" t="e">
        <f t="shared" si="2721"/>
        <v>#DIV/0!</v>
      </c>
      <c r="BR280" s="838">
        <f t="shared" ref="BR280" si="3522">SUM(BR283:BR284)</f>
        <v>0</v>
      </c>
      <c r="BS280" s="482">
        <f t="shared" si="2722"/>
        <v>0</v>
      </c>
      <c r="BT280" s="915">
        <f t="shared" si="3521"/>
        <v>0</v>
      </c>
      <c r="BU280" s="917" t="e">
        <f t="shared" si="2723"/>
        <v>#DIV/0!</v>
      </c>
      <c r="BV280" s="482">
        <f t="shared" ref="BV280" si="3523">SUM(BV283:BV284)</f>
        <v>0</v>
      </c>
      <c r="BW280" s="482">
        <f t="shared" si="2724"/>
        <v>0</v>
      </c>
      <c r="BX280" s="917" t="e">
        <f t="shared" si="3194"/>
        <v>#DIV/0!</v>
      </c>
      <c r="BY280" s="915">
        <f t="shared" ref="BY280:CE280" si="3524">SUM(BY283:BY284)</f>
        <v>0</v>
      </c>
      <c r="BZ280" s="1124">
        <f t="shared" si="3524"/>
        <v>0</v>
      </c>
      <c r="CA280" s="482">
        <f t="shared" si="3524"/>
        <v>0</v>
      </c>
      <c r="CB280" s="482">
        <f t="shared" si="3524"/>
        <v>0</v>
      </c>
      <c r="CC280" s="482">
        <f t="shared" si="3524"/>
        <v>0</v>
      </c>
      <c r="CD280" s="915">
        <f t="shared" si="3524"/>
        <v>0</v>
      </c>
      <c r="CE280" s="24">
        <f t="shared" si="3524"/>
        <v>0</v>
      </c>
      <c r="CF280" s="540">
        <f t="shared" si="2727"/>
        <v>0</v>
      </c>
      <c r="CG280" s="596" t="e">
        <f t="shared" si="2728"/>
        <v>#DIV/0!</v>
      </c>
      <c r="CH280" s="915">
        <f t="shared" ref="CH280:CL280" si="3525">SUM(CH283:CH284)</f>
        <v>0</v>
      </c>
      <c r="CI280" s="596" t="e">
        <f t="shared" si="2730"/>
        <v>#DIV/0!</v>
      </c>
      <c r="CJ280" s="482">
        <f t="shared" ref="CJ280" si="3526">SUM(CJ283:CJ284)</f>
        <v>0</v>
      </c>
      <c r="CK280" s="482">
        <f t="shared" si="2731"/>
        <v>0</v>
      </c>
      <c r="CL280" s="123">
        <f t="shared" si="3525"/>
        <v>0</v>
      </c>
      <c r="CM280" s="596" t="e">
        <f t="shared" si="2732"/>
        <v>#DIV/0!</v>
      </c>
      <c r="CN280" s="24">
        <f t="shared" ref="CN280" si="3527">SUM(CN283:CN284)</f>
        <v>0</v>
      </c>
      <c r="CO280" s="1190">
        <f t="shared" si="2733"/>
        <v>0</v>
      </c>
      <c r="CP280" s="596" t="e">
        <f t="shared" si="2734"/>
        <v>#DIV/0!</v>
      </c>
      <c r="CQ280" s="24">
        <f t="shared" ref="CQ280" si="3528">SUM(CQ283:CQ284)</f>
        <v>0</v>
      </c>
      <c r="CR280" s="1190">
        <f t="shared" si="2735"/>
        <v>0</v>
      </c>
      <c r="CS280" s="1245">
        <f t="shared" ref="CS280:DB280" si="3529">SUM(CS283:CS284)</f>
        <v>0</v>
      </c>
      <c r="CT280" s="1311">
        <f t="shared" si="3529"/>
        <v>0</v>
      </c>
      <c r="CU280" s="482">
        <f t="shared" si="3529"/>
        <v>0</v>
      </c>
      <c r="CV280" s="482">
        <f t="shared" si="3529"/>
        <v>0</v>
      </c>
      <c r="CW280" s="1388">
        <f t="shared" si="3529"/>
        <v>0</v>
      </c>
      <c r="CX280" s="596" t="e">
        <f t="shared" si="2737"/>
        <v>#DIV/0!</v>
      </c>
      <c r="CY280" s="1495">
        <f t="shared" ref="CY280:CZ280" si="3530">SUM(CY283:CY284)</f>
        <v>0</v>
      </c>
      <c r="CZ280" s="482">
        <f t="shared" si="3530"/>
        <v>0</v>
      </c>
      <c r="DA280" s="1495">
        <f t="shared" si="2739"/>
        <v>0</v>
      </c>
      <c r="DB280" s="123">
        <f t="shared" si="3529"/>
        <v>0</v>
      </c>
      <c r="DC280" s="596" t="e">
        <f t="shared" si="2740"/>
        <v>#DIV/0!</v>
      </c>
      <c r="DD280" s="1190">
        <f t="shared" ref="DD280" si="3531">SUM(DD283:DD284)</f>
        <v>0</v>
      </c>
      <c r="DE280" s="1495">
        <f t="shared" si="2741"/>
        <v>0</v>
      </c>
      <c r="DF280" s="596" t="e">
        <f t="shared" si="2742"/>
        <v>#DIV/0!</v>
      </c>
      <c r="DG280" s="1190">
        <f t="shared" ref="DG280" si="3532">SUM(DG283:DG284)</f>
        <v>0</v>
      </c>
      <c r="DH280" s="1495">
        <f t="shared" si="2743"/>
        <v>0</v>
      </c>
      <c r="DI280" s="596" t="e">
        <f t="shared" si="2744"/>
        <v>#DIV/0!</v>
      </c>
      <c r="DJ280" s="1587">
        <f t="shared" ref="DJ280" si="3533">SUM(DJ283:DJ284)</f>
        <v>0</v>
      </c>
      <c r="DK280" s="596" t="e">
        <f t="shared" si="2746"/>
        <v>#DIV/0!</v>
      </c>
      <c r="DL280" s="1190">
        <f t="shared" ref="DL280" si="3534">SUM(DL283:DL284)</f>
        <v>0</v>
      </c>
      <c r="DM280" s="1495">
        <f t="shared" si="2747"/>
        <v>0</v>
      </c>
      <c r="DN280" s="596" t="e">
        <f t="shared" si="2748"/>
        <v>#DIV/0!</v>
      </c>
      <c r="DO280" s="1587">
        <f t="shared" ref="DO280:DS280" si="3535">SUM(DO283:DO284)</f>
        <v>0</v>
      </c>
      <c r="DP280" s="482">
        <f t="shared" si="3535"/>
        <v>0</v>
      </c>
      <c r="DQ280" s="482">
        <f t="shared" si="3535"/>
        <v>0</v>
      </c>
      <c r="DR280" s="482">
        <f t="shared" si="3535"/>
        <v>0</v>
      </c>
      <c r="DS280" s="1988">
        <f t="shared" si="3535"/>
        <v>0</v>
      </c>
      <c r="DT280" s="2205" t="e">
        <f t="shared" si="2750"/>
        <v>#DIV/0!</v>
      </c>
      <c r="DU280" s="1759">
        <f t="shared" ref="DU280:DV280" si="3536">SUM(DU283:DU284)</f>
        <v>0</v>
      </c>
      <c r="DV280" s="1759">
        <f t="shared" si="3536"/>
        <v>0</v>
      </c>
      <c r="DW280" s="1759">
        <f t="shared" si="2752"/>
        <v>0</v>
      </c>
      <c r="DX280" s="1759">
        <f t="shared" ref="DX280:DZ280" si="3537">SUM(DX283:DX284)</f>
        <v>0</v>
      </c>
      <c r="DY280" s="1759">
        <f t="shared" si="2753"/>
        <v>0</v>
      </c>
      <c r="DZ280" s="1759">
        <f t="shared" si="3537"/>
        <v>0</v>
      </c>
      <c r="EA280" s="1759">
        <f t="shared" si="2754"/>
        <v>0</v>
      </c>
      <c r="EB280" s="1988">
        <f t="shared" ref="EB280" si="3538">SUM(EB283:EB284)</f>
        <v>0</v>
      </c>
      <c r="EC280" s="2205" t="e">
        <f t="shared" si="2756"/>
        <v>#DIV/0!</v>
      </c>
      <c r="ED280" s="1759">
        <f t="shared" ref="ED280" si="3539">SUM(ED283:ED284)</f>
        <v>0</v>
      </c>
      <c r="EE280" s="1759">
        <f t="shared" si="2757"/>
        <v>0</v>
      </c>
      <c r="EF280" s="2205" t="e">
        <f t="shared" si="2758"/>
        <v>#DIV/0!</v>
      </c>
      <c r="EG280" s="1759">
        <f t="shared" ref="EG280" si="3540">SUM(EG283:EG284)</f>
        <v>0</v>
      </c>
      <c r="EH280" s="1759">
        <f t="shared" si="2759"/>
        <v>0</v>
      </c>
      <c r="EI280" s="2202">
        <f t="shared" ref="EI280:EO280" si="3541">SUM(EI283:EI284)</f>
        <v>0</v>
      </c>
      <c r="EJ280" s="1988">
        <f t="shared" si="3541"/>
        <v>0</v>
      </c>
      <c r="EK280" s="2205" t="e">
        <f t="shared" si="2761"/>
        <v>#DIV/0!</v>
      </c>
      <c r="EL280" s="1759">
        <f t="shared" si="3541"/>
        <v>0</v>
      </c>
      <c r="EM280" s="2204">
        <f t="shared" si="3541"/>
        <v>0</v>
      </c>
      <c r="EN280" s="2204">
        <f t="shared" si="3541"/>
        <v>0</v>
      </c>
      <c r="EO280" s="1988">
        <f t="shared" si="3541"/>
        <v>0</v>
      </c>
      <c r="EP280" s="2176" t="e">
        <f t="shared" si="2762"/>
        <v>#DIV/0!</v>
      </c>
      <c r="EQ280" s="1759">
        <f t="shared" ref="EQ280" si="3542">SUM(EQ283:EQ284)</f>
        <v>0</v>
      </c>
      <c r="ER280" s="1759">
        <f t="shared" si="2763"/>
        <v>0</v>
      </c>
      <c r="ES280" s="1759">
        <f t="shared" ref="ES280" si="3543">SUM(ES283:ES284)</f>
        <v>0</v>
      </c>
      <c r="ET280" s="1759">
        <f t="shared" si="2764"/>
        <v>0</v>
      </c>
      <c r="EU280" s="2205" t="e">
        <f t="shared" si="2765"/>
        <v>#DIV/0!</v>
      </c>
      <c r="EV280" s="1759">
        <f t="shared" ref="EV280" si="3544">SUM(EV283:EV284)</f>
        <v>0</v>
      </c>
      <c r="EW280" s="1759">
        <f t="shared" si="2766"/>
        <v>0</v>
      </c>
      <c r="EX280" s="1988">
        <f t="shared" ref="EX280" si="3545">SUM(EX283:EX284)</f>
        <v>0</v>
      </c>
      <c r="EY280" s="2205" t="e">
        <f t="shared" si="2768"/>
        <v>#DIV/0!</v>
      </c>
      <c r="EZ280" s="2203">
        <f t="shared" ref="EZ280:FF280" si="3546">SUM(EZ283:EZ284)</f>
        <v>0</v>
      </c>
      <c r="FA280" s="1988">
        <f t="shared" ref="FA280" si="3547">SUM(FA283:FA284)</f>
        <v>0</v>
      </c>
      <c r="FB280" s="2205" t="e">
        <f t="shared" si="2771"/>
        <v>#DIV/0!</v>
      </c>
      <c r="FC280" s="1495">
        <f t="shared" si="3546"/>
        <v>0</v>
      </c>
      <c r="FD280" s="1495">
        <f t="shared" si="3546"/>
        <v>0</v>
      </c>
      <c r="FE280" s="1495">
        <f t="shared" si="3546"/>
        <v>0</v>
      </c>
      <c r="FF280" s="1495">
        <f t="shared" si="3546"/>
        <v>0</v>
      </c>
      <c r="FG280" s="1495">
        <f t="shared" si="2772"/>
        <v>0</v>
      </c>
      <c r="FH280" s="2713">
        <f t="shared" ref="FH280:FI280" si="3548">SUM(FH283:FH284)</f>
        <v>0</v>
      </c>
      <c r="FI280" s="1495">
        <f t="shared" si="3548"/>
        <v>0</v>
      </c>
      <c r="FJ280" s="1495">
        <f t="shared" si="2774"/>
        <v>0</v>
      </c>
      <c r="FK280" s="2717" t="e">
        <f t="shared" si="2775"/>
        <v>#DIV/0!</v>
      </c>
      <c r="FL280" s="2713">
        <f t="shared" ref="FL280" si="3549">SUM(FL283:FL284)</f>
        <v>0</v>
      </c>
      <c r="FM280" s="2717" t="e">
        <f t="shared" si="2777"/>
        <v>#DIV/0!</v>
      </c>
      <c r="FN280" s="1495">
        <f t="shared" ref="FN280" si="3550">SUM(FN283:FN284)</f>
        <v>0</v>
      </c>
      <c r="FO280" s="1495">
        <f t="shared" si="2778"/>
        <v>0</v>
      </c>
      <c r="FP280" s="2715">
        <f t="shared" ref="FP280" si="3551">SUM(FP283:FP284)</f>
        <v>0</v>
      </c>
      <c r="FQ280" s="2606">
        <f t="shared" ref="FQ280:FR280" si="3552">SUM(FQ283:FQ284)</f>
        <v>0</v>
      </c>
      <c r="FR280" s="1495">
        <f t="shared" si="3552"/>
        <v>0</v>
      </c>
      <c r="FS280" s="1495">
        <f t="shared" ref="FS280" si="3553">SUM(FS283:FS284)</f>
        <v>0</v>
      </c>
    </row>
    <row r="281" spans="1:177" ht="30.75" hidden="1" customHeight="1" thickBot="1" x14ac:dyDescent="0.3">
      <c r="A281" s="2877"/>
      <c r="B281" s="2880"/>
      <c r="C281" s="2883"/>
      <c r="D281" s="1806" t="s">
        <v>421</v>
      </c>
      <c r="E281" s="1854" t="s">
        <v>465</v>
      </c>
      <c r="F281" s="676"/>
      <c r="G281" s="642"/>
      <c r="H281" s="740">
        <f t="shared" ref="H281:O281" si="3554">SUM(H279:H280)</f>
        <v>0</v>
      </c>
      <c r="I281" s="496">
        <f t="shared" si="3554"/>
        <v>0</v>
      </c>
      <c r="J281" s="552">
        <f t="shared" si="3554"/>
        <v>0</v>
      </c>
      <c r="K281" s="552">
        <f t="shared" si="3554"/>
        <v>0</v>
      </c>
      <c r="L281" s="597"/>
      <c r="M281" s="496">
        <f t="shared" ref="M281" si="3555">SUM(M279:M280)</f>
        <v>0</v>
      </c>
      <c r="N281" s="496">
        <f t="shared" si="3554"/>
        <v>0</v>
      </c>
      <c r="O281" s="496">
        <f t="shared" si="3554"/>
        <v>0</v>
      </c>
      <c r="P281" s="552">
        <f t="shared" si="2698"/>
        <v>0</v>
      </c>
      <c r="Q281" s="597"/>
      <c r="R281" s="496">
        <f t="shared" ref="R281:S281" si="3556">SUM(R279:R280)</f>
        <v>0</v>
      </c>
      <c r="S281" s="552">
        <f t="shared" si="3556"/>
        <v>0</v>
      </c>
      <c r="T281" s="597" t="e">
        <f t="shared" si="2700"/>
        <v>#DIV/0!</v>
      </c>
      <c r="U281" s="496">
        <f t="shared" ref="U281:W281" si="3557">SUM(U279:U280)</f>
        <v>0</v>
      </c>
      <c r="V281" s="496">
        <f t="shared" si="3557"/>
        <v>0</v>
      </c>
      <c r="W281" s="496">
        <f t="shared" si="3557"/>
        <v>0</v>
      </c>
      <c r="X281" s="552">
        <f t="shared" si="2938"/>
        <v>0</v>
      </c>
      <c r="Y281" s="597"/>
      <c r="Z281" s="496">
        <f t="shared" ref="Z281" si="3558">SUM(Z279:Z280)</f>
        <v>0</v>
      </c>
      <c r="AA281" s="552">
        <f t="shared" si="2703"/>
        <v>0</v>
      </c>
      <c r="AB281" s="552">
        <f t="shared" ref="AB281:AE281" si="3559">SUM(AB279:AB280)</f>
        <v>0</v>
      </c>
      <c r="AC281" s="597" t="e">
        <f t="shared" si="2704"/>
        <v>#DIV/0!</v>
      </c>
      <c r="AD281" s="552">
        <f t="shared" si="3559"/>
        <v>0</v>
      </c>
      <c r="AE281" s="552">
        <f t="shared" si="3559"/>
        <v>0</v>
      </c>
      <c r="AF281" s="597" t="e">
        <f t="shared" si="2705"/>
        <v>#DIV/0!</v>
      </c>
      <c r="AG281" s="496">
        <f t="shared" ref="AG281" si="3560">SUM(AG279:AG280)</f>
        <v>0</v>
      </c>
      <c r="AH281" s="496">
        <f>SUM(AH279:AH280)</f>
        <v>0</v>
      </c>
      <c r="AI281" s="496">
        <f>SUM(AI279:AI280)</f>
        <v>0</v>
      </c>
      <c r="AJ281" s="496">
        <f>SUM(AJ279:AJ280)</f>
        <v>0</v>
      </c>
      <c r="AK281" s="496">
        <f t="shared" ref="AK281" si="3561">SUM(AK279:AK280)</f>
        <v>0</v>
      </c>
      <c r="AL281" s="552">
        <f t="shared" si="2707"/>
        <v>0</v>
      </c>
      <c r="AM281" s="852">
        <f t="shared" ref="AM281" si="3562">SUM(AM279:AM280)</f>
        <v>0</v>
      </c>
      <c r="AN281" s="897"/>
      <c r="AO281" s="852">
        <f t="shared" ref="AO281:AR281" si="3563">SUM(AO279:AO280)</f>
        <v>0</v>
      </c>
      <c r="AP281" s="897"/>
      <c r="AQ281" s="852">
        <f t="shared" ref="AQ281" si="3564">SUM(AQ279:AQ280)</f>
        <v>0</v>
      </c>
      <c r="AR281" s="852">
        <f t="shared" si="3563"/>
        <v>0</v>
      </c>
      <c r="AS281" s="852">
        <f t="shared" si="2710"/>
        <v>0</v>
      </c>
      <c r="AT281" s="897"/>
      <c r="AU281" s="852">
        <f t="shared" ref="AU281" si="3565">SUM(AU279:AU280)</f>
        <v>0</v>
      </c>
      <c r="AV281" s="852">
        <f t="shared" si="2712"/>
        <v>0</v>
      </c>
      <c r="AW281" s="496">
        <f>SUM(AW279:AW280)</f>
        <v>0</v>
      </c>
      <c r="AX281" s="852">
        <f t="shared" ref="AX281:BG281" si="3566">SUM(AX279:AX280)</f>
        <v>0</v>
      </c>
      <c r="AY281" s="496">
        <f t="shared" si="3566"/>
        <v>0</v>
      </c>
      <c r="AZ281" s="1082">
        <f t="shared" si="3566"/>
        <v>0</v>
      </c>
      <c r="BA281" s="969">
        <f t="shared" si="3566"/>
        <v>0</v>
      </c>
      <c r="BB281" s="496">
        <f t="shared" si="3566"/>
        <v>0</v>
      </c>
      <c r="BC281" s="496">
        <f t="shared" si="3566"/>
        <v>0</v>
      </c>
      <c r="BD281" s="969">
        <f t="shared" si="3566"/>
        <v>0</v>
      </c>
      <c r="BE281" s="496">
        <f t="shared" si="3566"/>
        <v>0</v>
      </c>
      <c r="BF281" s="496">
        <f t="shared" si="3566"/>
        <v>0</v>
      </c>
      <c r="BG281" s="852">
        <f t="shared" si="3566"/>
        <v>0</v>
      </c>
      <c r="BH281" s="496">
        <f t="shared" si="2715"/>
        <v>0</v>
      </c>
      <c r="BI281" s="970">
        <f t="shared" ref="BI281" si="3567">SUM(BI279:BI280)</f>
        <v>0</v>
      </c>
      <c r="BJ281" s="897" t="e">
        <f t="shared" si="2717"/>
        <v>#DIV/0!</v>
      </c>
      <c r="BK281" s="496">
        <f t="shared" ref="BK281" si="3568">SUM(BK279:BK280)</f>
        <v>0</v>
      </c>
      <c r="BL281" s="496">
        <f t="shared" si="2718"/>
        <v>0</v>
      </c>
      <c r="BM281" s="897" t="e">
        <f t="shared" si="2719"/>
        <v>#DIV/0!</v>
      </c>
      <c r="BN281" s="888"/>
      <c r="BO281" s="888"/>
      <c r="BP281" s="970">
        <f t="shared" ref="BP281:BT281" si="3569">SUM(BP279:BP280)</f>
        <v>0</v>
      </c>
      <c r="BQ281" s="897" t="e">
        <f t="shared" si="2721"/>
        <v>#DIV/0!</v>
      </c>
      <c r="BR281" s="852">
        <f t="shared" ref="BR281" si="3570">SUM(BR279:BR280)</f>
        <v>0</v>
      </c>
      <c r="BS281" s="496">
        <f t="shared" si="2722"/>
        <v>0</v>
      </c>
      <c r="BT281" s="970">
        <f t="shared" si="3569"/>
        <v>0</v>
      </c>
      <c r="BU281" s="897" t="e">
        <f t="shared" si="2723"/>
        <v>#DIV/0!</v>
      </c>
      <c r="BV281" s="496">
        <f t="shared" ref="BV281" si="3571">SUM(BV279:BV280)</f>
        <v>0</v>
      </c>
      <c r="BW281" s="496">
        <f t="shared" si="2724"/>
        <v>0</v>
      </c>
      <c r="BX281" s="897" t="e">
        <f t="shared" si="3194"/>
        <v>#DIV/0!</v>
      </c>
      <c r="BY281" s="970">
        <f t="shared" ref="BY281:CE281" si="3572">SUM(BY279:BY280)</f>
        <v>0</v>
      </c>
      <c r="BZ281" s="1141">
        <f t="shared" si="3572"/>
        <v>0</v>
      </c>
      <c r="CA281" s="496">
        <f t="shared" si="3572"/>
        <v>0</v>
      </c>
      <c r="CB281" s="496">
        <f t="shared" si="3572"/>
        <v>0</v>
      </c>
      <c r="CC281" s="496">
        <f t="shared" si="3572"/>
        <v>0</v>
      </c>
      <c r="CD281" s="970">
        <f t="shared" si="3572"/>
        <v>0</v>
      </c>
      <c r="CE281" s="40">
        <f t="shared" si="3572"/>
        <v>0</v>
      </c>
      <c r="CF281" s="552">
        <f t="shared" si="2727"/>
        <v>0</v>
      </c>
      <c r="CG281" s="597" t="e">
        <f t="shared" si="2728"/>
        <v>#DIV/0!</v>
      </c>
      <c r="CH281" s="970">
        <f t="shared" ref="CH281:CL281" si="3573">SUM(CH279:CH280)</f>
        <v>0</v>
      </c>
      <c r="CI281" s="597" t="e">
        <f t="shared" si="2730"/>
        <v>#DIV/0!</v>
      </c>
      <c r="CJ281" s="496">
        <f t="shared" ref="CJ281" si="3574">SUM(CJ279:CJ280)</f>
        <v>0</v>
      </c>
      <c r="CK281" s="496">
        <f t="shared" si="2731"/>
        <v>0</v>
      </c>
      <c r="CL281" s="145">
        <f t="shared" si="3573"/>
        <v>0</v>
      </c>
      <c r="CM281" s="597" t="e">
        <f t="shared" si="2732"/>
        <v>#DIV/0!</v>
      </c>
      <c r="CN281" s="40">
        <f t="shared" ref="CN281" si="3575">SUM(CN279:CN280)</f>
        <v>0</v>
      </c>
      <c r="CO281" s="1206">
        <f t="shared" si="2733"/>
        <v>0</v>
      </c>
      <c r="CP281" s="597" t="e">
        <f t="shared" si="2734"/>
        <v>#DIV/0!</v>
      </c>
      <c r="CQ281" s="40">
        <f t="shared" ref="CQ281" si="3576">SUM(CQ279:CQ280)</f>
        <v>0</v>
      </c>
      <c r="CR281" s="1206">
        <f t="shared" si="2735"/>
        <v>0</v>
      </c>
      <c r="CS281" s="1263">
        <f t="shared" ref="CS281:DB281" si="3577">SUM(CS279:CS280)</f>
        <v>0</v>
      </c>
      <c r="CT281" s="1329">
        <f t="shared" si="3577"/>
        <v>0</v>
      </c>
      <c r="CU281" s="496">
        <f t="shared" si="3577"/>
        <v>0</v>
      </c>
      <c r="CV281" s="496">
        <f t="shared" si="3577"/>
        <v>0</v>
      </c>
      <c r="CW281" s="1406">
        <f t="shared" si="3577"/>
        <v>0</v>
      </c>
      <c r="CX281" s="597" t="e">
        <f t="shared" si="2737"/>
        <v>#DIV/0!</v>
      </c>
      <c r="CY281" s="1510">
        <f t="shared" ref="CY281:CZ281" si="3578">SUM(CY279:CY280)</f>
        <v>0</v>
      </c>
      <c r="CZ281" s="496">
        <f t="shared" si="3578"/>
        <v>0</v>
      </c>
      <c r="DA281" s="1510">
        <f t="shared" si="2739"/>
        <v>0</v>
      </c>
      <c r="DB281" s="145">
        <f t="shared" si="3577"/>
        <v>0</v>
      </c>
      <c r="DC281" s="597" t="e">
        <f t="shared" si="2740"/>
        <v>#DIV/0!</v>
      </c>
      <c r="DD281" s="1206">
        <f t="shared" ref="DD281" si="3579">SUM(DD279:DD280)</f>
        <v>0</v>
      </c>
      <c r="DE281" s="1510">
        <f t="shared" si="2741"/>
        <v>0</v>
      </c>
      <c r="DF281" s="597" t="e">
        <f t="shared" si="2742"/>
        <v>#DIV/0!</v>
      </c>
      <c r="DG281" s="1206">
        <f t="shared" ref="DG281" si="3580">SUM(DG279:DG280)</f>
        <v>0</v>
      </c>
      <c r="DH281" s="1510">
        <f t="shared" si="2743"/>
        <v>0</v>
      </c>
      <c r="DI281" s="597" t="e">
        <f t="shared" si="2744"/>
        <v>#DIV/0!</v>
      </c>
      <c r="DJ281" s="1605">
        <f t="shared" ref="DJ281" si="3581">SUM(DJ279:DJ280)</f>
        <v>0</v>
      </c>
      <c r="DK281" s="597" t="e">
        <f t="shared" si="2746"/>
        <v>#DIV/0!</v>
      </c>
      <c r="DL281" s="1206">
        <f t="shared" ref="DL281" si="3582">SUM(DL279:DL280)</f>
        <v>0</v>
      </c>
      <c r="DM281" s="1510">
        <f t="shared" si="2747"/>
        <v>0</v>
      </c>
      <c r="DN281" s="597" t="e">
        <f t="shared" si="2748"/>
        <v>#DIV/0!</v>
      </c>
      <c r="DO281" s="1605">
        <f t="shared" ref="DO281:DS281" si="3583">SUM(DO279:DO280)</f>
        <v>0</v>
      </c>
      <c r="DP281" s="496">
        <f t="shared" si="3583"/>
        <v>0</v>
      </c>
      <c r="DQ281" s="496">
        <f t="shared" si="3583"/>
        <v>0</v>
      </c>
      <c r="DR281" s="496">
        <f t="shared" si="3583"/>
        <v>0</v>
      </c>
      <c r="DS281" s="2002">
        <f t="shared" si="3583"/>
        <v>0</v>
      </c>
      <c r="DT281" s="2184" t="e">
        <f t="shared" si="2750"/>
        <v>#DIV/0!</v>
      </c>
      <c r="DU281" s="1775">
        <f t="shared" ref="DU281:DV281" si="3584">SUM(DU279:DU280)</f>
        <v>0</v>
      </c>
      <c r="DV281" s="1775">
        <f t="shared" si="3584"/>
        <v>0</v>
      </c>
      <c r="DW281" s="1775">
        <f t="shared" si="2752"/>
        <v>0</v>
      </c>
      <c r="DX281" s="1775">
        <f t="shared" ref="DX281:DZ281" si="3585">SUM(DX279:DX280)</f>
        <v>0</v>
      </c>
      <c r="DY281" s="1775">
        <f t="shared" si="2753"/>
        <v>0</v>
      </c>
      <c r="DZ281" s="1775">
        <f t="shared" si="3585"/>
        <v>0</v>
      </c>
      <c r="EA281" s="1775">
        <f t="shared" si="2754"/>
        <v>0</v>
      </c>
      <c r="EB281" s="2002">
        <f t="shared" ref="EB281" si="3586">SUM(EB279:EB280)</f>
        <v>0</v>
      </c>
      <c r="EC281" s="2184" t="e">
        <f t="shared" si="2756"/>
        <v>#DIV/0!</v>
      </c>
      <c r="ED281" s="1775">
        <f t="shared" ref="ED281" si="3587">SUM(ED279:ED280)</f>
        <v>0</v>
      </c>
      <c r="EE281" s="1775">
        <f t="shared" si="2757"/>
        <v>0</v>
      </c>
      <c r="EF281" s="2184" t="e">
        <f t="shared" si="2758"/>
        <v>#DIV/0!</v>
      </c>
      <c r="EG281" s="1775">
        <f t="shared" ref="EG281" si="3588">SUM(EG279:EG280)</f>
        <v>0</v>
      </c>
      <c r="EH281" s="1775">
        <f t="shared" si="2759"/>
        <v>0</v>
      </c>
      <c r="EI281" s="2276">
        <f t="shared" ref="EI281:EO281" si="3589">SUM(EI279:EI280)</f>
        <v>0</v>
      </c>
      <c r="EJ281" s="2002">
        <f t="shared" si="3589"/>
        <v>0</v>
      </c>
      <c r="EK281" s="2184" t="e">
        <f t="shared" si="2761"/>
        <v>#DIV/0!</v>
      </c>
      <c r="EL281" s="1775">
        <f t="shared" si="3589"/>
        <v>0</v>
      </c>
      <c r="EM281" s="2277">
        <f t="shared" si="3589"/>
        <v>0</v>
      </c>
      <c r="EN281" s="2277">
        <f t="shared" si="3589"/>
        <v>0</v>
      </c>
      <c r="EO281" s="2002">
        <f t="shared" si="3589"/>
        <v>0</v>
      </c>
      <c r="EP281" s="2176" t="e">
        <f t="shared" si="2762"/>
        <v>#DIV/0!</v>
      </c>
      <c r="EQ281" s="1775">
        <f t="shared" ref="EQ281" si="3590">SUM(EQ279:EQ280)</f>
        <v>0</v>
      </c>
      <c r="ER281" s="1775">
        <f t="shared" si="2763"/>
        <v>0</v>
      </c>
      <c r="ES281" s="1775">
        <f t="shared" ref="ES281" si="3591">SUM(ES279:ES280)</f>
        <v>0</v>
      </c>
      <c r="ET281" s="1775">
        <f t="shared" si="2764"/>
        <v>0</v>
      </c>
      <c r="EU281" s="2184" t="e">
        <f t="shared" si="2765"/>
        <v>#DIV/0!</v>
      </c>
      <c r="EV281" s="1775">
        <f t="shared" ref="EV281" si="3592">SUM(EV279:EV280)</f>
        <v>0</v>
      </c>
      <c r="EW281" s="1775">
        <f t="shared" si="2766"/>
        <v>0</v>
      </c>
      <c r="EX281" s="2002">
        <f t="shared" ref="EX281" si="3593">SUM(EX279:EX280)</f>
        <v>0</v>
      </c>
      <c r="EY281" s="2184" t="e">
        <f t="shared" si="2768"/>
        <v>#DIV/0!</v>
      </c>
      <c r="EZ281" s="2278">
        <f t="shared" ref="EZ281:FF281" si="3594">SUM(EZ279:EZ280)</f>
        <v>0</v>
      </c>
      <c r="FA281" s="2002">
        <f t="shared" ref="FA281" si="3595">SUM(FA279:FA280)</f>
        <v>0</v>
      </c>
      <c r="FB281" s="2184" t="e">
        <f t="shared" si="2771"/>
        <v>#DIV/0!</v>
      </c>
      <c r="FC281" s="1510">
        <f t="shared" si="3594"/>
        <v>0</v>
      </c>
      <c r="FD281" s="1510">
        <f t="shared" si="3594"/>
        <v>0</v>
      </c>
      <c r="FE281" s="1510">
        <f t="shared" si="3594"/>
        <v>0</v>
      </c>
      <c r="FF281" s="1510">
        <f t="shared" si="3594"/>
        <v>0</v>
      </c>
      <c r="FG281" s="1510">
        <f t="shared" si="2772"/>
        <v>0</v>
      </c>
      <c r="FH281" s="2755">
        <f t="shared" ref="FH281:FI281" si="3596">SUM(FH279:FH280)</f>
        <v>0</v>
      </c>
      <c r="FI281" s="1510">
        <f t="shared" si="3596"/>
        <v>0</v>
      </c>
      <c r="FJ281" s="1510">
        <f t="shared" si="2774"/>
        <v>0</v>
      </c>
      <c r="FK281" s="2704" t="e">
        <f t="shared" si="2775"/>
        <v>#DIV/0!</v>
      </c>
      <c r="FL281" s="2755">
        <f t="shared" ref="FL281" si="3597">SUM(FL279:FL280)</f>
        <v>0</v>
      </c>
      <c r="FM281" s="2704" t="e">
        <f t="shared" si="2777"/>
        <v>#DIV/0!</v>
      </c>
      <c r="FN281" s="1510">
        <f t="shared" ref="FN281" si="3598">SUM(FN279:FN280)</f>
        <v>0</v>
      </c>
      <c r="FO281" s="1510">
        <f t="shared" si="2778"/>
        <v>0</v>
      </c>
      <c r="FP281" s="2756">
        <f t="shared" ref="FP281" si="3599">SUM(FP279:FP280)</f>
        <v>0</v>
      </c>
      <c r="FQ281" s="2629">
        <f t="shared" ref="FQ281:FR281" si="3600">SUM(FQ279:FQ280)</f>
        <v>0</v>
      </c>
      <c r="FR281" s="1510">
        <f t="shared" si="3600"/>
        <v>0</v>
      </c>
      <c r="FS281" s="1510">
        <f t="shared" ref="FS281" si="3601">SUM(FS279:FS280)</f>
        <v>0</v>
      </c>
    </row>
    <row r="282" spans="1:177" ht="21.75" hidden="1" thickBot="1" x14ac:dyDescent="0.4">
      <c r="A282" s="1809"/>
      <c r="B282" s="1807"/>
      <c r="C282" s="1823" t="s">
        <v>102</v>
      </c>
      <c r="D282" s="1807" t="s">
        <v>398</v>
      </c>
      <c r="E282" s="1857"/>
      <c r="F282" s="677"/>
      <c r="G282" s="645"/>
      <c r="H282" s="648"/>
      <c r="I282" s="487"/>
      <c r="J282" s="535"/>
      <c r="K282" s="535"/>
      <c r="L282" s="603" t="e">
        <f t="shared" ref="L282:L288" si="3602">K282/J282</f>
        <v>#DIV/0!</v>
      </c>
      <c r="M282" s="487"/>
      <c r="N282" s="487"/>
      <c r="O282" s="487"/>
      <c r="P282" s="535">
        <f t="shared" si="2698"/>
        <v>0</v>
      </c>
      <c r="Q282" s="603"/>
      <c r="R282" s="487"/>
      <c r="S282" s="535"/>
      <c r="T282" s="603" t="e">
        <f t="shared" si="2700"/>
        <v>#DIV/0!</v>
      </c>
      <c r="U282" s="487"/>
      <c r="V282" s="487"/>
      <c r="W282" s="487"/>
      <c r="X282" s="535">
        <f t="shared" si="2938"/>
        <v>0</v>
      </c>
      <c r="Y282" s="603" t="e">
        <f t="shared" si="2702"/>
        <v>#DIV/0!</v>
      </c>
      <c r="Z282" s="487"/>
      <c r="AA282" s="148">
        <f t="shared" si="2703"/>
        <v>0</v>
      </c>
      <c r="AB282" s="535"/>
      <c r="AC282" s="603" t="e">
        <f t="shared" si="2704"/>
        <v>#DIV/0!</v>
      </c>
      <c r="AD282" s="535"/>
      <c r="AE282" s="535"/>
      <c r="AF282" s="603" t="e">
        <f t="shared" si="2705"/>
        <v>#DIV/0!</v>
      </c>
      <c r="AG282" s="487"/>
      <c r="AH282" s="487"/>
      <c r="AI282" s="487"/>
      <c r="AJ282" s="487"/>
      <c r="AK282" s="487"/>
      <c r="AL282" s="148">
        <f t="shared" si="2707"/>
        <v>0</v>
      </c>
      <c r="AM282" s="844"/>
      <c r="AN282" s="891" t="e">
        <f t="shared" si="2708"/>
        <v>#DIV/0!</v>
      </c>
      <c r="AO282" s="844"/>
      <c r="AP282" s="891" t="e">
        <f t="shared" si="2709"/>
        <v>#DIV/0!</v>
      </c>
      <c r="AQ282" s="844"/>
      <c r="AR282" s="844"/>
      <c r="AS282" s="844">
        <f t="shared" si="2710"/>
        <v>0</v>
      </c>
      <c r="AT282" s="891" t="e">
        <f t="shared" si="2711"/>
        <v>#DIV/0!</v>
      </c>
      <c r="AU282" s="844"/>
      <c r="AV282" s="844">
        <f t="shared" si="2712"/>
        <v>0</v>
      </c>
      <c r="AW282" s="487"/>
      <c r="AX282" s="844"/>
      <c r="AY282" s="487"/>
      <c r="AZ282" s="1073"/>
      <c r="BA282" s="931"/>
      <c r="BB282" s="487"/>
      <c r="BC282" s="487"/>
      <c r="BD282" s="931"/>
      <c r="BE282" s="487"/>
      <c r="BF282" s="487"/>
      <c r="BG282" s="844"/>
      <c r="BH282" s="487">
        <f t="shared" si="2715"/>
        <v>0</v>
      </c>
      <c r="BI282" s="932"/>
      <c r="BJ282" s="891" t="e">
        <f t="shared" si="2717"/>
        <v>#DIV/0!</v>
      </c>
      <c r="BK282" s="487"/>
      <c r="BL282" s="487">
        <f t="shared" si="2718"/>
        <v>0</v>
      </c>
      <c r="BM282" s="891" t="e">
        <f t="shared" si="2719"/>
        <v>#DIV/0!</v>
      </c>
      <c r="BN282" s="891"/>
      <c r="BO282" s="891"/>
      <c r="BP282" s="932"/>
      <c r="BQ282" s="891" t="e">
        <f t="shared" si="2721"/>
        <v>#DIV/0!</v>
      </c>
      <c r="BR282" s="844"/>
      <c r="BS282" s="487">
        <f t="shared" si="2722"/>
        <v>0</v>
      </c>
      <c r="BT282" s="932"/>
      <c r="BU282" s="891" t="e">
        <f t="shared" si="2723"/>
        <v>#DIV/0!</v>
      </c>
      <c r="BV282" s="487"/>
      <c r="BW282" s="487">
        <f t="shared" si="2724"/>
        <v>0</v>
      </c>
      <c r="BX282" s="891" t="e">
        <f t="shared" si="3194"/>
        <v>#DIV/0!</v>
      </c>
      <c r="BY282" s="932"/>
      <c r="BZ282" s="1130"/>
      <c r="CA282" s="487"/>
      <c r="CB282" s="487"/>
      <c r="CC282" s="487"/>
      <c r="CD282" s="932"/>
      <c r="CE282" s="30"/>
      <c r="CF282" s="535">
        <f t="shared" si="2727"/>
        <v>0</v>
      </c>
      <c r="CG282" s="603" t="e">
        <f t="shared" si="2728"/>
        <v>#DIV/0!</v>
      </c>
      <c r="CH282" s="932"/>
      <c r="CI282" s="603" t="e">
        <f t="shared" si="2730"/>
        <v>#DIV/0!</v>
      </c>
      <c r="CJ282" s="487"/>
      <c r="CK282" s="487">
        <f t="shared" si="2731"/>
        <v>0</v>
      </c>
      <c r="CL282" s="129"/>
      <c r="CM282" s="603" t="e">
        <f t="shared" si="2732"/>
        <v>#DIV/0!</v>
      </c>
      <c r="CN282" s="30"/>
      <c r="CO282" s="1196">
        <f t="shared" si="2733"/>
        <v>0</v>
      </c>
      <c r="CP282" s="603" t="e">
        <f t="shared" si="2734"/>
        <v>#DIV/0!</v>
      </c>
      <c r="CQ282" s="30"/>
      <c r="CR282" s="1196">
        <f t="shared" si="2735"/>
        <v>0</v>
      </c>
      <c r="CS282" s="1251"/>
      <c r="CT282" s="1317"/>
      <c r="CU282" s="487"/>
      <c r="CV282" s="487"/>
      <c r="CW282" s="1394"/>
      <c r="CX282" s="603" t="e">
        <f t="shared" si="2737"/>
        <v>#DIV/0!</v>
      </c>
      <c r="CY282" s="1501"/>
      <c r="CZ282" s="487"/>
      <c r="DA282" s="1501">
        <f t="shared" si="2739"/>
        <v>0</v>
      </c>
      <c r="DB282" s="129"/>
      <c r="DC282" s="603" t="e">
        <f t="shared" si="2740"/>
        <v>#DIV/0!</v>
      </c>
      <c r="DD282" s="1196"/>
      <c r="DE282" s="1501">
        <f t="shared" si="2741"/>
        <v>0</v>
      </c>
      <c r="DF282" s="603" t="e">
        <f t="shared" si="2742"/>
        <v>#DIV/0!</v>
      </c>
      <c r="DG282" s="1196"/>
      <c r="DH282" s="1501">
        <f t="shared" si="2743"/>
        <v>0</v>
      </c>
      <c r="DI282" s="603" t="e">
        <f t="shared" si="2744"/>
        <v>#DIV/0!</v>
      </c>
      <c r="DJ282" s="1593"/>
      <c r="DK282" s="603" t="e">
        <f t="shared" si="2746"/>
        <v>#DIV/0!</v>
      </c>
      <c r="DL282" s="1196"/>
      <c r="DM282" s="1501">
        <f t="shared" si="2747"/>
        <v>0</v>
      </c>
      <c r="DN282" s="603" t="e">
        <f t="shared" si="2748"/>
        <v>#DIV/0!</v>
      </c>
      <c r="DO282" s="1593"/>
      <c r="DP282" s="487"/>
      <c r="DQ282" s="487"/>
      <c r="DR282" s="487"/>
      <c r="DS282" s="1991"/>
      <c r="DT282" s="327" t="e">
        <f t="shared" si="2750"/>
        <v>#DIV/0!</v>
      </c>
      <c r="DU282" s="1765"/>
      <c r="DV282" s="1765"/>
      <c r="DW282" s="1765">
        <f t="shared" si="2752"/>
        <v>0</v>
      </c>
      <c r="DX282" s="1765"/>
      <c r="DY282" s="1765">
        <f t="shared" si="2753"/>
        <v>0</v>
      </c>
      <c r="DZ282" s="1765"/>
      <c r="EA282" s="1765">
        <f t="shared" si="2754"/>
        <v>0</v>
      </c>
      <c r="EB282" s="1991"/>
      <c r="EC282" s="327" t="e">
        <f t="shared" si="2756"/>
        <v>#DIV/0!</v>
      </c>
      <c r="ED282" s="1765"/>
      <c r="EE282" s="1765">
        <f t="shared" si="2757"/>
        <v>0</v>
      </c>
      <c r="EF282" s="327" t="e">
        <f t="shared" si="2758"/>
        <v>#DIV/0!</v>
      </c>
      <c r="EG282" s="1765"/>
      <c r="EH282" s="1765">
        <f t="shared" si="2759"/>
        <v>0</v>
      </c>
      <c r="EI282" s="2225"/>
      <c r="EJ282" s="1991"/>
      <c r="EK282" s="327" t="e">
        <f t="shared" si="2761"/>
        <v>#DIV/0!</v>
      </c>
      <c r="EL282" s="1765"/>
      <c r="EM282" s="2226"/>
      <c r="EN282" s="2226"/>
      <c r="EO282" s="1991"/>
      <c r="EP282" s="2176" t="e">
        <f t="shared" si="2762"/>
        <v>#DIV/0!</v>
      </c>
      <c r="EQ282" s="1765"/>
      <c r="ER282" s="1765">
        <f t="shared" si="2763"/>
        <v>0</v>
      </c>
      <c r="ES282" s="1765"/>
      <c r="ET282" s="1765">
        <f t="shared" si="2764"/>
        <v>0</v>
      </c>
      <c r="EU282" s="327" t="e">
        <f t="shared" si="2765"/>
        <v>#DIV/0!</v>
      </c>
      <c r="EV282" s="1765"/>
      <c r="EW282" s="1765">
        <f t="shared" si="2766"/>
        <v>0</v>
      </c>
      <c r="EX282" s="1991"/>
      <c r="EY282" s="327" t="e">
        <f t="shared" si="2768"/>
        <v>#DIV/0!</v>
      </c>
      <c r="EZ282" s="2021"/>
      <c r="FA282" s="1991"/>
      <c r="FB282" s="327" t="e">
        <f t="shared" si="2771"/>
        <v>#DIV/0!</v>
      </c>
      <c r="FC282" s="1501"/>
      <c r="FD282" s="1501"/>
      <c r="FE282" s="1501"/>
      <c r="FF282" s="1501"/>
      <c r="FG282" s="1501">
        <f t="shared" si="2772"/>
        <v>0</v>
      </c>
      <c r="FH282" s="2724"/>
      <c r="FI282" s="1501"/>
      <c r="FJ282" s="1501">
        <f t="shared" si="2774"/>
        <v>0</v>
      </c>
      <c r="FK282" s="1977" t="e">
        <f t="shared" si="2775"/>
        <v>#DIV/0!</v>
      </c>
      <c r="FL282" s="2724"/>
      <c r="FM282" s="1977" t="e">
        <f t="shared" si="2777"/>
        <v>#DIV/0!</v>
      </c>
      <c r="FN282" s="1501"/>
      <c r="FO282" s="1501">
        <f t="shared" si="2778"/>
        <v>0</v>
      </c>
      <c r="FP282" s="1628"/>
      <c r="FQ282" s="2614"/>
      <c r="FR282" s="1501"/>
      <c r="FS282" s="1501"/>
    </row>
    <row r="283" spans="1:177" ht="21.75" hidden="1" thickBot="1" x14ac:dyDescent="0.4">
      <c r="A283" s="679"/>
      <c r="B283" s="680"/>
      <c r="C283" s="1827" t="s">
        <v>103</v>
      </c>
      <c r="D283" s="680" t="s">
        <v>399</v>
      </c>
      <c r="E283" s="1860"/>
      <c r="F283" s="681"/>
      <c r="G283" s="650"/>
      <c r="H283" s="589"/>
      <c r="I283" s="470"/>
      <c r="J283" s="525"/>
      <c r="K283" s="525"/>
      <c r="L283" s="587" t="e">
        <f t="shared" si="3602"/>
        <v>#DIV/0!</v>
      </c>
      <c r="M283" s="470"/>
      <c r="N283" s="470"/>
      <c r="O283" s="470"/>
      <c r="P283" s="525">
        <f t="shared" si="2698"/>
        <v>0</v>
      </c>
      <c r="Q283" s="587"/>
      <c r="R283" s="470"/>
      <c r="S283" s="525"/>
      <c r="T283" s="587" t="e">
        <f t="shared" si="2700"/>
        <v>#DIV/0!</v>
      </c>
      <c r="U283" s="470"/>
      <c r="V283" s="470"/>
      <c r="W283" s="470"/>
      <c r="X283" s="525">
        <f t="shared" si="2938"/>
        <v>0</v>
      </c>
      <c r="Y283" s="587" t="e">
        <f t="shared" si="2702"/>
        <v>#DIV/0!</v>
      </c>
      <c r="Z283" s="470"/>
      <c r="AA283" s="146">
        <f t="shared" si="2703"/>
        <v>0</v>
      </c>
      <c r="AB283" s="525"/>
      <c r="AC283" s="587" t="e">
        <f t="shared" si="2704"/>
        <v>#DIV/0!</v>
      </c>
      <c r="AD283" s="525"/>
      <c r="AE283" s="525"/>
      <c r="AF283" s="587" t="e">
        <f t="shared" si="2705"/>
        <v>#DIV/0!</v>
      </c>
      <c r="AG283" s="470"/>
      <c r="AH283" s="470"/>
      <c r="AI283" s="470"/>
      <c r="AJ283" s="470"/>
      <c r="AK283" s="470"/>
      <c r="AL283" s="146">
        <f t="shared" si="2707"/>
        <v>0</v>
      </c>
      <c r="AM283" s="830"/>
      <c r="AN283" s="894" t="e">
        <f t="shared" si="2708"/>
        <v>#DIV/0!</v>
      </c>
      <c r="AO283" s="830"/>
      <c r="AP283" s="894" t="e">
        <f t="shared" si="2709"/>
        <v>#DIV/0!</v>
      </c>
      <c r="AQ283" s="830"/>
      <c r="AR283" s="830"/>
      <c r="AS283" s="830">
        <f t="shared" si="2710"/>
        <v>0</v>
      </c>
      <c r="AT283" s="894" t="e">
        <f t="shared" si="2711"/>
        <v>#DIV/0!</v>
      </c>
      <c r="AU283" s="830"/>
      <c r="AV283" s="830">
        <f t="shared" si="2712"/>
        <v>0</v>
      </c>
      <c r="AW283" s="470"/>
      <c r="AX283" s="830"/>
      <c r="AY283" s="470"/>
      <c r="AZ283" s="72"/>
      <c r="BA283" s="942"/>
      <c r="BB283" s="470"/>
      <c r="BC283" s="470"/>
      <c r="BD283" s="942"/>
      <c r="BE283" s="470"/>
      <c r="BF283" s="470"/>
      <c r="BG283" s="830"/>
      <c r="BH283" s="470">
        <f t="shared" si="2715"/>
        <v>0</v>
      </c>
      <c r="BI283" s="943"/>
      <c r="BJ283" s="894" t="e">
        <f t="shared" si="2717"/>
        <v>#DIV/0!</v>
      </c>
      <c r="BK283" s="470"/>
      <c r="BL283" s="470">
        <f t="shared" si="2718"/>
        <v>0</v>
      </c>
      <c r="BM283" s="894" t="e">
        <f t="shared" si="2719"/>
        <v>#DIV/0!</v>
      </c>
      <c r="BN283" s="894"/>
      <c r="BO283" s="894"/>
      <c r="BP283" s="943"/>
      <c r="BQ283" s="894" t="e">
        <f t="shared" si="2721"/>
        <v>#DIV/0!</v>
      </c>
      <c r="BR283" s="830"/>
      <c r="BS283" s="470">
        <f t="shared" si="2722"/>
        <v>0</v>
      </c>
      <c r="BT283" s="943"/>
      <c r="BU283" s="894" t="e">
        <f t="shared" si="2723"/>
        <v>#DIV/0!</v>
      </c>
      <c r="BV283" s="470"/>
      <c r="BW283" s="470">
        <f t="shared" si="2724"/>
        <v>0</v>
      </c>
      <c r="BX283" s="894" t="e">
        <f t="shared" si="3194"/>
        <v>#DIV/0!</v>
      </c>
      <c r="BY283" s="943"/>
      <c r="BZ283" s="1134"/>
      <c r="CA283" s="470"/>
      <c r="CB283" s="470"/>
      <c r="CC283" s="470"/>
      <c r="CD283" s="943"/>
      <c r="CE283" s="34"/>
      <c r="CF283" s="525">
        <f t="shared" si="2727"/>
        <v>0</v>
      </c>
      <c r="CG283" s="587" t="e">
        <f t="shared" si="2728"/>
        <v>#DIV/0!</v>
      </c>
      <c r="CH283" s="943"/>
      <c r="CI283" s="587" t="e">
        <f t="shared" si="2730"/>
        <v>#DIV/0!</v>
      </c>
      <c r="CJ283" s="470"/>
      <c r="CK283" s="470">
        <f t="shared" si="2731"/>
        <v>0</v>
      </c>
      <c r="CL283" s="135"/>
      <c r="CM283" s="587" t="e">
        <f t="shared" si="2732"/>
        <v>#DIV/0!</v>
      </c>
      <c r="CN283" s="34"/>
      <c r="CO283" s="1200">
        <f t="shared" si="2733"/>
        <v>0</v>
      </c>
      <c r="CP283" s="587" t="e">
        <f t="shared" si="2734"/>
        <v>#DIV/0!</v>
      </c>
      <c r="CQ283" s="34"/>
      <c r="CR283" s="1200">
        <f t="shared" si="2735"/>
        <v>0</v>
      </c>
      <c r="CS283" s="1255"/>
      <c r="CT283" s="1321"/>
      <c r="CU283" s="470"/>
      <c r="CV283" s="470"/>
      <c r="CW283" s="1398"/>
      <c r="CX283" s="587" t="e">
        <f t="shared" si="2737"/>
        <v>#DIV/0!</v>
      </c>
      <c r="CY283" s="1363"/>
      <c r="CZ283" s="470"/>
      <c r="DA283" s="1363">
        <f t="shared" si="2739"/>
        <v>0</v>
      </c>
      <c r="DB283" s="135"/>
      <c r="DC283" s="587" t="e">
        <f t="shared" si="2740"/>
        <v>#DIV/0!</v>
      </c>
      <c r="DD283" s="1200"/>
      <c r="DE283" s="1363">
        <f t="shared" si="2741"/>
        <v>0</v>
      </c>
      <c r="DF283" s="587" t="e">
        <f t="shared" si="2742"/>
        <v>#DIV/0!</v>
      </c>
      <c r="DG283" s="1200"/>
      <c r="DH283" s="1363">
        <f t="shared" si="2743"/>
        <v>0</v>
      </c>
      <c r="DI283" s="587" t="e">
        <f t="shared" si="2744"/>
        <v>#DIV/0!</v>
      </c>
      <c r="DJ283" s="1364"/>
      <c r="DK283" s="587" t="e">
        <f t="shared" si="2746"/>
        <v>#DIV/0!</v>
      </c>
      <c r="DL283" s="1200"/>
      <c r="DM283" s="1363">
        <f t="shared" si="2747"/>
        <v>0</v>
      </c>
      <c r="DN283" s="587" t="e">
        <f t="shared" si="2748"/>
        <v>#DIV/0!</v>
      </c>
      <c r="DO283" s="1364"/>
      <c r="DP283" s="470"/>
      <c r="DQ283" s="470"/>
      <c r="DR283" s="470"/>
      <c r="DS283" s="1444"/>
      <c r="DT283" s="323" t="e">
        <f t="shared" si="2750"/>
        <v>#DIV/0!</v>
      </c>
      <c r="DU283" s="1362"/>
      <c r="DV283" s="1362"/>
      <c r="DW283" s="1362">
        <f t="shared" si="2752"/>
        <v>0</v>
      </c>
      <c r="DX283" s="1362"/>
      <c r="DY283" s="1362">
        <f t="shared" si="2753"/>
        <v>0</v>
      </c>
      <c r="DZ283" s="1362"/>
      <c r="EA283" s="1362">
        <f t="shared" si="2754"/>
        <v>0</v>
      </c>
      <c r="EB283" s="1444"/>
      <c r="EC283" s="323" t="e">
        <f t="shared" si="2756"/>
        <v>#DIV/0!</v>
      </c>
      <c r="ED283" s="1362"/>
      <c r="EE283" s="1362">
        <f t="shared" si="2757"/>
        <v>0</v>
      </c>
      <c r="EF283" s="323" t="e">
        <f t="shared" si="2758"/>
        <v>#DIV/0!</v>
      </c>
      <c r="EG283" s="1362"/>
      <c r="EH283" s="1362">
        <f t="shared" si="2759"/>
        <v>0</v>
      </c>
      <c r="EI283" s="2240"/>
      <c r="EJ283" s="1444"/>
      <c r="EK283" s="323" t="e">
        <f t="shared" si="2761"/>
        <v>#DIV/0!</v>
      </c>
      <c r="EL283" s="1362"/>
      <c r="EM283" s="2241"/>
      <c r="EN283" s="2241"/>
      <c r="EO283" s="1444"/>
      <c r="EP283" s="2176" t="e">
        <f t="shared" si="2762"/>
        <v>#DIV/0!</v>
      </c>
      <c r="EQ283" s="1362"/>
      <c r="ER283" s="1362">
        <f t="shared" si="2763"/>
        <v>0</v>
      </c>
      <c r="ES283" s="1362"/>
      <c r="ET283" s="1362">
        <f t="shared" si="2764"/>
        <v>0</v>
      </c>
      <c r="EU283" s="323" t="e">
        <f t="shared" si="2765"/>
        <v>#DIV/0!</v>
      </c>
      <c r="EV283" s="1362"/>
      <c r="EW283" s="1362">
        <f t="shared" si="2766"/>
        <v>0</v>
      </c>
      <c r="EX283" s="1444"/>
      <c r="EY283" s="323" t="e">
        <f t="shared" si="2768"/>
        <v>#DIV/0!</v>
      </c>
      <c r="EZ283" s="2242"/>
      <c r="FA283" s="1444"/>
      <c r="FB283" s="323" t="e">
        <f t="shared" si="2771"/>
        <v>#DIV/0!</v>
      </c>
      <c r="FC283" s="1363"/>
      <c r="FD283" s="1363"/>
      <c r="FE283" s="1363"/>
      <c r="FF283" s="1363"/>
      <c r="FG283" s="1363">
        <f t="shared" si="2772"/>
        <v>0</v>
      </c>
      <c r="FH283" s="2736"/>
      <c r="FI283" s="1363"/>
      <c r="FJ283" s="1363">
        <f t="shared" si="2774"/>
        <v>0</v>
      </c>
      <c r="FK283" s="1969" t="e">
        <f t="shared" si="2775"/>
        <v>#DIV/0!</v>
      </c>
      <c r="FL283" s="2736"/>
      <c r="FM283" s="1969" t="e">
        <f t="shared" si="2777"/>
        <v>#DIV/0!</v>
      </c>
      <c r="FN283" s="1363"/>
      <c r="FO283" s="1363">
        <f t="shared" si="2778"/>
        <v>0</v>
      </c>
      <c r="FP283" s="2124"/>
      <c r="FQ283" s="2619"/>
      <c r="FR283" s="1363"/>
      <c r="FS283" s="1363"/>
    </row>
    <row r="284" spans="1:177" ht="21.75" hidden="1" thickBot="1" x14ac:dyDescent="0.4">
      <c r="A284" s="679"/>
      <c r="B284" s="680"/>
      <c r="C284" s="1827" t="s">
        <v>104</v>
      </c>
      <c r="D284" s="680" t="s">
        <v>399</v>
      </c>
      <c r="E284" s="1860"/>
      <c r="F284" s="681"/>
      <c r="G284" s="650"/>
      <c r="H284" s="589"/>
      <c r="I284" s="470"/>
      <c r="J284" s="525"/>
      <c r="K284" s="525"/>
      <c r="L284" s="587" t="e">
        <f t="shared" si="3602"/>
        <v>#DIV/0!</v>
      </c>
      <c r="M284" s="470"/>
      <c r="N284" s="470"/>
      <c r="O284" s="470"/>
      <c r="P284" s="525">
        <f t="shared" si="2698"/>
        <v>0</v>
      </c>
      <c r="Q284" s="587"/>
      <c r="R284" s="470"/>
      <c r="S284" s="525"/>
      <c r="T284" s="587" t="e">
        <f t="shared" si="2700"/>
        <v>#DIV/0!</v>
      </c>
      <c r="U284" s="470"/>
      <c r="V284" s="470"/>
      <c r="W284" s="470"/>
      <c r="X284" s="525">
        <f t="shared" si="2938"/>
        <v>0</v>
      </c>
      <c r="Y284" s="587" t="e">
        <f t="shared" si="2702"/>
        <v>#DIV/0!</v>
      </c>
      <c r="Z284" s="470"/>
      <c r="AA284" s="146">
        <f t="shared" si="2703"/>
        <v>0</v>
      </c>
      <c r="AB284" s="525"/>
      <c r="AC284" s="587" t="e">
        <f t="shared" si="2704"/>
        <v>#DIV/0!</v>
      </c>
      <c r="AD284" s="525"/>
      <c r="AE284" s="525"/>
      <c r="AF284" s="587" t="e">
        <f t="shared" si="2705"/>
        <v>#DIV/0!</v>
      </c>
      <c r="AG284" s="470"/>
      <c r="AH284" s="470"/>
      <c r="AI284" s="470"/>
      <c r="AJ284" s="470"/>
      <c r="AK284" s="470"/>
      <c r="AL284" s="146">
        <f t="shared" si="2707"/>
        <v>0</v>
      </c>
      <c r="AM284" s="830"/>
      <c r="AN284" s="894" t="e">
        <f t="shared" si="2708"/>
        <v>#DIV/0!</v>
      </c>
      <c r="AO284" s="830"/>
      <c r="AP284" s="894" t="e">
        <f t="shared" si="2709"/>
        <v>#DIV/0!</v>
      </c>
      <c r="AQ284" s="830"/>
      <c r="AR284" s="830"/>
      <c r="AS284" s="830">
        <f t="shared" si="2710"/>
        <v>0</v>
      </c>
      <c r="AT284" s="894" t="e">
        <f t="shared" si="2711"/>
        <v>#DIV/0!</v>
      </c>
      <c r="AU284" s="830"/>
      <c r="AV284" s="830">
        <f t="shared" si="2712"/>
        <v>0</v>
      </c>
      <c r="AW284" s="470"/>
      <c r="AX284" s="830"/>
      <c r="AY284" s="470"/>
      <c r="AZ284" s="72"/>
      <c r="BA284" s="942"/>
      <c r="BB284" s="470"/>
      <c r="BC284" s="470"/>
      <c r="BD284" s="942"/>
      <c r="BE284" s="470"/>
      <c r="BF284" s="470"/>
      <c r="BG284" s="830"/>
      <c r="BH284" s="470">
        <f t="shared" si="2715"/>
        <v>0</v>
      </c>
      <c r="BI284" s="943"/>
      <c r="BJ284" s="894" t="e">
        <f t="shared" si="2717"/>
        <v>#DIV/0!</v>
      </c>
      <c r="BK284" s="470"/>
      <c r="BL284" s="470">
        <f t="shared" si="2718"/>
        <v>0</v>
      </c>
      <c r="BM284" s="894" t="e">
        <f t="shared" si="2719"/>
        <v>#DIV/0!</v>
      </c>
      <c r="BN284" s="894"/>
      <c r="BO284" s="894"/>
      <c r="BP284" s="943"/>
      <c r="BQ284" s="894" t="e">
        <f t="shared" si="2721"/>
        <v>#DIV/0!</v>
      </c>
      <c r="BR284" s="830"/>
      <c r="BS284" s="470">
        <f t="shared" si="2722"/>
        <v>0</v>
      </c>
      <c r="BT284" s="943"/>
      <c r="BU284" s="894" t="e">
        <f t="shared" si="2723"/>
        <v>#DIV/0!</v>
      </c>
      <c r="BV284" s="470"/>
      <c r="BW284" s="470">
        <f t="shared" si="2724"/>
        <v>0</v>
      </c>
      <c r="BX284" s="894" t="e">
        <f t="shared" si="3194"/>
        <v>#DIV/0!</v>
      </c>
      <c r="BY284" s="943"/>
      <c r="BZ284" s="1134"/>
      <c r="CA284" s="470"/>
      <c r="CB284" s="470"/>
      <c r="CC284" s="470"/>
      <c r="CD284" s="943"/>
      <c r="CE284" s="34"/>
      <c r="CF284" s="525">
        <f t="shared" si="2727"/>
        <v>0</v>
      </c>
      <c r="CG284" s="587" t="e">
        <f t="shared" si="2728"/>
        <v>#DIV/0!</v>
      </c>
      <c r="CH284" s="943"/>
      <c r="CI284" s="587" t="e">
        <f t="shared" si="2730"/>
        <v>#DIV/0!</v>
      </c>
      <c r="CJ284" s="470"/>
      <c r="CK284" s="470">
        <f t="shared" ref="CK284:CK288" si="3603">CF284+CJ284</f>
        <v>0</v>
      </c>
      <c r="CL284" s="135"/>
      <c r="CM284" s="587" t="e">
        <f t="shared" ref="CM284:CM288" si="3604">CL284/CK284</f>
        <v>#DIV/0!</v>
      </c>
      <c r="CN284" s="34"/>
      <c r="CO284" s="1200">
        <f t="shared" ref="CO284:CO288" si="3605">CK284+CN284</f>
        <v>0</v>
      </c>
      <c r="CP284" s="587" t="e">
        <f t="shared" ref="CP284:CP288" si="3606">CL284/CO284</f>
        <v>#DIV/0!</v>
      </c>
      <c r="CQ284" s="34"/>
      <c r="CR284" s="1200">
        <f t="shared" ref="CR284:CR288" si="3607">CO284+CQ284</f>
        <v>0</v>
      </c>
      <c r="CS284" s="1255"/>
      <c r="CT284" s="1321"/>
      <c r="CU284" s="470"/>
      <c r="CV284" s="470"/>
      <c r="CW284" s="1398"/>
      <c r="CX284" s="587" t="e">
        <f t="shared" ref="CX284:CX288" si="3608">CW284/CR284</f>
        <v>#DIV/0!</v>
      </c>
      <c r="CY284" s="1363"/>
      <c r="CZ284" s="470"/>
      <c r="DA284" s="1363">
        <f t="shared" ref="DA284:DA288" si="3609">CT284+CZ284</f>
        <v>0</v>
      </c>
      <c r="DB284" s="135"/>
      <c r="DC284" s="587" t="e">
        <f t="shared" ref="DC284:DC288" si="3610">DB284/DA284</f>
        <v>#DIV/0!</v>
      </c>
      <c r="DD284" s="1200"/>
      <c r="DE284" s="1363">
        <f t="shared" ref="DE284:DE288" si="3611">DA284+DD284</f>
        <v>0</v>
      </c>
      <c r="DF284" s="587" t="e">
        <f t="shared" ref="DF284:DF288" si="3612">DB284/DE284</f>
        <v>#DIV/0!</v>
      </c>
      <c r="DG284" s="1200"/>
      <c r="DH284" s="1363">
        <f t="shared" ref="DH284:DH288" si="3613">DA284+DG284</f>
        <v>0</v>
      </c>
      <c r="DI284" s="587" t="e">
        <f t="shared" ref="DI284:DI288" si="3614">DB284/DH284</f>
        <v>#DIV/0!</v>
      </c>
      <c r="DJ284" s="1364"/>
      <c r="DK284" s="587" t="e">
        <f t="shared" ref="DK284:DK288" si="3615">DJ284/DH284</f>
        <v>#DIV/0!</v>
      </c>
      <c r="DL284" s="1200"/>
      <c r="DM284" s="1363">
        <f t="shared" ref="DM284:DM288" si="3616">DH284+DL284</f>
        <v>0</v>
      </c>
      <c r="DN284" s="587" t="e">
        <f t="shared" ref="DN284:DN288" si="3617">DJ284/DM284</f>
        <v>#DIV/0!</v>
      </c>
      <c r="DO284" s="1364"/>
      <c r="DP284" s="470"/>
      <c r="DQ284" s="470"/>
      <c r="DR284" s="470"/>
      <c r="DS284" s="1444"/>
      <c r="DT284" s="323" t="e">
        <f t="shared" ref="DT284:DT288" si="3618">DS284/DM284</f>
        <v>#DIV/0!</v>
      </c>
      <c r="DU284" s="1362"/>
      <c r="DV284" s="1362"/>
      <c r="DW284" s="1362">
        <f t="shared" ref="DW284:DW288" si="3619">DP284+DV284</f>
        <v>0</v>
      </c>
      <c r="DX284" s="1362"/>
      <c r="DY284" s="1362">
        <f t="shared" ref="DY284:DY288" si="3620">DW284+DX284</f>
        <v>0</v>
      </c>
      <c r="DZ284" s="1362"/>
      <c r="EA284" s="1362">
        <f t="shared" ref="EA284:EA288" si="3621">DW284+DZ284</f>
        <v>0</v>
      </c>
      <c r="EB284" s="1444"/>
      <c r="EC284" s="323" t="e">
        <f t="shared" ref="EC284:EC288" si="3622">EB284/EA284</f>
        <v>#DIV/0!</v>
      </c>
      <c r="ED284" s="1362"/>
      <c r="EE284" s="1362">
        <f t="shared" ref="EE284:EE288" si="3623">EA284+ED284</f>
        <v>0</v>
      </c>
      <c r="EF284" s="323" t="e">
        <f t="shared" ref="EF284:EF288" si="3624">EB284/EE284</f>
        <v>#DIV/0!</v>
      </c>
      <c r="EG284" s="1362"/>
      <c r="EH284" s="1362">
        <f t="shared" ref="EH284:EH288" si="3625">EE284+EG284</f>
        <v>0</v>
      </c>
      <c r="EI284" s="2240"/>
      <c r="EJ284" s="1444"/>
      <c r="EK284" s="323" t="e">
        <f t="shared" ref="EK284:EK288" si="3626">EJ284/EI284</f>
        <v>#DIV/0!</v>
      </c>
      <c r="EL284" s="1362"/>
      <c r="EM284" s="2241"/>
      <c r="EN284" s="2241"/>
      <c r="EO284" s="1444"/>
      <c r="EP284" s="2176" t="e">
        <f t="shared" ref="EP284:EP288" si="3627">EO284/EL284</f>
        <v>#DIV/0!</v>
      </c>
      <c r="EQ284" s="1362"/>
      <c r="ER284" s="1362">
        <f t="shared" ref="ER284:ER288" si="3628">EL284+EQ284</f>
        <v>0</v>
      </c>
      <c r="ES284" s="1362"/>
      <c r="ET284" s="1362">
        <f t="shared" ref="ET284:ET288" si="3629">ER284+ES284</f>
        <v>0</v>
      </c>
      <c r="EU284" s="323" t="e">
        <f t="shared" ref="EU284:EU288" si="3630">EO284/ET284</f>
        <v>#DIV/0!</v>
      </c>
      <c r="EV284" s="1362"/>
      <c r="EW284" s="1362">
        <f t="shared" ref="EW284:EW288" si="3631">ET284+EV284</f>
        <v>0</v>
      </c>
      <c r="EX284" s="1444"/>
      <c r="EY284" s="323" t="e">
        <f t="shared" ref="EY284:EY288" si="3632">EX284/ET284</f>
        <v>#DIV/0!</v>
      </c>
      <c r="EZ284" s="2242"/>
      <c r="FA284" s="1444"/>
      <c r="FB284" s="323" t="e">
        <f t="shared" ref="FB284:FB288" si="3633">FA284/EW284</f>
        <v>#DIV/0!</v>
      </c>
      <c r="FC284" s="1363"/>
      <c r="FD284" s="1363"/>
      <c r="FE284" s="1363"/>
      <c r="FF284" s="1363"/>
      <c r="FG284" s="1363">
        <f t="shared" ref="FG284:FG288" si="3634">FC284+FF284</f>
        <v>0</v>
      </c>
      <c r="FH284" s="2736"/>
      <c r="FI284" s="1363"/>
      <c r="FJ284" s="1363">
        <f t="shared" ref="FJ284:FJ288" si="3635">FG284+FI284</f>
        <v>0</v>
      </c>
      <c r="FK284" s="1969" t="e">
        <f t="shared" ref="FK284:FK288" si="3636">FH284/FJ284</f>
        <v>#DIV/0!</v>
      </c>
      <c r="FL284" s="2736"/>
      <c r="FM284" s="1969" t="e">
        <f t="shared" ref="FM284:FM288" si="3637">FL284/FJ284</f>
        <v>#DIV/0!</v>
      </c>
      <c r="FN284" s="1363"/>
      <c r="FO284" s="1363">
        <f t="shared" ref="FO284:FO288" si="3638">FJ284+FN284</f>
        <v>0</v>
      </c>
      <c r="FP284" s="2124"/>
      <c r="FQ284" s="2619"/>
      <c r="FR284" s="1363"/>
      <c r="FS284" s="1363"/>
    </row>
    <row r="285" spans="1:177" ht="21.75" hidden="1" thickBot="1" x14ac:dyDescent="0.4">
      <c r="A285" s="691"/>
      <c r="B285" s="692"/>
      <c r="C285" s="1842"/>
      <c r="D285" s="692"/>
      <c r="E285" s="1871"/>
      <c r="F285" s="693"/>
      <c r="G285" s="635"/>
      <c r="H285" s="665"/>
      <c r="I285" s="488"/>
      <c r="J285" s="533"/>
      <c r="K285" s="533"/>
      <c r="L285" s="604" t="e">
        <f t="shared" si="3602"/>
        <v>#DIV/0!</v>
      </c>
      <c r="M285" s="488"/>
      <c r="N285" s="488"/>
      <c r="O285" s="488"/>
      <c r="P285" s="533">
        <f t="shared" ref="P285:P288" si="3639">J285+N285+O285</f>
        <v>0</v>
      </c>
      <c r="Q285" s="604"/>
      <c r="R285" s="488"/>
      <c r="S285" s="533"/>
      <c r="T285" s="604" t="e">
        <f t="shared" ref="T285:T288" si="3640">S285/P285</f>
        <v>#DIV/0!</v>
      </c>
      <c r="U285" s="488"/>
      <c r="V285" s="488"/>
      <c r="W285" s="488"/>
      <c r="X285" s="533">
        <f t="shared" si="2938"/>
        <v>0</v>
      </c>
      <c r="Y285" s="604" t="e">
        <f t="shared" ref="Y285:Y288" si="3641">S285/X285</f>
        <v>#DIV/0!</v>
      </c>
      <c r="Z285" s="488"/>
      <c r="AA285" s="149">
        <f t="shared" ref="AA285:AA288" si="3642">X285+Z285</f>
        <v>0</v>
      </c>
      <c r="AB285" s="533"/>
      <c r="AC285" s="604" t="e">
        <f t="shared" ref="AC285:AC288" si="3643">AB285/AA285</f>
        <v>#DIV/0!</v>
      </c>
      <c r="AD285" s="533"/>
      <c r="AE285" s="533"/>
      <c r="AF285" s="604" t="e">
        <f t="shared" ref="AF285:AF288" si="3644">AE285/AA285</f>
        <v>#DIV/0!</v>
      </c>
      <c r="AG285" s="488"/>
      <c r="AH285" s="488"/>
      <c r="AI285" s="488"/>
      <c r="AJ285" s="488"/>
      <c r="AK285" s="488"/>
      <c r="AL285" s="149">
        <f t="shared" ref="AL285:AL288" si="3645">AA285+AK285</f>
        <v>0</v>
      </c>
      <c r="AM285" s="845"/>
      <c r="AN285" s="900" t="e">
        <f t="shared" ref="AN285:AN313" si="3646">AM285/AL285</f>
        <v>#DIV/0!</v>
      </c>
      <c r="AO285" s="845"/>
      <c r="AP285" s="900" t="e">
        <f t="shared" ref="AP285:AP288" si="3647">AO285/AH285</f>
        <v>#DIV/0!</v>
      </c>
      <c r="AQ285" s="845"/>
      <c r="AR285" s="845"/>
      <c r="AS285" s="845">
        <f t="shared" ref="AS285:AS288" si="3648">AH285+AQ285+AR285</f>
        <v>0</v>
      </c>
      <c r="AT285" s="900" t="e">
        <f t="shared" ref="AT285:AT288" si="3649">AO285/AS285</f>
        <v>#DIV/0!</v>
      </c>
      <c r="AU285" s="845"/>
      <c r="AV285" s="845">
        <f t="shared" ref="AV285:AV288" si="3650">AH285+AQ285+AU285</f>
        <v>0</v>
      </c>
      <c r="AW285" s="488"/>
      <c r="AX285" s="845"/>
      <c r="AY285" s="488"/>
      <c r="AZ285" s="1074"/>
      <c r="BA285" s="934"/>
      <c r="BB285" s="488"/>
      <c r="BC285" s="488"/>
      <c r="BD285" s="934"/>
      <c r="BE285" s="488"/>
      <c r="BF285" s="488"/>
      <c r="BG285" s="845"/>
      <c r="BH285" s="488">
        <f t="shared" ref="BH285:BH288" si="3651">BD285+BG285</f>
        <v>0</v>
      </c>
      <c r="BI285" s="935"/>
      <c r="BJ285" s="900" t="e">
        <f t="shared" ref="BJ285:BJ288" si="3652">BI285/BH285</f>
        <v>#DIV/0!</v>
      </c>
      <c r="BK285" s="488"/>
      <c r="BL285" s="488">
        <f t="shared" ref="BL285:BL288" si="3653">BD285+BG285+BK285</f>
        <v>0</v>
      </c>
      <c r="BM285" s="900" t="e">
        <f t="shared" ref="BM285:BM288" si="3654">BI285/BL285</f>
        <v>#DIV/0!</v>
      </c>
      <c r="BN285" s="900"/>
      <c r="BO285" s="900"/>
      <c r="BP285" s="935"/>
      <c r="BQ285" s="900" t="e">
        <f t="shared" ref="BQ285:BQ288" si="3655">BP285/BL285</f>
        <v>#DIV/0!</v>
      </c>
      <c r="BR285" s="845"/>
      <c r="BS285" s="488">
        <f t="shared" ref="BS285:BS288" si="3656">BL285+BR285</f>
        <v>0</v>
      </c>
      <c r="BT285" s="935"/>
      <c r="BU285" s="900" t="e">
        <f t="shared" ref="BU285:BU288" si="3657">BT285/BS285</f>
        <v>#DIV/0!</v>
      </c>
      <c r="BV285" s="488"/>
      <c r="BW285" s="488">
        <f t="shared" ref="BW285:BW288" si="3658">BS285+BV285</f>
        <v>0</v>
      </c>
      <c r="BX285" s="900" t="e">
        <f t="shared" si="3194"/>
        <v>#DIV/0!</v>
      </c>
      <c r="BY285" s="935"/>
      <c r="BZ285" s="1131"/>
      <c r="CA285" s="488"/>
      <c r="CB285" s="488"/>
      <c r="CC285" s="488"/>
      <c r="CD285" s="935"/>
      <c r="CE285" s="31"/>
      <c r="CF285" s="533">
        <f t="shared" ref="CF285:CF288" si="3659">CA285+CE285</f>
        <v>0</v>
      </c>
      <c r="CG285" s="604" t="e">
        <f t="shared" ref="CG285:CG288" si="3660">CD285/CF285</f>
        <v>#DIV/0!</v>
      </c>
      <c r="CH285" s="935"/>
      <c r="CI285" s="604" t="e">
        <f t="shared" ref="CI285:CI288" si="3661">CH285/CF285</f>
        <v>#DIV/0!</v>
      </c>
      <c r="CJ285" s="488"/>
      <c r="CK285" s="488">
        <f t="shared" si="3603"/>
        <v>0</v>
      </c>
      <c r="CL285" s="130"/>
      <c r="CM285" s="604" t="e">
        <f t="shared" si="3604"/>
        <v>#DIV/0!</v>
      </c>
      <c r="CN285" s="31"/>
      <c r="CO285" s="1197">
        <f t="shared" si="3605"/>
        <v>0</v>
      </c>
      <c r="CP285" s="604" t="e">
        <f t="shared" si="3606"/>
        <v>#DIV/0!</v>
      </c>
      <c r="CQ285" s="31"/>
      <c r="CR285" s="1197">
        <f t="shared" si="3607"/>
        <v>0</v>
      </c>
      <c r="CS285" s="1252"/>
      <c r="CT285" s="1318"/>
      <c r="CU285" s="488"/>
      <c r="CV285" s="488"/>
      <c r="CW285" s="1395"/>
      <c r="CX285" s="604" t="e">
        <f t="shared" si="3608"/>
        <v>#DIV/0!</v>
      </c>
      <c r="CY285" s="1502"/>
      <c r="CZ285" s="488"/>
      <c r="DA285" s="1502">
        <f t="shared" si="3609"/>
        <v>0</v>
      </c>
      <c r="DB285" s="130"/>
      <c r="DC285" s="604" t="e">
        <f t="shared" si="3610"/>
        <v>#DIV/0!</v>
      </c>
      <c r="DD285" s="1197"/>
      <c r="DE285" s="1502">
        <f t="shared" si="3611"/>
        <v>0</v>
      </c>
      <c r="DF285" s="604" t="e">
        <f t="shared" si="3612"/>
        <v>#DIV/0!</v>
      </c>
      <c r="DG285" s="1197"/>
      <c r="DH285" s="1502">
        <f t="shared" si="3613"/>
        <v>0</v>
      </c>
      <c r="DI285" s="604" t="e">
        <f t="shared" si="3614"/>
        <v>#DIV/0!</v>
      </c>
      <c r="DJ285" s="1594"/>
      <c r="DK285" s="604" t="e">
        <f t="shared" si="3615"/>
        <v>#DIV/0!</v>
      </c>
      <c r="DL285" s="1197"/>
      <c r="DM285" s="1502">
        <f t="shared" si="3616"/>
        <v>0</v>
      </c>
      <c r="DN285" s="604" t="e">
        <f t="shared" si="3617"/>
        <v>#DIV/0!</v>
      </c>
      <c r="DO285" s="1594"/>
      <c r="DP285" s="488"/>
      <c r="DQ285" s="488"/>
      <c r="DR285" s="488"/>
      <c r="DS285" s="1992"/>
      <c r="DT285" s="324" t="e">
        <f t="shared" si="3618"/>
        <v>#DIV/0!</v>
      </c>
      <c r="DU285" s="1766"/>
      <c r="DV285" s="1766"/>
      <c r="DW285" s="1766">
        <f t="shared" si="3619"/>
        <v>0</v>
      </c>
      <c r="DX285" s="1766"/>
      <c r="DY285" s="1766">
        <f t="shared" si="3620"/>
        <v>0</v>
      </c>
      <c r="DZ285" s="1766"/>
      <c r="EA285" s="1766">
        <f t="shared" si="3621"/>
        <v>0</v>
      </c>
      <c r="EB285" s="1992"/>
      <c r="EC285" s="324" t="e">
        <f t="shared" si="3622"/>
        <v>#DIV/0!</v>
      </c>
      <c r="ED285" s="1766"/>
      <c r="EE285" s="1766">
        <f t="shared" si="3623"/>
        <v>0</v>
      </c>
      <c r="EF285" s="324" t="e">
        <f t="shared" si="3624"/>
        <v>#DIV/0!</v>
      </c>
      <c r="EG285" s="1766"/>
      <c r="EH285" s="1766">
        <f t="shared" si="3625"/>
        <v>0</v>
      </c>
      <c r="EI285" s="2227"/>
      <c r="EJ285" s="1992"/>
      <c r="EK285" s="324" t="e">
        <f t="shared" si="3626"/>
        <v>#DIV/0!</v>
      </c>
      <c r="EL285" s="1766"/>
      <c r="EM285" s="2228"/>
      <c r="EN285" s="2228"/>
      <c r="EO285" s="1992"/>
      <c r="EP285" s="2176" t="e">
        <f t="shared" si="3627"/>
        <v>#DIV/0!</v>
      </c>
      <c r="EQ285" s="1766"/>
      <c r="ER285" s="1766">
        <f t="shared" si="3628"/>
        <v>0</v>
      </c>
      <c r="ES285" s="1766"/>
      <c r="ET285" s="1766">
        <f t="shared" si="3629"/>
        <v>0</v>
      </c>
      <c r="EU285" s="324" t="e">
        <f t="shared" si="3630"/>
        <v>#DIV/0!</v>
      </c>
      <c r="EV285" s="1766"/>
      <c r="EW285" s="1766">
        <f t="shared" si="3631"/>
        <v>0</v>
      </c>
      <c r="EX285" s="1992"/>
      <c r="EY285" s="324" t="e">
        <f t="shared" si="3632"/>
        <v>#DIV/0!</v>
      </c>
      <c r="EZ285" s="2229"/>
      <c r="FA285" s="1992"/>
      <c r="FB285" s="324" t="e">
        <f t="shared" si="3633"/>
        <v>#DIV/0!</v>
      </c>
      <c r="FC285" s="1502"/>
      <c r="FD285" s="1502"/>
      <c r="FE285" s="1502"/>
      <c r="FF285" s="1502"/>
      <c r="FG285" s="1502">
        <f t="shared" si="3634"/>
        <v>0</v>
      </c>
      <c r="FH285" s="2725"/>
      <c r="FI285" s="1502"/>
      <c r="FJ285" s="1502">
        <f t="shared" si="3635"/>
        <v>0</v>
      </c>
      <c r="FK285" s="1970" t="e">
        <f t="shared" si="3636"/>
        <v>#DIV/0!</v>
      </c>
      <c r="FL285" s="2725"/>
      <c r="FM285" s="1970" t="e">
        <f t="shared" si="3637"/>
        <v>#DIV/0!</v>
      </c>
      <c r="FN285" s="1502"/>
      <c r="FO285" s="1502">
        <f t="shared" si="3638"/>
        <v>0</v>
      </c>
      <c r="FP285" s="2726"/>
      <c r="FQ285" s="2615"/>
      <c r="FR285" s="1502"/>
      <c r="FS285" s="1502"/>
    </row>
    <row r="286" spans="1:177" ht="21.75" thickBot="1" x14ac:dyDescent="0.4">
      <c r="A286" s="644"/>
      <c r="B286" s="645"/>
      <c r="C286" s="1844" t="s">
        <v>205</v>
      </c>
      <c r="D286" s="646"/>
      <c r="E286" s="1845"/>
      <c r="F286" s="666"/>
      <c r="G286" s="645"/>
      <c r="H286" s="667">
        <f>SUM(H223,H229,H248,H256,H268)</f>
        <v>54730</v>
      </c>
      <c r="I286" s="478">
        <f>SUM(I223,I229,I248,I256,I268)</f>
        <v>72700</v>
      </c>
      <c r="J286" s="537">
        <f t="shared" ref="J286" si="3662">SUM(J223,J229,J248,J256,J268)</f>
        <v>54376</v>
      </c>
      <c r="K286" s="537">
        <f>SUM(K223,K229,K248,K256,K268)</f>
        <v>14299</v>
      </c>
      <c r="L286" s="603">
        <f t="shared" si="3602"/>
        <v>0.26296527879947035</v>
      </c>
      <c r="M286" s="478">
        <f t="shared" ref="M286" si="3663">SUM(M223,M229,M248,M256,M268)</f>
        <v>54376</v>
      </c>
      <c r="N286" s="478">
        <f>SUM(N223,N229,N248,N256,N268)</f>
        <v>0</v>
      </c>
      <c r="O286" s="478">
        <f>SUM(O223,O229,O248,O256,O268)</f>
        <v>13000</v>
      </c>
      <c r="P286" s="537">
        <f t="shared" si="3639"/>
        <v>67376</v>
      </c>
      <c r="Q286" s="603">
        <f>K286/P286</f>
        <v>0.21222690572310615</v>
      </c>
      <c r="R286" s="478">
        <f>SUM(R223,R229,R248,R256,R268)</f>
        <v>67376</v>
      </c>
      <c r="S286" s="537">
        <f>SUM(S223,S229,S248,S256,S268)</f>
        <v>19381</v>
      </c>
      <c r="T286" s="603">
        <f t="shared" si="3640"/>
        <v>0.2876543576347661</v>
      </c>
      <c r="U286" s="478">
        <f>SUM(U223,U229,U248,U256,U268)</f>
        <v>74031</v>
      </c>
      <c r="V286" s="478">
        <f>SUM(V223,V229,V248,V256,V268)</f>
        <v>2000</v>
      </c>
      <c r="W286" s="478">
        <f>SUM(W223,W229,W248,W256,W268)</f>
        <v>4655</v>
      </c>
      <c r="X286" s="537">
        <f t="shared" si="2938"/>
        <v>74031</v>
      </c>
      <c r="Y286" s="603">
        <f t="shared" si="3641"/>
        <v>0.26179573421944863</v>
      </c>
      <c r="Z286" s="478">
        <f>SUM(Z223,Z229,Z248,Z256,Z268)</f>
        <v>0</v>
      </c>
      <c r="AA286" s="537">
        <f t="shared" si="3642"/>
        <v>74031</v>
      </c>
      <c r="AB286" s="537">
        <f>SUM(AB223,AB229,AB248,AB256,AB268)</f>
        <v>61025</v>
      </c>
      <c r="AC286" s="603">
        <f t="shared" si="3643"/>
        <v>0.8243168402426011</v>
      </c>
      <c r="AD286" s="537">
        <f>SUM(AD223,AD229,AD248,AD256,AD268)</f>
        <v>65693</v>
      </c>
      <c r="AE286" s="537">
        <f>SUM(AE223,AE229,AE248,AE256,AE268)</f>
        <v>68454</v>
      </c>
      <c r="AF286" s="603">
        <f t="shared" si="3644"/>
        <v>0.92466669368237631</v>
      </c>
      <c r="AG286" s="478">
        <f>SUM(AG223,AG229,AG248,AG256,AG268)</f>
        <v>72031</v>
      </c>
      <c r="AH286" s="478">
        <f t="shared" ref="AH286:AJ286" si="3664">SUM(AH223,AH229,AH248,AH256,AH268)</f>
        <v>56752</v>
      </c>
      <c r="AI286" s="478">
        <f t="shared" si="3664"/>
        <v>66727</v>
      </c>
      <c r="AJ286" s="478">
        <f t="shared" si="3664"/>
        <v>52956</v>
      </c>
      <c r="AK286" s="478">
        <f>SUM(AK223,AK229,AK248,AK256,AK268)</f>
        <v>-2000</v>
      </c>
      <c r="AL286" s="537">
        <f t="shared" si="3645"/>
        <v>72031</v>
      </c>
      <c r="AM286" s="836">
        <f>SUM(AM223,AM229,AM248,AM256,AM268)</f>
        <v>69621.22</v>
      </c>
      <c r="AN286" s="891">
        <f t="shared" si="3646"/>
        <v>0.96654523746720167</v>
      </c>
      <c r="AO286" s="836">
        <f>SUM(AO223,AO229,AO248,AO256,AO268)</f>
        <v>35131.820000000007</v>
      </c>
      <c r="AP286" s="891">
        <f t="shared" si="3647"/>
        <v>0.6190410910628702</v>
      </c>
      <c r="AQ286" s="836">
        <f>SUM(AQ223,AQ229,AQ248,AQ256,AQ268)</f>
        <v>0</v>
      </c>
      <c r="AR286" s="836">
        <f>SUM(AR223,AR229,AR248,AR256,AR268)</f>
        <v>8025</v>
      </c>
      <c r="AS286" s="836">
        <f t="shared" si="3648"/>
        <v>64777</v>
      </c>
      <c r="AT286" s="891">
        <f t="shared" si="3649"/>
        <v>0.54235021689797314</v>
      </c>
      <c r="AU286" s="836">
        <f>SUM(AU223,AU229,AU248,AU256,AU268)</f>
        <v>12025</v>
      </c>
      <c r="AV286" s="836">
        <f t="shared" si="3650"/>
        <v>68777</v>
      </c>
      <c r="AW286" s="478">
        <f t="shared" ref="AW286" si="3665">SUM(AW223,AW229,AW248,AW256,AW268)</f>
        <v>56752</v>
      </c>
      <c r="AX286" s="836">
        <f>SUM(AX223,AX229,AX248,AX256,AX268)</f>
        <v>66451.87000000001</v>
      </c>
      <c r="AY286" s="478">
        <f t="shared" ref="AY286:BF286" si="3666">SUM(AY223,AY229,AY248,AY256,AY268)</f>
        <v>68777</v>
      </c>
      <c r="AZ286" s="448">
        <f>SUM(AZ223,AZ229,AZ248,AZ256,AZ268)</f>
        <v>77525.42</v>
      </c>
      <c r="BA286" s="902">
        <f t="shared" si="3666"/>
        <v>66264</v>
      </c>
      <c r="BB286" s="478">
        <f t="shared" si="3666"/>
        <v>49845</v>
      </c>
      <c r="BC286" s="478">
        <f t="shared" si="3666"/>
        <v>61867</v>
      </c>
      <c r="BD286" s="902">
        <f t="shared" si="3666"/>
        <v>66264</v>
      </c>
      <c r="BE286" s="478">
        <f t="shared" si="3666"/>
        <v>49845</v>
      </c>
      <c r="BF286" s="478">
        <f t="shared" si="3666"/>
        <v>61867</v>
      </c>
      <c r="BG286" s="836">
        <f>SUM(BG223,BG229,BG248,BG256,BG268)</f>
        <v>0</v>
      </c>
      <c r="BH286" s="478">
        <f t="shared" si="3651"/>
        <v>66264</v>
      </c>
      <c r="BI286" s="903">
        <f t="shared" ref="BI286" si="3667">SUM(BI223,BI229,BI248,BI256,BI268)</f>
        <v>22081.79</v>
      </c>
      <c r="BJ286" s="891">
        <f t="shared" si="3652"/>
        <v>0.33323961728842211</v>
      </c>
      <c r="BK286" s="478">
        <f>SUM(BK223,BK229,BK248,BK256,BK268)</f>
        <v>26000</v>
      </c>
      <c r="BL286" s="478">
        <f t="shared" si="3653"/>
        <v>92264</v>
      </c>
      <c r="BM286" s="891">
        <f t="shared" si="3654"/>
        <v>0.23933267579987863</v>
      </c>
      <c r="BN286" s="891"/>
      <c r="BO286" s="891"/>
      <c r="BP286" s="903">
        <f t="shared" ref="BP286:BT286" si="3668">SUM(BP223,BP229,BP248,BP256,BP268)</f>
        <v>45756.009999999995</v>
      </c>
      <c r="BQ286" s="891">
        <f t="shared" si="3655"/>
        <v>0.49592484609381771</v>
      </c>
      <c r="BR286" s="836">
        <f>SUM(BR223,BR229,BR248,BR256,BR268)</f>
        <v>0</v>
      </c>
      <c r="BS286" s="478">
        <f t="shared" si="3656"/>
        <v>92264</v>
      </c>
      <c r="BT286" s="903">
        <f t="shared" si="3668"/>
        <v>65445.75</v>
      </c>
      <c r="BU286" s="891">
        <f t="shared" si="3657"/>
        <v>0.70933137518425393</v>
      </c>
      <c r="BV286" s="478">
        <f>SUM(BV223,BV229,BV248,BV256,BV268)</f>
        <v>7000</v>
      </c>
      <c r="BW286" s="478">
        <f t="shared" si="3658"/>
        <v>99264</v>
      </c>
      <c r="BX286" s="891">
        <f t="shared" si="3194"/>
        <v>0.65931002176015474</v>
      </c>
      <c r="BY286" s="903">
        <f t="shared" ref="BY286:CD286" si="3669">SUM(BY223,BY229,BY248,BY256,BY268)</f>
        <v>102365.42000000001</v>
      </c>
      <c r="BZ286" s="1119">
        <f t="shared" si="3669"/>
        <v>102365.42000000001</v>
      </c>
      <c r="CA286" s="478">
        <f t="shared" si="3669"/>
        <v>72254</v>
      </c>
      <c r="CB286" s="478">
        <f t="shared" si="3669"/>
        <v>69376</v>
      </c>
      <c r="CC286" s="478">
        <f t="shared" si="3669"/>
        <v>69354</v>
      </c>
      <c r="CD286" s="903">
        <f t="shared" si="3669"/>
        <v>24942.97</v>
      </c>
      <c r="CE286" s="19">
        <f>SUM(CE223,CE229,CE248,CE256,CE268)</f>
        <v>0</v>
      </c>
      <c r="CF286" s="537">
        <f t="shared" si="3659"/>
        <v>72254</v>
      </c>
      <c r="CG286" s="603">
        <f t="shared" si="3660"/>
        <v>0.34521230658510255</v>
      </c>
      <c r="CH286" s="903">
        <f t="shared" ref="CH286:CL286" si="3670">SUM(CH223,CH229,CH248,CH256,CH268)</f>
        <v>36034.160000000003</v>
      </c>
      <c r="CI286" s="603">
        <f t="shared" si="3661"/>
        <v>0.49871508843801038</v>
      </c>
      <c r="CJ286" s="478">
        <f>SUM(CJ223,CJ229,CJ248,CJ256,CJ268)</f>
        <v>0</v>
      </c>
      <c r="CK286" s="478">
        <f t="shared" si="3603"/>
        <v>72254</v>
      </c>
      <c r="CL286" s="118">
        <f t="shared" si="3670"/>
        <v>51250.95</v>
      </c>
      <c r="CM286" s="603">
        <f t="shared" si="3604"/>
        <v>0.70931643922827803</v>
      </c>
      <c r="CN286" s="19">
        <f>SUM(CN223,CN229,CN248,CN256,CN268)</f>
        <v>0</v>
      </c>
      <c r="CO286" s="582">
        <f t="shared" si="3605"/>
        <v>72254</v>
      </c>
      <c r="CP286" s="603">
        <f t="shared" si="3606"/>
        <v>0.70931643922827803</v>
      </c>
      <c r="CQ286" s="19">
        <f>SUM(CQ223,CQ229,CQ248,CQ256,CQ268)</f>
        <v>0</v>
      </c>
      <c r="CR286" s="582">
        <f t="shared" si="3607"/>
        <v>72254</v>
      </c>
      <c r="CS286" s="1240">
        <f t="shared" ref="CS286:DB286" si="3671">SUM(CS223,CS229,CS248,CS256,CS268)</f>
        <v>72254</v>
      </c>
      <c r="CT286" s="1061">
        <f t="shared" si="3671"/>
        <v>83284</v>
      </c>
      <c r="CU286" s="478">
        <f t="shared" si="3671"/>
        <v>108961</v>
      </c>
      <c r="CV286" s="478">
        <f t="shared" si="3671"/>
        <v>89284</v>
      </c>
      <c r="CW286" s="1383">
        <f t="shared" si="3671"/>
        <v>69509.13</v>
      </c>
      <c r="CX286" s="603">
        <f t="shared" si="3608"/>
        <v>0.96201082293021845</v>
      </c>
      <c r="CY286" s="405">
        <f t="shared" ref="CY286" si="3672">SUM(CY223,CY229,CY248,CY256,CY268)</f>
        <v>83284</v>
      </c>
      <c r="CZ286" s="478">
        <f>SUM(CZ223,CZ229,CZ248,CZ256,CZ268)</f>
        <v>0</v>
      </c>
      <c r="DA286" s="405">
        <f t="shared" si="3609"/>
        <v>83284</v>
      </c>
      <c r="DB286" s="118">
        <f t="shared" si="3671"/>
        <v>22389.23</v>
      </c>
      <c r="DC286" s="603">
        <f t="shared" si="3610"/>
        <v>0.26882990730512463</v>
      </c>
      <c r="DD286" s="582">
        <f>SUM(DD223,DD229,DD248,DD256,DD268)</f>
        <v>15200</v>
      </c>
      <c r="DE286" s="405">
        <f t="shared" si="3611"/>
        <v>98484</v>
      </c>
      <c r="DF286" s="603">
        <f t="shared" si="3612"/>
        <v>0.22733875553389382</v>
      </c>
      <c r="DG286" s="582">
        <f>SUM(DG223,DG229,DG248,DG256,DG268)</f>
        <v>15200</v>
      </c>
      <c r="DH286" s="405">
        <f t="shared" si="3613"/>
        <v>98484</v>
      </c>
      <c r="DI286" s="603">
        <f t="shared" si="3614"/>
        <v>0.22733875553389382</v>
      </c>
      <c r="DJ286" s="1582">
        <f t="shared" ref="DJ286" si="3673">SUM(DJ223,DJ229,DJ248,DJ256,DJ268)</f>
        <v>63415.869999999995</v>
      </c>
      <c r="DK286" s="603">
        <f t="shared" si="3615"/>
        <v>0.64392053531538118</v>
      </c>
      <c r="DL286" s="582">
        <f>SUM(DL223,DL229,DL248,DL256,DL268)</f>
        <v>7600</v>
      </c>
      <c r="DM286" s="405">
        <f t="shared" si="3616"/>
        <v>106084</v>
      </c>
      <c r="DN286" s="603">
        <f t="shared" si="3617"/>
        <v>0.59778920478111686</v>
      </c>
      <c r="DO286" s="1582">
        <f t="shared" ref="DO286:DS286" si="3674">SUM(DO223,DO229,DO248,DO256,DO268)</f>
        <v>109833.62</v>
      </c>
      <c r="DP286" s="478">
        <f t="shared" si="3674"/>
        <v>105039</v>
      </c>
      <c r="DQ286" s="478">
        <f t="shared" si="3674"/>
        <v>80876</v>
      </c>
      <c r="DR286" s="478">
        <f t="shared" si="3674"/>
        <v>80576</v>
      </c>
      <c r="DS286" s="1984">
        <f t="shared" si="3674"/>
        <v>109699.22</v>
      </c>
      <c r="DT286" s="327">
        <f t="shared" si="3618"/>
        <v>1.0340788431808756</v>
      </c>
      <c r="DU286" s="1753">
        <f t="shared" ref="DU286" si="3675">SUM(DU223,DU229,DU248,DU256,DU268)</f>
        <v>105039</v>
      </c>
      <c r="DV286" s="1753">
        <f>SUM(DV223,DV229,DV248,DV256,DV268)</f>
        <v>0</v>
      </c>
      <c r="DW286" s="1753">
        <f t="shared" si="3619"/>
        <v>105039</v>
      </c>
      <c r="DX286" s="1753">
        <f>SUM(DX223,DX229,DX248,DX256,DX268)</f>
        <v>0</v>
      </c>
      <c r="DY286" s="1753">
        <f t="shared" si="3620"/>
        <v>105039</v>
      </c>
      <c r="DZ286" s="1753">
        <f>SUM(DZ223,DZ229,DZ248,DZ256,DZ268)</f>
        <v>0</v>
      </c>
      <c r="EA286" s="1753">
        <f t="shared" si="3621"/>
        <v>105039</v>
      </c>
      <c r="EB286" s="1984">
        <f t="shared" ref="EB286" si="3676">SUM(EB223,EB229,EB248,EB256,EB268)</f>
        <v>57841.11</v>
      </c>
      <c r="EC286" s="327">
        <f t="shared" si="3622"/>
        <v>0.55066318224659416</v>
      </c>
      <c r="ED286" s="1753">
        <f>SUM(ED223,ED229,ED248,ED256,ED268)</f>
        <v>35500</v>
      </c>
      <c r="EE286" s="1753">
        <f t="shared" si="3623"/>
        <v>140539</v>
      </c>
      <c r="EF286" s="327">
        <f t="shared" si="3624"/>
        <v>0.41156625563010979</v>
      </c>
      <c r="EG286" s="1753">
        <f>SUM(EG223,EG229,EG248,EG256,EG268)</f>
        <v>300</v>
      </c>
      <c r="EH286" s="1753">
        <f t="shared" si="3625"/>
        <v>140839</v>
      </c>
      <c r="EI286" s="2189">
        <f t="shared" ref="EI286:EO286" si="3677">SUM(EI223,EI229,EI248,EI256,EI268)</f>
        <v>110918.76000000001</v>
      </c>
      <c r="EJ286" s="1984">
        <f t="shared" si="3677"/>
        <v>110918.76000000001</v>
      </c>
      <c r="EK286" s="327">
        <f t="shared" si="3626"/>
        <v>1</v>
      </c>
      <c r="EL286" s="1753">
        <f t="shared" si="3677"/>
        <v>67263</v>
      </c>
      <c r="EM286" s="2190">
        <f t="shared" si="3677"/>
        <v>68563</v>
      </c>
      <c r="EN286" s="2190">
        <f t="shared" si="3677"/>
        <v>66563</v>
      </c>
      <c r="EO286" s="1984">
        <f t="shared" si="3677"/>
        <v>27082.269999999997</v>
      </c>
      <c r="EP286" s="2176">
        <f t="shared" si="3627"/>
        <v>0.40263250226721969</v>
      </c>
      <c r="EQ286" s="1753">
        <f>SUM(EQ223,EQ229,EQ248,EQ256,EQ268)</f>
        <v>900</v>
      </c>
      <c r="ER286" s="1753">
        <f t="shared" si="3628"/>
        <v>68163</v>
      </c>
      <c r="ES286" s="1753">
        <f>SUM(ES223,ES229,ES248,ES256,ES268)</f>
        <v>3650</v>
      </c>
      <c r="ET286" s="1753">
        <f t="shared" si="3629"/>
        <v>71813</v>
      </c>
      <c r="EU286" s="327">
        <f t="shared" si="3630"/>
        <v>0.37712210881038249</v>
      </c>
      <c r="EV286" s="1753">
        <f>SUM(EV223,EV229,EV248,EV256,EV268)</f>
        <v>0</v>
      </c>
      <c r="EW286" s="1753">
        <f t="shared" si="3631"/>
        <v>71813</v>
      </c>
      <c r="EX286" s="1984">
        <f t="shared" ref="EX286" si="3678">SUM(EX223,EX229,EX248,EX256,EX268)</f>
        <v>46807.32</v>
      </c>
      <c r="EY286" s="327">
        <f t="shared" si="3632"/>
        <v>0.65179452188322451</v>
      </c>
      <c r="EZ286" s="2027">
        <f t="shared" ref="EZ286:FE286" si="3679">SUM(EZ223,EZ229,EZ248,EZ256,EZ268)</f>
        <v>71812.600000000006</v>
      </c>
      <c r="FA286" s="1984">
        <f t="shared" ref="FA286" si="3680">SUM(FA223,FA229,FA248,FA256,FA268)</f>
        <v>65173.790000000008</v>
      </c>
      <c r="FB286" s="327">
        <f t="shared" si="3633"/>
        <v>0.90754863325581736</v>
      </c>
      <c r="FC286" s="405">
        <f t="shared" si="3679"/>
        <v>61271</v>
      </c>
      <c r="FD286" s="405">
        <f t="shared" si="3679"/>
        <v>60428</v>
      </c>
      <c r="FE286" s="405">
        <f t="shared" si="3679"/>
        <v>66528</v>
      </c>
      <c r="FF286" s="405">
        <f>SUM(FF223,FF229,FF248,FF256,FF268)</f>
        <v>-1000</v>
      </c>
      <c r="FG286" s="405">
        <f t="shared" si="3634"/>
        <v>60271</v>
      </c>
      <c r="FH286" s="2706">
        <f t="shared" ref="FH286" si="3681">SUM(FH223,FH229,FH248,FH256,FH268)</f>
        <v>24344.67</v>
      </c>
      <c r="FI286" s="405">
        <f>SUM(FI223,FI229,FI248,FI256,FI268)</f>
        <v>5500</v>
      </c>
      <c r="FJ286" s="405">
        <f t="shared" si="3635"/>
        <v>65771</v>
      </c>
      <c r="FK286" s="1977">
        <f t="shared" si="3636"/>
        <v>0.37014292013197303</v>
      </c>
      <c r="FL286" s="2706">
        <f t="shared" ref="FL286" si="3682">SUM(FL223,FL229,FL248,FL256,FL268)</f>
        <v>30544.52</v>
      </c>
      <c r="FM286" s="1977">
        <f t="shared" si="3637"/>
        <v>0.46440710951635222</v>
      </c>
      <c r="FN286" s="405">
        <f>SUM(FN223,FN229,FN248,FN256,FN268)</f>
        <v>-2000</v>
      </c>
      <c r="FO286" s="405">
        <f t="shared" si="3638"/>
        <v>63771</v>
      </c>
      <c r="FP286" s="1634">
        <f t="shared" ref="FP286" si="3683">SUM(FP223,FP229,FP248,FP256,FP268)</f>
        <v>63771</v>
      </c>
      <c r="FQ286" s="2602">
        <f t="shared" ref="FQ286:FR286" si="3684">SUM(FQ223,FQ229,FQ248,FQ256,FQ268)</f>
        <v>81009</v>
      </c>
      <c r="FR286" s="405">
        <f t="shared" si="3684"/>
        <v>87009</v>
      </c>
      <c r="FS286" s="405">
        <f t="shared" ref="FS286" si="3685">SUM(FS223,FS229,FS248,FS256,FS268)</f>
        <v>87009</v>
      </c>
    </row>
    <row r="287" spans="1:177" ht="21.75" thickBot="1" x14ac:dyDescent="0.4">
      <c r="A287" s="649"/>
      <c r="B287" s="650"/>
      <c r="C287" s="1846" t="s">
        <v>206</v>
      </c>
      <c r="D287" s="651"/>
      <c r="E287" s="1847"/>
      <c r="F287" s="668"/>
      <c r="G287" s="650"/>
      <c r="H287" s="588">
        <f>SUM(H269,H266,H221)</f>
        <v>5995</v>
      </c>
      <c r="I287" s="479">
        <f>SUM(I269,I266,I221)</f>
        <v>10860</v>
      </c>
      <c r="J287" s="527">
        <f>SUM(J269,J266,J221)</f>
        <v>19500</v>
      </c>
      <c r="K287" s="527">
        <f>SUM(K269,K266,K221)</f>
        <v>0</v>
      </c>
      <c r="L287" s="587">
        <f t="shared" si="3602"/>
        <v>0</v>
      </c>
      <c r="M287" s="479">
        <f>SUM(M269,M266,M221)</f>
        <v>19500</v>
      </c>
      <c r="N287" s="479">
        <f>SUM(N269,N266,N245,N249)</f>
        <v>-1168</v>
      </c>
      <c r="O287" s="479">
        <f>SUM(O269,O266,O249,O245)</f>
        <v>-8232</v>
      </c>
      <c r="P287" s="527">
        <f t="shared" si="3639"/>
        <v>10100</v>
      </c>
      <c r="Q287" s="587">
        <f>K287/P287</f>
        <v>0</v>
      </c>
      <c r="R287" s="479">
        <f>SUM(R269,R266,R221)</f>
        <v>10100</v>
      </c>
      <c r="S287" s="527">
        <f>SUM(S269,S266,S221)</f>
        <v>0</v>
      </c>
      <c r="T287" s="587">
        <f t="shared" si="3640"/>
        <v>0</v>
      </c>
      <c r="U287" s="479">
        <f>SUM(U269,U266,U221)</f>
        <v>10100</v>
      </c>
      <c r="V287" s="479">
        <f>SUM(V269,V266,V245,V249)</f>
        <v>0</v>
      </c>
      <c r="W287" s="479">
        <f>SUM(W269,W266,W249,W245)</f>
        <v>0</v>
      </c>
      <c r="X287" s="527">
        <f t="shared" si="2938"/>
        <v>10100</v>
      </c>
      <c r="Y287" s="587">
        <f t="shared" si="3641"/>
        <v>0</v>
      </c>
      <c r="Z287" s="479">
        <f>SUM(Z269,Z266,Z245,Z249)</f>
        <v>8000</v>
      </c>
      <c r="AA287" s="527">
        <f t="shared" si="3642"/>
        <v>18100</v>
      </c>
      <c r="AB287" s="527">
        <f>SUM(AB269,AB266,AB221)</f>
        <v>4571</v>
      </c>
      <c r="AC287" s="587">
        <f t="shared" si="3643"/>
        <v>0.25254143646408839</v>
      </c>
      <c r="AD287" s="527">
        <f>SUM(AD269,AD266,AD221)</f>
        <v>12223</v>
      </c>
      <c r="AE287" s="527">
        <f>SUM(AE269,AE266,AE221)</f>
        <v>12223</v>
      </c>
      <c r="AF287" s="587">
        <f t="shared" si="3644"/>
        <v>0.67530386740331494</v>
      </c>
      <c r="AG287" s="479">
        <f>SUM(AG269,AG266,AG221)</f>
        <v>11900</v>
      </c>
      <c r="AH287" s="479">
        <f>SUM(AH269,AH266,AH221)</f>
        <v>44800</v>
      </c>
      <c r="AI287" s="479">
        <f>SUM(AI269,AI266,AI221)</f>
        <v>43200</v>
      </c>
      <c r="AJ287" s="479">
        <f>SUM(AJ269,AJ266,AJ221)</f>
        <v>87667</v>
      </c>
      <c r="AK287" s="479">
        <f>SUM(AK269,AK266,AK245,AK249)</f>
        <v>-6200</v>
      </c>
      <c r="AL287" s="527">
        <f t="shared" si="3645"/>
        <v>11900</v>
      </c>
      <c r="AM287" s="829">
        <f>SUM(AM269,AM266,AM221)</f>
        <v>12222.34</v>
      </c>
      <c r="AN287" s="894">
        <f t="shared" si="3646"/>
        <v>1.0270873949579833</v>
      </c>
      <c r="AO287" s="829">
        <f>SUM(AO269,AO266,AO221)</f>
        <v>14723.69</v>
      </c>
      <c r="AP287" s="894">
        <f t="shared" si="3647"/>
        <v>0.32865379464285716</v>
      </c>
      <c r="AQ287" s="829">
        <f>SUM(AQ269,AQ266,AQ221)</f>
        <v>0</v>
      </c>
      <c r="AR287" s="829">
        <f>SUM(AR269,AR266,AR221)</f>
        <v>44400</v>
      </c>
      <c r="AS287" s="829">
        <f t="shared" si="3648"/>
        <v>89200</v>
      </c>
      <c r="AT287" s="894">
        <f t="shared" si="3649"/>
        <v>0.16506378923766818</v>
      </c>
      <c r="AU287" s="829">
        <f>SUM(AU269,AU266,AU221)</f>
        <v>42900</v>
      </c>
      <c r="AV287" s="829">
        <f t="shared" si="3650"/>
        <v>87700</v>
      </c>
      <c r="AW287" s="479">
        <f t="shared" ref="AW287:BF287" si="3686">SUM(AW269,AW266,AW221)</f>
        <v>44800</v>
      </c>
      <c r="AX287" s="829">
        <f t="shared" si="3686"/>
        <v>14723.69</v>
      </c>
      <c r="AY287" s="479">
        <f t="shared" si="3686"/>
        <v>87700</v>
      </c>
      <c r="AZ287" s="71">
        <f t="shared" si="3686"/>
        <v>76049.59</v>
      </c>
      <c r="BA287" s="904">
        <f t="shared" si="3686"/>
        <v>55400</v>
      </c>
      <c r="BB287" s="479">
        <f t="shared" si="3686"/>
        <v>85677</v>
      </c>
      <c r="BC287" s="479">
        <f t="shared" si="3686"/>
        <v>60400</v>
      </c>
      <c r="BD287" s="904">
        <f t="shared" si="3686"/>
        <v>55400</v>
      </c>
      <c r="BE287" s="479">
        <f t="shared" si="3686"/>
        <v>85677</v>
      </c>
      <c r="BF287" s="479">
        <f t="shared" si="3686"/>
        <v>60400</v>
      </c>
      <c r="BG287" s="829">
        <f>SUM(BG269,BG266,BG221)</f>
        <v>0</v>
      </c>
      <c r="BH287" s="479">
        <f t="shared" si="3651"/>
        <v>55400</v>
      </c>
      <c r="BI287" s="905">
        <f t="shared" ref="BI287" si="3687">SUM(BI269,BI266,BI221)</f>
        <v>3020</v>
      </c>
      <c r="BJ287" s="894">
        <f t="shared" si="3652"/>
        <v>5.4512635379061369E-2</v>
      </c>
      <c r="BK287" s="479">
        <f>SUM(BK269,BK266,BK221)</f>
        <v>5000</v>
      </c>
      <c r="BL287" s="479">
        <f t="shared" si="3653"/>
        <v>60400</v>
      </c>
      <c r="BM287" s="894">
        <f t="shared" si="3654"/>
        <v>0.05</v>
      </c>
      <c r="BN287" s="894"/>
      <c r="BO287" s="894"/>
      <c r="BP287" s="905">
        <f t="shared" ref="BP287:BT287" si="3688">SUM(BP269,BP266,BP221)</f>
        <v>8012</v>
      </c>
      <c r="BQ287" s="894">
        <f t="shared" si="3655"/>
        <v>0.13264900662251655</v>
      </c>
      <c r="BR287" s="829">
        <f>SUM(BR269,BR266,BR221)</f>
        <v>-3100</v>
      </c>
      <c r="BS287" s="479">
        <f t="shared" si="3656"/>
        <v>57300</v>
      </c>
      <c r="BT287" s="905">
        <f t="shared" si="3688"/>
        <v>20458.89</v>
      </c>
      <c r="BU287" s="894">
        <f t="shared" si="3657"/>
        <v>0.35704869109947646</v>
      </c>
      <c r="BV287" s="479">
        <f>SUM(BV269,BV266,BV221)</f>
        <v>-36400</v>
      </c>
      <c r="BW287" s="479">
        <f t="shared" si="3658"/>
        <v>20900</v>
      </c>
      <c r="BX287" s="894">
        <f t="shared" si="3194"/>
        <v>0.97889425837320576</v>
      </c>
      <c r="BY287" s="905">
        <f t="shared" ref="BY287:CD287" si="3689">SUM(BY269,BY266,BY221)</f>
        <v>20458.89</v>
      </c>
      <c r="BZ287" s="1120">
        <f t="shared" si="3689"/>
        <v>20458.89</v>
      </c>
      <c r="CA287" s="479">
        <f t="shared" si="3689"/>
        <v>48100</v>
      </c>
      <c r="CB287" s="479">
        <f t="shared" si="3689"/>
        <v>30677</v>
      </c>
      <c r="CC287" s="479">
        <f t="shared" si="3689"/>
        <v>34000</v>
      </c>
      <c r="CD287" s="905">
        <f t="shared" si="3689"/>
        <v>5812.58</v>
      </c>
      <c r="CE287" s="20">
        <f>SUM(CE269,CE266,CE221)</f>
        <v>154800</v>
      </c>
      <c r="CF287" s="527">
        <f t="shared" si="3659"/>
        <v>202900</v>
      </c>
      <c r="CG287" s="587">
        <f t="shared" si="3660"/>
        <v>2.8647511089206504E-2</v>
      </c>
      <c r="CH287" s="905">
        <f t="shared" ref="CH287:CL287" si="3690">SUM(CH269,CH266,CH221)</f>
        <v>27851.78</v>
      </c>
      <c r="CI287" s="587">
        <f t="shared" si="3661"/>
        <v>0.13726850665352389</v>
      </c>
      <c r="CJ287" s="479">
        <f>SUM(CJ269,CJ266,CJ221)</f>
        <v>0</v>
      </c>
      <c r="CK287" s="479">
        <f t="shared" si="3603"/>
        <v>202900</v>
      </c>
      <c r="CL287" s="119">
        <f t="shared" si="3690"/>
        <v>30638.699999999997</v>
      </c>
      <c r="CM287" s="587">
        <f t="shared" si="3604"/>
        <v>0.15100394282897978</v>
      </c>
      <c r="CN287" s="20">
        <f>SUM(CN269,CN266,CN221)</f>
        <v>-37814</v>
      </c>
      <c r="CO287" s="1187">
        <f t="shared" si="3605"/>
        <v>165086</v>
      </c>
      <c r="CP287" s="587">
        <f t="shared" si="3606"/>
        <v>0.18559235792253734</v>
      </c>
      <c r="CQ287" s="20">
        <f>SUM(CQ269,CQ266,CQ221)</f>
        <v>0</v>
      </c>
      <c r="CR287" s="1187">
        <f t="shared" si="3607"/>
        <v>165086</v>
      </c>
      <c r="CS287" s="1241">
        <f t="shared" ref="CS287:DB287" si="3691">SUM(CS269,CS266,CS221)</f>
        <v>165086</v>
      </c>
      <c r="CT287" s="1308">
        <f t="shared" si="3691"/>
        <v>388814</v>
      </c>
      <c r="CU287" s="479">
        <f t="shared" si="3691"/>
        <v>124488</v>
      </c>
      <c r="CV287" s="479">
        <f t="shared" si="3691"/>
        <v>45522</v>
      </c>
      <c r="CW287" s="1384">
        <f t="shared" si="3691"/>
        <v>161504.89000000001</v>
      </c>
      <c r="CX287" s="587">
        <f t="shared" si="3608"/>
        <v>0.97830760936723893</v>
      </c>
      <c r="CY287" s="1361">
        <f t="shared" ref="CY287" si="3692">SUM(CY269,CY266,CY221)</f>
        <v>388814</v>
      </c>
      <c r="CZ287" s="479">
        <f>SUM(CZ269,CZ266,CZ221)</f>
        <v>-4000</v>
      </c>
      <c r="DA287" s="1361">
        <f t="shared" si="3609"/>
        <v>384814</v>
      </c>
      <c r="DB287" s="119">
        <f t="shared" si="3691"/>
        <v>10116.93</v>
      </c>
      <c r="DC287" s="587">
        <f t="shared" si="3610"/>
        <v>2.6290441615949525E-2</v>
      </c>
      <c r="DD287" s="1187">
        <f>SUM(DD269,DD266,DD221)</f>
        <v>98600</v>
      </c>
      <c r="DE287" s="1361">
        <f t="shared" si="3611"/>
        <v>483414</v>
      </c>
      <c r="DF287" s="587">
        <f t="shared" si="3612"/>
        <v>2.0928086484876318E-2</v>
      </c>
      <c r="DG287" s="1187">
        <f>SUM(DG269,DG266,DG221)</f>
        <v>98600</v>
      </c>
      <c r="DH287" s="1361">
        <f t="shared" si="3613"/>
        <v>483414</v>
      </c>
      <c r="DI287" s="587">
        <f t="shared" si="3614"/>
        <v>2.0928086484876318E-2</v>
      </c>
      <c r="DJ287" s="1583">
        <f t="shared" ref="DJ287" si="3693">SUM(DJ269,DJ266,DJ221)</f>
        <v>30252.059999999998</v>
      </c>
      <c r="DK287" s="587">
        <f t="shared" si="3615"/>
        <v>6.2580024575208823E-2</v>
      </c>
      <c r="DL287" s="1187">
        <f>SUM(DL269,DL266,DL221)</f>
        <v>17000</v>
      </c>
      <c r="DM287" s="1361">
        <f t="shared" si="3616"/>
        <v>500414</v>
      </c>
      <c r="DN287" s="587">
        <f t="shared" si="3617"/>
        <v>6.0454064034979035E-2</v>
      </c>
      <c r="DO287" s="1583">
        <f t="shared" ref="DO287:DS287" si="3694">SUM(DO269,DO266,DO221)</f>
        <v>231636.22999999998</v>
      </c>
      <c r="DP287" s="479">
        <f t="shared" si="3694"/>
        <v>293683</v>
      </c>
      <c r="DQ287" s="479">
        <f t="shared" si="3694"/>
        <v>0</v>
      </c>
      <c r="DR287" s="479">
        <f t="shared" si="3694"/>
        <v>0</v>
      </c>
      <c r="DS287" s="1985">
        <f t="shared" si="3694"/>
        <v>236235.43</v>
      </c>
      <c r="DT287" s="323">
        <f t="shared" si="3618"/>
        <v>0.4720799777783995</v>
      </c>
      <c r="DU287" s="1360">
        <f t="shared" ref="DU287" si="3695">SUM(DU269,DU266,DU221)</f>
        <v>293683</v>
      </c>
      <c r="DV287" s="1360">
        <f>SUM(DV269,DV266,DV221)</f>
        <v>0</v>
      </c>
      <c r="DW287" s="1360">
        <f t="shared" si="3619"/>
        <v>293683</v>
      </c>
      <c r="DX287" s="1360">
        <f>SUM(DX269,DX266,DX221)</f>
        <v>80000</v>
      </c>
      <c r="DY287" s="1360">
        <f t="shared" si="3620"/>
        <v>373683</v>
      </c>
      <c r="DZ287" s="1360">
        <f>SUM(DZ269,DZ266,DZ221)</f>
        <v>80000</v>
      </c>
      <c r="EA287" s="1360">
        <f t="shared" si="3621"/>
        <v>373683</v>
      </c>
      <c r="EB287" s="1985">
        <f t="shared" ref="EB287" si="3696">SUM(EB269,EB266,EB221)</f>
        <v>153722.21</v>
      </c>
      <c r="EC287" s="323">
        <f t="shared" si="3622"/>
        <v>0.41137062697527044</v>
      </c>
      <c r="ED287" s="1360">
        <f>SUM(ED269,ED266,ED221)</f>
        <v>2000</v>
      </c>
      <c r="EE287" s="1360">
        <f t="shared" si="3623"/>
        <v>375683</v>
      </c>
      <c r="EF287" s="323">
        <f t="shared" si="3624"/>
        <v>0.40918063899617496</v>
      </c>
      <c r="EG287" s="1360">
        <f>SUM(EG269,EG266,EG221)</f>
        <v>0</v>
      </c>
      <c r="EH287" s="1360">
        <f t="shared" si="3625"/>
        <v>375683</v>
      </c>
      <c r="EI287" s="2191">
        <f t="shared" ref="EI287:EO287" si="3697">SUM(EI269,EI266,EI221)</f>
        <v>354760.53</v>
      </c>
      <c r="EJ287" s="1985">
        <f t="shared" si="3697"/>
        <v>354760.53</v>
      </c>
      <c r="EK287" s="323">
        <f t="shared" si="3626"/>
        <v>1</v>
      </c>
      <c r="EL287" s="1360">
        <f t="shared" si="3697"/>
        <v>34800</v>
      </c>
      <c r="EM287" s="2192">
        <f t="shared" si="3697"/>
        <v>0</v>
      </c>
      <c r="EN287" s="2192">
        <f t="shared" si="3697"/>
        <v>0</v>
      </c>
      <c r="EO287" s="1985">
        <f t="shared" si="3697"/>
        <v>5040</v>
      </c>
      <c r="EP287" s="2176">
        <f t="shared" si="3627"/>
        <v>0.14482758620689656</v>
      </c>
      <c r="EQ287" s="1360">
        <f>SUM(EQ269,EQ266,EQ221)</f>
        <v>1100</v>
      </c>
      <c r="ER287" s="1360">
        <f t="shared" si="3628"/>
        <v>35900</v>
      </c>
      <c r="ES287" s="1360">
        <f>SUM(ES269,ES266,ES221)</f>
        <v>5400</v>
      </c>
      <c r="ET287" s="1360">
        <f t="shared" si="3629"/>
        <v>41300</v>
      </c>
      <c r="EU287" s="323">
        <f t="shared" si="3630"/>
        <v>0.12203389830508475</v>
      </c>
      <c r="EV287" s="1360">
        <f>SUM(EV269,EV266,EV221)</f>
        <v>-30000</v>
      </c>
      <c r="EW287" s="1360">
        <f t="shared" si="3631"/>
        <v>11300</v>
      </c>
      <c r="EX287" s="1985">
        <f t="shared" ref="EX287" si="3698">SUM(EX269,EX266,EX221)</f>
        <v>11291.4</v>
      </c>
      <c r="EY287" s="323">
        <f t="shared" si="3632"/>
        <v>0.2733995157384988</v>
      </c>
      <c r="EZ287" s="2028">
        <f t="shared" ref="EZ287:FE287" si="3699">SUM(EZ269,EZ266,EZ221)</f>
        <v>11300</v>
      </c>
      <c r="FA287" s="1985">
        <f t="shared" ref="FA287" si="3700">SUM(FA269,FA266,FA221)</f>
        <v>11335.4</v>
      </c>
      <c r="FB287" s="323">
        <f t="shared" si="3633"/>
        <v>1.0031327433628319</v>
      </c>
      <c r="FC287" s="1361">
        <f t="shared" si="3699"/>
        <v>5800</v>
      </c>
      <c r="FD287" s="1361">
        <f t="shared" si="3699"/>
        <v>600</v>
      </c>
      <c r="FE287" s="1361">
        <f t="shared" si="3699"/>
        <v>500</v>
      </c>
      <c r="FF287" s="1361">
        <f>SUM(FF269,FF266,FF221)</f>
        <v>0</v>
      </c>
      <c r="FG287" s="1361">
        <f t="shared" si="3634"/>
        <v>5800</v>
      </c>
      <c r="FH287" s="2707">
        <f t="shared" ref="FH287" si="3701">SUM(FH269,FH266,FH221)</f>
        <v>0</v>
      </c>
      <c r="FI287" s="1361">
        <f>SUM(FI269,FI266,FI221)</f>
        <v>47980</v>
      </c>
      <c r="FJ287" s="1361">
        <f t="shared" si="3635"/>
        <v>53780</v>
      </c>
      <c r="FK287" s="1969">
        <f t="shared" si="3636"/>
        <v>0</v>
      </c>
      <c r="FL287" s="2707">
        <f t="shared" ref="FL287" si="3702">SUM(FL269,FL266,FL221)</f>
        <v>0</v>
      </c>
      <c r="FM287" s="1969">
        <f t="shared" si="3637"/>
        <v>0</v>
      </c>
      <c r="FN287" s="1361">
        <f>SUM(FN269,FN266,FN221)</f>
        <v>2000</v>
      </c>
      <c r="FO287" s="1361">
        <f t="shared" si="3638"/>
        <v>55780</v>
      </c>
      <c r="FP287" s="1635">
        <f t="shared" ref="FP287" si="3703">SUM(FP269,FP266,FP221)</f>
        <v>55780</v>
      </c>
      <c r="FQ287" s="2603">
        <f t="shared" ref="FQ287:FR287" si="3704">SUM(FQ269,FQ266,FQ221)</f>
        <v>145864</v>
      </c>
      <c r="FR287" s="1361">
        <f t="shared" si="3704"/>
        <v>515000</v>
      </c>
      <c r="FS287" s="1361">
        <f t="shared" ref="FS287" si="3705">SUM(FS269,FS266,FS221)</f>
        <v>90500</v>
      </c>
    </row>
    <row r="288" spans="1:177" ht="21.75" thickBot="1" x14ac:dyDescent="0.4">
      <c r="A288" s="663"/>
      <c r="B288" s="635"/>
      <c r="C288" s="1848" t="s">
        <v>293</v>
      </c>
      <c r="D288" s="638"/>
      <c r="E288" s="1849"/>
      <c r="F288" s="669"/>
      <c r="G288" s="635"/>
      <c r="H288" s="670">
        <f t="shared" ref="H288:O288" si="3706">SUM(H286:H287)</f>
        <v>60725</v>
      </c>
      <c r="I288" s="480">
        <f t="shared" si="3706"/>
        <v>83560</v>
      </c>
      <c r="J288" s="538">
        <f t="shared" si="3706"/>
        <v>73876</v>
      </c>
      <c r="K288" s="538">
        <f t="shared" si="3706"/>
        <v>14299</v>
      </c>
      <c r="L288" s="604">
        <f t="shared" si="3602"/>
        <v>0.19355406356597543</v>
      </c>
      <c r="M288" s="480">
        <f t="shared" ref="M288" si="3707">SUM(M286:M287)</f>
        <v>73876</v>
      </c>
      <c r="N288" s="480">
        <f t="shared" si="3706"/>
        <v>-1168</v>
      </c>
      <c r="O288" s="480">
        <f t="shared" si="3706"/>
        <v>4768</v>
      </c>
      <c r="P288" s="538">
        <f t="shared" si="3639"/>
        <v>77476</v>
      </c>
      <c r="Q288" s="604">
        <f>K288/P288</f>
        <v>0.18456037998864164</v>
      </c>
      <c r="R288" s="480">
        <f t="shared" ref="R288:S288" si="3708">SUM(R286:R287)</f>
        <v>77476</v>
      </c>
      <c r="S288" s="538">
        <f t="shared" si="3708"/>
        <v>19381</v>
      </c>
      <c r="T288" s="604">
        <f t="shared" si="3640"/>
        <v>0.25015488667458308</v>
      </c>
      <c r="U288" s="480">
        <f t="shared" ref="U288:W288" si="3709">SUM(U286:U287)</f>
        <v>84131</v>
      </c>
      <c r="V288" s="480">
        <f t="shared" si="3709"/>
        <v>2000</v>
      </c>
      <c r="W288" s="480">
        <f t="shared" si="3709"/>
        <v>4655</v>
      </c>
      <c r="X288" s="538">
        <f t="shared" si="2938"/>
        <v>84131</v>
      </c>
      <c r="Y288" s="604">
        <f t="shared" si="3641"/>
        <v>0.23036692776741036</v>
      </c>
      <c r="Z288" s="480">
        <f t="shared" ref="Z288" si="3710">SUM(Z286:Z287)</f>
        <v>8000</v>
      </c>
      <c r="AA288" s="538">
        <f t="shared" si="3642"/>
        <v>92131</v>
      </c>
      <c r="AB288" s="538">
        <f t="shared" ref="AB288:AE288" si="3711">SUM(AB286:AB287)</f>
        <v>65596</v>
      </c>
      <c r="AC288" s="604">
        <f t="shared" si="3643"/>
        <v>0.71198619357219606</v>
      </c>
      <c r="AD288" s="538">
        <f t="shared" si="3711"/>
        <v>77916</v>
      </c>
      <c r="AE288" s="538">
        <f t="shared" si="3711"/>
        <v>80677</v>
      </c>
      <c r="AF288" s="604">
        <f t="shared" si="3644"/>
        <v>0.87567702510555623</v>
      </c>
      <c r="AG288" s="480">
        <f t="shared" ref="AG288:AM288" si="3712">SUM(AG286:AG287)</f>
        <v>83931</v>
      </c>
      <c r="AH288" s="480">
        <f t="shared" si="3712"/>
        <v>101552</v>
      </c>
      <c r="AI288" s="480">
        <f t="shared" si="3712"/>
        <v>109927</v>
      </c>
      <c r="AJ288" s="480">
        <f t="shared" si="3712"/>
        <v>140623</v>
      </c>
      <c r="AK288" s="480">
        <f t="shared" si="3712"/>
        <v>-8200</v>
      </c>
      <c r="AL288" s="538">
        <f t="shared" si="3645"/>
        <v>83931</v>
      </c>
      <c r="AM288" s="837">
        <f t="shared" si="3712"/>
        <v>81843.56</v>
      </c>
      <c r="AN288" s="900">
        <f t="shared" si="3646"/>
        <v>0.97512909413685045</v>
      </c>
      <c r="AO288" s="837">
        <f t="shared" ref="AO288:AR288" si="3713">SUM(AO286:AO287)</f>
        <v>49855.510000000009</v>
      </c>
      <c r="AP288" s="900">
        <f t="shared" si="3647"/>
        <v>0.49093577674491895</v>
      </c>
      <c r="AQ288" s="837">
        <f t="shared" ref="AQ288" si="3714">SUM(AQ286:AQ287)</f>
        <v>0</v>
      </c>
      <c r="AR288" s="837">
        <f t="shared" si="3713"/>
        <v>52425</v>
      </c>
      <c r="AS288" s="837">
        <f t="shared" si="3648"/>
        <v>153977</v>
      </c>
      <c r="AT288" s="900">
        <f t="shared" si="3649"/>
        <v>0.32378543548711824</v>
      </c>
      <c r="AU288" s="837">
        <f t="shared" ref="AU288" si="3715">SUM(AU286:AU287)</f>
        <v>54925</v>
      </c>
      <c r="AV288" s="837">
        <f t="shared" si="3650"/>
        <v>156477</v>
      </c>
      <c r="AW288" s="480">
        <f t="shared" ref="AW288:BG288" si="3716">SUM(AW286:AW287)</f>
        <v>101552</v>
      </c>
      <c r="AX288" s="837">
        <f t="shared" si="3716"/>
        <v>81175.560000000012</v>
      </c>
      <c r="AY288" s="480">
        <f t="shared" si="3716"/>
        <v>156477</v>
      </c>
      <c r="AZ288" s="1065">
        <f t="shared" si="3716"/>
        <v>153575.01</v>
      </c>
      <c r="BA288" s="906">
        <f t="shared" si="3716"/>
        <v>121664</v>
      </c>
      <c r="BB288" s="480">
        <f t="shared" si="3716"/>
        <v>135522</v>
      </c>
      <c r="BC288" s="480">
        <f t="shared" si="3716"/>
        <v>122267</v>
      </c>
      <c r="BD288" s="906">
        <f t="shared" si="3716"/>
        <v>121664</v>
      </c>
      <c r="BE288" s="480">
        <f t="shared" si="3716"/>
        <v>135522</v>
      </c>
      <c r="BF288" s="480">
        <f t="shared" si="3716"/>
        <v>122267</v>
      </c>
      <c r="BG288" s="837">
        <f t="shared" si="3716"/>
        <v>0</v>
      </c>
      <c r="BH288" s="480">
        <f t="shared" si="3651"/>
        <v>121664</v>
      </c>
      <c r="BI288" s="907">
        <f t="shared" ref="BI288" si="3717">SUM(BI286:BI287)</f>
        <v>25101.79</v>
      </c>
      <c r="BJ288" s="900">
        <f t="shared" si="3652"/>
        <v>0.20632060428721727</v>
      </c>
      <c r="BK288" s="480">
        <f t="shared" ref="BK288" si="3718">SUM(BK286:BK287)</f>
        <v>31000</v>
      </c>
      <c r="BL288" s="480">
        <f t="shared" si="3653"/>
        <v>152664</v>
      </c>
      <c r="BM288" s="900">
        <f t="shared" si="3654"/>
        <v>0.16442507729392652</v>
      </c>
      <c r="BN288" s="900"/>
      <c r="BO288" s="900"/>
      <c r="BP288" s="907">
        <f t="shared" ref="BP288:BT288" si="3719">SUM(BP286:BP287)</f>
        <v>53768.009999999995</v>
      </c>
      <c r="BQ288" s="900">
        <f t="shared" si="3655"/>
        <v>0.35219835717654452</v>
      </c>
      <c r="BR288" s="837">
        <f t="shared" ref="BR288" si="3720">SUM(BR286:BR287)</f>
        <v>-3100</v>
      </c>
      <c r="BS288" s="480">
        <f t="shared" si="3656"/>
        <v>149564</v>
      </c>
      <c r="BT288" s="907">
        <f t="shared" si="3719"/>
        <v>85904.639999999999</v>
      </c>
      <c r="BU288" s="900">
        <f t="shared" si="3657"/>
        <v>0.57436709368564631</v>
      </c>
      <c r="BV288" s="480">
        <f t="shared" ref="BV288" si="3721">SUM(BV286:BV287)</f>
        <v>-29400</v>
      </c>
      <c r="BW288" s="480">
        <f t="shared" si="3658"/>
        <v>120164</v>
      </c>
      <c r="BX288" s="900">
        <f t="shared" si="3194"/>
        <v>0.71489497686495118</v>
      </c>
      <c r="BY288" s="907">
        <f t="shared" ref="BY288:CE288" si="3722">SUM(BY286:BY287)</f>
        <v>122824.31000000001</v>
      </c>
      <c r="BZ288" s="1121">
        <f t="shared" si="3722"/>
        <v>122824.31000000001</v>
      </c>
      <c r="CA288" s="480">
        <f t="shared" si="3722"/>
        <v>120354</v>
      </c>
      <c r="CB288" s="480">
        <f t="shared" si="3722"/>
        <v>100053</v>
      </c>
      <c r="CC288" s="480">
        <f t="shared" si="3722"/>
        <v>103354</v>
      </c>
      <c r="CD288" s="907">
        <f t="shared" si="3722"/>
        <v>30755.550000000003</v>
      </c>
      <c r="CE288" s="21">
        <f t="shared" si="3722"/>
        <v>154800</v>
      </c>
      <c r="CF288" s="538">
        <f t="shared" si="3659"/>
        <v>275154</v>
      </c>
      <c r="CG288" s="604">
        <f t="shared" si="3660"/>
        <v>0.1117757692056085</v>
      </c>
      <c r="CH288" s="907">
        <f t="shared" ref="CH288:CL288" si="3723">SUM(CH286:CH287)</f>
        <v>63885.94</v>
      </c>
      <c r="CI288" s="604">
        <f t="shared" si="3661"/>
        <v>0.23218248689824608</v>
      </c>
      <c r="CJ288" s="480">
        <f t="shared" ref="CJ288" si="3724">SUM(CJ286:CJ287)</f>
        <v>0</v>
      </c>
      <c r="CK288" s="480">
        <f t="shared" si="3603"/>
        <v>275154</v>
      </c>
      <c r="CL288" s="120">
        <f t="shared" si="3723"/>
        <v>81889.649999999994</v>
      </c>
      <c r="CM288" s="604">
        <f t="shared" si="3604"/>
        <v>0.29761388168080416</v>
      </c>
      <c r="CN288" s="21">
        <f t="shared" ref="CN288" si="3725">SUM(CN286:CN287)</f>
        <v>-37814</v>
      </c>
      <c r="CO288" s="1188">
        <f t="shared" si="3605"/>
        <v>237340</v>
      </c>
      <c r="CP288" s="604">
        <f t="shared" si="3606"/>
        <v>0.34503096823122942</v>
      </c>
      <c r="CQ288" s="21">
        <f t="shared" ref="CQ288" si="3726">SUM(CQ286:CQ287)</f>
        <v>0</v>
      </c>
      <c r="CR288" s="1188">
        <f t="shared" si="3607"/>
        <v>237340</v>
      </c>
      <c r="CS288" s="1242">
        <f t="shared" ref="CS288:DB288" si="3727">SUM(CS286:CS287)</f>
        <v>237340</v>
      </c>
      <c r="CT288" s="1309">
        <f t="shared" si="3727"/>
        <v>472098</v>
      </c>
      <c r="CU288" s="480">
        <f t="shared" si="3727"/>
        <v>233449</v>
      </c>
      <c r="CV288" s="480">
        <f t="shared" si="3727"/>
        <v>134806</v>
      </c>
      <c r="CW288" s="1385">
        <f t="shared" si="3727"/>
        <v>231014.02000000002</v>
      </c>
      <c r="CX288" s="604">
        <f t="shared" si="3608"/>
        <v>0.97334633858599484</v>
      </c>
      <c r="CY288" s="1493">
        <f t="shared" ref="CY288:CZ288" si="3728">SUM(CY286:CY287)</f>
        <v>472098</v>
      </c>
      <c r="CZ288" s="480">
        <f t="shared" si="3728"/>
        <v>-4000</v>
      </c>
      <c r="DA288" s="1493">
        <f t="shared" si="3609"/>
        <v>468098</v>
      </c>
      <c r="DB288" s="120">
        <f t="shared" si="3727"/>
        <v>32506.16</v>
      </c>
      <c r="DC288" s="604">
        <f t="shared" si="3610"/>
        <v>6.9443065341018337E-2</v>
      </c>
      <c r="DD288" s="1188">
        <f t="shared" ref="DD288" si="3729">SUM(DD286:DD287)</f>
        <v>113800</v>
      </c>
      <c r="DE288" s="1493">
        <f t="shared" si="3611"/>
        <v>581898</v>
      </c>
      <c r="DF288" s="604">
        <f t="shared" si="3612"/>
        <v>5.5862298890870909E-2</v>
      </c>
      <c r="DG288" s="1188">
        <f t="shared" ref="DG288" si="3730">SUM(DG286:DG287)</f>
        <v>113800</v>
      </c>
      <c r="DH288" s="1493">
        <f t="shared" si="3613"/>
        <v>581898</v>
      </c>
      <c r="DI288" s="604">
        <f t="shared" si="3614"/>
        <v>5.5862298890870909E-2</v>
      </c>
      <c r="DJ288" s="1584">
        <f t="shared" ref="DJ288" si="3731">SUM(DJ286:DJ287)</f>
        <v>93667.93</v>
      </c>
      <c r="DK288" s="604">
        <f t="shared" si="3615"/>
        <v>0.16096967166066903</v>
      </c>
      <c r="DL288" s="1188">
        <f t="shared" ref="DL288" si="3732">SUM(DL286:DL287)</f>
        <v>24600</v>
      </c>
      <c r="DM288" s="1493">
        <f t="shared" si="3616"/>
        <v>606498</v>
      </c>
      <c r="DN288" s="604">
        <f t="shared" si="3617"/>
        <v>0.15444062470115316</v>
      </c>
      <c r="DO288" s="1584">
        <f t="shared" ref="DO288:DS288" si="3733">SUM(DO286:DO287)</f>
        <v>341469.85</v>
      </c>
      <c r="DP288" s="480">
        <f t="shared" si="3733"/>
        <v>398722</v>
      </c>
      <c r="DQ288" s="480">
        <f t="shared" si="3733"/>
        <v>80876</v>
      </c>
      <c r="DR288" s="480">
        <f t="shared" si="3733"/>
        <v>80576</v>
      </c>
      <c r="DS288" s="1707">
        <f t="shared" si="3733"/>
        <v>345934.65</v>
      </c>
      <c r="DT288" s="324">
        <f t="shared" si="3618"/>
        <v>0.57038052887231294</v>
      </c>
      <c r="DU288" s="1757">
        <f t="shared" ref="DU288:DV288" si="3734">SUM(DU286:DU287)</f>
        <v>398722</v>
      </c>
      <c r="DV288" s="1757">
        <f t="shared" si="3734"/>
        <v>0</v>
      </c>
      <c r="DW288" s="1757">
        <f t="shared" si="3619"/>
        <v>398722</v>
      </c>
      <c r="DX288" s="1757">
        <f t="shared" ref="DX288:DZ288" si="3735">SUM(DX286:DX287)</f>
        <v>80000</v>
      </c>
      <c r="DY288" s="1757">
        <f t="shared" si="3620"/>
        <v>478722</v>
      </c>
      <c r="DZ288" s="1757">
        <f t="shared" si="3735"/>
        <v>80000</v>
      </c>
      <c r="EA288" s="1757">
        <f t="shared" si="3621"/>
        <v>478722</v>
      </c>
      <c r="EB288" s="1707">
        <f t="shared" ref="EB288" si="3736">SUM(EB286:EB287)</f>
        <v>211563.32</v>
      </c>
      <c r="EC288" s="324">
        <f t="shared" si="3622"/>
        <v>0.44193356478290113</v>
      </c>
      <c r="ED288" s="1757">
        <f t="shared" ref="ED288" si="3737">SUM(ED286:ED287)</f>
        <v>37500</v>
      </c>
      <c r="EE288" s="1757">
        <f t="shared" si="3623"/>
        <v>516222</v>
      </c>
      <c r="EF288" s="324">
        <f t="shared" si="3624"/>
        <v>0.40983011185110285</v>
      </c>
      <c r="EG288" s="1757">
        <f t="shared" ref="EG288" si="3738">SUM(EG286:EG287)</f>
        <v>300</v>
      </c>
      <c r="EH288" s="1757">
        <f t="shared" si="3625"/>
        <v>516522</v>
      </c>
      <c r="EI288" s="2193">
        <f t="shared" ref="EI288:EO288" si="3739">SUM(EI286:EI287)</f>
        <v>465679.29000000004</v>
      </c>
      <c r="EJ288" s="1707">
        <f t="shared" si="3739"/>
        <v>465679.29000000004</v>
      </c>
      <c r="EK288" s="324">
        <f t="shared" si="3626"/>
        <v>1</v>
      </c>
      <c r="EL288" s="1757">
        <f t="shared" si="3739"/>
        <v>102063</v>
      </c>
      <c r="EM288" s="2194">
        <f t="shared" si="3739"/>
        <v>68563</v>
      </c>
      <c r="EN288" s="2194">
        <f t="shared" si="3739"/>
        <v>66563</v>
      </c>
      <c r="EO288" s="1707">
        <f t="shared" si="3739"/>
        <v>32122.269999999997</v>
      </c>
      <c r="EP288" s="2176">
        <f t="shared" si="3627"/>
        <v>0.31472982373631969</v>
      </c>
      <c r="EQ288" s="1757">
        <f t="shared" ref="EQ288" si="3740">SUM(EQ286:EQ287)</f>
        <v>2000</v>
      </c>
      <c r="ER288" s="1757">
        <f t="shared" si="3628"/>
        <v>104063</v>
      </c>
      <c r="ES288" s="1757">
        <f t="shared" ref="ES288" si="3741">SUM(ES286:ES287)</f>
        <v>9050</v>
      </c>
      <c r="ET288" s="1757">
        <f t="shared" si="3629"/>
        <v>113113</v>
      </c>
      <c r="EU288" s="324">
        <f t="shared" si="3630"/>
        <v>0.28398389221398068</v>
      </c>
      <c r="EV288" s="1757">
        <f t="shared" ref="EV288" si="3742">SUM(EV286:EV287)</f>
        <v>-30000</v>
      </c>
      <c r="EW288" s="1757">
        <f t="shared" si="3631"/>
        <v>83113</v>
      </c>
      <c r="EX288" s="1707">
        <f t="shared" ref="EX288" si="3743">SUM(EX286:EX287)</f>
        <v>58098.720000000001</v>
      </c>
      <c r="EY288" s="324">
        <f t="shared" si="3632"/>
        <v>0.51363433027149841</v>
      </c>
      <c r="EZ288" s="2029">
        <f t="shared" ref="EZ288:FF288" si="3744">SUM(EZ286:EZ287)</f>
        <v>83112.600000000006</v>
      </c>
      <c r="FA288" s="1707">
        <f t="shared" ref="FA288" si="3745">SUM(FA286:FA287)</f>
        <v>76509.19</v>
      </c>
      <c r="FB288" s="324">
        <f t="shared" si="3633"/>
        <v>0.92054419886179062</v>
      </c>
      <c r="FC288" s="1493">
        <f t="shared" si="3744"/>
        <v>67071</v>
      </c>
      <c r="FD288" s="1493">
        <f t="shared" si="3744"/>
        <v>61028</v>
      </c>
      <c r="FE288" s="1493">
        <f t="shared" si="3744"/>
        <v>67028</v>
      </c>
      <c r="FF288" s="1493">
        <f t="shared" si="3744"/>
        <v>-1000</v>
      </c>
      <c r="FG288" s="1493">
        <f t="shared" si="3634"/>
        <v>66071</v>
      </c>
      <c r="FH288" s="2708">
        <f t="shared" ref="FH288:FI288" si="3746">SUM(FH286:FH287)</f>
        <v>24344.67</v>
      </c>
      <c r="FI288" s="1493">
        <f t="shared" si="3746"/>
        <v>53480</v>
      </c>
      <c r="FJ288" s="1493">
        <f t="shared" si="3635"/>
        <v>119551</v>
      </c>
      <c r="FK288" s="1970">
        <f t="shared" si="3636"/>
        <v>0.2036341812280951</v>
      </c>
      <c r="FL288" s="2708">
        <f t="shared" ref="FL288" si="3747">SUM(FL286:FL287)</f>
        <v>30544.52</v>
      </c>
      <c r="FM288" s="1970">
        <f t="shared" si="3637"/>
        <v>0.25549363869812886</v>
      </c>
      <c r="FN288" s="1493">
        <f t="shared" ref="FN288" si="3748">SUM(FN286:FN287)</f>
        <v>0</v>
      </c>
      <c r="FO288" s="1493">
        <f t="shared" si="3638"/>
        <v>119551</v>
      </c>
      <c r="FP288" s="1636">
        <f t="shared" ref="FP288" si="3749">SUM(FP286:FP287)</f>
        <v>119551</v>
      </c>
      <c r="FQ288" s="2604">
        <f t="shared" ref="FQ288:FR288" si="3750">SUM(FQ286:FQ287)</f>
        <v>226873</v>
      </c>
      <c r="FR288" s="1493">
        <f t="shared" si="3750"/>
        <v>602009</v>
      </c>
      <c r="FS288" s="1493">
        <f t="shared" ref="FS288" si="3751">SUM(FS286:FS287)</f>
        <v>177509</v>
      </c>
    </row>
    <row r="289" spans="1:177" ht="21.75" hidden="1" thickTop="1" x14ac:dyDescent="0.35">
      <c r="A289" s="211"/>
      <c r="B289" s="211"/>
      <c r="C289" s="339"/>
      <c r="D289" s="694"/>
      <c r="E289" s="211"/>
      <c r="F289" s="695"/>
      <c r="G289" s="211"/>
      <c r="H289" s="465"/>
      <c r="I289" s="465"/>
      <c r="J289" s="466"/>
      <c r="K289" s="466"/>
      <c r="L289" s="605"/>
      <c r="M289" s="465"/>
      <c r="N289" s="465"/>
      <c r="O289" s="465"/>
      <c r="P289" s="466"/>
      <c r="Q289" s="605"/>
      <c r="R289" s="465"/>
      <c r="S289" s="466"/>
      <c r="T289" s="605"/>
      <c r="U289" s="465"/>
      <c r="V289" s="465"/>
      <c r="W289" s="465"/>
      <c r="X289" s="466"/>
      <c r="Y289" s="605"/>
      <c r="Z289" s="465"/>
      <c r="AA289" s="466"/>
      <c r="AB289" s="466"/>
      <c r="AC289" s="605"/>
      <c r="AD289" s="466"/>
      <c r="AE289" s="465"/>
      <c r="AF289" s="605"/>
      <c r="AG289" s="465"/>
      <c r="AH289" s="465"/>
      <c r="AI289" s="465"/>
      <c r="AJ289" s="465"/>
      <c r="AK289" s="465"/>
      <c r="AL289" s="466"/>
      <c r="AM289" s="853"/>
      <c r="AN289" s="908"/>
      <c r="AO289" s="853"/>
      <c r="AP289" s="908"/>
      <c r="AQ289" s="853"/>
      <c r="AR289" s="853"/>
      <c r="AS289" s="853"/>
      <c r="AT289" s="908"/>
      <c r="AU289" s="853"/>
      <c r="AV289" s="853"/>
      <c r="AW289" s="465"/>
      <c r="AX289" s="853"/>
      <c r="AY289" s="465"/>
      <c r="AZ289" s="1850"/>
      <c r="BA289" s="909"/>
      <c r="BB289" s="465"/>
      <c r="BC289" s="465"/>
      <c r="BD289" s="909"/>
      <c r="BE289" s="465"/>
      <c r="BF289" s="465"/>
      <c r="BG289" s="853"/>
      <c r="BH289" s="853"/>
      <c r="BI289" s="909"/>
      <c r="BJ289" s="908"/>
      <c r="BK289" s="853"/>
      <c r="BL289" s="853"/>
      <c r="BM289" s="908"/>
      <c r="BN289" s="471"/>
      <c r="BO289" s="471"/>
      <c r="BP289" s="909"/>
      <c r="BQ289" s="908"/>
      <c r="BR289" s="853"/>
      <c r="BS289" s="853"/>
      <c r="BT289" s="909"/>
      <c r="BU289" s="908"/>
      <c r="BV289" s="853"/>
      <c r="BW289" s="853"/>
      <c r="BX289" s="908"/>
      <c r="BY289" s="909"/>
      <c r="BZ289" s="1122"/>
      <c r="CA289" s="465"/>
      <c r="CB289" s="465"/>
      <c r="CC289" s="465"/>
      <c r="CD289" s="909"/>
      <c r="CE289" s="41"/>
      <c r="CF289" s="10"/>
      <c r="CG289" s="605"/>
      <c r="CH289" s="909"/>
      <c r="CI289" s="605"/>
      <c r="CJ289" s="853"/>
      <c r="CK289" s="853"/>
      <c r="CL289" s="121"/>
      <c r="CM289" s="605"/>
      <c r="CN289" s="41"/>
      <c r="CO289" s="883"/>
      <c r="CP289" s="605"/>
      <c r="CQ289" s="41"/>
      <c r="CR289" s="883"/>
      <c r="CS289" s="1243"/>
      <c r="CT289" s="467"/>
      <c r="CU289" s="465"/>
      <c r="CV289" s="465"/>
      <c r="CW289" s="1386"/>
      <c r="CX289" s="605"/>
      <c r="CY289" s="339"/>
      <c r="CZ289" s="853"/>
      <c r="DA289" s="351"/>
      <c r="DB289" s="121"/>
      <c r="DC289" s="605"/>
      <c r="DD289" s="883"/>
      <c r="DE289" s="351"/>
      <c r="DF289" s="605"/>
      <c r="DG289" s="883"/>
      <c r="DH289" s="351"/>
      <c r="DI289" s="605"/>
      <c r="DJ289" s="1585"/>
      <c r="DK289" s="605"/>
      <c r="DL289" s="883"/>
      <c r="DM289" s="351"/>
      <c r="DN289" s="605"/>
      <c r="DO289" s="1585"/>
      <c r="DQ289" s="465"/>
      <c r="DR289" s="465"/>
      <c r="DS289" s="1986"/>
      <c r="DT289" s="2195"/>
      <c r="DV289" s="1905"/>
      <c r="DW289" s="1905"/>
      <c r="DX289" s="1905"/>
      <c r="DY289" s="1905"/>
      <c r="DZ289" s="1905"/>
      <c r="EA289" s="1905"/>
      <c r="EB289" s="1986"/>
      <c r="EC289" s="2195"/>
      <c r="ED289" s="1905"/>
      <c r="EE289" s="1905"/>
      <c r="EF289" s="2195"/>
      <c r="EG289" s="1905"/>
      <c r="EH289" s="1905"/>
      <c r="EI289" s="2196"/>
      <c r="EJ289" s="1986"/>
      <c r="EK289" s="2196"/>
      <c r="EO289" s="1986"/>
      <c r="EP289" s="1986"/>
      <c r="EQ289" s="2683"/>
      <c r="ER289" s="2683"/>
      <c r="ES289" s="2683"/>
      <c r="ET289" s="2683"/>
      <c r="EU289" s="2195"/>
      <c r="EV289" s="2683"/>
      <c r="EW289" s="2683"/>
      <c r="EX289" s="1986"/>
      <c r="EY289" s="2195"/>
      <c r="EZ289" s="2197"/>
      <c r="FA289" s="2037"/>
      <c r="FB289" s="2195"/>
      <c r="FF289" s="351"/>
      <c r="FG289" s="351"/>
      <c r="FH289" s="2709"/>
      <c r="FI289" s="351"/>
      <c r="FJ289" s="351"/>
      <c r="FK289" s="2710"/>
      <c r="FL289" s="2709"/>
      <c r="FM289" s="2710"/>
      <c r="FN289" s="351"/>
      <c r="FO289" s="351"/>
    </row>
    <row r="290" spans="1:177" ht="46.5" customHeight="1" thickTop="1" x14ac:dyDescent="0.25">
      <c r="A290" s="2884" t="s">
        <v>208</v>
      </c>
      <c r="B290" s="2869" t="s">
        <v>209</v>
      </c>
      <c r="C290" s="2886" t="s">
        <v>213</v>
      </c>
      <c r="D290" s="2869" t="s">
        <v>397</v>
      </c>
      <c r="E290" s="2871" t="s">
        <v>214</v>
      </c>
      <c r="F290" s="631"/>
      <c r="G290" s="632" t="s">
        <v>519</v>
      </c>
      <c r="H290" s="633" t="s">
        <v>141</v>
      </c>
      <c r="I290" s="524" t="s">
        <v>140</v>
      </c>
      <c r="J290" s="524" t="s">
        <v>142</v>
      </c>
      <c r="K290" s="528" t="s">
        <v>140</v>
      </c>
      <c r="L290" s="2873" t="s">
        <v>474</v>
      </c>
      <c r="M290" s="524" t="s">
        <v>142</v>
      </c>
      <c r="N290" s="524" t="s">
        <v>710</v>
      </c>
      <c r="O290" s="591" t="s">
        <v>648</v>
      </c>
      <c r="P290" s="528" t="s">
        <v>502</v>
      </c>
      <c r="Q290" s="2853" t="s">
        <v>478</v>
      </c>
      <c r="R290" s="524" t="s">
        <v>0</v>
      </c>
      <c r="S290" s="528" t="s">
        <v>140</v>
      </c>
      <c r="T290" s="2853" t="s">
        <v>614</v>
      </c>
      <c r="U290" s="524" t="s">
        <v>0</v>
      </c>
      <c r="V290" s="524" t="s">
        <v>650</v>
      </c>
      <c r="W290" s="591" t="s">
        <v>653</v>
      </c>
      <c r="X290" s="528" t="s">
        <v>504</v>
      </c>
      <c r="Y290" s="2853" t="s">
        <v>652</v>
      </c>
      <c r="Z290" s="524" t="s">
        <v>655</v>
      </c>
      <c r="AA290" s="528" t="s">
        <v>656</v>
      </c>
      <c r="AB290" s="528" t="s">
        <v>140</v>
      </c>
      <c r="AC290" s="2853" t="s">
        <v>614</v>
      </c>
      <c r="AD290" s="528" t="s">
        <v>140</v>
      </c>
      <c r="AE290" s="524" t="s">
        <v>657</v>
      </c>
      <c r="AF290" s="2853" t="s">
        <v>658</v>
      </c>
      <c r="AG290" s="524" t="s">
        <v>0</v>
      </c>
      <c r="AH290" s="2866" t="s">
        <v>142</v>
      </c>
      <c r="AI290" s="2867"/>
      <c r="AJ290" s="2868"/>
      <c r="AK290" s="524" t="s">
        <v>709</v>
      </c>
      <c r="AL290" s="528" t="s">
        <v>714</v>
      </c>
      <c r="AM290" s="524" t="s">
        <v>140</v>
      </c>
      <c r="AN290" s="2861" t="s">
        <v>711</v>
      </c>
      <c r="AO290" s="524" t="s">
        <v>140</v>
      </c>
      <c r="AP290" s="2861" t="s">
        <v>614</v>
      </c>
      <c r="AQ290" s="524" t="s">
        <v>722</v>
      </c>
      <c r="AR290" s="524" t="s">
        <v>589</v>
      </c>
      <c r="AS290" s="524" t="s">
        <v>720</v>
      </c>
      <c r="AT290" s="2861" t="s">
        <v>478</v>
      </c>
      <c r="AU290" s="524" t="s">
        <v>723</v>
      </c>
      <c r="AV290" s="524" t="s">
        <v>720</v>
      </c>
      <c r="AW290" s="524" t="s">
        <v>142</v>
      </c>
      <c r="AX290" s="524" t="s">
        <v>140</v>
      </c>
      <c r="AY290" s="524" t="s">
        <v>0</v>
      </c>
      <c r="AZ290" s="1062" t="s">
        <v>140</v>
      </c>
      <c r="BA290" s="2866" t="s">
        <v>728</v>
      </c>
      <c r="BB290" s="2867"/>
      <c r="BC290" s="2868"/>
      <c r="BD290" s="2866" t="s">
        <v>142</v>
      </c>
      <c r="BE290" s="2867"/>
      <c r="BF290" s="2868"/>
      <c r="BG290" s="524" t="s">
        <v>734</v>
      </c>
      <c r="BH290" s="524" t="s">
        <v>735</v>
      </c>
      <c r="BI290" s="524" t="s">
        <v>140</v>
      </c>
      <c r="BJ290" s="2861" t="s">
        <v>614</v>
      </c>
      <c r="BK290" s="524" t="s">
        <v>723</v>
      </c>
      <c r="BL290" s="524" t="s">
        <v>720</v>
      </c>
      <c r="BM290" s="2861" t="s">
        <v>478</v>
      </c>
      <c r="BN290" s="1801"/>
      <c r="BO290" s="1801"/>
      <c r="BP290" s="524" t="s">
        <v>140</v>
      </c>
      <c r="BQ290" s="2861" t="s">
        <v>614</v>
      </c>
      <c r="BR290" s="524" t="s">
        <v>741</v>
      </c>
      <c r="BS290" s="524" t="s">
        <v>714</v>
      </c>
      <c r="BT290" s="524" t="s">
        <v>140</v>
      </c>
      <c r="BU290" s="2861" t="s">
        <v>748</v>
      </c>
      <c r="BV290" s="524" t="s">
        <v>503</v>
      </c>
      <c r="BW290" s="524" t="s">
        <v>504</v>
      </c>
      <c r="BX290" s="2861" t="s">
        <v>749</v>
      </c>
      <c r="BY290" s="524" t="s">
        <v>0</v>
      </c>
      <c r="BZ290" s="1062" t="s">
        <v>140</v>
      </c>
      <c r="CA290" s="2863" t="s">
        <v>142</v>
      </c>
      <c r="CB290" s="2864"/>
      <c r="CC290" s="2865"/>
      <c r="CD290" s="524" t="s">
        <v>140</v>
      </c>
      <c r="CE290" s="528" t="s">
        <v>589</v>
      </c>
      <c r="CF290" s="528" t="s">
        <v>502</v>
      </c>
      <c r="CG290" s="2853" t="s">
        <v>748</v>
      </c>
      <c r="CH290" s="524" t="s">
        <v>140</v>
      </c>
      <c r="CI290" s="2853" t="s">
        <v>474</v>
      </c>
      <c r="CJ290" s="524" t="s">
        <v>766</v>
      </c>
      <c r="CK290" s="524" t="s">
        <v>767</v>
      </c>
      <c r="CL290" s="110" t="s">
        <v>140</v>
      </c>
      <c r="CM290" s="2853" t="s">
        <v>474</v>
      </c>
      <c r="CN290" s="528" t="s">
        <v>503</v>
      </c>
      <c r="CO290" s="1181" t="s">
        <v>504</v>
      </c>
      <c r="CP290" s="2853" t="s">
        <v>474</v>
      </c>
      <c r="CQ290" s="528" t="s">
        <v>781</v>
      </c>
      <c r="CR290" s="1181" t="s">
        <v>714</v>
      </c>
      <c r="CS290" s="1233" t="s">
        <v>0</v>
      </c>
      <c r="CT290" s="2858" t="s">
        <v>728</v>
      </c>
      <c r="CU290" s="2859"/>
      <c r="CV290" s="2860"/>
      <c r="CW290" s="1375" t="s">
        <v>141</v>
      </c>
      <c r="CX290" s="2853" t="s">
        <v>474</v>
      </c>
      <c r="CY290" s="108" t="s">
        <v>142</v>
      </c>
      <c r="CZ290" s="524" t="s">
        <v>783</v>
      </c>
      <c r="DA290" s="108" t="s">
        <v>767</v>
      </c>
      <c r="DB290" s="110" t="s">
        <v>141</v>
      </c>
      <c r="DC290" s="2853" t="s">
        <v>474</v>
      </c>
      <c r="DD290" s="1181" t="s">
        <v>589</v>
      </c>
      <c r="DE290" s="108" t="s">
        <v>502</v>
      </c>
      <c r="DF290" s="2853" t="s">
        <v>478</v>
      </c>
      <c r="DG290" s="1181" t="s">
        <v>723</v>
      </c>
      <c r="DH290" s="108" t="s">
        <v>502</v>
      </c>
      <c r="DI290" s="2853" t="s">
        <v>478</v>
      </c>
      <c r="DJ290" s="108" t="s">
        <v>141</v>
      </c>
      <c r="DK290" s="2853" t="s">
        <v>474</v>
      </c>
      <c r="DL290" s="1181" t="s">
        <v>788</v>
      </c>
      <c r="DM290" s="108" t="s">
        <v>714</v>
      </c>
      <c r="DN290" s="2853" t="s">
        <v>478</v>
      </c>
      <c r="DO290" s="108" t="s">
        <v>0</v>
      </c>
      <c r="DP290" s="2855" t="s">
        <v>142</v>
      </c>
      <c r="DQ290" s="2856"/>
      <c r="DR290" s="2857"/>
      <c r="DS290" s="1754" t="s">
        <v>800</v>
      </c>
      <c r="DT290" s="2851" t="s">
        <v>614</v>
      </c>
      <c r="DU290" s="1754" t="s">
        <v>142</v>
      </c>
      <c r="DV290" s="1754" t="s">
        <v>811</v>
      </c>
      <c r="DW290" s="1754" t="s">
        <v>767</v>
      </c>
      <c r="DX290" s="1754" t="s">
        <v>589</v>
      </c>
      <c r="DY290" s="1754" t="s">
        <v>502</v>
      </c>
      <c r="DZ290" s="1754" t="s">
        <v>723</v>
      </c>
      <c r="EA290" s="1754" t="s">
        <v>816</v>
      </c>
      <c r="EB290" s="1754" t="s">
        <v>800</v>
      </c>
      <c r="EC290" s="2851" t="s">
        <v>614</v>
      </c>
      <c r="ED290" s="1754" t="s">
        <v>503</v>
      </c>
      <c r="EE290" s="1754" t="s">
        <v>504</v>
      </c>
      <c r="EF290" s="2851" t="s">
        <v>478</v>
      </c>
      <c r="EG290" s="1754" t="s">
        <v>832</v>
      </c>
      <c r="EH290" s="1754" t="s">
        <v>714</v>
      </c>
      <c r="EI290" s="2168" t="s">
        <v>0</v>
      </c>
      <c r="EJ290" s="1754" t="s">
        <v>141</v>
      </c>
      <c r="EK290" s="2851" t="s">
        <v>478</v>
      </c>
      <c r="EL290" s="1754" t="s">
        <v>142</v>
      </c>
      <c r="EM290" s="2169" t="s">
        <v>776</v>
      </c>
      <c r="EN290" s="2169" t="s">
        <v>776</v>
      </c>
      <c r="EO290" s="1754" t="s">
        <v>141</v>
      </c>
      <c r="EP290" s="2851" t="s">
        <v>614</v>
      </c>
      <c r="EQ290" s="1754" t="s">
        <v>857</v>
      </c>
      <c r="ER290" s="1754" t="s">
        <v>714</v>
      </c>
      <c r="ES290" s="1754" t="s">
        <v>589</v>
      </c>
      <c r="ET290" s="1754" t="s">
        <v>720</v>
      </c>
      <c r="EU290" s="2851" t="s">
        <v>478</v>
      </c>
      <c r="EV290" s="1754" t="s">
        <v>861</v>
      </c>
      <c r="EW290" s="1754" t="s">
        <v>714</v>
      </c>
      <c r="EX290" s="1754" t="s">
        <v>141</v>
      </c>
      <c r="EY290" s="2851" t="s">
        <v>478</v>
      </c>
      <c r="EZ290" s="2170" t="s">
        <v>0</v>
      </c>
      <c r="FA290" s="2469" t="s">
        <v>141</v>
      </c>
      <c r="FB290" s="2851" t="s">
        <v>478</v>
      </c>
      <c r="FC290" s="108" t="s">
        <v>142</v>
      </c>
      <c r="FD290" s="108" t="s">
        <v>142</v>
      </c>
      <c r="FE290" s="108" t="s">
        <v>142</v>
      </c>
      <c r="FF290" s="108" t="s">
        <v>885</v>
      </c>
      <c r="FG290" s="108" t="s">
        <v>714</v>
      </c>
      <c r="FH290" s="2689" t="s">
        <v>141</v>
      </c>
      <c r="FI290" s="108" t="s">
        <v>723</v>
      </c>
      <c r="FJ290" s="108" t="s">
        <v>720</v>
      </c>
      <c r="FK290" s="2849" t="s">
        <v>478</v>
      </c>
      <c r="FL290" s="2689" t="s">
        <v>141</v>
      </c>
      <c r="FM290" s="2849" t="s">
        <v>478</v>
      </c>
      <c r="FN290" s="108" t="s">
        <v>892</v>
      </c>
      <c r="FO290" s="108" t="s">
        <v>714</v>
      </c>
      <c r="FP290" s="2690" t="s">
        <v>0</v>
      </c>
      <c r="FQ290" s="2595" t="s">
        <v>728</v>
      </c>
      <c r="FR290" s="108" t="s">
        <v>728</v>
      </c>
      <c r="FS290" s="108" t="s">
        <v>728</v>
      </c>
    </row>
    <row r="291" spans="1:177" ht="19.5" thickBot="1" x14ac:dyDescent="0.35">
      <c r="A291" s="2885"/>
      <c r="B291" s="2870"/>
      <c r="C291" s="2887"/>
      <c r="D291" s="2870"/>
      <c r="E291" s="2872"/>
      <c r="F291" s="634"/>
      <c r="G291" s="635"/>
      <c r="H291" s="636" t="s">
        <v>635</v>
      </c>
      <c r="I291" s="472" t="s">
        <v>615</v>
      </c>
      <c r="J291" s="532">
        <v>2018</v>
      </c>
      <c r="K291" s="532" t="s">
        <v>640</v>
      </c>
      <c r="L291" s="2874"/>
      <c r="M291" s="472">
        <v>2018</v>
      </c>
      <c r="N291" s="472">
        <v>2018</v>
      </c>
      <c r="O291" s="472">
        <v>2018</v>
      </c>
      <c r="P291" s="532">
        <v>2018</v>
      </c>
      <c r="Q291" s="2854"/>
      <c r="R291" s="472">
        <v>2018</v>
      </c>
      <c r="S291" s="532" t="s">
        <v>649</v>
      </c>
      <c r="T291" s="2854"/>
      <c r="U291" s="472">
        <v>2018</v>
      </c>
      <c r="V291" s="472">
        <v>2018</v>
      </c>
      <c r="W291" s="472">
        <v>2018</v>
      </c>
      <c r="X291" s="532">
        <v>2018</v>
      </c>
      <c r="Y291" s="2854"/>
      <c r="Z291" s="472">
        <v>2018</v>
      </c>
      <c r="AA291" s="532">
        <v>2018</v>
      </c>
      <c r="AB291" s="532" t="s">
        <v>654</v>
      </c>
      <c r="AC291" s="2854"/>
      <c r="AD291" s="532" t="s">
        <v>694</v>
      </c>
      <c r="AE291" s="472">
        <v>2018</v>
      </c>
      <c r="AF291" s="2854"/>
      <c r="AG291" s="472">
        <v>2018</v>
      </c>
      <c r="AH291" s="472">
        <v>2019</v>
      </c>
      <c r="AI291" s="472">
        <v>2020</v>
      </c>
      <c r="AJ291" s="472">
        <v>2021</v>
      </c>
      <c r="AK291" s="472">
        <v>2018</v>
      </c>
      <c r="AL291" s="532">
        <v>2018</v>
      </c>
      <c r="AM291" s="472" t="s">
        <v>708</v>
      </c>
      <c r="AN291" s="2862"/>
      <c r="AO291" s="472" t="s">
        <v>717</v>
      </c>
      <c r="AP291" s="2862"/>
      <c r="AQ291" s="472">
        <v>2019</v>
      </c>
      <c r="AR291" s="472">
        <v>2019</v>
      </c>
      <c r="AS291" s="472">
        <v>2019</v>
      </c>
      <c r="AT291" s="2862"/>
      <c r="AU291" s="472">
        <v>2019</v>
      </c>
      <c r="AV291" s="472">
        <v>2019</v>
      </c>
      <c r="AW291" s="472">
        <v>2019</v>
      </c>
      <c r="AX291" s="472" t="s">
        <v>729</v>
      </c>
      <c r="AY291" s="472">
        <v>2019</v>
      </c>
      <c r="AZ291" s="420" t="s">
        <v>753</v>
      </c>
      <c r="BA291" s="885">
        <v>2020</v>
      </c>
      <c r="BB291" s="472">
        <v>2021</v>
      </c>
      <c r="BC291" s="472">
        <v>2022</v>
      </c>
      <c r="BD291" s="885">
        <v>2020</v>
      </c>
      <c r="BE291" s="472">
        <v>2021</v>
      </c>
      <c r="BF291" s="472">
        <v>2022</v>
      </c>
      <c r="BG291" s="472">
        <v>2020</v>
      </c>
      <c r="BH291" s="472">
        <v>2020</v>
      </c>
      <c r="BI291" s="472" t="s">
        <v>733</v>
      </c>
      <c r="BJ291" s="2862"/>
      <c r="BK291" s="472">
        <v>2020</v>
      </c>
      <c r="BL291" s="472">
        <v>2020</v>
      </c>
      <c r="BM291" s="2862"/>
      <c r="BN291" s="1802"/>
      <c r="BO291" s="1802"/>
      <c r="BP291" s="472" t="s">
        <v>736</v>
      </c>
      <c r="BQ291" s="2862"/>
      <c r="BR291" s="472">
        <v>2020</v>
      </c>
      <c r="BS291" s="472">
        <v>2020</v>
      </c>
      <c r="BT291" s="472" t="s">
        <v>739</v>
      </c>
      <c r="BU291" s="2862"/>
      <c r="BV291" s="472">
        <v>2020</v>
      </c>
      <c r="BW291" s="472">
        <v>2020</v>
      </c>
      <c r="BX291" s="2862"/>
      <c r="BY291" s="472" t="s">
        <v>752</v>
      </c>
      <c r="BZ291" s="420" t="s">
        <v>752</v>
      </c>
      <c r="CA291" s="472">
        <v>2021</v>
      </c>
      <c r="CB291" s="472">
        <v>2022</v>
      </c>
      <c r="CC291" s="472">
        <v>2023</v>
      </c>
      <c r="CD291" s="472" t="s">
        <v>761</v>
      </c>
      <c r="CE291" s="532">
        <v>2021</v>
      </c>
      <c r="CF291" s="532">
        <v>2021</v>
      </c>
      <c r="CG291" s="2854"/>
      <c r="CH291" s="472" t="s">
        <v>763</v>
      </c>
      <c r="CI291" s="2854"/>
      <c r="CJ291" s="472">
        <v>2021</v>
      </c>
      <c r="CK291" s="472">
        <v>2021</v>
      </c>
      <c r="CL291" s="111" t="s">
        <v>764</v>
      </c>
      <c r="CM291" s="2854"/>
      <c r="CN291" s="532">
        <v>2021</v>
      </c>
      <c r="CO291" s="579">
        <v>2021</v>
      </c>
      <c r="CP291" s="2854"/>
      <c r="CQ291" s="532">
        <v>2021</v>
      </c>
      <c r="CR291" s="579">
        <v>2021</v>
      </c>
      <c r="CS291" s="238">
        <v>2021</v>
      </c>
      <c r="CT291" s="1056">
        <v>2022</v>
      </c>
      <c r="CU291" s="472">
        <v>2023</v>
      </c>
      <c r="CV291" s="472">
        <v>2024</v>
      </c>
      <c r="CW291" s="1376" t="s">
        <v>777</v>
      </c>
      <c r="CX291" s="2854"/>
      <c r="CY291" s="340">
        <v>2022</v>
      </c>
      <c r="CZ291" s="472">
        <v>2022</v>
      </c>
      <c r="DA291" s="340">
        <v>2022</v>
      </c>
      <c r="DB291" s="111" t="s">
        <v>782</v>
      </c>
      <c r="DC291" s="2854"/>
      <c r="DD291" s="579">
        <v>2022</v>
      </c>
      <c r="DE291" s="340">
        <v>2022</v>
      </c>
      <c r="DF291" s="2854"/>
      <c r="DG291" s="579">
        <v>2022</v>
      </c>
      <c r="DH291" s="340">
        <v>2022</v>
      </c>
      <c r="DI291" s="2854"/>
      <c r="DJ291" s="340" t="s">
        <v>784</v>
      </c>
      <c r="DK291" s="2854"/>
      <c r="DL291" s="579">
        <v>2022</v>
      </c>
      <c r="DM291" s="340">
        <v>2022</v>
      </c>
      <c r="DN291" s="2854"/>
      <c r="DO291" s="340" t="s">
        <v>789</v>
      </c>
      <c r="DP291" s="472">
        <v>2023</v>
      </c>
      <c r="DQ291" s="472">
        <v>2024</v>
      </c>
      <c r="DR291" s="472">
        <v>2025</v>
      </c>
      <c r="DS291" s="1748" t="s">
        <v>789</v>
      </c>
      <c r="DT291" s="2852"/>
      <c r="DU291" s="1748">
        <v>2023</v>
      </c>
      <c r="DV291" s="1748">
        <v>2023</v>
      </c>
      <c r="DW291" s="1748">
        <v>2023</v>
      </c>
      <c r="DX291" s="1748">
        <v>2023</v>
      </c>
      <c r="DY291" s="1748">
        <v>2023</v>
      </c>
      <c r="DZ291" s="1748">
        <v>2023</v>
      </c>
      <c r="EA291" s="1748">
        <v>2023</v>
      </c>
      <c r="EB291" s="1748" t="s">
        <v>812</v>
      </c>
      <c r="EC291" s="2852"/>
      <c r="ED291" s="1748">
        <v>2023</v>
      </c>
      <c r="EE291" s="1748">
        <v>2023</v>
      </c>
      <c r="EF291" s="2852"/>
      <c r="EG291" s="1748">
        <v>2023</v>
      </c>
      <c r="EH291" s="1748">
        <v>2023</v>
      </c>
      <c r="EI291" s="2171" t="s">
        <v>820</v>
      </c>
      <c r="EJ291" s="1748" t="s">
        <v>820</v>
      </c>
      <c r="EK291" s="2852"/>
      <c r="EL291" s="1748">
        <v>2024</v>
      </c>
      <c r="EM291" s="2172">
        <v>2025</v>
      </c>
      <c r="EN291" s="2172">
        <v>2026</v>
      </c>
      <c r="EO291" s="1748" t="s">
        <v>854</v>
      </c>
      <c r="EP291" s="2852"/>
      <c r="EQ291" s="1748">
        <v>2024</v>
      </c>
      <c r="ER291" s="1748">
        <v>2024</v>
      </c>
      <c r="ES291" s="1748">
        <v>2024</v>
      </c>
      <c r="ET291" s="1748">
        <v>2024</v>
      </c>
      <c r="EU291" s="2852"/>
      <c r="EV291" s="1748">
        <v>2024</v>
      </c>
      <c r="EW291" s="1748">
        <v>2024</v>
      </c>
      <c r="EX291" s="1748" t="s">
        <v>860</v>
      </c>
      <c r="EY291" s="2852"/>
      <c r="EZ291" s="2173">
        <v>2024</v>
      </c>
      <c r="FA291" s="2486" t="s">
        <v>878</v>
      </c>
      <c r="FB291" s="2852"/>
      <c r="FC291" s="340">
        <v>2025</v>
      </c>
      <c r="FD291" s="340">
        <v>2026</v>
      </c>
      <c r="FE291" s="340">
        <v>2027</v>
      </c>
      <c r="FF291" s="340">
        <v>2025</v>
      </c>
      <c r="FG291" s="340">
        <v>2025</v>
      </c>
      <c r="FH291" s="2691" t="s">
        <v>886</v>
      </c>
      <c r="FI291" s="340">
        <v>2025</v>
      </c>
      <c r="FJ291" s="340">
        <v>2025</v>
      </c>
      <c r="FK291" s="2850"/>
      <c r="FL291" s="2691" t="s">
        <v>891</v>
      </c>
      <c r="FM291" s="2850"/>
      <c r="FN291" s="340">
        <v>2025</v>
      </c>
      <c r="FO291" s="340">
        <v>2025</v>
      </c>
      <c r="FP291" s="2692">
        <v>2025</v>
      </c>
      <c r="FQ291" s="2596">
        <v>2026</v>
      </c>
      <c r="FR291" s="340">
        <v>2027</v>
      </c>
      <c r="FS291" s="340">
        <v>2028</v>
      </c>
    </row>
    <row r="292" spans="1:177" ht="22.5" thickTop="1" thickBot="1" x14ac:dyDescent="0.4">
      <c r="A292" s="672" t="s">
        <v>269</v>
      </c>
      <c r="B292" s="673"/>
      <c r="C292" s="1851" t="s">
        <v>233</v>
      </c>
      <c r="D292" s="673"/>
      <c r="E292" s="1852"/>
      <c r="F292" s="674"/>
      <c r="G292" s="481"/>
      <c r="H292" s="675"/>
      <c r="I292" s="481"/>
      <c r="J292" s="539"/>
      <c r="K292" s="539"/>
      <c r="L292" s="606"/>
      <c r="M292" s="481"/>
      <c r="N292" s="481"/>
      <c r="O292" s="481"/>
      <c r="P292" s="539"/>
      <c r="Q292" s="606"/>
      <c r="R292" s="481"/>
      <c r="S292" s="539"/>
      <c r="T292" s="606"/>
      <c r="U292" s="481"/>
      <c r="V292" s="481"/>
      <c r="W292" s="481"/>
      <c r="X292" s="539"/>
      <c r="Y292" s="606"/>
      <c r="Z292" s="481"/>
      <c r="AA292" s="539"/>
      <c r="AB292" s="539"/>
      <c r="AC292" s="606"/>
      <c r="AD292" s="539"/>
      <c r="AE292" s="481"/>
      <c r="AF292" s="606"/>
      <c r="AG292" s="481"/>
      <c r="AH292" s="481"/>
      <c r="AI292" s="481"/>
      <c r="AJ292" s="481"/>
      <c r="AK292" s="481"/>
      <c r="AL292" s="539"/>
      <c r="AM292" s="481"/>
      <c r="AN292" s="910"/>
      <c r="AO292" s="481"/>
      <c r="AP292" s="910"/>
      <c r="AQ292" s="481"/>
      <c r="AR292" s="481"/>
      <c r="AS292" s="481"/>
      <c r="AT292" s="910"/>
      <c r="AU292" s="481"/>
      <c r="AV292" s="481"/>
      <c r="AW292" s="481"/>
      <c r="AX292" s="481"/>
      <c r="AY292" s="481"/>
      <c r="AZ292" s="1066"/>
      <c r="BA292" s="911"/>
      <c r="BB292" s="481"/>
      <c r="BC292" s="481"/>
      <c r="BD292" s="911"/>
      <c r="BE292" s="481"/>
      <c r="BF292" s="481"/>
      <c r="BG292" s="481"/>
      <c r="BH292" s="481"/>
      <c r="BI292" s="911"/>
      <c r="BJ292" s="910"/>
      <c r="BK292" s="481"/>
      <c r="BL292" s="481"/>
      <c r="BM292" s="910"/>
      <c r="BN292" s="910"/>
      <c r="BO292" s="910"/>
      <c r="BP292" s="911"/>
      <c r="BQ292" s="910"/>
      <c r="BR292" s="481"/>
      <c r="BS292" s="481"/>
      <c r="BT292" s="911"/>
      <c r="BU292" s="910"/>
      <c r="BV292" s="481"/>
      <c r="BW292" s="481"/>
      <c r="BX292" s="910"/>
      <c r="BY292" s="911"/>
      <c r="BZ292" s="1123"/>
      <c r="CA292" s="481"/>
      <c r="CB292" s="481"/>
      <c r="CC292" s="481"/>
      <c r="CD292" s="911"/>
      <c r="CE292" s="23"/>
      <c r="CF292" s="539"/>
      <c r="CG292" s="606"/>
      <c r="CH292" s="911"/>
      <c r="CI292" s="606"/>
      <c r="CJ292" s="481"/>
      <c r="CK292" s="481"/>
      <c r="CL292" s="122"/>
      <c r="CM292" s="606"/>
      <c r="CN292" s="23"/>
      <c r="CO292" s="1189"/>
      <c r="CP292" s="606"/>
      <c r="CQ292" s="23"/>
      <c r="CR292" s="1189"/>
      <c r="CS292" s="1244"/>
      <c r="CT292" s="1310"/>
      <c r="CU292" s="481"/>
      <c r="CV292" s="481"/>
      <c r="CW292" s="1387"/>
      <c r="CX292" s="606"/>
      <c r="CY292" s="1494"/>
      <c r="CZ292" s="481"/>
      <c r="DA292" s="1494"/>
      <c r="DB292" s="122"/>
      <c r="DC292" s="606"/>
      <c r="DD292" s="1189"/>
      <c r="DE292" s="1494"/>
      <c r="DF292" s="606"/>
      <c r="DG292" s="1189"/>
      <c r="DH292" s="1494"/>
      <c r="DI292" s="606"/>
      <c r="DJ292" s="1586"/>
      <c r="DK292" s="606"/>
      <c r="DL292" s="1189"/>
      <c r="DM292" s="1494"/>
      <c r="DN292" s="606"/>
      <c r="DO292" s="1586"/>
      <c r="DP292" s="481"/>
      <c r="DQ292" s="481"/>
      <c r="DR292" s="481"/>
      <c r="DS292" s="1987"/>
      <c r="DT292" s="2198"/>
      <c r="DU292" s="1758"/>
      <c r="DV292" s="1758"/>
      <c r="DW292" s="1758"/>
      <c r="DX292" s="1758"/>
      <c r="DY292" s="1758"/>
      <c r="DZ292" s="1758"/>
      <c r="EA292" s="1758"/>
      <c r="EB292" s="1987"/>
      <c r="EC292" s="2198"/>
      <c r="ED292" s="1758"/>
      <c r="EE292" s="1758"/>
      <c r="EF292" s="2198"/>
      <c r="EG292" s="1758"/>
      <c r="EH292" s="1758"/>
      <c r="EI292" s="2199"/>
      <c r="EJ292" s="1987"/>
      <c r="EK292" s="2198"/>
      <c r="EL292" s="1758"/>
      <c r="EM292" s="2200"/>
      <c r="EN292" s="2200"/>
      <c r="EO292" s="1987"/>
      <c r="EP292" s="2198"/>
      <c r="EQ292" s="1758"/>
      <c r="ER292" s="1758"/>
      <c r="ES292" s="1758"/>
      <c r="ET292" s="1758"/>
      <c r="EU292" s="2198"/>
      <c r="EV292" s="1758"/>
      <c r="EW292" s="1758"/>
      <c r="EX292" s="1987"/>
      <c r="EY292" s="2198"/>
      <c r="EZ292" s="1987"/>
      <c r="FA292" s="2487"/>
      <c r="FB292" s="2198"/>
      <c r="FC292" s="1494"/>
      <c r="FD292" s="1494"/>
      <c r="FE292" s="1494"/>
      <c r="FF292" s="1494"/>
      <c r="FG292" s="1494"/>
      <c r="FH292" s="2711"/>
      <c r="FI292" s="1494"/>
      <c r="FJ292" s="1494"/>
      <c r="FK292" s="2712"/>
      <c r="FL292" s="2711"/>
      <c r="FM292" s="2712"/>
      <c r="FN292" s="1494"/>
      <c r="FO292" s="1494"/>
      <c r="FP292" s="1586"/>
      <c r="FQ292" s="2605"/>
      <c r="FR292" s="1494"/>
      <c r="FS292" s="1494"/>
    </row>
    <row r="293" spans="1:177" ht="21.75" customHeight="1" thickTop="1" thickBot="1" x14ac:dyDescent="0.3">
      <c r="A293" s="2889" t="s">
        <v>270</v>
      </c>
      <c r="B293" s="2953" t="s">
        <v>874</v>
      </c>
      <c r="C293" s="2906" t="s">
        <v>234</v>
      </c>
      <c r="D293" s="2901" t="s">
        <v>398</v>
      </c>
      <c r="E293" s="2927" t="s">
        <v>639</v>
      </c>
      <c r="F293" s="715" t="s">
        <v>425</v>
      </c>
      <c r="G293" s="716"/>
      <c r="H293" s="741">
        <f t="shared" ref="H293:K293" si="3752">SUM(H294,H298)</f>
        <v>18074</v>
      </c>
      <c r="I293" s="497">
        <f t="shared" si="3752"/>
        <v>23172</v>
      </c>
      <c r="J293" s="553">
        <f t="shared" si="3752"/>
        <v>5617</v>
      </c>
      <c r="K293" s="553">
        <f t="shared" si="3752"/>
        <v>1304</v>
      </c>
      <c r="L293" s="615">
        <f t="shared" ref="L293:L311" si="3753">K293/J293</f>
        <v>0.2321523945166459</v>
      </c>
      <c r="M293" s="497">
        <f t="shared" ref="M293" si="3754">SUM(M294,M298)</f>
        <v>5617</v>
      </c>
      <c r="N293" s="497">
        <f>SUM(N294,N298)</f>
        <v>0</v>
      </c>
      <c r="O293" s="497">
        <f>SUM(O294,O298)</f>
        <v>0</v>
      </c>
      <c r="P293" s="553">
        <f t="shared" ref="P293:P313" si="3755">J293+N293+O293</f>
        <v>5617</v>
      </c>
      <c r="Q293" s="615">
        <f t="shared" ref="Q293:Q298" si="3756">K293/P293</f>
        <v>0.2321523945166459</v>
      </c>
      <c r="R293" s="497">
        <f t="shared" ref="R293:S293" si="3757">SUM(R294,R298)</f>
        <v>5617</v>
      </c>
      <c r="S293" s="553">
        <f t="shared" si="3757"/>
        <v>2167</v>
      </c>
      <c r="T293" s="615">
        <f t="shared" ref="T293:T313" si="3758">S293/P293</f>
        <v>0.38579312800427273</v>
      </c>
      <c r="U293" s="497">
        <f t="shared" ref="U293" si="3759">SUM(U294,U298)</f>
        <v>5617</v>
      </c>
      <c r="V293" s="497">
        <f>SUM(V294,V298)</f>
        <v>0</v>
      </c>
      <c r="W293" s="497">
        <f>SUM(W294,W298)</f>
        <v>0</v>
      </c>
      <c r="X293" s="553">
        <f t="shared" ref="X293:X313" si="3760">P293+V293+W293</f>
        <v>5617</v>
      </c>
      <c r="Y293" s="615">
        <f t="shared" ref="Y293:Y313" si="3761">S293/X293</f>
        <v>0.38579312800427273</v>
      </c>
      <c r="Z293" s="497">
        <f>SUM(Z294,Z298)</f>
        <v>0</v>
      </c>
      <c r="AA293" s="553">
        <f t="shared" ref="AA293:AA313" si="3762">X293+Z293</f>
        <v>5617</v>
      </c>
      <c r="AB293" s="553">
        <f t="shared" ref="AB293:AE293" si="3763">SUM(AB294,AB298)</f>
        <v>3897</v>
      </c>
      <c r="AC293" s="615">
        <f t="shared" ref="AC293:AC313" si="3764">AB293/AA293</f>
        <v>0.69378671888908672</v>
      </c>
      <c r="AD293" s="553">
        <f t="shared" si="3763"/>
        <v>4260</v>
      </c>
      <c r="AE293" s="553">
        <f t="shared" si="3763"/>
        <v>4628</v>
      </c>
      <c r="AF293" s="615">
        <f t="shared" ref="AF293:AF313" si="3765">AE293/AA293</f>
        <v>0.82392736336122485</v>
      </c>
      <c r="AG293" s="497">
        <f t="shared" ref="AG293:AM293" si="3766">SUM(AG294,AG298)</f>
        <v>5617</v>
      </c>
      <c r="AH293" s="497">
        <f t="shared" si="3766"/>
        <v>4684</v>
      </c>
      <c r="AI293" s="497">
        <f t="shared" si="3766"/>
        <v>4684</v>
      </c>
      <c r="AJ293" s="497">
        <f t="shared" si="3766"/>
        <v>4684</v>
      </c>
      <c r="AK293" s="497">
        <f>SUM(AK294,AK298)</f>
        <v>0</v>
      </c>
      <c r="AL293" s="553">
        <f t="shared" ref="AL293:AL313" si="3767">AA293+AK293</f>
        <v>5617</v>
      </c>
      <c r="AM293" s="854">
        <f t="shared" si="3766"/>
        <v>4702.0599999999995</v>
      </c>
      <c r="AN293" s="973">
        <f t="shared" si="3646"/>
        <v>0.83711233754673309</v>
      </c>
      <c r="AO293" s="854">
        <f t="shared" ref="AO293:AR293" si="3768">SUM(AO294,AO298)</f>
        <v>2259.54</v>
      </c>
      <c r="AP293" s="973">
        <f t="shared" ref="AP293:AP313" si="3769">AO293/AH293</f>
        <v>0.48239538855678904</v>
      </c>
      <c r="AQ293" s="854">
        <f t="shared" ref="AQ293" si="3770">SUM(AQ294,AQ298)</f>
        <v>0</v>
      </c>
      <c r="AR293" s="854">
        <f t="shared" si="3768"/>
        <v>0</v>
      </c>
      <c r="AS293" s="854">
        <f t="shared" ref="AS293:AS313" si="3771">AH293+AQ293+AR293</f>
        <v>4684</v>
      </c>
      <c r="AT293" s="973">
        <f t="shared" ref="AT293:AT313" si="3772">AO293/AS293</f>
        <v>0.48239538855678904</v>
      </c>
      <c r="AU293" s="854">
        <f t="shared" ref="AU293" si="3773">SUM(AU294,AU298)</f>
        <v>0</v>
      </c>
      <c r="AV293" s="854">
        <f t="shared" ref="AV293:AV313" si="3774">AH293+AQ293+AU293</f>
        <v>4684</v>
      </c>
      <c r="AW293" s="497">
        <f t="shared" ref="AW293:BG293" si="3775">SUM(AW294,AW298)</f>
        <v>4684</v>
      </c>
      <c r="AX293" s="854">
        <f t="shared" si="3775"/>
        <v>3299.7999999999997</v>
      </c>
      <c r="AY293" s="497">
        <f t="shared" si="3775"/>
        <v>4684</v>
      </c>
      <c r="AZ293" s="1083">
        <f t="shared" si="3775"/>
        <v>4010.6999999999994</v>
      </c>
      <c r="BA293" s="974">
        <f t="shared" si="3775"/>
        <v>4684</v>
      </c>
      <c r="BB293" s="497">
        <f t="shared" si="3775"/>
        <v>4684</v>
      </c>
      <c r="BC293" s="497">
        <f t="shared" si="3775"/>
        <v>4684</v>
      </c>
      <c r="BD293" s="974">
        <f t="shared" si="3775"/>
        <v>4684</v>
      </c>
      <c r="BE293" s="497">
        <f t="shared" si="3775"/>
        <v>4684</v>
      </c>
      <c r="BF293" s="497">
        <f t="shared" si="3775"/>
        <v>4684</v>
      </c>
      <c r="BG293" s="854">
        <f t="shared" si="3775"/>
        <v>0</v>
      </c>
      <c r="BH293" s="497">
        <f t="shared" ref="BH293:BH313" si="3776">BD293+BG293</f>
        <v>4684</v>
      </c>
      <c r="BI293" s="975">
        <f t="shared" ref="BI293" si="3777">SUM(BI294,BI298)</f>
        <v>666.13</v>
      </c>
      <c r="BJ293" s="973">
        <f t="shared" ref="BJ293:BJ313" si="3778">BI293/BH293</f>
        <v>0.14221391972672928</v>
      </c>
      <c r="BK293" s="497">
        <f t="shared" ref="BK293" si="3779">SUM(BK294,BK298)</f>
        <v>0</v>
      </c>
      <c r="BL293" s="497">
        <f t="shared" ref="BL293:BL313" si="3780">BD293+BG293+BK293</f>
        <v>4684</v>
      </c>
      <c r="BM293" s="973">
        <f t="shared" ref="BM293:BM313" si="3781">BI293/BL293</f>
        <v>0.14221391972672928</v>
      </c>
      <c r="BN293" s="973"/>
      <c r="BO293" s="973"/>
      <c r="BP293" s="975">
        <f t="shared" ref="BP293:BT293" si="3782">SUM(BP294,BP298)</f>
        <v>1683.8600000000001</v>
      </c>
      <c r="BQ293" s="973">
        <f t="shared" ref="BQ293:BQ313" si="3783">BP293/BL293</f>
        <v>0.35949188727583264</v>
      </c>
      <c r="BR293" s="854">
        <f t="shared" ref="BR293" si="3784">SUM(BR294,BR298)</f>
        <v>0</v>
      </c>
      <c r="BS293" s="497">
        <f t="shared" ref="BS293:BS313" si="3785">BL293+BR293</f>
        <v>4684</v>
      </c>
      <c r="BT293" s="975">
        <f t="shared" si="3782"/>
        <v>5073.5200000000004</v>
      </c>
      <c r="BU293" s="973">
        <f t="shared" ref="BU293:BU313" si="3786">BT293/BS293</f>
        <v>1.0831596925704527</v>
      </c>
      <c r="BV293" s="497">
        <f t="shared" ref="BV293" si="3787">SUM(BV294,BV298)</f>
        <v>2000</v>
      </c>
      <c r="BW293" s="497">
        <f t="shared" ref="BW293:BW313" si="3788">BS293+BV293</f>
        <v>6684</v>
      </c>
      <c r="BX293" s="973">
        <f t="shared" ref="BX293:BX311" si="3789">BT293/BW293</f>
        <v>0.7590544584081389</v>
      </c>
      <c r="BY293" s="975">
        <f t="shared" ref="BY293:CE293" si="3790">SUM(BY294,BY298)</f>
        <v>6192.29</v>
      </c>
      <c r="BZ293" s="1143">
        <f t="shared" si="3790"/>
        <v>6192.29</v>
      </c>
      <c r="CA293" s="497">
        <f t="shared" si="3790"/>
        <v>8803</v>
      </c>
      <c r="CB293" s="497">
        <f t="shared" si="3790"/>
        <v>4803</v>
      </c>
      <c r="CC293" s="497">
        <f t="shared" si="3790"/>
        <v>4803</v>
      </c>
      <c r="CD293" s="975">
        <f t="shared" si="3790"/>
        <v>1530.6599999999999</v>
      </c>
      <c r="CE293" s="42">
        <f t="shared" si="3790"/>
        <v>0</v>
      </c>
      <c r="CF293" s="553">
        <f t="shared" ref="CF293:CF313" si="3791">CA293+CE293</f>
        <v>8803</v>
      </c>
      <c r="CG293" s="615">
        <f t="shared" ref="CG293:CG313" si="3792">CD293/CF293</f>
        <v>0.17387935930932635</v>
      </c>
      <c r="CH293" s="975">
        <f t="shared" ref="CH293:CL293" si="3793">SUM(CH294,CH298)</f>
        <v>6184.32</v>
      </c>
      <c r="CI293" s="615">
        <f t="shared" ref="CI293:CI313" si="3794">CH293/CF293</f>
        <v>0.70252413949789838</v>
      </c>
      <c r="CJ293" s="497">
        <f t="shared" ref="CJ293" si="3795">SUM(CJ294,CJ298)</f>
        <v>4000</v>
      </c>
      <c r="CK293" s="497">
        <f t="shared" ref="CK293:CK313" si="3796">CF293+CJ293</f>
        <v>12803</v>
      </c>
      <c r="CL293" s="150">
        <f t="shared" si="3793"/>
        <v>12293.309999999998</v>
      </c>
      <c r="CM293" s="615">
        <f t="shared" ref="CM293:CM313" si="3797">CL293/CK293</f>
        <v>0.96018979926579695</v>
      </c>
      <c r="CN293" s="42">
        <f t="shared" ref="CN293" si="3798">SUM(CN294,CN298)</f>
        <v>0</v>
      </c>
      <c r="CO293" s="1207">
        <f t="shared" ref="CO293:CO313" si="3799">CK293+CN293</f>
        <v>12803</v>
      </c>
      <c r="CP293" s="615">
        <f t="shared" ref="CP293:CP313" si="3800">CL293/CO293</f>
        <v>0.96018979926579695</v>
      </c>
      <c r="CQ293" s="42">
        <f t="shared" ref="CQ293" si="3801">SUM(CQ294,CQ298)</f>
        <v>0</v>
      </c>
      <c r="CR293" s="1207">
        <f t="shared" ref="CR293:CR313" si="3802">CO293+CQ293</f>
        <v>12803</v>
      </c>
      <c r="CS293" s="1265">
        <f t="shared" ref="CS293:DB293" si="3803">SUM(CS294,CS298)</f>
        <v>12803</v>
      </c>
      <c r="CT293" s="1332">
        <f t="shared" si="3803"/>
        <v>4803</v>
      </c>
      <c r="CU293" s="497">
        <f t="shared" si="3803"/>
        <v>4803</v>
      </c>
      <c r="CV293" s="497">
        <f t="shared" si="3803"/>
        <v>4803</v>
      </c>
      <c r="CW293" s="1408">
        <f t="shared" si="3803"/>
        <v>13235.14</v>
      </c>
      <c r="CX293" s="615">
        <f t="shared" ref="CX293:CX313" si="3804">CW293/CR293</f>
        <v>1.0337530266343826</v>
      </c>
      <c r="CY293" s="1511">
        <f t="shared" ref="CY293:CZ293" si="3805">SUM(CY294,CY298)</f>
        <v>4803</v>
      </c>
      <c r="CZ293" s="497">
        <f t="shared" si="3805"/>
        <v>0</v>
      </c>
      <c r="DA293" s="1511">
        <f t="shared" ref="DA293:DA313" si="3806">CT293+CZ293</f>
        <v>4803</v>
      </c>
      <c r="DB293" s="150">
        <f t="shared" si="3803"/>
        <v>1561.46</v>
      </c>
      <c r="DC293" s="615">
        <f t="shared" ref="DC293:DC313" si="3807">DB293/DA293</f>
        <v>0.32510097855506975</v>
      </c>
      <c r="DD293" s="1207">
        <f t="shared" ref="DD293" si="3808">SUM(DD294,DD298)</f>
        <v>900</v>
      </c>
      <c r="DE293" s="1511">
        <f t="shared" ref="DE293:DE313" si="3809">DA293+DD293</f>
        <v>5703</v>
      </c>
      <c r="DF293" s="615">
        <f t="shared" ref="DF293:DF313" si="3810">DB293/DE293</f>
        <v>0.27379624758898824</v>
      </c>
      <c r="DG293" s="1207">
        <f t="shared" ref="DG293" si="3811">SUM(DG294,DG298)</f>
        <v>900</v>
      </c>
      <c r="DH293" s="1511">
        <f t="shared" ref="DH293:DH313" si="3812">DA293+DG293</f>
        <v>5703</v>
      </c>
      <c r="DI293" s="615">
        <f t="shared" ref="DI293:DI313" si="3813">DB293/DH293</f>
        <v>0.27379624758898824</v>
      </c>
      <c r="DJ293" s="1606">
        <f t="shared" ref="DJ293" si="3814">SUM(DJ294,DJ298)</f>
        <v>2814.43</v>
      </c>
      <c r="DK293" s="615">
        <f t="shared" ref="DK293:DK313" si="3815">DJ293/DH293</f>
        <v>0.49349991232684548</v>
      </c>
      <c r="DL293" s="1207">
        <f t="shared" ref="DL293" si="3816">SUM(DL294,DL298)</f>
        <v>0</v>
      </c>
      <c r="DM293" s="1511">
        <f t="shared" ref="DM293:DM313" si="3817">DH293+DL293</f>
        <v>5703</v>
      </c>
      <c r="DN293" s="615">
        <f t="shared" ref="DN293:DN313" si="3818">DJ293/DM293</f>
        <v>0.49349991232684548</v>
      </c>
      <c r="DO293" s="1606">
        <f t="shared" ref="DO293:DS293" si="3819">SUM(DO294,DO298)</f>
        <v>5232.1200000000008</v>
      </c>
      <c r="DP293" s="497">
        <f t="shared" si="3819"/>
        <v>7777</v>
      </c>
      <c r="DQ293" s="497">
        <f t="shared" si="3819"/>
        <v>6205</v>
      </c>
      <c r="DR293" s="497">
        <f t="shared" si="3819"/>
        <v>6205</v>
      </c>
      <c r="DS293" s="2003">
        <f t="shared" si="3819"/>
        <v>5232.1200000000008</v>
      </c>
      <c r="DT293" s="2282">
        <f t="shared" ref="DT293:DT313" si="3820">DS293/DM293</f>
        <v>0.91743293003682291</v>
      </c>
      <c r="DU293" s="1776">
        <f t="shared" ref="DU293:DV293" si="3821">SUM(DU294,DU298)</f>
        <v>7777</v>
      </c>
      <c r="DV293" s="1776">
        <f t="shared" si="3821"/>
        <v>0</v>
      </c>
      <c r="DW293" s="1776">
        <f t="shared" ref="DW293:DW313" si="3822">DP293+DV293</f>
        <v>7777</v>
      </c>
      <c r="DX293" s="1776">
        <f t="shared" ref="DX293:DZ293" si="3823">SUM(DX294,DX298)</f>
        <v>0</v>
      </c>
      <c r="DY293" s="1776">
        <f t="shared" ref="DY293:DY313" si="3824">DW293+DX293</f>
        <v>7777</v>
      </c>
      <c r="DZ293" s="1776">
        <f t="shared" si="3823"/>
        <v>0</v>
      </c>
      <c r="EA293" s="1776">
        <f t="shared" ref="EA293:EA313" si="3825">DW293+DZ293</f>
        <v>7777</v>
      </c>
      <c r="EB293" s="2003">
        <f t="shared" ref="EB293" si="3826">SUM(EB294,EB298)</f>
        <v>3772.6</v>
      </c>
      <c r="EC293" s="2282">
        <f t="shared" ref="EC293:EC313" si="3827">EB293/EA293</f>
        <v>0.48509708113668509</v>
      </c>
      <c r="ED293" s="1776">
        <f t="shared" ref="ED293" si="3828">SUM(ED294,ED298)</f>
        <v>0</v>
      </c>
      <c r="EE293" s="1776">
        <f t="shared" ref="EE293:EE313" si="3829">EA293+ED293</f>
        <v>7777</v>
      </c>
      <c r="EF293" s="2282">
        <f t="shared" ref="EF293:EF313" si="3830">EB293/EE293</f>
        <v>0.48509708113668509</v>
      </c>
      <c r="EG293" s="1776">
        <f t="shared" ref="EG293" si="3831">SUM(EG294,EG298)</f>
        <v>1100</v>
      </c>
      <c r="EH293" s="1776">
        <f t="shared" ref="EH293:EH313" si="3832">EE293+EG293</f>
        <v>8877</v>
      </c>
      <c r="EI293" s="2283">
        <f t="shared" ref="EI293:EO293" si="3833">SUM(EI294,EI298)</f>
        <v>7914.8499999999995</v>
      </c>
      <c r="EJ293" s="2003">
        <f t="shared" si="3833"/>
        <v>7914.8499999999995</v>
      </c>
      <c r="EK293" s="2282">
        <f t="shared" ref="EK293:EK313" si="3834">EJ293/EI293</f>
        <v>1</v>
      </c>
      <c r="EL293" s="1776">
        <f t="shared" si="3833"/>
        <v>7305</v>
      </c>
      <c r="EM293" s="2284">
        <f t="shared" si="3833"/>
        <v>7005</v>
      </c>
      <c r="EN293" s="2284">
        <f t="shared" si="3833"/>
        <v>7005</v>
      </c>
      <c r="EO293" s="2003">
        <f t="shared" si="3833"/>
        <v>3574.9800000000005</v>
      </c>
      <c r="EP293" s="2176">
        <f t="shared" ref="EP293:EP313" si="3835">EO293/EL293</f>
        <v>0.48938809034907604</v>
      </c>
      <c r="EQ293" s="1776">
        <f t="shared" ref="EQ293" si="3836">SUM(EQ294,EQ298)</f>
        <v>0</v>
      </c>
      <c r="ER293" s="1776">
        <f t="shared" ref="ER293:ER313" si="3837">EL293+EQ293</f>
        <v>7305</v>
      </c>
      <c r="ES293" s="1776">
        <f t="shared" ref="ES293" si="3838">SUM(ES294,ES298)</f>
        <v>0</v>
      </c>
      <c r="ET293" s="1776">
        <f t="shared" ref="ET293:ET313" si="3839">ER293+ES293</f>
        <v>7305</v>
      </c>
      <c r="EU293" s="2282">
        <f t="shared" ref="EU293:EU313" si="3840">EO293/ET293</f>
        <v>0.48938809034907604</v>
      </c>
      <c r="EV293" s="1776">
        <f t="shared" ref="EV293" si="3841">SUM(EV294,EV298)</f>
        <v>0</v>
      </c>
      <c r="EW293" s="1776">
        <f t="shared" ref="EW293:EW313" si="3842">ET293+EV293</f>
        <v>7305</v>
      </c>
      <c r="EX293" s="2003">
        <f t="shared" ref="EX293" si="3843">SUM(EX294,EX298)</f>
        <v>5258.2500000000009</v>
      </c>
      <c r="EY293" s="2282">
        <f t="shared" ref="EY293:EY313" si="3844">EX293/ET293</f>
        <v>0.71981519507186875</v>
      </c>
      <c r="EZ293" s="2285">
        <f t="shared" ref="EZ293:FF293" si="3845">SUM(EZ294,EZ298)</f>
        <v>7305</v>
      </c>
      <c r="FA293" s="2003">
        <f t="shared" ref="FA293" si="3846">SUM(FA294,FA298)</f>
        <v>7792.18</v>
      </c>
      <c r="FB293" s="2282">
        <f t="shared" ref="FB293:FB313" si="3847">FA293/EW293</f>
        <v>1.0666913073237509</v>
      </c>
      <c r="FC293" s="1511">
        <f t="shared" si="3845"/>
        <v>6695</v>
      </c>
      <c r="FD293" s="1511">
        <f t="shared" si="3845"/>
        <v>6695</v>
      </c>
      <c r="FE293" s="1511">
        <f t="shared" si="3845"/>
        <v>6695</v>
      </c>
      <c r="FF293" s="1511">
        <f t="shared" si="3845"/>
        <v>0</v>
      </c>
      <c r="FG293" s="1511">
        <f t="shared" ref="FG293:FG313" si="3848">FC293+FF293</f>
        <v>6695</v>
      </c>
      <c r="FH293" s="2757">
        <f t="shared" ref="FH293:FI293" si="3849">SUM(FH294,FH298)</f>
        <v>1910.61</v>
      </c>
      <c r="FI293" s="1511">
        <f t="shared" si="3849"/>
        <v>0</v>
      </c>
      <c r="FJ293" s="1511">
        <f t="shared" ref="FJ293:FJ313" si="3850">FG293+FI293</f>
        <v>6695</v>
      </c>
      <c r="FK293" s="2758">
        <f t="shared" ref="FK293:FK313" si="3851">FH293/FJ293</f>
        <v>0.285378640776699</v>
      </c>
      <c r="FL293" s="2757">
        <f t="shared" ref="FL293" si="3852">SUM(FL294,FL298)</f>
        <v>3903.36</v>
      </c>
      <c r="FM293" s="2758">
        <f t="shared" ref="FM293:FM313" si="3853">FL293/FJ293</f>
        <v>0.58302613890963406</v>
      </c>
      <c r="FN293" s="1511">
        <f t="shared" ref="FN293" si="3854">SUM(FN294,FN298)</f>
        <v>0</v>
      </c>
      <c r="FO293" s="1511">
        <f t="shared" ref="FO293:FO313" si="3855">FJ293+FN293</f>
        <v>6695</v>
      </c>
      <c r="FP293" s="2759">
        <f t="shared" ref="FP293" si="3856">SUM(FP294,FP298)</f>
        <v>6695</v>
      </c>
      <c r="FQ293" s="2632">
        <f t="shared" ref="FQ293:FR293" si="3857">SUM(FQ294,FQ298)</f>
        <v>8765</v>
      </c>
      <c r="FR293" s="1511">
        <f t="shared" si="3857"/>
        <v>9765</v>
      </c>
      <c r="FS293" s="1511">
        <f t="shared" ref="FS293" si="3858">SUM(FS294,FS298)</f>
        <v>5765</v>
      </c>
    </row>
    <row r="294" spans="1:177" ht="21.75" thickBot="1" x14ac:dyDescent="0.3">
      <c r="A294" s="2889"/>
      <c r="B294" s="2954"/>
      <c r="C294" s="2906"/>
      <c r="D294" s="2901"/>
      <c r="E294" s="2927"/>
      <c r="F294" s="703" t="s">
        <v>70</v>
      </c>
      <c r="G294" s="717"/>
      <c r="H294" s="742">
        <f t="shared" ref="H294:O294" si="3859">SUM(H295:H297)</f>
        <v>4463</v>
      </c>
      <c r="I294" s="498">
        <f t="shared" si="3859"/>
        <v>5046</v>
      </c>
      <c r="J294" s="554">
        <f t="shared" si="3859"/>
        <v>4817</v>
      </c>
      <c r="K294" s="554">
        <f t="shared" si="3859"/>
        <v>1239</v>
      </c>
      <c r="L294" s="616">
        <f t="shared" si="3753"/>
        <v>0.25721403363089057</v>
      </c>
      <c r="M294" s="498">
        <f t="shared" ref="M294" si="3860">SUM(M295:M297)</f>
        <v>4817</v>
      </c>
      <c r="N294" s="498">
        <f t="shared" si="3859"/>
        <v>0</v>
      </c>
      <c r="O294" s="498">
        <f t="shared" si="3859"/>
        <v>0</v>
      </c>
      <c r="P294" s="554">
        <f t="shared" si="3755"/>
        <v>4817</v>
      </c>
      <c r="Q294" s="616">
        <f t="shared" si="3756"/>
        <v>0.25721403363089057</v>
      </c>
      <c r="R294" s="498">
        <f t="shared" ref="R294:S294" si="3861">SUM(R295:R297)</f>
        <v>4817</v>
      </c>
      <c r="S294" s="554">
        <f t="shared" si="3861"/>
        <v>2102</v>
      </c>
      <c r="T294" s="616">
        <f t="shared" si="3758"/>
        <v>0.43637118538509445</v>
      </c>
      <c r="U294" s="498">
        <f t="shared" ref="U294:W294" si="3862">SUM(U295:U297)</f>
        <v>4817</v>
      </c>
      <c r="V294" s="498">
        <f t="shared" si="3862"/>
        <v>0</v>
      </c>
      <c r="W294" s="498">
        <f t="shared" si="3862"/>
        <v>0</v>
      </c>
      <c r="X294" s="554">
        <f t="shared" si="3760"/>
        <v>4817</v>
      </c>
      <c r="Y294" s="616">
        <f t="shared" si="3761"/>
        <v>0.43637118538509445</v>
      </c>
      <c r="Z294" s="498">
        <f t="shared" ref="Z294" si="3863">SUM(Z295:Z297)</f>
        <v>0</v>
      </c>
      <c r="AA294" s="554">
        <f t="shared" si="3762"/>
        <v>4817</v>
      </c>
      <c r="AB294" s="554">
        <f t="shared" ref="AB294:AE294" si="3864">SUM(AB295:AB297)</f>
        <v>3474</v>
      </c>
      <c r="AC294" s="616">
        <f t="shared" si="3764"/>
        <v>0.72119576499896199</v>
      </c>
      <c r="AD294" s="554">
        <f t="shared" si="3864"/>
        <v>3816</v>
      </c>
      <c r="AE294" s="554">
        <f t="shared" si="3864"/>
        <v>4184</v>
      </c>
      <c r="AF294" s="616">
        <f t="shared" si="3765"/>
        <v>0.86859040896823747</v>
      </c>
      <c r="AG294" s="498">
        <f t="shared" ref="AG294:AM294" si="3865">SUM(AG295:AG297)</f>
        <v>4817</v>
      </c>
      <c r="AH294" s="498">
        <f t="shared" si="3865"/>
        <v>4184</v>
      </c>
      <c r="AI294" s="498">
        <f t="shared" si="3865"/>
        <v>4184</v>
      </c>
      <c r="AJ294" s="498">
        <f t="shared" si="3865"/>
        <v>4184</v>
      </c>
      <c r="AK294" s="498">
        <f t="shared" si="3865"/>
        <v>0</v>
      </c>
      <c r="AL294" s="554">
        <f t="shared" si="3767"/>
        <v>4817</v>
      </c>
      <c r="AM294" s="855">
        <f t="shared" si="3865"/>
        <v>4258.24</v>
      </c>
      <c r="AN294" s="976">
        <f t="shared" si="3646"/>
        <v>0.88400249117708107</v>
      </c>
      <c r="AO294" s="855">
        <f t="shared" ref="AO294:AR294" si="3866">SUM(AO295:AO297)</f>
        <v>2238.54</v>
      </c>
      <c r="AP294" s="976">
        <f t="shared" si="3769"/>
        <v>0.53502390057361371</v>
      </c>
      <c r="AQ294" s="855">
        <f t="shared" ref="AQ294" si="3867">SUM(AQ295:AQ297)</f>
        <v>0</v>
      </c>
      <c r="AR294" s="855">
        <f t="shared" si="3866"/>
        <v>0</v>
      </c>
      <c r="AS294" s="855">
        <f t="shared" si="3771"/>
        <v>4184</v>
      </c>
      <c r="AT294" s="976">
        <f t="shared" si="3772"/>
        <v>0.53502390057361371</v>
      </c>
      <c r="AU294" s="855">
        <f t="shared" ref="AU294" si="3868">SUM(AU295:AU297)</f>
        <v>0</v>
      </c>
      <c r="AV294" s="855">
        <f t="shared" si="3774"/>
        <v>4184</v>
      </c>
      <c r="AW294" s="498">
        <f t="shared" ref="AW294:BG294" si="3869">SUM(AW295:AW297)</f>
        <v>4184</v>
      </c>
      <c r="AX294" s="855">
        <f t="shared" si="3869"/>
        <v>3269.18</v>
      </c>
      <c r="AY294" s="498">
        <f t="shared" si="3869"/>
        <v>4184</v>
      </c>
      <c r="AZ294" s="1084">
        <f t="shared" si="3869"/>
        <v>3963.0199999999995</v>
      </c>
      <c r="BA294" s="977">
        <f t="shared" si="3869"/>
        <v>4184</v>
      </c>
      <c r="BB294" s="498">
        <f t="shared" si="3869"/>
        <v>4184</v>
      </c>
      <c r="BC294" s="498">
        <f t="shared" si="3869"/>
        <v>4184</v>
      </c>
      <c r="BD294" s="977">
        <f t="shared" si="3869"/>
        <v>4184</v>
      </c>
      <c r="BE294" s="498">
        <f t="shared" si="3869"/>
        <v>4184</v>
      </c>
      <c r="BF294" s="498">
        <f t="shared" si="3869"/>
        <v>4184</v>
      </c>
      <c r="BG294" s="855">
        <f t="shared" si="3869"/>
        <v>0</v>
      </c>
      <c r="BH294" s="498">
        <f t="shared" si="3776"/>
        <v>4184</v>
      </c>
      <c r="BI294" s="978">
        <f t="shared" ref="BI294" si="3870">SUM(BI295:BI297)</f>
        <v>644.53</v>
      </c>
      <c r="BJ294" s="976">
        <f t="shared" si="3778"/>
        <v>0.15404636711281069</v>
      </c>
      <c r="BK294" s="498">
        <f t="shared" ref="BK294" si="3871">SUM(BK295:BK297)</f>
        <v>0</v>
      </c>
      <c r="BL294" s="498">
        <f t="shared" si="3780"/>
        <v>4184</v>
      </c>
      <c r="BM294" s="976">
        <f t="shared" si="3781"/>
        <v>0.15404636711281069</v>
      </c>
      <c r="BN294" s="976"/>
      <c r="BO294" s="976"/>
      <c r="BP294" s="978">
        <f t="shared" ref="BP294:BT294" si="3872">SUM(BP295:BP297)</f>
        <v>1646.7</v>
      </c>
      <c r="BQ294" s="976">
        <f t="shared" si="3783"/>
        <v>0.39357074569789674</v>
      </c>
      <c r="BR294" s="855">
        <f t="shared" ref="BR294" si="3873">SUM(BR295:BR297)</f>
        <v>0</v>
      </c>
      <c r="BS294" s="498">
        <f t="shared" si="3785"/>
        <v>4184</v>
      </c>
      <c r="BT294" s="978">
        <f t="shared" si="3872"/>
        <v>2636.7</v>
      </c>
      <c r="BU294" s="976">
        <f t="shared" si="3786"/>
        <v>0.63018642447418738</v>
      </c>
      <c r="BV294" s="498">
        <f t="shared" ref="BV294" si="3874">SUM(BV295:BV297)</f>
        <v>0</v>
      </c>
      <c r="BW294" s="498">
        <f t="shared" si="3788"/>
        <v>4184</v>
      </c>
      <c r="BX294" s="976">
        <f t="shared" si="3789"/>
        <v>0.63018642447418738</v>
      </c>
      <c r="BY294" s="978">
        <f t="shared" ref="BY294:CE294" si="3875">SUM(BY295:BY297)</f>
        <v>3697.1</v>
      </c>
      <c r="BZ294" s="1144">
        <f t="shared" si="3875"/>
        <v>3697.1</v>
      </c>
      <c r="CA294" s="498">
        <f t="shared" si="3875"/>
        <v>4228</v>
      </c>
      <c r="CB294" s="498">
        <f t="shared" si="3875"/>
        <v>4228</v>
      </c>
      <c r="CC294" s="498">
        <f t="shared" si="3875"/>
        <v>4228</v>
      </c>
      <c r="CD294" s="978">
        <f t="shared" si="3875"/>
        <v>1497.79</v>
      </c>
      <c r="CE294" s="43">
        <f t="shared" si="3875"/>
        <v>0</v>
      </c>
      <c r="CF294" s="554">
        <f t="shared" si="3791"/>
        <v>4228</v>
      </c>
      <c r="CG294" s="616">
        <f t="shared" si="3792"/>
        <v>0.3542549668874172</v>
      </c>
      <c r="CH294" s="978">
        <f t="shared" ref="CH294:CL294" si="3876">SUM(CH295:CH297)</f>
        <v>2258.33</v>
      </c>
      <c r="CI294" s="616">
        <f t="shared" si="3794"/>
        <v>0.53413670766319776</v>
      </c>
      <c r="CJ294" s="498">
        <f t="shared" ref="CJ294" si="3877">SUM(CJ295:CJ297)</f>
        <v>0</v>
      </c>
      <c r="CK294" s="498">
        <f t="shared" si="3796"/>
        <v>4228</v>
      </c>
      <c r="CL294" s="151">
        <f t="shared" si="3876"/>
        <v>3802.95</v>
      </c>
      <c r="CM294" s="616">
        <f t="shared" si="3797"/>
        <v>0.89946783349101223</v>
      </c>
      <c r="CN294" s="43">
        <f t="shared" ref="CN294" si="3878">SUM(CN295:CN297)</f>
        <v>0</v>
      </c>
      <c r="CO294" s="1208">
        <f t="shared" si="3799"/>
        <v>4228</v>
      </c>
      <c r="CP294" s="616">
        <f t="shared" si="3800"/>
        <v>0.89946783349101223</v>
      </c>
      <c r="CQ294" s="43">
        <f t="shared" ref="CQ294" si="3879">SUM(CQ295:CQ297)</f>
        <v>0</v>
      </c>
      <c r="CR294" s="1208">
        <f t="shared" si="3802"/>
        <v>4228</v>
      </c>
      <c r="CS294" s="1266">
        <f t="shared" ref="CS294:DB294" si="3880">SUM(CS295:CS297)</f>
        <v>4228</v>
      </c>
      <c r="CT294" s="1333">
        <f t="shared" si="3880"/>
        <v>4228</v>
      </c>
      <c r="CU294" s="498">
        <f t="shared" si="3880"/>
        <v>4228</v>
      </c>
      <c r="CV294" s="498">
        <f t="shared" si="3880"/>
        <v>4228</v>
      </c>
      <c r="CW294" s="1409">
        <f t="shared" si="3880"/>
        <v>4732.3500000000004</v>
      </c>
      <c r="CX294" s="616">
        <f t="shared" si="3804"/>
        <v>1.1192880794701987</v>
      </c>
      <c r="CY294" s="1512">
        <f t="shared" ref="CY294:CZ294" si="3881">SUM(CY295:CY297)</f>
        <v>4228</v>
      </c>
      <c r="CZ294" s="498">
        <f t="shared" si="3881"/>
        <v>0</v>
      </c>
      <c r="DA294" s="1512">
        <f t="shared" si="3806"/>
        <v>4228</v>
      </c>
      <c r="DB294" s="151">
        <f t="shared" si="3880"/>
        <v>1505.71</v>
      </c>
      <c r="DC294" s="616">
        <f t="shared" si="3807"/>
        <v>0.35612819299905396</v>
      </c>
      <c r="DD294" s="1540">
        <f t="shared" ref="DD294" si="3882">SUM(DD295:DD297)</f>
        <v>900</v>
      </c>
      <c r="DE294" s="1512">
        <f t="shared" si="3809"/>
        <v>5128</v>
      </c>
      <c r="DF294" s="616">
        <f t="shared" si="3810"/>
        <v>0.29362519500780032</v>
      </c>
      <c r="DG294" s="1540">
        <f t="shared" ref="DG294" si="3883">SUM(DG295:DG297)</f>
        <v>900</v>
      </c>
      <c r="DH294" s="1512">
        <f t="shared" si="3812"/>
        <v>5128</v>
      </c>
      <c r="DI294" s="616">
        <f t="shared" si="3813"/>
        <v>0.29362519500780032</v>
      </c>
      <c r="DJ294" s="1607">
        <f t="shared" ref="DJ294" si="3884">SUM(DJ295:DJ297)</f>
        <v>2676.66</v>
      </c>
      <c r="DK294" s="616">
        <f t="shared" si="3815"/>
        <v>0.52196957878315131</v>
      </c>
      <c r="DL294" s="1208">
        <f t="shared" ref="DL294" si="3885">SUM(DL295:DL297)</f>
        <v>0</v>
      </c>
      <c r="DM294" s="1512">
        <f t="shared" si="3817"/>
        <v>5128</v>
      </c>
      <c r="DN294" s="616">
        <f t="shared" si="3818"/>
        <v>0.52196957878315131</v>
      </c>
      <c r="DO294" s="1607">
        <f t="shared" ref="DO294:DS294" si="3886">SUM(DO295:DO297)</f>
        <v>5045.8100000000004</v>
      </c>
      <c r="DP294" s="498">
        <f t="shared" si="3886"/>
        <v>6691</v>
      </c>
      <c r="DQ294" s="498">
        <f t="shared" si="3886"/>
        <v>6019</v>
      </c>
      <c r="DR294" s="498">
        <f t="shared" si="3886"/>
        <v>6019</v>
      </c>
      <c r="DS294" s="2004">
        <f t="shared" si="3886"/>
        <v>5045.8100000000004</v>
      </c>
      <c r="DT294" s="2286">
        <f t="shared" si="3820"/>
        <v>0.98397230889235576</v>
      </c>
      <c r="DU294" s="1777">
        <f t="shared" ref="DU294:DV294" si="3887">SUM(DU295:DU297)</f>
        <v>6691</v>
      </c>
      <c r="DV294" s="1777">
        <f t="shared" si="3887"/>
        <v>0</v>
      </c>
      <c r="DW294" s="1777">
        <f t="shared" si="3822"/>
        <v>6691</v>
      </c>
      <c r="DX294" s="1777">
        <f t="shared" ref="DX294:DZ294" si="3888">SUM(DX295:DX297)</f>
        <v>0</v>
      </c>
      <c r="DY294" s="1777">
        <f t="shared" si="3824"/>
        <v>6691</v>
      </c>
      <c r="DZ294" s="1777">
        <f t="shared" si="3888"/>
        <v>0</v>
      </c>
      <c r="EA294" s="1777">
        <f t="shared" si="3825"/>
        <v>6691</v>
      </c>
      <c r="EB294" s="2004">
        <f t="shared" ref="EB294" si="3889">SUM(EB295:EB297)</f>
        <v>3613.3199999999997</v>
      </c>
      <c r="EC294" s="2286">
        <f t="shared" si="3827"/>
        <v>0.5400269018083993</v>
      </c>
      <c r="ED294" s="1777">
        <f t="shared" ref="ED294" si="3890">SUM(ED295:ED297)</f>
        <v>0</v>
      </c>
      <c r="EE294" s="1777">
        <f t="shared" si="3829"/>
        <v>6691</v>
      </c>
      <c r="EF294" s="2286">
        <f t="shared" si="3830"/>
        <v>0.5400269018083993</v>
      </c>
      <c r="EG294" s="1777">
        <f t="shared" ref="EG294" si="3891">SUM(EG295:EG297)</f>
        <v>1100</v>
      </c>
      <c r="EH294" s="1777">
        <f t="shared" si="3832"/>
        <v>7791</v>
      </c>
      <c r="EI294" s="2287">
        <f t="shared" ref="EI294:EN294" si="3892">SUM(EI295:EI297)</f>
        <v>7706.03</v>
      </c>
      <c r="EJ294" s="2004">
        <f t="shared" si="3892"/>
        <v>7706.03</v>
      </c>
      <c r="EK294" s="2286">
        <f t="shared" si="3834"/>
        <v>1</v>
      </c>
      <c r="EL294" s="1777">
        <f t="shared" si="3892"/>
        <v>6796</v>
      </c>
      <c r="EM294" s="2288">
        <f t="shared" si="3892"/>
        <v>6796</v>
      </c>
      <c r="EN294" s="2288">
        <f t="shared" si="3892"/>
        <v>6796</v>
      </c>
      <c r="EO294" s="2004">
        <f>SUM(EO295:EO297)</f>
        <v>3525.4400000000005</v>
      </c>
      <c r="EP294" s="2176">
        <f t="shared" si="3835"/>
        <v>0.51875220718069459</v>
      </c>
      <c r="EQ294" s="1777">
        <f t="shared" ref="EQ294" si="3893">SUM(EQ295:EQ297)</f>
        <v>0</v>
      </c>
      <c r="ER294" s="1777">
        <f t="shared" si="3837"/>
        <v>6796</v>
      </c>
      <c r="ES294" s="1777">
        <f t="shared" ref="ES294" si="3894">SUM(ES295:ES297)</f>
        <v>0</v>
      </c>
      <c r="ET294" s="1777">
        <f t="shared" si="3839"/>
        <v>6796</v>
      </c>
      <c r="EU294" s="2286">
        <f t="shared" si="3840"/>
        <v>0.51875220718069459</v>
      </c>
      <c r="EV294" s="1777">
        <f t="shared" ref="EV294" si="3895">SUM(EV295:EV297)</f>
        <v>0</v>
      </c>
      <c r="EW294" s="1777">
        <f t="shared" si="3842"/>
        <v>6796</v>
      </c>
      <c r="EX294" s="2004">
        <f>SUM(EX295:EX297)</f>
        <v>5197.4400000000005</v>
      </c>
      <c r="EY294" s="2286">
        <f t="shared" si="3844"/>
        <v>0.76477928193054745</v>
      </c>
      <c r="EZ294" s="2289">
        <f>SUM(EZ295:EZ297)</f>
        <v>6796</v>
      </c>
      <c r="FA294" s="2004">
        <f>SUM(FA295:FA297)</f>
        <v>7611.8</v>
      </c>
      <c r="FB294" s="2286">
        <f t="shared" si="3847"/>
        <v>1.1200412007062979</v>
      </c>
      <c r="FC294" s="1512">
        <f t="shared" ref="FC294:FF294" si="3896">SUM(FC295:FC297)</f>
        <v>6406</v>
      </c>
      <c r="FD294" s="1512">
        <f t="shared" si="3896"/>
        <v>6406</v>
      </c>
      <c r="FE294" s="1512">
        <f t="shared" si="3896"/>
        <v>6406</v>
      </c>
      <c r="FF294" s="1512">
        <f t="shared" si="3896"/>
        <v>0</v>
      </c>
      <c r="FG294" s="1512">
        <f t="shared" si="3848"/>
        <v>6406</v>
      </c>
      <c r="FH294" s="2760">
        <f>SUM(FH295:FH297)</f>
        <v>1673.84</v>
      </c>
      <c r="FI294" s="1512">
        <f t="shared" ref="FI294" si="3897">SUM(FI295:FI297)</f>
        <v>0</v>
      </c>
      <c r="FJ294" s="1512">
        <f t="shared" si="3850"/>
        <v>6406</v>
      </c>
      <c r="FK294" s="2761">
        <f t="shared" si="3851"/>
        <v>0.26129253824539495</v>
      </c>
      <c r="FL294" s="2760">
        <f>SUM(FL295:FL297)</f>
        <v>3558.8</v>
      </c>
      <c r="FM294" s="2761">
        <f t="shared" si="3853"/>
        <v>0.55554167967530443</v>
      </c>
      <c r="FN294" s="1512">
        <f t="shared" ref="FN294" si="3898">SUM(FN295:FN297)</f>
        <v>0</v>
      </c>
      <c r="FO294" s="1512">
        <f t="shared" si="3855"/>
        <v>6406</v>
      </c>
      <c r="FP294" s="2762">
        <f t="shared" ref="FP294" si="3899">SUM(FP295:FP297)</f>
        <v>6406</v>
      </c>
      <c r="FQ294" s="2633">
        <f t="shared" ref="FQ294:FR294" si="3900">SUM(FQ295:FQ297)</f>
        <v>5045</v>
      </c>
      <c r="FR294" s="1512">
        <f t="shared" si="3900"/>
        <v>5045</v>
      </c>
      <c r="FS294" s="1512">
        <f t="shared" ref="FS294" si="3901">SUM(FS295:FS297)</f>
        <v>5045</v>
      </c>
    </row>
    <row r="295" spans="1:177" ht="21.75" hidden="1" thickBot="1" x14ac:dyDescent="0.3">
      <c r="A295" s="2889"/>
      <c r="B295" s="2954"/>
      <c r="C295" s="2906"/>
      <c r="D295" s="2901"/>
      <c r="E295" s="2927"/>
      <c r="F295" s="743" t="s">
        <v>94</v>
      </c>
      <c r="G295" s="717" t="s">
        <v>518</v>
      </c>
      <c r="H295" s="742">
        <v>2655</v>
      </c>
      <c r="I295" s="498">
        <v>3017</v>
      </c>
      <c r="J295" s="554">
        <v>2988</v>
      </c>
      <c r="K295" s="554">
        <v>801</v>
      </c>
      <c r="L295" s="616">
        <f t="shared" si="3753"/>
        <v>0.26807228915662651</v>
      </c>
      <c r="M295" s="498">
        <v>2988</v>
      </c>
      <c r="N295" s="498"/>
      <c r="O295" s="498"/>
      <c r="P295" s="554">
        <f t="shared" si="3755"/>
        <v>2988</v>
      </c>
      <c r="Q295" s="616">
        <f t="shared" si="3756"/>
        <v>0.26807228915662651</v>
      </c>
      <c r="R295" s="498">
        <v>2988</v>
      </c>
      <c r="S295" s="554">
        <v>1169</v>
      </c>
      <c r="T295" s="616">
        <f t="shared" si="3758"/>
        <v>0.39123159303882193</v>
      </c>
      <c r="U295" s="498">
        <v>2988</v>
      </c>
      <c r="V295" s="498"/>
      <c r="W295" s="498"/>
      <c r="X295" s="554">
        <f t="shared" si="3760"/>
        <v>2988</v>
      </c>
      <c r="Y295" s="616">
        <f t="shared" si="3761"/>
        <v>0.39123159303882193</v>
      </c>
      <c r="Z295" s="498"/>
      <c r="AA295" s="554">
        <f t="shared" si="3762"/>
        <v>2988</v>
      </c>
      <c r="AB295" s="554">
        <v>2089</v>
      </c>
      <c r="AC295" s="616">
        <f t="shared" si="3764"/>
        <v>0.69912985274431061</v>
      </c>
      <c r="AD295" s="554">
        <v>2089</v>
      </c>
      <c r="AE295" s="554">
        <v>2457</v>
      </c>
      <c r="AF295" s="616">
        <f t="shared" si="3765"/>
        <v>0.82228915662650603</v>
      </c>
      <c r="AG295" s="498">
        <v>2988</v>
      </c>
      <c r="AH295" s="498">
        <v>2457</v>
      </c>
      <c r="AI295" s="498">
        <v>2457</v>
      </c>
      <c r="AJ295" s="498">
        <v>2457</v>
      </c>
      <c r="AK295" s="498"/>
      <c r="AL295" s="554">
        <f t="shared" si="3767"/>
        <v>2988</v>
      </c>
      <c r="AM295" s="855">
        <v>2457</v>
      </c>
      <c r="AN295" s="976">
        <f t="shared" si="3646"/>
        <v>0.82228915662650603</v>
      </c>
      <c r="AO295" s="855">
        <v>918</v>
      </c>
      <c r="AP295" s="976">
        <f t="shared" si="3769"/>
        <v>0.37362637362637363</v>
      </c>
      <c r="AQ295" s="855"/>
      <c r="AR295" s="855"/>
      <c r="AS295" s="855">
        <f t="shared" si="3771"/>
        <v>2457</v>
      </c>
      <c r="AT295" s="976">
        <f t="shared" si="3772"/>
        <v>0.37362637362637363</v>
      </c>
      <c r="AU295" s="855"/>
      <c r="AV295" s="855">
        <f t="shared" si="3774"/>
        <v>2457</v>
      </c>
      <c r="AW295" s="498">
        <v>2457</v>
      </c>
      <c r="AX295" s="855">
        <v>1530</v>
      </c>
      <c r="AY295" s="498">
        <v>2457</v>
      </c>
      <c r="AZ295" s="1084">
        <v>1836</v>
      </c>
      <c r="BA295" s="977">
        <v>2457</v>
      </c>
      <c r="BB295" s="498">
        <v>2457</v>
      </c>
      <c r="BC295" s="498">
        <v>2457</v>
      </c>
      <c r="BD295" s="977">
        <v>2457</v>
      </c>
      <c r="BE295" s="498">
        <v>2457</v>
      </c>
      <c r="BF295" s="498">
        <v>2457</v>
      </c>
      <c r="BG295" s="855"/>
      <c r="BH295" s="498">
        <f t="shared" si="3776"/>
        <v>2457</v>
      </c>
      <c r="BI295" s="978">
        <v>302.52999999999997</v>
      </c>
      <c r="BJ295" s="976">
        <f t="shared" si="3778"/>
        <v>0.12312983312983312</v>
      </c>
      <c r="BK295" s="498"/>
      <c r="BL295" s="498">
        <f t="shared" si="3780"/>
        <v>2457</v>
      </c>
      <c r="BM295" s="976">
        <f t="shared" si="3781"/>
        <v>0.12312983312983312</v>
      </c>
      <c r="BN295" s="976"/>
      <c r="BO295" s="976"/>
      <c r="BP295" s="978">
        <v>746.53</v>
      </c>
      <c r="BQ295" s="976">
        <f t="shared" si="3783"/>
        <v>0.30383801383801384</v>
      </c>
      <c r="BR295" s="855"/>
      <c r="BS295" s="498">
        <f t="shared" si="3785"/>
        <v>2457</v>
      </c>
      <c r="BT295" s="978">
        <v>1394.53</v>
      </c>
      <c r="BU295" s="976">
        <f t="shared" si="3786"/>
        <v>0.56757427757427759</v>
      </c>
      <c r="BV295" s="498"/>
      <c r="BW295" s="498">
        <f t="shared" si="3788"/>
        <v>2457</v>
      </c>
      <c r="BX295" s="976">
        <f t="shared" si="3789"/>
        <v>0.56757427757427759</v>
      </c>
      <c r="BY295" s="978">
        <v>1922.53</v>
      </c>
      <c r="BZ295" s="1144">
        <v>1922.53</v>
      </c>
      <c r="CA295" s="498">
        <v>2445</v>
      </c>
      <c r="CB295" s="498">
        <v>2445</v>
      </c>
      <c r="CC295" s="498">
        <v>2445</v>
      </c>
      <c r="CD295" s="978">
        <v>1121.79</v>
      </c>
      <c r="CE295" s="43"/>
      <c r="CF295" s="554">
        <f t="shared" si="3791"/>
        <v>2445</v>
      </c>
      <c r="CG295" s="616">
        <f t="shared" si="3792"/>
        <v>0.45880981595092024</v>
      </c>
      <c r="CH295" s="978">
        <v>1506.33</v>
      </c>
      <c r="CI295" s="616">
        <f t="shared" si="3794"/>
        <v>0.6160858895705521</v>
      </c>
      <c r="CJ295" s="498"/>
      <c r="CK295" s="498">
        <f t="shared" si="3796"/>
        <v>2445</v>
      </c>
      <c r="CL295" s="151">
        <v>2674.95</v>
      </c>
      <c r="CM295" s="616">
        <f t="shared" si="3797"/>
        <v>1.0940490797546012</v>
      </c>
      <c r="CN295" s="43"/>
      <c r="CO295" s="1208">
        <f t="shared" si="3799"/>
        <v>2445</v>
      </c>
      <c r="CP295" s="616">
        <f t="shared" si="3800"/>
        <v>1.0940490797546012</v>
      </c>
      <c r="CQ295" s="43"/>
      <c r="CR295" s="1208">
        <f t="shared" si="3802"/>
        <v>2445</v>
      </c>
      <c r="CS295" s="1266">
        <v>2445</v>
      </c>
      <c r="CT295" s="1333">
        <v>2445</v>
      </c>
      <c r="CU295" s="498">
        <v>2445</v>
      </c>
      <c r="CV295" s="498">
        <v>2445</v>
      </c>
      <c r="CW295" s="1409">
        <v>2752.76</v>
      </c>
      <c r="CX295" s="616">
        <f t="shared" si="3804"/>
        <v>1.1258732106339469</v>
      </c>
      <c r="CY295" s="1512">
        <v>2445</v>
      </c>
      <c r="CZ295" s="498"/>
      <c r="DA295" s="1512">
        <f t="shared" si="3806"/>
        <v>2445</v>
      </c>
      <c r="DB295" s="151">
        <v>674.49</v>
      </c>
      <c r="DC295" s="616">
        <f t="shared" si="3807"/>
        <v>0.27586503067484663</v>
      </c>
      <c r="DD295" s="1208"/>
      <c r="DE295" s="1512">
        <f t="shared" si="3809"/>
        <v>2445</v>
      </c>
      <c r="DF295" s="616">
        <f t="shared" si="3810"/>
        <v>0.27586503067484663</v>
      </c>
      <c r="DG295" s="1208"/>
      <c r="DH295" s="1512">
        <f t="shared" si="3812"/>
        <v>2445</v>
      </c>
      <c r="DI295" s="616">
        <f t="shared" si="3813"/>
        <v>0.27586503067484663</v>
      </c>
      <c r="DJ295" s="1607">
        <v>1147.44</v>
      </c>
      <c r="DK295" s="616">
        <f t="shared" si="3815"/>
        <v>0.46930061349693253</v>
      </c>
      <c r="DL295" s="1208"/>
      <c r="DM295" s="1512">
        <f t="shared" si="3817"/>
        <v>2445</v>
      </c>
      <c r="DN295" s="616">
        <f t="shared" si="3818"/>
        <v>0.46930061349693253</v>
      </c>
      <c r="DO295" s="1607">
        <v>2120.59</v>
      </c>
      <c r="DP295" s="498">
        <v>2574</v>
      </c>
      <c r="DQ295" s="498">
        <v>2112</v>
      </c>
      <c r="DR295" s="498">
        <v>2112</v>
      </c>
      <c r="DS295" s="2004">
        <v>2120.59</v>
      </c>
      <c r="DT295" s="2286">
        <f t="shared" si="3820"/>
        <v>0.86731697341513303</v>
      </c>
      <c r="DU295" s="1777">
        <v>2574</v>
      </c>
      <c r="DV295" s="1777"/>
      <c r="DW295" s="1777">
        <f t="shared" si="3822"/>
        <v>2574</v>
      </c>
      <c r="DX295" s="1777"/>
      <c r="DY295" s="1777">
        <f t="shared" si="3824"/>
        <v>2574</v>
      </c>
      <c r="DZ295" s="1777"/>
      <c r="EA295" s="1777">
        <f t="shared" si="3825"/>
        <v>2574</v>
      </c>
      <c r="EB295" s="2004">
        <v>1410.76</v>
      </c>
      <c r="EC295" s="2286">
        <f t="shared" si="3827"/>
        <v>0.54808080808080806</v>
      </c>
      <c r="ED295" s="1777"/>
      <c r="EE295" s="1777">
        <f t="shared" si="3829"/>
        <v>2574</v>
      </c>
      <c r="EF295" s="2286">
        <f t="shared" si="3830"/>
        <v>0.54808080808080806</v>
      </c>
      <c r="EG295" s="1777">
        <v>1100</v>
      </c>
      <c r="EH295" s="1777">
        <f t="shared" si="3832"/>
        <v>3674</v>
      </c>
      <c r="EI295" s="2287">
        <v>3705.47</v>
      </c>
      <c r="EJ295" s="2004">
        <v>3705.47</v>
      </c>
      <c r="EK295" s="2286">
        <f t="shared" si="3834"/>
        <v>1</v>
      </c>
      <c r="EL295" s="1777">
        <v>3997</v>
      </c>
      <c r="EM295" s="2288">
        <v>3997</v>
      </c>
      <c r="EN295" s="2288">
        <v>3997</v>
      </c>
      <c r="EO295" s="2004">
        <v>1896.93</v>
      </c>
      <c r="EP295" s="2176">
        <f t="shared" si="3835"/>
        <v>0.47458844133099826</v>
      </c>
      <c r="EQ295" s="1777"/>
      <c r="ER295" s="1777">
        <f t="shared" si="3837"/>
        <v>3997</v>
      </c>
      <c r="ES295" s="1777"/>
      <c r="ET295" s="1777">
        <f t="shared" si="3839"/>
        <v>3997</v>
      </c>
      <c r="EU295" s="2286">
        <f t="shared" si="3840"/>
        <v>0.47458844133099826</v>
      </c>
      <c r="EV295" s="1777"/>
      <c r="EW295" s="1777">
        <f t="shared" si="3842"/>
        <v>3997</v>
      </c>
      <c r="EX295" s="2004">
        <v>2946.93</v>
      </c>
      <c r="EY295" s="2286">
        <f t="shared" si="3844"/>
        <v>0.7372854640980735</v>
      </c>
      <c r="EZ295" s="2289">
        <v>3997</v>
      </c>
      <c r="FA295" s="2004">
        <v>4739.29</v>
      </c>
      <c r="FB295" s="2286">
        <f t="shared" si="3847"/>
        <v>1.1857117838378783</v>
      </c>
      <c r="FC295" s="1512">
        <v>3850</v>
      </c>
      <c r="FD295" s="1512">
        <v>3850</v>
      </c>
      <c r="FE295" s="1512">
        <v>3850</v>
      </c>
      <c r="FF295" s="1512"/>
      <c r="FG295" s="1512">
        <f t="shared" si="3848"/>
        <v>3850</v>
      </c>
      <c r="FH295" s="2760">
        <v>1132.8399999999999</v>
      </c>
      <c r="FI295" s="1512"/>
      <c r="FJ295" s="1512">
        <f t="shared" si="3850"/>
        <v>3850</v>
      </c>
      <c r="FK295" s="2761">
        <f t="shared" si="3851"/>
        <v>0.29424415584415581</v>
      </c>
      <c r="FL295" s="2760">
        <v>2476.8000000000002</v>
      </c>
      <c r="FM295" s="2761">
        <f t="shared" si="3853"/>
        <v>0.64332467532467541</v>
      </c>
      <c r="FN295" s="1512"/>
      <c r="FO295" s="1512">
        <f t="shared" si="3855"/>
        <v>3850</v>
      </c>
      <c r="FP295" s="2762">
        <v>3850</v>
      </c>
      <c r="FQ295" s="2633">
        <v>2833</v>
      </c>
      <c r="FR295" s="1512">
        <v>2833</v>
      </c>
      <c r="FS295" s="1512">
        <v>2833</v>
      </c>
    </row>
    <row r="296" spans="1:177" ht="21.75" hidden="1" thickBot="1" x14ac:dyDescent="0.3">
      <c r="A296" s="2889"/>
      <c r="B296" s="2954"/>
      <c r="C296" s="2906"/>
      <c r="D296" s="2901"/>
      <c r="E296" s="2927"/>
      <c r="F296" s="743" t="s">
        <v>95</v>
      </c>
      <c r="G296" s="717" t="s">
        <v>518</v>
      </c>
      <c r="H296" s="742">
        <v>1489</v>
      </c>
      <c r="I296" s="498">
        <v>1687</v>
      </c>
      <c r="J296" s="554">
        <v>1489</v>
      </c>
      <c r="K296" s="554">
        <v>342</v>
      </c>
      <c r="L296" s="616">
        <f t="shared" si="3753"/>
        <v>0.22968435191403627</v>
      </c>
      <c r="M296" s="498">
        <v>1489</v>
      </c>
      <c r="N296" s="498"/>
      <c r="O296" s="498"/>
      <c r="P296" s="554">
        <f t="shared" si="3755"/>
        <v>1489</v>
      </c>
      <c r="Q296" s="616">
        <f t="shared" si="3756"/>
        <v>0.22968435191403627</v>
      </c>
      <c r="R296" s="498">
        <v>1489</v>
      </c>
      <c r="S296" s="554">
        <v>692</v>
      </c>
      <c r="T296" s="616">
        <f t="shared" si="3758"/>
        <v>0.46474143720617866</v>
      </c>
      <c r="U296" s="498">
        <v>1489</v>
      </c>
      <c r="V296" s="498"/>
      <c r="W296" s="498"/>
      <c r="X296" s="554">
        <f t="shared" si="3760"/>
        <v>1489</v>
      </c>
      <c r="Y296" s="616">
        <f t="shared" si="3761"/>
        <v>0.46474143720617866</v>
      </c>
      <c r="Z296" s="498"/>
      <c r="AA296" s="554">
        <f t="shared" si="3762"/>
        <v>1489</v>
      </c>
      <c r="AB296" s="554">
        <v>1034</v>
      </c>
      <c r="AC296" s="616">
        <f t="shared" si="3764"/>
        <v>0.69442578912021491</v>
      </c>
      <c r="AD296" s="554">
        <v>1376</v>
      </c>
      <c r="AE296" s="554">
        <v>1376</v>
      </c>
      <c r="AF296" s="616">
        <f t="shared" si="3765"/>
        <v>0.92411014103425115</v>
      </c>
      <c r="AG296" s="498">
        <v>1489</v>
      </c>
      <c r="AH296" s="498">
        <v>1376</v>
      </c>
      <c r="AI296" s="498">
        <v>1376</v>
      </c>
      <c r="AJ296" s="498">
        <v>1376</v>
      </c>
      <c r="AK296" s="498"/>
      <c r="AL296" s="554">
        <f t="shared" si="3767"/>
        <v>1489</v>
      </c>
      <c r="AM296" s="855">
        <v>1376.1</v>
      </c>
      <c r="AN296" s="976">
        <f t="shared" si="3646"/>
        <v>0.92417730020147748</v>
      </c>
      <c r="AO296" s="855">
        <v>1082.82</v>
      </c>
      <c r="AP296" s="976">
        <f t="shared" si="3769"/>
        <v>0.78693313953488364</v>
      </c>
      <c r="AQ296" s="855"/>
      <c r="AR296" s="855"/>
      <c r="AS296" s="855">
        <f t="shared" si="3771"/>
        <v>1376</v>
      </c>
      <c r="AT296" s="976">
        <f t="shared" si="3772"/>
        <v>0.78693313953488364</v>
      </c>
      <c r="AU296" s="855"/>
      <c r="AV296" s="855">
        <f t="shared" si="3774"/>
        <v>1376</v>
      </c>
      <c r="AW296" s="498">
        <v>1376</v>
      </c>
      <c r="AX296" s="855">
        <v>1355.82</v>
      </c>
      <c r="AY296" s="498">
        <v>1376</v>
      </c>
      <c r="AZ296" s="1084">
        <v>1628.82</v>
      </c>
      <c r="BA296" s="977">
        <v>1376</v>
      </c>
      <c r="BB296" s="498">
        <v>1376</v>
      </c>
      <c r="BC296" s="498">
        <v>1376</v>
      </c>
      <c r="BD296" s="977">
        <v>1376</v>
      </c>
      <c r="BE296" s="498">
        <v>1376</v>
      </c>
      <c r="BF296" s="498">
        <v>1376</v>
      </c>
      <c r="BG296" s="855"/>
      <c r="BH296" s="498">
        <f t="shared" si="3776"/>
        <v>1376</v>
      </c>
      <c r="BI296" s="978">
        <v>342</v>
      </c>
      <c r="BJ296" s="976">
        <f t="shared" si="3778"/>
        <v>0.24854651162790697</v>
      </c>
      <c r="BK296" s="498"/>
      <c r="BL296" s="498">
        <f t="shared" si="3780"/>
        <v>1376</v>
      </c>
      <c r="BM296" s="976">
        <f t="shared" si="3781"/>
        <v>0.24854651162790697</v>
      </c>
      <c r="BN296" s="976"/>
      <c r="BO296" s="976"/>
      <c r="BP296" s="978">
        <v>684</v>
      </c>
      <c r="BQ296" s="976">
        <f t="shared" si="3783"/>
        <v>0.49709302325581395</v>
      </c>
      <c r="BR296" s="855"/>
      <c r="BS296" s="498">
        <f t="shared" si="3785"/>
        <v>1376</v>
      </c>
      <c r="BT296" s="978">
        <v>1026</v>
      </c>
      <c r="BU296" s="976">
        <f t="shared" si="3786"/>
        <v>0.74563953488372092</v>
      </c>
      <c r="BV296" s="498"/>
      <c r="BW296" s="498">
        <f t="shared" si="3788"/>
        <v>1376</v>
      </c>
      <c r="BX296" s="976">
        <f t="shared" si="3789"/>
        <v>0.74563953488372092</v>
      </c>
      <c r="BY296" s="978">
        <v>1368</v>
      </c>
      <c r="BZ296" s="1144">
        <v>1368</v>
      </c>
      <c r="CA296" s="498">
        <v>1376</v>
      </c>
      <c r="CB296" s="498">
        <v>1376</v>
      </c>
      <c r="CC296" s="498">
        <v>1376</v>
      </c>
      <c r="CD296" s="978">
        <v>376</v>
      </c>
      <c r="CE296" s="43"/>
      <c r="CF296" s="554">
        <f t="shared" si="3791"/>
        <v>1376</v>
      </c>
      <c r="CG296" s="616">
        <f t="shared" si="3792"/>
        <v>0.27325581395348836</v>
      </c>
      <c r="CH296" s="978">
        <v>752</v>
      </c>
      <c r="CI296" s="616">
        <f t="shared" si="3794"/>
        <v>0.54651162790697672</v>
      </c>
      <c r="CJ296" s="498"/>
      <c r="CK296" s="498">
        <f t="shared" si="3796"/>
        <v>1376</v>
      </c>
      <c r="CL296" s="151">
        <v>1128</v>
      </c>
      <c r="CM296" s="616">
        <f t="shared" si="3797"/>
        <v>0.81976744186046513</v>
      </c>
      <c r="CN296" s="43"/>
      <c r="CO296" s="1208">
        <f t="shared" si="3799"/>
        <v>1376</v>
      </c>
      <c r="CP296" s="616">
        <f t="shared" si="3800"/>
        <v>0.81976744186046513</v>
      </c>
      <c r="CQ296" s="43"/>
      <c r="CR296" s="1208">
        <f t="shared" si="3802"/>
        <v>1376</v>
      </c>
      <c r="CS296" s="1266">
        <v>1376</v>
      </c>
      <c r="CT296" s="1333">
        <v>1376</v>
      </c>
      <c r="CU296" s="498">
        <v>1376</v>
      </c>
      <c r="CV296" s="498">
        <v>1376</v>
      </c>
      <c r="CW296" s="1409">
        <v>1575</v>
      </c>
      <c r="CX296" s="616">
        <f t="shared" si="3804"/>
        <v>1.1446220930232558</v>
      </c>
      <c r="CY296" s="1512">
        <v>1376</v>
      </c>
      <c r="CZ296" s="498"/>
      <c r="DA296" s="1512">
        <f t="shared" si="3806"/>
        <v>1376</v>
      </c>
      <c r="DB296" s="151">
        <v>572</v>
      </c>
      <c r="DC296" s="616">
        <f t="shared" si="3807"/>
        <v>0.41569767441860467</v>
      </c>
      <c r="DD296" s="1540">
        <v>900</v>
      </c>
      <c r="DE296" s="1512">
        <f t="shared" si="3809"/>
        <v>2276</v>
      </c>
      <c r="DF296" s="616">
        <f t="shared" si="3810"/>
        <v>0.25131810193321619</v>
      </c>
      <c r="DG296" s="1540">
        <v>900</v>
      </c>
      <c r="DH296" s="1512">
        <f t="shared" si="3812"/>
        <v>2276</v>
      </c>
      <c r="DI296" s="616">
        <f t="shared" si="3813"/>
        <v>0.25131810193321619</v>
      </c>
      <c r="DJ296" s="1607">
        <v>1270</v>
      </c>
      <c r="DK296" s="616">
        <f t="shared" si="3815"/>
        <v>0.55799648506151145</v>
      </c>
      <c r="DL296" s="1570"/>
      <c r="DM296" s="1512">
        <f t="shared" si="3817"/>
        <v>2276</v>
      </c>
      <c r="DN296" s="616">
        <f t="shared" si="3818"/>
        <v>0.55799648506151145</v>
      </c>
      <c r="DO296" s="1607">
        <v>2666</v>
      </c>
      <c r="DP296" s="498">
        <v>3806</v>
      </c>
      <c r="DQ296" s="498">
        <v>3596</v>
      </c>
      <c r="DR296" s="498">
        <v>3596</v>
      </c>
      <c r="DS296" s="2004">
        <v>2666</v>
      </c>
      <c r="DT296" s="2286">
        <f t="shared" si="3820"/>
        <v>1.171353251318102</v>
      </c>
      <c r="DU296" s="1777">
        <v>3806</v>
      </c>
      <c r="DV296" s="1777"/>
      <c r="DW296" s="1777">
        <f t="shared" si="3822"/>
        <v>3806</v>
      </c>
      <c r="DX296" s="1777"/>
      <c r="DY296" s="1777">
        <f t="shared" si="3824"/>
        <v>3806</v>
      </c>
      <c r="DZ296" s="1777"/>
      <c r="EA296" s="1777">
        <f t="shared" si="3825"/>
        <v>3806</v>
      </c>
      <c r="EB296" s="2004">
        <v>2007.82</v>
      </c>
      <c r="EC296" s="2286">
        <f t="shared" si="3827"/>
        <v>0.52754072517078299</v>
      </c>
      <c r="ED296" s="1777"/>
      <c r="EE296" s="1777">
        <f t="shared" si="3829"/>
        <v>3806</v>
      </c>
      <c r="EF296" s="2286">
        <f t="shared" si="3830"/>
        <v>0.52754072517078299</v>
      </c>
      <c r="EG296" s="1777"/>
      <c r="EH296" s="1777">
        <f t="shared" si="3832"/>
        <v>3806</v>
      </c>
      <c r="EI296" s="2287">
        <v>3805.82</v>
      </c>
      <c r="EJ296" s="2004">
        <v>3805.82</v>
      </c>
      <c r="EK296" s="2286">
        <f t="shared" si="3834"/>
        <v>1</v>
      </c>
      <c r="EL296" s="1777">
        <v>2488</v>
      </c>
      <c r="EM296" s="2288">
        <v>2488</v>
      </c>
      <c r="EN296" s="2288">
        <v>2488</v>
      </c>
      <c r="EO296" s="2004">
        <v>1244</v>
      </c>
      <c r="EP296" s="2176">
        <f t="shared" si="3835"/>
        <v>0.5</v>
      </c>
      <c r="EQ296" s="1777"/>
      <c r="ER296" s="1777">
        <f t="shared" si="3837"/>
        <v>2488</v>
      </c>
      <c r="ES296" s="1777"/>
      <c r="ET296" s="1777">
        <f t="shared" si="3839"/>
        <v>2488</v>
      </c>
      <c r="EU296" s="2286">
        <f t="shared" si="3840"/>
        <v>0.5</v>
      </c>
      <c r="EV296" s="1777"/>
      <c r="EW296" s="1777">
        <f t="shared" si="3842"/>
        <v>2488</v>
      </c>
      <c r="EX296" s="2004">
        <v>1866</v>
      </c>
      <c r="EY296" s="2286">
        <f t="shared" si="3844"/>
        <v>0.75</v>
      </c>
      <c r="EZ296" s="2289">
        <v>2488</v>
      </c>
      <c r="FA296" s="2004">
        <v>2488</v>
      </c>
      <c r="FB296" s="2286">
        <f t="shared" si="3847"/>
        <v>1</v>
      </c>
      <c r="FC296" s="1512">
        <v>2245</v>
      </c>
      <c r="FD296" s="1512">
        <v>2245</v>
      </c>
      <c r="FE296" s="1512">
        <v>2245</v>
      </c>
      <c r="FF296" s="1512"/>
      <c r="FG296" s="1512">
        <f t="shared" si="3848"/>
        <v>2245</v>
      </c>
      <c r="FH296" s="2760">
        <v>541</v>
      </c>
      <c r="FI296" s="1512"/>
      <c r="FJ296" s="1512">
        <f t="shared" si="3850"/>
        <v>2245</v>
      </c>
      <c r="FK296" s="2761">
        <f t="shared" si="3851"/>
        <v>0.24097995545657017</v>
      </c>
      <c r="FL296" s="2760">
        <v>1082</v>
      </c>
      <c r="FM296" s="2761">
        <f t="shared" si="3853"/>
        <v>0.48195991091314033</v>
      </c>
      <c r="FN296" s="1512"/>
      <c r="FO296" s="1512">
        <f t="shared" si="3855"/>
        <v>2245</v>
      </c>
      <c r="FP296" s="2762">
        <v>2245</v>
      </c>
      <c r="FQ296" s="2633">
        <v>1901</v>
      </c>
      <c r="FR296" s="1512">
        <v>1901</v>
      </c>
      <c r="FS296" s="1512">
        <v>1901</v>
      </c>
    </row>
    <row r="297" spans="1:177" ht="21.75" hidden="1" thickBot="1" x14ac:dyDescent="0.3">
      <c r="A297" s="2889"/>
      <c r="B297" s="2954"/>
      <c r="C297" s="2906"/>
      <c r="D297" s="2901"/>
      <c r="E297" s="2927"/>
      <c r="F297" s="743" t="s">
        <v>96</v>
      </c>
      <c r="G297" s="717" t="s">
        <v>518</v>
      </c>
      <c r="H297" s="742">
        <v>319</v>
      </c>
      <c r="I297" s="498">
        <v>342</v>
      </c>
      <c r="J297" s="554">
        <v>340</v>
      </c>
      <c r="K297" s="554">
        <v>96</v>
      </c>
      <c r="L297" s="616">
        <f t="shared" si="3753"/>
        <v>0.28235294117647058</v>
      </c>
      <c r="M297" s="498">
        <v>340</v>
      </c>
      <c r="N297" s="498"/>
      <c r="O297" s="498"/>
      <c r="P297" s="554">
        <f t="shared" si="3755"/>
        <v>340</v>
      </c>
      <c r="Q297" s="616">
        <f t="shared" si="3756"/>
        <v>0.28235294117647058</v>
      </c>
      <c r="R297" s="498">
        <v>340</v>
      </c>
      <c r="S297" s="554">
        <v>241</v>
      </c>
      <c r="T297" s="616">
        <f t="shared" si="3758"/>
        <v>0.70882352941176474</v>
      </c>
      <c r="U297" s="498">
        <v>340</v>
      </c>
      <c r="V297" s="498"/>
      <c r="W297" s="498"/>
      <c r="X297" s="554">
        <f t="shared" si="3760"/>
        <v>340</v>
      </c>
      <c r="Y297" s="616">
        <f t="shared" si="3761"/>
        <v>0.70882352941176474</v>
      </c>
      <c r="Z297" s="498"/>
      <c r="AA297" s="554">
        <f t="shared" si="3762"/>
        <v>340</v>
      </c>
      <c r="AB297" s="554">
        <v>351</v>
      </c>
      <c r="AC297" s="616">
        <f t="shared" si="3764"/>
        <v>1.0323529411764707</v>
      </c>
      <c r="AD297" s="554">
        <v>351</v>
      </c>
      <c r="AE297" s="554">
        <v>351</v>
      </c>
      <c r="AF297" s="616">
        <f t="shared" si="3765"/>
        <v>1.0323529411764707</v>
      </c>
      <c r="AG297" s="498">
        <v>340</v>
      </c>
      <c r="AH297" s="498">
        <v>351</v>
      </c>
      <c r="AI297" s="498">
        <v>351</v>
      </c>
      <c r="AJ297" s="498">
        <v>351</v>
      </c>
      <c r="AK297" s="498"/>
      <c r="AL297" s="554">
        <f t="shared" si="3767"/>
        <v>340</v>
      </c>
      <c r="AM297" s="855">
        <v>425.14</v>
      </c>
      <c r="AN297" s="976">
        <f t="shared" si="3646"/>
        <v>1.2504117647058823</v>
      </c>
      <c r="AO297" s="855">
        <v>237.72</v>
      </c>
      <c r="AP297" s="976">
        <f t="shared" si="3769"/>
        <v>0.67726495726495728</v>
      </c>
      <c r="AQ297" s="855"/>
      <c r="AR297" s="855"/>
      <c r="AS297" s="855">
        <f t="shared" si="3771"/>
        <v>351</v>
      </c>
      <c r="AT297" s="976">
        <f t="shared" si="3772"/>
        <v>0.67726495726495728</v>
      </c>
      <c r="AU297" s="855"/>
      <c r="AV297" s="855">
        <f t="shared" si="3774"/>
        <v>351</v>
      </c>
      <c r="AW297" s="498">
        <v>351</v>
      </c>
      <c r="AX297" s="855">
        <v>383.36</v>
      </c>
      <c r="AY297" s="498">
        <v>351</v>
      </c>
      <c r="AZ297" s="1084">
        <v>498.2</v>
      </c>
      <c r="BA297" s="977">
        <v>351</v>
      </c>
      <c r="BB297" s="498">
        <v>351</v>
      </c>
      <c r="BC297" s="498">
        <v>351</v>
      </c>
      <c r="BD297" s="977">
        <v>351</v>
      </c>
      <c r="BE297" s="498">
        <v>351</v>
      </c>
      <c r="BF297" s="498">
        <v>351</v>
      </c>
      <c r="BG297" s="855"/>
      <c r="BH297" s="498">
        <f t="shared" si="3776"/>
        <v>351</v>
      </c>
      <c r="BI297" s="978">
        <v>0</v>
      </c>
      <c r="BJ297" s="976">
        <f t="shared" si="3778"/>
        <v>0</v>
      </c>
      <c r="BK297" s="498"/>
      <c r="BL297" s="498">
        <f t="shared" si="3780"/>
        <v>351</v>
      </c>
      <c r="BM297" s="976">
        <f t="shared" si="3781"/>
        <v>0</v>
      </c>
      <c r="BN297" s="976"/>
      <c r="BO297" s="976"/>
      <c r="BP297" s="978">
        <v>216.17</v>
      </c>
      <c r="BQ297" s="976">
        <f t="shared" si="3783"/>
        <v>0.61586894586894581</v>
      </c>
      <c r="BR297" s="855"/>
      <c r="BS297" s="498">
        <f t="shared" si="3785"/>
        <v>351</v>
      </c>
      <c r="BT297" s="978">
        <v>216.17</v>
      </c>
      <c r="BU297" s="976">
        <f t="shared" si="3786"/>
        <v>0.61586894586894581</v>
      </c>
      <c r="BV297" s="498"/>
      <c r="BW297" s="498">
        <f t="shared" si="3788"/>
        <v>351</v>
      </c>
      <c r="BX297" s="976">
        <f t="shared" si="3789"/>
        <v>0.61586894586894581</v>
      </c>
      <c r="BY297" s="978">
        <v>406.57</v>
      </c>
      <c r="BZ297" s="1144">
        <v>406.57</v>
      </c>
      <c r="CA297" s="498">
        <v>407</v>
      </c>
      <c r="CB297" s="498">
        <v>407</v>
      </c>
      <c r="CC297" s="498">
        <v>407</v>
      </c>
      <c r="CD297" s="978">
        <v>0</v>
      </c>
      <c r="CE297" s="43"/>
      <c r="CF297" s="554">
        <f t="shared" si="3791"/>
        <v>407</v>
      </c>
      <c r="CG297" s="616">
        <f t="shared" si="3792"/>
        <v>0</v>
      </c>
      <c r="CH297" s="978">
        <v>0</v>
      </c>
      <c r="CI297" s="616">
        <f t="shared" si="3794"/>
        <v>0</v>
      </c>
      <c r="CJ297" s="498"/>
      <c r="CK297" s="498">
        <f t="shared" si="3796"/>
        <v>407</v>
      </c>
      <c r="CL297" s="151">
        <v>0</v>
      </c>
      <c r="CM297" s="616">
        <f t="shared" si="3797"/>
        <v>0</v>
      </c>
      <c r="CN297" s="43"/>
      <c r="CO297" s="1208">
        <f t="shared" si="3799"/>
        <v>407</v>
      </c>
      <c r="CP297" s="616">
        <f t="shared" si="3800"/>
        <v>0</v>
      </c>
      <c r="CQ297" s="43"/>
      <c r="CR297" s="1208">
        <f t="shared" si="3802"/>
        <v>407</v>
      </c>
      <c r="CS297" s="1266">
        <v>407</v>
      </c>
      <c r="CT297" s="1333">
        <v>407</v>
      </c>
      <c r="CU297" s="498">
        <v>407</v>
      </c>
      <c r="CV297" s="498">
        <v>407</v>
      </c>
      <c r="CW297" s="1409">
        <v>404.59</v>
      </c>
      <c r="CX297" s="616">
        <f t="shared" si="3804"/>
        <v>0.99407862407862402</v>
      </c>
      <c r="CY297" s="1512">
        <v>407</v>
      </c>
      <c r="CZ297" s="498"/>
      <c r="DA297" s="1512">
        <f t="shared" si="3806"/>
        <v>407</v>
      </c>
      <c r="DB297" s="151">
        <v>259.22000000000003</v>
      </c>
      <c r="DC297" s="616">
        <f t="shared" si="3807"/>
        <v>0.636904176904177</v>
      </c>
      <c r="DD297" s="1208"/>
      <c r="DE297" s="1512">
        <f t="shared" si="3809"/>
        <v>407</v>
      </c>
      <c r="DF297" s="616">
        <f t="shared" si="3810"/>
        <v>0.636904176904177</v>
      </c>
      <c r="DG297" s="1208"/>
      <c r="DH297" s="1512">
        <f t="shared" si="3812"/>
        <v>407</v>
      </c>
      <c r="DI297" s="616">
        <f t="shared" si="3813"/>
        <v>0.636904176904177</v>
      </c>
      <c r="DJ297" s="1607">
        <v>259.22000000000003</v>
      </c>
      <c r="DK297" s="616">
        <f t="shared" si="3815"/>
        <v>0.636904176904177</v>
      </c>
      <c r="DL297" s="1208"/>
      <c r="DM297" s="1512">
        <f t="shared" si="3817"/>
        <v>407</v>
      </c>
      <c r="DN297" s="616">
        <f t="shared" si="3818"/>
        <v>0.636904176904177</v>
      </c>
      <c r="DO297" s="1607">
        <v>259.22000000000003</v>
      </c>
      <c r="DP297" s="498">
        <v>311</v>
      </c>
      <c r="DQ297" s="498">
        <v>311</v>
      </c>
      <c r="DR297" s="498">
        <v>311</v>
      </c>
      <c r="DS297" s="2004">
        <v>259.22000000000003</v>
      </c>
      <c r="DT297" s="2286">
        <f t="shared" si="3820"/>
        <v>0.636904176904177</v>
      </c>
      <c r="DU297" s="1777">
        <v>311</v>
      </c>
      <c r="DV297" s="1777"/>
      <c r="DW297" s="1777">
        <f t="shared" si="3822"/>
        <v>311</v>
      </c>
      <c r="DX297" s="1777"/>
      <c r="DY297" s="1777">
        <f t="shared" si="3824"/>
        <v>311</v>
      </c>
      <c r="DZ297" s="1777"/>
      <c r="EA297" s="1777">
        <f t="shared" si="3825"/>
        <v>311</v>
      </c>
      <c r="EB297" s="2004">
        <v>194.74</v>
      </c>
      <c r="EC297" s="2286">
        <f t="shared" si="3827"/>
        <v>0.62617363344051447</v>
      </c>
      <c r="ED297" s="1777"/>
      <c r="EE297" s="1777">
        <f t="shared" si="3829"/>
        <v>311</v>
      </c>
      <c r="EF297" s="2286">
        <f t="shared" si="3830"/>
        <v>0.62617363344051447</v>
      </c>
      <c r="EG297" s="1777"/>
      <c r="EH297" s="1777">
        <f t="shared" si="3832"/>
        <v>311</v>
      </c>
      <c r="EI297" s="2287">
        <v>194.74</v>
      </c>
      <c r="EJ297" s="2004">
        <v>194.74</v>
      </c>
      <c r="EK297" s="2286">
        <f t="shared" si="3834"/>
        <v>1</v>
      </c>
      <c r="EL297" s="1777">
        <v>311</v>
      </c>
      <c r="EM297" s="2288">
        <v>311</v>
      </c>
      <c r="EN297" s="2288">
        <v>311</v>
      </c>
      <c r="EO297" s="2004">
        <v>384.51</v>
      </c>
      <c r="EP297" s="2176">
        <f t="shared" si="3835"/>
        <v>1.2363665594855304</v>
      </c>
      <c r="EQ297" s="1777"/>
      <c r="ER297" s="1777">
        <f t="shared" si="3837"/>
        <v>311</v>
      </c>
      <c r="ES297" s="1777"/>
      <c r="ET297" s="1777">
        <f t="shared" si="3839"/>
        <v>311</v>
      </c>
      <c r="EU297" s="2286">
        <f t="shared" si="3840"/>
        <v>1.2363665594855304</v>
      </c>
      <c r="EV297" s="1777"/>
      <c r="EW297" s="1777">
        <f t="shared" si="3842"/>
        <v>311</v>
      </c>
      <c r="EX297" s="2004">
        <v>384.51</v>
      </c>
      <c r="EY297" s="2286">
        <f t="shared" si="3844"/>
        <v>1.2363665594855304</v>
      </c>
      <c r="EZ297" s="2289">
        <v>311</v>
      </c>
      <c r="FA297" s="2004">
        <v>384.51</v>
      </c>
      <c r="FB297" s="2286">
        <f t="shared" si="3847"/>
        <v>1.2363665594855304</v>
      </c>
      <c r="FC297" s="1512">
        <v>311</v>
      </c>
      <c r="FD297" s="1512">
        <v>311</v>
      </c>
      <c r="FE297" s="1512">
        <v>311</v>
      </c>
      <c r="FF297" s="1512"/>
      <c r="FG297" s="1512">
        <f t="shared" si="3848"/>
        <v>311</v>
      </c>
      <c r="FH297" s="2760">
        <v>0</v>
      </c>
      <c r="FI297" s="1512"/>
      <c r="FJ297" s="1512">
        <f t="shared" si="3850"/>
        <v>311</v>
      </c>
      <c r="FK297" s="2761">
        <f t="shared" si="3851"/>
        <v>0</v>
      </c>
      <c r="FL297" s="2760">
        <v>0</v>
      </c>
      <c r="FM297" s="2761">
        <f t="shared" si="3853"/>
        <v>0</v>
      </c>
      <c r="FN297" s="1512"/>
      <c r="FO297" s="1512">
        <f t="shared" si="3855"/>
        <v>311</v>
      </c>
      <c r="FP297" s="2762">
        <v>311</v>
      </c>
      <c r="FQ297" s="2633">
        <v>311</v>
      </c>
      <c r="FR297" s="1512">
        <v>311</v>
      </c>
      <c r="FS297" s="1512">
        <v>311</v>
      </c>
    </row>
    <row r="298" spans="1:177" ht="42.75" customHeight="1" thickBot="1" x14ac:dyDescent="0.3">
      <c r="A298" s="2890"/>
      <c r="B298" s="2955"/>
      <c r="C298" s="2907"/>
      <c r="D298" s="2911"/>
      <c r="E298" s="2956"/>
      <c r="F298" s="718" t="s">
        <v>426</v>
      </c>
      <c r="G298" s="719"/>
      <c r="H298" s="744">
        <f>SUM(H299:H304)</f>
        <v>13611</v>
      </c>
      <c r="I298" s="499">
        <f t="shared" ref="I298:K298" si="3902">SUM(I299:I304)</f>
        <v>18126</v>
      </c>
      <c r="J298" s="555">
        <f t="shared" si="3902"/>
        <v>800</v>
      </c>
      <c r="K298" s="555">
        <f t="shared" si="3902"/>
        <v>65</v>
      </c>
      <c r="L298" s="617">
        <f t="shared" si="3753"/>
        <v>8.1250000000000003E-2</v>
      </c>
      <c r="M298" s="499">
        <f t="shared" ref="M298" si="3903">SUM(M299:M304)</f>
        <v>800</v>
      </c>
      <c r="N298" s="499">
        <f>SUM(N299:N303)</f>
        <v>0</v>
      </c>
      <c r="O298" s="499">
        <f>SUM(O299:O303)</f>
        <v>0</v>
      </c>
      <c r="P298" s="555">
        <f t="shared" si="3755"/>
        <v>800</v>
      </c>
      <c r="Q298" s="617">
        <f t="shared" si="3756"/>
        <v>8.1250000000000003E-2</v>
      </c>
      <c r="R298" s="499">
        <f t="shared" ref="R298:S298" si="3904">SUM(R299:R304)</f>
        <v>800</v>
      </c>
      <c r="S298" s="555">
        <f t="shared" si="3904"/>
        <v>65</v>
      </c>
      <c r="T298" s="617">
        <f t="shared" si="3758"/>
        <v>8.1250000000000003E-2</v>
      </c>
      <c r="U298" s="499">
        <f t="shared" ref="U298" si="3905">SUM(U299:U304)</f>
        <v>800</v>
      </c>
      <c r="V298" s="499">
        <f>SUM(V299:V303)</f>
        <v>0</v>
      </c>
      <c r="W298" s="499">
        <f>SUM(W299:W303)</f>
        <v>0</v>
      </c>
      <c r="X298" s="555">
        <f t="shared" si="3760"/>
        <v>800</v>
      </c>
      <c r="Y298" s="617">
        <f t="shared" si="3761"/>
        <v>8.1250000000000003E-2</v>
      </c>
      <c r="Z298" s="499">
        <f>SUM(Z299:Z303)</f>
        <v>0</v>
      </c>
      <c r="AA298" s="555">
        <f t="shared" si="3762"/>
        <v>800</v>
      </c>
      <c r="AB298" s="555">
        <f t="shared" ref="AB298:AE298" si="3906">SUM(AB299:AB304)</f>
        <v>423</v>
      </c>
      <c r="AC298" s="617">
        <f t="shared" si="3764"/>
        <v>0.52875000000000005</v>
      </c>
      <c r="AD298" s="555">
        <f t="shared" si="3906"/>
        <v>444</v>
      </c>
      <c r="AE298" s="555">
        <f t="shared" si="3906"/>
        <v>444</v>
      </c>
      <c r="AF298" s="617">
        <f t="shared" si="3765"/>
        <v>0.55500000000000005</v>
      </c>
      <c r="AG298" s="499">
        <f t="shared" ref="AG298:AM298" si="3907">SUM(AG299:AG304)</f>
        <v>800</v>
      </c>
      <c r="AH298" s="499">
        <f t="shared" si="3907"/>
        <v>500</v>
      </c>
      <c r="AI298" s="499">
        <f t="shared" si="3907"/>
        <v>500</v>
      </c>
      <c r="AJ298" s="499">
        <f t="shared" si="3907"/>
        <v>500</v>
      </c>
      <c r="AK298" s="499">
        <f>SUM(AK299:AK303)</f>
        <v>0</v>
      </c>
      <c r="AL298" s="555">
        <f t="shared" si="3767"/>
        <v>800</v>
      </c>
      <c r="AM298" s="856">
        <f t="shared" si="3907"/>
        <v>443.82</v>
      </c>
      <c r="AN298" s="979">
        <f t="shared" si="3646"/>
        <v>0.55477500000000002</v>
      </c>
      <c r="AO298" s="856">
        <f t="shared" ref="AO298:AR298" si="3908">SUM(AO299:AO304)</f>
        <v>21</v>
      </c>
      <c r="AP298" s="979">
        <f t="shared" si="3769"/>
        <v>4.2000000000000003E-2</v>
      </c>
      <c r="AQ298" s="856">
        <f t="shared" ref="AQ298" si="3909">SUM(AQ299:AQ304)</f>
        <v>0</v>
      </c>
      <c r="AR298" s="856">
        <f t="shared" si="3908"/>
        <v>0</v>
      </c>
      <c r="AS298" s="856">
        <f t="shared" si="3771"/>
        <v>500</v>
      </c>
      <c r="AT298" s="979">
        <f t="shared" si="3772"/>
        <v>4.2000000000000003E-2</v>
      </c>
      <c r="AU298" s="856">
        <f t="shared" ref="AU298" si="3910">SUM(AU299:AU304)</f>
        <v>0</v>
      </c>
      <c r="AV298" s="856">
        <f t="shared" si="3774"/>
        <v>500</v>
      </c>
      <c r="AW298" s="499">
        <f t="shared" ref="AW298:BG298" si="3911">SUM(AW299:AW304)</f>
        <v>500</v>
      </c>
      <c r="AX298" s="856">
        <f t="shared" si="3911"/>
        <v>30.62</v>
      </c>
      <c r="AY298" s="499">
        <f t="shared" si="3911"/>
        <v>500</v>
      </c>
      <c r="AZ298" s="1085">
        <f t="shared" si="3911"/>
        <v>47.68</v>
      </c>
      <c r="BA298" s="980">
        <f t="shared" si="3911"/>
        <v>500</v>
      </c>
      <c r="BB298" s="499">
        <f t="shared" si="3911"/>
        <v>500</v>
      </c>
      <c r="BC298" s="499">
        <f t="shared" si="3911"/>
        <v>500</v>
      </c>
      <c r="BD298" s="980">
        <f t="shared" si="3911"/>
        <v>500</v>
      </c>
      <c r="BE298" s="499">
        <f t="shared" si="3911"/>
        <v>500</v>
      </c>
      <c r="BF298" s="499">
        <f t="shared" si="3911"/>
        <v>500</v>
      </c>
      <c r="BG298" s="856">
        <f t="shared" si="3911"/>
        <v>0</v>
      </c>
      <c r="BH298" s="499">
        <f t="shared" si="3776"/>
        <v>500</v>
      </c>
      <c r="BI298" s="981">
        <f t="shared" ref="BI298" si="3912">SUM(BI299:BI304)</f>
        <v>21.6</v>
      </c>
      <c r="BJ298" s="979">
        <f t="shared" si="3778"/>
        <v>4.3200000000000002E-2</v>
      </c>
      <c r="BK298" s="499">
        <f t="shared" ref="BK298" si="3913">SUM(BK299:BK304)</f>
        <v>0</v>
      </c>
      <c r="BL298" s="499">
        <f t="shared" si="3780"/>
        <v>500</v>
      </c>
      <c r="BM298" s="979">
        <f t="shared" si="3781"/>
        <v>4.3200000000000002E-2</v>
      </c>
      <c r="BN298" s="979"/>
      <c r="BO298" s="979"/>
      <c r="BP298" s="981">
        <f t="shared" ref="BP298:BT298" si="3914">SUM(BP299:BP304)</f>
        <v>37.159999999999997</v>
      </c>
      <c r="BQ298" s="979">
        <f t="shared" si="3783"/>
        <v>7.4319999999999997E-2</v>
      </c>
      <c r="BR298" s="856">
        <f t="shared" ref="BR298" si="3915">SUM(BR299:BR304)</f>
        <v>0</v>
      </c>
      <c r="BS298" s="499">
        <f t="shared" si="3785"/>
        <v>500</v>
      </c>
      <c r="BT298" s="981">
        <f t="shared" si="3914"/>
        <v>2436.8200000000002</v>
      </c>
      <c r="BU298" s="979">
        <f t="shared" si="3786"/>
        <v>4.87364</v>
      </c>
      <c r="BV298" s="982">
        <f t="shared" ref="BV298" si="3916">SUM(BV299:BV304)</f>
        <v>2000</v>
      </c>
      <c r="BW298" s="499">
        <f t="shared" si="3788"/>
        <v>2500</v>
      </c>
      <c r="BX298" s="979">
        <f t="shared" si="3789"/>
        <v>0.97472800000000004</v>
      </c>
      <c r="BY298" s="981">
        <f t="shared" ref="BY298:CE298" si="3917">SUM(BY299:BY304)</f>
        <v>2495.19</v>
      </c>
      <c r="BZ298" s="1145">
        <f t="shared" si="3917"/>
        <v>2495.19</v>
      </c>
      <c r="CA298" s="499">
        <f t="shared" si="3917"/>
        <v>4575</v>
      </c>
      <c r="CB298" s="499">
        <f t="shared" si="3917"/>
        <v>575</v>
      </c>
      <c r="CC298" s="499">
        <f t="shared" si="3917"/>
        <v>575</v>
      </c>
      <c r="CD298" s="981">
        <f t="shared" si="3917"/>
        <v>32.870000000000005</v>
      </c>
      <c r="CE298" s="44">
        <f t="shared" si="3917"/>
        <v>0</v>
      </c>
      <c r="CF298" s="555">
        <f t="shared" si="3791"/>
        <v>4575</v>
      </c>
      <c r="CG298" s="617">
        <f t="shared" si="3792"/>
        <v>7.1846994535519132E-3</v>
      </c>
      <c r="CH298" s="981">
        <f t="shared" ref="CH298:CL298" si="3918">SUM(CH299:CH304)</f>
        <v>3925.99</v>
      </c>
      <c r="CI298" s="617">
        <f t="shared" si="3794"/>
        <v>0.85813989071038244</v>
      </c>
      <c r="CJ298" s="499">
        <f t="shared" ref="CJ298" si="3919">SUM(CJ299:CJ304)</f>
        <v>4000</v>
      </c>
      <c r="CK298" s="499">
        <f t="shared" si="3796"/>
        <v>8575</v>
      </c>
      <c r="CL298" s="152">
        <f t="shared" si="3918"/>
        <v>8490.3599999999988</v>
      </c>
      <c r="CM298" s="617">
        <f t="shared" si="3797"/>
        <v>0.99012944606413977</v>
      </c>
      <c r="CN298" s="44">
        <f t="shared" ref="CN298" si="3920">SUM(CN299:CN304)</f>
        <v>0</v>
      </c>
      <c r="CO298" s="1209">
        <f t="shared" si="3799"/>
        <v>8575</v>
      </c>
      <c r="CP298" s="617">
        <f t="shared" si="3800"/>
        <v>0.99012944606413977</v>
      </c>
      <c r="CQ298" s="44">
        <f t="shared" ref="CQ298" si="3921">SUM(CQ299:CQ304)</f>
        <v>0</v>
      </c>
      <c r="CR298" s="1209">
        <f t="shared" si="3802"/>
        <v>8575</v>
      </c>
      <c r="CS298" s="1267">
        <f t="shared" ref="CS298:DB298" si="3922">SUM(CS299:CS304)</f>
        <v>8575</v>
      </c>
      <c r="CT298" s="1334">
        <f t="shared" si="3922"/>
        <v>575</v>
      </c>
      <c r="CU298" s="499">
        <f t="shared" si="3922"/>
        <v>575</v>
      </c>
      <c r="CV298" s="499">
        <f t="shared" si="3922"/>
        <v>575</v>
      </c>
      <c r="CW298" s="1410">
        <f t="shared" si="3922"/>
        <v>8502.7899999999991</v>
      </c>
      <c r="CX298" s="617">
        <f t="shared" si="3804"/>
        <v>0.99157900874635563</v>
      </c>
      <c r="CY298" s="1513">
        <f t="shared" ref="CY298:CZ298" si="3923">SUM(CY299:CY304)</f>
        <v>575</v>
      </c>
      <c r="CZ298" s="499">
        <f t="shared" si="3923"/>
        <v>0</v>
      </c>
      <c r="DA298" s="1513">
        <f t="shared" si="3806"/>
        <v>575</v>
      </c>
      <c r="DB298" s="152">
        <f t="shared" si="3922"/>
        <v>55.75</v>
      </c>
      <c r="DC298" s="617">
        <f t="shared" si="3807"/>
        <v>9.6956521739130441E-2</v>
      </c>
      <c r="DD298" s="1209">
        <f t="shared" ref="DD298" si="3924">SUM(DD299:DD304)</f>
        <v>0</v>
      </c>
      <c r="DE298" s="1513">
        <f t="shared" si="3809"/>
        <v>575</v>
      </c>
      <c r="DF298" s="617">
        <f t="shared" si="3810"/>
        <v>9.6956521739130441E-2</v>
      </c>
      <c r="DG298" s="1209">
        <f t="shared" ref="DG298" si="3925">SUM(DG299:DG304)</f>
        <v>0</v>
      </c>
      <c r="DH298" s="1513">
        <f t="shared" si="3812"/>
        <v>575</v>
      </c>
      <c r="DI298" s="617">
        <f t="shared" si="3813"/>
        <v>9.6956521739130441E-2</v>
      </c>
      <c r="DJ298" s="1608">
        <f t="shared" ref="DJ298" si="3926">SUM(DJ299:DJ304)</f>
        <v>137.77000000000001</v>
      </c>
      <c r="DK298" s="617">
        <f t="shared" si="3815"/>
        <v>0.23960000000000001</v>
      </c>
      <c r="DL298" s="1209">
        <f t="shared" ref="DL298" si="3927">SUM(DL299:DL304)</f>
        <v>0</v>
      </c>
      <c r="DM298" s="1513">
        <f t="shared" si="3817"/>
        <v>575</v>
      </c>
      <c r="DN298" s="617">
        <f t="shared" si="3818"/>
        <v>0.23960000000000001</v>
      </c>
      <c r="DO298" s="1608">
        <f t="shared" ref="DO298:DS298" si="3928">SUM(DO299:DO304)</f>
        <v>186.31</v>
      </c>
      <c r="DP298" s="499">
        <f t="shared" si="3928"/>
        <v>1086</v>
      </c>
      <c r="DQ298" s="499">
        <f t="shared" si="3928"/>
        <v>186</v>
      </c>
      <c r="DR298" s="499">
        <f t="shared" si="3928"/>
        <v>186</v>
      </c>
      <c r="DS298" s="2005">
        <f t="shared" si="3928"/>
        <v>186.31</v>
      </c>
      <c r="DT298" s="2290">
        <f t="shared" si="3820"/>
        <v>0.32401739130434781</v>
      </c>
      <c r="DU298" s="1778">
        <f t="shared" ref="DU298:DV298" si="3929">SUM(DU299:DU304)</f>
        <v>1086</v>
      </c>
      <c r="DV298" s="1778">
        <f t="shared" si="3929"/>
        <v>0</v>
      </c>
      <c r="DW298" s="1778">
        <f t="shared" si="3822"/>
        <v>1086</v>
      </c>
      <c r="DX298" s="1778">
        <f t="shared" ref="DX298:DZ298" si="3930">SUM(DX299:DX304)</f>
        <v>0</v>
      </c>
      <c r="DY298" s="1778">
        <f t="shared" si="3824"/>
        <v>1086</v>
      </c>
      <c r="DZ298" s="1778">
        <f t="shared" si="3930"/>
        <v>0</v>
      </c>
      <c r="EA298" s="1778">
        <f t="shared" si="3825"/>
        <v>1086</v>
      </c>
      <c r="EB298" s="2005">
        <f t="shared" ref="EB298" si="3931">SUM(EB299:EB304)</f>
        <v>159.28</v>
      </c>
      <c r="EC298" s="2290">
        <f t="shared" si="3827"/>
        <v>0.14666666666666667</v>
      </c>
      <c r="ED298" s="1778">
        <f t="shared" ref="ED298" si="3932">SUM(ED299:ED304)</f>
        <v>0</v>
      </c>
      <c r="EE298" s="1778">
        <f t="shared" si="3829"/>
        <v>1086</v>
      </c>
      <c r="EF298" s="2290">
        <f t="shared" si="3830"/>
        <v>0.14666666666666667</v>
      </c>
      <c r="EG298" s="1778">
        <f t="shared" ref="EG298" si="3933">SUM(EG299:EG304)</f>
        <v>0</v>
      </c>
      <c r="EH298" s="1778">
        <f t="shared" si="3832"/>
        <v>1086</v>
      </c>
      <c r="EI298" s="2291">
        <f t="shared" ref="EI298:EO298" si="3934">SUM(EI299:EI304)</f>
        <v>208.82</v>
      </c>
      <c r="EJ298" s="2005">
        <f t="shared" si="3934"/>
        <v>208.82</v>
      </c>
      <c r="EK298" s="2290">
        <f t="shared" si="3834"/>
        <v>1</v>
      </c>
      <c r="EL298" s="1778">
        <f t="shared" si="3934"/>
        <v>509</v>
      </c>
      <c r="EM298" s="2292">
        <f t="shared" si="3934"/>
        <v>209</v>
      </c>
      <c r="EN298" s="2292">
        <f t="shared" si="3934"/>
        <v>209</v>
      </c>
      <c r="EO298" s="2005">
        <f t="shared" si="3934"/>
        <v>49.54</v>
      </c>
      <c r="EP298" s="2176">
        <f t="shared" si="3835"/>
        <v>9.7328094302554027E-2</v>
      </c>
      <c r="EQ298" s="1778">
        <f t="shared" ref="EQ298" si="3935">SUM(EQ299:EQ304)</f>
        <v>0</v>
      </c>
      <c r="ER298" s="1778">
        <f t="shared" si="3837"/>
        <v>509</v>
      </c>
      <c r="ES298" s="1778">
        <f t="shared" ref="ES298" si="3936">SUM(ES299:ES304)</f>
        <v>0</v>
      </c>
      <c r="ET298" s="1778">
        <f t="shared" si="3839"/>
        <v>509</v>
      </c>
      <c r="EU298" s="2290">
        <f t="shared" si="3840"/>
        <v>9.7328094302554027E-2</v>
      </c>
      <c r="EV298" s="1778">
        <f t="shared" ref="EV298" si="3937">SUM(EV299:EV304)</f>
        <v>0</v>
      </c>
      <c r="EW298" s="1778">
        <f t="shared" si="3842"/>
        <v>509</v>
      </c>
      <c r="EX298" s="2005">
        <f t="shared" ref="EX298" si="3938">SUM(EX299:EX304)</f>
        <v>60.81</v>
      </c>
      <c r="EY298" s="2290">
        <f t="shared" si="3844"/>
        <v>0.11946954813359528</v>
      </c>
      <c r="EZ298" s="2293">
        <f t="shared" ref="EZ298:FF298" si="3939">SUM(EZ299:EZ304)</f>
        <v>509</v>
      </c>
      <c r="FA298" s="2005">
        <f t="shared" ref="FA298" si="3940">SUM(FA299:FA304)</f>
        <v>180.38</v>
      </c>
      <c r="FB298" s="2290">
        <f t="shared" si="3847"/>
        <v>0.35438113948919447</v>
      </c>
      <c r="FC298" s="1513">
        <f t="shared" si="3939"/>
        <v>289</v>
      </c>
      <c r="FD298" s="1513">
        <f t="shared" si="3939"/>
        <v>289</v>
      </c>
      <c r="FE298" s="1513">
        <f t="shared" si="3939"/>
        <v>289</v>
      </c>
      <c r="FF298" s="1513">
        <f t="shared" si="3939"/>
        <v>0</v>
      </c>
      <c r="FG298" s="1513">
        <f t="shared" si="3848"/>
        <v>289</v>
      </c>
      <c r="FH298" s="2763">
        <f t="shared" ref="FH298:FI298" si="3941">SUM(FH299:FH304)</f>
        <v>236.77</v>
      </c>
      <c r="FI298" s="1513">
        <f t="shared" si="3941"/>
        <v>0</v>
      </c>
      <c r="FJ298" s="1513">
        <f t="shared" si="3850"/>
        <v>289</v>
      </c>
      <c r="FK298" s="2764">
        <f t="shared" si="3851"/>
        <v>0.8192733564013841</v>
      </c>
      <c r="FL298" s="2763">
        <f t="shared" ref="FL298" si="3942">SUM(FL299:FL304)</f>
        <v>344.56</v>
      </c>
      <c r="FM298" s="2764">
        <f t="shared" si="3853"/>
        <v>1.1922491349480968</v>
      </c>
      <c r="FN298" s="1513">
        <f t="shared" ref="FN298" si="3943">SUM(FN299:FN304)</f>
        <v>0</v>
      </c>
      <c r="FO298" s="1513">
        <f t="shared" si="3855"/>
        <v>289</v>
      </c>
      <c r="FP298" s="2765">
        <f t="shared" ref="FP298" si="3944">SUM(FP299:FP304)</f>
        <v>289</v>
      </c>
      <c r="FQ298" s="2634">
        <f t="shared" ref="FQ298:FR298" si="3945">SUM(FQ299:FQ304)</f>
        <v>3720</v>
      </c>
      <c r="FR298" s="1513">
        <f t="shared" si="3945"/>
        <v>4720</v>
      </c>
      <c r="FS298" s="1513">
        <f t="shared" ref="FS298" si="3946">SUM(FS299:FS304)</f>
        <v>720</v>
      </c>
    </row>
    <row r="299" spans="1:177" ht="21.75" hidden="1" thickBot="1" x14ac:dyDescent="0.3">
      <c r="A299" s="1809"/>
      <c r="B299" s="1807"/>
      <c r="C299" s="1868" t="s">
        <v>394</v>
      </c>
      <c r="D299" s="1856"/>
      <c r="E299" s="1857"/>
      <c r="F299" s="677"/>
      <c r="G299" s="645" t="s">
        <v>692</v>
      </c>
      <c r="H299" s="745">
        <v>3611</v>
      </c>
      <c r="I299" s="500">
        <v>789</v>
      </c>
      <c r="J299" s="556">
        <v>500</v>
      </c>
      <c r="K299" s="556">
        <v>0</v>
      </c>
      <c r="L299" s="615">
        <f t="shared" si="3753"/>
        <v>0</v>
      </c>
      <c r="M299" s="500">
        <v>500</v>
      </c>
      <c r="N299" s="500"/>
      <c r="O299" s="500"/>
      <c r="P299" s="556">
        <f t="shared" si="3755"/>
        <v>500</v>
      </c>
      <c r="Q299" s="616"/>
      <c r="R299" s="500">
        <v>500</v>
      </c>
      <c r="S299" s="556">
        <v>0</v>
      </c>
      <c r="T299" s="616">
        <f t="shared" si="3758"/>
        <v>0</v>
      </c>
      <c r="U299" s="500">
        <v>500</v>
      </c>
      <c r="V299" s="500"/>
      <c r="W299" s="500"/>
      <c r="X299" s="556">
        <f t="shared" si="3760"/>
        <v>500</v>
      </c>
      <c r="Y299" s="616">
        <f t="shared" si="3761"/>
        <v>0</v>
      </c>
      <c r="Z299" s="500"/>
      <c r="AA299" s="556">
        <f t="shared" si="3762"/>
        <v>500</v>
      </c>
      <c r="AB299" s="556">
        <v>423</v>
      </c>
      <c r="AC299" s="616">
        <f t="shared" si="3764"/>
        <v>0.84599999999999997</v>
      </c>
      <c r="AD299" s="556">
        <v>444</v>
      </c>
      <c r="AE299" s="556">
        <v>444</v>
      </c>
      <c r="AF299" s="616">
        <f t="shared" si="3765"/>
        <v>0.88800000000000001</v>
      </c>
      <c r="AG299" s="500">
        <v>500</v>
      </c>
      <c r="AH299" s="500">
        <v>500</v>
      </c>
      <c r="AI299" s="500">
        <v>500</v>
      </c>
      <c r="AJ299" s="500">
        <v>500</v>
      </c>
      <c r="AK299" s="500"/>
      <c r="AL299" s="556">
        <f t="shared" si="3767"/>
        <v>500</v>
      </c>
      <c r="AM299" s="857">
        <v>443.82</v>
      </c>
      <c r="AN299" s="976">
        <f t="shared" si="3646"/>
        <v>0.88763999999999998</v>
      </c>
      <c r="AO299" s="857">
        <v>21</v>
      </c>
      <c r="AP299" s="976">
        <f t="shared" si="3769"/>
        <v>4.2000000000000003E-2</v>
      </c>
      <c r="AQ299" s="857"/>
      <c r="AR299" s="857"/>
      <c r="AS299" s="857">
        <f t="shared" si="3771"/>
        <v>500</v>
      </c>
      <c r="AT299" s="976">
        <f t="shared" si="3772"/>
        <v>4.2000000000000003E-2</v>
      </c>
      <c r="AU299" s="857"/>
      <c r="AV299" s="857">
        <f t="shared" si="3774"/>
        <v>500</v>
      </c>
      <c r="AW299" s="500">
        <v>500</v>
      </c>
      <c r="AX299" s="857">
        <v>30.62</v>
      </c>
      <c r="AY299" s="500">
        <v>500</v>
      </c>
      <c r="AZ299" s="1086">
        <v>47.68</v>
      </c>
      <c r="BA299" s="983">
        <v>500</v>
      </c>
      <c r="BB299" s="500">
        <v>500</v>
      </c>
      <c r="BC299" s="500">
        <v>500</v>
      </c>
      <c r="BD299" s="983">
        <v>500</v>
      </c>
      <c r="BE299" s="500">
        <v>500</v>
      </c>
      <c r="BF299" s="500">
        <v>500</v>
      </c>
      <c r="BG299" s="857"/>
      <c r="BH299" s="500">
        <f t="shared" si="3776"/>
        <v>500</v>
      </c>
      <c r="BI299" s="984">
        <v>21.6</v>
      </c>
      <c r="BJ299" s="976">
        <f t="shared" si="3778"/>
        <v>4.3200000000000002E-2</v>
      </c>
      <c r="BK299" s="500"/>
      <c r="BL299" s="500">
        <f t="shared" si="3780"/>
        <v>500</v>
      </c>
      <c r="BM299" s="976">
        <f t="shared" si="3781"/>
        <v>4.3200000000000002E-2</v>
      </c>
      <c r="BN299" s="973"/>
      <c r="BO299" s="973"/>
      <c r="BP299" s="984">
        <v>37.159999999999997</v>
      </c>
      <c r="BQ299" s="976">
        <f t="shared" si="3783"/>
        <v>7.4319999999999997E-2</v>
      </c>
      <c r="BR299" s="857"/>
      <c r="BS299" s="500">
        <f t="shared" si="3785"/>
        <v>500</v>
      </c>
      <c r="BT299" s="984">
        <v>2414.2800000000002</v>
      </c>
      <c r="BU299" s="976">
        <f t="shared" si="3786"/>
        <v>4.8285600000000004</v>
      </c>
      <c r="BV299" s="985">
        <v>2000</v>
      </c>
      <c r="BW299" s="500">
        <f t="shared" si="3788"/>
        <v>2500</v>
      </c>
      <c r="BX299" s="976">
        <f t="shared" si="3789"/>
        <v>0.96571200000000013</v>
      </c>
      <c r="BY299" s="984">
        <v>2461.38</v>
      </c>
      <c r="BZ299" s="1146">
        <v>2461.38</v>
      </c>
      <c r="CA299" s="500">
        <v>500</v>
      </c>
      <c r="CB299" s="500">
        <v>500</v>
      </c>
      <c r="CC299" s="500">
        <v>500</v>
      </c>
      <c r="CD299" s="984">
        <v>0</v>
      </c>
      <c r="CE299" s="45"/>
      <c r="CF299" s="556">
        <f t="shared" si="3791"/>
        <v>500</v>
      </c>
      <c r="CG299" s="616">
        <f t="shared" si="3792"/>
        <v>0</v>
      </c>
      <c r="CH299" s="984">
        <v>0</v>
      </c>
      <c r="CI299" s="616">
        <f t="shared" si="3794"/>
        <v>0</v>
      </c>
      <c r="CJ299" s="500"/>
      <c r="CK299" s="500">
        <f t="shared" si="3796"/>
        <v>500</v>
      </c>
      <c r="CL299" s="153">
        <v>0</v>
      </c>
      <c r="CM299" s="616">
        <f t="shared" si="3797"/>
        <v>0</v>
      </c>
      <c r="CN299" s="45"/>
      <c r="CO299" s="1210">
        <f t="shared" si="3799"/>
        <v>500</v>
      </c>
      <c r="CP299" s="616">
        <f t="shared" si="3800"/>
        <v>0</v>
      </c>
      <c r="CQ299" s="45"/>
      <c r="CR299" s="1210">
        <f t="shared" si="3802"/>
        <v>500</v>
      </c>
      <c r="CS299" s="1268">
        <v>500</v>
      </c>
      <c r="CT299" s="1335">
        <v>500</v>
      </c>
      <c r="CU299" s="500">
        <v>500</v>
      </c>
      <c r="CV299" s="500">
        <v>500</v>
      </c>
      <c r="CW299" s="1411">
        <v>0</v>
      </c>
      <c r="CX299" s="616">
        <f t="shared" si="3804"/>
        <v>0</v>
      </c>
      <c r="CY299" s="1514">
        <v>500</v>
      </c>
      <c r="CZ299" s="500"/>
      <c r="DA299" s="1514">
        <f t="shared" si="3806"/>
        <v>500</v>
      </c>
      <c r="DB299" s="153">
        <v>0</v>
      </c>
      <c r="DC299" s="616">
        <f t="shared" si="3807"/>
        <v>0</v>
      </c>
      <c r="DD299" s="1210"/>
      <c r="DE299" s="1514">
        <f t="shared" si="3809"/>
        <v>500</v>
      </c>
      <c r="DF299" s="616">
        <f t="shared" si="3810"/>
        <v>0</v>
      </c>
      <c r="DG299" s="1210"/>
      <c r="DH299" s="1514">
        <f t="shared" si="3812"/>
        <v>500</v>
      </c>
      <c r="DI299" s="616">
        <f t="shared" si="3813"/>
        <v>0</v>
      </c>
      <c r="DJ299" s="1609">
        <v>0</v>
      </c>
      <c r="DK299" s="616">
        <f t="shared" si="3815"/>
        <v>0</v>
      </c>
      <c r="DL299" s="1210"/>
      <c r="DM299" s="1514">
        <f t="shared" si="3817"/>
        <v>500</v>
      </c>
      <c r="DN299" s="616">
        <f t="shared" si="3818"/>
        <v>0</v>
      </c>
      <c r="DO299" s="1609">
        <v>141.22999999999999</v>
      </c>
      <c r="DP299" s="500">
        <v>141</v>
      </c>
      <c r="DQ299" s="500">
        <v>141</v>
      </c>
      <c r="DR299" s="500">
        <v>141</v>
      </c>
      <c r="DS299" s="2006">
        <v>141.22999999999999</v>
      </c>
      <c r="DT299" s="2286">
        <f t="shared" si="3820"/>
        <v>0.28245999999999999</v>
      </c>
      <c r="DU299" s="1779">
        <v>141</v>
      </c>
      <c r="DV299" s="1779"/>
      <c r="DW299" s="1779">
        <f t="shared" si="3822"/>
        <v>141</v>
      </c>
      <c r="DX299" s="1779"/>
      <c r="DY299" s="1779">
        <f t="shared" si="3824"/>
        <v>141</v>
      </c>
      <c r="DZ299" s="1779"/>
      <c r="EA299" s="1779">
        <f t="shared" si="3825"/>
        <v>141</v>
      </c>
      <c r="EB299" s="2006">
        <v>44.44</v>
      </c>
      <c r="EC299" s="2286">
        <f t="shared" si="3827"/>
        <v>0.315177304964539</v>
      </c>
      <c r="ED299" s="1779"/>
      <c r="EE299" s="1779">
        <f t="shared" si="3829"/>
        <v>141</v>
      </c>
      <c r="EF299" s="2286">
        <f t="shared" si="3830"/>
        <v>0.315177304964539</v>
      </c>
      <c r="EG299" s="1779"/>
      <c r="EH299" s="1779">
        <f t="shared" si="3832"/>
        <v>141</v>
      </c>
      <c r="EI299" s="2294">
        <v>119.3</v>
      </c>
      <c r="EJ299" s="2006">
        <v>119.3</v>
      </c>
      <c r="EK299" s="2286">
        <f t="shared" si="3834"/>
        <v>1</v>
      </c>
      <c r="EL299" s="1779">
        <v>120</v>
      </c>
      <c r="EM299" s="2295">
        <v>120</v>
      </c>
      <c r="EN299" s="2295">
        <v>120</v>
      </c>
      <c r="EO299" s="2006">
        <v>27</v>
      </c>
      <c r="EP299" s="2176">
        <f t="shared" si="3835"/>
        <v>0.22500000000000001</v>
      </c>
      <c r="EQ299" s="1779"/>
      <c r="ER299" s="1779">
        <f t="shared" si="3837"/>
        <v>120</v>
      </c>
      <c r="ES299" s="1779"/>
      <c r="ET299" s="1779">
        <f t="shared" si="3839"/>
        <v>120</v>
      </c>
      <c r="EU299" s="2286">
        <f t="shared" si="3840"/>
        <v>0.22500000000000001</v>
      </c>
      <c r="EV299" s="1779"/>
      <c r="EW299" s="1779">
        <f t="shared" si="3842"/>
        <v>120</v>
      </c>
      <c r="EX299" s="2006">
        <v>27</v>
      </c>
      <c r="EY299" s="2286">
        <f t="shared" si="3844"/>
        <v>0.22500000000000001</v>
      </c>
      <c r="EZ299" s="2296">
        <v>120</v>
      </c>
      <c r="FA299" s="2006">
        <v>135.30000000000001</v>
      </c>
      <c r="FB299" s="2286">
        <f t="shared" si="3847"/>
        <v>1.1275000000000002</v>
      </c>
      <c r="FC299" s="1514">
        <v>200</v>
      </c>
      <c r="FD299" s="2151">
        <v>200</v>
      </c>
      <c r="FE299" s="2151">
        <v>200</v>
      </c>
      <c r="FF299" s="1514"/>
      <c r="FG299" s="1514">
        <f t="shared" si="3848"/>
        <v>200</v>
      </c>
      <c r="FH299" s="2766">
        <v>225.5</v>
      </c>
      <c r="FI299" s="1514"/>
      <c r="FJ299" s="1514">
        <f t="shared" si="3850"/>
        <v>200</v>
      </c>
      <c r="FK299" s="2761">
        <f t="shared" si="3851"/>
        <v>1.1274999999999999</v>
      </c>
      <c r="FL299" s="2766">
        <v>320.8</v>
      </c>
      <c r="FM299" s="2761">
        <f t="shared" si="3853"/>
        <v>1.6040000000000001</v>
      </c>
      <c r="FN299" s="1514"/>
      <c r="FO299" s="1514">
        <f t="shared" si="3855"/>
        <v>200</v>
      </c>
      <c r="FP299" s="2132">
        <v>200</v>
      </c>
      <c r="FQ299" s="2635">
        <v>3321</v>
      </c>
      <c r="FR299" s="2151">
        <v>4321</v>
      </c>
      <c r="FS299" s="2151">
        <v>321</v>
      </c>
      <c r="FU299" s="2496" t="s">
        <v>918</v>
      </c>
    </row>
    <row r="300" spans="1:177" ht="21.75" hidden="1" thickBot="1" x14ac:dyDescent="0.3">
      <c r="A300" s="1809"/>
      <c r="B300" s="1807"/>
      <c r="C300" s="1868" t="s">
        <v>394</v>
      </c>
      <c r="D300" s="1856"/>
      <c r="E300" s="1857"/>
      <c r="F300" s="677"/>
      <c r="G300" s="645"/>
      <c r="H300" s="745">
        <v>10000</v>
      </c>
      <c r="I300" s="500">
        <v>585</v>
      </c>
      <c r="J300" s="556"/>
      <c r="K300" s="556">
        <v>0</v>
      </c>
      <c r="L300" s="615" t="e">
        <f t="shared" si="3753"/>
        <v>#DIV/0!</v>
      </c>
      <c r="M300" s="500"/>
      <c r="N300" s="500"/>
      <c r="O300" s="500"/>
      <c r="P300" s="556">
        <f t="shared" si="3755"/>
        <v>0</v>
      </c>
      <c r="Q300" s="616"/>
      <c r="R300" s="500"/>
      <c r="S300" s="556">
        <v>0</v>
      </c>
      <c r="T300" s="616" t="e">
        <f t="shared" si="3758"/>
        <v>#DIV/0!</v>
      </c>
      <c r="U300" s="500"/>
      <c r="V300" s="500"/>
      <c r="W300" s="500"/>
      <c r="X300" s="556">
        <f t="shared" si="3760"/>
        <v>0</v>
      </c>
      <c r="Y300" s="616" t="e">
        <f t="shared" si="3761"/>
        <v>#DIV/0!</v>
      </c>
      <c r="Z300" s="500"/>
      <c r="AA300" s="556">
        <f t="shared" si="3762"/>
        <v>0</v>
      </c>
      <c r="AB300" s="556">
        <v>0</v>
      </c>
      <c r="AC300" s="616" t="e">
        <f t="shared" si="3764"/>
        <v>#DIV/0!</v>
      </c>
      <c r="AD300" s="556">
        <v>0</v>
      </c>
      <c r="AE300" s="556">
        <v>0</v>
      </c>
      <c r="AF300" s="616" t="e">
        <f t="shared" si="3765"/>
        <v>#DIV/0!</v>
      </c>
      <c r="AG300" s="500"/>
      <c r="AH300" s="500"/>
      <c r="AI300" s="500"/>
      <c r="AJ300" s="500"/>
      <c r="AK300" s="500"/>
      <c r="AL300" s="556">
        <f t="shared" si="3767"/>
        <v>0</v>
      </c>
      <c r="AM300" s="857">
        <v>0</v>
      </c>
      <c r="AN300" s="976" t="e">
        <f t="shared" si="3646"/>
        <v>#DIV/0!</v>
      </c>
      <c r="AO300" s="857">
        <v>0</v>
      </c>
      <c r="AP300" s="976" t="e">
        <f t="shared" si="3769"/>
        <v>#DIV/0!</v>
      </c>
      <c r="AQ300" s="857"/>
      <c r="AR300" s="857"/>
      <c r="AS300" s="857">
        <f t="shared" si="3771"/>
        <v>0</v>
      </c>
      <c r="AT300" s="976" t="e">
        <f t="shared" si="3772"/>
        <v>#DIV/0!</v>
      </c>
      <c r="AU300" s="857"/>
      <c r="AV300" s="857">
        <f t="shared" si="3774"/>
        <v>0</v>
      </c>
      <c r="AW300" s="500"/>
      <c r="AX300" s="857">
        <v>0</v>
      </c>
      <c r="AY300" s="500"/>
      <c r="AZ300" s="1086">
        <v>0</v>
      </c>
      <c r="BA300" s="983"/>
      <c r="BB300" s="500"/>
      <c r="BC300" s="500"/>
      <c r="BD300" s="983"/>
      <c r="BE300" s="500"/>
      <c r="BF300" s="500"/>
      <c r="BG300" s="857"/>
      <c r="BH300" s="500">
        <f t="shared" si="3776"/>
        <v>0</v>
      </c>
      <c r="BI300" s="984"/>
      <c r="BJ300" s="976" t="e">
        <f t="shared" si="3778"/>
        <v>#DIV/0!</v>
      </c>
      <c r="BK300" s="500"/>
      <c r="BL300" s="500">
        <f t="shared" si="3780"/>
        <v>0</v>
      </c>
      <c r="BM300" s="976" t="e">
        <f t="shared" si="3781"/>
        <v>#DIV/0!</v>
      </c>
      <c r="BN300" s="973"/>
      <c r="BO300" s="973"/>
      <c r="BP300" s="984"/>
      <c r="BQ300" s="976" t="e">
        <f t="shared" si="3783"/>
        <v>#DIV/0!</v>
      </c>
      <c r="BR300" s="857"/>
      <c r="BS300" s="500">
        <f t="shared" si="3785"/>
        <v>0</v>
      </c>
      <c r="BT300" s="984"/>
      <c r="BU300" s="976" t="e">
        <f t="shared" si="3786"/>
        <v>#DIV/0!</v>
      </c>
      <c r="BV300" s="500"/>
      <c r="BW300" s="500">
        <f t="shared" si="3788"/>
        <v>0</v>
      </c>
      <c r="BX300" s="976" t="e">
        <f t="shared" si="3789"/>
        <v>#DIV/0!</v>
      </c>
      <c r="BY300" s="984"/>
      <c r="BZ300" s="1146"/>
      <c r="CA300" s="4">
        <v>4000</v>
      </c>
      <c r="CB300" s="500"/>
      <c r="CC300" s="500"/>
      <c r="CD300" s="984">
        <v>0</v>
      </c>
      <c r="CE300" s="45"/>
      <c r="CF300" s="556">
        <f t="shared" si="3791"/>
        <v>4000</v>
      </c>
      <c r="CG300" s="616">
        <f t="shared" si="3792"/>
        <v>0</v>
      </c>
      <c r="CH300" s="984">
        <v>3903.45</v>
      </c>
      <c r="CI300" s="616">
        <f t="shared" si="3794"/>
        <v>0.97586249999999997</v>
      </c>
      <c r="CJ300" s="84">
        <v>4000</v>
      </c>
      <c r="CK300" s="500">
        <f t="shared" si="3796"/>
        <v>8000</v>
      </c>
      <c r="CL300" s="153">
        <v>8456.5499999999993</v>
      </c>
      <c r="CM300" s="616">
        <f t="shared" si="3797"/>
        <v>1.05706875</v>
      </c>
      <c r="CN300" s="45"/>
      <c r="CO300" s="1210">
        <f t="shared" si="3799"/>
        <v>8000</v>
      </c>
      <c r="CP300" s="616">
        <f t="shared" si="3800"/>
        <v>1.05706875</v>
      </c>
      <c r="CQ300" s="45"/>
      <c r="CR300" s="1210">
        <f t="shared" si="3802"/>
        <v>8000</v>
      </c>
      <c r="CS300" s="1268">
        <v>8000</v>
      </c>
      <c r="CT300" s="1335"/>
      <c r="CU300" s="500"/>
      <c r="CV300" s="500"/>
      <c r="CW300" s="1411">
        <v>8457.7099999999991</v>
      </c>
      <c r="CX300" s="616">
        <f t="shared" si="3804"/>
        <v>1.0572137499999998</v>
      </c>
      <c r="CY300" s="1514"/>
      <c r="CZ300" s="500"/>
      <c r="DA300" s="1514">
        <f t="shared" si="3806"/>
        <v>0</v>
      </c>
      <c r="DB300" s="153">
        <v>44.48</v>
      </c>
      <c r="DC300" s="616" t="e">
        <f t="shared" si="3807"/>
        <v>#DIV/0!</v>
      </c>
      <c r="DD300" s="1210"/>
      <c r="DE300" s="1514">
        <f t="shared" si="3809"/>
        <v>0</v>
      </c>
      <c r="DF300" s="616" t="e">
        <f t="shared" si="3810"/>
        <v>#DIV/0!</v>
      </c>
      <c r="DG300" s="1210"/>
      <c r="DH300" s="1514">
        <f t="shared" si="3812"/>
        <v>0</v>
      </c>
      <c r="DI300" s="616" t="e">
        <f t="shared" si="3813"/>
        <v>#DIV/0!</v>
      </c>
      <c r="DJ300" s="1609">
        <v>115.23</v>
      </c>
      <c r="DK300" s="616" t="e">
        <f t="shared" si="3815"/>
        <v>#DIV/0!</v>
      </c>
      <c r="DL300" s="1210"/>
      <c r="DM300" s="1514">
        <f t="shared" si="3817"/>
        <v>0</v>
      </c>
      <c r="DN300" s="616" t="e">
        <f t="shared" si="3818"/>
        <v>#DIV/0!</v>
      </c>
      <c r="DO300" s="1609"/>
      <c r="DP300" s="4">
        <v>600</v>
      </c>
      <c r="DQ300" s="500"/>
      <c r="DR300" s="500"/>
      <c r="DS300" s="2006"/>
      <c r="DT300" s="2286" t="e">
        <f t="shared" si="3820"/>
        <v>#DIV/0!</v>
      </c>
      <c r="DU300" s="2297">
        <v>600</v>
      </c>
      <c r="DV300" s="1779"/>
      <c r="DW300" s="1779">
        <f t="shared" si="3822"/>
        <v>600</v>
      </c>
      <c r="DX300" s="1779"/>
      <c r="DY300" s="1779">
        <f t="shared" si="3824"/>
        <v>600</v>
      </c>
      <c r="DZ300" s="1779"/>
      <c r="EA300" s="1779">
        <f t="shared" si="3825"/>
        <v>600</v>
      </c>
      <c r="EB300" s="2006">
        <v>92.3</v>
      </c>
      <c r="EC300" s="2286">
        <f t="shared" si="3827"/>
        <v>0.15383333333333332</v>
      </c>
      <c r="ED300" s="1779"/>
      <c r="EE300" s="1779">
        <f t="shared" si="3829"/>
        <v>600</v>
      </c>
      <c r="EF300" s="2286">
        <f t="shared" si="3830"/>
        <v>0.15383333333333332</v>
      </c>
      <c r="EG300" s="1779"/>
      <c r="EH300" s="1779">
        <f t="shared" si="3832"/>
        <v>600</v>
      </c>
      <c r="EI300" s="2294">
        <v>44.44</v>
      </c>
      <c r="EJ300" s="2006">
        <v>44.44</v>
      </c>
      <c r="EK300" s="2286">
        <f t="shared" si="3834"/>
        <v>1</v>
      </c>
      <c r="EL300" s="2296">
        <v>44</v>
      </c>
      <c r="EM300" s="2298">
        <v>44</v>
      </c>
      <c r="EN300" s="2298">
        <v>44</v>
      </c>
      <c r="EO300" s="2006"/>
      <c r="EP300" s="2176">
        <f t="shared" si="3835"/>
        <v>0</v>
      </c>
      <c r="EQ300" s="1779"/>
      <c r="ER300" s="1779">
        <f t="shared" si="3837"/>
        <v>44</v>
      </c>
      <c r="ES300" s="1779"/>
      <c r="ET300" s="1779">
        <f t="shared" si="3839"/>
        <v>44</v>
      </c>
      <c r="EU300" s="2286">
        <f t="shared" si="3840"/>
        <v>0</v>
      </c>
      <c r="EV300" s="1779"/>
      <c r="EW300" s="1779">
        <f t="shared" si="3842"/>
        <v>44</v>
      </c>
      <c r="EX300" s="2006"/>
      <c r="EY300" s="2286">
        <f t="shared" si="3844"/>
        <v>0</v>
      </c>
      <c r="EZ300" s="2296">
        <v>44</v>
      </c>
      <c r="FA300" s="2006">
        <v>0</v>
      </c>
      <c r="FB300" s="2286">
        <f t="shared" si="3847"/>
        <v>0</v>
      </c>
      <c r="FC300" s="2132">
        <v>44</v>
      </c>
      <c r="FD300" s="2132">
        <v>44</v>
      </c>
      <c r="FE300" s="2132">
        <v>44</v>
      </c>
      <c r="FF300" s="1514"/>
      <c r="FG300" s="1514">
        <f t="shared" si="3848"/>
        <v>44</v>
      </c>
      <c r="FH300" s="2766">
        <v>0</v>
      </c>
      <c r="FI300" s="1514"/>
      <c r="FJ300" s="1514">
        <f t="shared" si="3850"/>
        <v>44</v>
      </c>
      <c r="FK300" s="2761">
        <f t="shared" si="3851"/>
        <v>0</v>
      </c>
      <c r="FL300" s="2766">
        <v>0</v>
      </c>
      <c r="FM300" s="2761">
        <f t="shared" si="3853"/>
        <v>0</v>
      </c>
      <c r="FN300" s="1514"/>
      <c r="FO300" s="1514">
        <f t="shared" si="3855"/>
        <v>44</v>
      </c>
      <c r="FP300" s="2132">
        <v>44</v>
      </c>
      <c r="FQ300" s="2636">
        <v>51</v>
      </c>
      <c r="FR300" s="2132">
        <v>51</v>
      </c>
      <c r="FS300" s="2132">
        <v>51</v>
      </c>
    </row>
    <row r="301" spans="1:177" ht="21.75" hidden="1" thickBot="1" x14ac:dyDescent="0.3">
      <c r="A301" s="679"/>
      <c r="B301" s="680"/>
      <c r="C301" s="1835" t="s">
        <v>394</v>
      </c>
      <c r="D301" s="1859"/>
      <c r="E301" s="1860"/>
      <c r="F301" s="681"/>
      <c r="G301" s="650" t="s">
        <v>602</v>
      </c>
      <c r="H301" s="746">
        <v>0</v>
      </c>
      <c r="I301" s="501">
        <v>16497</v>
      </c>
      <c r="J301" s="557"/>
      <c r="K301" s="557">
        <v>0</v>
      </c>
      <c r="L301" s="616" t="e">
        <f t="shared" si="3753"/>
        <v>#DIV/0!</v>
      </c>
      <c r="M301" s="501"/>
      <c r="N301" s="501"/>
      <c r="O301" s="501"/>
      <c r="P301" s="557">
        <f t="shared" si="3755"/>
        <v>0</v>
      </c>
      <c r="Q301" s="616" t="e">
        <f>K301/P301</f>
        <v>#DIV/0!</v>
      </c>
      <c r="R301" s="501">
        <v>0</v>
      </c>
      <c r="S301" s="557">
        <v>0</v>
      </c>
      <c r="T301" s="616" t="e">
        <f t="shared" si="3758"/>
        <v>#DIV/0!</v>
      </c>
      <c r="U301" s="501">
        <v>0</v>
      </c>
      <c r="V301" s="501"/>
      <c r="W301" s="501"/>
      <c r="X301" s="557">
        <f t="shared" si="3760"/>
        <v>0</v>
      </c>
      <c r="Y301" s="616" t="e">
        <f t="shared" si="3761"/>
        <v>#DIV/0!</v>
      </c>
      <c r="Z301" s="501"/>
      <c r="AA301" s="557">
        <f t="shared" si="3762"/>
        <v>0</v>
      </c>
      <c r="AB301" s="557">
        <v>0</v>
      </c>
      <c r="AC301" s="616" t="e">
        <f t="shared" si="3764"/>
        <v>#DIV/0!</v>
      </c>
      <c r="AD301" s="557">
        <v>0</v>
      </c>
      <c r="AE301" s="557">
        <v>0</v>
      </c>
      <c r="AF301" s="616" t="e">
        <f t="shared" si="3765"/>
        <v>#DIV/0!</v>
      </c>
      <c r="AG301" s="501">
        <v>0</v>
      </c>
      <c r="AH301" s="501"/>
      <c r="AI301" s="501"/>
      <c r="AJ301" s="501"/>
      <c r="AK301" s="501"/>
      <c r="AL301" s="557">
        <f t="shared" si="3767"/>
        <v>0</v>
      </c>
      <c r="AM301" s="858">
        <v>0</v>
      </c>
      <c r="AN301" s="976" t="e">
        <f t="shared" si="3646"/>
        <v>#DIV/0!</v>
      </c>
      <c r="AO301" s="858">
        <v>0</v>
      </c>
      <c r="AP301" s="976" t="e">
        <f t="shared" si="3769"/>
        <v>#DIV/0!</v>
      </c>
      <c r="AQ301" s="858"/>
      <c r="AR301" s="858"/>
      <c r="AS301" s="858">
        <f t="shared" si="3771"/>
        <v>0</v>
      </c>
      <c r="AT301" s="976" t="e">
        <f t="shared" si="3772"/>
        <v>#DIV/0!</v>
      </c>
      <c r="AU301" s="858"/>
      <c r="AV301" s="858">
        <f t="shared" si="3774"/>
        <v>0</v>
      </c>
      <c r="AW301" s="501"/>
      <c r="AX301" s="858">
        <v>0</v>
      </c>
      <c r="AY301" s="501"/>
      <c r="AZ301" s="1087">
        <v>0</v>
      </c>
      <c r="BA301" s="986"/>
      <c r="BB301" s="501"/>
      <c r="BC301" s="501"/>
      <c r="BD301" s="986"/>
      <c r="BE301" s="501"/>
      <c r="BF301" s="501"/>
      <c r="BG301" s="858"/>
      <c r="BH301" s="501">
        <f t="shared" si="3776"/>
        <v>0</v>
      </c>
      <c r="BI301" s="987"/>
      <c r="BJ301" s="976" t="e">
        <f t="shared" si="3778"/>
        <v>#DIV/0!</v>
      </c>
      <c r="BK301" s="501"/>
      <c r="BL301" s="501">
        <f t="shared" si="3780"/>
        <v>0</v>
      </c>
      <c r="BM301" s="976" t="e">
        <f t="shared" si="3781"/>
        <v>#DIV/0!</v>
      </c>
      <c r="BN301" s="976"/>
      <c r="BO301" s="976"/>
      <c r="BP301" s="987"/>
      <c r="BQ301" s="976" t="e">
        <f t="shared" si="3783"/>
        <v>#DIV/0!</v>
      </c>
      <c r="BR301" s="858"/>
      <c r="BS301" s="501">
        <f t="shared" si="3785"/>
        <v>0</v>
      </c>
      <c r="BT301" s="987"/>
      <c r="BU301" s="976" t="e">
        <f t="shared" si="3786"/>
        <v>#DIV/0!</v>
      </c>
      <c r="BV301" s="501"/>
      <c r="BW301" s="501">
        <f t="shared" si="3788"/>
        <v>0</v>
      </c>
      <c r="BX301" s="976" t="e">
        <f t="shared" si="3789"/>
        <v>#DIV/0!</v>
      </c>
      <c r="BY301" s="987"/>
      <c r="BZ301" s="1147"/>
      <c r="CA301" s="501"/>
      <c r="CB301" s="501"/>
      <c r="CC301" s="501"/>
      <c r="CD301" s="987">
        <v>21.6</v>
      </c>
      <c r="CE301" s="46"/>
      <c r="CF301" s="557">
        <f t="shared" si="3791"/>
        <v>0</v>
      </c>
      <c r="CG301" s="616" t="e">
        <f t="shared" si="3792"/>
        <v>#DIV/0!</v>
      </c>
      <c r="CH301" s="987">
        <v>0</v>
      </c>
      <c r="CI301" s="616" t="e">
        <f t="shared" si="3794"/>
        <v>#DIV/0!</v>
      </c>
      <c r="CJ301" s="501"/>
      <c r="CK301" s="501">
        <f t="shared" si="3796"/>
        <v>0</v>
      </c>
      <c r="CL301" s="154">
        <v>0</v>
      </c>
      <c r="CM301" s="616" t="e">
        <f t="shared" si="3797"/>
        <v>#DIV/0!</v>
      </c>
      <c r="CN301" s="46"/>
      <c r="CO301" s="1211">
        <f t="shared" si="3799"/>
        <v>0</v>
      </c>
      <c r="CP301" s="616" t="e">
        <f t="shared" si="3800"/>
        <v>#DIV/0!</v>
      </c>
      <c r="CQ301" s="46"/>
      <c r="CR301" s="1211">
        <f t="shared" si="3802"/>
        <v>0</v>
      </c>
      <c r="CS301" s="1269">
        <v>0</v>
      </c>
      <c r="CT301" s="1336"/>
      <c r="CU301" s="501"/>
      <c r="CV301" s="501"/>
      <c r="CW301" s="1412">
        <v>0</v>
      </c>
      <c r="CX301" s="616" t="e">
        <f t="shared" si="3804"/>
        <v>#DIV/0!</v>
      </c>
      <c r="CY301" s="1515"/>
      <c r="CZ301" s="501"/>
      <c r="DA301" s="1515">
        <f t="shared" si="3806"/>
        <v>0</v>
      </c>
      <c r="DB301" s="154">
        <v>0</v>
      </c>
      <c r="DC301" s="616" t="e">
        <f t="shared" si="3807"/>
        <v>#DIV/0!</v>
      </c>
      <c r="DD301" s="1211"/>
      <c r="DE301" s="1515">
        <f t="shared" si="3809"/>
        <v>0</v>
      </c>
      <c r="DF301" s="616" t="e">
        <f t="shared" si="3810"/>
        <v>#DIV/0!</v>
      </c>
      <c r="DG301" s="1211"/>
      <c r="DH301" s="1515">
        <f t="shared" si="3812"/>
        <v>0</v>
      </c>
      <c r="DI301" s="616" t="e">
        <f t="shared" si="3813"/>
        <v>#DIV/0!</v>
      </c>
      <c r="DJ301" s="1610">
        <v>0</v>
      </c>
      <c r="DK301" s="616" t="e">
        <f t="shared" si="3815"/>
        <v>#DIV/0!</v>
      </c>
      <c r="DL301" s="1211"/>
      <c r="DM301" s="1515">
        <f t="shared" si="3817"/>
        <v>0</v>
      </c>
      <c r="DN301" s="616" t="e">
        <f t="shared" si="3818"/>
        <v>#DIV/0!</v>
      </c>
      <c r="DO301" s="1610">
        <v>0</v>
      </c>
      <c r="DP301" s="501"/>
      <c r="DQ301" s="501"/>
      <c r="DR301" s="501"/>
      <c r="DS301" s="2007">
        <v>0</v>
      </c>
      <c r="DT301" s="2286" t="e">
        <f t="shared" si="3820"/>
        <v>#DIV/0!</v>
      </c>
      <c r="DU301" s="1780"/>
      <c r="DV301" s="1780"/>
      <c r="DW301" s="1780">
        <f t="shared" si="3822"/>
        <v>0</v>
      </c>
      <c r="DX301" s="1780"/>
      <c r="DY301" s="1780">
        <f t="shared" si="3824"/>
        <v>0</v>
      </c>
      <c r="DZ301" s="1780"/>
      <c r="EA301" s="1780">
        <f t="shared" si="3825"/>
        <v>0</v>
      </c>
      <c r="EB301" s="2007">
        <v>0</v>
      </c>
      <c r="EC301" s="2286" t="e">
        <f t="shared" si="3827"/>
        <v>#DIV/0!</v>
      </c>
      <c r="ED301" s="1780"/>
      <c r="EE301" s="1780">
        <f t="shared" si="3829"/>
        <v>0</v>
      </c>
      <c r="EF301" s="2286" t="e">
        <f t="shared" si="3830"/>
        <v>#DIV/0!</v>
      </c>
      <c r="EG301" s="1780"/>
      <c r="EH301" s="1780">
        <f t="shared" si="3832"/>
        <v>0</v>
      </c>
      <c r="EI301" s="2299">
        <v>0</v>
      </c>
      <c r="EJ301" s="2007">
        <v>0</v>
      </c>
      <c r="EK301" s="2286" t="e">
        <f t="shared" si="3834"/>
        <v>#DIV/0!</v>
      </c>
      <c r="EL301" s="1780"/>
      <c r="EM301" s="2300"/>
      <c r="EN301" s="2300"/>
      <c r="EO301" s="2007">
        <v>0</v>
      </c>
      <c r="EP301" s="2176" t="e">
        <f t="shared" si="3835"/>
        <v>#DIV/0!</v>
      </c>
      <c r="EQ301" s="1780"/>
      <c r="ER301" s="1780">
        <f t="shared" si="3837"/>
        <v>0</v>
      </c>
      <c r="ES301" s="1780"/>
      <c r="ET301" s="1780">
        <f t="shared" si="3839"/>
        <v>0</v>
      </c>
      <c r="EU301" s="2286" t="e">
        <f t="shared" si="3840"/>
        <v>#DIV/0!</v>
      </c>
      <c r="EV301" s="1780"/>
      <c r="EW301" s="1780">
        <f t="shared" si="3842"/>
        <v>0</v>
      </c>
      <c r="EX301" s="2007">
        <v>0</v>
      </c>
      <c r="EY301" s="2286" t="e">
        <f t="shared" si="3844"/>
        <v>#DIV/0!</v>
      </c>
      <c r="EZ301" s="2301">
        <v>0</v>
      </c>
      <c r="FA301" s="2007">
        <v>0</v>
      </c>
      <c r="FB301" s="2286" t="e">
        <f t="shared" si="3847"/>
        <v>#DIV/0!</v>
      </c>
      <c r="FC301" s="1515"/>
      <c r="FD301" s="1515"/>
      <c r="FE301" s="1515"/>
      <c r="FF301" s="1515"/>
      <c r="FG301" s="1515">
        <f t="shared" si="3848"/>
        <v>0</v>
      </c>
      <c r="FH301" s="2767">
        <v>0</v>
      </c>
      <c r="FI301" s="1515"/>
      <c r="FJ301" s="1515">
        <f t="shared" si="3850"/>
        <v>0</v>
      </c>
      <c r="FK301" s="2761" t="e">
        <f t="shared" si="3851"/>
        <v>#DIV/0!</v>
      </c>
      <c r="FL301" s="2767">
        <v>0</v>
      </c>
      <c r="FM301" s="2761" t="e">
        <f t="shared" si="3853"/>
        <v>#DIV/0!</v>
      </c>
      <c r="FN301" s="1515"/>
      <c r="FO301" s="1515">
        <f t="shared" si="3855"/>
        <v>0</v>
      </c>
      <c r="FP301" s="2768"/>
      <c r="FQ301" s="2637"/>
      <c r="FR301" s="1515"/>
      <c r="FS301" s="1515"/>
    </row>
    <row r="302" spans="1:177" ht="21.75" hidden="1" thickBot="1" x14ac:dyDescent="0.3">
      <c r="A302" s="679"/>
      <c r="B302" s="680"/>
      <c r="C302" s="1835" t="s">
        <v>93</v>
      </c>
      <c r="D302" s="1859"/>
      <c r="E302" s="1860"/>
      <c r="F302" s="681"/>
      <c r="G302" s="650"/>
      <c r="H302" s="746"/>
      <c r="I302" s="501">
        <v>255</v>
      </c>
      <c r="J302" s="557">
        <v>300</v>
      </c>
      <c r="K302" s="557">
        <v>65</v>
      </c>
      <c r="L302" s="616">
        <f t="shared" si="3753"/>
        <v>0.21666666666666667</v>
      </c>
      <c r="M302" s="501">
        <v>300</v>
      </c>
      <c r="N302" s="501"/>
      <c r="O302" s="501"/>
      <c r="P302" s="557">
        <f t="shared" si="3755"/>
        <v>300</v>
      </c>
      <c r="Q302" s="616">
        <f>K302/P302</f>
        <v>0.21666666666666667</v>
      </c>
      <c r="R302" s="501">
        <v>300</v>
      </c>
      <c r="S302" s="557">
        <v>65</v>
      </c>
      <c r="T302" s="616">
        <f t="shared" si="3758"/>
        <v>0.21666666666666667</v>
      </c>
      <c r="U302" s="501">
        <v>300</v>
      </c>
      <c r="V302" s="501"/>
      <c r="W302" s="501"/>
      <c r="X302" s="557">
        <f t="shared" si="3760"/>
        <v>300</v>
      </c>
      <c r="Y302" s="616">
        <f t="shared" si="3761"/>
        <v>0.21666666666666667</v>
      </c>
      <c r="Z302" s="501"/>
      <c r="AA302" s="557">
        <f t="shared" si="3762"/>
        <v>300</v>
      </c>
      <c r="AB302" s="557">
        <v>0</v>
      </c>
      <c r="AC302" s="616">
        <f t="shared" si="3764"/>
        <v>0</v>
      </c>
      <c r="AD302" s="557">
        <v>0</v>
      </c>
      <c r="AE302" s="557">
        <v>0</v>
      </c>
      <c r="AF302" s="616">
        <f t="shared" si="3765"/>
        <v>0</v>
      </c>
      <c r="AG302" s="501">
        <v>300</v>
      </c>
      <c r="AH302" s="501"/>
      <c r="AI302" s="501"/>
      <c r="AJ302" s="501"/>
      <c r="AK302" s="501"/>
      <c r="AL302" s="557">
        <f t="shared" si="3767"/>
        <v>300</v>
      </c>
      <c r="AM302" s="858">
        <v>0</v>
      </c>
      <c r="AN302" s="976">
        <f t="shared" si="3646"/>
        <v>0</v>
      </c>
      <c r="AO302" s="858">
        <v>0</v>
      </c>
      <c r="AP302" s="976" t="e">
        <f t="shared" si="3769"/>
        <v>#DIV/0!</v>
      </c>
      <c r="AQ302" s="858"/>
      <c r="AR302" s="858"/>
      <c r="AS302" s="858">
        <f t="shared" si="3771"/>
        <v>0</v>
      </c>
      <c r="AT302" s="976" t="e">
        <f t="shared" si="3772"/>
        <v>#DIV/0!</v>
      </c>
      <c r="AU302" s="858"/>
      <c r="AV302" s="858">
        <f t="shared" si="3774"/>
        <v>0</v>
      </c>
      <c r="AW302" s="501"/>
      <c r="AX302" s="858">
        <v>0</v>
      </c>
      <c r="AY302" s="501"/>
      <c r="AZ302" s="1087">
        <v>0</v>
      </c>
      <c r="BA302" s="986"/>
      <c r="BB302" s="501"/>
      <c r="BC302" s="501"/>
      <c r="BD302" s="986"/>
      <c r="BE302" s="501"/>
      <c r="BF302" s="501"/>
      <c r="BG302" s="858"/>
      <c r="BH302" s="501">
        <f t="shared" si="3776"/>
        <v>0</v>
      </c>
      <c r="BI302" s="987"/>
      <c r="BJ302" s="976" t="e">
        <f t="shared" si="3778"/>
        <v>#DIV/0!</v>
      </c>
      <c r="BK302" s="501"/>
      <c r="BL302" s="501">
        <f t="shared" si="3780"/>
        <v>0</v>
      </c>
      <c r="BM302" s="976" t="e">
        <f t="shared" si="3781"/>
        <v>#DIV/0!</v>
      </c>
      <c r="BN302" s="976"/>
      <c r="BO302" s="976"/>
      <c r="BP302" s="987"/>
      <c r="BQ302" s="976" t="e">
        <f t="shared" si="3783"/>
        <v>#DIV/0!</v>
      </c>
      <c r="BR302" s="858"/>
      <c r="BS302" s="501">
        <f t="shared" si="3785"/>
        <v>0</v>
      </c>
      <c r="BT302" s="987"/>
      <c r="BU302" s="976" t="e">
        <f t="shared" si="3786"/>
        <v>#DIV/0!</v>
      </c>
      <c r="BV302" s="501"/>
      <c r="BW302" s="501">
        <f t="shared" si="3788"/>
        <v>0</v>
      </c>
      <c r="BX302" s="976" t="e">
        <f t="shared" si="3789"/>
        <v>#DIV/0!</v>
      </c>
      <c r="BY302" s="987"/>
      <c r="BZ302" s="1147"/>
      <c r="CA302" s="501"/>
      <c r="CB302" s="501"/>
      <c r="CC302" s="501"/>
      <c r="CD302" s="987"/>
      <c r="CE302" s="46"/>
      <c r="CF302" s="557">
        <f t="shared" si="3791"/>
        <v>0</v>
      </c>
      <c r="CG302" s="616" t="e">
        <f t="shared" si="3792"/>
        <v>#DIV/0!</v>
      </c>
      <c r="CH302" s="987"/>
      <c r="CI302" s="616" t="e">
        <f t="shared" si="3794"/>
        <v>#DIV/0!</v>
      </c>
      <c r="CJ302" s="501"/>
      <c r="CK302" s="501">
        <f t="shared" si="3796"/>
        <v>0</v>
      </c>
      <c r="CL302" s="154"/>
      <c r="CM302" s="616" t="e">
        <f t="shared" si="3797"/>
        <v>#DIV/0!</v>
      </c>
      <c r="CN302" s="46"/>
      <c r="CO302" s="1211">
        <f t="shared" si="3799"/>
        <v>0</v>
      </c>
      <c r="CP302" s="616" t="e">
        <f t="shared" si="3800"/>
        <v>#DIV/0!</v>
      </c>
      <c r="CQ302" s="46"/>
      <c r="CR302" s="1211">
        <f t="shared" si="3802"/>
        <v>0</v>
      </c>
      <c r="CS302" s="1269"/>
      <c r="CT302" s="1336"/>
      <c r="CU302" s="501"/>
      <c r="CV302" s="501"/>
      <c r="CW302" s="1412"/>
      <c r="CX302" s="616" t="e">
        <f t="shared" si="3804"/>
        <v>#DIV/0!</v>
      </c>
      <c r="CY302" s="1515"/>
      <c r="CZ302" s="501"/>
      <c r="DA302" s="1515">
        <f t="shared" si="3806"/>
        <v>0</v>
      </c>
      <c r="DB302" s="154"/>
      <c r="DC302" s="616" t="e">
        <f t="shared" si="3807"/>
        <v>#DIV/0!</v>
      </c>
      <c r="DD302" s="1211"/>
      <c r="DE302" s="1515">
        <f t="shared" si="3809"/>
        <v>0</v>
      </c>
      <c r="DF302" s="616" t="e">
        <f t="shared" si="3810"/>
        <v>#DIV/0!</v>
      </c>
      <c r="DG302" s="1211"/>
      <c r="DH302" s="1515">
        <f t="shared" si="3812"/>
        <v>0</v>
      </c>
      <c r="DI302" s="616" t="e">
        <f t="shared" si="3813"/>
        <v>#DIV/0!</v>
      </c>
      <c r="DJ302" s="1610"/>
      <c r="DK302" s="616" t="e">
        <f t="shared" si="3815"/>
        <v>#DIV/0!</v>
      </c>
      <c r="DL302" s="1211"/>
      <c r="DM302" s="1515">
        <f t="shared" si="3817"/>
        <v>0</v>
      </c>
      <c r="DN302" s="616" t="e">
        <f t="shared" si="3818"/>
        <v>#DIV/0!</v>
      </c>
      <c r="DO302" s="1610"/>
      <c r="DP302" s="501">
        <v>300</v>
      </c>
      <c r="DQ302" s="501"/>
      <c r="DR302" s="501"/>
      <c r="DS302" s="2007"/>
      <c r="DT302" s="2286" t="e">
        <f t="shared" si="3820"/>
        <v>#DIV/0!</v>
      </c>
      <c r="DU302" s="1780">
        <v>300</v>
      </c>
      <c r="DV302" s="1780"/>
      <c r="DW302" s="1780">
        <f t="shared" si="3822"/>
        <v>300</v>
      </c>
      <c r="DX302" s="1780"/>
      <c r="DY302" s="1780">
        <f t="shared" si="3824"/>
        <v>300</v>
      </c>
      <c r="DZ302" s="1780"/>
      <c r="EA302" s="1780">
        <f t="shared" si="3825"/>
        <v>300</v>
      </c>
      <c r="EB302" s="2007"/>
      <c r="EC302" s="2286">
        <f t="shared" si="3827"/>
        <v>0</v>
      </c>
      <c r="ED302" s="1780"/>
      <c r="EE302" s="1780">
        <f t="shared" si="3829"/>
        <v>300</v>
      </c>
      <c r="EF302" s="2286">
        <f t="shared" si="3830"/>
        <v>0</v>
      </c>
      <c r="EG302" s="1780"/>
      <c r="EH302" s="1780">
        <f t="shared" si="3832"/>
        <v>300</v>
      </c>
      <c r="EI302" s="2299"/>
      <c r="EJ302" s="2007"/>
      <c r="EK302" s="2286" t="e">
        <f t="shared" si="3834"/>
        <v>#DIV/0!</v>
      </c>
      <c r="EL302" s="1780">
        <v>300</v>
      </c>
      <c r="EM302" s="2300"/>
      <c r="EN302" s="2300"/>
      <c r="EO302" s="2007"/>
      <c r="EP302" s="2176">
        <f t="shared" si="3835"/>
        <v>0</v>
      </c>
      <c r="EQ302" s="1780"/>
      <c r="ER302" s="1780">
        <f t="shared" si="3837"/>
        <v>300</v>
      </c>
      <c r="ES302" s="1780"/>
      <c r="ET302" s="1780">
        <f t="shared" si="3839"/>
        <v>300</v>
      </c>
      <c r="EU302" s="2286">
        <f t="shared" si="3840"/>
        <v>0</v>
      </c>
      <c r="EV302" s="1780"/>
      <c r="EW302" s="1780">
        <f t="shared" si="3842"/>
        <v>300</v>
      </c>
      <c r="EX302" s="2007"/>
      <c r="EY302" s="2286">
        <f t="shared" si="3844"/>
        <v>0</v>
      </c>
      <c r="EZ302" s="2301">
        <v>300</v>
      </c>
      <c r="FA302" s="2007">
        <v>0</v>
      </c>
      <c r="FB302" s="2286">
        <f t="shared" si="3847"/>
        <v>0</v>
      </c>
      <c r="FC302" s="1515"/>
      <c r="FD302" s="1515"/>
      <c r="FE302" s="1515"/>
      <c r="FF302" s="1515"/>
      <c r="FG302" s="1515">
        <f t="shared" si="3848"/>
        <v>0</v>
      </c>
      <c r="FH302" s="2767">
        <v>0</v>
      </c>
      <c r="FI302" s="1515"/>
      <c r="FJ302" s="1515">
        <f t="shared" si="3850"/>
        <v>0</v>
      </c>
      <c r="FK302" s="2761" t="e">
        <f t="shared" si="3851"/>
        <v>#DIV/0!</v>
      </c>
      <c r="FL302" s="2767">
        <v>0</v>
      </c>
      <c r="FM302" s="2761" t="e">
        <f t="shared" si="3853"/>
        <v>#DIV/0!</v>
      </c>
      <c r="FN302" s="1515"/>
      <c r="FO302" s="1515">
        <f t="shared" si="3855"/>
        <v>0</v>
      </c>
      <c r="FP302" s="2768"/>
      <c r="FQ302" s="2637">
        <v>300</v>
      </c>
      <c r="FR302" s="1515">
        <v>300</v>
      </c>
      <c r="FS302" s="1515">
        <v>300</v>
      </c>
    </row>
    <row r="303" spans="1:177" ht="21.75" hidden="1" thickBot="1" x14ac:dyDescent="0.3">
      <c r="A303" s="679"/>
      <c r="B303" s="680"/>
      <c r="C303" s="1835" t="s">
        <v>92</v>
      </c>
      <c r="D303" s="1859"/>
      <c r="E303" s="1860"/>
      <c r="F303" s="681"/>
      <c r="G303" s="650"/>
      <c r="H303" s="746"/>
      <c r="I303" s="501"/>
      <c r="J303" s="557"/>
      <c r="K303" s="557"/>
      <c r="L303" s="616" t="e">
        <f t="shared" si="3753"/>
        <v>#DIV/0!</v>
      </c>
      <c r="M303" s="501"/>
      <c r="N303" s="501"/>
      <c r="O303" s="501"/>
      <c r="P303" s="557">
        <f t="shared" si="3755"/>
        <v>0</v>
      </c>
      <c r="Q303" s="616"/>
      <c r="R303" s="501"/>
      <c r="S303" s="557"/>
      <c r="T303" s="616" t="e">
        <f t="shared" si="3758"/>
        <v>#DIV/0!</v>
      </c>
      <c r="U303" s="501"/>
      <c r="V303" s="501"/>
      <c r="W303" s="501"/>
      <c r="X303" s="557">
        <f t="shared" si="3760"/>
        <v>0</v>
      </c>
      <c r="Y303" s="616" t="e">
        <f t="shared" si="3761"/>
        <v>#DIV/0!</v>
      </c>
      <c r="Z303" s="501"/>
      <c r="AA303" s="557">
        <f t="shared" si="3762"/>
        <v>0</v>
      </c>
      <c r="AB303" s="557"/>
      <c r="AC303" s="616" t="e">
        <f t="shared" si="3764"/>
        <v>#DIV/0!</v>
      </c>
      <c r="AD303" s="557"/>
      <c r="AE303" s="557"/>
      <c r="AF303" s="616" t="e">
        <f t="shared" si="3765"/>
        <v>#DIV/0!</v>
      </c>
      <c r="AG303" s="501"/>
      <c r="AH303" s="501"/>
      <c r="AI303" s="501"/>
      <c r="AJ303" s="501"/>
      <c r="AK303" s="501"/>
      <c r="AL303" s="557">
        <f t="shared" si="3767"/>
        <v>0</v>
      </c>
      <c r="AM303" s="858"/>
      <c r="AN303" s="976" t="e">
        <f t="shared" si="3646"/>
        <v>#DIV/0!</v>
      </c>
      <c r="AO303" s="858"/>
      <c r="AP303" s="976" t="e">
        <f t="shared" si="3769"/>
        <v>#DIV/0!</v>
      </c>
      <c r="AQ303" s="858"/>
      <c r="AR303" s="858"/>
      <c r="AS303" s="858">
        <f t="shared" si="3771"/>
        <v>0</v>
      </c>
      <c r="AT303" s="976" t="e">
        <f t="shared" si="3772"/>
        <v>#DIV/0!</v>
      </c>
      <c r="AU303" s="858"/>
      <c r="AV303" s="858">
        <f t="shared" si="3774"/>
        <v>0</v>
      </c>
      <c r="AW303" s="501"/>
      <c r="AX303" s="858"/>
      <c r="AY303" s="501"/>
      <c r="AZ303" s="1087"/>
      <c r="BA303" s="986"/>
      <c r="BB303" s="501"/>
      <c r="BC303" s="501"/>
      <c r="BD303" s="986"/>
      <c r="BE303" s="501"/>
      <c r="BF303" s="501"/>
      <c r="BG303" s="858"/>
      <c r="BH303" s="501">
        <f t="shared" si="3776"/>
        <v>0</v>
      </c>
      <c r="BI303" s="987"/>
      <c r="BJ303" s="976" t="e">
        <f t="shared" si="3778"/>
        <v>#DIV/0!</v>
      </c>
      <c r="BK303" s="501"/>
      <c r="BL303" s="501">
        <f t="shared" si="3780"/>
        <v>0</v>
      </c>
      <c r="BM303" s="976" t="e">
        <f t="shared" si="3781"/>
        <v>#DIV/0!</v>
      </c>
      <c r="BN303" s="976"/>
      <c r="BO303" s="976"/>
      <c r="BP303" s="987"/>
      <c r="BQ303" s="976" t="e">
        <f t="shared" si="3783"/>
        <v>#DIV/0!</v>
      </c>
      <c r="BR303" s="858"/>
      <c r="BS303" s="501">
        <f t="shared" si="3785"/>
        <v>0</v>
      </c>
      <c r="BT303" s="987">
        <v>22.54</v>
      </c>
      <c r="BU303" s="976" t="e">
        <f t="shared" si="3786"/>
        <v>#DIV/0!</v>
      </c>
      <c r="BV303" s="501"/>
      <c r="BW303" s="501">
        <f t="shared" si="3788"/>
        <v>0</v>
      </c>
      <c r="BX303" s="976" t="e">
        <f t="shared" si="3789"/>
        <v>#DIV/0!</v>
      </c>
      <c r="BY303" s="987">
        <v>33.81</v>
      </c>
      <c r="BZ303" s="1147">
        <v>33.81</v>
      </c>
      <c r="CA303" s="501">
        <v>75</v>
      </c>
      <c r="CB303" s="501">
        <v>75</v>
      </c>
      <c r="CC303" s="501">
        <v>75</v>
      </c>
      <c r="CD303" s="987">
        <v>11.27</v>
      </c>
      <c r="CE303" s="46"/>
      <c r="CF303" s="557">
        <f t="shared" si="3791"/>
        <v>75</v>
      </c>
      <c r="CG303" s="616">
        <f t="shared" si="3792"/>
        <v>0.15026666666666666</v>
      </c>
      <c r="CH303" s="987">
        <v>22.54</v>
      </c>
      <c r="CI303" s="616">
        <f t="shared" si="3794"/>
        <v>0.30053333333333332</v>
      </c>
      <c r="CJ303" s="501"/>
      <c r="CK303" s="501">
        <f t="shared" si="3796"/>
        <v>75</v>
      </c>
      <c r="CL303" s="154">
        <v>33.81</v>
      </c>
      <c r="CM303" s="616">
        <f t="shared" si="3797"/>
        <v>0.45080000000000003</v>
      </c>
      <c r="CN303" s="46"/>
      <c r="CO303" s="1211">
        <f t="shared" si="3799"/>
        <v>75</v>
      </c>
      <c r="CP303" s="616">
        <f t="shared" si="3800"/>
        <v>0.45080000000000003</v>
      </c>
      <c r="CQ303" s="46"/>
      <c r="CR303" s="1211">
        <f t="shared" si="3802"/>
        <v>75</v>
      </c>
      <c r="CS303" s="1269">
        <v>75</v>
      </c>
      <c r="CT303" s="1336">
        <v>75</v>
      </c>
      <c r="CU303" s="501">
        <v>75</v>
      </c>
      <c r="CV303" s="501">
        <v>75</v>
      </c>
      <c r="CW303" s="1412">
        <v>45.08</v>
      </c>
      <c r="CX303" s="616">
        <f t="shared" si="3804"/>
        <v>0.60106666666666664</v>
      </c>
      <c r="CY303" s="1515">
        <v>75</v>
      </c>
      <c r="CZ303" s="501"/>
      <c r="DA303" s="1515">
        <f t="shared" si="3806"/>
        <v>75</v>
      </c>
      <c r="DB303" s="154">
        <v>11.27</v>
      </c>
      <c r="DC303" s="616">
        <f t="shared" si="3807"/>
        <v>0.15026666666666666</v>
      </c>
      <c r="DD303" s="1211"/>
      <c r="DE303" s="1515">
        <f t="shared" si="3809"/>
        <v>75</v>
      </c>
      <c r="DF303" s="616">
        <f t="shared" si="3810"/>
        <v>0.15026666666666666</v>
      </c>
      <c r="DG303" s="1211"/>
      <c r="DH303" s="1515">
        <f t="shared" si="3812"/>
        <v>75</v>
      </c>
      <c r="DI303" s="616">
        <f t="shared" si="3813"/>
        <v>0.15026666666666666</v>
      </c>
      <c r="DJ303" s="1610">
        <v>22.54</v>
      </c>
      <c r="DK303" s="616">
        <f t="shared" si="3815"/>
        <v>0.30053333333333332</v>
      </c>
      <c r="DL303" s="1211"/>
      <c r="DM303" s="1515">
        <f t="shared" si="3817"/>
        <v>75</v>
      </c>
      <c r="DN303" s="616">
        <f t="shared" si="3818"/>
        <v>0.30053333333333332</v>
      </c>
      <c r="DO303" s="1610">
        <v>45.08</v>
      </c>
      <c r="DP303" s="501">
        <v>45</v>
      </c>
      <c r="DQ303" s="501">
        <v>45</v>
      </c>
      <c r="DR303" s="501">
        <v>45</v>
      </c>
      <c r="DS303" s="2007">
        <v>45.08</v>
      </c>
      <c r="DT303" s="2286">
        <f t="shared" si="3820"/>
        <v>0.60106666666666664</v>
      </c>
      <c r="DU303" s="1780">
        <v>45</v>
      </c>
      <c r="DV303" s="1780"/>
      <c r="DW303" s="1780">
        <f t="shared" si="3822"/>
        <v>45</v>
      </c>
      <c r="DX303" s="1780"/>
      <c r="DY303" s="1780">
        <f t="shared" si="3824"/>
        <v>45</v>
      </c>
      <c r="DZ303" s="1780"/>
      <c r="EA303" s="1780">
        <f t="shared" si="3825"/>
        <v>45</v>
      </c>
      <c r="EB303" s="2007">
        <v>22.54</v>
      </c>
      <c r="EC303" s="2286">
        <f t="shared" si="3827"/>
        <v>0.50088888888888883</v>
      </c>
      <c r="ED303" s="1780"/>
      <c r="EE303" s="1780">
        <f t="shared" si="3829"/>
        <v>45</v>
      </c>
      <c r="EF303" s="2286">
        <f t="shared" si="3830"/>
        <v>0.50088888888888883</v>
      </c>
      <c r="EG303" s="1780"/>
      <c r="EH303" s="1780">
        <f t="shared" si="3832"/>
        <v>45</v>
      </c>
      <c r="EI303" s="2299">
        <v>45.08</v>
      </c>
      <c r="EJ303" s="2007">
        <v>45.08</v>
      </c>
      <c r="EK303" s="2286">
        <f t="shared" si="3834"/>
        <v>1</v>
      </c>
      <c r="EL303" s="1780">
        <v>45</v>
      </c>
      <c r="EM303" s="2300">
        <v>45</v>
      </c>
      <c r="EN303" s="2300">
        <v>45</v>
      </c>
      <c r="EO303" s="2007">
        <v>22.54</v>
      </c>
      <c r="EP303" s="2176">
        <f t="shared" si="3835"/>
        <v>0.50088888888888883</v>
      </c>
      <c r="EQ303" s="1780"/>
      <c r="ER303" s="1780">
        <f t="shared" si="3837"/>
        <v>45</v>
      </c>
      <c r="ES303" s="1780"/>
      <c r="ET303" s="1780">
        <f t="shared" si="3839"/>
        <v>45</v>
      </c>
      <c r="EU303" s="2286">
        <f t="shared" si="3840"/>
        <v>0.50088888888888883</v>
      </c>
      <c r="EV303" s="1780"/>
      <c r="EW303" s="1780">
        <f t="shared" si="3842"/>
        <v>45</v>
      </c>
      <c r="EX303" s="2007">
        <v>33.81</v>
      </c>
      <c r="EY303" s="2286">
        <f t="shared" si="3844"/>
        <v>0.75133333333333341</v>
      </c>
      <c r="EZ303" s="2301">
        <v>45</v>
      </c>
      <c r="FA303" s="2007">
        <v>45.08</v>
      </c>
      <c r="FB303" s="2286">
        <f t="shared" si="3847"/>
        <v>1.0017777777777777</v>
      </c>
      <c r="FC303" s="1515">
        <v>45</v>
      </c>
      <c r="FD303" s="1515">
        <v>45</v>
      </c>
      <c r="FE303" s="1515">
        <v>45</v>
      </c>
      <c r="FF303" s="1515"/>
      <c r="FG303" s="1515">
        <f t="shared" si="3848"/>
        <v>45</v>
      </c>
      <c r="FH303" s="2767">
        <v>11.27</v>
      </c>
      <c r="FI303" s="1515"/>
      <c r="FJ303" s="1515">
        <f t="shared" si="3850"/>
        <v>45</v>
      </c>
      <c r="FK303" s="2761">
        <f t="shared" si="3851"/>
        <v>0.25044444444444441</v>
      </c>
      <c r="FL303" s="2767">
        <v>23.76</v>
      </c>
      <c r="FM303" s="2761">
        <f t="shared" si="3853"/>
        <v>0.52800000000000002</v>
      </c>
      <c r="FN303" s="1515"/>
      <c r="FO303" s="1515">
        <f t="shared" si="3855"/>
        <v>45</v>
      </c>
      <c r="FP303" s="2768">
        <v>45</v>
      </c>
      <c r="FQ303" s="2637">
        <v>48</v>
      </c>
      <c r="FR303" s="1515">
        <v>48</v>
      </c>
      <c r="FS303" s="1515">
        <v>48</v>
      </c>
    </row>
    <row r="304" spans="1:177" ht="21.75" hidden="1" thickBot="1" x14ac:dyDescent="0.3">
      <c r="A304" s="679"/>
      <c r="B304" s="680"/>
      <c r="C304" s="1858"/>
      <c r="D304" s="1859"/>
      <c r="E304" s="1860"/>
      <c r="F304" s="681"/>
      <c r="G304" s="650"/>
      <c r="H304" s="746"/>
      <c r="I304" s="501"/>
      <c r="J304" s="557"/>
      <c r="K304" s="557"/>
      <c r="L304" s="616" t="e">
        <f t="shared" si="3753"/>
        <v>#DIV/0!</v>
      </c>
      <c r="M304" s="501"/>
      <c r="N304" s="501"/>
      <c r="O304" s="501"/>
      <c r="P304" s="557">
        <f t="shared" si="3755"/>
        <v>0</v>
      </c>
      <c r="Q304" s="616"/>
      <c r="R304" s="501"/>
      <c r="S304" s="557"/>
      <c r="T304" s="616" t="e">
        <f t="shared" si="3758"/>
        <v>#DIV/0!</v>
      </c>
      <c r="U304" s="501"/>
      <c r="V304" s="501"/>
      <c r="W304" s="501"/>
      <c r="X304" s="557">
        <f t="shared" si="3760"/>
        <v>0</v>
      </c>
      <c r="Y304" s="616" t="e">
        <f t="shared" si="3761"/>
        <v>#DIV/0!</v>
      </c>
      <c r="Z304" s="501"/>
      <c r="AA304" s="557">
        <f t="shared" si="3762"/>
        <v>0</v>
      </c>
      <c r="AB304" s="557"/>
      <c r="AC304" s="616" t="e">
        <f t="shared" si="3764"/>
        <v>#DIV/0!</v>
      </c>
      <c r="AD304" s="557"/>
      <c r="AE304" s="557"/>
      <c r="AF304" s="616" t="e">
        <f t="shared" si="3765"/>
        <v>#DIV/0!</v>
      </c>
      <c r="AG304" s="501"/>
      <c r="AH304" s="501"/>
      <c r="AI304" s="501"/>
      <c r="AJ304" s="501"/>
      <c r="AK304" s="501"/>
      <c r="AL304" s="557">
        <f t="shared" si="3767"/>
        <v>0</v>
      </c>
      <c r="AM304" s="858"/>
      <c r="AN304" s="976" t="e">
        <f t="shared" si="3646"/>
        <v>#DIV/0!</v>
      </c>
      <c r="AO304" s="858"/>
      <c r="AP304" s="976" t="e">
        <f t="shared" si="3769"/>
        <v>#DIV/0!</v>
      </c>
      <c r="AQ304" s="858"/>
      <c r="AR304" s="858"/>
      <c r="AS304" s="858">
        <f t="shared" si="3771"/>
        <v>0</v>
      </c>
      <c r="AT304" s="976" t="e">
        <f t="shared" si="3772"/>
        <v>#DIV/0!</v>
      </c>
      <c r="AU304" s="858"/>
      <c r="AV304" s="858">
        <f t="shared" si="3774"/>
        <v>0</v>
      </c>
      <c r="AW304" s="501"/>
      <c r="AX304" s="858"/>
      <c r="AY304" s="501"/>
      <c r="AZ304" s="1087"/>
      <c r="BA304" s="986"/>
      <c r="BB304" s="501"/>
      <c r="BC304" s="501"/>
      <c r="BD304" s="986"/>
      <c r="BE304" s="501"/>
      <c r="BF304" s="501"/>
      <c r="BG304" s="858"/>
      <c r="BH304" s="501">
        <f t="shared" si="3776"/>
        <v>0</v>
      </c>
      <c r="BI304" s="987"/>
      <c r="BJ304" s="976" t="e">
        <f t="shared" si="3778"/>
        <v>#DIV/0!</v>
      </c>
      <c r="BK304" s="501"/>
      <c r="BL304" s="501">
        <f t="shared" si="3780"/>
        <v>0</v>
      </c>
      <c r="BM304" s="976" t="e">
        <f t="shared" si="3781"/>
        <v>#DIV/0!</v>
      </c>
      <c r="BN304" s="976"/>
      <c r="BO304" s="976"/>
      <c r="BP304" s="987"/>
      <c r="BQ304" s="976" t="e">
        <f t="shared" si="3783"/>
        <v>#DIV/0!</v>
      </c>
      <c r="BR304" s="858"/>
      <c r="BS304" s="501">
        <f t="shared" si="3785"/>
        <v>0</v>
      </c>
      <c r="BT304" s="987"/>
      <c r="BU304" s="976" t="e">
        <f t="shared" si="3786"/>
        <v>#DIV/0!</v>
      </c>
      <c r="BV304" s="501"/>
      <c r="BW304" s="501">
        <f t="shared" si="3788"/>
        <v>0</v>
      </c>
      <c r="BX304" s="976" t="e">
        <f t="shared" si="3789"/>
        <v>#DIV/0!</v>
      </c>
      <c r="BY304" s="987"/>
      <c r="BZ304" s="1147"/>
      <c r="CA304" s="501"/>
      <c r="CB304" s="501"/>
      <c r="CC304" s="501"/>
      <c r="CD304" s="987"/>
      <c r="CE304" s="46"/>
      <c r="CF304" s="557">
        <f t="shared" si="3791"/>
        <v>0</v>
      </c>
      <c r="CG304" s="616" t="e">
        <f t="shared" si="3792"/>
        <v>#DIV/0!</v>
      </c>
      <c r="CH304" s="987"/>
      <c r="CI304" s="616" t="e">
        <f t="shared" si="3794"/>
        <v>#DIV/0!</v>
      </c>
      <c r="CJ304" s="501"/>
      <c r="CK304" s="501">
        <f t="shared" si="3796"/>
        <v>0</v>
      </c>
      <c r="CL304" s="154"/>
      <c r="CM304" s="616" t="e">
        <f t="shared" si="3797"/>
        <v>#DIV/0!</v>
      </c>
      <c r="CN304" s="46"/>
      <c r="CO304" s="1211">
        <f t="shared" si="3799"/>
        <v>0</v>
      </c>
      <c r="CP304" s="616" t="e">
        <f t="shared" si="3800"/>
        <v>#DIV/0!</v>
      </c>
      <c r="CQ304" s="46"/>
      <c r="CR304" s="1211">
        <f t="shared" si="3802"/>
        <v>0</v>
      </c>
      <c r="CS304" s="1269"/>
      <c r="CT304" s="1336"/>
      <c r="CU304" s="501"/>
      <c r="CV304" s="501"/>
      <c r="CW304" s="1412"/>
      <c r="CX304" s="616" t="e">
        <f t="shared" si="3804"/>
        <v>#DIV/0!</v>
      </c>
      <c r="CY304" s="1515"/>
      <c r="CZ304" s="501"/>
      <c r="DA304" s="1515">
        <f t="shared" si="3806"/>
        <v>0</v>
      </c>
      <c r="DB304" s="154"/>
      <c r="DC304" s="616" t="e">
        <f t="shared" si="3807"/>
        <v>#DIV/0!</v>
      </c>
      <c r="DD304" s="1211"/>
      <c r="DE304" s="1515">
        <f t="shared" si="3809"/>
        <v>0</v>
      </c>
      <c r="DF304" s="616" t="e">
        <f t="shared" si="3810"/>
        <v>#DIV/0!</v>
      </c>
      <c r="DG304" s="1211"/>
      <c r="DH304" s="1515">
        <f t="shared" si="3812"/>
        <v>0</v>
      </c>
      <c r="DI304" s="616" t="e">
        <f t="shared" si="3813"/>
        <v>#DIV/0!</v>
      </c>
      <c r="DJ304" s="1610"/>
      <c r="DK304" s="616" t="e">
        <f t="shared" si="3815"/>
        <v>#DIV/0!</v>
      </c>
      <c r="DL304" s="1211"/>
      <c r="DM304" s="1515">
        <f t="shared" si="3817"/>
        <v>0</v>
      </c>
      <c r="DN304" s="616" t="e">
        <f t="shared" si="3818"/>
        <v>#DIV/0!</v>
      </c>
      <c r="DO304" s="1610"/>
      <c r="DP304" s="501"/>
      <c r="DQ304" s="501"/>
      <c r="DR304" s="501"/>
      <c r="DS304" s="2007"/>
      <c r="DT304" s="2286" t="e">
        <f t="shared" si="3820"/>
        <v>#DIV/0!</v>
      </c>
      <c r="DU304" s="1780"/>
      <c r="DV304" s="1780"/>
      <c r="DW304" s="1780">
        <f t="shared" si="3822"/>
        <v>0</v>
      </c>
      <c r="DX304" s="1780"/>
      <c r="DY304" s="1780">
        <f t="shared" si="3824"/>
        <v>0</v>
      </c>
      <c r="DZ304" s="1780"/>
      <c r="EA304" s="1780">
        <f t="shared" si="3825"/>
        <v>0</v>
      </c>
      <c r="EB304" s="2007"/>
      <c r="EC304" s="2286" t="e">
        <f t="shared" si="3827"/>
        <v>#DIV/0!</v>
      </c>
      <c r="ED304" s="1780"/>
      <c r="EE304" s="1780">
        <f t="shared" si="3829"/>
        <v>0</v>
      </c>
      <c r="EF304" s="2286" t="e">
        <f t="shared" si="3830"/>
        <v>#DIV/0!</v>
      </c>
      <c r="EG304" s="1780"/>
      <c r="EH304" s="1780">
        <f t="shared" si="3832"/>
        <v>0</v>
      </c>
      <c r="EI304" s="2299"/>
      <c r="EJ304" s="2007"/>
      <c r="EK304" s="2286" t="e">
        <f t="shared" si="3834"/>
        <v>#DIV/0!</v>
      </c>
      <c r="EL304" s="1780"/>
      <c r="EM304" s="2300"/>
      <c r="EN304" s="2300"/>
      <c r="EO304" s="2007"/>
      <c r="EP304" s="2176" t="e">
        <f t="shared" si="3835"/>
        <v>#DIV/0!</v>
      </c>
      <c r="EQ304" s="1780"/>
      <c r="ER304" s="1780">
        <f t="shared" si="3837"/>
        <v>0</v>
      </c>
      <c r="ES304" s="1780"/>
      <c r="ET304" s="1780">
        <f t="shared" si="3839"/>
        <v>0</v>
      </c>
      <c r="EU304" s="2286" t="e">
        <f t="shared" si="3840"/>
        <v>#DIV/0!</v>
      </c>
      <c r="EV304" s="1780"/>
      <c r="EW304" s="1780">
        <f t="shared" si="3842"/>
        <v>0</v>
      </c>
      <c r="EX304" s="2007"/>
      <c r="EY304" s="2286" t="e">
        <f t="shared" si="3844"/>
        <v>#DIV/0!</v>
      </c>
      <c r="EZ304" s="2301"/>
      <c r="FA304" s="2007"/>
      <c r="FB304" s="2286" t="e">
        <f t="shared" si="3847"/>
        <v>#DIV/0!</v>
      </c>
      <c r="FC304" s="1515"/>
      <c r="FD304" s="1515"/>
      <c r="FE304" s="1515"/>
      <c r="FF304" s="1515"/>
      <c r="FG304" s="1515">
        <f t="shared" si="3848"/>
        <v>0</v>
      </c>
      <c r="FH304" s="2767"/>
      <c r="FI304" s="1515"/>
      <c r="FJ304" s="1515">
        <f t="shared" si="3850"/>
        <v>0</v>
      </c>
      <c r="FK304" s="2761" t="e">
        <f t="shared" si="3851"/>
        <v>#DIV/0!</v>
      </c>
      <c r="FL304" s="2767"/>
      <c r="FM304" s="2761" t="e">
        <f t="shared" si="3853"/>
        <v>#DIV/0!</v>
      </c>
      <c r="FN304" s="1515"/>
      <c r="FO304" s="1515">
        <f t="shared" si="3855"/>
        <v>0</v>
      </c>
      <c r="FP304" s="2768"/>
      <c r="FQ304" s="2637"/>
      <c r="FR304" s="1515"/>
      <c r="FS304" s="1515"/>
    </row>
    <row r="305" spans="1:177" ht="61.5" customHeight="1" thickBot="1" x14ac:dyDescent="0.3">
      <c r="A305" s="653" t="s">
        <v>271</v>
      </c>
      <c r="B305" s="654" t="s">
        <v>283</v>
      </c>
      <c r="C305" s="1831" t="s">
        <v>235</v>
      </c>
      <c r="D305" s="1832" t="s">
        <v>398</v>
      </c>
      <c r="E305" s="1867" t="s">
        <v>248</v>
      </c>
      <c r="F305" s="689"/>
      <c r="G305" s="656"/>
      <c r="H305" s="747">
        <f t="shared" ref="H305:K305" si="3947">SUM(H306:H308)</f>
        <v>123</v>
      </c>
      <c r="I305" s="502">
        <f t="shared" si="3947"/>
        <v>121</v>
      </c>
      <c r="J305" s="558">
        <f t="shared" si="3947"/>
        <v>183</v>
      </c>
      <c r="K305" s="558">
        <f t="shared" si="3947"/>
        <v>0</v>
      </c>
      <c r="L305" s="617">
        <f t="shared" si="3753"/>
        <v>0</v>
      </c>
      <c r="M305" s="502">
        <f t="shared" ref="M305" si="3948">SUM(M306:M308)</f>
        <v>183</v>
      </c>
      <c r="N305" s="502">
        <f>SUM(N306:N308)</f>
        <v>0</v>
      </c>
      <c r="O305" s="502">
        <f>SUM(O306:O308)</f>
        <v>0</v>
      </c>
      <c r="P305" s="558">
        <f t="shared" si="3755"/>
        <v>183</v>
      </c>
      <c r="Q305" s="617">
        <f>K305/P305</f>
        <v>0</v>
      </c>
      <c r="R305" s="502">
        <f t="shared" ref="R305:S305" si="3949">SUM(R306:R308)</f>
        <v>183</v>
      </c>
      <c r="S305" s="558">
        <f t="shared" si="3949"/>
        <v>60</v>
      </c>
      <c r="T305" s="617">
        <f t="shared" si="3758"/>
        <v>0.32786885245901637</v>
      </c>
      <c r="U305" s="502">
        <f t="shared" ref="U305" si="3950">SUM(U306:U308)</f>
        <v>183</v>
      </c>
      <c r="V305" s="502">
        <f>SUM(V306:V308)</f>
        <v>0</v>
      </c>
      <c r="W305" s="502">
        <f>SUM(W306:W308)</f>
        <v>0</v>
      </c>
      <c r="X305" s="558">
        <f t="shared" si="3760"/>
        <v>183</v>
      </c>
      <c r="Y305" s="617">
        <f t="shared" si="3761"/>
        <v>0.32786885245901637</v>
      </c>
      <c r="Z305" s="502">
        <f>SUM(Z306:Z308)</f>
        <v>0</v>
      </c>
      <c r="AA305" s="558">
        <f t="shared" si="3762"/>
        <v>183</v>
      </c>
      <c r="AB305" s="558">
        <f t="shared" ref="AB305:AE305" si="3951">SUM(AB306:AB308)</f>
        <v>60</v>
      </c>
      <c r="AC305" s="617">
        <f t="shared" si="3764"/>
        <v>0.32786885245901637</v>
      </c>
      <c r="AD305" s="558">
        <f t="shared" si="3951"/>
        <v>122</v>
      </c>
      <c r="AE305" s="558">
        <f t="shared" si="3951"/>
        <v>117</v>
      </c>
      <c r="AF305" s="617">
        <f t="shared" si="3765"/>
        <v>0.63934426229508201</v>
      </c>
      <c r="AG305" s="502">
        <f t="shared" ref="AG305:AM305" si="3952">SUM(AG306:AG308)</f>
        <v>183</v>
      </c>
      <c r="AH305" s="502">
        <f t="shared" si="3952"/>
        <v>183</v>
      </c>
      <c r="AI305" s="502">
        <f t="shared" si="3952"/>
        <v>183</v>
      </c>
      <c r="AJ305" s="502">
        <f t="shared" si="3952"/>
        <v>183</v>
      </c>
      <c r="AK305" s="502">
        <f>SUM(AK306:AK308)</f>
        <v>0</v>
      </c>
      <c r="AL305" s="558">
        <f t="shared" si="3767"/>
        <v>183</v>
      </c>
      <c r="AM305" s="859">
        <f t="shared" si="3952"/>
        <v>122.17</v>
      </c>
      <c r="AN305" s="979">
        <f t="shared" si="3646"/>
        <v>0.66759562841530051</v>
      </c>
      <c r="AO305" s="859">
        <f t="shared" ref="AO305:AR305" si="3953">SUM(AO306:AO308)</f>
        <v>51.29</v>
      </c>
      <c r="AP305" s="979">
        <f t="shared" si="3769"/>
        <v>0.28027322404371585</v>
      </c>
      <c r="AQ305" s="859">
        <f t="shared" ref="AQ305" si="3954">SUM(AQ306:AQ308)</f>
        <v>0</v>
      </c>
      <c r="AR305" s="859">
        <f t="shared" si="3953"/>
        <v>0</v>
      </c>
      <c r="AS305" s="859">
        <f t="shared" si="3771"/>
        <v>183</v>
      </c>
      <c r="AT305" s="979">
        <f t="shared" si="3772"/>
        <v>0.28027322404371585</v>
      </c>
      <c r="AU305" s="859">
        <f t="shared" ref="AU305" si="3955">SUM(AU306:AU308)</f>
        <v>0</v>
      </c>
      <c r="AV305" s="859">
        <f t="shared" si="3774"/>
        <v>183</v>
      </c>
      <c r="AW305" s="502">
        <f t="shared" ref="AW305:BG305" si="3956">SUM(AW306:AW308)</f>
        <v>183</v>
      </c>
      <c r="AX305" s="859">
        <f t="shared" si="3956"/>
        <v>51.29</v>
      </c>
      <c r="AY305" s="502">
        <f t="shared" si="3956"/>
        <v>183</v>
      </c>
      <c r="AZ305" s="1088">
        <f t="shared" si="3956"/>
        <v>101.46</v>
      </c>
      <c r="BA305" s="988">
        <f t="shared" si="3956"/>
        <v>183</v>
      </c>
      <c r="BB305" s="502">
        <f t="shared" si="3956"/>
        <v>183</v>
      </c>
      <c r="BC305" s="502">
        <f t="shared" si="3956"/>
        <v>183</v>
      </c>
      <c r="BD305" s="988">
        <f t="shared" si="3956"/>
        <v>183</v>
      </c>
      <c r="BE305" s="502">
        <f t="shared" si="3956"/>
        <v>183</v>
      </c>
      <c r="BF305" s="502">
        <f t="shared" si="3956"/>
        <v>183</v>
      </c>
      <c r="BG305" s="859">
        <f t="shared" si="3956"/>
        <v>0</v>
      </c>
      <c r="BH305" s="502">
        <f t="shared" si="3776"/>
        <v>183</v>
      </c>
      <c r="BI305" s="989">
        <f t="shared" ref="BI305" si="3957">SUM(BI306:BI308)</f>
        <v>0</v>
      </c>
      <c r="BJ305" s="979">
        <f t="shared" si="3778"/>
        <v>0</v>
      </c>
      <c r="BK305" s="502">
        <f t="shared" ref="BK305" si="3958">SUM(BK306:BK308)</f>
        <v>0</v>
      </c>
      <c r="BL305" s="502">
        <f t="shared" si="3780"/>
        <v>183</v>
      </c>
      <c r="BM305" s="979">
        <f t="shared" si="3781"/>
        <v>0</v>
      </c>
      <c r="BN305" s="979"/>
      <c r="BO305" s="979"/>
      <c r="BP305" s="989">
        <f t="shared" ref="BP305:BT305" si="3959">SUM(BP306:BP308)</f>
        <v>0</v>
      </c>
      <c r="BQ305" s="979">
        <f t="shared" si="3783"/>
        <v>0</v>
      </c>
      <c r="BR305" s="859">
        <f t="shared" ref="BR305" si="3960">SUM(BR306:BR308)</f>
        <v>0</v>
      </c>
      <c r="BS305" s="502">
        <f t="shared" si="3785"/>
        <v>183</v>
      </c>
      <c r="BT305" s="989">
        <f t="shared" si="3959"/>
        <v>0</v>
      </c>
      <c r="BU305" s="979">
        <f t="shared" si="3786"/>
        <v>0</v>
      </c>
      <c r="BV305" s="502">
        <f t="shared" ref="BV305" si="3961">SUM(BV306:BV308)</f>
        <v>0</v>
      </c>
      <c r="BW305" s="502">
        <f t="shared" si="3788"/>
        <v>183</v>
      </c>
      <c r="BX305" s="979">
        <f t="shared" si="3789"/>
        <v>0</v>
      </c>
      <c r="BY305" s="989">
        <f t="shared" ref="BY305:CE305" si="3962">SUM(BY306:BY308)</f>
        <v>0</v>
      </c>
      <c r="BZ305" s="1148">
        <f t="shared" si="3962"/>
        <v>0</v>
      </c>
      <c r="CA305" s="502">
        <f t="shared" si="3962"/>
        <v>183</v>
      </c>
      <c r="CB305" s="502">
        <f t="shared" si="3962"/>
        <v>183</v>
      </c>
      <c r="CC305" s="502">
        <f t="shared" si="3962"/>
        <v>183</v>
      </c>
      <c r="CD305" s="989">
        <f t="shared" si="3962"/>
        <v>0</v>
      </c>
      <c r="CE305" s="47">
        <f t="shared" si="3962"/>
        <v>0</v>
      </c>
      <c r="CF305" s="558">
        <f t="shared" si="3791"/>
        <v>183</v>
      </c>
      <c r="CG305" s="617">
        <f t="shared" si="3792"/>
        <v>0</v>
      </c>
      <c r="CH305" s="989">
        <f t="shared" ref="CH305:CL305" si="3963">SUM(CH306:CH308)</f>
        <v>0</v>
      </c>
      <c r="CI305" s="617">
        <f t="shared" si="3794"/>
        <v>0</v>
      </c>
      <c r="CJ305" s="502">
        <f t="shared" ref="CJ305" si="3964">SUM(CJ306:CJ308)</f>
        <v>0</v>
      </c>
      <c r="CK305" s="502">
        <f t="shared" si="3796"/>
        <v>183</v>
      </c>
      <c r="CL305" s="155">
        <f t="shared" si="3963"/>
        <v>0</v>
      </c>
      <c r="CM305" s="617">
        <f t="shared" si="3797"/>
        <v>0</v>
      </c>
      <c r="CN305" s="47">
        <f t="shared" ref="CN305" si="3965">SUM(CN306:CN308)</f>
        <v>0</v>
      </c>
      <c r="CO305" s="1212">
        <f t="shared" si="3799"/>
        <v>183</v>
      </c>
      <c r="CP305" s="617">
        <f t="shared" si="3800"/>
        <v>0</v>
      </c>
      <c r="CQ305" s="47">
        <f t="shared" ref="CQ305" si="3966">SUM(CQ306:CQ308)</f>
        <v>0</v>
      </c>
      <c r="CR305" s="1212">
        <f t="shared" si="3802"/>
        <v>183</v>
      </c>
      <c r="CS305" s="1270">
        <f t="shared" ref="CS305:DB305" si="3967">SUM(CS306:CS308)</f>
        <v>183</v>
      </c>
      <c r="CT305" s="1337">
        <f t="shared" si="3967"/>
        <v>183</v>
      </c>
      <c r="CU305" s="502">
        <f t="shared" si="3967"/>
        <v>183</v>
      </c>
      <c r="CV305" s="502">
        <f t="shared" si="3967"/>
        <v>183</v>
      </c>
      <c r="CW305" s="1413">
        <f t="shared" si="3967"/>
        <v>0</v>
      </c>
      <c r="CX305" s="617">
        <f t="shared" si="3804"/>
        <v>0</v>
      </c>
      <c r="CY305" s="1516">
        <f t="shared" ref="CY305:CZ305" si="3968">SUM(CY306:CY308)</f>
        <v>183</v>
      </c>
      <c r="CZ305" s="502">
        <f t="shared" si="3968"/>
        <v>0</v>
      </c>
      <c r="DA305" s="1516">
        <f t="shared" si="3806"/>
        <v>183</v>
      </c>
      <c r="DB305" s="155">
        <f t="shared" si="3967"/>
        <v>0</v>
      </c>
      <c r="DC305" s="617">
        <f t="shared" si="3807"/>
        <v>0</v>
      </c>
      <c r="DD305" s="1212">
        <f t="shared" ref="DD305" si="3969">SUM(DD306:DD308)</f>
        <v>0</v>
      </c>
      <c r="DE305" s="1516">
        <f t="shared" si="3809"/>
        <v>183</v>
      </c>
      <c r="DF305" s="617">
        <f t="shared" si="3810"/>
        <v>0</v>
      </c>
      <c r="DG305" s="1212">
        <f t="shared" ref="DG305" si="3970">SUM(DG306:DG308)</f>
        <v>0</v>
      </c>
      <c r="DH305" s="1516">
        <f t="shared" si="3812"/>
        <v>183</v>
      </c>
      <c r="DI305" s="617">
        <f t="shared" si="3813"/>
        <v>0</v>
      </c>
      <c r="DJ305" s="1611">
        <f t="shared" ref="DJ305" si="3971">SUM(DJ306:DJ308)</f>
        <v>0</v>
      </c>
      <c r="DK305" s="617">
        <f t="shared" si="3815"/>
        <v>0</v>
      </c>
      <c r="DL305" s="1212">
        <f t="shared" ref="DL305" si="3972">SUM(DL306:DL308)</f>
        <v>0</v>
      </c>
      <c r="DM305" s="1516">
        <f t="shared" si="3817"/>
        <v>183</v>
      </c>
      <c r="DN305" s="617">
        <f t="shared" si="3818"/>
        <v>0</v>
      </c>
      <c r="DO305" s="1611">
        <f t="shared" ref="DO305:DS305" si="3973">SUM(DO306:DO308)</f>
        <v>0</v>
      </c>
      <c r="DP305" s="502">
        <f t="shared" si="3973"/>
        <v>183</v>
      </c>
      <c r="DQ305" s="502">
        <f t="shared" si="3973"/>
        <v>183</v>
      </c>
      <c r="DR305" s="502">
        <f t="shared" si="3973"/>
        <v>183</v>
      </c>
      <c r="DS305" s="2008">
        <f t="shared" si="3973"/>
        <v>0</v>
      </c>
      <c r="DT305" s="2290">
        <f t="shared" si="3820"/>
        <v>0</v>
      </c>
      <c r="DU305" s="1781">
        <f t="shared" ref="DU305:DV305" si="3974">SUM(DU306:DU308)</f>
        <v>183</v>
      </c>
      <c r="DV305" s="1781">
        <f t="shared" si="3974"/>
        <v>0</v>
      </c>
      <c r="DW305" s="1781">
        <f t="shared" si="3822"/>
        <v>183</v>
      </c>
      <c r="DX305" s="1781">
        <f t="shared" ref="DX305:DZ305" si="3975">SUM(DX306:DX308)</f>
        <v>0</v>
      </c>
      <c r="DY305" s="1781">
        <f t="shared" si="3824"/>
        <v>183</v>
      </c>
      <c r="DZ305" s="1781">
        <f t="shared" si="3975"/>
        <v>0</v>
      </c>
      <c r="EA305" s="1781">
        <f t="shared" si="3825"/>
        <v>183</v>
      </c>
      <c r="EB305" s="2008">
        <f t="shared" ref="EB305" si="3976">SUM(EB306:EB308)</f>
        <v>30</v>
      </c>
      <c r="EC305" s="2290">
        <f t="shared" si="3827"/>
        <v>0.16393442622950818</v>
      </c>
      <c r="ED305" s="1781">
        <f t="shared" ref="ED305" si="3977">SUM(ED306:ED308)</f>
        <v>0</v>
      </c>
      <c r="EE305" s="1781">
        <f t="shared" si="3829"/>
        <v>183</v>
      </c>
      <c r="EF305" s="2290">
        <f t="shared" si="3830"/>
        <v>0.16393442622950818</v>
      </c>
      <c r="EG305" s="1781">
        <f t="shared" ref="EG305" si="3978">SUM(EG306:EG308)</f>
        <v>0</v>
      </c>
      <c r="EH305" s="1781">
        <f t="shared" si="3832"/>
        <v>183</v>
      </c>
      <c r="EI305" s="2302">
        <f t="shared" ref="EI305:EO305" si="3979">SUM(EI306:EI308)</f>
        <v>30</v>
      </c>
      <c r="EJ305" s="2008">
        <f t="shared" si="3979"/>
        <v>30</v>
      </c>
      <c r="EK305" s="2290">
        <f t="shared" si="3834"/>
        <v>1</v>
      </c>
      <c r="EL305" s="1781">
        <f t="shared" si="3979"/>
        <v>183</v>
      </c>
      <c r="EM305" s="2303">
        <f t="shared" si="3979"/>
        <v>183</v>
      </c>
      <c r="EN305" s="2303">
        <f t="shared" si="3979"/>
        <v>183</v>
      </c>
      <c r="EO305" s="2008">
        <f t="shared" si="3979"/>
        <v>0</v>
      </c>
      <c r="EP305" s="2176">
        <f t="shared" si="3835"/>
        <v>0</v>
      </c>
      <c r="EQ305" s="1781">
        <f t="shared" ref="EQ305" si="3980">SUM(EQ306:EQ308)</f>
        <v>0</v>
      </c>
      <c r="ER305" s="1781">
        <f t="shared" si="3837"/>
        <v>183</v>
      </c>
      <c r="ES305" s="1781">
        <f t="shared" ref="ES305" si="3981">SUM(ES306:ES308)</f>
        <v>0</v>
      </c>
      <c r="ET305" s="1781">
        <f t="shared" si="3839"/>
        <v>183</v>
      </c>
      <c r="EU305" s="2290">
        <f t="shared" si="3840"/>
        <v>0</v>
      </c>
      <c r="EV305" s="1781">
        <f t="shared" ref="EV305" si="3982">SUM(EV306:EV308)</f>
        <v>0</v>
      </c>
      <c r="EW305" s="1781">
        <f t="shared" si="3842"/>
        <v>183</v>
      </c>
      <c r="EX305" s="2008">
        <f t="shared" ref="EX305" si="3983">SUM(EX306:EX308)</f>
        <v>0</v>
      </c>
      <c r="EY305" s="2290">
        <f t="shared" si="3844"/>
        <v>0</v>
      </c>
      <c r="EZ305" s="2304">
        <f t="shared" ref="EZ305:FF305" si="3984">SUM(EZ306:EZ308)</f>
        <v>183</v>
      </c>
      <c r="FA305" s="2008">
        <f t="shared" ref="FA305" si="3985">SUM(FA306:FA308)</f>
        <v>130.80000000000001</v>
      </c>
      <c r="FB305" s="2290">
        <f t="shared" si="3847"/>
        <v>0.71475409836065584</v>
      </c>
      <c r="FC305" s="1516">
        <f t="shared" si="3984"/>
        <v>183</v>
      </c>
      <c r="FD305" s="1516">
        <f t="shared" si="3984"/>
        <v>183</v>
      </c>
      <c r="FE305" s="1516">
        <f t="shared" si="3984"/>
        <v>183</v>
      </c>
      <c r="FF305" s="1516">
        <f t="shared" si="3984"/>
        <v>0</v>
      </c>
      <c r="FG305" s="1516">
        <f t="shared" si="3848"/>
        <v>183</v>
      </c>
      <c r="FH305" s="2769">
        <f t="shared" ref="FH305:FI305" si="3986">SUM(FH306:FH308)</f>
        <v>0</v>
      </c>
      <c r="FI305" s="1516">
        <f t="shared" si="3986"/>
        <v>0</v>
      </c>
      <c r="FJ305" s="1516">
        <f t="shared" si="3850"/>
        <v>183</v>
      </c>
      <c r="FK305" s="2764">
        <f t="shared" si="3851"/>
        <v>0</v>
      </c>
      <c r="FL305" s="2769">
        <f t="shared" ref="FL305" si="3987">SUM(FL306:FL308)</f>
        <v>0</v>
      </c>
      <c r="FM305" s="2764">
        <f t="shared" si="3853"/>
        <v>0</v>
      </c>
      <c r="FN305" s="1516">
        <f t="shared" ref="FN305" si="3988">SUM(FN306:FN308)</f>
        <v>300</v>
      </c>
      <c r="FO305" s="1516">
        <f t="shared" si="3855"/>
        <v>483</v>
      </c>
      <c r="FP305" s="2770">
        <f t="shared" ref="FP305" si="3989">SUM(FP306:FP308)</f>
        <v>483</v>
      </c>
      <c r="FQ305" s="2638">
        <f t="shared" ref="FQ305:FR305" si="3990">SUM(FQ306:FQ308)</f>
        <v>860</v>
      </c>
      <c r="FR305" s="1516">
        <f t="shared" si="3990"/>
        <v>860</v>
      </c>
      <c r="FS305" s="1516">
        <f t="shared" ref="FS305" si="3991">SUM(FS306:FS308)</f>
        <v>860</v>
      </c>
    </row>
    <row r="306" spans="1:177" ht="32.25" hidden="1" customHeight="1" thickBot="1" x14ac:dyDescent="0.4">
      <c r="A306" s="1809"/>
      <c r="B306" s="1807"/>
      <c r="C306" s="1906" t="s">
        <v>97</v>
      </c>
      <c r="D306" s="1805"/>
      <c r="E306" s="1857"/>
      <c r="F306" s="677"/>
      <c r="G306" s="645" t="s">
        <v>529</v>
      </c>
      <c r="H306" s="748"/>
      <c r="I306" s="503">
        <v>0</v>
      </c>
      <c r="J306" s="559">
        <v>60</v>
      </c>
      <c r="K306" s="559">
        <v>0</v>
      </c>
      <c r="L306" s="618">
        <f t="shared" si="3753"/>
        <v>0</v>
      </c>
      <c r="M306" s="503">
        <v>60</v>
      </c>
      <c r="N306" s="503"/>
      <c r="O306" s="503"/>
      <c r="P306" s="559">
        <f t="shared" si="3755"/>
        <v>60</v>
      </c>
      <c r="Q306" s="618">
        <f>K306/P306</f>
        <v>0</v>
      </c>
      <c r="R306" s="503">
        <v>60</v>
      </c>
      <c r="S306" s="559">
        <v>0</v>
      </c>
      <c r="T306" s="618">
        <f t="shared" si="3758"/>
        <v>0</v>
      </c>
      <c r="U306" s="503">
        <v>60</v>
      </c>
      <c r="V306" s="503"/>
      <c r="W306" s="503"/>
      <c r="X306" s="559">
        <f t="shared" si="3760"/>
        <v>60</v>
      </c>
      <c r="Y306" s="618">
        <f t="shared" si="3761"/>
        <v>0</v>
      </c>
      <c r="Z306" s="503"/>
      <c r="AA306" s="559">
        <f t="shared" si="3762"/>
        <v>60</v>
      </c>
      <c r="AB306" s="559">
        <v>0</v>
      </c>
      <c r="AC306" s="618">
        <f t="shared" si="3764"/>
        <v>0</v>
      </c>
      <c r="AD306" s="559">
        <v>0</v>
      </c>
      <c r="AE306" s="559">
        <v>0</v>
      </c>
      <c r="AF306" s="618">
        <f t="shared" si="3765"/>
        <v>0</v>
      </c>
      <c r="AG306" s="503">
        <v>60</v>
      </c>
      <c r="AH306" s="503">
        <v>60</v>
      </c>
      <c r="AI306" s="503">
        <v>60</v>
      </c>
      <c r="AJ306" s="503">
        <v>60</v>
      </c>
      <c r="AK306" s="503"/>
      <c r="AL306" s="559">
        <f t="shared" si="3767"/>
        <v>60</v>
      </c>
      <c r="AM306" s="860">
        <v>0</v>
      </c>
      <c r="AN306" s="990">
        <f t="shared" si="3646"/>
        <v>0</v>
      </c>
      <c r="AO306" s="860">
        <v>0</v>
      </c>
      <c r="AP306" s="990">
        <f t="shared" si="3769"/>
        <v>0</v>
      </c>
      <c r="AQ306" s="860"/>
      <c r="AR306" s="860"/>
      <c r="AS306" s="860">
        <f t="shared" si="3771"/>
        <v>60</v>
      </c>
      <c r="AT306" s="990">
        <f t="shared" si="3772"/>
        <v>0</v>
      </c>
      <c r="AU306" s="860"/>
      <c r="AV306" s="860">
        <f t="shared" si="3774"/>
        <v>60</v>
      </c>
      <c r="AW306" s="503">
        <v>60</v>
      </c>
      <c r="AX306" s="860">
        <v>0</v>
      </c>
      <c r="AY306" s="503">
        <v>60</v>
      </c>
      <c r="AZ306" s="434">
        <v>0</v>
      </c>
      <c r="BA306" s="991">
        <v>60</v>
      </c>
      <c r="BB306" s="503">
        <v>60</v>
      </c>
      <c r="BC306" s="503">
        <v>60</v>
      </c>
      <c r="BD306" s="991">
        <v>60</v>
      </c>
      <c r="BE306" s="503">
        <v>60</v>
      </c>
      <c r="BF306" s="503">
        <v>60</v>
      </c>
      <c r="BG306" s="860"/>
      <c r="BH306" s="503">
        <f t="shared" si="3776"/>
        <v>60</v>
      </c>
      <c r="BI306" s="992">
        <v>0</v>
      </c>
      <c r="BJ306" s="990">
        <f t="shared" si="3778"/>
        <v>0</v>
      </c>
      <c r="BK306" s="503"/>
      <c r="BL306" s="503">
        <f t="shared" si="3780"/>
        <v>60</v>
      </c>
      <c r="BM306" s="990">
        <f t="shared" si="3781"/>
        <v>0</v>
      </c>
      <c r="BN306" s="990"/>
      <c r="BO306" s="990"/>
      <c r="BP306" s="992">
        <v>0</v>
      </c>
      <c r="BQ306" s="990">
        <f t="shared" si="3783"/>
        <v>0</v>
      </c>
      <c r="BR306" s="860"/>
      <c r="BS306" s="503">
        <f t="shared" si="3785"/>
        <v>60</v>
      </c>
      <c r="BT306" s="992">
        <v>0</v>
      </c>
      <c r="BU306" s="990">
        <f t="shared" si="3786"/>
        <v>0</v>
      </c>
      <c r="BV306" s="503"/>
      <c r="BW306" s="503">
        <f t="shared" si="3788"/>
        <v>60</v>
      </c>
      <c r="BX306" s="990">
        <f t="shared" si="3789"/>
        <v>0</v>
      </c>
      <c r="BY306" s="992">
        <v>0</v>
      </c>
      <c r="BZ306" s="1149">
        <v>0</v>
      </c>
      <c r="CA306" s="503">
        <v>60</v>
      </c>
      <c r="CB306" s="503">
        <v>60</v>
      </c>
      <c r="CC306" s="503">
        <v>60</v>
      </c>
      <c r="CD306" s="992">
        <v>0</v>
      </c>
      <c r="CE306" s="48"/>
      <c r="CF306" s="559">
        <f t="shared" si="3791"/>
        <v>60</v>
      </c>
      <c r="CG306" s="618">
        <f t="shared" si="3792"/>
        <v>0</v>
      </c>
      <c r="CH306" s="992">
        <v>0</v>
      </c>
      <c r="CI306" s="618">
        <f t="shared" si="3794"/>
        <v>0</v>
      </c>
      <c r="CJ306" s="503"/>
      <c r="CK306" s="503">
        <f t="shared" si="3796"/>
        <v>60</v>
      </c>
      <c r="CL306" s="156">
        <v>0</v>
      </c>
      <c r="CM306" s="618">
        <f t="shared" si="3797"/>
        <v>0</v>
      </c>
      <c r="CN306" s="48"/>
      <c r="CO306" s="531">
        <f t="shared" si="3799"/>
        <v>60</v>
      </c>
      <c r="CP306" s="618">
        <f t="shared" si="3800"/>
        <v>0</v>
      </c>
      <c r="CQ306" s="48"/>
      <c r="CR306" s="531">
        <f t="shared" si="3802"/>
        <v>60</v>
      </c>
      <c r="CS306" s="1271">
        <v>60</v>
      </c>
      <c r="CT306" s="1059">
        <v>60</v>
      </c>
      <c r="CU306" s="503">
        <v>60</v>
      </c>
      <c r="CV306" s="503">
        <v>60</v>
      </c>
      <c r="CW306" s="1414">
        <v>0</v>
      </c>
      <c r="CX306" s="618">
        <f t="shared" si="3804"/>
        <v>0</v>
      </c>
      <c r="CY306" s="401">
        <v>60</v>
      </c>
      <c r="CZ306" s="503"/>
      <c r="DA306" s="401">
        <f t="shared" si="3806"/>
        <v>60</v>
      </c>
      <c r="DB306" s="156">
        <v>0</v>
      </c>
      <c r="DC306" s="618">
        <f t="shared" si="3807"/>
        <v>0</v>
      </c>
      <c r="DD306" s="531"/>
      <c r="DE306" s="401">
        <f t="shared" si="3809"/>
        <v>60</v>
      </c>
      <c r="DF306" s="618">
        <f t="shared" si="3810"/>
        <v>0</v>
      </c>
      <c r="DG306" s="531"/>
      <c r="DH306" s="401">
        <f t="shared" si="3812"/>
        <v>60</v>
      </c>
      <c r="DI306" s="618">
        <f t="shared" si="3813"/>
        <v>0</v>
      </c>
      <c r="DJ306" s="1612">
        <v>0</v>
      </c>
      <c r="DK306" s="618">
        <f t="shared" si="3815"/>
        <v>0</v>
      </c>
      <c r="DL306" s="531"/>
      <c r="DM306" s="401">
        <f t="shared" si="3817"/>
        <v>60</v>
      </c>
      <c r="DN306" s="618">
        <f t="shared" si="3818"/>
        <v>0</v>
      </c>
      <c r="DO306" s="1612">
        <v>0</v>
      </c>
      <c r="DP306" s="503">
        <v>60</v>
      </c>
      <c r="DQ306" s="503">
        <v>60</v>
      </c>
      <c r="DR306" s="503">
        <v>60</v>
      </c>
      <c r="DS306" s="2009">
        <v>0</v>
      </c>
      <c r="DT306" s="2305">
        <f t="shared" si="3820"/>
        <v>0</v>
      </c>
      <c r="DU306" s="1751">
        <v>60</v>
      </c>
      <c r="DV306" s="1751"/>
      <c r="DW306" s="1751">
        <f t="shared" si="3822"/>
        <v>60</v>
      </c>
      <c r="DX306" s="1751"/>
      <c r="DY306" s="1751">
        <f t="shared" si="3824"/>
        <v>60</v>
      </c>
      <c r="DZ306" s="1751"/>
      <c r="EA306" s="1751">
        <f t="shared" si="3825"/>
        <v>60</v>
      </c>
      <c r="EB306" s="2009">
        <v>30</v>
      </c>
      <c r="EC306" s="2305">
        <f t="shared" si="3827"/>
        <v>0.5</v>
      </c>
      <c r="ED306" s="1751"/>
      <c r="EE306" s="1751">
        <f t="shared" si="3829"/>
        <v>60</v>
      </c>
      <c r="EF306" s="2305">
        <f t="shared" si="3830"/>
        <v>0.5</v>
      </c>
      <c r="EG306" s="1751"/>
      <c r="EH306" s="1751">
        <f t="shared" si="3832"/>
        <v>60</v>
      </c>
      <c r="EI306" s="2306">
        <v>30</v>
      </c>
      <c r="EJ306" s="2009">
        <v>30</v>
      </c>
      <c r="EK306" s="2305">
        <f t="shared" si="3834"/>
        <v>1</v>
      </c>
      <c r="EL306" s="1751">
        <v>60</v>
      </c>
      <c r="EM306" s="2307">
        <v>60</v>
      </c>
      <c r="EN306" s="2307">
        <v>60</v>
      </c>
      <c r="EO306" s="2009">
        <v>0</v>
      </c>
      <c r="EP306" s="2176">
        <f t="shared" si="3835"/>
        <v>0</v>
      </c>
      <c r="EQ306" s="1751"/>
      <c r="ER306" s="1751">
        <f t="shared" si="3837"/>
        <v>60</v>
      </c>
      <c r="ES306" s="1751"/>
      <c r="ET306" s="1751">
        <f t="shared" si="3839"/>
        <v>60</v>
      </c>
      <c r="EU306" s="2305">
        <f t="shared" si="3840"/>
        <v>0</v>
      </c>
      <c r="EV306" s="1751"/>
      <c r="EW306" s="1751">
        <f t="shared" si="3842"/>
        <v>60</v>
      </c>
      <c r="EX306" s="2009">
        <v>0</v>
      </c>
      <c r="EY306" s="2305">
        <f t="shared" si="3844"/>
        <v>0</v>
      </c>
      <c r="EZ306" s="2308">
        <v>60</v>
      </c>
      <c r="FA306" s="2009">
        <v>0</v>
      </c>
      <c r="FB306" s="2305">
        <f t="shared" si="3847"/>
        <v>0</v>
      </c>
      <c r="FC306" s="401">
        <v>60</v>
      </c>
      <c r="FD306" s="401">
        <v>60</v>
      </c>
      <c r="FE306" s="401">
        <v>60</v>
      </c>
      <c r="FF306" s="401"/>
      <c r="FG306" s="401">
        <f t="shared" si="3848"/>
        <v>60</v>
      </c>
      <c r="FH306" s="2771">
        <v>0</v>
      </c>
      <c r="FI306" s="401"/>
      <c r="FJ306" s="401">
        <f t="shared" si="3850"/>
        <v>60</v>
      </c>
      <c r="FK306" s="2772">
        <f t="shared" si="3851"/>
        <v>0</v>
      </c>
      <c r="FL306" s="2771">
        <v>0</v>
      </c>
      <c r="FM306" s="2772">
        <f t="shared" si="3853"/>
        <v>0</v>
      </c>
      <c r="FN306" s="401"/>
      <c r="FO306" s="401">
        <f t="shared" si="3855"/>
        <v>60</v>
      </c>
      <c r="FP306" s="2773">
        <v>60</v>
      </c>
      <c r="FQ306" s="2639">
        <v>60</v>
      </c>
      <c r="FR306" s="401">
        <v>60</v>
      </c>
      <c r="FS306" s="401">
        <v>60</v>
      </c>
    </row>
    <row r="307" spans="1:177" ht="21.75" hidden="1" thickBot="1" x14ac:dyDescent="0.4">
      <c r="A307" s="679"/>
      <c r="B307" s="680"/>
      <c r="C307" s="1823" t="s">
        <v>98</v>
      </c>
      <c r="D307" s="1807"/>
      <c r="E307" s="1860"/>
      <c r="F307" s="681"/>
      <c r="G307" s="650" t="s">
        <v>529</v>
      </c>
      <c r="H307" s="749">
        <v>123</v>
      </c>
      <c r="I307" s="504">
        <v>121</v>
      </c>
      <c r="J307" s="560">
        <v>123</v>
      </c>
      <c r="K307" s="560">
        <v>0</v>
      </c>
      <c r="L307" s="599">
        <f t="shared" si="3753"/>
        <v>0</v>
      </c>
      <c r="M307" s="504">
        <v>123</v>
      </c>
      <c r="N307" s="504"/>
      <c r="O307" s="504"/>
      <c r="P307" s="560">
        <f t="shared" si="3755"/>
        <v>123</v>
      </c>
      <c r="Q307" s="599">
        <f>K307/P307</f>
        <v>0</v>
      </c>
      <c r="R307" s="504">
        <v>123</v>
      </c>
      <c r="S307" s="560">
        <v>60</v>
      </c>
      <c r="T307" s="599">
        <f t="shared" si="3758"/>
        <v>0.48780487804878048</v>
      </c>
      <c r="U307" s="504">
        <v>123</v>
      </c>
      <c r="V307" s="504"/>
      <c r="W307" s="504"/>
      <c r="X307" s="560">
        <f t="shared" si="3760"/>
        <v>123</v>
      </c>
      <c r="Y307" s="599">
        <f t="shared" si="3761"/>
        <v>0.48780487804878048</v>
      </c>
      <c r="Z307" s="504"/>
      <c r="AA307" s="560">
        <f t="shared" si="3762"/>
        <v>123</v>
      </c>
      <c r="AB307" s="560">
        <v>60</v>
      </c>
      <c r="AC307" s="599">
        <f t="shared" si="3764"/>
        <v>0.48780487804878048</v>
      </c>
      <c r="AD307" s="560">
        <v>122</v>
      </c>
      <c r="AE307" s="560">
        <v>117</v>
      </c>
      <c r="AF307" s="599">
        <f t="shared" si="3765"/>
        <v>0.95121951219512191</v>
      </c>
      <c r="AG307" s="504">
        <v>123</v>
      </c>
      <c r="AH307" s="504">
        <v>123</v>
      </c>
      <c r="AI307" s="504">
        <v>123</v>
      </c>
      <c r="AJ307" s="504">
        <v>123</v>
      </c>
      <c r="AK307" s="504"/>
      <c r="AL307" s="560">
        <f t="shared" si="3767"/>
        <v>123</v>
      </c>
      <c r="AM307" s="861">
        <v>122.17</v>
      </c>
      <c r="AN307" s="993">
        <f t="shared" si="3646"/>
        <v>0.99325203252032523</v>
      </c>
      <c r="AO307" s="861">
        <v>51.29</v>
      </c>
      <c r="AP307" s="993">
        <f t="shared" si="3769"/>
        <v>0.41699186991869919</v>
      </c>
      <c r="AQ307" s="861"/>
      <c r="AR307" s="861"/>
      <c r="AS307" s="861">
        <f t="shared" si="3771"/>
        <v>123</v>
      </c>
      <c r="AT307" s="993">
        <f t="shared" si="3772"/>
        <v>0.41699186991869919</v>
      </c>
      <c r="AU307" s="861"/>
      <c r="AV307" s="861">
        <f t="shared" si="3774"/>
        <v>123</v>
      </c>
      <c r="AW307" s="504">
        <v>123</v>
      </c>
      <c r="AX307" s="861">
        <v>51.29</v>
      </c>
      <c r="AY307" s="504">
        <v>123</v>
      </c>
      <c r="AZ307" s="428">
        <v>101.46</v>
      </c>
      <c r="BA307" s="994">
        <v>123</v>
      </c>
      <c r="BB307" s="504">
        <v>123</v>
      </c>
      <c r="BC307" s="504">
        <v>123</v>
      </c>
      <c r="BD307" s="994">
        <v>123</v>
      </c>
      <c r="BE307" s="504">
        <v>123</v>
      </c>
      <c r="BF307" s="504">
        <v>123</v>
      </c>
      <c r="BG307" s="861"/>
      <c r="BH307" s="504">
        <f t="shared" si="3776"/>
        <v>123</v>
      </c>
      <c r="BI307" s="995">
        <v>0</v>
      </c>
      <c r="BJ307" s="993">
        <f t="shared" si="3778"/>
        <v>0</v>
      </c>
      <c r="BK307" s="504"/>
      <c r="BL307" s="504">
        <f t="shared" si="3780"/>
        <v>123</v>
      </c>
      <c r="BM307" s="993">
        <f t="shared" si="3781"/>
        <v>0</v>
      </c>
      <c r="BN307" s="993"/>
      <c r="BO307" s="993"/>
      <c r="BP307" s="995">
        <v>0</v>
      </c>
      <c r="BQ307" s="993">
        <f t="shared" si="3783"/>
        <v>0</v>
      </c>
      <c r="BR307" s="861"/>
      <c r="BS307" s="504">
        <f t="shared" si="3785"/>
        <v>123</v>
      </c>
      <c r="BT307" s="995">
        <v>0</v>
      </c>
      <c r="BU307" s="993">
        <f t="shared" si="3786"/>
        <v>0</v>
      </c>
      <c r="BV307" s="504"/>
      <c r="BW307" s="504">
        <f t="shared" si="3788"/>
        <v>123</v>
      </c>
      <c r="BX307" s="993">
        <f t="shared" si="3789"/>
        <v>0</v>
      </c>
      <c r="BY307" s="995">
        <v>0</v>
      </c>
      <c r="BZ307" s="1150">
        <v>0</v>
      </c>
      <c r="CA307" s="504">
        <v>123</v>
      </c>
      <c r="CB307" s="504">
        <v>123</v>
      </c>
      <c r="CC307" s="504">
        <v>123</v>
      </c>
      <c r="CD307" s="995">
        <v>0</v>
      </c>
      <c r="CE307" s="49"/>
      <c r="CF307" s="560">
        <f t="shared" si="3791"/>
        <v>123</v>
      </c>
      <c r="CG307" s="599">
        <f t="shared" si="3792"/>
        <v>0</v>
      </c>
      <c r="CH307" s="995">
        <v>0</v>
      </c>
      <c r="CI307" s="599">
        <f t="shared" si="3794"/>
        <v>0</v>
      </c>
      <c r="CJ307" s="504"/>
      <c r="CK307" s="504">
        <f t="shared" si="3796"/>
        <v>123</v>
      </c>
      <c r="CL307" s="157">
        <v>0</v>
      </c>
      <c r="CM307" s="599">
        <f t="shared" si="3797"/>
        <v>0</v>
      </c>
      <c r="CN307" s="49"/>
      <c r="CO307" s="530">
        <f t="shared" si="3799"/>
        <v>123</v>
      </c>
      <c r="CP307" s="599">
        <f t="shared" si="3800"/>
        <v>0</v>
      </c>
      <c r="CQ307" s="49"/>
      <c r="CR307" s="530">
        <f t="shared" si="3802"/>
        <v>123</v>
      </c>
      <c r="CS307" s="1272">
        <v>123</v>
      </c>
      <c r="CT307" s="1058">
        <v>123</v>
      </c>
      <c r="CU307" s="504">
        <v>123</v>
      </c>
      <c r="CV307" s="504">
        <v>123</v>
      </c>
      <c r="CW307" s="1415">
        <v>0</v>
      </c>
      <c r="CX307" s="599">
        <f t="shared" si="3804"/>
        <v>0</v>
      </c>
      <c r="CY307" s="304">
        <v>123</v>
      </c>
      <c r="CZ307" s="504"/>
      <c r="DA307" s="304">
        <f t="shared" si="3806"/>
        <v>123</v>
      </c>
      <c r="DB307" s="157">
        <v>0</v>
      </c>
      <c r="DC307" s="599">
        <f t="shared" si="3807"/>
        <v>0</v>
      </c>
      <c r="DD307" s="530"/>
      <c r="DE307" s="304">
        <f t="shared" si="3809"/>
        <v>123</v>
      </c>
      <c r="DF307" s="599">
        <f t="shared" si="3810"/>
        <v>0</v>
      </c>
      <c r="DG307" s="530"/>
      <c r="DH307" s="304">
        <f t="shared" si="3812"/>
        <v>123</v>
      </c>
      <c r="DI307" s="599">
        <f t="shared" si="3813"/>
        <v>0</v>
      </c>
      <c r="DJ307" s="1613">
        <v>0</v>
      </c>
      <c r="DK307" s="599">
        <f t="shared" si="3815"/>
        <v>0</v>
      </c>
      <c r="DL307" s="530"/>
      <c r="DM307" s="304">
        <f t="shared" si="3817"/>
        <v>123</v>
      </c>
      <c r="DN307" s="599">
        <f t="shared" si="3818"/>
        <v>0</v>
      </c>
      <c r="DO307" s="1613">
        <v>0</v>
      </c>
      <c r="DP307" s="504">
        <v>123</v>
      </c>
      <c r="DQ307" s="504">
        <v>123</v>
      </c>
      <c r="DR307" s="504">
        <v>123</v>
      </c>
      <c r="DS307" s="2010">
        <v>0</v>
      </c>
      <c r="DT307" s="2309">
        <f t="shared" si="3820"/>
        <v>0</v>
      </c>
      <c r="DU307" s="1750">
        <v>123</v>
      </c>
      <c r="DV307" s="1750"/>
      <c r="DW307" s="1750">
        <f t="shared" si="3822"/>
        <v>123</v>
      </c>
      <c r="DX307" s="1750"/>
      <c r="DY307" s="1750">
        <f t="shared" si="3824"/>
        <v>123</v>
      </c>
      <c r="DZ307" s="1750"/>
      <c r="EA307" s="1750">
        <f t="shared" si="3825"/>
        <v>123</v>
      </c>
      <c r="EB307" s="2010">
        <v>0</v>
      </c>
      <c r="EC307" s="2309">
        <f t="shared" si="3827"/>
        <v>0</v>
      </c>
      <c r="ED307" s="1750"/>
      <c r="EE307" s="1750">
        <f t="shared" si="3829"/>
        <v>123</v>
      </c>
      <c r="EF307" s="2309">
        <f t="shared" si="3830"/>
        <v>0</v>
      </c>
      <c r="EG307" s="1750"/>
      <c r="EH307" s="1750">
        <f t="shared" si="3832"/>
        <v>123</v>
      </c>
      <c r="EI307" s="2310">
        <v>0</v>
      </c>
      <c r="EJ307" s="2010">
        <v>0</v>
      </c>
      <c r="EK307" s="2309" t="e">
        <f t="shared" si="3834"/>
        <v>#DIV/0!</v>
      </c>
      <c r="EL307" s="1750">
        <v>123</v>
      </c>
      <c r="EM307" s="2311">
        <v>123</v>
      </c>
      <c r="EN307" s="2311">
        <v>123</v>
      </c>
      <c r="EO307" s="2010">
        <v>0</v>
      </c>
      <c r="EP307" s="2176">
        <f t="shared" si="3835"/>
        <v>0</v>
      </c>
      <c r="EQ307" s="1750"/>
      <c r="ER307" s="1750">
        <f t="shared" si="3837"/>
        <v>123</v>
      </c>
      <c r="ES307" s="1750"/>
      <c r="ET307" s="1750">
        <f t="shared" si="3839"/>
        <v>123</v>
      </c>
      <c r="EU307" s="2309">
        <f t="shared" si="3840"/>
        <v>0</v>
      </c>
      <c r="EV307" s="1750"/>
      <c r="EW307" s="1750">
        <f t="shared" si="3842"/>
        <v>123</v>
      </c>
      <c r="EX307" s="2010">
        <v>0</v>
      </c>
      <c r="EY307" s="2309">
        <f t="shared" si="3844"/>
        <v>0</v>
      </c>
      <c r="EZ307" s="2312">
        <v>123</v>
      </c>
      <c r="FA307" s="2010">
        <v>0</v>
      </c>
      <c r="FB307" s="2309">
        <f t="shared" si="3847"/>
        <v>0</v>
      </c>
      <c r="FC307" s="304">
        <v>123</v>
      </c>
      <c r="FD307" s="304">
        <v>123</v>
      </c>
      <c r="FE307" s="304">
        <v>123</v>
      </c>
      <c r="FF307" s="304"/>
      <c r="FG307" s="304">
        <f t="shared" si="3848"/>
        <v>123</v>
      </c>
      <c r="FH307" s="2774">
        <v>0</v>
      </c>
      <c r="FI307" s="304"/>
      <c r="FJ307" s="304">
        <f t="shared" si="3850"/>
        <v>123</v>
      </c>
      <c r="FK307" s="2775">
        <f t="shared" si="3851"/>
        <v>0</v>
      </c>
      <c r="FL307" s="2774">
        <v>0</v>
      </c>
      <c r="FM307" s="2775">
        <f t="shared" si="3853"/>
        <v>0</v>
      </c>
      <c r="FN307" s="304"/>
      <c r="FO307" s="304">
        <f t="shared" si="3855"/>
        <v>123</v>
      </c>
      <c r="FP307" s="1712">
        <v>123</v>
      </c>
      <c r="FQ307" s="2640">
        <v>500</v>
      </c>
      <c r="FR307" s="304">
        <v>500</v>
      </c>
      <c r="FS307" s="304">
        <v>500</v>
      </c>
    </row>
    <row r="308" spans="1:177" ht="21.75" hidden="1" thickBot="1" x14ac:dyDescent="0.4">
      <c r="A308" s="679"/>
      <c r="B308" s="680"/>
      <c r="C308" s="1827" t="s">
        <v>99</v>
      </c>
      <c r="D308" s="680"/>
      <c r="E308" s="1860"/>
      <c r="F308" s="681"/>
      <c r="G308" s="650"/>
      <c r="H308" s="749"/>
      <c r="I308" s="504"/>
      <c r="J308" s="560"/>
      <c r="K308" s="560"/>
      <c r="L308" s="599" t="e">
        <f t="shared" si="3753"/>
        <v>#DIV/0!</v>
      </c>
      <c r="M308" s="504"/>
      <c r="N308" s="504"/>
      <c r="O308" s="504"/>
      <c r="P308" s="560">
        <f t="shared" si="3755"/>
        <v>0</v>
      </c>
      <c r="Q308" s="599"/>
      <c r="R308" s="504"/>
      <c r="S308" s="560"/>
      <c r="T308" s="599" t="e">
        <f t="shared" si="3758"/>
        <v>#DIV/0!</v>
      </c>
      <c r="U308" s="504"/>
      <c r="V308" s="504"/>
      <c r="W308" s="504"/>
      <c r="X308" s="560">
        <f t="shared" si="3760"/>
        <v>0</v>
      </c>
      <c r="Y308" s="599" t="e">
        <f t="shared" si="3761"/>
        <v>#DIV/0!</v>
      </c>
      <c r="Z308" s="504"/>
      <c r="AA308" s="560">
        <f t="shared" si="3762"/>
        <v>0</v>
      </c>
      <c r="AB308" s="560"/>
      <c r="AC308" s="599" t="e">
        <f t="shared" si="3764"/>
        <v>#DIV/0!</v>
      </c>
      <c r="AD308" s="560"/>
      <c r="AE308" s="560"/>
      <c r="AF308" s="599" t="e">
        <f t="shared" si="3765"/>
        <v>#DIV/0!</v>
      </c>
      <c r="AG308" s="504"/>
      <c r="AH308" s="504"/>
      <c r="AI308" s="504"/>
      <c r="AJ308" s="504"/>
      <c r="AK308" s="504"/>
      <c r="AL308" s="560">
        <f t="shared" si="3767"/>
        <v>0</v>
      </c>
      <c r="AM308" s="861"/>
      <c r="AN308" s="993" t="e">
        <f t="shared" si="3646"/>
        <v>#DIV/0!</v>
      </c>
      <c r="AO308" s="861"/>
      <c r="AP308" s="993" t="e">
        <f t="shared" si="3769"/>
        <v>#DIV/0!</v>
      </c>
      <c r="AQ308" s="861"/>
      <c r="AR308" s="861"/>
      <c r="AS308" s="861">
        <f t="shared" si="3771"/>
        <v>0</v>
      </c>
      <c r="AT308" s="993" t="e">
        <f t="shared" si="3772"/>
        <v>#DIV/0!</v>
      </c>
      <c r="AU308" s="861"/>
      <c r="AV308" s="861">
        <f t="shared" si="3774"/>
        <v>0</v>
      </c>
      <c r="AW308" s="504"/>
      <c r="AX308" s="861"/>
      <c r="AY308" s="504"/>
      <c r="AZ308" s="428"/>
      <c r="BA308" s="994"/>
      <c r="BB308" s="504"/>
      <c r="BC308" s="504"/>
      <c r="BD308" s="994"/>
      <c r="BE308" s="504"/>
      <c r="BF308" s="504"/>
      <c r="BG308" s="861"/>
      <c r="BH308" s="504">
        <f t="shared" si="3776"/>
        <v>0</v>
      </c>
      <c r="BI308" s="995"/>
      <c r="BJ308" s="993" t="e">
        <f t="shared" si="3778"/>
        <v>#DIV/0!</v>
      </c>
      <c r="BK308" s="504"/>
      <c r="BL308" s="504">
        <f t="shared" si="3780"/>
        <v>0</v>
      </c>
      <c r="BM308" s="993" t="e">
        <f t="shared" si="3781"/>
        <v>#DIV/0!</v>
      </c>
      <c r="BN308" s="993"/>
      <c r="BO308" s="993"/>
      <c r="BP308" s="995"/>
      <c r="BQ308" s="993" t="e">
        <f t="shared" si="3783"/>
        <v>#DIV/0!</v>
      </c>
      <c r="BR308" s="861"/>
      <c r="BS308" s="504">
        <f t="shared" si="3785"/>
        <v>0</v>
      </c>
      <c r="BT308" s="995"/>
      <c r="BU308" s="993" t="e">
        <f t="shared" si="3786"/>
        <v>#DIV/0!</v>
      </c>
      <c r="BV308" s="504"/>
      <c r="BW308" s="504">
        <f t="shared" si="3788"/>
        <v>0</v>
      </c>
      <c r="BX308" s="993" t="e">
        <f t="shared" si="3789"/>
        <v>#DIV/0!</v>
      </c>
      <c r="BY308" s="995"/>
      <c r="BZ308" s="1150"/>
      <c r="CA308" s="504"/>
      <c r="CB308" s="504"/>
      <c r="CC308" s="504"/>
      <c r="CD308" s="995"/>
      <c r="CE308" s="49"/>
      <c r="CF308" s="560">
        <f t="shared" si="3791"/>
        <v>0</v>
      </c>
      <c r="CG308" s="599" t="e">
        <f t="shared" si="3792"/>
        <v>#DIV/0!</v>
      </c>
      <c r="CH308" s="995"/>
      <c r="CI308" s="599" t="e">
        <f t="shared" si="3794"/>
        <v>#DIV/0!</v>
      </c>
      <c r="CJ308" s="504"/>
      <c r="CK308" s="504">
        <f t="shared" si="3796"/>
        <v>0</v>
      </c>
      <c r="CL308" s="157"/>
      <c r="CM308" s="599" t="e">
        <f t="shared" si="3797"/>
        <v>#DIV/0!</v>
      </c>
      <c r="CN308" s="49"/>
      <c r="CO308" s="530">
        <f t="shared" si="3799"/>
        <v>0</v>
      </c>
      <c r="CP308" s="599" t="e">
        <f t="shared" si="3800"/>
        <v>#DIV/0!</v>
      </c>
      <c r="CQ308" s="49"/>
      <c r="CR308" s="530">
        <f t="shared" si="3802"/>
        <v>0</v>
      </c>
      <c r="CS308" s="1272"/>
      <c r="CT308" s="1058"/>
      <c r="CU308" s="504"/>
      <c r="CV308" s="504"/>
      <c r="CW308" s="1415"/>
      <c r="CX308" s="599" t="e">
        <f t="shared" si="3804"/>
        <v>#DIV/0!</v>
      </c>
      <c r="CY308" s="304"/>
      <c r="CZ308" s="504"/>
      <c r="DA308" s="304">
        <f t="shared" si="3806"/>
        <v>0</v>
      </c>
      <c r="DB308" s="157"/>
      <c r="DC308" s="599" t="e">
        <f t="shared" si="3807"/>
        <v>#DIV/0!</v>
      </c>
      <c r="DD308" s="530"/>
      <c r="DE308" s="304">
        <f t="shared" si="3809"/>
        <v>0</v>
      </c>
      <c r="DF308" s="599" t="e">
        <f t="shared" si="3810"/>
        <v>#DIV/0!</v>
      </c>
      <c r="DG308" s="530"/>
      <c r="DH308" s="304">
        <f t="shared" si="3812"/>
        <v>0</v>
      </c>
      <c r="DI308" s="599" t="e">
        <f t="shared" si="3813"/>
        <v>#DIV/0!</v>
      </c>
      <c r="DJ308" s="1613"/>
      <c r="DK308" s="599" t="e">
        <f t="shared" si="3815"/>
        <v>#DIV/0!</v>
      </c>
      <c r="DL308" s="530"/>
      <c r="DM308" s="304">
        <f t="shared" si="3817"/>
        <v>0</v>
      </c>
      <c r="DN308" s="599" t="e">
        <f t="shared" si="3818"/>
        <v>#DIV/0!</v>
      </c>
      <c r="DO308" s="1613"/>
      <c r="DP308" s="504"/>
      <c r="DQ308" s="504"/>
      <c r="DR308" s="504"/>
      <c r="DS308" s="2010"/>
      <c r="DT308" s="2309" t="e">
        <f t="shared" si="3820"/>
        <v>#DIV/0!</v>
      </c>
      <c r="DU308" s="1750"/>
      <c r="DV308" s="1750"/>
      <c r="DW308" s="1750">
        <f t="shared" si="3822"/>
        <v>0</v>
      </c>
      <c r="DX308" s="1750"/>
      <c r="DY308" s="1750">
        <f t="shared" si="3824"/>
        <v>0</v>
      </c>
      <c r="DZ308" s="1750"/>
      <c r="EA308" s="1750">
        <f t="shared" si="3825"/>
        <v>0</v>
      </c>
      <c r="EB308" s="2010"/>
      <c r="EC308" s="2309" t="e">
        <f t="shared" si="3827"/>
        <v>#DIV/0!</v>
      </c>
      <c r="ED308" s="1750"/>
      <c r="EE308" s="1750">
        <f t="shared" si="3829"/>
        <v>0</v>
      </c>
      <c r="EF308" s="2309" t="e">
        <f t="shared" si="3830"/>
        <v>#DIV/0!</v>
      </c>
      <c r="EG308" s="1750"/>
      <c r="EH308" s="1750">
        <f t="shared" si="3832"/>
        <v>0</v>
      </c>
      <c r="EI308" s="2310"/>
      <c r="EJ308" s="2010"/>
      <c r="EK308" s="2309" t="e">
        <f t="shared" si="3834"/>
        <v>#DIV/0!</v>
      </c>
      <c r="EL308" s="1750"/>
      <c r="EM308" s="2311"/>
      <c r="EN308" s="2311"/>
      <c r="EO308" s="2010"/>
      <c r="EP308" s="2176" t="e">
        <f t="shared" si="3835"/>
        <v>#DIV/0!</v>
      </c>
      <c r="EQ308" s="1750"/>
      <c r="ER308" s="1750">
        <f t="shared" si="3837"/>
        <v>0</v>
      </c>
      <c r="ES308" s="1750"/>
      <c r="ET308" s="1750">
        <f t="shared" si="3839"/>
        <v>0</v>
      </c>
      <c r="EU308" s="2309" t="e">
        <f t="shared" si="3840"/>
        <v>#DIV/0!</v>
      </c>
      <c r="EV308" s="1750"/>
      <c r="EW308" s="1750">
        <f t="shared" si="3842"/>
        <v>0</v>
      </c>
      <c r="EX308" s="2010"/>
      <c r="EY308" s="2309" t="e">
        <f t="shared" si="3844"/>
        <v>#DIV/0!</v>
      </c>
      <c r="EZ308" s="2312"/>
      <c r="FA308" s="2010">
        <v>130.80000000000001</v>
      </c>
      <c r="FB308" s="2309" t="e">
        <f t="shared" si="3847"/>
        <v>#DIV/0!</v>
      </c>
      <c r="FC308" s="304"/>
      <c r="FD308" s="304"/>
      <c r="FE308" s="304"/>
      <c r="FF308" s="304"/>
      <c r="FG308" s="304">
        <f t="shared" si="3848"/>
        <v>0</v>
      </c>
      <c r="FH308" s="2774">
        <v>0</v>
      </c>
      <c r="FI308" s="304"/>
      <c r="FJ308" s="304">
        <f t="shared" si="3850"/>
        <v>0</v>
      </c>
      <c r="FK308" s="2775" t="e">
        <f t="shared" si="3851"/>
        <v>#DIV/0!</v>
      </c>
      <c r="FL308" s="2774">
        <v>0</v>
      </c>
      <c r="FM308" s="2775" t="e">
        <f t="shared" si="3853"/>
        <v>#DIV/0!</v>
      </c>
      <c r="FN308" s="304">
        <v>300</v>
      </c>
      <c r="FO308" s="304">
        <f t="shared" si="3855"/>
        <v>300</v>
      </c>
      <c r="FP308" s="1712">
        <v>300</v>
      </c>
      <c r="FQ308" s="2640">
        <v>300</v>
      </c>
      <c r="FR308" s="2157">
        <v>300</v>
      </c>
      <c r="FS308" s="2157">
        <v>300</v>
      </c>
      <c r="FU308" s="2496" t="s">
        <v>904</v>
      </c>
    </row>
    <row r="309" spans="1:177" ht="21.75" hidden="1" thickBot="1" x14ac:dyDescent="0.4">
      <c r="A309" s="679"/>
      <c r="B309" s="680"/>
      <c r="C309" s="1858"/>
      <c r="D309" s="680"/>
      <c r="E309" s="1860"/>
      <c r="F309" s="681"/>
      <c r="G309" s="650"/>
      <c r="H309" s="749"/>
      <c r="I309" s="504"/>
      <c r="J309" s="560"/>
      <c r="K309" s="560"/>
      <c r="L309" s="599" t="e">
        <f t="shared" si="3753"/>
        <v>#DIV/0!</v>
      </c>
      <c r="M309" s="504"/>
      <c r="N309" s="504"/>
      <c r="O309" s="504"/>
      <c r="P309" s="560">
        <f t="shared" si="3755"/>
        <v>0</v>
      </c>
      <c r="Q309" s="599"/>
      <c r="R309" s="504"/>
      <c r="S309" s="560"/>
      <c r="T309" s="599" t="e">
        <f t="shared" si="3758"/>
        <v>#DIV/0!</v>
      </c>
      <c r="U309" s="504"/>
      <c r="V309" s="504"/>
      <c r="W309" s="504"/>
      <c r="X309" s="560">
        <f t="shared" si="3760"/>
        <v>0</v>
      </c>
      <c r="Y309" s="599" t="e">
        <f t="shared" si="3761"/>
        <v>#DIV/0!</v>
      </c>
      <c r="Z309" s="504"/>
      <c r="AA309" s="560">
        <f t="shared" si="3762"/>
        <v>0</v>
      </c>
      <c r="AB309" s="560"/>
      <c r="AC309" s="599" t="e">
        <f t="shared" si="3764"/>
        <v>#DIV/0!</v>
      </c>
      <c r="AD309" s="560"/>
      <c r="AE309" s="560"/>
      <c r="AF309" s="599" t="e">
        <f t="shared" si="3765"/>
        <v>#DIV/0!</v>
      </c>
      <c r="AG309" s="504"/>
      <c r="AH309" s="504"/>
      <c r="AI309" s="504"/>
      <c r="AJ309" s="504"/>
      <c r="AK309" s="504"/>
      <c r="AL309" s="560">
        <f t="shared" si="3767"/>
        <v>0</v>
      </c>
      <c r="AM309" s="861"/>
      <c r="AN309" s="993" t="e">
        <f t="shared" si="3646"/>
        <v>#DIV/0!</v>
      </c>
      <c r="AO309" s="861"/>
      <c r="AP309" s="993" t="e">
        <f t="shared" si="3769"/>
        <v>#DIV/0!</v>
      </c>
      <c r="AQ309" s="861"/>
      <c r="AR309" s="861"/>
      <c r="AS309" s="861">
        <f t="shared" si="3771"/>
        <v>0</v>
      </c>
      <c r="AT309" s="993" t="e">
        <f t="shared" si="3772"/>
        <v>#DIV/0!</v>
      </c>
      <c r="AU309" s="861"/>
      <c r="AV309" s="861">
        <f t="shared" si="3774"/>
        <v>0</v>
      </c>
      <c r="AW309" s="504"/>
      <c r="AX309" s="861"/>
      <c r="AY309" s="504"/>
      <c r="AZ309" s="428"/>
      <c r="BA309" s="994"/>
      <c r="BB309" s="504"/>
      <c r="BC309" s="504"/>
      <c r="BD309" s="994"/>
      <c r="BE309" s="504"/>
      <c r="BF309" s="504"/>
      <c r="BG309" s="861"/>
      <c r="BH309" s="504">
        <f t="shared" si="3776"/>
        <v>0</v>
      </c>
      <c r="BI309" s="995"/>
      <c r="BJ309" s="993" t="e">
        <f t="shared" si="3778"/>
        <v>#DIV/0!</v>
      </c>
      <c r="BK309" s="504"/>
      <c r="BL309" s="504">
        <f t="shared" si="3780"/>
        <v>0</v>
      </c>
      <c r="BM309" s="993" t="e">
        <f t="shared" si="3781"/>
        <v>#DIV/0!</v>
      </c>
      <c r="BN309" s="993"/>
      <c r="BO309" s="993"/>
      <c r="BP309" s="995"/>
      <c r="BQ309" s="993" t="e">
        <f t="shared" si="3783"/>
        <v>#DIV/0!</v>
      </c>
      <c r="BR309" s="861"/>
      <c r="BS309" s="504">
        <f t="shared" si="3785"/>
        <v>0</v>
      </c>
      <c r="BT309" s="995"/>
      <c r="BU309" s="993" t="e">
        <f t="shared" si="3786"/>
        <v>#DIV/0!</v>
      </c>
      <c r="BV309" s="504"/>
      <c r="BW309" s="504">
        <f t="shared" si="3788"/>
        <v>0</v>
      </c>
      <c r="BX309" s="993" t="e">
        <f t="shared" si="3789"/>
        <v>#DIV/0!</v>
      </c>
      <c r="BY309" s="995"/>
      <c r="BZ309" s="1150"/>
      <c r="CA309" s="504"/>
      <c r="CB309" s="504"/>
      <c r="CC309" s="504"/>
      <c r="CD309" s="995"/>
      <c r="CE309" s="49"/>
      <c r="CF309" s="560">
        <f t="shared" si="3791"/>
        <v>0</v>
      </c>
      <c r="CG309" s="599" t="e">
        <f t="shared" si="3792"/>
        <v>#DIV/0!</v>
      </c>
      <c r="CH309" s="995"/>
      <c r="CI309" s="599" t="e">
        <f t="shared" si="3794"/>
        <v>#DIV/0!</v>
      </c>
      <c r="CJ309" s="504"/>
      <c r="CK309" s="504">
        <f t="shared" si="3796"/>
        <v>0</v>
      </c>
      <c r="CL309" s="157"/>
      <c r="CM309" s="599" t="e">
        <f t="shared" si="3797"/>
        <v>#DIV/0!</v>
      </c>
      <c r="CN309" s="49"/>
      <c r="CO309" s="530">
        <f t="shared" si="3799"/>
        <v>0</v>
      </c>
      <c r="CP309" s="599" t="e">
        <f t="shared" si="3800"/>
        <v>#DIV/0!</v>
      </c>
      <c r="CQ309" s="49"/>
      <c r="CR309" s="530">
        <f t="shared" si="3802"/>
        <v>0</v>
      </c>
      <c r="CS309" s="1272"/>
      <c r="CT309" s="1058"/>
      <c r="CU309" s="504"/>
      <c r="CV309" s="504"/>
      <c r="CW309" s="1415"/>
      <c r="CX309" s="599" t="e">
        <f t="shared" si="3804"/>
        <v>#DIV/0!</v>
      </c>
      <c r="CY309" s="304"/>
      <c r="CZ309" s="504"/>
      <c r="DA309" s="304">
        <f t="shared" si="3806"/>
        <v>0</v>
      </c>
      <c r="DB309" s="157"/>
      <c r="DC309" s="599" t="e">
        <f t="shared" si="3807"/>
        <v>#DIV/0!</v>
      </c>
      <c r="DD309" s="530"/>
      <c r="DE309" s="304">
        <f t="shared" si="3809"/>
        <v>0</v>
      </c>
      <c r="DF309" s="599" t="e">
        <f t="shared" si="3810"/>
        <v>#DIV/0!</v>
      </c>
      <c r="DG309" s="530"/>
      <c r="DH309" s="304">
        <f t="shared" si="3812"/>
        <v>0</v>
      </c>
      <c r="DI309" s="599" t="e">
        <f t="shared" si="3813"/>
        <v>#DIV/0!</v>
      </c>
      <c r="DJ309" s="1613"/>
      <c r="DK309" s="599" t="e">
        <f t="shared" si="3815"/>
        <v>#DIV/0!</v>
      </c>
      <c r="DL309" s="530"/>
      <c r="DM309" s="304">
        <f t="shared" si="3817"/>
        <v>0</v>
      </c>
      <c r="DN309" s="599" t="e">
        <f t="shared" si="3818"/>
        <v>#DIV/0!</v>
      </c>
      <c r="DO309" s="1613"/>
      <c r="DP309" s="504"/>
      <c r="DQ309" s="504"/>
      <c r="DR309" s="504"/>
      <c r="DS309" s="2010"/>
      <c r="DT309" s="2309" t="e">
        <f t="shared" si="3820"/>
        <v>#DIV/0!</v>
      </c>
      <c r="DU309" s="1750"/>
      <c r="DV309" s="1750"/>
      <c r="DW309" s="1750">
        <f t="shared" si="3822"/>
        <v>0</v>
      </c>
      <c r="DX309" s="1750"/>
      <c r="DY309" s="1750">
        <f t="shared" si="3824"/>
        <v>0</v>
      </c>
      <c r="DZ309" s="1750"/>
      <c r="EA309" s="1750">
        <f t="shared" si="3825"/>
        <v>0</v>
      </c>
      <c r="EB309" s="2010"/>
      <c r="EC309" s="2309" t="e">
        <f t="shared" si="3827"/>
        <v>#DIV/0!</v>
      </c>
      <c r="ED309" s="1750"/>
      <c r="EE309" s="1750">
        <f t="shared" si="3829"/>
        <v>0</v>
      </c>
      <c r="EF309" s="2309" t="e">
        <f t="shared" si="3830"/>
        <v>#DIV/0!</v>
      </c>
      <c r="EG309" s="1750"/>
      <c r="EH309" s="1750">
        <f t="shared" si="3832"/>
        <v>0</v>
      </c>
      <c r="EI309" s="2310"/>
      <c r="EJ309" s="2010"/>
      <c r="EK309" s="2309" t="e">
        <f t="shared" si="3834"/>
        <v>#DIV/0!</v>
      </c>
      <c r="EL309" s="1750"/>
      <c r="EM309" s="2311"/>
      <c r="EN309" s="2311"/>
      <c r="EO309" s="2010"/>
      <c r="EP309" s="2176" t="e">
        <f t="shared" si="3835"/>
        <v>#DIV/0!</v>
      </c>
      <c r="EQ309" s="1750"/>
      <c r="ER309" s="1750">
        <f t="shared" si="3837"/>
        <v>0</v>
      </c>
      <c r="ES309" s="1750"/>
      <c r="ET309" s="1750">
        <f t="shared" si="3839"/>
        <v>0</v>
      </c>
      <c r="EU309" s="2309" t="e">
        <f t="shared" si="3840"/>
        <v>#DIV/0!</v>
      </c>
      <c r="EV309" s="1750"/>
      <c r="EW309" s="1750">
        <f t="shared" si="3842"/>
        <v>0</v>
      </c>
      <c r="EX309" s="2010"/>
      <c r="EY309" s="2309" t="e">
        <f t="shared" si="3844"/>
        <v>#DIV/0!</v>
      </c>
      <c r="EZ309" s="2312"/>
      <c r="FA309" s="2010"/>
      <c r="FB309" s="2309" t="e">
        <f t="shared" si="3847"/>
        <v>#DIV/0!</v>
      </c>
      <c r="FC309" s="304"/>
      <c r="FD309" s="304"/>
      <c r="FE309" s="304"/>
      <c r="FF309" s="304"/>
      <c r="FG309" s="304">
        <f t="shared" si="3848"/>
        <v>0</v>
      </c>
      <c r="FH309" s="2774"/>
      <c r="FI309" s="304"/>
      <c r="FJ309" s="304">
        <f t="shared" si="3850"/>
        <v>0</v>
      </c>
      <c r="FK309" s="2775" t="e">
        <f t="shared" si="3851"/>
        <v>#DIV/0!</v>
      </c>
      <c r="FL309" s="2774"/>
      <c r="FM309" s="2775" t="e">
        <f t="shared" si="3853"/>
        <v>#DIV/0!</v>
      </c>
      <c r="FN309" s="304"/>
      <c r="FO309" s="304">
        <f t="shared" si="3855"/>
        <v>0</v>
      </c>
      <c r="FP309" s="1712"/>
      <c r="FQ309" s="2640"/>
      <c r="FR309" s="304"/>
      <c r="FS309" s="304"/>
    </row>
    <row r="310" spans="1:177" ht="21.75" hidden="1" thickBot="1" x14ac:dyDescent="0.4">
      <c r="A310" s="691"/>
      <c r="B310" s="692"/>
      <c r="C310" s="1842"/>
      <c r="D310" s="692"/>
      <c r="E310" s="1871"/>
      <c r="F310" s="693"/>
      <c r="G310" s="635"/>
      <c r="H310" s="750"/>
      <c r="I310" s="505"/>
      <c r="J310" s="561"/>
      <c r="K310" s="561"/>
      <c r="L310" s="619" t="e">
        <f t="shared" si="3753"/>
        <v>#DIV/0!</v>
      </c>
      <c r="M310" s="505"/>
      <c r="N310" s="505"/>
      <c r="O310" s="505"/>
      <c r="P310" s="561">
        <f t="shared" si="3755"/>
        <v>0</v>
      </c>
      <c r="Q310" s="619"/>
      <c r="R310" s="505"/>
      <c r="S310" s="561"/>
      <c r="T310" s="619" t="e">
        <f t="shared" si="3758"/>
        <v>#DIV/0!</v>
      </c>
      <c r="U310" s="505"/>
      <c r="V310" s="505"/>
      <c r="W310" s="505"/>
      <c r="X310" s="561">
        <f t="shared" si="3760"/>
        <v>0</v>
      </c>
      <c r="Y310" s="619" t="e">
        <f t="shared" si="3761"/>
        <v>#DIV/0!</v>
      </c>
      <c r="Z310" s="505"/>
      <c r="AA310" s="561">
        <f t="shared" si="3762"/>
        <v>0</v>
      </c>
      <c r="AB310" s="561"/>
      <c r="AC310" s="619" t="e">
        <f t="shared" si="3764"/>
        <v>#DIV/0!</v>
      </c>
      <c r="AD310" s="561"/>
      <c r="AE310" s="561"/>
      <c r="AF310" s="619" t="e">
        <f t="shared" si="3765"/>
        <v>#DIV/0!</v>
      </c>
      <c r="AG310" s="505"/>
      <c r="AH310" s="505"/>
      <c r="AI310" s="505"/>
      <c r="AJ310" s="505"/>
      <c r="AK310" s="505"/>
      <c r="AL310" s="561">
        <f t="shared" si="3767"/>
        <v>0</v>
      </c>
      <c r="AM310" s="862"/>
      <c r="AN310" s="996" t="e">
        <f t="shared" si="3646"/>
        <v>#DIV/0!</v>
      </c>
      <c r="AO310" s="862"/>
      <c r="AP310" s="996" t="e">
        <f t="shared" si="3769"/>
        <v>#DIV/0!</v>
      </c>
      <c r="AQ310" s="862"/>
      <c r="AR310" s="862"/>
      <c r="AS310" s="862">
        <f t="shared" si="3771"/>
        <v>0</v>
      </c>
      <c r="AT310" s="996" t="e">
        <f t="shared" si="3772"/>
        <v>#DIV/0!</v>
      </c>
      <c r="AU310" s="862"/>
      <c r="AV310" s="862">
        <f t="shared" si="3774"/>
        <v>0</v>
      </c>
      <c r="AW310" s="505"/>
      <c r="AX310" s="862"/>
      <c r="AY310" s="505"/>
      <c r="AZ310" s="1089"/>
      <c r="BA310" s="997"/>
      <c r="BB310" s="505"/>
      <c r="BC310" s="505"/>
      <c r="BD310" s="997"/>
      <c r="BE310" s="505"/>
      <c r="BF310" s="505"/>
      <c r="BG310" s="862"/>
      <c r="BH310" s="505">
        <f t="shared" si="3776"/>
        <v>0</v>
      </c>
      <c r="BI310" s="998"/>
      <c r="BJ310" s="996" t="e">
        <f t="shared" si="3778"/>
        <v>#DIV/0!</v>
      </c>
      <c r="BK310" s="505"/>
      <c r="BL310" s="505">
        <f t="shared" si="3780"/>
        <v>0</v>
      </c>
      <c r="BM310" s="996" t="e">
        <f t="shared" si="3781"/>
        <v>#DIV/0!</v>
      </c>
      <c r="BN310" s="996"/>
      <c r="BO310" s="996"/>
      <c r="BP310" s="998"/>
      <c r="BQ310" s="996" t="e">
        <f t="shared" si="3783"/>
        <v>#DIV/0!</v>
      </c>
      <c r="BR310" s="862"/>
      <c r="BS310" s="505">
        <f t="shared" si="3785"/>
        <v>0</v>
      </c>
      <c r="BT310" s="998"/>
      <c r="BU310" s="996" t="e">
        <f t="shared" si="3786"/>
        <v>#DIV/0!</v>
      </c>
      <c r="BV310" s="505"/>
      <c r="BW310" s="505">
        <f t="shared" si="3788"/>
        <v>0</v>
      </c>
      <c r="BX310" s="996" t="e">
        <f t="shared" si="3789"/>
        <v>#DIV/0!</v>
      </c>
      <c r="BY310" s="998"/>
      <c r="BZ310" s="1151"/>
      <c r="CA310" s="505"/>
      <c r="CB310" s="505"/>
      <c r="CC310" s="505"/>
      <c r="CD310" s="998"/>
      <c r="CE310" s="50"/>
      <c r="CF310" s="561">
        <f t="shared" si="3791"/>
        <v>0</v>
      </c>
      <c r="CG310" s="619" t="e">
        <f t="shared" si="3792"/>
        <v>#DIV/0!</v>
      </c>
      <c r="CH310" s="998"/>
      <c r="CI310" s="619" t="e">
        <f t="shared" si="3794"/>
        <v>#DIV/0!</v>
      </c>
      <c r="CJ310" s="505"/>
      <c r="CK310" s="505">
        <f t="shared" si="3796"/>
        <v>0</v>
      </c>
      <c r="CL310" s="158"/>
      <c r="CM310" s="619" t="e">
        <f t="shared" si="3797"/>
        <v>#DIV/0!</v>
      </c>
      <c r="CN310" s="50"/>
      <c r="CO310" s="1213">
        <f t="shared" si="3799"/>
        <v>0</v>
      </c>
      <c r="CP310" s="619" t="e">
        <f t="shared" si="3800"/>
        <v>#DIV/0!</v>
      </c>
      <c r="CQ310" s="50"/>
      <c r="CR310" s="1213">
        <f t="shared" si="3802"/>
        <v>0</v>
      </c>
      <c r="CS310" s="1273"/>
      <c r="CT310" s="1338"/>
      <c r="CU310" s="505"/>
      <c r="CV310" s="505"/>
      <c r="CW310" s="1416"/>
      <c r="CX310" s="619" t="e">
        <f t="shared" si="3804"/>
        <v>#DIV/0!</v>
      </c>
      <c r="CY310" s="1517"/>
      <c r="CZ310" s="505"/>
      <c r="DA310" s="1517">
        <f t="shared" si="3806"/>
        <v>0</v>
      </c>
      <c r="DB310" s="158"/>
      <c r="DC310" s="619" t="e">
        <f t="shared" si="3807"/>
        <v>#DIV/0!</v>
      </c>
      <c r="DD310" s="1213"/>
      <c r="DE310" s="1517">
        <f t="shared" si="3809"/>
        <v>0</v>
      </c>
      <c r="DF310" s="619" t="e">
        <f t="shared" si="3810"/>
        <v>#DIV/0!</v>
      </c>
      <c r="DG310" s="1213"/>
      <c r="DH310" s="1517">
        <f t="shared" si="3812"/>
        <v>0</v>
      </c>
      <c r="DI310" s="619" t="e">
        <f t="shared" si="3813"/>
        <v>#DIV/0!</v>
      </c>
      <c r="DJ310" s="1614"/>
      <c r="DK310" s="619" t="e">
        <f t="shared" si="3815"/>
        <v>#DIV/0!</v>
      </c>
      <c r="DL310" s="1213"/>
      <c r="DM310" s="1517">
        <f t="shared" si="3817"/>
        <v>0</v>
      </c>
      <c r="DN310" s="619" t="e">
        <f t="shared" si="3818"/>
        <v>#DIV/0!</v>
      </c>
      <c r="DO310" s="1614"/>
      <c r="DP310" s="505"/>
      <c r="DQ310" s="505"/>
      <c r="DR310" s="505"/>
      <c r="DS310" s="2011"/>
      <c r="DT310" s="2313" t="e">
        <f t="shared" si="3820"/>
        <v>#DIV/0!</v>
      </c>
      <c r="DU310" s="1782"/>
      <c r="DV310" s="1782"/>
      <c r="DW310" s="1782">
        <f t="shared" si="3822"/>
        <v>0</v>
      </c>
      <c r="DX310" s="1782"/>
      <c r="DY310" s="1782">
        <f t="shared" si="3824"/>
        <v>0</v>
      </c>
      <c r="DZ310" s="1782"/>
      <c r="EA310" s="1782">
        <f t="shared" si="3825"/>
        <v>0</v>
      </c>
      <c r="EB310" s="2011"/>
      <c r="EC310" s="2313" t="e">
        <f t="shared" si="3827"/>
        <v>#DIV/0!</v>
      </c>
      <c r="ED310" s="1782"/>
      <c r="EE310" s="1782">
        <f t="shared" si="3829"/>
        <v>0</v>
      </c>
      <c r="EF310" s="2313" t="e">
        <f t="shared" si="3830"/>
        <v>#DIV/0!</v>
      </c>
      <c r="EG310" s="1782"/>
      <c r="EH310" s="1782">
        <f t="shared" si="3832"/>
        <v>0</v>
      </c>
      <c r="EI310" s="2314"/>
      <c r="EJ310" s="2011"/>
      <c r="EK310" s="2313" t="e">
        <f t="shared" si="3834"/>
        <v>#DIV/0!</v>
      </c>
      <c r="EL310" s="1782"/>
      <c r="EM310" s="2315"/>
      <c r="EN310" s="2315"/>
      <c r="EO310" s="2011"/>
      <c r="EP310" s="2176" t="e">
        <f t="shared" si="3835"/>
        <v>#DIV/0!</v>
      </c>
      <c r="EQ310" s="1782"/>
      <c r="ER310" s="1782">
        <f t="shared" si="3837"/>
        <v>0</v>
      </c>
      <c r="ES310" s="1782"/>
      <c r="ET310" s="1782">
        <f t="shared" si="3839"/>
        <v>0</v>
      </c>
      <c r="EU310" s="2313" t="e">
        <f t="shared" si="3840"/>
        <v>#DIV/0!</v>
      </c>
      <c r="EV310" s="1782"/>
      <c r="EW310" s="1782">
        <f t="shared" si="3842"/>
        <v>0</v>
      </c>
      <c r="EX310" s="2011"/>
      <c r="EY310" s="2313" t="e">
        <f t="shared" si="3844"/>
        <v>#DIV/0!</v>
      </c>
      <c r="EZ310" s="2316"/>
      <c r="FA310" s="2011"/>
      <c r="FB310" s="2313" t="e">
        <f t="shared" si="3847"/>
        <v>#DIV/0!</v>
      </c>
      <c r="FC310" s="1517"/>
      <c r="FD310" s="1517"/>
      <c r="FE310" s="1517"/>
      <c r="FF310" s="1517"/>
      <c r="FG310" s="1517">
        <f t="shared" si="3848"/>
        <v>0</v>
      </c>
      <c r="FH310" s="2776"/>
      <c r="FI310" s="1517"/>
      <c r="FJ310" s="1517">
        <f t="shared" si="3850"/>
        <v>0</v>
      </c>
      <c r="FK310" s="2777" t="e">
        <f t="shared" si="3851"/>
        <v>#DIV/0!</v>
      </c>
      <c r="FL310" s="2776"/>
      <c r="FM310" s="2777" t="e">
        <f t="shared" si="3853"/>
        <v>#DIV/0!</v>
      </c>
      <c r="FN310" s="1517"/>
      <c r="FO310" s="1517">
        <f t="shared" si="3855"/>
        <v>0</v>
      </c>
      <c r="FP310" s="2778"/>
      <c r="FQ310" s="2641"/>
      <c r="FR310" s="1517"/>
      <c r="FS310" s="1517"/>
    </row>
    <row r="311" spans="1:177" ht="21.75" thickBot="1" x14ac:dyDescent="0.4">
      <c r="A311" s="644"/>
      <c r="B311" s="645"/>
      <c r="C311" s="1844" t="s">
        <v>205</v>
      </c>
      <c r="D311" s="646">
        <v>600</v>
      </c>
      <c r="E311" s="1845"/>
      <c r="F311" s="666"/>
      <c r="G311" s="645"/>
      <c r="H311" s="751">
        <f>SUM(H293,H305)</f>
        <v>18197</v>
      </c>
      <c r="I311" s="506">
        <f t="shared" ref="I311:O311" si="3992">SUM(I305,I293)</f>
        <v>23293</v>
      </c>
      <c r="J311" s="562">
        <f t="shared" si="3992"/>
        <v>5800</v>
      </c>
      <c r="K311" s="562">
        <f t="shared" si="3992"/>
        <v>1304</v>
      </c>
      <c r="L311" s="618">
        <f t="shared" si="3753"/>
        <v>0.22482758620689655</v>
      </c>
      <c r="M311" s="506">
        <f t="shared" ref="M311" si="3993">SUM(M305,M293)</f>
        <v>5800</v>
      </c>
      <c r="N311" s="506">
        <f t="shared" si="3992"/>
        <v>0</v>
      </c>
      <c r="O311" s="506">
        <f t="shared" si="3992"/>
        <v>0</v>
      </c>
      <c r="P311" s="562">
        <f t="shared" si="3755"/>
        <v>5800</v>
      </c>
      <c r="Q311" s="618">
        <f>K311/P311</f>
        <v>0.22482758620689655</v>
      </c>
      <c r="R311" s="506">
        <f t="shared" ref="R311:S311" si="3994">SUM(R305,R293)</f>
        <v>5800</v>
      </c>
      <c r="S311" s="562">
        <f t="shared" si="3994"/>
        <v>2227</v>
      </c>
      <c r="T311" s="618">
        <f t="shared" si="3758"/>
        <v>0.38396551724137928</v>
      </c>
      <c r="U311" s="506">
        <f t="shared" ref="U311:W311" si="3995">SUM(U305,U293)</f>
        <v>5800</v>
      </c>
      <c r="V311" s="506">
        <f t="shared" si="3995"/>
        <v>0</v>
      </c>
      <c r="W311" s="506">
        <f t="shared" si="3995"/>
        <v>0</v>
      </c>
      <c r="X311" s="562">
        <f t="shared" si="3760"/>
        <v>5800</v>
      </c>
      <c r="Y311" s="618">
        <f t="shared" si="3761"/>
        <v>0.38396551724137928</v>
      </c>
      <c r="Z311" s="506">
        <f t="shared" ref="Z311" si="3996">SUM(Z305,Z293)</f>
        <v>0</v>
      </c>
      <c r="AA311" s="562">
        <f t="shared" si="3762"/>
        <v>5800</v>
      </c>
      <c r="AB311" s="562">
        <f t="shared" ref="AB311:AE311" si="3997">SUM(AB305,AB293)</f>
        <v>3957</v>
      </c>
      <c r="AC311" s="618">
        <f t="shared" si="3764"/>
        <v>0.68224137931034479</v>
      </c>
      <c r="AD311" s="562">
        <f t="shared" si="3997"/>
        <v>4382</v>
      </c>
      <c r="AE311" s="562">
        <f t="shared" si="3997"/>
        <v>4745</v>
      </c>
      <c r="AF311" s="618">
        <f t="shared" si="3765"/>
        <v>0.81810344827586212</v>
      </c>
      <c r="AG311" s="506">
        <f t="shared" ref="AG311:AM311" si="3998">SUM(AG305,AG293)</f>
        <v>5800</v>
      </c>
      <c r="AH311" s="506">
        <f t="shared" si="3998"/>
        <v>4867</v>
      </c>
      <c r="AI311" s="506">
        <f t="shared" si="3998"/>
        <v>4867</v>
      </c>
      <c r="AJ311" s="506">
        <f t="shared" si="3998"/>
        <v>4867</v>
      </c>
      <c r="AK311" s="506">
        <f t="shared" si="3998"/>
        <v>0</v>
      </c>
      <c r="AL311" s="562">
        <f t="shared" si="3767"/>
        <v>5800</v>
      </c>
      <c r="AM311" s="863">
        <f t="shared" si="3998"/>
        <v>4824.2299999999996</v>
      </c>
      <c r="AN311" s="990">
        <f t="shared" si="3646"/>
        <v>0.83176379310344817</v>
      </c>
      <c r="AO311" s="863">
        <f t="shared" ref="AO311:AR311" si="3999">SUM(AO305,AO293)</f>
        <v>2310.83</v>
      </c>
      <c r="AP311" s="990">
        <f t="shared" si="3769"/>
        <v>0.47479556194781181</v>
      </c>
      <c r="AQ311" s="863">
        <f t="shared" ref="AQ311" si="4000">SUM(AQ305,AQ293)</f>
        <v>0</v>
      </c>
      <c r="AR311" s="863">
        <f t="shared" si="3999"/>
        <v>0</v>
      </c>
      <c r="AS311" s="863">
        <f t="shared" si="3771"/>
        <v>4867</v>
      </c>
      <c r="AT311" s="990">
        <f t="shared" si="3772"/>
        <v>0.47479556194781181</v>
      </c>
      <c r="AU311" s="863">
        <f t="shared" ref="AU311" si="4001">SUM(AU305,AU293)</f>
        <v>0</v>
      </c>
      <c r="AV311" s="863">
        <f t="shared" si="3774"/>
        <v>4867</v>
      </c>
      <c r="AW311" s="506">
        <f t="shared" ref="AW311:BG311" si="4002">SUM(AW305,AW293)</f>
        <v>4867</v>
      </c>
      <c r="AX311" s="863">
        <f t="shared" si="4002"/>
        <v>3351.0899999999997</v>
      </c>
      <c r="AY311" s="506">
        <f t="shared" si="4002"/>
        <v>4867</v>
      </c>
      <c r="AZ311" s="1090">
        <f t="shared" si="4002"/>
        <v>4112.1599999999989</v>
      </c>
      <c r="BA311" s="999">
        <f t="shared" si="4002"/>
        <v>4867</v>
      </c>
      <c r="BB311" s="506">
        <f t="shared" si="4002"/>
        <v>4867</v>
      </c>
      <c r="BC311" s="506">
        <f t="shared" si="4002"/>
        <v>4867</v>
      </c>
      <c r="BD311" s="999">
        <f t="shared" si="4002"/>
        <v>4867</v>
      </c>
      <c r="BE311" s="506">
        <f t="shared" si="4002"/>
        <v>4867</v>
      </c>
      <c r="BF311" s="506">
        <f t="shared" si="4002"/>
        <v>4867</v>
      </c>
      <c r="BG311" s="863">
        <f t="shared" si="4002"/>
        <v>0</v>
      </c>
      <c r="BH311" s="506">
        <f t="shared" si="3776"/>
        <v>4867</v>
      </c>
      <c r="BI311" s="1000">
        <f t="shared" ref="BI311" si="4003">SUM(BI305,BI293)</f>
        <v>666.13</v>
      </c>
      <c r="BJ311" s="990">
        <f t="shared" si="3778"/>
        <v>0.13686665296897474</v>
      </c>
      <c r="BK311" s="506">
        <f t="shared" ref="BK311" si="4004">SUM(BK305,BK293)</f>
        <v>0</v>
      </c>
      <c r="BL311" s="506">
        <f t="shared" si="3780"/>
        <v>4867</v>
      </c>
      <c r="BM311" s="990">
        <f t="shared" si="3781"/>
        <v>0.13686665296897474</v>
      </c>
      <c r="BN311" s="990"/>
      <c r="BO311" s="990"/>
      <c r="BP311" s="1000">
        <f t="shared" ref="BP311:BT311" si="4005">SUM(BP305,BP293)</f>
        <v>1683.8600000000001</v>
      </c>
      <c r="BQ311" s="990">
        <f t="shared" si="3783"/>
        <v>0.34597493322375183</v>
      </c>
      <c r="BR311" s="863">
        <f t="shared" ref="BR311" si="4006">SUM(BR305,BR293)</f>
        <v>0</v>
      </c>
      <c r="BS311" s="506">
        <f t="shared" si="3785"/>
        <v>4867</v>
      </c>
      <c r="BT311" s="1000">
        <f t="shared" si="4005"/>
        <v>5073.5200000000004</v>
      </c>
      <c r="BU311" s="990">
        <f t="shared" si="3786"/>
        <v>1.0424327100883501</v>
      </c>
      <c r="BV311" s="506">
        <f t="shared" ref="BV311" si="4007">SUM(BV305,BV293)</f>
        <v>2000</v>
      </c>
      <c r="BW311" s="506">
        <f t="shared" si="3788"/>
        <v>6867</v>
      </c>
      <c r="BX311" s="990">
        <f t="shared" si="3789"/>
        <v>0.73882627056938988</v>
      </c>
      <c r="BY311" s="1000">
        <f t="shared" ref="BY311:CE311" si="4008">SUM(BY305,BY293)</f>
        <v>6192.29</v>
      </c>
      <c r="BZ311" s="1152">
        <f t="shared" si="4008"/>
        <v>6192.29</v>
      </c>
      <c r="CA311" s="506">
        <f t="shared" si="4008"/>
        <v>8986</v>
      </c>
      <c r="CB311" s="506">
        <f t="shared" si="4008"/>
        <v>4986</v>
      </c>
      <c r="CC311" s="506">
        <f t="shared" si="4008"/>
        <v>4986</v>
      </c>
      <c r="CD311" s="1000">
        <f t="shared" si="4008"/>
        <v>1530.6599999999999</v>
      </c>
      <c r="CE311" s="51">
        <f t="shared" si="4008"/>
        <v>0</v>
      </c>
      <c r="CF311" s="562">
        <f t="shared" si="3791"/>
        <v>8986</v>
      </c>
      <c r="CG311" s="618">
        <f t="shared" si="3792"/>
        <v>0.17033830402848874</v>
      </c>
      <c r="CH311" s="1000">
        <f t="shared" ref="CH311:CL311" si="4009">SUM(CH305,CH293)</f>
        <v>6184.32</v>
      </c>
      <c r="CI311" s="618">
        <f t="shared" si="3794"/>
        <v>0.68821722679724007</v>
      </c>
      <c r="CJ311" s="506">
        <f t="shared" ref="CJ311" si="4010">SUM(CJ305,CJ293)</f>
        <v>4000</v>
      </c>
      <c r="CK311" s="506">
        <f t="shared" si="3796"/>
        <v>12986</v>
      </c>
      <c r="CL311" s="159">
        <f t="shared" si="4009"/>
        <v>12293.309999999998</v>
      </c>
      <c r="CM311" s="618">
        <f t="shared" si="3797"/>
        <v>0.94665870937933139</v>
      </c>
      <c r="CN311" s="51">
        <f t="shared" ref="CN311" si="4011">SUM(CN305,CN293)</f>
        <v>0</v>
      </c>
      <c r="CO311" s="1214">
        <f t="shared" si="3799"/>
        <v>12986</v>
      </c>
      <c r="CP311" s="618">
        <f t="shared" si="3800"/>
        <v>0.94665870937933139</v>
      </c>
      <c r="CQ311" s="51">
        <f t="shared" ref="CQ311" si="4012">SUM(CQ305,CQ293)</f>
        <v>0</v>
      </c>
      <c r="CR311" s="1214">
        <f t="shared" si="3802"/>
        <v>12986</v>
      </c>
      <c r="CS311" s="1274">
        <f t="shared" ref="CS311:DB311" si="4013">SUM(CS305,CS293)</f>
        <v>12986</v>
      </c>
      <c r="CT311" s="1339">
        <f t="shared" si="4013"/>
        <v>4986</v>
      </c>
      <c r="CU311" s="506">
        <f t="shared" si="4013"/>
        <v>4986</v>
      </c>
      <c r="CV311" s="506">
        <f t="shared" si="4013"/>
        <v>4986</v>
      </c>
      <c r="CW311" s="1417">
        <f t="shared" si="4013"/>
        <v>13235.14</v>
      </c>
      <c r="CX311" s="618">
        <f t="shared" si="3804"/>
        <v>1.0191852764515632</v>
      </c>
      <c r="CY311" s="1518">
        <f t="shared" ref="CY311:CZ311" si="4014">SUM(CY305,CY293)</f>
        <v>4986</v>
      </c>
      <c r="CZ311" s="506">
        <f t="shared" si="4014"/>
        <v>0</v>
      </c>
      <c r="DA311" s="1518">
        <f t="shared" si="3806"/>
        <v>4986</v>
      </c>
      <c r="DB311" s="159">
        <f t="shared" si="4013"/>
        <v>1561.46</v>
      </c>
      <c r="DC311" s="618">
        <f t="shared" si="3807"/>
        <v>0.31316887284396311</v>
      </c>
      <c r="DD311" s="1214">
        <f t="shared" ref="DD311" si="4015">SUM(DD305,DD293)</f>
        <v>900</v>
      </c>
      <c r="DE311" s="1518">
        <f t="shared" si="3809"/>
        <v>5886</v>
      </c>
      <c r="DF311" s="618">
        <f t="shared" si="3810"/>
        <v>0.26528372409106354</v>
      </c>
      <c r="DG311" s="1214">
        <f t="shared" ref="DG311" si="4016">SUM(DG305,DG293)</f>
        <v>900</v>
      </c>
      <c r="DH311" s="1518">
        <f t="shared" si="3812"/>
        <v>5886</v>
      </c>
      <c r="DI311" s="618">
        <f t="shared" si="3813"/>
        <v>0.26528372409106354</v>
      </c>
      <c r="DJ311" s="1615">
        <f t="shared" ref="DJ311" si="4017">SUM(DJ305,DJ293)</f>
        <v>2814.43</v>
      </c>
      <c r="DK311" s="618">
        <f t="shared" si="3815"/>
        <v>0.47815664288141352</v>
      </c>
      <c r="DL311" s="1214">
        <f t="shared" ref="DL311" si="4018">SUM(DL305,DL293)</f>
        <v>0</v>
      </c>
      <c r="DM311" s="1518">
        <f t="shared" si="3817"/>
        <v>5886</v>
      </c>
      <c r="DN311" s="618">
        <f t="shared" si="3818"/>
        <v>0.47815664288141352</v>
      </c>
      <c r="DO311" s="1615">
        <f t="shared" ref="DO311:DS311" si="4019">SUM(DO305,DO293)</f>
        <v>5232.1200000000008</v>
      </c>
      <c r="DP311" s="506">
        <f t="shared" si="4019"/>
        <v>7960</v>
      </c>
      <c r="DQ311" s="506">
        <f t="shared" si="4019"/>
        <v>6388</v>
      </c>
      <c r="DR311" s="506">
        <f t="shared" si="4019"/>
        <v>6388</v>
      </c>
      <c r="DS311" s="2012">
        <f t="shared" si="4019"/>
        <v>5232.1200000000008</v>
      </c>
      <c r="DT311" s="2305">
        <f t="shared" si="3820"/>
        <v>0.88890927624872595</v>
      </c>
      <c r="DU311" s="1783">
        <f t="shared" ref="DU311:DV311" si="4020">SUM(DU305,DU293)</f>
        <v>7960</v>
      </c>
      <c r="DV311" s="1783">
        <f t="shared" si="4020"/>
        <v>0</v>
      </c>
      <c r="DW311" s="1783">
        <f t="shared" si="3822"/>
        <v>7960</v>
      </c>
      <c r="DX311" s="1783">
        <f t="shared" ref="DX311:DZ311" si="4021">SUM(DX305,DX293)</f>
        <v>0</v>
      </c>
      <c r="DY311" s="1783">
        <f t="shared" si="3824"/>
        <v>7960</v>
      </c>
      <c r="DZ311" s="1783">
        <f t="shared" si="4021"/>
        <v>0</v>
      </c>
      <c r="EA311" s="1783">
        <f t="shared" si="3825"/>
        <v>7960</v>
      </c>
      <c r="EB311" s="2012">
        <f t="shared" ref="EB311" si="4022">SUM(EB305,EB293)</f>
        <v>3802.6</v>
      </c>
      <c r="EC311" s="2305">
        <f t="shared" si="3827"/>
        <v>0.477713567839196</v>
      </c>
      <c r="ED311" s="1783">
        <f t="shared" ref="ED311" si="4023">SUM(ED305,ED293)</f>
        <v>0</v>
      </c>
      <c r="EE311" s="1783">
        <f t="shared" si="3829"/>
        <v>7960</v>
      </c>
      <c r="EF311" s="2305">
        <f t="shared" si="3830"/>
        <v>0.477713567839196</v>
      </c>
      <c r="EG311" s="1783">
        <f t="shared" ref="EG311" si="4024">SUM(EG305,EG293)</f>
        <v>1100</v>
      </c>
      <c r="EH311" s="1783">
        <f t="shared" si="3832"/>
        <v>9060</v>
      </c>
      <c r="EI311" s="2317">
        <f t="shared" ref="EI311:EO311" si="4025">SUM(EI305,EI293)</f>
        <v>7944.8499999999995</v>
      </c>
      <c r="EJ311" s="2012">
        <f t="shared" si="4025"/>
        <v>7944.8499999999995</v>
      </c>
      <c r="EK311" s="2305">
        <f t="shared" si="3834"/>
        <v>1</v>
      </c>
      <c r="EL311" s="1783">
        <f t="shared" si="4025"/>
        <v>7488</v>
      </c>
      <c r="EM311" s="2318">
        <f t="shared" si="4025"/>
        <v>7188</v>
      </c>
      <c r="EN311" s="2318">
        <f t="shared" si="4025"/>
        <v>7188</v>
      </c>
      <c r="EO311" s="2012">
        <f t="shared" si="4025"/>
        <v>3574.9800000000005</v>
      </c>
      <c r="EP311" s="2176">
        <f t="shared" si="3835"/>
        <v>0.47742788461538466</v>
      </c>
      <c r="EQ311" s="1783">
        <f t="shared" ref="EQ311" si="4026">SUM(EQ305,EQ293)</f>
        <v>0</v>
      </c>
      <c r="ER311" s="1783">
        <f t="shared" si="3837"/>
        <v>7488</v>
      </c>
      <c r="ES311" s="1783">
        <f t="shared" ref="ES311" si="4027">SUM(ES305,ES293)</f>
        <v>0</v>
      </c>
      <c r="ET311" s="1783">
        <f t="shared" si="3839"/>
        <v>7488</v>
      </c>
      <c r="EU311" s="2305">
        <f t="shared" si="3840"/>
        <v>0.47742788461538466</v>
      </c>
      <c r="EV311" s="1783">
        <f t="shared" ref="EV311" si="4028">SUM(EV305,EV293)</f>
        <v>0</v>
      </c>
      <c r="EW311" s="1783">
        <f t="shared" si="3842"/>
        <v>7488</v>
      </c>
      <c r="EX311" s="2012">
        <f t="shared" ref="EX311" si="4029">SUM(EX305,EX293)</f>
        <v>5258.2500000000009</v>
      </c>
      <c r="EY311" s="2305">
        <f t="shared" si="3844"/>
        <v>0.70222355769230782</v>
      </c>
      <c r="EZ311" s="2319">
        <f t="shared" ref="EZ311:FF311" si="4030">SUM(EZ305,EZ293)</f>
        <v>7488</v>
      </c>
      <c r="FA311" s="2012">
        <f t="shared" ref="FA311" si="4031">SUM(FA305,FA293)</f>
        <v>7922.9800000000005</v>
      </c>
      <c r="FB311" s="2305">
        <f t="shared" si="3847"/>
        <v>1.0580902777777779</v>
      </c>
      <c r="FC311" s="1518">
        <f t="shared" si="4030"/>
        <v>6878</v>
      </c>
      <c r="FD311" s="1518">
        <f t="shared" si="4030"/>
        <v>6878</v>
      </c>
      <c r="FE311" s="1518">
        <f t="shared" si="4030"/>
        <v>6878</v>
      </c>
      <c r="FF311" s="1518">
        <f t="shared" si="4030"/>
        <v>0</v>
      </c>
      <c r="FG311" s="1518">
        <f t="shared" si="3848"/>
        <v>6878</v>
      </c>
      <c r="FH311" s="2779">
        <f t="shared" ref="FH311:FI311" si="4032">SUM(FH305,FH293)</f>
        <v>1910.61</v>
      </c>
      <c r="FI311" s="1518">
        <f t="shared" si="4032"/>
        <v>0</v>
      </c>
      <c r="FJ311" s="1518">
        <f t="shared" si="3850"/>
        <v>6878</v>
      </c>
      <c r="FK311" s="2772">
        <f t="shared" si="3851"/>
        <v>0.27778569351555682</v>
      </c>
      <c r="FL311" s="2779">
        <f t="shared" ref="FL311" si="4033">SUM(FL305,FL293)</f>
        <v>3903.36</v>
      </c>
      <c r="FM311" s="2772">
        <f t="shared" si="3853"/>
        <v>0.5675138121546961</v>
      </c>
      <c r="FN311" s="1518">
        <f t="shared" ref="FN311" si="4034">SUM(FN305,FN293)</f>
        <v>300</v>
      </c>
      <c r="FO311" s="1518">
        <f t="shared" si="3855"/>
        <v>7178</v>
      </c>
      <c r="FP311" s="2780">
        <f t="shared" ref="FP311" si="4035">SUM(FP305,FP293)</f>
        <v>7178</v>
      </c>
      <c r="FQ311" s="2642">
        <f t="shared" ref="FQ311:FR311" si="4036">SUM(FQ305,FQ293)</f>
        <v>9625</v>
      </c>
      <c r="FR311" s="1518">
        <f t="shared" si="4036"/>
        <v>10625</v>
      </c>
      <c r="FS311" s="1518">
        <f t="shared" ref="FS311" si="4037">SUM(FS305,FS293)</f>
        <v>6625</v>
      </c>
    </row>
    <row r="312" spans="1:177" ht="21.75" thickBot="1" x14ac:dyDescent="0.4">
      <c r="A312" s="649"/>
      <c r="B312" s="650"/>
      <c r="C312" s="1846" t="s">
        <v>206</v>
      </c>
      <c r="D312" s="651">
        <v>700</v>
      </c>
      <c r="E312" s="1847"/>
      <c r="F312" s="668"/>
      <c r="G312" s="650"/>
      <c r="H312" s="752">
        <v>0</v>
      </c>
      <c r="I312" s="507">
        <v>0</v>
      </c>
      <c r="J312" s="563">
        <v>0</v>
      </c>
      <c r="K312" s="563">
        <v>0</v>
      </c>
      <c r="L312" s="599"/>
      <c r="M312" s="507">
        <v>0</v>
      </c>
      <c r="N312" s="507">
        <v>0</v>
      </c>
      <c r="O312" s="507">
        <v>0</v>
      </c>
      <c r="P312" s="563">
        <f t="shared" si="3755"/>
        <v>0</v>
      </c>
      <c r="Q312" s="599"/>
      <c r="R312" s="507">
        <v>0</v>
      </c>
      <c r="S312" s="563">
        <v>0</v>
      </c>
      <c r="T312" s="599"/>
      <c r="U312" s="507">
        <v>0</v>
      </c>
      <c r="V312" s="507">
        <v>0</v>
      </c>
      <c r="W312" s="507">
        <v>0</v>
      </c>
      <c r="X312" s="563">
        <f t="shared" si="3760"/>
        <v>0</v>
      </c>
      <c r="Y312" s="599"/>
      <c r="Z312" s="507">
        <v>0</v>
      </c>
      <c r="AA312" s="563">
        <f t="shared" si="3762"/>
        <v>0</v>
      </c>
      <c r="AB312" s="563">
        <v>0</v>
      </c>
      <c r="AC312" s="599" t="e">
        <f t="shared" si="3764"/>
        <v>#DIV/0!</v>
      </c>
      <c r="AD312" s="563">
        <v>0</v>
      </c>
      <c r="AE312" s="563">
        <v>0</v>
      </c>
      <c r="AF312" s="599" t="e">
        <f t="shared" si="3765"/>
        <v>#DIV/0!</v>
      </c>
      <c r="AG312" s="507">
        <v>0</v>
      </c>
      <c r="AH312" s="507">
        <v>0</v>
      </c>
      <c r="AI312" s="507">
        <v>0</v>
      </c>
      <c r="AJ312" s="507">
        <v>0</v>
      </c>
      <c r="AK312" s="507">
        <v>0</v>
      </c>
      <c r="AL312" s="563">
        <f t="shared" si="3767"/>
        <v>0</v>
      </c>
      <c r="AM312" s="864">
        <v>0</v>
      </c>
      <c r="AN312" s="993"/>
      <c r="AO312" s="864">
        <v>0</v>
      </c>
      <c r="AP312" s="993"/>
      <c r="AQ312" s="864">
        <v>0</v>
      </c>
      <c r="AR312" s="864">
        <v>0</v>
      </c>
      <c r="AS312" s="864">
        <f t="shared" si="3771"/>
        <v>0</v>
      </c>
      <c r="AT312" s="993"/>
      <c r="AU312" s="864">
        <v>0</v>
      </c>
      <c r="AV312" s="864">
        <f t="shared" si="3774"/>
        <v>0</v>
      </c>
      <c r="AW312" s="507">
        <v>0</v>
      </c>
      <c r="AX312" s="864">
        <v>0</v>
      </c>
      <c r="AY312" s="507">
        <v>0</v>
      </c>
      <c r="AZ312" s="425">
        <v>0</v>
      </c>
      <c r="BA312" s="1001">
        <v>0</v>
      </c>
      <c r="BB312" s="507">
        <v>0</v>
      </c>
      <c r="BC312" s="507">
        <v>0</v>
      </c>
      <c r="BD312" s="1001">
        <v>0</v>
      </c>
      <c r="BE312" s="507">
        <v>0</v>
      </c>
      <c r="BF312" s="507">
        <v>0</v>
      </c>
      <c r="BG312" s="864">
        <v>0</v>
      </c>
      <c r="BH312" s="507">
        <f t="shared" si="3776"/>
        <v>0</v>
      </c>
      <c r="BI312" s="1002">
        <v>0</v>
      </c>
      <c r="BJ312" s="993"/>
      <c r="BK312" s="507">
        <v>0</v>
      </c>
      <c r="BL312" s="507">
        <f t="shared" si="3780"/>
        <v>0</v>
      </c>
      <c r="BM312" s="993"/>
      <c r="BN312" s="993"/>
      <c r="BO312" s="993"/>
      <c r="BP312" s="1002">
        <v>0</v>
      </c>
      <c r="BQ312" s="993"/>
      <c r="BR312" s="864">
        <v>0</v>
      </c>
      <c r="BS312" s="507">
        <f t="shared" si="3785"/>
        <v>0</v>
      </c>
      <c r="BT312" s="1002">
        <v>0</v>
      </c>
      <c r="BU312" s="993"/>
      <c r="BV312" s="507">
        <v>0</v>
      </c>
      <c r="BW312" s="507">
        <f t="shared" si="3788"/>
        <v>0</v>
      </c>
      <c r="BX312" s="993"/>
      <c r="BY312" s="1002">
        <v>0</v>
      </c>
      <c r="BZ312" s="1153">
        <v>0</v>
      </c>
      <c r="CA312" s="507">
        <v>0</v>
      </c>
      <c r="CB312" s="507">
        <v>0</v>
      </c>
      <c r="CC312" s="507">
        <v>0</v>
      </c>
      <c r="CD312" s="1002">
        <v>0</v>
      </c>
      <c r="CE312" s="52">
        <v>0</v>
      </c>
      <c r="CF312" s="563">
        <f t="shared" si="3791"/>
        <v>0</v>
      </c>
      <c r="CG312" s="599"/>
      <c r="CH312" s="1002">
        <v>0</v>
      </c>
      <c r="CI312" s="599"/>
      <c r="CJ312" s="507">
        <v>0</v>
      </c>
      <c r="CK312" s="507">
        <f t="shared" si="3796"/>
        <v>0</v>
      </c>
      <c r="CL312" s="160">
        <v>0</v>
      </c>
      <c r="CM312" s="599"/>
      <c r="CN312" s="52">
        <v>0</v>
      </c>
      <c r="CO312" s="580">
        <f t="shared" si="3799"/>
        <v>0</v>
      </c>
      <c r="CP312" s="599"/>
      <c r="CQ312" s="52">
        <v>0</v>
      </c>
      <c r="CR312" s="580">
        <f t="shared" si="3802"/>
        <v>0</v>
      </c>
      <c r="CS312" s="1275">
        <v>0</v>
      </c>
      <c r="CT312" s="1057">
        <v>0</v>
      </c>
      <c r="CU312" s="507">
        <v>0</v>
      </c>
      <c r="CV312" s="507">
        <v>0</v>
      </c>
      <c r="CW312" s="1418">
        <v>0</v>
      </c>
      <c r="CX312" s="599" t="e">
        <f t="shared" si="3804"/>
        <v>#DIV/0!</v>
      </c>
      <c r="CY312" s="305">
        <v>0</v>
      </c>
      <c r="CZ312" s="507">
        <v>0</v>
      </c>
      <c r="DA312" s="305">
        <f t="shared" si="3806"/>
        <v>0</v>
      </c>
      <c r="DB312" s="160">
        <v>0</v>
      </c>
      <c r="DC312" s="599"/>
      <c r="DD312" s="580">
        <v>0</v>
      </c>
      <c r="DE312" s="305">
        <f t="shared" si="3809"/>
        <v>0</v>
      </c>
      <c r="DF312" s="599"/>
      <c r="DG312" s="580">
        <v>0</v>
      </c>
      <c r="DH312" s="305">
        <f t="shared" si="3812"/>
        <v>0</v>
      </c>
      <c r="DI312" s="599"/>
      <c r="DJ312" s="1616">
        <v>0</v>
      </c>
      <c r="DK312" s="599"/>
      <c r="DL312" s="580">
        <v>0</v>
      </c>
      <c r="DM312" s="305">
        <f t="shared" si="3817"/>
        <v>0</v>
      </c>
      <c r="DN312" s="599"/>
      <c r="DO312" s="1616">
        <v>0</v>
      </c>
      <c r="DP312" s="507">
        <v>0</v>
      </c>
      <c r="DQ312" s="507">
        <v>0</v>
      </c>
      <c r="DR312" s="507">
        <v>0</v>
      </c>
      <c r="DS312" s="2013">
        <v>0</v>
      </c>
      <c r="DT312" s="2309" t="e">
        <f t="shared" si="3820"/>
        <v>#DIV/0!</v>
      </c>
      <c r="DU312" s="1749">
        <v>0</v>
      </c>
      <c r="DV312" s="1749">
        <v>0</v>
      </c>
      <c r="DW312" s="1749">
        <f t="shared" si="3822"/>
        <v>0</v>
      </c>
      <c r="DX312" s="1749">
        <v>0</v>
      </c>
      <c r="DY312" s="1749">
        <f t="shared" si="3824"/>
        <v>0</v>
      </c>
      <c r="DZ312" s="1749">
        <v>0</v>
      </c>
      <c r="EA312" s="1749">
        <f t="shared" si="3825"/>
        <v>0</v>
      </c>
      <c r="EB312" s="2013">
        <v>0</v>
      </c>
      <c r="EC312" s="2309"/>
      <c r="ED312" s="1749">
        <v>0</v>
      </c>
      <c r="EE312" s="1749">
        <f t="shared" si="3829"/>
        <v>0</v>
      </c>
      <c r="EF312" s="2309" t="e">
        <f t="shared" si="3830"/>
        <v>#DIV/0!</v>
      </c>
      <c r="EG312" s="1749">
        <v>0</v>
      </c>
      <c r="EH312" s="1749">
        <f t="shared" si="3832"/>
        <v>0</v>
      </c>
      <c r="EI312" s="2320">
        <v>0</v>
      </c>
      <c r="EJ312" s="2013">
        <v>0</v>
      </c>
      <c r="EK312" s="2309" t="e">
        <f t="shared" si="3834"/>
        <v>#DIV/0!</v>
      </c>
      <c r="EL312" s="1749">
        <v>0</v>
      </c>
      <c r="EM312" s="2321">
        <v>0</v>
      </c>
      <c r="EN312" s="2321">
        <v>0</v>
      </c>
      <c r="EO312" s="2013">
        <v>0</v>
      </c>
      <c r="EP312" s="2176" t="e">
        <f t="shared" si="3835"/>
        <v>#DIV/0!</v>
      </c>
      <c r="EQ312" s="1749">
        <v>0</v>
      </c>
      <c r="ER312" s="1749">
        <f t="shared" si="3837"/>
        <v>0</v>
      </c>
      <c r="ES312" s="1749">
        <v>0</v>
      </c>
      <c r="ET312" s="1749">
        <f t="shared" si="3839"/>
        <v>0</v>
      </c>
      <c r="EU312" s="2309" t="e">
        <f t="shared" si="3840"/>
        <v>#DIV/0!</v>
      </c>
      <c r="EV312" s="1749">
        <v>0</v>
      </c>
      <c r="EW312" s="1749">
        <f t="shared" si="3842"/>
        <v>0</v>
      </c>
      <c r="EX312" s="2013">
        <v>0</v>
      </c>
      <c r="EY312" s="2309" t="e">
        <f t="shared" si="3844"/>
        <v>#DIV/0!</v>
      </c>
      <c r="EZ312" s="2322">
        <v>0</v>
      </c>
      <c r="FA312" s="2013">
        <v>0</v>
      </c>
      <c r="FB312" s="2309" t="e">
        <f t="shared" si="3847"/>
        <v>#DIV/0!</v>
      </c>
      <c r="FC312" s="305">
        <v>0</v>
      </c>
      <c r="FD312" s="305">
        <v>0</v>
      </c>
      <c r="FE312" s="305">
        <v>0</v>
      </c>
      <c r="FF312" s="305">
        <v>0</v>
      </c>
      <c r="FG312" s="305">
        <f t="shared" si="3848"/>
        <v>0</v>
      </c>
      <c r="FH312" s="2781">
        <v>0</v>
      </c>
      <c r="FI312" s="305">
        <v>0</v>
      </c>
      <c r="FJ312" s="305">
        <f t="shared" si="3850"/>
        <v>0</v>
      </c>
      <c r="FK312" s="2775" t="e">
        <f t="shared" si="3851"/>
        <v>#DIV/0!</v>
      </c>
      <c r="FL312" s="2781">
        <v>0</v>
      </c>
      <c r="FM312" s="2775" t="e">
        <f t="shared" si="3853"/>
        <v>#DIV/0!</v>
      </c>
      <c r="FN312" s="305">
        <v>0</v>
      </c>
      <c r="FO312" s="305">
        <f t="shared" si="3855"/>
        <v>0</v>
      </c>
      <c r="FP312" s="1711">
        <v>0</v>
      </c>
      <c r="FQ312" s="2643">
        <v>0</v>
      </c>
      <c r="FR312" s="305">
        <v>0</v>
      </c>
      <c r="FS312" s="305">
        <v>0</v>
      </c>
    </row>
    <row r="313" spans="1:177" ht="21.75" thickBot="1" x14ac:dyDescent="0.4">
      <c r="A313" s="663"/>
      <c r="B313" s="635"/>
      <c r="C313" s="1848" t="s">
        <v>292</v>
      </c>
      <c r="D313" s="638"/>
      <c r="E313" s="1849"/>
      <c r="F313" s="669"/>
      <c r="G313" s="635"/>
      <c r="H313" s="753">
        <f>SUM(H311:H312)</f>
        <v>18197</v>
      </c>
      <c r="I313" s="508">
        <f t="shared" ref="I313:K313" si="4038">SUM(I311:I312)</f>
        <v>23293</v>
      </c>
      <c r="J313" s="564">
        <f t="shared" si="4038"/>
        <v>5800</v>
      </c>
      <c r="K313" s="564">
        <f t="shared" si="4038"/>
        <v>1304</v>
      </c>
      <c r="L313" s="619">
        <f>K313/J313</f>
        <v>0.22482758620689655</v>
      </c>
      <c r="M313" s="508">
        <f t="shared" ref="M313" si="4039">SUM(M311:M312)</f>
        <v>5800</v>
      </c>
      <c r="N313" s="508">
        <f>SUM(N311:N312)</f>
        <v>0</v>
      </c>
      <c r="O313" s="508">
        <f>SUM(O311:O312)</f>
        <v>0</v>
      </c>
      <c r="P313" s="564">
        <f t="shared" si="3755"/>
        <v>5800</v>
      </c>
      <c r="Q313" s="619">
        <f>K313/P313</f>
        <v>0.22482758620689655</v>
      </c>
      <c r="R313" s="508">
        <f t="shared" ref="R313:S313" si="4040">SUM(R311:R312)</f>
        <v>5800</v>
      </c>
      <c r="S313" s="564">
        <f t="shared" si="4040"/>
        <v>2227</v>
      </c>
      <c r="T313" s="619">
        <f t="shared" si="3758"/>
        <v>0.38396551724137928</v>
      </c>
      <c r="U313" s="508">
        <f t="shared" ref="U313" si="4041">SUM(U311:U312)</f>
        <v>5800</v>
      </c>
      <c r="V313" s="508">
        <f>SUM(V311:V312)</f>
        <v>0</v>
      </c>
      <c r="W313" s="508">
        <f>SUM(W311:W312)</f>
        <v>0</v>
      </c>
      <c r="X313" s="564">
        <f t="shared" si="3760"/>
        <v>5800</v>
      </c>
      <c r="Y313" s="619">
        <f t="shared" si="3761"/>
        <v>0.38396551724137928</v>
      </c>
      <c r="Z313" s="508">
        <f>SUM(Z311:Z312)</f>
        <v>0</v>
      </c>
      <c r="AA313" s="564">
        <f t="shared" si="3762"/>
        <v>5800</v>
      </c>
      <c r="AB313" s="564">
        <f t="shared" ref="AB313:AE313" si="4042">SUM(AB311:AB312)</f>
        <v>3957</v>
      </c>
      <c r="AC313" s="619">
        <f t="shared" si="3764"/>
        <v>0.68224137931034479</v>
      </c>
      <c r="AD313" s="564">
        <f t="shared" si="4042"/>
        <v>4382</v>
      </c>
      <c r="AE313" s="564">
        <f t="shared" si="4042"/>
        <v>4745</v>
      </c>
      <c r="AF313" s="619">
        <f t="shared" si="3765"/>
        <v>0.81810344827586212</v>
      </c>
      <c r="AG313" s="508">
        <f t="shared" ref="AG313:AM313" si="4043">SUM(AG311:AG312)</f>
        <v>5800</v>
      </c>
      <c r="AH313" s="508">
        <f t="shared" si="4043"/>
        <v>4867</v>
      </c>
      <c r="AI313" s="508">
        <f t="shared" si="4043"/>
        <v>4867</v>
      </c>
      <c r="AJ313" s="508">
        <f t="shared" si="4043"/>
        <v>4867</v>
      </c>
      <c r="AK313" s="508">
        <f>SUM(AK311:AK312)</f>
        <v>0</v>
      </c>
      <c r="AL313" s="564">
        <f t="shared" si="3767"/>
        <v>5800</v>
      </c>
      <c r="AM313" s="865">
        <f t="shared" si="4043"/>
        <v>4824.2299999999996</v>
      </c>
      <c r="AN313" s="996">
        <f t="shared" si="3646"/>
        <v>0.83176379310344817</v>
      </c>
      <c r="AO313" s="865">
        <f t="shared" ref="AO313:AR313" si="4044">SUM(AO311:AO312)</f>
        <v>2310.83</v>
      </c>
      <c r="AP313" s="996">
        <f t="shared" si="3769"/>
        <v>0.47479556194781181</v>
      </c>
      <c r="AQ313" s="865">
        <f t="shared" ref="AQ313" si="4045">SUM(AQ311:AQ312)</f>
        <v>0</v>
      </c>
      <c r="AR313" s="865">
        <f t="shared" si="4044"/>
        <v>0</v>
      </c>
      <c r="AS313" s="865">
        <f t="shared" si="3771"/>
        <v>4867</v>
      </c>
      <c r="AT313" s="996">
        <f t="shared" si="3772"/>
        <v>0.47479556194781181</v>
      </c>
      <c r="AU313" s="865">
        <f t="shared" ref="AU313" si="4046">SUM(AU311:AU312)</f>
        <v>0</v>
      </c>
      <c r="AV313" s="865">
        <f t="shared" si="3774"/>
        <v>4867</v>
      </c>
      <c r="AW313" s="508">
        <f t="shared" ref="AW313:BG313" si="4047">SUM(AW311:AW312)</f>
        <v>4867</v>
      </c>
      <c r="AX313" s="865">
        <f t="shared" si="4047"/>
        <v>3351.0899999999997</v>
      </c>
      <c r="AY313" s="508">
        <f t="shared" si="4047"/>
        <v>4867</v>
      </c>
      <c r="AZ313" s="440">
        <f t="shared" si="4047"/>
        <v>4112.1599999999989</v>
      </c>
      <c r="BA313" s="1003">
        <f t="shared" si="4047"/>
        <v>4867</v>
      </c>
      <c r="BB313" s="508">
        <f t="shared" si="4047"/>
        <v>4867</v>
      </c>
      <c r="BC313" s="508">
        <f t="shared" si="4047"/>
        <v>4867</v>
      </c>
      <c r="BD313" s="1003">
        <f t="shared" si="4047"/>
        <v>4867</v>
      </c>
      <c r="BE313" s="508">
        <f t="shared" si="4047"/>
        <v>4867</v>
      </c>
      <c r="BF313" s="508">
        <f t="shared" si="4047"/>
        <v>4867</v>
      </c>
      <c r="BG313" s="865">
        <f t="shared" si="4047"/>
        <v>0</v>
      </c>
      <c r="BH313" s="508">
        <f t="shared" si="3776"/>
        <v>4867</v>
      </c>
      <c r="BI313" s="1004">
        <f t="shared" ref="BI313" si="4048">SUM(BI311:BI312)</f>
        <v>666.13</v>
      </c>
      <c r="BJ313" s="996">
        <f t="shared" si="3778"/>
        <v>0.13686665296897474</v>
      </c>
      <c r="BK313" s="508">
        <f t="shared" ref="BK313" si="4049">SUM(BK311:BK312)</f>
        <v>0</v>
      </c>
      <c r="BL313" s="508">
        <f t="shared" si="3780"/>
        <v>4867</v>
      </c>
      <c r="BM313" s="996">
        <f t="shared" si="3781"/>
        <v>0.13686665296897474</v>
      </c>
      <c r="BN313" s="996"/>
      <c r="BO313" s="996"/>
      <c r="BP313" s="1004">
        <f t="shared" ref="BP313:BT313" si="4050">SUM(BP311:BP312)</f>
        <v>1683.8600000000001</v>
      </c>
      <c r="BQ313" s="996">
        <f t="shared" si="3783"/>
        <v>0.34597493322375183</v>
      </c>
      <c r="BR313" s="865">
        <f t="shared" ref="BR313" si="4051">SUM(BR311:BR312)</f>
        <v>0</v>
      </c>
      <c r="BS313" s="508">
        <f t="shared" si="3785"/>
        <v>4867</v>
      </c>
      <c r="BT313" s="1004">
        <f t="shared" si="4050"/>
        <v>5073.5200000000004</v>
      </c>
      <c r="BU313" s="996">
        <f t="shared" si="3786"/>
        <v>1.0424327100883501</v>
      </c>
      <c r="BV313" s="508">
        <f t="shared" ref="BV313" si="4052">SUM(BV311:BV312)</f>
        <v>2000</v>
      </c>
      <c r="BW313" s="508">
        <f t="shared" si="3788"/>
        <v>6867</v>
      </c>
      <c r="BX313" s="996">
        <f t="shared" ref="BX313" si="4053">BT313/BW313</f>
        <v>0.73882627056938988</v>
      </c>
      <c r="BY313" s="1004">
        <f t="shared" ref="BY313:CE313" si="4054">SUM(BY311:BY312)</f>
        <v>6192.29</v>
      </c>
      <c r="BZ313" s="1154">
        <f t="shared" si="4054"/>
        <v>6192.29</v>
      </c>
      <c r="CA313" s="508">
        <f t="shared" si="4054"/>
        <v>8986</v>
      </c>
      <c r="CB313" s="508">
        <f t="shared" si="4054"/>
        <v>4986</v>
      </c>
      <c r="CC313" s="508">
        <f t="shared" si="4054"/>
        <v>4986</v>
      </c>
      <c r="CD313" s="1004">
        <f t="shared" si="4054"/>
        <v>1530.6599999999999</v>
      </c>
      <c r="CE313" s="53">
        <f t="shared" si="4054"/>
        <v>0</v>
      </c>
      <c r="CF313" s="564">
        <f t="shared" si="3791"/>
        <v>8986</v>
      </c>
      <c r="CG313" s="619">
        <f t="shared" si="3792"/>
        <v>0.17033830402848874</v>
      </c>
      <c r="CH313" s="1004">
        <f t="shared" ref="CH313:CL313" si="4055">SUM(CH311:CH312)</f>
        <v>6184.32</v>
      </c>
      <c r="CI313" s="619">
        <f t="shared" si="3794"/>
        <v>0.68821722679724007</v>
      </c>
      <c r="CJ313" s="508">
        <f t="shared" ref="CJ313" si="4056">SUM(CJ311:CJ312)</f>
        <v>4000</v>
      </c>
      <c r="CK313" s="508">
        <f t="shared" si="3796"/>
        <v>12986</v>
      </c>
      <c r="CL313" s="161">
        <f t="shared" si="4055"/>
        <v>12293.309999999998</v>
      </c>
      <c r="CM313" s="619">
        <f t="shared" si="3797"/>
        <v>0.94665870937933139</v>
      </c>
      <c r="CN313" s="53">
        <f t="shared" ref="CN313" si="4057">SUM(CN311:CN312)</f>
        <v>0</v>
      </c>
      <c r="CO313" s="581">
        <f t="shared" si="3799"/>
        <v>12986</v>
      </c>
      <c r="CP313" s="619">
        <f t="shared" si="3800"/>
        <v>0.94665870937933139</v>
      </c>
      <c r="CQ313" s="53">
        <f t="shared" ref="CQ313" si="4058">SUM(CQ311:CQ312)</f>
        <v>0</v>
      </c>
      <c r="CR313" s="581">
        <f t="shared" si="3802"/>
        <v>12986</v>
      </c>
      <c r="CS313" s="1276">
        <f t="shared" ref="CS313:DB313" si="4059">SUM(CS311:CS312)</f>
        <v>12986</v>
      </c>
      <c r="CT313" s="1060">
        <f t="shared" si="4059"/>
        <v>4986</v>
      </c>
      <c r="CU313" s="508">
        <f t="shared" si="4059"/>
        <v>4986</v>
      </c>
      <c r="CV313" s="508">
        <f t="shared" si="4059"/>
        <v>4986</v>
      </c>
      <c r="CW313" s="1419">
        <f t="shared" si="4059"/>
        <v>13235.14</v>
      </c>
      <c r="CX313" s="619">
        <f t="shared" si="3804"/>
        <v>1.0191852764515632</v>
      </c>
      <c r="CY313" s="403">
        <f t="shared" ref="CY313:CZ313" si="4060">SUM(CY311:CY312)</f>
        <v>4986</v>
      </c>
      <c r="CZ313" s="508">
        <f t="shared" si="4060"/>
        <v>0</v>
      </c>
      <c r="DA313" s="403">
        <f t="shared" si="3806"/>
        <v>4986</v>
      </c>
      <c r="DB313" s="161">
        <f t="shared" si="4059"/>
        <v>1561.46</v>
      </c>
      <c r="DC313" s="619">
        <f t="shared" si="3807"/>
        <v>0.31316887284396311</v>
      </c>
      <c r="DD313" s="581">
        <f t="shared" ref="DD313" si="4061">SUM(DD311:DD312)</f>
        <v>900</v>
      </c>
      <c r="DE313" s="403">
        <f t="shared" si="3809"/>
        <v>5886</v>
      </c>
      <c r="DF313" s="619">
        <f t="shared" si="3810"/>
        <v>0.26528372409106354</v>
      </c>
      <c r="DG313" s="581">
        <f t="shared" ref="DG313" si="4062">SUM(DG311:DG312)</f>
        <v>900</v>
      </c>
      <c r="DH313" s="403">
        <f t="shared" si="3812"/>
        <v>5886</v>
      </c>
      <c r="DI313" s="619">
        <f t="shared" si="3813"/>
        <v>0.26528372409106354</v>
      </c>
      <c r="DJ313" s="1617">
        <f t="shared" ref="DJ313" si="4063">SUM(DJ311:DJ312)</f>
        <v>2814.43</v>
      </c>
      <c r="DK313" s="619">
        <f t="shared" si="3815"/>
        <v>0.47815664288141352</v>
      </c>
      <c r="DL313" s="581">
        <f t="shared" ref="DL313" si="4064">SUM(DL311:DL312)</f>
        <v>0</v>
      </c>
      <c r="DM313" s="403">
        <f t="shared" si="3817"/>
        <v>5886</v>
      </c>
      <c r="DN313" s="619">
        <f t="shared" si="3818"/>
        <v>0.47815664288141352</v>
      </c>
      <c r="DO313" s="1617">
        <f t="shared" ref="DO313:DS313" si="4065">SUM(DO311:DO312)</f>
        <v>5232.1200000000008</v>
      </c>
      <c r="DP313" s="508">
        <f t="shared" si="4065"/>
        <v>7960</v>
      </c>
      <c r="DQ313" s="508">
        <f t="shared" si="4065"/>
        <v>6388</v>
      </c>
      <c r="DR313" s="508">
        <f t="shared" si="4065"/>
        <v>6388</v>
      </c>
      <c r="DS313" s="2014">
        <f t="shared" si="4065"/>
        <v>5232.1200000000008</v>
      </c>
      <c r="DT313" s="2313">
        <f t="shared" si="3820"/>
        <v>0.88890927624872595</v>
      </c>
      <c r="DU313" s="1752">
        <f t="shared" ref="DU313:DV313" si="4066">SUM(DU311:DU312)</f>
        <v>7960</v>
      </c>
      <c r="DV313" s="1752">
        <f t="shared" si="4066"/>
        <v>0</v>
      </c>
      <c r="DW313" s="1752">
        <f t="shared" si="3822"/>
        <v>7960</v>
      </c>
      <c r="DX313" s="1752">
        <f t="shared" ref="DX313:DZ313" si="4067">SUM(DX311:DX312)</f>
        <v>0</v>
      </c>
      <c r="DY313" s="1752">
        <f t="shared" si="3824"/>
        <v>7960</v>
      </c>
      <c r="DZ313" s="1752">
        <f t="shared" si="4067"/>
        <v>0</v>
      </c>
      <c r="EA313" s="1752">
        <f t="shared" si="3825"/>
        <v>7960</v>
      </c>
      <c r="EB313" s="2014">
        <f t="shared" ref="EB313" si="4068">SUM(EB311:EB312)</f>
        <v>3802.6</v>
      </c>
      <c r="EC313" s="2313">
        <f t="shared" si="3827"/>
        <v>0.477713567839196</v>
      </c>
      <c r="ED313" s="1752">
        <f t="shared" ref="ED313" si="4069">SUM(ED311:ED312)</f>
        <v>0</v>
      </c>
      <c r="EE313" s="1752">
        <f t="shared" si="3829"/>
        <v>7960</v>
      </c>
      <c r="EF313" s="2313">
        <f t="shared" si="3830"/>
        <v>0.477713567839196</v>
      </c>
      <c r="EG313" s="1752">
        <f t="shared" ref="EG313" si="4070">SUM(EG311:EG312)</f>
        <v>1100</v>
      </c>
      <c r="EH313" s="1752">
        <f t="shared" si="3832"/>
        <v>9060</v>
      </c>
      <c r="EI313" s="2323">
        <f t="shared" ref="EI313:EO313" si="4071">SUM(EI311:EI312)</f>
        <v>7944.8499999999995</v>
      </c>
      <c r="EJ313" s="2014">
        <f t="shared" si="4071"/>
        <v>7944.8499999999995</v>
      </c>
      <c r="EK313" s="2313">
        <f t="shared" si="3834"/>
        <v>1</v>
      </c>
      <c r="EL313" s="1752">
        <f t="shared" si="4071"/>
        <v>7488</v>
      </c>
      <c r="EM313" s="2324">
        <f t="shared" si="4071"/>
        <v>7188</v>
      </c>
      <c r="EN313" s="2324">
        <f t="shared" si="4071"/>
        <v>7188</v>
      </c>
      <c r="EO313" s="2014">
        <f t="shared" si="4071"/>
        <v>3574.9800000000005</v>
      </c>
      <c r="EP313" s="2176">
        <f t="shared" si="3835"/>
        <v>0.47742788461538466</v>
      </c>
      <c r="EQ313" s="1752">
        <f t="shared" ref="EQ313" si="4072">SUM(EQ311:EQ312)</f>
        <v>0</v>
      </c>
      <c r="ER313" s="1752">
        <f t="shared" si="3837"/>
        <v>7488</v>
      </c>
      <c r="ES313" s="1752">
        <f t="shared" ref="ES313" si="4073">SUM(ES311:ES312)</f>
        <v>0</v>
      </c>
      <c r="ET313" s="1752">
        <f t="shared" si="3839"/>
        <v>7488</v>
      </c>
      <c r="EU313" s="2313">
        <f t="shared" si="3840"/>
        <v>0.47742788461538466</v>
      </c>
      <c r="EV313" s="1752">
        <f t="shared" ref="EV313" si="4074">SUM(EV311:EV312)</f>
        <v>0</v>
      </c>
      <c r="EW313" s="1752">
        <f t="shared" si="3842"/>
        <v>7488</v>
      </c>
      <c r="EX313" s="2014">
        <f t="shared" ref="EX313" si="4075">SUM(EX311:EX312)</f>
        <v>5258.2500000000009</v>
      </c>
      <c r="EY313" s="2313">
        <f t="shared" si="3844"/>
        <v>0.70222355769230782</v>
      </c>
      <c r="EZ313" s="2325">
        <f t="shared" ref="EZ313:FF313" si="4076">SUM(EZ311:EZ312)</f>
        <v>7488</v>
      </c>
      <c r="FA313" s="2014">
        <f t="shared" ref="FA313" si="4077">SUM(FA311:FA312)</f>
        <v>7922.9800000000005</v>
      </c>
      <c r="FB313" s="2313">
        <f t="shared" si="3847"/>
        <v>1.0580902777777779</v>
      </c>
      <c r="FC313" s="403">
        <f t="shared" si="4076"/>
        <v>6878</v>
      </c>
      <c r="FD313" s="403">
        <f t="shared" si="4076"/>
        <v>6878</v>
      </c>
      <c r="FE313" s="403">
        <f t="shared" si="4076"/>
        <v>6878</v>
      </c>
      <c r="FF313" s="403">
        <f t="shared" si="4076"/>
        <v>0</v>
      </c>
      <c r="FG313" s="403">
        <f t="shared" si="3848"/>
        <v>6878</v>
      </c>
      <c r="FH313" s="2782">
        <f t="shared" ref="FH313:FI313" si="4078">SUM(FH311:FH312)</f>
        <v>1910.61</v>
      </c>
      <c r="FI313" s="403">
        <f t="shared" si="4078"/>
        <v>0</v>
      </c>
      <c r="FJ313" s="403">
        <f t="shared" si="3850"/>
        <v>6878</v>
      </c>
      <c r="FK313" s="2777">
        <f t="shared" si="3851"/>
        <v>0.27778569351555682</v>
      </c>
      <c r="FL313" s="2782">
        <f t="shared" ref="FL313" si="4079">SUM(FL311:FL312)</f>
        <v>3903.36</v>
      </c>
      <c r="FM313" s="2777">
        <f t="shared" si="3853"/>
        <v>0.5675138121546961</v>
      </c>
      <c r="FN313" s="403">
        <f t="shared" ref="FN313" si="4080">SUM(FN311:FN312)</f>
        <v>300</v>
      </c>
      <c r="FO313" s="403">
        <f t="shared" si="3855"/>
        <v>7178</v>
      </c>
      <c r="FP313" s="2783">
        <f t="shared" ref="FP313" si="4081">SUM(FP311:FP312)</f>
        <v>7178</v>
      </c>
      <c r="FQ313" s="2644">
        <f t="shared" ref="FQ313:FR313" si="4082">SUM(FQ311:FQ312)</f>
        <v>9625</v>
      </c>
      <c r="FR313" s="403">
        <f t="shared" si="4082"/>
        <v>10625</v>
      </c>
      <c r="FS313" s="403">
        <f t="shared" ref="FS313" si="4083">SUM(FS311:FS312)</f>
        <v>6625</v>
      </c>
    </row>
    <row r="314" spans="1:177" ht="21.75" hidden="1" thickTop="1" x14ac:dyDescent="0.35">
      <c r="A314" s="211"/>
      <c r="B314" s="211"/>
      <c r="C314" s="339"/>
      <c r="D314" s="694"/>
      <c r="E314" s="211"/>
      <c r="F314" s="695"/>
      <c r="G314" s="211"/>
      <c r="H314" s="465"/>
      <c r="I314" s="465"/>
      <c r="J314" s="466"/>
      <c r="K314" s="466"/>
      <c r="L314" s="605"/>
      <c r="M314" s="465"/>
      <c r="N314" s="465"/>
      <c r="O314" s="465"/>
      <c r="P314" s="466"/>
      <c r="Q314" s="605"/>
      <c r="R314" s="465"/>
      <c r="S314" s="466"/>
      <c r="T314" s="605"/>
      <c r="U314" s="465"/>
      <c r="V314" s="465"/>
      <c r="W314" s="465"/>
      <c r="X314" s="466"/>
      <c r="Y314" s="605"/>
      <c r="Z314" s="465"/>
      <c r="AA314" s="466"/>
      <c r="AB314" s="466"/>
      <c r="AC314" s="605"/>
      <c r="AD314" s="466"/>
      <c r="AE314" s="465"/>
      <c r="AF314" s="605"/>
      <c r="AG314" s="465"/>
      <c r="AH314" s="465"/>
      <c r="AI314" s="465"/>
      <c r="AJ314" s="465"/>
      <c r="AK314" s="465"/>
      <c r="AL314" s="466"/>
      <c r="AM314" s="465"/>
      <c r="AN314" s="908"/>
      <c r="AO314" s="465"/>
      <c r="AP314" s="908"/>
      <c r="AQ314" s="465"/>
      <c r="AR314" s="465"/>
      <c r="AS314" s="465"/>
      <c r="AT314" s="908"/>
      <c r="AU314" s="465"/>
      <c r="AV314" s="465"/>
      <c r="AW314" s="465"/>
      <c r="AX314" s="465"/>
      <c r="AY314" s="465"/>
      <c r="AZ314" s="1850"/>
      <c r="BA314" s="909"/>
      <c r="BB314" s="465"/>
      <c r="BC314" s="465"/>
      <c r="BD314" s="909"/>
      <c r="BE314" s="465"/>
      <c r="BF314" s="465"/>
      <c r="BG314" s="465"/>
      <c r="BH314" s="465"/>
      <c r="BI314" s="909"/>
      <c r="BJ314" s="908"/>
      <c r="BK314" s="465"/>
      <c r="BL314" s="465"/>
      <c r="BM314" s="908"/>
      <c r="BN314" s="471"/>
      <c r="BO314" s="471"/>
      <c r="BP314" s="909"/>
      <c r="BQ314" s="908"/>
      <c r="BR314" s="465"/>
      <c r="BS314" s="465"/>
      <c r="BT314" s="909"/>
      <c r="BU314" s="908"/>
      <c r="BV314" s="465"/>
      <c r="BW314" s="465"/>
      <c r="BX314" s="908"/>
      <c r="BY314" s="909"/>
      <c r="BZ314" s="1122"/>
      <c r="CA314" s="465"/>
      <c r="CB314" s="465"/>
      <c r="CC314" s="465"/>
      <c r="CD314" s="909"/>
      <c r="CE314" s="22"/>
      <c r="CF314" s="466"/>
      <c r="CG314" s="605"/>
      <c r="CH314" s="909"/>
      <c r="CI314" s="605"/>
      <c r="CJ314" s="465"/>
      <c r="CK314" s="465"/>
      <c r="CL314" s="121"/>
      <c r="CM314" s="605"/>
      <c r="CN314" s="22"/>
      <c r="CO314" s="467"/>
      <c r="CP314" s="605"/>
      <c r="CQ314" s="22"/>
      <c r="CR314" s="467"/>
      <c r="CS314" s="1243"/>
      <c r="CT314" s="467"/>
      <c r="CU314" s="465"/>
      <c r="CV314" s="465"/>
      <c r="CW314" s="1386"/>
      <c r="CX314" s="605"/>
      <c r="CY314" s="339"/>
      <c r="CZ314" s="465"/>
      <c r="DA314" s="339"/>
      <c r="DB314" s="121"/>
      <c r="DC314" s="605"/>
      <c r="DD314" s="467"/>
      <c r="DE314" s="339"/>
      <c r="DF314" s="605"/>
      <c r="DG314" s="467"/>
      <c r="DH314" s="339"/>
      <c r="DI314" s="605"/>
      <c r="DJ314" s="1585"/>
      <c r="DK314" s="605"/>
      <c r="DL314" s="467"/>
      <c r="DM314" s="339"/>
      <c r="DN314" s="605"/>
      <c r="DO314" s="1585"/>
      <c r="DQ314" s="465"/>
      <c r="DR314" s="465"/>
      <c r="DS314" s="1986"/>
      <c r="DT314" s="2195"/>
      <c r="EB314" s="1986"/>
      <c r="EC314" s="2195"/>
      <c r="EF314" s="2195"/>
      <c r="EI314" s="2196"/>
      <c r="EJ314" s="1986"/>
      <c r="EK314" s="2196"/>
      <c r="EO314" s="1986"/>
      <c r="EP314" s="1986"/>
      <c r="EU314" s="2195"/>
      <c r="EX314" s="1986"/>
      <c r="EY314" s="2195"/>
      <c r="EZ314" s="2197"/>
      <c r="FA314" s="2037"/>
      <c r="FB314" s="2195"/>
      <c r="FH314" s="2709"/>
      <c r="FK314" s="2710"/>
      <c r="FL314" s="2709"/>
      <c r="FM314" s="2710"/>
    </row>
    <row r="315" spans="1:177" ht="45" customHeight="1" thickTop="1" x14ac:dyDescent="0.25">
      <c r="A315" s="2884" t="s">
        <v>208</v>
      </c>
      <c r="B315" s="2869" t="s">
        <v>209</v>
      </c>
      <c r="C315" s="2886" t="s">
        <v>213</v>
      </c>
      <c r="D315" s="2869" t="s">
        <v>397</v>
      </c>
      <c r="E315" s="2871" t="s">
        <v>214</v>
      </c>
      <c r="F315" s="631"/>
      <c r="G315" s="632" t="s">
        <v>519</v>
      </c>
      <c r="H315" s="633" t="s">
        <v>141</v>
      </c>
      <c r="I315" s="524" t="s">
        <v>140</v>
      </c>
      <c r="J315" s="524" t="s">
        <v>142</v>
      </c>
      <c r="K315" s="528" t="s">
        <v>140</v>
      </c>
      <c r="L315" s="2873" t="s">
        <v>474</v>
      </c>
      <c r="M315" s="524" t="s">
        <v>142</v>
      </c>
      <c r="N315" s="524" t="s">
        <v>710</v>
      </c>
      <c r="O315" s="591" t="s">
        <v>648</v>
      </c>
      <c r="P315" s="528" t="s">
        <v>502</v>
      </c>
      <c r="Q315" s="2853" t="s">
        <v>478</v>
      </c>
      <c r="R315" s="524" t="s">
        <v>0</v>
      </c>
      <c r="S315" s="528" t="s">
        <v>140</v>
      </c>
      <c r="T315" s="2853" t="s">
        <v>614</v>
      </c>
      <c r="U315" s="524" t="s">
        <v>0</v>
      </c>
      <c r="V315" s="524" t="s">
        <v>650</v>
      </c>
      <c r="W315" s="591" t="s">
        <v>653</v>
      </c>
      <c r="X315" s="528" t="s">
        <v>504</v>
      </c>
      <c r="Y315" s="2853" t="s">
        <v>652</v>
      </c>
      <c r="Z315" s="524" t="s">
        <v>655</v>
      </c>
      <c r="AA315" s="528" t="s">
        <v>656</v>
      </c>
      <c r="AB315" s="528" t="s">
        <v>140</v>
      </c>
      <c r="AC315" s="2853" t="s">
        <v>614</v>
      </c>
      <c r="AD315" s="528" t="s">
        <v>140</v>
      </c>
      <c r="AE315" s="524" t="s">
        <v>657</v>
      </c>
      <c r="AF315" s="2853" t="s">
        <v>658</v>
      </c>
      <c r="AG315" s="524" t="s">
        <v>0</v>
      </c>
      <c r="AH315" s="2866" t="s">
        <v>142</v>
      </c>
      <c r="AI315" s="2867"/>
      <c r="AJ315" s="2868"/>
      <c r="AK315" s="524" t="s">
        <v>709</v>
      </c>
      <c r="AL315" s="528" t="s">
        <v>714</v>
      </c>
      <c r="AM315" s="524" t="s">
        <v>140</v>
      </c>
      <c r="AN315" s="2861" t="s">
        <v>711</v>
      </c>
      <c r="AO315" s="524" t="s">
        <v>140</v>
      </c>
      <c r="AP315" s="2861" t="s">
        <v>614</v>
      </c>
      <c r="AQ315" s="524" t="s">
        <v>722</v>
      </c>
      <c r="AR315" s="524" t="s">
        <v>589</v>
      </c>
      <c r="AS315" s="524" t="s">
        <v>720</v>
      </c>
      <c r="AT315" s="2861" t="s">
        <v>478</v>
      </c>
      <c r="AU315" s="524" t="s">
        <v>723</v>
      </c>
      <c r="AV315" s="524" t="s">
        <v>720</v>
      </c>
      <c r="AW315" s="524" t="s">
        <v>142</v>
      </c>
      <c r="AX315" s="524" t="s">
        <v>140</v>
      </c>
      <c r="AY315" s="524" t="s">
        <v>0</v>
      </c>
      <c r="AZ315" s="1062" t="s">
        <v>140</v>
      </c>
      <c r="BA315" s="2866" t="s">
        <v>728</v>
      </c>
      <c r="BB315" s="2867"/>
      <c r="BC315" s="2868"/>
      <c r="BD315" s="2866" t="s">
        <v>142</v>
      </c>
      <c r="BE315" s="2867"/>
      <c r="BF315" s="2868"/>
      <c r="BG315" s="524" t="s">
        <v>734</v>
      </c>
      <c r="BH315" s="524" t="s">
        <v>735</v>
      </c>
      <c r="BI315" s="524" t="s">
        <v>140</v>
      </c>
      <c r="BJ315" s="2861" t="s">
        <v>614</v>
      </c>
      <c r="BK315" s="524" t="s">
        <v>589</v>
      </c>
      <c r="BL315" s="524" t="s">
        <v>720</v>
      </c>
      <c r="BM315" s="2861" t="s">
        <v>478</v>
      </c>
      <c r="BN315" s="1801"/>
      <c r="BO315" s="1801"/>
      <c r="BP315" s="524" t="s">
        <v>140</v>
      </c>
      <c r="BQ315" s="2861" t="s">
        <v>614</v>
      </c>
      <c r="BR315" s="524" t="s">
        <v>741</v>
      </c>
      <c r="BS315" s="524" t="s">
        <v>714</v>
      </c>
      <c r="BT315" s="524" t="s">
        <v>140</v>
      </c>
      <c r="BU315" s="2861" t="s">
        <v>748</v>
      </c>
      <c r="BV315" s="524" t="s">
        <v>503</v>
      </c>
      <c r="BW315" s="524" t="s">
        <v>504</v>
      </c>
      <c r="BX315" s="2861" t="s">
        <v>749</v>
      </c>
      <c r="BY315" s="524" t="s">
        <v>0</v>
      </c>
      <c r="BZ315" s="1062" t="s">
        <v>140</v>
      </c>
      <c r="CA315" s="2863" t="s">
        <v>142</v>
      </c>
      <c r="CB315" s="2864"/>
      <c r="CC315" s="2865"/>
      <c r="CD315" s="524" t="s">
        <v>140</v>
      </c>
      <c r="CE315" s="528" t="s">
        <v>589</v>
      </c>
      <c r="CF315" s="528" t="s">
        <v>502</v>
      </c>
      <c r="CG315" s="2853" t="s">
        <v>748</v>
      </c>
      <c r="CH315" s="524" t="s">
        <v>140</v>
      </c>
      <c r="CI315" s="2853" t="s">
        <v>474</v>
      </c>
      <c r="CJ315" s="524" t="s">
        <v>766</v>
      </c>
      <c r="CK315" s="524" t="s">
        <v>767</v>
      </c>
      <c r="CL315" s="110" t="s">
        <v>140</v>
      </c>
      <c r="CM315" s="2853" t="s">
        <v>474</v>
      </c>
      <c r="CN315" s="528" t="s">
        <v>503</v>
      </c>
      <c r="CO315" s="1181" t="s">
        <v>504</v>
      </c>
      <c r="CP315" s="2853" t="s">
        <v>474</v>
      </c>
      <c r="CQ315" s="528" t="s">
        <v>781</v>
      </c>
      <c r="CR315" s="1181" t="s">
        <v>714</v>
      </c>
      <c r="CS315" s="1233" t="s">
        <v>0</v>
      </c>
      <c r="CT315" s="2858" t="s">
        <v>728</v>
      </c>
      <c r="CU315" s="2859"/>
      <c r="CV315" s="2860"/>
      <c r="CW315" s="1375" t="s">
        <v>141</v>
      </c>
      <c r="CX315" s="2853" t="s">
        <v>474</v>
      </c>
      <c r="CY315" s="108" t="s">
        <v>142</v>
      </c>
      <c r="CZ315" s="524" t="s">
        <v>783</v>
      </c>
      <c r="DA315" s="108" t="s">
        <v>767</v>
      </c>
      <c r="DB315" s="110" t="s">
        <v>141</v>
      </c>
      <c r="DC315" s="2853" t="s">
        <v>474</v>
      </c>
      <c r="DD315" s="1181" t="s">
        <v>589</v>
      </c>
      <c r="DE315" s="108" t="s">
        <v>502</v>
      </c>
      <c r="DF315" s="2853" t="s">
        <v>478</v>
      </c>
      <c r="DG315" s="1181" t="s">
        <v>723</v>
      </c>
      <c r="DH315" s="108" t="s">
        <v>502</v>
      </c>
      <c r="DI315" s="2853" t="s">
        <v>478</v>
      </c>
      <c r="DJ315" s="108" t="s">
        <v>141</v>
      </c>
      <c r="DK315" s="2853" t="s">
        <v>474</v>
      </c>
      <c r="DL315" s="1181" t="s">
        <v>788</v>
      </c>
      <c r="DM315" s="108" t="s">
        <v>714</v>
      </c>
      <c r="DN315" s="2853" t="s">
        <v>478</v>
      </c>
      <c r="DO315" s="108" t="s">
        <v>0</v>
      </c>
      <c r="DP315" s="2855" t="s">
        <v>142</v>
      </c>
      <c r="DQ315" s="2856"/>
      <c r="DR315" s="2857"/>
      <c r="DS315" s="1754" t="s">
        <v>800</v>
      </c>
      <c r="DT315" s="2851" t="s">
        <v>614</v>
      </c>
      <c r="DU315" s="1754" t="s">
        <v>142</v>
      </c>
      <c r="DV315" s="1754" t="s">
        <v>811</v>
      </c>
      <c r="DW315" s="1754" t="s">
        <v>767</v>
      </c>
      <c r="DX315" s="1754" t="s">
        <v>589</v>
      </c>
      <c r="DY315" s="1754" t="s">
        <v>502</v>
      </c>
      <c r="DZ315" s="1754" t="s">
        <v>723</v>
      </c>
      <c r="EA315" s="1754" t="s">
        <v>816</v>
      </c>
      <c r="EB315" s="1754" t="s">
        <v>800</v>
      </c>
      <c r="EC315" s="2851" t="s">
        <v>614</v>
      </c>
      <c r="ED315" s="1754" t="s">
        <v>503</v>
      </c>
      <c r="EE315" s="1754" t="s">
        <v>504</v>
      </c>
      <c r="EF315" s="2851" t="s">
        <v>478</v>
      </c>
      <c r="EG315" s="1754" t="s">
        <v>832</v>
      </c>
      <c r="EH315" s="1754" t="s">
        <v>714</v>
      </c>
      <c r="EI315" s="2168" t="s">
        <v>0</v>
      </c>
      <c r="EJ315" s="1754" t="s">
        <v>141</v>
      </c>
      <c r="EK315" s="2851" t="s">
        <v>478</v>
      </c>
      <c r="EL315" s="1754" t="s">
        <v>142</v>
      </c>
      <c r="EM315" s="2169" t="s">
        <v>776</v>
      </c>
      <c r="EN315" s="2169" t="s">
        <v>776</v>
      </c>
      <c r="EO315" s="1754" t="s">
        <v>141</v>
      </c>
      <c r="EP315" s="2851" t="s">
        <v>614</v>
      </c>
      <c r="EQ315" s="1754" t="s">
        <v>857</v>
      </c>
      <c r="ER315" s="1754" t="s">
        <v>714</v>
      </c>
      <c r="ES315" s="1754" t="s">
        <v>589</v>
      </c>
      <c r="ET315" s="1754" t="s">
        <v>720</v>
      </c>
      <c r="EU315" s="2851" t="s">
        <v>478</v>
      </c>
      <c r="EV315" s="1754" t="s">
        <v>861</v>
      </c>
      <c r="EW315" s="1754" t="s">
        <v>714</v>
      </c>
      <c r="EX315" s="1754" t="s">
        <v>141</v>
      </c>
      <c r="EY315" s="2851" t="s">
        <v>478</v>
      </c>
      <c r="EZ315" s="2170" t="s">
        <v>0</v>
      </c>
      <c r="FA315" s="2469" t="s">
        <v>141</v>
      </c>
      <c r="FB315" s="2851" t="s">
        <v>478</v>
      </c>
      <c r="FC315" s="108" t="s">
        <v>142</v>
      </c>
      <c r="FD315" s="108" t="s">
        <v>142</v>
      </c>
      <c r="FE315" s="108" t="s">
        <v>142</v>
      </c>
      <c r="FF315" s="108" t="s">
        <v>885</v>
      </c>
      <c r="FG315" s="108" t="s">
        <v>714</v>
      </c>
      <c r="FH315" s="2689" t="s">
        <v>141</v>
      </c>
      <c r="FI315" s="108" t="s">
        <v>723</v>
      </c>
      <c r="FJ315" s="108" t="s">
        <v>720</v>
      </c>
      <c r="FK315" s="2849" t="s">
        <v>478</v>
      </c>
      <c r="FL315" s="2689" t="s">
        <v>141</v>
      </c>
      <c r="FM315" s="2849" t="s">
        <v>478</v>
      </c>
      <c r="FN315" s="108" t="s">
        <v>892</v>
      </c>
      <c r="FO315" s="108" t="s">
        <v>714</v>
      </c>
      <c r="FP315" s="2690" t="s">
        <v>0</v>
      </c>
      <c r="FQ315" s="2595" t="s">
        <v>728</v>
      </c>
      <c r="FR315" s="108" t="s">
        <v>728</v>
      </c>
      <c r="FS315" s="108" t="s">
        <v>728</v>
      </c>
    </row>
    <row r="316" spans="1:177" ht="19.5" thickBot="1" x14ac:dyDescent="0.35">
      <c r="A316" s="2885"/>
      <c r="B316" s="2870"/>
      <c r="C316" s="2887"/>
      <c r="D316" s="2870"/>
      <c r="E316" s="2872"/>
      <c r="F316" s="634"/>
      <c r="G316" s="635"/>
      <c r="H316" s="636" t="s">
        <v>635</v>
      </c>
      <c r="I316" s="472" t="s">
        <v>615</v>
      </c>
      <c r="J316" s="532">
        <v>2018</v>
      </c>
      <c r="K316" s="532" t="s">
        <v>640</v>
      </c>
      <c r="L316" s="2874"/>
      <c r="M316" s="472">
        <v>2018</v>
      </c>
      <c r="N316" s="472">
        <v>2018</v>
      </c>
      <c r="O316" s="472">
        <v>2018</v>
      </c>
      <c r="P316" s="532">
        <v>2018</v>
      </c>
      <c r="Q316" s="2854"/>
      <c r="R316" s="472">
        <v>2018</v>
      </c>
      <c r="S316" s="532" t="s">
        <v>649</v>
      </c>
      <c r="T316" s="2854"/>
      <c r="U316" s="472">
        <v>2018</v>
      </c>
      <c r="V316" s="472">
        <v>2018</v>
      </c>
      <c r="W316" s="472">
        <v>2018</v>
      </c>
      <c r="X316" s="532">
        <v>2018</v>
      </c>
      <c r="Y316" s="2854"/>
      <c r="Z316" s="472">
        <v>2018</v>
      </c>
      <c r="AA316" s="532">
        <v>2018</v>
      </c>
      <c r="AB316" s="532" t="s">
        <v>654</v>
      </c>
      <c r="AC316" s="2854"/>
      <c r="AD316" s="532" t="s">
        <v>694</v>
      </c>
      <c r="AE316" s="472">
        <v>2018</v>
      </c>
      <c r="AF316" s="2854"/>
      <c r="AG316" s="472">
        <v>2018</v>
      </c>
      <c r="AH316" s="472">
        <v>2019</v>
      </c>
      <c r="AI316" s="472">
        <v>2020</v>
      </c>
      <c r="AJ316" s="472">
        <v>2021</v>
      </c>
      <c r="AK316" s="472">
        <v>2018</v>
      </c>
      <c r="AL316" s="532">
        <v>2018</v>
      </c>
      <c r="AM316" s="472" t="s">
        <v>708</v>
      </c>
      <c r="AN316" s="2862"/>
      <c r="AO316" s="472" t="s">
        <v>717</v>
      </c>
      <c r="AP316" s="2862"/>
      <c r="AQ316" s="472">
        <v>2019</v>
      </c>
      <c r="AR316" s="472">
        <v>2019</v>
      </c>
      <c r="AS316" s="472">
        <v>2019</v>
      </c>
      <c r="AT316" s="2862"/>
      <c r="AU316" s="472">
        <v>2019</v>
      </c>
      <c r="AV316" s="472">
        <v>2019</v>
      </c>
      <c r="AW316" s="472">
        <v>2019</v>
      </c>
      <c r="AX316" s="472" t="s">
        <v>729</v>
      </c>
      <c r="AY316" s="472">
        <v>2019</v>
      </c>
      <c r="AZ316" s="420" t="s">
        <v>753</v>
      </c>
      <c r="BA316" s="885">
        <v>2020</v>
      </c>
      <c r="BB316" s="472">
        <v>2021</v>
      </c>
      <c r="BC316" s="472">
        <v>2022</v>
      </c>
      <c r="BD316" s="885">
        <v>2020</v>
      </c>
      <c r="BE316" s="472">
        <v>2021</v>
      </c>
      <c r="BF316" s="472">
        <v>2022</v>
      </c>
      <c r="BG316" s="472">
        <v>2020</v>
      </c>
      <c r="BH316" s="472">
        <v>2020</v>
      </c>
      <c r="BI316" s="472" t="s">
        <v>733</v>
      </c>
      <c r="BJ316" s="2862"/>
      <c r="BK316" s="472">
        <v>2020</v>
      </c>
      <c r="BL316" s="472">
        <v>2020</v>
      </c>
      <c r="BM316" s="2862"/>
      <c r="BN316" s="1802"/>
      <c r="BO316" s="1802"/>
      <c r="BP316" s="472" t="s">
        <v>736</v>
      </c>
      <c r="BQ316" s="2862"/>
      <c r="BR316" s="472">
        <v>2020</v>
      </c>
      <c r="BS316" s="472">
        <v>2020</v>
      </c>
      <c r="BT316" s="472" t="s">
        <v>739</v>
      </c>
      <c r="BU316" s="2862"/>
      <c r="BV316" s="472">
        <v>2020</v>
      </c>
      <c r="BW316" s="472">
        <v>2020</v>
      </c>
      <c r="BX316" s="2862"/>
      <c r="BY316" s="472" t="s">
        <v>752</v>
      </c>
      <c r="BZ316" s="420" t="s">
        <v>752</v>
      </c>
      <c r="CA316" s="472">
        <v>2021</v>
      </c>
      <c r="CB316" s="472">
        <v>2022</v>
      </c>
      <c r="CC316" s="472">
        <v>2023</v>
      </c>
      <c r="CD316" s="472" t="s">
        <v>761</v>
      </c>
      <c r="CE316" s="532">
        <v>2021</v>
      </c>
      <c r="CF316" s="532">
        <v>2021</v>
      </c>
      <c r="CG316" s="2854"/>
      <c r="CH316" s="472" t="s">
        <v>763</v>
      </c>
      <c r="CI316" s="2854"/>
      <c r="CJ316" s="472">
        <v>2021</v>
      </c>
      <c r="CK316" s="472">
        <v>2021</v>
      </c>
      <c r="CL316" s="111" t="s">
        <v>764</v>
      </c>
      <c r="CM316" s="2854"/>
      <c r="CN316" s="532">
        <v>2021</v>
      </c>
      <c r="CO316" s="579">
        <v>2021</v>
      </c>
      <c r="CP316" s="2854"/>
      <c r="CQ316" s="532">
        <v>2021</v>
      </c>
      <c r="CR316" s="579">
        <v>2021</v>
      </c>
      <c r="CS316" s="238">
        <v>2021</v>
      </c>
      <c r="CT316" s="1056">
        <v>2022</v>
      </c>
      <c r="CU316" s="472">
        <v>2023</v>
      </c>
      <c r="CV316" s="472">
        <v>2024</v>
      </c>
      <c r="CW316" s="1376" t="s">
        <v>777</v>
      </c>
      <c r="CX316" s="2854"/>
      <c r="CY316" s="340">
        <v>2022</v>
      </c>
      <c r="CZ316" s="472">
        <v>2022</v>
      </c>
      <c r="DA316" s="340">
        <v>2022</v>
      </c>
      <c r="DB316" s="111" t="s">
        <v>782</v>
      </c>
      <c r="DC316" s="2854"/>
      <c r="DD316" s="579">
        <v>2022</v>
      </c>
      <c r="DE316" s="340">
        <v>2022</v>
      </c>
      <c r="DF316" s="2854"/>
      <c r="DG316" s="579">
        <v>2022</v>
      </c>
      <c r="DH316" s="340">
        <v>2022</v>
      </c>
      <c r="DI316" s="2854"/>
      <c r="DJ316" s="340" t="s">
        <v>784</v>
      </c>
      <c r="DK316" s="2854"/>
      <c r="DL316" s="579">
        <v>2022</v>
      </c>
      <c r="DM316" s="340">
        <v>2022</v>
      </c>
      <c r="DN316" s="2854"/>
      <c r="DO316" s="340" t="s">
        <v>789</v>
      </c>
      <c r="DP316" s="472">
        <v>2023</v>
      </c>
      <c r="DQ316" s="472">
        <v>2024</v>
      </c>
      <c r="DR316" s="472">
        <v>2025</v>
      </c>
      <c r="DS316" s="1748" t="s">
        <v>789</v>
      </c>
      <c r="DT316" s="2852"/>
      <c r="DU316" s="1748">
        <v>2023</v>
      </c>
      <c r="DV316" s="1748">
        <v>2023</v>
      </c>
      <c r="DW316" s="1748">
        <v>2023</v>
      </c>
      <c r="DX316" s="1748">
        <v>2023</v>
      </c>
      <c r="DY316" s="1748">
        <v>2023</v>
      </c>
      <c r="DZ316" s="1748">
        <v>2023</v>
      </c>
      <c r="EA316" s="1748">
        <v>2023</v>
      </c>
      <c r="EB316" s="1748" t="s">
        <v>812</v>
      </c>
      <c r="EC316" s="2852"/>
      <c r="ED316" s="1748">
        <v>2023</v>
      </c>
      <c r="EE316" s="1748">
        <v>2023</v>
      </c>
      <c r="EF316" s="2852"/>
      <c r="EG316" s="1748">
        <v>2023</v>
      </c>
      <c r="EH316" s="1748">
        <v>2023</v>
      </c>
      <c r="EI316" s="2171" t="s">
        <v>820</v>
      </c>
      <c r="EJ316" s="1748" t="s">
        <v>820</v>
      </c>
      <c r="EK316" s="2852"/>
      <c r="EL316" s="1748">
        <v>2024</v>
      </c>
      <c r="EM316" s="2172">
        <v>2025</v>
      </c>
      <c r="EN316" s="2172">
        <v>2026</v>
      </c>
      <c r="EO316" s="1748" t="s">
        <v>854</v>
      </c>
      <c r="EP316" s="2852"/>
      <c r="EQ316" s="1748">
        <v>2024</v>
      </c>
      <c r="ER316" s="1748">
        <v>2024</v>
      </c>
      <c r="ES316" s="1748">
        <v>2024</v>
      </c>
      <c r="ET316" s="1748">
        <v>2024</v>
      </c>
      <c r="EU316" s="2852"/>
      <c r="EV316" s="1748">
        <v>2024</v>
      </c>
      <c r="EW316" s="1748">
        <v>2024</v>
      </c>
      <c r="EX316" s="1748" t="s">
        <v>860</v>
      </c>
      <c r="EY316" s="2852"/>
      <c r="EZ316" s="2173">
        <v>2024</v>
      </c>
      <c r="FA316" s="2486" t="s">
        <v>878</v>
      </c>
      <c r="FB316" s="2852"/>
      <c r="FC316" s="340">
        <v>2025</v>
      </c>
      <c r="FD316" s="340">
        <v>2026</v>
      </c>
      <c r="FE316" s="340">
        <v>2027</v>
      </c>
      <c r="FF316" s="340">
        <v>2025</v>
      </c>
      <c r="FG316" s="340">
        <v>2025</v>
      </c>
      <c r="FH316" s="2691" t="s">
        <v>886</v>
      </c>
      <c r="FI316" s="340">
        <v>2025</v>
      </c>
      <c r="FJ316" s="340">
        <v>2025</v>
      </c>
      <c r="FK316" s="2850"/>
      <c r="FL316" s="2691" t="s">
        <v>891</v>
      </c>
      <c r="FM316" s="2850"/>
      <c r="FN316" s="340">
        <v>2025</v>
      </c>
      <c r="FO316" s="340">
        <v>2025</v>
      </c>
      <c r="FP316" s="2692">
        <v>2025</v>
      </c>
      <c r="FQ316" s="2596">
        <v>2026</v>
      </c>
      <c r="FR316" s="340">
        <v>2027</v>
      </c>
      <c r="FS316" s="340">
        <v>2028</v>
      </c>
    </row>
    <row r="317" spans="1:177" ht="22.5" thickTop="1" thickBot="1" x14ac:dyDescent="0.4">
      <c r="A317" s="672" t="s">
        <v>272</v>
      </c>
      <c r="B317" s="673"/>
      <c r="C317" s="1851" t="s">
        <v>236</v>
      </c>
      <c r="D317" s="673"/>
      <c r="E317" s="1852"/>
      <c r="F317" s="674"/>
      <c r="G317" s="481"/>
      <c r="H317" s="675"/>
      <c r="I317" s="481"/>
      <c r="J317" s="539"/>
      <c r="K317" s="539"/>
      <c r="L317" s="606"/>
      <c r="M317" s="481"/>
      <c r="N317" s="481"/>
      <c r="O317" s="481"/>
      <c r="P317" s="539"/>
      <c r="Q317" s="606"/>
      <c r="R317" s="481"/>
      <c r="S317" s="539"/>
      <c r="T317" s="606"/>
      <c r="U317" s="481"/>
      <c r="V317" s="481"/>
      <c r="W317" s="481"/>
      <c r="X317" s="539"/>
      <c r="Y317" s="606"/>
      <c r="Z317" s="481"/>
      <c r="AA317" s="539"/>
      <c r="AB317" s="539"/>
      <c r="AC317" s="606"/>
      <c r="AD317" s="539"/>
      <c r="AE317" s="481"/>
      <c r="AF317" s="606"/>
      <c r="AG317" s="481"/>
      <c r="AH317" s="481"/>
      <c r="AI317" s="481"/>
      <c r="AJ317" s="481"/>
      <c r="AK317" s="481"/>
      <c r="AL317" s="539"/>
      <c r="AM317" s="481"/>
      <c r="AN317" s="910"/>
      <c r="AO317" s="481"/>
      <c r="AP317" s="910"/>
      <c r="AQ317" s="481"/>
      <c r="AR317" s="481"/>
      <c r="AS317" s="481"/>
      <c r="AT317" s="910"/>
      <c r="AU317" s="481"/>
      <c r="AV317" s="481"/>
      <c r="AW317" s="481"/>
      <c r="AX317" s="481"/>
      <c r="AY317" s="481"/>
      <c r="AZ317" s="1066"/>
      <c r="BA317" s="911"/>
      <c r="BB317" s="481"/>
      <c r="BC317" s="481"/>
      <c r="BD317" s="911"/>
      <c r="BE317" s="481"/>
      <c r="BF317" s="481"/>
      <c r="BG317" s="481"/>
      <c r="BH317" s="481"/>
      <c r="BI317" s="911"/>
      <c r="BJ317" s="910"/>
      <c r="BK317" s="481"/>
      <c r="BL317" s="481"/>
      <c r="BM317" s="910"/>
      <c r="BN317" s="910"/>
      <c r="BO317" s="910"/>
      <c r="BP317" s="911"/>
      <c r="BQ317" s="910"/>
      <c r="BR317" s="481"/>
      <c r="BS317" s="481"/>
      <c r="BT317" s="911"/>
      <c r="BU317" s="910"/>
      <c r="BV317" s="481"/>
      <c r="BW317" s="481"/>
      <c r="BX317" s="910"/>
      <c r="BY317" s="911"/>
      <c r="BZ317" s="1123"/>
      <c r="CA317" s="481"/>
      <c r="CB317" s="481"/>
      <c r="CC317" s="481"/>
      <c r="CD317" s="911"/>
      <c r="CE317" s="23"/>
      <c r="CF317" s="539"/>
      <c r="CG317" s="606"/>
      <c r="CH317" s="911"/>
      <c r="CI317" s="606"/>
      <c r="CJ317" s="481"/>
      <c r="CK317" s="481"/>
      <c r="CL317" s="122"/>
      <c r="CM317" s="606"/>
      <c r="CN317" s="23"/>
      <c r="CO317" s="1189"/>
      <c r="CP317" s="606"/>
      <c r="CQ317" s="23"/>
      <c r="CR317" s="1189"/>
      <c r="CS317" s="1244"/>
      <c r="CT317" s="1310"/>
      <c r="CU317" s="481"/>
      <c r="CV317" s="481"/>
      <c r="CW317" s="1387"/>
      <c r="CX317" s="606"/>
      <c r="CY317" s="1494"/>
      <c r="CZ317" s="481"/>
      <c r="DA317" s="1494"/>
      <c r="DB317" s="122"/>
      <c r="DC317" s="606"/>
      <c r="DD317" s="1189"/>
      <c r="DE317" s="1494"/>
      <c r="DF317" s="606"/>
      <c r="DG317" s="1189"/>
      <c r="DH317" s="1494"/>
      <c r="DI317" s="606"/>
      <c r="DJ317" s="1586"/>
      <c r="DK317" s="606"/>
      <c r="DL317" s="1189"/>
      <c r="DM317" s="1494"/>
      <c r="DN317" s="606"/>
      <c r="DO317" s="1586"/>
      <c r="DP317" s="481"/>
      <c r="DQ317" s="481"/>
      <c r="DR317" s="481"/>
      <c r="DS317" s="1987"/>
      <c r="DT317" s="2198"/>
      <c r="DU317" s="1758"/>
      <c r="DV317" s="1758"/>
      <c r="DW317" s="1758"/>
      <c r="DX317" s="1758"/>
      <c r="DY317" s="1758"/>
      <c r="DZ317" s="1758"/>
      <c r="EA317" s="1758"/>
      <c r="EB317" s="1987"/>
      <c r="EC317" s="2198"/>
      <c r="ED317" s="1758"/>
      <c r="EE317" s="1758"/>
      <c r="EF317" s="2198"/>
      <c r="EG317" s="1758"/>
      <c r="EH317" s="1758"/>
      <c r="EI317" s="2199"/>
      <c r="EJ317" s="1987"/>
      <c r="EK317" s="2198"/>
      <c r="EL317" s="1758"/>
      <c r="EM317" s="2200"/>
      <c r="EN317" s="2200"/>
      <c r="EO317" s="1987"/>
      <c r="EP317" s="2198"/>
      <c r="EQ317" s="1758"/>
      <c r="ER317" s="1758"/>
      <c r="ES317" s="1758"/>
      <c r="ET317" s="1758"/>
      <c r="EU317" s="2198"/>
      <c r="EV317" s="1758"/>
      <c r="EW317" s="1758"/>
      <c r="EX317" s="1987"/>
      <c r="EY317" s="2198"/>
      <c r="EZ317" s="1987"/>
      <c r="FA317" s="2487"/>
      <c r="FB317" s="2198"/>
      <c r="FC317" s="1494"/>
      <c r="FD317" s="1494"/>
      <c r="FE317" s="1494"/>
      <c r="FF317" s="1494"/>
      <c r="FG317" s="1494"/>
      <c r="FH317" s="2711"/>
      <c r="FI317" s="1494"/>
      <c r="FJ317" s="1494"/>
      <c r="FK317" s="2712"/>
      <c r="FL317" s="2711"/>
      <c r="FM317" s="2712"/>
      <c r="FN317" s="1494"/>
      <c r="FO317" s="1494"/>
      <c r="FP317" s="1586"/>
      <c r="FQ317" s="2605"/>
      <c r="FR317" s="1494"/>
      <c r="FS317" s="1494"/>
    </row>
    <row r="318" spans="1:177" ht="26.25" customHeight="1" thickTop="1" thickBot="1" x14ac:dyDescent="0.4">
      <c r="A318" s="2914" t="s">
        <v>273</v>
      </c>
      <c r="B318" s="2915" t="s">
        <v>364</v>
      </c>
      <c r="C318" s="2950" t="s">
        <v>237</v>
      </c>
      <c r="D318" s="2915" t="s">
        <v>398</v>
      </c>
      <c r="E318" s="1907" t="s">
        <v>412</v>
      </c>
      <c r="F318" s="754"/>
      <c r="G318" s="755"/>
      <c r="H318" s="756">
        <f t="shared" ref="H318:O318" si="4084">SUM(H319:H321)</f>
        <v>0</v>
      </c>
      <c r="I318" s="509">
        <f t="shared" si="4084"/>
        <v>200</v>
      </c>
      <c r="J318" s="565">
        <f t="shared" si="4084"/>
        <v>0</v>
      </c>
      <c r="K318" s="565">
        <f t="shared" si="4084"/>
        <v>0</v>
      </c>
      <c r="L318" s="603"/>
      <c r="M318" s="509">
        <f t="shared" ref="M318" si="4085">SUM(M319:M321)</f>
        <v>0</v>
      </c>
      <c r="N318" s="509">
        <f t="shared" si="4084"/>
        <v>0</v>
      </c>
      <c r="O318" s="509">
        <f t="shared" si="4084"/>
        <v>0</v>
      </c>
      <c r="P318" s="565">
        <f t="shared" ref="P318:P368" si="4086">J318+N318+O318</f>
        <v>0</v>
      </c>
      <c r="Q318" s="603"/>
      <c r="R318" s="509">
        <f t="shared" ref="R318:S318" si="4087">SUM(R319:R321)</f>
        <v>0</v>
      </c>
      <c r="S318" s="565">
        <f t="shared" si="4087"/>
        <v>0</v>
      </c>
      <c r="T318" s="603"/>
      <c r="U318" s="509">
        <f t="shared" ref="U318:W318" si="4088">SUM(U319:U321)</f>
        <v>0</v>
      </c>
      <c r="V318" s="509">
        <f t="shared" si="4088"/>
        <v>0</v>
      </c>
      <c r="W318" s="509">
        <f t="shared" si="4088"/>
        <v>0</v>
      </c>
      <c r="X318" s="565">
        <f t="shared" ref="X318:X368" si="4089">P318+V318+W318</f>
        <v>0</v>
      </c>
      <c r="Y318" s="603"/>
      <c r="Z318" s="509">
        <f t="shared" ref="Z318" si="4090">SUM(Z319:Z321)</f>
        <v>0</v>
      </c>
      <c r="AA318" s="565">
        <f t="shared" ref="AA318:AA368" si="4091">X318+Z318</f>
        <v>0</v>
      </c>
      <c r="AB318" s="565">
        <f t="shared" ref="AB318:AE318" si="4092">SUM(AB319:AB321)</f>
        <v>0</v>
      </c>
      <c r="AC318" s="603" t="e">
        <f t="shared" ref="AC318:AC368" si="4093">AB318/AA318</f>
        <v>#DIV/0!</v>
      </c>
      <c r="AD318" s="565">
        <f t="shared" si="4092"/>
        <v>0</v>
      </c>
      <c r="AE318" s="565">
        <f t="shared" si="4092"/>
        <v>0</v>
      </c>
      <c r="AF318" s="603" t="e">
        <f t="shared" ref="AF318:AF368" si="4094">AE318/AA318</f>
        <v>#DIV/0!</v>
      </c>
      <c r="AG318" s="509">
        <f t="shared" ref="AG318:AM318" si="4095">SUM(AG319:AG321)</f>
        <v>0</v>
      </c>
      <c r="AH318" s="509">
        <f t="shared" si="4095"/>
        <v>0</v>
      </c>
      <c r="AI318" s="509">
        <f t="shared" si="4095"/>
        <v>0</v>
      </c>
      <c r="AJ318" s="509">
        <f t="shared" si="4095"/>
        <v>0</v>
      </c>
      <c r="AK318" s="509">
        <f t="shared" si="4095"/>
        <v>0</v>
      </c>
      <c r="AL318" s="565">
        <f t="shared" ref="AL318:AL368" si="4096">AA318+AK318</f>
        <v>0</v>
      </c>
      <c r="AM318" s="866">
        <f t="shared" si="4095"/>
        <v>0</v>
      </c>
      <c r="AN318" s="891"/>
      <c r="AO318" s="866">
        <f t="shared" ref="AO318:AR318" si="4097">SUM(AO319:AO321)</f>
        <v>0</v>
      </c>
      <c r="AP318" s="891"/>
      <c r="AQ318" s="866">
        <f t="shared" ref="AQ318" si="4098">SUM(AQ319:AQ321)</f>
        <v>0</v>
      </c>
      <c r="AR318" s="866">
        <f t="shared" si="4097"/>
        <v>0</v>
      </c>
      <c r="AS318" s="866">
        <f t="shared" ref="AS318:AS368" si="4099">AH318+AQ318+AR318</f>
        <v>0</v>
      </c>
      <c r="AT318" s="891"/>
      <c r="AU318" s="866">
        <f t="shared" ref="AU318" si="4100">SUM(AU319:AU321)</f>
        <v>0</v>
      </c>
      <c r="AV318" s="866">
        <f t="shared" ref="AV318:AV368" si="4101">AH318+AQ318+AU318</f>
        <v>0</v>
      </c>
      <c r="AW318" s="509">
        <f t="shared" ref="AW318:BG318" si="4102">SUM(AW319:AW321)</f>
        <v>0</v>
      </c>
      <c r="AX318" s="866">
        <f t="shared" si="4102"/>
        <v>0</v>
      </c>
      <c r="AY318" s="509">
        <f t="shared" si="4102"/>
        <v>0</v>
      </c>
      <c r="AZ318" s="1091">
        <f t="shared" si="4102"/>
        <v>0</v>
      </c>
      <c r="BA318" s="1005">
        <f t="shared" si="4102"/>
        <v>0</v>
      </c>
      <c r="BB318" s="509">
        <f t="shared" si="4102"/>
        <v>0</v>
      </c>
      <c r="BC318" s="509">
        <f t="shared" si="4102"/>
        <v>0</v>
      </c>
      <c r="BD318" s="1005">
        <f t="shared" si="4102"/>
        <v>0</v>
      </c>
      <c r="BE318" s="509">
        <f t="shared" si="4102"/>
        <v>0</v>
      </c>
      <c r="BF318" s="509">
        <f t="shared" si="4102"/>
        <v>0</v>
      </c>
      <c r="BG318" s="866">
        <f t="shared" si="4102"/>
        <v>0</v>
      </c>
      <c r="BH318" s="509">
        <f t="shared" ref="BH318:BH368" si="4103">BD318+BG318</f>
        <v>0</v>
      </c>
      <c r="BI318" s="1006">
        <f t="shared" ref="BI318" si="4104">SUM(BI319:BI321)</f>
        <v>0</v>
      </c>
      <c r="BJ318" s="891"/>
      <c r="BK318" s="509">
        <f t="shared" ref="BK318" si="4105">SUM(BK319:BK321)</f>
        <v>0</v>
      </c>
      <c r="BL318" s="509">
        <f t="shared" ref="BL318:BL368" si="4106">BD318+BG318+BK318</f>
        <v>0</v>
      </c>
      <c r="BM318" s="891"/>
      <c r="BN318" s="891"/>
      <c r="BO318" s="891"/>
      <c r="BP318" s="1006">
        <f t="shared" ref="BP318:BT318" si="4107">SUM(BP319:BP321)</f>
        <v>0</v>
      </c>
      <c r="BQ318" s="891"/>
      <c r="BR318" s="866">
        <f t="shared" ref="BR318" si="4108">SUM(BR319:BR321)</f>
        <v>0</v>
      </c>
      <c r="BS318" s="509">
        <f t="shared" ref="BS318:BS368" si="4109">BL318+BR318</f>
        <v>0</v>
      </c>
      <c r="BT318" s="1006">
        <f t="shared" si="4107"/>
        <v>0</v>
      </c>
      <c r="BU318" s="891"/>
      <c r="BV318" s="509">
        <f t="shared" ref="BV318" si="4110">SUM(BV319:BV321)</f>
        <v>0</v>
      </c>
      <c r="BW318" s="509">
        <f t="shared" ref="BW318:BW368" si="4111">BS318+BV318</f>
        <v>0</v>
      </c>
      <c r="BX318" s="891"/>
      <c r="BY318" s="1006">
        <f t="shared" ref="BY318:CE318" si="4112">SUM(BY319:BY321)</f>
        <v>0</v>
      </c>
      <c r="BZ318" s="1155">
        <f t="shared" si="4112"/>
        <v>0</v>
      </c>
      <c r="CA318" s="509">
        <f t="shared" si="4112"/>
        <v>0</v>
      </c>
      <c r="CB318" s="509">
        <f t="shared" si="4112"/>
        <v>0</v>
      </c>
      <c r="CC318" s="509">
        <f t="shared" si="4112"/>
        <v>0</v>
      </c>
      <c r="CD318" s="1006">
        <f t="shared" si="4112"/>
        <v>0</v>
      </c>
      <c r="CE318" s="54">
        <f t="shared" si="4112"/>
        <v>0</v>
      </c>
      <c r="CF318" s="565">
        <f t="shared" ref="CF318:CF368" si="4113">CA318+CE318</f>
        <v>0</v>
      </c>
      <c r="CG318" s="603"/>
      <c r="CH318" s="1006">
        <f t="shared" ref="CH318:CL318" si="4114">SUM(CH319:CH321)</f>
        <v>0</v>
      </c>
      <c r="CI318" s="603"/>
      <c r="CJ318" s="509">
        <f t="shared" ref="CJ318" si="4115">SUM(CJ319:CJ321)</f>
        <v>0</v>
      </c>
      <c r="CK318" s="509">
        <f t="shared" ref="CK318:CK368" si="4116">CF318+CJ318</f>
        <v>0</v>
      </c>
      <c r="CL318" s="162">
        <f t="shared" si="4114"/>
        <v>0</v>
      </c>
      <c r="CM318" s="603"/>
      <c r="CN318" s="54">
        <f t="shared" ref="CN318" si="4117">SUM(CN319:CN321)</f>
        <v>0</v>
      </c>
      <c r="CO318" s="1215">
        <f t="shared" ref="CO318:CO368" si="4118">CK318+CN318</f>
        <v>0</v>
      </c>
      <c r="CP318" s="603"/>
      <c r="CQ318" s="54">
        <f t="shared" ref="CQ318" si="4119">SUM(CQ319:CQ321)</f>
        <v>0</v>
      </c>
      <c r="CR318" s="1215">
        <f t="shared" ref="CR318:CR368" si="4120">CO318+CQ318</f>
        <v>0</v>
      </c>
      <c r="CS318" s="1277">
        <f t="shared" ref="CS318:DB318" si="4121">SUM(CS319:CS321)</f>
        <v>0</v>
      </c>
      <c r="CT318" s="1340">
        <f t="shared" si="4121"/>
        <v>0</v>
      </c>
      <c r="CU318" s="509">
        <f t="shared" si="4121"/>
        <v>0</v>
      </c>
      <c r="CV318" s="509">
        <f t="shared" si="4121"/>
        <v>0</v>
      </c>
      <c r="CW318" s="1420">
        <f t="shared" si="4121"/>
        <v>0</v>
      </c>
      <c r="CX318" s="603" t="e">
        <f t="shared" ref="CX318:CX368" si="4122">CW318/CR318</f>
        <v>#DIV/0!</v>
      </c>
      <c r="CY318" s="1519">
        <f t="shared" ref="CY318:CZ318" si="4123">SUM(CY319:CY321)</f>
        <v>0</v>
      </c>
      <c r="CZ318" s="509">
        <f t="shared" si="4123"/>
        <v>0</v>
      </c>
      <c r="DA318" s="1519">
        <f t="shared" ref="DA318:DA368" si="4124">CT318+CZ318</f>
        <v>0</v>
      </c>
      <c r="DB318" s="162">
        <f t="shared" si="4121"/>
        <v>0</v>
      </c>
      <c r="DC318" s="603"/>
      <c r="DD318" s="1215">
        <f t="shared" ref="DD318" si="4125">SUM(DD319:DD321)</f>
        <v>0</v>
      </c>
      <c r="DE318" s="1519">
        <f t="shared" ref="DE318:DE368" si="4126">DA318+DD318</f>
        <v>0</v>
      </c>
      <c r="DF318" s="603"/>
      <c r="DG318" s="1215">
        <f t="shared" ref="DG318" si="4127">SUM(DG319:DG321)</f>
        <v>0</v>
      </c>
      <c r="DH318" s="1519">
        <f t="shared" ref="DH318:DH368" si="4128">DA318+DG318</f>
        <v>0</v>
      </c>
      <c r="DI318" s="603"/>
      <c r="DJ318" s="1618">
        <f t="shared" ref="DJ318" si="4129">SUM(DJ319:DJ321)</f>
        <v>0</v>
      </c>
      <c r="DK318" s="603"/>
      <c r="DL318" s="1215">
        <f t="shared" ref="DL318" si="4130">SUM(DL319:DL321)</f>
        <v>0</v>
      </c>
      <c r="DM318" s="1519">
        <f t="shared" ref="DM318:DM368" si="4131">DH318+DL318</f>
        <v>0</v>
      </c>
      <c r="DN318" s="603"/>
      <c r="DO318" s="1618">
        <f t="shared" ref="DO318:DS318" si="4132">SUM(DO319:DO321)</f>
        <v>0</v>
      </c>
      <c r="DP318" s="509">
        <f t="shared" si="4132"/>
        <v>1200</v>
      </c>
      <c r="DQ318" s="509">
        <f t="shared" si="4132"/>
        <v>0</v>
      </c>
      <c r="DR318" s="509">
        <f t="shared" si="4132"/>
        <v>0</v>
      </c>
      <c r="DS318" s="2015">
        <f t="shared" si="4132"/>
        <v>0</v>
      </c>
      <c r="DT318" s="327" t="e">
        <f t="shared" ref="DT318:DT368" si="4133">DS318/DM318</f>
        <v>#DIV/0!</v>
      </c>
      <c r="DU318" s="1784">
        <f t="shared" ref="DU318:DV318" si="4134">SUM(DU319:DU321)</f>
        <v>1200</v>
      </c>
      <c r="DV318" s="1784">
        <f t="shared" si="4134"/>
        <v>0</v>
      </c>
      <c r="DW318" s="1784">
        <f t="shared" ref="DW318:DW368" si="4135">DP318+DV318</f>
        <v>1200</v>
      </c>
      <c r="DX318" s="1784">
        <f t="shared" ref="DX318:DZ318" si="4136">SUM(DX319:DX321)</f>
        <v>0</v>
      </c>
      <c r="DY318" s="1784">
        <f t="shared" ref="DY318:DY368" si="4137">DW318+DX318</f>
        <v>1200</v>
      </c>
      <c r="DZ318" s="1784">
        <f t="shared" si="4136"/>
        <v>0</v>
      </c>
      <c r="EA318" s="1784">
        <f t="shared" ref="EA318:EA368" si="4138">DW318+DZ318</f>
        <v>1200</v>
      </c>
      <c r="EB318" s="2015">
        <f t="shared" ref="EB318" si="4139">SUM(EB319:EB321)</f>
        <v>0</v>
      </c>
      <c r="EC318" s="327">
        <f t="shared" ref="EC318:EC368" si="4140">EB318/EA318</f>
        <v>0</v>
      </c>
      <c r="ED318" s="1784">
        <f t="shared" ref="ED318" si="4141">SUM(ED319:ED321)</f>
        <v>0</v>
      </c>
      <c r="EE318" s="1784">
        <f t="shared" ref="EE318:EE368" si="4142">EA318+ED318</f>
        <v>1200</v>
      </c>
      <c r="EF318" s="327">
        <f t="shared" ref="EF318:EF368" si="4143">EB318/EE318</f>
        <v>0</v>
      </c>
      <c r="EG318" s="1784">
        <f t="shared" ref="EG318" si="4144">SUM(EG319:EG321)</f>
        <v>0</v>
      </c>
      <c r="EH318" s="1784">
        <f t="shared" ref="EH318:EH368" si="4145">EE318+EG318</f>
        <v>1200</v>
      </c>
      <c r="EI318" s="2326">
        <f t="shared" ref="EI318:EO318" si="4146">SUM(EI319:EI321)</f>
        <v>1200</v>
      </c>
      <c r="EJ318" s="2015">
        <f t="shared" si="4146"/>
        <v>1200</v>
      </c>
      <c r="EK318" s="327">
        <f t="shared" ref="EK318:EK368" si="4147">EJ318/EI318</f>
        <v>1</v>
      </c>
      <c r="EL318" s="1784">
        <f t="shared" si="4146"/>
        <v>0</v>
      </c>
      <c r="EM318" s="2327">
        <f t="shared" si="4146"/>
        <v>0</v>
      </c>
      <c r="EN318" s="2327">
        <f t="shared" si="4146"/>
        <v>0</v>
      </c>
      <c r="EO318" s="2015">
        <f t="shared" si="4146"/>
        <v>0</v>
      </c>
      <c r="EP318" s="2176" t="e">
        <f t="shared" ref="EP318:EP368" si="4148">EO318/EL318</f>
        <v>#DIV/0!</v>
      </c>
      <c r="EQ318" s="1784">
        <f t="shared" ref="EQ318" si="4149">SUM(EQ319:EQ321)</f>
        <v>0</v>
      </c>
      <c r="ER318" s="1784">
        <f t="shared" ref="ER318:ER368" si="4150">EL318+EQ318</f>
        <v>0</v>
      </c>
      <c r="ES318" s="1784">
        <f t="shared" ref="ES318" si="4151">SUM(ES319:ES321)</f>
        <v>0</v>
      </c>
      <c r="ET318" s="1784">
        <f t="shared" ref="ET318:ET368" si="4152">ER318+ES318</f>
        <v>0</v>
      </c>
      <c r="EU318" s="327" t="e">
        <f t="shared" ref="EU318:EU368" si="4153">EO318/ET318</f>
        <v>#DIV/0!</v>
      </c>
      <c r="EV318" s="1784">
        <f t="shared" ref="EV318" si="4154">SUM(EV319:EV321)</f>
        <v>0</v>
      </c>
      <c r="EW318" s="1784">
        <f t="shared" ref="EW318:EW368" si="4155">ET318+EV318</f>
        <v>0</v>
      </c>
      <c r="EX318" s="2015">
        <f t="shared" ref="EX318" si="4156">SUM(EX319:EX321)</f>
        <v>0</v>
      </c>
      <c r="EY318" s="327"/>
      <c r="EZ318" s="2020">
        <f t="shared" ref="EZ318:FF318" si="4157">SUM(EZ319:EZ321)</f>
        <v>0</v>
      </c>
      <c r="FA318" s="2015">
        <f t="shared" ref="FA318" si="4158">SUM(FA319:FA321)</f>
        <v>0</v>
      </c>
      <c r="FB318" s="327"/>
      <c r="FC318" s="1519">
        <f t="shared" si="4157"/>
        <v>0</v>
      </c>
      <c r="FD318" s="1519">
        <f t="shared" si="4157"/>
        <v>0</v>
      </c>
      <c r="FE318" s="1519">
        <f t="shared" si="4157"/>
        <v>0</v>
      </c>
      <c r="FF318" s="1519">
        <f t="shared" si="4157"/>
        <v>0</v>
      </c>
      <c r="FG318" s="1519">
        <f t="shared" ref="FG318:FG368" si="4159">FC318+FF318</f>
        <v>0</v>
      </c>
      <c r="FH318" s="2784">
        <f t="shared" ref="FH318:FI318" si="4160">SUM(FH319:FH321)</f>
        <v>0</v>
      </c>
      <c r="FI318" s="1519">
        <f t="shared" si="4160"/>
        <v>0</v>
      </c>
      <c r="FJ318" s="1519">
        <f t="shared" ref="FJ318:FJ368" si="4161">FG318+FI318</f>
        <v>0</v>
      </c>
      <c r="FK318" s="1977" t="e">
        <f t="shared" ref="FK318:FK368" si="4162">FH318/FJ318</f>
        <v>#DIV/0!</v>
      </c>
      <c r="FL318" s="2784">
        <f t="shared" ref="FL318" si="4163">SUM(FL319:FL321)</f>
        <v>0</v>
      </c>
      <c r="FM318" s="1977" t="e">
        <f t="shared" ref="FM318:FM368" si="4164">FL318/FJ318</f>
        <v>#DIV/0!</v>
      </c>
      <c r="FN318" s="1519">
        <f t="shared" ref="FN318" si="4165">SUM(FN319:FN321)</f>
        <v>0</v>
      </c>
      <c r="FO318" s="1519">
        <f t="shared" ref="FO318:FO368" si="4166">FJ318+FN318</f>
        <v>0</v>
      </c>
      <c r="FP318" s="1627">
        <f t="shared" ref="FP318" si="4167">SUM(FP319:FP321)</f>
        <v>0</v>
      </c>
      <c r="FQ318" s="2645">
        <f t="shared" ref="FQ318:FR318" si="4168">SUM(FQ319:FQ321)</f>
        <v>1500</v>
      </c>
      <c r="FR318" s="1519">
        <f t="shared" si="4168"/>
        <v>1500</v>
      </c>
      <c r="FS318" s="1519">
        <f t="shared" ref="FS318" si="4169">SUM(FS319:FS321)</f>
        <v>1500</v>
      </c>
    </row>
    <row r="319" spans="1:177" ht="20.25" customHeight="1" thickBot="1" x14ac:dyDescent="0.4">
      <c r="A319" s="2889"/>
      <c r="B319" s="2879"/>
      <c r="C319" s="2891"/>
      <c r="D319" s="2879"/>
      <c r="E319" s="1908" t="s">
        <v>814</v>
      </c>
      <c r="F319" s="711"/>
      <c r="G319" s="650" t="s">
        <v>583</v>
      </c>
      <c r="H319" s="589">
        <v>0</v>
      </c>
      <c r="I319" s="470">
        <v>0</v>
      </c>
      <c r="J319" s="525">
        <v>0</v>
      </c>
      <c r="K319" s="525">
        <v>0</v>
      </c>
      <c r="L319" s="587"/>
      <c r="M319" s="470">
        <v>0</v>
      </c>
      <c r="N319" s="470"/>
      <c r="O319" s="470"/>
      <c r="P319" s="525">
        <f t="shared" si="4086"/>
        <v>0</v>
      </c>
      <c r="Q319" s="587"/>
      <c r="R319" s="470">
        <v>0</v>
      </c>
      <c r="S319" s="525">
        <v>0</v>
      </c>
      <c r="T319" s="587"/>
      <c r="U319" s="470">
        <v>0</v>
      </c>
      <c r="V319" s="470"/>
      <c r="W319" s="470"/>
      <c r="X319" s="525">
        <f t="shared" si="4089"/>
        <v>0</v>
      </c>
      <c r="Y319" s="587"/>
      <c r="Z319" s="470"/>
      <c r="AA319" s="525">
        <f t="shared" si="4091"/>
        <v>0</v>
      </c>
      <c r="AB319" s="525">
        <v>0</v>
      </c>
      <c r="AC319" s="587" t="e">
        <f t="shared" si="4093"/>
        <v>#DIV/0!</v>
      </c>
      <c r="AD319" s="525">
        <v>0</v>
      </c>
      <c r="AE319" s="525">
        <v>0</v>
      </c>
      <c r="AF319" s="587" t="e">
        <f t="shared" si="4094"/>
        <v>#DIV/0!</v>
      </c>
      <c r="AG319" s="470">
        <v>0</v>
      </c>
      <c r="AH319" s="470">
        <v>0</v>
      </c>
      <c r="AI319" s="470">
        <v>0</v>
      </c>
      <c r="AJ319" s="470">
        <v>0</v>
      </c>
      <c r="AK319" s="470"/>
      <c r="AL319" s="525">
        <f t="shared" si="4096"/>
        <v>0</v>
      </c>
      <c r="AM319" s="830">
        <v>0</v>
      </c>
      <c r="AN319" s="894"/>
      <c r="AO319" s="830">
        <v>0</v>
      </c>
      <c r="AP319" s="894"/>
      <c r="AQ319" s="830">
        <v>0</v>
      </c>
      <c r="AR319" s="830">
        <v>0</v>
      </c>
      <c r="AS319" s="830">
        <f t="shared" si="4099"/>
        <v>0</v>
      </c>
      <c r="AT319" s="894"/>
      <c r="AU319" s="830">
        <v>0</v>
      </c>
      <c r="AV319" s="830">
        <f t="shared" si="4101"/>
        <v>0</v>
      </c>
      <c r="AW319" s="470">
        <v>0</v>
      </c>
      <c r="AX319" s="830">
        <v>0</v>
      </c>
      <c r="AY319" s="470">
        <v>0</v>
      </c>
      <c r="AZ319" s="72">
        <v>0</v>
      </c>
      <c r="BA319" s="942">
        <v>0</v>
      </c>
      <c r="BB319" s="470">
        <v>0</v>
      </c>
      <c r="BC319" s="470">
        <v>0</v>
      </c>
      <c r="BD319" s="942">
        <v>0</v>
      </c>
      <c r="BE319" s="470">
        <v>0</v>
      </c>
      <c r="BF319" s="470">
        <v>0</v>
      </c>
      <c r="BG319" s="830">
        <v>0</v>
      </c>
      <c r="BH319" s="470">
        <f t="shared" si="4103"/>
        <v>0</v>
      </c>
      <c r="BI319" s="943">
        <v>0</v>
      </c>
      <c r="BJ319" s="894"/>
      <c r="BK319" s="470">
        <v>0</v>
      </c>
      <c r="BL319" s="470">
        <f t="shared" si="4106"/>
        <v>0</v>
      </c>
      <c r="BM319" s="894"/>
      <c r="BN319" s="894"/>
      <c r="BO319" s="894"/>
      <c r="BP319" s="943">
        <v>0</v>
      </c>
      <c r="BQ319" s="894"/>
      <c r="BR319" s="830">
        <v>0</v>
      </c>
      <c r="BS319" s="470">
        <f t="shared" si="4109"/>
        <v>0</v>
      </c>
      <c r="BT319" s="943">
        <v>0</v>
      </c>
      <c r="BU319" s="894"/>
      <c r="BV319" s="470">
        <v>0</v>
      </c>
      <c r="BW319" s="470">
        <f t="shared" si="4111"/>
        <v>0</v>
      </c>
      <c r="BX319" s="894"/>
      <c r="BY319" s="943">
        <v>0</v>
      </c>
      <c r="BZ319" s="1134">
        <v>0</v>
      </c>
      <c r="CA319" s="470">
        <v>0</v>
      </c>
      <c r="CB319" s="470">
        <v>0</v>
      </c>
      <c r="CC319" s="470">
        <v>0</v>
      </c>
      <c r="CD319" s="943">
        <v>0</v>
      </c>
      <c r="CE319" s="34">
        <v>0</v>
      </c>
      <c r="CF319" s="525">
        <f t="shared" si="4113"/>
        <v>0</v>
      </c>
      <c r="CG319" s="587"/>
      <c r="CH319" s="943">
        <v>0</v>
      </c>
      <c r="CI319" s="587"/>
      <c r="CJ319" s="470">
        <v>0</v>
      </c>
      <c r="CK319" s="470">
        <f t="shared" si="4116"/>
        <v>0</v>
      </c>
      <c r="CL319" s="135">
        <v>0</v>
      </c>
      <c r="CM319" s="587" t="e">
        <f t="shared" ref="CM319:CM368" si="4170">CL319/CK319</f>
        <v>#DIV/0!</v>
      </c>
      <c r="CN319" s="34">
        <v>0</v>
      </c>
      <c r="CO319" s="1200">
        <f t="shared" si="4118"/>
        <v>0</v>
      </c>
      <c r="CP319" s="587" t="e">
        <f t="shared" ref="CP319:CP368" si="4171">CL319/CO319</f>
        <v>#DIV/0!</v>
      </c>
      <c r="CQ319" s="34">
        <v>0</v>
      </c>
      <c r="CR319" s="1200">
        <f t="shared" si="4120"/>
        <v>0</v>
      </c>
      <c r="CS319" s="1255">
        <v>0</v>
      </c>
      <c r="CT319" s="1321">
        <v>0</v>
      </c>
      <c r="CU319" s="470">
        <v>0</v>
      </c>
      <c r="CV319" s="470">
        <v>0</v>
      </c>
      <c r="CW319" s="1398">
        <v>0</v>
      </c>
      <c r="CX319" s="587" t="e">
        <f t="shared" si="4122"/>
        <v>#DIV/0!</v>
      </c>
      <c r="CY319" s="1363">
        <v>0</v>
      </c>
      <c r="CZ319" s="470">
        <v>0</v>
      </c>
      <c r="DA319" s="1363">
        <f t="shared" si="4124"/>
        <v>0</v>
      </c>
      <c r="DB319" s="135">
        <v>0</v>
      </c>
      <c r="DC319" s="587"/>
      <c r="DD319" s="1200">
        <v>0</v>
      </c>
      <c r="DE319" s="1363">
        <f t="shared" si="4126"/>
        <v>0</v>
      </c>
      <c r="DF319" s="587"/>
      <c r="DG319" s="1200">
        <v>0</v>
      </c>
      <c r="DH319" s="1363">
        <f t="shared" si="4128"/>
        <v>0</v>
      </c>
      <c r="DI319" s="587"/>
      <c r="DJ319" s="1364">
        <v>0</v>
      </c>
      <c r="DK319" s="587"/>
      <c r="DL319" s="1200">
        <v>0</v>
      </c>
      <c r="DM319" s="1363">
        <f t="shared" si="4131"/>
        <v>0</v>
      </c>
      <c r="DN319" s="587"/>
      <c r="DO319" s="1364">
        <v>0</v>
      </c>
      <c r="DP319" s="470">
        <v>700</v>
      </c>
      <c r="DQ319" s="470">
        <v>0</v>
      </c>
      <c r="DR319" s="470">
        <v>0</v>
      </c>
      <c r="DS319" s="1444">
        <v>0</v>
      </c>
      <c r="DT319" s="323" t="e">
        <f t="shared" si="4133"/>
        <v>#DIV/0!</v>
      </c>
      <c r="DU319" s="1362">
        <v>700</v>
      </c>
      <c r="DV319" s="1362">
        <v>0</v>
      </c>
      <c r="DW319" s="1362">
        <f t="shared" si="4135"/>
        <v>700</v>
      </c>
      <c r="DX319" s="1362">
        <v>0</v>
      </c>
      <c r="DY319" s="1362">
        <f t="shared" si="4137"/>
        <v>700</v>
      </c>
      <c r="DZ319" s="1362">
        <v>0</v>
      </c>
      <c r="EA319" s="1362">
        <f t="shared" si="4138"/>
        <v>700</v>
      </c>
      <c r="EB319" s="1444">
        <v>0</v>
      </c>
      <c r="EC319" s="323">
        <f t="shared" si="4140"/>
        <v>0</v>
      </c>
      <c r="ED319" s="1362">
        <v>0</v>
      </c>
      <c r="EE319" s="1362">
        <f t="shared" si="4142"/>
        <v>700</v>
      </c>
      <c r="EF319" s="323">
        <f t="shared" si="4143"/>
        <v>0</v>
      </c>
      <c r="EG319" s="1362">
        <v>0</v>
      </c>
      <c r="EH319" s="1362">
        <f t="shared" si="4145"/>
        <v>700</v>
      </c>
      <c r="EI319" s="2240">
        <v>700</v>
      </c>
      <c r="EJ319" s="1444">
        <v>700</v>
      </c>
      <c r="EK319" s="323">
        <f t="shared" si="4147"/>
        <v>1</v>
      </c>
      <c r="EL319" s="1362">
        <v>0</v>
      </c>
      <c r="EM319" s="2241">
        <v>0</v>
      </c>
      <c r="EN319" s="2241">
        <v>0</v>
      </c>
      <c r="EO319" s="1444">
        <v>0</v>
      </c>
      <c r="EP319" s="2176" t="e">
        <f t="shared" si="4148"/>
        <v>#DIV/0!</v>
      </c>
      <c r="EQ319" s="1362">
        <v>0</v>
      </c>
      <c r="ER319" s="1362">
        <f t="shared" si="4150"/>
        <v>0</v>
      </c>
      <c r="ES319" s="1362">
        <v>0</v>
      </c>
      <c r="ET319" s="1362">
        <f t="shared" si="4152"/>
        <v>0</v>
      </c>
      <c r="EU319" s="323" t="e">
        <f t="shared" si="4153"/>
        <v>#DIV/0!</v>
      </c>
      <c r="EV319" s="1362">
        <v>0</v>
      </c>
      <c r="EW319" s="1362">
        <f t="shared" si="4155"/>
        <v>0</v>
      </c>
      <c r="EX319" s="1444">
        <v>0</v>
      </c>
      <c r="EY319" s="323"/>
      <c r="EZ319" s="2242">
        <v>0</v>
      </c>
      <c r="FA319" s="1444">
        <v>0</v>
      </c>
      <c r="FB319" s="323"/>
      <c r="FC319" s="1363">
        <v>0</v>
      </c>
      <c r="FD319" s="1363">
        <v>0</v>
      </c>
      <c r="FE319" s="1363">
        <v>0</v>
      </c>
      <c r="FF319" s="1363">
        <v>0</v>
      </c>
      <c r="FG319" s="1363">
        <f t="shared" si="4159"/>
        <v>0</v>
      </c>
      <c r="FH319" s="2736">
        <v>0</v>
      </c>
      <c r="FI319" s="1363">
        <v>0</v>
      </c>
      <c r="FJ319" s="1363">
        <f t="shared" si="4161"/>
        <v>0</v>
      </c>
      <c r="FK319" s="1969" t="e">
        <f t="shared" si="4162"/>
        <v>#DIV/0!</v>
      </c>
      <c r="FL319" s="2736">
        <v>0</v>
      </c>
      <c r="FM319" s="1969" t="e">
        <f t="shared" si="4164"/>
        <v>#DIV/0!</v>
      </c>
      <c r="FN319" s="1363">
        <v>0</v>
      </c>
      <c r="FO319" s="1363">
        <f t="shared" si="4166"/>
        <v>0</v>
      </c>
      <c r="FP319" s="2124">
        <v>0</v>
      </c>
      <c r="FQ319" s="2619">
        <v>500</v>
      </c>
      <c r="FR319" s="1363">
        <v>500</v>
      </c>
      <c r="FS319" s="1363">
        <v>500</v>
      </c>
    </row>
    <row r="320" spans="1:177" ht="20.25" customHeight="1" thickBot="1" x14ac:dyDescent="0.4">
      <c r="A320" s="2889"/>
      <c r="B320" s="2879"/>
      <c r="C320" s="2891"/>
      <c r="D320" s="2879"/>
      <c r="E320" s="1824" t="s">
        <v>815</v>
      </c>
      <c r="F320" s="708"/>
      <c r="G320" s="650" t="s">
        <v>583</v>
      </c>
      <c r="H320" s="589"/>
      <c r="I320" s="470">
        <v>0</v>
      </c>
      <c r="J320" s="525">
        <v>0</v>
      </c>
      <c r="K320" s="525">
        <v>0</v>
      </c>
      <c r="L320" s="587"/>
      <c r="M320" s="470">
        <v>0</v>
      </c>
      <c r="N320" s="470"/>
      <c r="O320" s="470"/>
      <c r="P320" s="525">
        <f t="shared" si="4086"/>
        <v>0</v>
      </c>
      <c r="Q320" s="587"/>
      <c r="R320" s="470">
        <v>0</v>
      </c>
      <c r="S320" s="525">
        <v>0</v>
      </c>
      <c r="T320" s="587"/>
      <c r="U320" s="470">
        <v>0</v>
      </c>
      <c r="V320" s="470"/>
      <c r="W320" s="470"/>
      <c r="X320" s="525">
        <f t="shared" si="4089"/>
        <v>0</v>
      </c>
      <c r="Y320" s="587"/>
      <c r="Z320" s="470"/>
      <c r="AA320" s="525">
        <f t="shared" si="4091"/>
        <v>0</v>
      </c>
      <c r="AB320" s="525">
        <v>0</v>
      </c>
      <c r="AC320" s="587" t="e">
        <f t="shared" si="4093"/>
        <v>#DIV/0!</v>
      </c>
      <c r="AD320" s="525">
        <v>0</v>
      </c>
      <c r="AE320" s="525">
        <v>0</v>
      </c>
      <c r="AF320" s="587" t="e">
        <f t="shared" si="4094"/>
        <v>#DIV/0!</v>
      </c>
      <c r="AG320" s="470">
        <v>0</v>
      </c>
      <c r="AH320" s="470">
        <v>0</v>
      </c>
      <c r="AI320" s="470">
        <v>0</v>
      </c>
      <c r="AJ320" s="470">
        <v>0</v>
      </c>
      <c r="AK320" s="470"/>
      <c r="AL320" s="525">
        <f t="shared" si="4096"/>
        <v>0</v>
      </c>
      <c r="AM320" s="830">
        <v>0</v>
      </c>
      <c r="AN320" s="894"/>
      <c r="AO320" s="830">
        <v>0</v>
      </c>
      <c r="AP320" s="894"/>
      <c r="AQ320" s="830">
        <v>0</v>
      </c>
      <c r="AR320" s="830">
        <v>0</v>
      </c>
      <c r="AS320" s="830">
        <f t="shared" si="4099"/>
        <v>0</v>
      </c>
      <c r="AT320" s="894"/>
      <c r="AU320" s="830">
        <v>0</v>
      </c>
      <c r="AV320" s="830">
        <f t="shared" si="4101"/>
        <v>0</v>
      </c>
      <c r="AW320" s="470">
        <v>0</v>
      </c>
      <c r="AX320" s="830">
        <v>0</v>
      </c>
      <c r="AY320" s="470">
        <v>0</v>
      </c>
      <c r="AZ320" s="72">
        <v>0</v>
      </c>
      <c r="BA320" s="942">
        <v>0</v>
      </c>
      <c r="BB320" s="470">
        <v>0</v>
      </c>
      <c r="BC320" s="470">
        <v>0</v>
      </c>
      <c r="BD320" s="942">
        <v>0</v>
      </c>
      <c r="BE320" s="470">
        <v>0</v>
      </c>
      <c r="BF320" s="470">
        <v>0</v>
      </c>
      <c r="BG320" s="830">
        <v>0</v>
      </c>
      <c r="BH320" s="470">
        <f t="shared" si="4103"/>
        <v>0</v>
      </c>
      <c r="BI320" s="943">
        <v>0</v>
      </c>
      <c r="BJ320" s="894"/>
      <c r="BK320" s="470">
        <v>0</v>
      </c>
      <c r="BL320" s="470">
        <f t="shared" si="4106"/>
        <v>0</v>
      </c>
      <c r="BM320" s="894"/>
      <c r="BN320" s="894"/>
      <c r="BO320" s="894"/>
      <c r="BP320" s="943">
        <v>0</v>
      </c>
      <c r="BQ320" s="894"/>
      <c r="BR320" s="830">
        <v>0</v>
      </c>
      <c r="BS320" s="470">
        <f t="shared" si="4109"/>
        <v>0</v>
      </c>
      <c r="BT320" s="943">
        <v>0</v>
      </c>
      <c r="BU320" s="894"/>
      <c r="BV320" s="470">
        <v>0</v>
      </c>
      <c r="BW320" s="470">
        <f t="shared" si="4111"/>
        <v>0</v>
      </c>
      <c r="BX320" s="894"/>
      <c r="BY320" s="943">
        <v>0</v>
      </c>
      <c r="BZ320" s="1134">
        <v>0</v>
      </c>
      <c r="CA320" s="470">
        <v>0</v>
      </c>
      <c r="CB320" s="470">
        <v>0</v>
      </c>
      <c r="CC320" s="470">
        <v>0</v>
      </c>
      <c r="CD320" s="943">
        <v>0</v>
      </c>
      <c r="CE320" s="34">
        <v>0</v>
      </c>
      <c r="CF320" s="525">
        <f t="shared" si="4113"/>
        <v>0</v>
      </c>
      <c r="CG320" s="587"/>
      <c r="CH320" s="943">
        <v>0</v>
      </c>
      <c r="CI320" s="587"/>
      <c r="CJ320" s="470">
        <v>0</v>
      </c>
      <c r="CK320" s="470">
        <f t="shared" si="4116"/>
        <v>0</v>
      </c>
      <c r="CL320" s="135">
        <v>0</v>
      </c>
      <c r="CM320" s="587" t="e">
        <f t="shared" si="4170"/>
        <v>#DIV/0!</v>
      </c>
      <c r="CN320" s="34">
        <v>0</v>
      </c>
      <c r="CO320" s="1200">
        <f t="shared" si="4118"/>
        <v>0</v>
      </c>
      <c r="CP320" s="587" t="e">
        <f t="shared" si="4171"/>
        <v>#DIV/0!</v>
      </c>
      <c r="CQ320" s="34">
        <v>0</v>
      </c>
      <c r="CR320" s="1200">
        <f t="shared" si="4120"/>
        <v>0</v>
      </c>
      <c r="CS320" s="1255">
        <v>0</v>
      </c>
      <c r="CT320" s="1321">
        <v>0</v>
      </c>
      <c r="CU320" s="470">
        <v>0</v>
      </c>
      <c r="CV320" s="470">
        <v>0</v>
      </c>
      <c r="CW320" s="1398">
        <v>0</v>
      </c>
      <c r="CX320" s="587" t="e">
        <f t="shared" si="4122"/>
        <v>#DIV/0!</v>
      </c>
      <c r="CY320" s="1363">
        <v>0</v>
      </c>
      <c r="CZ320" s="470">
        <v>0</v>
      </c>
      <c r="DA320" s="1363">
        <f t="shared" si="4124"/>
        <v>0</v>
      </c>
      <c r="DB320" s="135">
        <v>0</v>
      </c>
      <c r="DC320" s="587"/>
      <c r="DD320" s="1200">
        <v>0</v>
      </c>
      <c r="DE320" s="1363">
        <f t="shared" si="4126"/>
        <v>0</v>
      </c>
      <c r="DF320" s="587"/>
      <c r="DG320" s="1200">
        <v>0</v>
      </c>
      <c r="DH320" s="1363">
        <f t="shared" si="4128"/>
        <v>0</v>
      </c>
      <c r="DI320" s="587"/>
      <c r="DJ320" s="1364">
        <v>0</v>
      </c>
      <c r="DK320" s="587"/>
      <c r="DL320" s="1200">
        <v>0</v>
      </c>
      <c r="DM320" s="1363">
        <f t="shared" si="4131"/>
        <v>0</v>
      </c>
      <c r="DN320" s="587"/>
      <c r="DO320" s="1364">
        <v>0</v>
      </c>
      <c r="DP320" s="470">
        <v>500</v>
      </c>
      <c r="DQ320" s="470">
        <v>0</v>
      </c>
      <c r="DR320" s="470">
        <v>0</v>
      </c>
      <c r="DS320" s="1444">
        <v>0</v>
      </c>
      <c r="DT320" s="323" t="e">
        <f t="shared" si="4133"/>
        <v>#DIV/0!</v>
      </c>
      <c r="DU320" s="1362">
        <v>500</v>
      </c>
      <c r="DV320" s="1362">
        <v>0</v>
      </c>
      <c r="DW320" s="1362">
        <f t="shared" si="4135"/>
        <v>500</v>
      </c>
      <c r="DX320" s="1362">
        <v>0</v>
      </c>
      <c r="DY320" s="1362">
        <f t="shared" si="4137"/>
        <v>500</v>
      </c>
      <c r="DZ320" s="1362">
        <v>0</v>
      </c>
      <c r="EA320" s="1362">
        <f t="shared" si="4138"/>
        <v>500</v>
      </c>
      <c r="EB320" s="1444">
        <v>0</v>
      </c>
      <c r="EC320" s="323">
        <f t="shared" si="4140"/>
        <v>0</v>
      </c>
      <c r="ED320" s="1362">
        <v>0</v>
      </c>
      <c r="EE320" s="1362">
        <f t="shared" si="4142"/>
        <v>500</v>
      </c>
      <c r="EF320" s="323">
        <f t="shared" si="4143"/>
        <v>0</v>
      </c>
      <c r="EG320" s="1362">
        <v>0</v>
      </c>
      <c r="EH320" s="1362">
        <f t="shared" si="4145"/>
        <v>500</v>
      </c>
      <c r="EI320" s="2240">
        <v>500</v>
      </c>
      <c r="EJ320" s="1444">
        <v>500</v>
      </c>
      <c r="EK320" s="323">
        <f t="shared" si="4147"/>
        <v>1</v>
      </c>
      <c r="EL320" s="1362">
        <v>0</v>
      </c>
      <c r="EM320" s="2241">
        <v>0</v>
      </c>
      <c r="EN320" s="2241">
        <v>0</v>
      </c>
      <c r="EO320" s="1444">
        <v>0</v>
      </c>
      <c r="EP320" s="2176" t="e">
        <f t="shared" si="4148"/>
        <v>#DIV/0!</v>
      </c>
      <c r="EQ320" s="1362">
        <v>0</v>
      </c>
      <c r="ER320" s="1362">
        <f t="shared" si="4150"/>
        <v>0</v>
      </c>
      <c r="ES320" s="1362">
        <v>0</v>
      </c>
      <c r="ET320" s="1362">
        <f t="shared" si="4152"/>
        <v>0</v>
      </c>
      <c r="EU320" s="323" t="e">
        <f t="shared" si="4153"/>
        <v>#DIV/0!</v>
      </c>
      <c r="EV320" s="1362">
        <v>0</v>
      </c>
      <c r="EW320" s="1362">
        <f t="shared" si="4155"/>
        <v>0</v>
      </c>
      <c r="EX320" s="1444">
        <v>0</v>
      </c>
      <c r="EY320" s="323"/>
      <c r="EZ320" s="2242">
        <v>0</v>
      </c>
      <c r="FA320" s="1444">
        <v>0</v>
      </c>
      <c r="FB320" s="323"/>
      <c r="FC320" s="1363">
        <v>0</v>
      </c>
      <c r="FD320" s="1363">
        <v>0</v>
      </c>
      <c r="FE320" s="1363">
        <v>0</v>
      </c>
      <c r="FF320" s="1363">
        <v>0</v>
      </c>
      <c r="FG320" s="1363">
        <f t="shared" si="4159"/>
        <v>0</v>
      </c>
      <c r="FH320" s="2736">
        <v>0</v>
      </c>
      <c r="FI320" s="1363">
        <v>0</v>
      </c>
      <c r="FJ320" s="1363">
        <f t="shared" si="4161"/>
        <v>0</v>
      </c>
      <c r="FK320" s="1969" t="e">
        <f t="shared" si="4162"/>
        <v>#DIV/0!</v>
      </c>
      <c r="FL320" s="2736">
        <v>0</v>
      </c>
      <c r="FM320" s="1969" t="e">
        <f t="shared" si="4164"/>
        <v>#DIV/0!</v>
      </c>
      <c r="FN320" s="1363">
        <v>0</v>
      </c>
      <c r="FO320" s="1363">
        <f t="shared" si="4166"/>
        <v>0</v>
      </c>
      <c r="FP320" s="2124">
        <v>0</v>
      </c>
      <c r="FQ320" s="2619">
        <v>500</v>
      </c>
      <c r="FR320" s="1363">
        <v>500</v>
      </c>
      <c r="FS320" s="1363">
        <v>500</v>
      </c>
    </row>
    <row r="321" spans="1:175" ht="22.5" customHeight="1" thickBot="1" x14ac:dyDescent="0.4">
      <c r="A321" s="2890"/>
      <c r="B321" s="2880"/>
      <c r="C321" s="2892"/>
      <c r="D321" s="2880"/>
      <c r="E321" s="1833" t="s">
        <v>455</v>
      </c>
      <c r="F321" s="676"/>
      <c r="G321" s="656" t="s">
        <v>583</v>
      </c>
      <c r="H321" s="757">
        <v>0</v>
      </c>
      <c r="I321" s="510">
        <v>200</v>
      </c>
      <c r="J321" s="566"/>
      <c r="K321" s="566">
        <v>0</v>
      </c>
      <c r="L321" s="620"/>
      <c r="M321" s="510"/>
      <c r="N321" s="510">
        <v>0</v>
      </c>
      <c r="O321" s="510"/>
      <c r="P321" s="566">
        <f t="shared" si="4086"/>
        <v>0</v>
      </c>
      <c r="Q321" s="620"/>
      <c r="R321" s="510">
        <v>0</v>
      </c>
      <c r="S321" s="566">
        <v>0</v>
      </c>
      <c r="T321" s="620"/>
      <c r="U321" s="510">
        <v>0</v>
      </c>
      <c r="V321" s="510">
        <v>0</v>
      </c>
      <c r="W321" s="510"/>
      <c r="X321" s="566">
        <f t="shared" si="4089"/>
        <v>0</v>
      </c>
      <c r="Y321" s="620"/>
      <c r="Z321" s="510">
        <v>0</v>
      </c>
      <c r="AA321" s="566">
        <f t="shared" si="4091"/>
        <v>0</v>
      </c>
      <c r="AB321" s="566">
        <v>0</v>
      </c>
      <c r="AC321" s="620" t="e">
        <f t="shared" si="4093"/>
        <v>#DIV/0!</v>
      </c>
      <c r="AD321" s="566">
        <v>0</v>
      </c>
      <c r="AE321" s="566">
        <v>0</v>
      </c>
      <c r="AF321" s="620" t="e">
        <f t="shared" si="4094"/>
        <v>#DIV/0!</v>
      </c>
      <c r="AG321" s="510">
        <v>0</v>
      </c>
      <c r="AH321" s="510"/>
      <c r="AI321" s="510"/>
      <c r="AJ321" s="510"/>
      <c r="AK321" s="510">
        <v>0</v>
      </c>
      <c r="AL321" s="566">
        <f t="shared" si="4096"/>
        <v>0</v>
      </c>
      <c r="AM321" s="867">
        <v>0</v>
      </c>
      <c r="AN321" s="1007"/>
      <c r="AO321" s="867">
        <v>0</v>
      </c>
      <c r="AP321" s="1007"/>
      <c r="AQ321" s="867">
        <v>0</v>
      </c>
      <c r="AR321" s="867">
        <v>0</v>
      </c>
      <c r="AS321" s="867">
        <f t="shared" si="4099"/>
        <v>0</v>
      </c>
      <c r="AT321" s="1007"/>
      <c r="AU321" s="867">
        <v>0</v>
      </c>
      <c r="AV321" s="867">
        <f t="shared" si="4101"/>
        <v>0</v>
      </c>
      <c r="AW321" s="510"/>
      <c r="AX321" s="867">
        <v>0</v>
      </c>
      <c r="AY321" s="510"/>
      <c r="AZ321" s="1092">
        <v>0</v>
      </c>
      <c r="BA321" s="1008"/>
      <c r="BB321" s="510"/>
      <c r="BC321" s="510"/>
      <c r="BD321" s="1008"/>
      <c r="BE321" s="510"/>
      <c r="BF321" s="510"/>
      <c r="BG321" s="867">
        <v>0</v>
      </c>
      <c r="BH321" s="510">
        <f t="shared" si="4103"/>
        <v>0</v>
      </c>
      <c r="BI321" s="1009"/>
      <c r="BJ321" s="1007"/>
      <c r="BK321" s="510">
        <v>0</v>
      </c>
      <c r="BL321" s="510">
        <f t="shared" si="4106"/>
        <v>0</v>
      </c>
      <c r="BM321" s="1007"/>
      <c r="BN321" s="1007"/>
      <c r="BO321" s="1007"/>
      <c r="BP321" s="1009"/>
      <c r="BQ321" s="1007"/>
      <c r="BR321" s="867">
        <v>0</v>
      </c>
      <c r="BS321" s="510">
        <f t="shared" si="4109"/>
        <v>0</v>
      </c>
      <c r="BT321" s="1009"/>
      <c r="BU321" s="1007"/>
      <c r="BV321" s="510">
        <v>0</v>
      </c>
      <c r="BW321" s="510">
        <f t="shared" si="4111"/>
        <v>0</v>
      </c>
      <c r="BX321" s="1007"/>
      <c r="BY321" s="1009"/>
      <c r="BZ321" s="1156">
        <v>0</v>
      </c>
      <c r="CA321" s="510"/>
      <c r="CB321" s="510"/>
      <c r="CC321" s="510"/>
      <c r="CD321" s="1009"/>
      <c r="CE321" s="55">
        <v>0</v>
      </c>
      <c r="CF321" s="566">
        <f t="shared" si="4113"/>
        <v>0</v>
      </c>
      <c r="CG321" s="620"/>
      <c r="CH321" s="1009"/>
      <c r="CI321" s="620"/>
      <c r="CJ321" s="510">
        <v>0</v>
      </c>
      <c r="CK321" s="510">
        <f t="shared" si="4116"/>
        <v>0</v>
      </c>
      <c r="CL321" s="1699"/>
      <c r="CM321" s="620" t="e">
        <f t="shared" si="4170"/>
        <v>#DIV/0!</v>
      </c>
      <c r="CN321" s="55">
        <v>0</v>
      </c>
      <c r="CO321" s="1216">
        <f t="shared" si="4118"/>
        <v>0</v>
      </c>
      <c r="CP321" s="620" t="e">
        <f t="shared" si="4171"/>
        <v>#DIV/0!</v>
      </c>
      <c r="CQ321" s="55">
        <v>0</v>
      </c>
      <c r="CR321" s="1216">
        <f t="shared" si="4120"/>
        <v>0</v>
      </c>
      <c r="CS321" s="1619"/>
      <c r="CT321" s="1216"/>
      <c r="CU321" s="510"/>
      <c r="CV321" s="510"/>
      <c r="CW321" s="1700">
        <v>0</v>
      </c>
      <c r="CX321" s="620" t="e">
        <f t="shared" si="4122"/>
        <v>#DIV/0!</v>
      </c>
      <c r="CY321" s="1520">
        <v>0</v>
      </c>
      <c r="CZ321" s="510">
        <v>0</v>
      </c>
      <c r="DA321" s="1520">
        <f t="shared" si="4124"/>
        <v>0</v>
      </c>
      <c r="DB321" s="1699"/>
      <c r="DC321" s="620"/>
      <c r="DD321" s="1216">
        <v>0</v>
      </c>
      <c r="DE321" s="1520">
        <f t="shared" si="4126"/>
        <v>0</v>
      </c>
      <c r="DF321" s="620"/>
      <c r="DG321" s="1216">
        <v>0</v>
      </c>
      <c r="DH321" s="1520">
        <f t="shared" si="4128"/>
        <v>0</v>
      </c>
      <c r="DI321" s="620"/>
      <c r="DJ321" s="1619"/>
      <c r="DK321" s="620"/>
      <c r="DL321" s="1216">
        <v>0</v>
      </c>
      <c r="DM321" s="1520">
        <f t="shared" si="4131"/>
        <v>0</v>
      </c>
      <c r="DN321" s="620"/>
      <c r="DO321" s="1619">
        <v>0</v>
      </c>
      <c r="DP321" s="1008">
        <v>0</v>
      </c>
      <c r="DQ321" s="510">
        <v>0</v>
      </c>
      <c r="DR321" s="510">
        <v>0</v>
      </c>
      <c r="DS321" s="1700">
        <v>0</v>
      </c>
      <c r="DT321" s="2328" t="e">
        <f t="shared" si="4133"/>
        <v>#DIV/0!</v>
      </c>
      <c r="DU321" s="2329">
        <v>0</v>
      </c>
      <c r="DV321" s="1785">
        <v>0</v>
      </c>
      <c r="DW321" s="1785">
        <f t="shared" si="4135"/>
        <v>0</v>
      </c>
      <c r="DX321" s="1785">
        <v>0</v>
      </c>
      <c r="DY321" s="1785">
        <f t="shared" si="4137"/>
        <v>0</v>
      </c>
      <c r="DZ321" s="1785">
        <v>0</v>
      </c>
      <c r="EA321" s="1785">
        <v>0</v>
      </c>
      <c r="EB321" s="1700">
        <v>0</v>
      </c>
      <c r="EC321" s="2328"/>
      <c r="ED321" s="1785">
        <v>0</v>
      </c>
      <c r="EE321" s="1785">
        <f t="shared" si="4142"/>
        <v>0</v>
      </c>
      <c r="EF321" s="2328" t="e">
        <f t="shared" si="4143"/>
        <v>#DIV/0!</v>
      </c>
      <c r="EG321" s="1785">
        <v>0</v>
      </c>
      <c r="EH321" s="1785">
        <f t="shared" si="4145"/>
        <v>0</v>
      </c>
      <c r="EI321" s="2330">
        <v>0</v>
      </c>
      <c r="EJ321" s="1700">
        <v>0</v>
      </c>
      <c r="EK321" s="2328" t="e">
        <f t="shared" si="4147"/>
        <v>#DIV/0!</v>
      </c>
      <c r="EL321" s="2329">
        <v>0</v>
      </c>
      <c r="EM321" s="2331">
        <v>0</v>
      </c>
      <c r="EN321" s="2331">
        <v>0</v>
      </c>
      <c r="EO321" s="1700">
        <v>0</v>
      </c>
      <c r="EP321" s="2176" t="e">
        <f t="shared" si="4148"/>
        <v>#DIV/0!</v>
      </c>
      <c r="EQ321" s="1785">
        <v>0</v>
      </c>
      <c r="ER321" s="1785">
        <f t="shared" si="4150"/>
        <v>0</v>
      </c>
      <c r="ES321" s="1785">
        <v>0</v>
      </c>
      <c r="ET321" s="1785">
        <f t="shared" si="4152"/>
        <v>0</v>
      </c>
      <c r="EU321" s="2328" t="e">
        <f t="shared" si="4153"/>
        <v>#DIV/0!</v>
      </c>
      <c r="EV321" s="1785">
        <v>0</v>
      </c>
      <c r="EW321" s="1785">
        <f t="shared" si="4155"/>
        <v>0</v>
      </c>
      <c r="EX321" s="1700">
        <v>0</v>
      </c>
      <c r="EY321" s="2328"/>
      <c r="EZ321" s="2329">
        <v>0</v>
      </c>
      <c r="FA321" s="1700">
        <v>0</v>
      </c>
      <c r="FB321" s="2328"/>
      <c r="FC321" s="2125">
        <v>0</v>
      </c>
      <c r="FD321" s="2125">
        <v>0</v>
      </c>
      <c r="FE321" s="2125">
        <v>0</v>
      </c>
      <c r="FF321" s="1520">
        <v>0</v>
      </c>
      <c r="FG321" s="1520">
        <f t="shared" si="4159"/>
        <v>0</v>
      </c>
      <c r="FH321" s="2785">
        <v>0</v>
      </c>
      <c r="FI321" s="1520">
        <v>0</v>
      </c>
      <c r="FJ321" s="1520">
        <f t="shared" si="4161"/>
        <v>0</v>
      </c>
      <c r="FK321" s="2786" t="e">
        <f t="shared" si="4162"/>
        <v>#DIV/0!</v>
      </c>
      <c r="FL321" s="2785">
        <v>0</v>
      </c>
      <c r="FM321" s="2786" t="e">
        <f t="shared" si="4164"/>
        <v>#DIV/0!</v>
      </c>
      <c r="FN321" s="1520">
        <v>0</v>
      </c>
      <c r="FO321" s="1520">
        <f t="shared" si="4166"/>
        <v>0</v>
      </c>
      <c r="FP321" s="2125">
        <v>0</v>
      </c>
      <c r="FQ321" s="2646">
        <v>500</v>
      </c>
      <c r="FR321" s="2125">
        <v>500</v>
      </c>
      <c r="FS321" s="2125">
        <v>500</v>
      </c>
    </row>
    <row r="322" spans="1:175" ht="30.75" customHeight="1" thickBot="1" x14ac:dyDescent="0.4">
      <c r="A322" s="2951" t="s">
        <v>346</v>
      </c>
      <c r="B322" s="2896" t="s">
        <v>364</v>
      </c>
      <c r="C322" s="2952" t="s">
        <v>347</v>
      </c>
      <c r="D322" s="736" t="s">
        <v>398</v>
      </c>
      <c r="E322" s="1909" t="s">
        <v>410</v>
      </c>
      <c r="F322" s="758"/>
      <c r="G322" s="738"/>
      <c r="H322" s="759">
        <f t="shared" ref="H322:O322" si="4172">SUM(H325,H363)</f>
        <v>20779</v>
      </c>
      <c r="I322" s="511">
        <f t="shared" si="4172"/>
        <v>21882</v>
      </c>
      <c r="J322" s="567">
        <f t="shared" si="4172"/>
        <v>23288</v>
      </c>
      <c r="K322" s="567">
        <f t="shared" si="4172"/>
        <v>5448</v>
      </c>
      <c r="L322" s="598">
        <f>K322/J322</f>
        <v>0.23394022672621093</v>
      </c>
      <c r="M322" s="511">
        <f t="shared" ref="M322" si="4173">SUM(M325,M363)</f>
        <v>23288</v>
      </c>
      <c r="N322" s="511">
        <f t="shared" si="4172"/>
        <v>0</v>
      </c>
      <c r="O322" s="511">
        <f t="shared" si="4172"/>
        <v>0</v>
      </c>
      <c r="P322" s="567">
        <f t="shared" si="4086"/>
        <v>23288</v>
      </c>
      <c r="Q322" s="598">
        <f>K322/P322</f>
        <v>0.23394022672621093</v>
      </c>
      <c r="R322" s="511">
        <f t="shared" ref="R322:S322" si="4174">SUM(R325,R363)</f>
        <v>23288</v>
      </c>
      <c r="S322" s="567">
        <f t="shared" si="4174"/>
        <v>8702</v>
      </c>
      <c r="T322" s="598">
        <f t="shared" ref="T322:T368" si="4175">S322/P322</f>
        <v>0.37366884232222602</v>
      </c>
      <c r="U322" s="511">
        <f t="shared" ref="U322:W322" si="4176">SUM(U325,U363)</f>
        <v>23288</v>
      </c>
      <c r="V322" s="511">
        <f t="shared" si="4176"/>
        <v>0</v>
      </c>
      <c r="W322" s="511">
        <f t="shared" si="4176"/>
        <v>0</v>
      </c>
      <c r="X322" s="567">
        <f t="shared" si="4089"/>
        <v>23288</v>
      </c>
      <c r="Y322" s="598">
        <f t="shared" ref="Y322:Y368" si="4177">S322/X322</f>
        <v>0.37366884232222602</v>
      </c>
      <c r="Z322" s="511">
        <f t="shared" ref="Z322" si="4178">SUM(Z325,Z363)</f>
        <v>-2000</v>
      </c>
      <c r="AA322" s="567">
        <f t="shared" si="4091"/>
        <v>21288</v>
      </c>
      <c r="AB322" s="567">
        <f t="shared" ref="AB322:AE322" si="4179">SUM(AB325,AB363)</f>
        <v>18354</v>
      </c>
      <c r="AC322" s="598">
        <f t="shared" si="4093"/>
        <v>0.86217587373167981</v>
      </c>
      <c r="AD322" s="567">
        <f t="shared" si="4179"/>
        <v>19649</v>
      </c>
      <c r="AE322" s="567">
        <f t="shared" si="4179"/>
        <v>20657</v>
      </c>
      <c r="AF322" s="598">
        <f t="shared" si="4094"/>
        <v>0.97035888763622702</v>
      </c>
      <c r="AG322" s="511">
        <f t="shared" ref="AG322:AM322" si="4180">SUM(AG325,AG363)</f>
        <v>23488</v>
      </c>
      <c r="AH322" s="511">
        <f t="shared" si="4180"/>
        <v>24048</v>
      </c>
      <c r="AI322" s="511">
        <f t="shared" si="4180"/>
        <v>40048</v>
      </c>
      <c r="AJ322" s="511">
        <f t="shared" si="4180"/>
        <v>19548</v>
      </c>
      <c r="AK322" s="511">
        <f t="shared" si="4180"/>
        <v>2200</v>
      </c>
      <c r="AL322" s="567">
        <f t="shared" si="4096"/>
        <v>23488</v>
      </c>
      <c r="AM322" s="868">
        <f t="shared" si="4180"/>
        <v>21935.03</v>
      </c>
      <c r="AN322" s="1010">
        <f t="shared" ref="AN322:AN368" si="4181">AM322/AL322</f>
        <v>0.93388240803814704</v>
      </c>
      <c r="AO322" s="868">
        <f t="shared" ref="AO322:AR322" si="4182">SUM(AO325,AO363)</f>
        <v>10154.82</v>
      </c>
      <c r="AP322" s="1010">
        <f t="shared" ref="AP322:AP368" si="4183">AO322/AH322</f>
        <v>0.42227295409181637</v>
      </c>
      <c r="AQ322" s="868">
        <f t="shared" ref="AQ322" si="4184">SUM(AQ325,AQ363)</f>
        <v>0</v>
      </c>
      <c r="AR322" s="868">
        <f t="shared" si="4182"/>
        <v>0</v>
      </c>
      <c r="AS322" s="868">
        <f t="shared" si="4099"/>
        <v>24048</v>
      </c>
      <c r="AT322" s="1010">
        <f t="shared" ref="AT322:AT368" si="4185">AO322/AS322</f>
        <v>0.42227295409181637</v>
      </c>
      <c r="AU322" s="868">
        <f t="shared" ref="AU322" si="4186">SUM(AU325,AU363)</f>
        <v>0</v>
      </c>
      <c r="AV322" s="868">
        <f t="shared" si="4101"/>
        <v>24048</v>
      </c>
      <c r="AW322" s="511">
        <f t="shared" ref="AW322:BG322" si="4187">SUM(AW325,AW363)</f>
        <v>24048</v>
      </c>
      <c r="AX322" s="868">
        <f t="shared" si="4187"/>
        <v>17718.190000000002</v>
      </c>
      <c r="AY322" s="511">
        <f t="shared" si="4187"/>
        <v>24048</v>
      </c>
      <c r="AZ322" s="1093">
        <f t="shared" si="4187"/>
        <v>21237.840000000004</v>
      </c>
      <c r="BA322" s="1011">
        <f t="shared" si="4187"/>
        <v>29548</v>
      </c>
      <c r="BB322" s="511">
        <f t="shared" si="4187"/>
        <v>19548</v>
      </c>
      <c r="BC322" s="511">
        <f t="shared" si="4187"/>
        <v>29548</v>
      </c>
      <c r="BD322" s="1011">
        <f t="shared" si="4187"/>
        <v>26548</v>
      </c>
      <c r="BE322" s="511">
        <f t="shared" si="4187"/>
        <v>19548</v>
      </c>
      <c r="BF322" s="511">
        <f t="shared" si="4187"/>
        <v>29548</v>
      </c>
      <c r="BG322" s="868">
        <f t="shared" si="4187"/>
        <v>0</v>
      </c>
      <c r="BH322" s="511">
        <f t="shared" si="4103"/>
        <v>26548</v>
      </c>
      <c r="BI322" s="1012">
        <f t="shared" ref="BI322" si="4188">SUM(BI325,BI363)</f>
        <v>5808.67</v>
      </c>
      <c r="BJ322" s="1010">
        <f t="shared" ref="BJ322:BJ368" si="4189">BI322/BH322</f>
        <v>0.21879877956908242</v>
      </c>
      <c r="BK322" s="511">
        <f t="shared" ref="BK322" si="4190">SUM(BK325,BK363)</f>
        <v>0</v>
      </c>
      <c r="BL322" s="511">
        <f t="shared" si="4106"/>
        <v>26548</v>
      </c>
      <c r="BM322" s="1010">
        <f t="shared" ref="BM322:BM368" si="4191">BI322/BL322</f>
        <v>0.21879877956908242</v>
      </c>
      <c r="BN322" s="1010"/>
      <c r="BO322" s="1010"/>
      <c r="BP322" s="1012">
        <f t="shared" ref="BP322:BT322" si="4192">SUM(BP325,BP363)</f>
        <v>9497.0099999999984</v>
      </c>
      <c r="BQ322" s="1010">
        <f t="shared" ref="BQ322:BQ368" si="4193">BP322/BL322</f>
        <v>0.3577297724875696</v>
      </c>
      <c r="BR322" s="868">
        <f t="shared" ref="BR322" si="4194">SUM(BR325,BR363)</f>
        <v>0</v>
      </c>
      <c r="BS322" s="511">
        <f t="shared" si="4109"/>
        <v>26548</v>
      </c>
      <c r="BT322" s="1012">
        <f t="shared" si="4192"/>
        <v>21420.660000000003</v>
      </c>
      <c r="BU322" s="1010">
        <f t="shared" ref="BU322:BU368" si="4195">BT322/BS322</f>
        <v>0.80686530058761496</v>
      </c>
      <c r="BV322" s="511">
        <f t="shared" ref="BV322" si="4196">SUM(BV325,BV363)</f>
        <v>-1700</v>
      </c>
      <c r="BW322" s="511">
        <f t="shared" si="4111"/>
        <v>24848</v>
      </c>
      <c r="BX322" s="1010">
        <f t="shared" ref="BX322" si="4197">BT322/BW322</f>
        <v>0.86206777205408902</v>
      </c>
      <c r="BY322" s="1012">
        <f t="shared" ref="BY322:CE322" si="4198">SUM(BY325,BY363)</f>
        <v>25537.88</v>
      </c>
      <c r="BZ322" s="1157">
        <f t="shared" si="4198"/>
        <v>25537.88</v>
      </c>
      <c r="CA322" s="511">
        <f t="shared" si="4198"/>
        <v>32206</v>
      </c>
      <c r="CB322" s="511">
        <f t="shared" si="4198"/>
        <v>40906</v>
      </c>
      <c r="CC322" s="511">
        <f t="shared" si="4198"/>
        <v>21606</v>
      </c>
      <c r="CD322" s="1012">
        <f t="shared" si="4198"/>
        <v>11049.96</v>
      </c>
      <c r="CE322" s="56">
        <f t="shared" si="4198"/>
        <v>0</v>
      </c>
      <c r="CF322" s="567">
        <f t="shared" si="4113"/>
        <v>32206</v>
      </c>
      <c r="CG322" s="598">
        <f t="shared" ref="CG322:CG368" si="4199">CD322/CF322</f>
        <v>0.34310252747935166</v>
      </c>
      <c r="CH322" s="1012">
        <f t="shared" ref="CH322:CL322" si="4200">SUM(CH325,CH363)</f>
        <v>13814.23</v>
      </c>
      <c r="CI322" s="598">
        <f t="shared" ref="CI322:CI368" si="4201">CH322/CF322</f>
        <v>0.42893342855368566</v>
      </c>
      <c r="CJ322" s="511">
        <f t="shared" ref="CJ322" si="4202">SUM(CJ325,CJ363)</f>
        <v>0</v>
      </c>
      <c r="CK322" s="511">
        <f t="shared" si="4116"/>
        <v>32206</v>
      </c>
      <c r="CL322" s="164">
        <f t="shared" si="4200"/>
        <v>26114.98</v>
      </c>
      <c r="CM322" s="598">
        <f t="shared" si="4170"/>
        <v>0.81087312923057819</v>
      </c>
      <c r="CN322" s="56">
        <f t="shared" ref="CN322" si="4203">SUM(CN325,CN363)</f>
        <v>1000</v>
      </c>
      <c r="CO322" s="1217">
        <f t="shared" si="4118"/>
        <v>33206</v>
      </c>
      <c r="CP322" s="598">
        <f t="shared" si="4171"/>
        <v>0.78645365295428538</v>
      </c>
      <c r="CQ322" s="56">
        <f t="shared" ref="CQ322" si="4204">SUM(CQ325,CQ363)</f>
        <v>0</v>
      </c>
      <c r="CR322" s="1217">
        <f t="shared" si="4120"/>
        <v>33206</v>
      </c>
      <c r="CS322" s="1279">
        <f t="shared" ref="CS322:DB322" si="4205">SUM(CS325,CS363)</f>
        <v>33206</v>
      </c>
      <c r="CT322" s="1342">
        <f t="shared" si="4205"/>
        <v>23006</v>
      </c>
      <c r="CU322" s="511">
        <f t="shared" si="4205"/>
        <v>42306</v>
      </c>
      <c r="CV322" s="511">
        <f t="shared" si="4205"/>
        <v>23006</v>
      </c>
      <c r="CW322" s="1422">
        <f t="shared" si="4205"/>
        <v>30134.679999999997</v>
      </c>
      <c r="CX322" s="598">
        <f t="shared" si="4122"/>
        <v>0.9075070770342708</v>
      </c>
      <c r="CY322" s="1521">
        <f t="shared" ref="CY322:CZ322" si="4206">SUM(CY325,CY363)</f>
        <v>23006</v>
      </c>
      <c r="CZ322" s="511">
        <f t="shared" si="4206"/>
        <v>0</v>
      </c>
      <c r="DA322" s="1521">
        <f t="shared" si="4124"/>
        <v>23006</v>
      </c>
      <c r="DB322" s="164">
        <f t="shared" si="4205"/>
        <v>8139.75</v>
      </c>
      <c r="DC322" s="598">
        <f t="shared" ref="DC322:DC368" si="4207">DB322/DA322</f>
        <v>0.35380987568460404</v>
      </c>
      <c r="DD322" s="1217">
        <f t="shared" ref="DD322" si="4208">SUM(DD325,DD363)</f>
        <v>7200</v>
      </c>
      <c r="DE322" s="1521">
        <f t="shared" si="4126"/>
        <v>30206</v>
      </c>
      <c r="DF322" s="598">
        <f t="shared" ref="DF322:DF368" si="4209">DB322/DE322</f>
        <v>0.26947460769383569</v>
      </c>
      <c r="DG322" s="1217">
        <f t="shared" ref="DG322" si="4210">SUM(DG325,DG363)</f>
        <v>7200</v>
      </c>
      <c r="DH322" s="1521">
        <f t="shared" si="4128"/>
        <v>30206</v>
      </c>
      <c r="DI322" s="598">
        <f t="shared" ref="DI322:DI368" si="4211">DB322/DH322</f>
        <v>0.26947460769383569</v>
      </c>
      <c r="DJ322" s="1620">
        <f t="shared" ref="DJ322" si="4212">SUM(DJ325,DJ363)</f>
        <v>13925.33</v>
      </c>
      <c r="DK322" s="598">
        <f t="shared" ref="DK322:DK368" si="4213">DJ322/DH322</f>
        <v>0.46101205058597627</v>
      </c>
      <c r="DL322" s="1217">
        <f t="shared" ref="DL322" si="4214">SUM(DL325,DL363)</f>
        <v>838</v>
      </c>
      <c r="DM322" s="1521">
        <f t="shared" si="4131"/>
        <v>31044</v>
      </c>
      <c r="DN322" s="598">
        <f t="shared" ref="DN322:DN368" si="4215">DJ322/DM322</f>
        <v>0.44856751707254222</v>
      </c>
      <c r="DO322" s="1620">
        <f t="shared" ref="DO322:DS322" si="4216">SUM(DO325,DO363)</f>
        <v>31765.370000000003</v>
      </c>
      <c r="DP322" s="511">
        <f t="shared" si="4216"/>
        <v>54168</v>
      </c>
      <c r="DQ322" s="511">
        <f t="shared" si="4216"/>
        <v>46446</v>
      </c>
      <c r="DR322" s="511">
        <f t="shared" si="4216"/>
        <v>46716</v>
      </c>
      <c r="DS322" s="2016">
        <f t="shared" si="4216"/>
        <v>31765.370000000003</v>
      </c>
      <c r="DT322" s="2332">
        <f t="shared" si="4133"/>
        <v>1.0232370184254607</v>
      </c>
      <c r="DU322" s="1786">
        <f t="shared" ref="DU322:DV322" si="4217">SUM(DU325,DU363)</f>
        <v>54168</v>
      </c>
      <c r="DV322" s="1786">
        <f t="shared" si="4217"/>
        <v>1000</v>
      </c>
      <c r="DW322" s="1786">
        <f t="shared" si="4135"/>
        <v>55168</v>
      </c>
      <c r="DX322" s="1786">
        <f t="shared" ref="DX322:DZ322" si="4218">SUM(DX325,DX363)</f>
        <v>0</v>
      </c>
      <c r="DY322" s="1786">
        <f t="shared" si="4137"/>
        <v>55168</v>
      </c>
      <c r="DZ322" s="1786">
        <f t="shared" si="4218"/>
        <v>0</v>
      </c>
      <c r="EA322" s="1786">
        <f t="shared" si="4138"/>
        <v>55168</v>
      </c>
      <c r="EB322" s="2016">
        <f t="shared" ref="EB322" si="4219">SUM(EB325,EB363)</f>
        <v>19936.989999999998</v>
      </c>
      <c r="EC322" s="2332">
        <f t="shared" si="4140"/>
        <v>0.36138685469837584</v>
      </c>
      <c r="ED322" s="1786">
        <f t="shared" ref="ED322" si="4220">SUM(ED325,ED363)</f>
        <v>0</v>
      </c>
      <c r="EE322" s="1786">
        <f t="shared" si="4142"/>
        <v>55168</v>
      </c>
      <c r="EF322" s="2332">
        <f t="shared" si="4143"/>
        <v>0.36138685469837584</v>
      </c>
      <c r="EG322" s="1786">
        <f t="shared" ref="EG322" si="4221">SUM(EG325,EG363)</f>
        <v>-1090</v>
      </c>
      <c r="EH322" s="1786">
        <f t="shared" si="4145"/>
        <v>54078</v>
      </c>
      <c r="EI322" s="2333">
        <f t="shared" ref="EI322:EO322" si="4222">SUM(EI325,EI363)</f>
        <v>44509.13</v>
      </c>
      <c r="EJ322" s="2016">
        <f t="shared" si="4222"/>
        <v>44509.13</v>
      </c>
      <c r="EK322" s="2332">
        <f t="shared" si="4147"/>
        <v>1</v>
      </c>
      <c r="EL322" s="1786">
        <f t="shared" si="4222"/>
        <v>36300</v>
      </c>
      <c r="EM322" s="2334">
        <f t="shared" si="4222"/>
        <v>35700</v>
      </c>
      <c r="EN322" s="2334">
        <f t="shared" si="4222"/>
        <v>35700</v>
      </c>
      <c r="EO322" s="2016">
        <f t="shared" si="4222"/>
        <v>16374.42</v>
      </c>
      <c r="EP322" s="2176">
        <f t="shared" si="4148"/>
        <v>0.45108595041322314</v>
      </c>
      <c r="EQ322" s="1786">
        <f t="shared" ref="EQ322" si="4223">SUM(EQ325,EQ363)</f>
        <v>0</v>
      </c>
      <c r="ER322" s="1786">
        <f t="shared" si="4150"/>
        <v>36300</v>
      </c>
      <c r="ES322" s="1786">
        <f t="shared" ref="ES322" si="4224">SUM(ES325,ES363)</f>
        <v>0</v>
      </c>
      <c r="ET322" s="1786">
        <f t="shared" si="4152"/>
        <v>36300</v>
      </c>
      <c r="EU322" s="2332">
        <f t="shared" si="4153"/>
        <v>0.45108595041322314</v>
      </c>
      <c r="EV322" s="1786">
        <f t="shared" ref="EV322" si="4225">SUM(EV325,EV363)</f>
        <v>0</v>
      </c>
      <c r="EW322" s="1786">
        <f t="shared" si="4155"/>
        <v>36300</v>
      </c>
      <c r="EX322" s="2016">
        <f t="shared" ref="EX322" si="4226">SUM(EX325,EX363)</f>
        <v>26966.079999999998</v>
      </c>
      <c r="EY322" s="2332">
        <f t="shared" ref="EY322:EY368" si="4227">EX322/ET322</f>
        <v>0.74286721763085395</v>
      </c>
      <c r="EZ322" s="2335">
        <f t="shared" ref="EZ322:FF322" si="4228">SUM(EZ325,EZ363)</f>
        <v>36300</v>
      </c>
      <c r="FA322" s="2016">
        <f t="shared" ref="FA322" si="4229">SUM(FA325,FA363)</f>
        <v>37716.959999999992</v>
      </c>
      <c r="FB322" s="2332">
        <f t="shared" ref="FB322:FB368" si="4230">FA322/EW322</f>
        <v>1.0390347107438014</v>
      </c>
      <c r="FC322" s="1521">
        <f t="shared" si="4228"/>
        <v>37278</v>
      </c>
      <c r="FD322" s="1521">
        <f t="shared" si="4228"/>
        <v>37278</v>
      </c>
      <c r="FE322" s="1521">
        <f t="shared" si="4228"/>
        <v>37278</v>
      </c>
      <c r="FF322" s="1521">
        <f t="shared" si="4228"/>
        <v>-1000</v>
      </c>
      <c r="FG322" s="1521">
        <f t="shared" si="4159"/>
        <v>36278</v>
      </c>
      <c r="FH322" s="2787">
        <f t="shared" ref="FH322:FI322" si="4231">SUM(FH325,FH363)</f>
        <v>11782.04</v>
      </c>
      <c r="FI322" s="1521">
        <f t="shared" si="4231"/>
        <v>0</v>
      </c>
      <c r="FJ322" s="1521">
        <f t="shared" si="4161"/>
        <v>36278</v>
      </c>
      <c r="FK322" s="2788">
        <f t="shared" si="4162"/>
        <v>0.32477093555322789</v>
      </c>
      <c r="FL322" s="2787">
        <f t="shared" ref="FL322" si="4232">SUM(FL325,FL363)</f>
        <v>18984.45</v>
      </c>
      <c r="FM322" s="2788">
        <f t="shared" si="4164"/>
        <v>0.52330475770439389</v>
      </c>
      <c r="FN322" s="1521">
        <f t="shared" ref="FN322" si="4233">SUM(FN325,FN363)</f>
        <v>0</v>
      </c>
      <c r="FO322" s="1521">
        <f t="shared" si="4166"/>
        <v>36278</v>
      </c>
      <c r="FP322" s="2789">
        <f t="shared" ref="FP322" si="4234">SUM(FP325,FP363)</f>
        <v>36278</v>
      </c>
      <c r="FQ322" s="2647">
        <f t="shared" ref="FQ322:FR322" si="4235">SUM(FQ325,FQ363)</f>
        <v>33836</v>
      </c>
      <c r="FR322" s="1521">
        <f t="shared" si="4235"/>
        <v>33836</v>
      </c>
      <c r="FS322" s="1521">
        <f t="shared" ref="FS322" si="4236">SUM(FS325,FS363)</f>
        <v>33836</v>
      </c>
    </row>
    <row r="323" spans="1:175" ht="20.25" customHeight="1" thickBot="1" x14ac:dyDescent="0.4">
      <c r="A323" s="2889"/>
      <c r="B323" s="2879"/>
      <c r="C323" s="2906"/>
      <c r="D323" s="1856" t="s">
        <v>399</v>
      </c>
      <c r="E323" s="1908" t="s">
        <v>411</v>
      </c>
      <c r="F323" s="760"/>
      <c r="G323" s="645"/>
      <c r="H323" s="648">
        <f t="shared" ref="H323:O323" si="4237">SUM(H326)</f>
        <v>0</v>
      </c>
      <c r="I323" s="487">
        <f t="shared" si="4237"/>
        <v>0</v>
      </c>
      <c r="J323" s="535">
        <f t="shared" si="4237"/>
        <v>0</v>
      </c>
      <c r="K323" s="535">
        <f t="shared" si="4237"/>
        <v>0</v>
      </c>
      <c r="L323" s="587"/>
      <c r="M323" s="487">
        <f t="shared" ref="M323" si="4238">SUM(M326)</f>
        <v>0</v>
      </c>
      <c r="N323" s="487">
        <f t="shared" si="4237"/>
        <v>0</v>
      </c>
      <c r="O323" s="487">
        <f t="shared" si="4237"/>
        <v>0</v>
      </c>
      <c r="P323" s="535">
        <f t="shared" si="4086"/>
        <v>0</v>
      </c>
      <c r="Q323" s="587"/>
      <c r="R323" s="487">
        <f t="shared" ref="R323:S323" si="4239">SUM(R326)</f>
        <v>0</v>
      </c>
      <c r="S323" s="535">
        <f t="shared" si="4239"/>
        <v>0</v>
      </c>
      <c r="T323" s="587"/>
      <c r="U323" s="487">
        <f t="shared" ref="U323:W323" si="4240">SUM(U326)</f>
        <v>0</v>
      </c>
      <c r="V323" s="487">
        <f t="shared" si="4240"/>
        <v>0</v>
      </c>
      <c r="W323" s="487">
        <f t="shared" si="4240"/>
        <v>0</v>
      </c>
      <c r="X323" s="535">
        <f t="shared" si="4089"/>
        <v>0</v>
      </c>
      <c r="Y323" s="587"/>
      <c r="Z323" s="487">
        <f t="shared" ref="Z323" si="4241">SUM(Z326)</f>
        <v>0</v>
      </c>
      <c r="AA323" s="535">
        <f t="shared" si="4091"/>
        <v>0</v>
      </c>
      <c r="AB323" s="535">
        <f t="shared" ref="AB323:AE323" si="4242">SUM(AB326)</f>
        <v>0</v>
      </c>
      <c r="AC323" s="587" t="e">
        <f t="shared" si="4093"/>
        <v>#DIV/0!</v>
      </c>
      <c r="AD323" s="535">
        <f t="shared" si="4242"/>
        <v>0</v>
      </c>
      <c r="AE323" s="535">
        <f t="shared" si="4242"/>
        <v>0</v>
      </c>
      <c r="AF323" s="587" t="e">
        <f t="shared" si="4094"/>
        <v>#DIV/0!</v>
      </c>
      <c r="AG323" s="487">
        <f t="shared" ref="AG323:AM323" si="4243">SUM(AG326)</f>
        <v>0</v>
      </c>
      <c r="AH323" s="487">
        <f t="shared" si="4243"/>
        <v>0</v>
      </c>
      <c r="AI323" s="487">
        <f t="shared" si="4243"/>
        <v>0</v>
      </c>
      <c r="AJ323" s="487">
        <f t="shared" si="4243"/>
        <v>0</v>
      </c>
      <c r="AK323" s="487">
        <f t="shared" si="4243"/>
        <v>0</v>
      </c>
      <c r="AL323" s="535">
        <f t="shared" si="4096"/>
        <v>0</v>
      </c>
      <c r="AM323" s="844">
        <f t="shared" si="4243"/>
        <v>0</v>
      </c>
      <c r="AN323" s="894"/>
      <c r="AO323" s="844">
        <f t="shared" ref="AO323:AR323" si="4244">SUM(AO326)</f>
        <v>0</v>
      </c>
      <c r="AP323" s="894" t="e">
        <f t="shared" si="4183"/>
        <v>#DIV/0!</v>
      </c>
      <c r="AQ323" s="844">
        <f t="shared" ref="AQ323" si="4245">SUM(AQ326)</f>
        <v>0</v>
      </c>
      <c r="AR323" s="844">
        <f t="shared" si="4244"/>
        <v>0</v>
      </c>
      <c r="AS323" s="844">
        <f t="shared" si="4099"/>
        <v>0</v>
      </c>
      <c r="AT323" s="894"/>
      <c r="AU323" s="844">
        <f t="shared" ref="AU323" si="4246">SUM(AU326)</f>
        <v>0</v>
      </c>
      <c r="AV323" s="844">
        <f t="shared" si="4101"/>
        <v>0</v>
      </c>
      <c r="AW323" s="487">
        <f t="shared" ref="AW323:BG323" si="4247">SUM(AW326)</f>
        <v>0</v>
      </c>
      <c r="AX323" s="844">
        <f t="shared" si="4247"/>
        <v>0</v>
      </c>
      <c r="AY323" s="487">
        <f t="shared" si="4247"/>
        <v>0</v>
      </c>
      <c r="AZ323" s="1073">
        <f t="shared" si="4247"/>
        <v>0</v>
      </c>
      <c r="BA323" s="931">
        <f t="shared" si="4247"/>
        <v>0</v>
      </c>
      <c r="BB323" s="487">
        <f t="shared" si="4247"/>
        <v>0</v>
      </c>
      <c r="BC323" s="487">
        <f t="shared" si="4247"/>
        <v>0</v>
      </c>
      <c r="BD323" s="931">
        <f t="shared" si="4247"/>
        <v>0</v>
      </c>
      <c r="BE323" s="487">
        <f t="shared" si="4247"/>
        <v>0</v>
      </c>
      <c r="BF323" s="487">
        <f t="shared" si="4247"/>
        <v>0</v>
      </c>
      <c r="BG323" s="844">
        <f t="shared" si="4247"/>
        <v>0</v>
      </c>
      <c r="BH323" s="487">
        <f t="shared" si="4103"/>
        <v>0</v>
      </c>
      <c r="BI323" s="932">
        <f t="shared" ref="BI323" si="4248">SUM(BI326)</f>
        <v>0</v>
      </c>
      <c r="BJ323" s="894"/>
      <c r="BK323" s="487">
        <f t="shared" ref="BK323" si="4249">SUM(BK326)</f>
        <v>0</v>
      </c>
      <c r="BL323" s="487">
        <f t="shared" si="4106"/>
        <v>0</v>
      </c>
      <c r="BM323" s="894"/>
      <c r="BN323" s="891"/>
      <c r="BO323" s="891"/>
      <c r="BP323" s="932">
        <f t="shared" ref="BP323:BT323" si="4250">SUM(BP326)</f>
        <v>0</v>
      </c>
      <c r="BQ323" s="894"/>
      <c r="BR323" s="844">
        <f t="shared" ref="BR323" si="4251">SUM(BR326)</f>
        <v>0</v>
      </c>
      <c r="BS323" s="487">
        <f t="shared" si="4109"/>
        <v>0</v>
      </c>
      <c r="BT323" s="932">
        <f t="shared" si="4250"/>
        <v>0</v>
      </c>
      <c r="BU323" s="894"/>
      <c r="BV323" s="487">
        <f t="shared" ref="BV323" si="4252">SUM(BV326)</f>
        <v>0</v>
      </c>
      <c r="BW323" s="487">
        <f t="shared" si="4111"/>
        <v>0</v>
      </c>
      <c r="BX323" s="894"/>
      <c r="BY323" s="932">
        <f t="shared" ref="BY323:CE323" si="4253">SUM(BY326)</f>
        <v>0</v>
      </c>
      <c r="BZ323" s="1130">
        <f t="shared" si="4253"/>
        <v>0</v>
      </c>
      <c r="CA323" s="487">
        <f t="shared" si="4253"/>
        <v>0</v>
      </c>
      <c r="CB323" s="487">
        <f t="shared" si="4253"/>
        <v>0</v>
      </c>
      <c r="CC323" s="487">
        <f t="shared" si="4253"/>
        <v>0</v>
      </c>
      <c r="CD323" s="932">
        <f t="shared" si="4253"/>
        <v>0</v>
      </c>
      <c r="CE323" s="30">
        <f t="shared" si="4253"/>
        <v>0</v>
      </c>
      <c r="CF323" s="535">
        <f t="shared" si="4113"/>
        <v>0</v>
      </c>
      <c r="CG323" s="587"/>
      <c r="CH323" s="932">
        <f t="shared" ref="CH323:CL323" si="4254">SUM(CH326)</f>
        <v>0</v>
      </c>
      <c r="CI323" s="587"/>
      <c r="CJ323" s="487">
        <f t="shared" ref="CJ323" si="4255">SUM(CJ326)</f>
        <v>0</v>
      </c>
      <c r="CK323" s="487">
        <f t="shared" si="4116"/>
        <v>0</v>
      </c>
      <c r="CL323" s="129">
        <f t="shared" si="4254"/>
        <v>0</v>
      </c>
      <c r="CM323" s="587"/>
      <c r="CN323" s="30">
        <f t="shared" ref="CN323" si="4256">SUM(CN326)</f>
        <v>0</v>
      </c>
      <c r="CO323" s="1196">
        <f t="shared" si="4118"/>
        <v>0</v>
      </c>
      <c r="CP323" s="587"/>
      <c r="CQ323" s="30">
        <f t="shared" ref="CQ323" si="4257">SUM(CQ326)</f>
        <v>0</v>
      </c>
      <c r="CR323" s="1196">
        <f t="shared" si="4120"/>
        <v>0</v>
      </c>
      <c r="CS323" s="1251">
        <f t="shared" ref="CS323:DB323" si="4258">SUM(CS326)</f>
        <v>0</v>
      </c>
      <c r="CT323" s="1317">
        <f t="shared" si="4258"/>
        <v>0</v>
      </c>
      <c r="CU323" s="487">
        <f t="shared" si="4258"/>
        <v>0</v>
      </c>
      <c r="CV323" s="487">
        <f t="shared" si="4258"/>
        <v>0</v>
      </c>
      <c r="CW323" s="1394">
        <f t="shared" si="4258"/>
        <v>0</v>
      </c>
      <c r="CX323" s="587" t="e">
        <f t="shared" si="4122"/>
        <v>#DIV/0!</v>
      </c>
      <c r="CY323" s="1501">
        <f t="shared" ref="CY323:CZ323" si="4259">SUM(CY326)</f>
        <v>0</v>
      </c>
      <c r="CZ323" s="487">
        <f t="shared" si="4259"/>
        <v>0</v>
      </c>
      <c r="DA323" s="1501">
        <f t="shared" si="4124"/>
        <v>0</v>
      </c>
      <c r="DB323" s="129">
        <f t="shared" si="4258"/>
        <v>0</v>
      </c>
      <c r="DC323" s="587"/>
      <c r="DD323" s="1196">
        <f t="shared" ref="DD323" si="4260">SUM(DD326)</f>
        <v>0</v>
      </c>
      <c r="DE323" s="1501">
        <f t="shared" si="4126"/>
        <v>0</v>
      </c>
      <c r="DF323" s="587"/>
      <c r="DG323" s="1196">
        <f t="shared" ref="DG323" si="4261">SUM(DG326)</f>
        <v>0</v>
      </c>
      <c r="DH323" s="1501">
        <f t="shared" si="4128"/>
        <v>0</v>
      </c>
      <c r="DI323" s="587"/>
      <c r="DJ323" s="1593">
        <f t="shared" ref="DJ323" si="4262">SUM(DJ326)</f>
        <v>0</v>
      </c>
      <c r="DK323" s="587"/>
      <c r="DL323" s="1196">
        <f t="shared" ref="DL323" si="4263">SUM(DL326)</f>
        <v>0</v>
      </c>
      <c r="DM323" s="1501">
        <f t="shared" si="4131"/>
        <v>0</v>
      </c>
      <c r="DN323" s="587"/>
      <c r="DO323" s="1593">
        <f t="shared" ref="DO323:DS323" si="4264">SUM(DO326)</f>
        <v>0</v>
      </c>
      <c r="DP323" s="487">
        <f t="shared" si="4264"/>
        <v>0</v>
      </c>
      <c r="DQ323" s="487">
        <f t="shared" si="4264"/>
        <v>0</v>
      </c>
      <c r="DR323" s="487">
        <f t="shared" si="4264"/>
        <v>0</v>
      </c>
      <c r="DS323" s="1991">
        <f t="shared" si="4264"/>
        <v>0</v>
      </c>
      <c r="DT323" s="323" t="e">
        <f t="shared" si="4133"/>
        <v>#DIV/0!</v>
      </c>
      <c r="DU323" s="1765">
        <f t="shared" ref="DU323:DV323" si="4265">SUM(DU326)</f>
        <v>0</v>
      </c>
      <c r="DV323" s="1765">
        <f t="shared" si="4265"/>
        <v>0</v>
      </c>
      <c r="DW323" s="1765">
        <f t="shared" si="4135"/>
        <v>0</v>
      </c>
      <c r="DX323" s="1765">
        <f t="shared" ref="DX323:DZ323" si="4266">SUM(DX326)</f>
        <v>0</v>
      </c>
      <c r="DY323" s="1765">
        <f t="shared" si="4137"/>
        <v>0</v>
      </c>
      <c r="DZ323" s="1765">
        <f t="shared" si="4266"/>
        <v>0</v>
      </c>
      <c r="EA323" s="1765">
        <f t="shared" si="4138"/>
        <v>0</v>
      </c>
      <c r="EB323" s="1991">
        <f t="shared" ref="EB323" si="4267">SUM(EB326)</f>
        <v>0</v>
      </c>
      <c r="EC323" s="323"/>
      <c r="ED323" s="1765">
        <f t="shared" ref="ED323" si="4268">SUM(ED326)</f>
        <v>0</v>
      </c>
      <c r="EE323" s="1765">
        <f t="shared" si="4142"/>
        <v>0</v>
      </c>
      <c r="EF323" s="323" t="e">
        <f t="shared" si="4143"/>
        <v>#DIV/0!</v>
      </c>
      <c r="EG323" s="1765">
        <f t="shared" ref="EG323" si="4269">SUM(EG326)</f>
        <v>0</v>
      </c>
      <c r="EH323" s="1765">
        <f t="shared" si="4145"/>
        <v>0</v>
      </c>
      <c r="EI323" s="2225">
        <f t="shared" ref="EI323:EO323" si="4270">SUM(EI326)</f>
        <v>0</v>
      </c>
      <c r="EJ323" s="1991">
        <f t="shared" si="4270"/>
        <v>0</v>
      </c>
      <c r="EK323" s="323" t="e">
        <f t="shared" si="4147"/>
        <v>#DIV/0!</v>
      </c>
      <c r="EL323" s="1765">
        <f t="shared" si="4270"/>
        <v>0</v>
      </c>
      <c r="EM323" s="2226">
        <f t="shared" si="4270"/>
        <v>0</v>
      </c>
      <c r="EN323" s="2226">
        <f t="shared" si="4270"/>
        <v>0</v>
      </c>
      <c r="EO323" s="1991">
        <f t="shared" si="4270"/>
        <v>0</v>
      </c>
      <c r="EP323" s="2176" t="e">
        <f t="shared" si="4148"/>
        <v>#DIV/0!</v>
      </c>
      <c r="EQ323" s="1765">
        <f t="shared" ref="EQ323" si="4271">SUM(EQ326)</f>
        <v>0</v>
      </c>
      <c r="ER323" s="1765">
        <f t="shared" si="4150"/>
        <v>0</v>
      </c>
      <c r="ES323" s="1765">
        <f t="shared" ref="ES323" si="4272">SUM(ES326)</f>
        <v>0</v>
      </c>
      <c r="ET323" s="1765">
        <f t="shared" si="4152"/>
        <v>0</v>
      </c>
      <c r="EU323" s="323" t="e">
        <f t="shared" si="4153"/>
        <v>#DIV/0!</v>
      </c>
      <c r="EV323" s="1765">
        <f t="shared" ref="EV323" si="4273">SUM(EV326)</f>
        <v>0</v>
      </c>
      <c r="EW323" s="1765">
        <f t="shared" si="4155"/>
        <v>0</v>
      </c>
      <c r="EX323" s="1991">
        <f t="shared" ref="EX323" si="4274">SUM(EX326)</f>
        <v>0</v>
      </c>
      <c r="EY323" s="323"/>
      <c r="EZ323" s="2021">
        <f t="shared" ref="EZ323:FF323" si="4275">SUM(EZ326)</f>
        <v>0</v>
      </c>
      <c r="FA323" s="1991">
        <f t="shared" ref="FA323" si="4276">SUM(FA326)</f>
        <v>0</v>
      </c>
      <c r="FB323" s="323"/>
      <c r="FC323" s="1501">
        <f t="shared" si="4275"/>
        <v>0</v>
      </c>
      <c r="FD323" s="1501">
        <f t="shared" si="4275"/>
        <v>0</v>
      </c>
      <c r="FE323" s="1501">
        <f t="shared" si="4275"/>
        <v>0</v>
      </c>
      <c r="FF323" s="1501">
        <f t="shared" si="4275"/>
        <v>0</v>
      </c>
      <c r="FG323" s="1501">
        <f t="shared" si="4159"/>
        <v>0</v>
      </c>
      <c r="FH323" s="2724">
        <f t="shared" ref="FH323:FI323" si="4277">SUM(FH326)</f>
        <v>0</v>
      </c>
      <c r="FI323" s="1501">
        <f t="shared" si="4277"/>
        <v>0</v>
      </c>
      <c r="FJ323" s="1501">
        <f t="shared" si="4161"/>
        <v>0</v>
      </c>
      <c r="FK323" s="1969" t="e">
        <f t="shared" si="4162"/>
        <v>#DIV/0!</v>
      </c>
      <c r="FL323" s="2724">
        <f t="shared" ref="FL323" si="4278">SUM(FL326)</f>
        <v>0</v>
      </c>
      <c r="FM323" s="1969" t="e">
        <f t="shared" si="4164"/>
        <v>#DIV/0!</v>
      </c>
      <c r="FN323" s="1501">
        <f t="shared" ref="FN323" si="4279">SUM(FN326)</f>
        <v>0</v>
      </c>
      <c r="FO323" s="1501">
        <f t="shared" si="4166"/>
        <v>0</v>
      </c>
      <c r="FP323" s="1628">
        <f t="shared" ref="FP323" si="4280">SUM(FP326)</f>
        <v>0</v>
      </c>
      <c r="FQ323" s="2614">
        <f t="shared" ref="FQ323:FR323" si="4281">SUM(FQ326)</f>
        <v>0</v>
      </c>
      <c r="FR323" s="1501">
        <f t="shared" si="4281"/>
        <v>0</v>
      </c>
      <c r="FS323" s="1501">
        <f t="shared" ref="FS323" si="4282">SUM(FS326)</f>
        <v>0</v>
      </c>
    </row>
    <row r="324" spans="1:175" ht="32.25" customHeight="1" thickBot="1" x14ac:dyDescent="0.4">
      <c r="A324" s="2890"/>
      <c r="B324" s="2880"/>
      <c r="C324" s="2907"/>
      <c r="D324" s="1821" t="s">
        <v>421</v>
      </c>
      <c r="E324" s="1833" t="s">
        <v>412</v>
      </c>
      <c r="F324" s="761"/>
      <c r="G324" s="642"/>
      <c r="H324" s="729">
        <f t="shared" ref="H324:I324" si="4283">SUM(H322:H323)</f>
        <v>20779</v>
      </c>
      <c r="I324" s="492">
        <f t="shared" si="4283"/>
        <v>21882</v>
      </c>
      <c r="J324" s="548">
        <f t="shared" ref="J324:O324" si="4284">SUM(J322:J323)</f>
        <v>23288</v>
      </c>
      <c r="K324" s="548">
        <f t="shared" si="4284"/>
        <v>5448</v>
      </c>
      <c r="L324" s="620">
        <f>K324/J324</f>
        <v>0.23394022672621093</v>
      </c>
      <c r="M324" s="492">
        <f t="shared" ref="M324" si="4285">SUM(M322:M323)</f>
        <v>23288</v>
      </c>
      <c r="N324" s="492">
        <f t="shared" si="4284"/>
        <v>0</v>
      </c>
      <c r="O324" s="492">
        <f t="shared" si="4284"/>
        <v>0</v>
      </c>
      <c r="P324" s="548">
        <f t="shared" si="4086"/>
        <v>23288</v>
      </c>
      <c r="Q324" s="620">
        <f>K324/P324</f>
        <v>0.23394022672621093</v>
      </c>
      <c r="R324" s="492">
        <f t="shared" ref="R324:S324" si="4286">SUM(R322:R323)</f>
        <v>23288</v>
      </c>
      <c r="S324" s="548">
        <f t="shared" si="4286"/>
        <v>8702</v>
      </c>
      <c r="T324" s="620">
        <f t="shared" si="4175"/>
        <v>0.37366884232222602</v>
      </c>
      <c r="U324" s="492">
        <f t="shared" ref="U324:W324" si="4287">SUM(U322:U323)</f>
        <v>23288</v>
      </c>
      <c r="V324" s="492">
        <f t="shared" si="4287"/>
        <v>0</v>
      </c>
      <c r="W324" s="492">
        <f t="shared" si="4287"/>
        <v>0</v>
      </c>
      <c r="X324" s="548">
        <f t="shared" si="4089"/>
        <v>23288</v>
      </c>
      <c r="Y324" s="620">
        <f t="shared" si="4177"/>
        <v>0.37366884232222602</v>
      </c>
      <c r="Z324" s="492">
        <f t="shared" ref="Z324" si="4288">SUM(Z322:Z323)</f>
        <v>-2000</v>
      </c>
      <c r="AA324" s="548">
        <f t="shared" si="4091"/>
        <v>21288</v>
      </c>
      <c r="AB324" s="548">
        <f t="shared" ref="AB324:AE324" si="4289">SUM(AB322:AB323)</f>
        <v>18354</v>
      </c>
      <c r="AC324" s="620">
        <f t="shared" si="4093"/>
        <v>0.86217587373167981</v>
      </c>
      <c r="AD324" s="548">
        <f t="shared" si="4289"/>
        <v>19649</v>
      </c>
      <c r="AE324" s="548">
        <f t="shared" si="4289"/>
        <v>20657</v>
      </c>
      <c r="AF324" s="620">
        <f t="shared" si="4094"/>
        <v>0.97035888763622702</v>
      </c>
      <c r="AG324" s="492">
        <f t="shared" ref="AG324:AM324" si="4290">SUM(AG322:AG323)</f>
        <v>23488</v>
      </c>
      <c r="AH324" s="492">
        <f t="shared" si="4290"/>
        <v>24048</v>
      </c>
      <c r="AI324" s="492">
        <f t="shared" si="4290"/>
        <v>40048</v>
      </c>
      <c r="AJ324" s="492">
        <f t="shared" si="4290"/>
        <v>19548</v>
      </c>
      <c r="AK324" s="492">
        <f t="shared" si="4290"/>
        <v>2200</v>
      </c>
      <c r="AL324" s="548">
        <f t="shared" si="4096"/>
        <v>23488</v>
      </c>
      <c r="AM324" s="848">
        <f t="shared" si="4290"/>
        <v>21935.03</v>
      </c>
      <c r="AN324" s="1007">
        <f t="shared" si="4181"/>
        <v>0.93388240803814704</v>
      </c>
      <c r="AO324" s="848">
        <f t="shared" ref="AO324:AR324" si="4291">SUM(AO322:AO323)</f>
        <v>10154.82</v>
      </c>
      <c r="AP324" s="1007"/>
      <c r="AQ324" s="848">
        <f t="shared" ref="AQ324" si="4292">SUM(AQ322:AQ323)</f>
        <v>0</v>
      </c>
      <c r="AR324" s="848">
        <f t="shared" si="4291"/>
        <v>0</v>
      </c>
      <c r="AS324" s="848">
        <f t="shared" si="4099"/>
        <v>24048</v>
      </c>
      <c r="AT324" s="1007">
        <f t="shared" si="4185"/>
        <v>0.42227295409181637</v>
      </c>
      <c r="AU324" s="848">
        <f t="shared" ref="AU324" si="4293">SUM(AU322:AU323)</f>
        <v>0</v>
      </c>
      <c r="AV324" s="848">
        <f t="shared" si="4101"/>
        <v>24048</v>
      </c>
      <c r="AW324" s="492">
        <f t="shared" ref="AW324:BG324" si="4294">SUM(AW322:AW323)</f>
        <v>24048</v>
      </c>
      <c r="AX324" s="848">
        <f t="shared" si="4294"/>
        <v>17718.190000000002</v>
      </c>
      <c r="AY324" s="492">
        <f t="shared" si="4294"/>
        <v>24048</v>
      </c>
      <c r="AZ324" s="1078">
        <f t="shared" si="4294"/>
        <v>21237.840000000004</v>
      </c>
      <c r="BA324" s="951">
        <f t="shared" si="4294"/>
        <v>29548</v>
      </c>
      <c r="BB324" s="492">
        <f t="shared" si="4294"/>
        <v>19548</v>
      </c>
      <c r="BC324" s="492">
        <f t="shared" si="4294"/>
        <v>29548</v>
      </c>
      <c r="BD324" s="951">
        <f t="shared" si="4294"/>
        <v>26548</v>
      </c>
      <c r="BE324" s="492">
        <f t="shared" si="4294"/>
        <v>19548</v>
      </c>
      <c r="BF324" s="492">
        <f t="shared" si="4294"/>
        <v>29548</v>
      </c>
      <c r="BG324" s="848">
        <f t="shared" si="4294"/>
        <v>0</v>
      </c>
      <c r="BH324" s="492">
        <f t="shared" si="4103"/>
        <v>26548</v>
      </c>
      <c r="BI324" s="952">
        <f t="shared" ref="BI324" si="4295">SUM(BI322:BI323)</f>
        <v>5808.67</v>
      </c>
      <c r="BJ324" s="1007">
        <f t="shared" si="4189"/>
        <v>0.21879877956908242</v>
      </c>
      <c r="BK324" s="492">
        <f t="shared" ref="BK324" si="4296">SUM(BK322:BK323)</f>
        <v>0</v>
      </c>
      <c r="BL324" s="492">
        <f t="shared" si="4106"/>
        <v>26548</v>
      </c>
      <c r="BM324" s="1007">
        <f t="shared" si="4191"/>
        <v>0.21879877956908242</v>
      </c>
      <c r="BN324" s="950"/>
      <c r="BO324" s="950"/>
      <c r="BP324" s="952">
        <f t="shared" ref="BP324:BT324" si="4297">SUM(BP322:BP323)</f>
        <v>9497.0099999999984</v>
      </c>
      <c r="BQ324" s="1007">
        <f t="shared" si="4193"/>
        <v>0.3577297724875696</v>
      </c>
      <c r="BR324" s="848">
        <f t="shared" ref="BR324" si="4298">SUM(BR322:BR323)</f>
        <v>0</v>
      </c>
      <c r="BS324" s="492">
        <f t="shared" si="4109"/>
        <v>26548</v>
      </c>
      <c r="BT324" s="952">
        <f t="shared" si="4297"/>
        <v>21420.660000000003</v>
      </c>
      <c r="BU324" s="1007">
        <f t="shared" si="4195"/>
        <v>0.80686530058761496</v>
      </c>
      <c r="BV324" s="492">
        <f t="shared" ref="BV324" si="4299">SUM(BV322:BV323)</f>
        <v>-1700</v>
      </c>
      <c r="BW324" s="492">
        <f t="shared" si="4111"/>
        <v>24848</v>
      </c>
      <c r="BX324" s="1007">
        <f t="shared" ref="BX324:BX325" si="4300">BT324/BW324</f>
        <v>0.86206777205408902</v>
      </c>
      <c r="BY324" s="952">
        <f t="shared" ref="BY324:CE324" si="4301">SUM(BY322:BY323)</f>
        <v>25537.88</v>
      </c>
      <c r="BZ324" s="1136">
        <f t="shared" si="4301"/>
        <v>25537.88</v>
      </c>
      <c r="CA324" s="492">
        <f t="shared" si="4301"/>
        <v>32206</v>
      </c>
      <c r="CB324" s="492">
        <f t="shared" si="4301"/>
        <v>40906</v>
      </c>
      <c r="CC324" s="492">
        <f t="shared" si="4301"/>
        <v>21606</v>
      </c>
      <c r="CD324" s="952">
        <f t="shared" si="4301"/>
        <v>11049.96</v>
      </c>
      <c r="CE324" s="36">
        <f t="shared" si="4301"/>
        <v>0</v>
      </c>
      <c r="CF324" s="548">
        <f t="shared" si="4113"/>
        <v>32206</v>
      </c>
      <c r="CG324" s="620">
        <f t="shared" si="4199"/>
        <v>0.34310252747935166</v>
      </c>
      <c r="CH324" s="952">
        <f t="shared" ref="CH324:CL324" si="4302">SUM(CH322:CH323)</f>
        <v>13814.23</v>
      </c>
      <c r="CI324" s="620">
        <f t="shared" si="4201"/>
        <v>0.42893342855368566</v>
      </c>
      <c r="CJ324" s="492">
        <f t="shared" ref="CJ324" si="4303">SUM(CJ322:CJ323)</f>
        <v>0</v>
      </c>
      <c r="CK324" s="492">
        <f t="shared" si="4116"/>
        <v>32206</v>
      </c>
      <c r="CL324" s="138">
        <f t="shared" si="4302"/>
        <v>26114.98</v>
      </c>
      <c r="CM324" s="620">
        <f t="shared" si="4170"/>
        <v>0.81087312923057819</v>
      </c>
      <c r="CN324" s="36">
        <f t="shared" ref="CN324" si="4304">SUM(CN322:CN323)</f>
        <v>1000</v>
      </c>
      <c r="CO324" s="1202">
        <f t="shared" si="4118"/>
        <v>33206</v>
      </c>
      <c r="CP324" s="620">
        <f t="shared" si="4171"/>
        <v>0.78645365295428538</v>
      </c>
      <c r="CQ324" s="36">
        <f t="shared" ref="CQ324" si="4305">SUM(CQ322:CQ323)</f>
        <v>0</v>
      </c>
      <c r="CR324" s="1202">
        <f t="shared" si="4120"/>
        <v>33206</v>
      </c>
      <c r="CS324" s="1258">
        <f t="shared" ref="CS324:DB324" si="4306">SUM(CS322:CS323)</f>
        <v>33206</v>
      </c>
      <c r="CT324" s="1325">
        <f t="shared" si="4306"/>
        <v>23006</v>
      </c>
      <c r="CU324" s="492">
        <f t="shared" si="4306"/>
        <v>42306</v>
      </c>
      <c r="CV324" s="492">
        <f t="shared" si="4306"/>
        <v>23006</v>
      </c>
      <c r="CW324" s="1401">
        <f t="shared" si="4306"/>
        <v>30134.679999999997</v>
      </c>
      <c r="CX324" s="620">
        <f t="shared" si="4122"/>
        <v>0.9075070770342708</v>
      </c>
      <c r="CY324" s="1506">
        <f t="shared" ref="CY324:CZ324" si="4307">SUM(CY322:CY323)</f>
        <v>23006</v>
      </c>
      <c r="CZ324" s="492">
        <f t="shared" si="4307"/>
        <v>0</v>
      </c>
      <c r="DA324" s="1506">
        <f t="shared" si="4124"/>
        <v>23006</v>
      </c>
      <c r="DB324" s="138">
        <f t="shared" si="4306"/>
        <v>8139.75</v>
      </c>
      <c r="DC324" s="620">
        <f t="shared" si="4207"/>
        <v>0.35380987568460404</v>
      </c>
      <c r="DD324" s="1202">
        <f t="shared" ref="DD324" si="4308">SUM(DD322:DD323)</f>
        <v>7200</v>
      </c>
      <c r="DE324" s="1506">
        <f t="shared" si="4126"/>
        <v>30206</v>
      </c>
      <c r="DF324" s="620">
        <f t="shared" si="4209"/>
        <v>0.26947460769383569</v>
      </c>
      <c r="DG324" s="1202">
        <f t="shared" ref="DG324" si="4309">SUM(DG322:DG323)</f>
        <v>7200</v>
      </c>
      <c r="DH324" s="1506">
        <f t="shared" si="4128"/>
        <v>30206</v>
      </c>
      <c r="DI324" s="620">
        <f t="shared" si="4211"/>
        <v>0.26947460769383569</v>
      </c>
      <c r="DJ324" s="1599">
        <f t="shared" ref="DJ324" si="4310">SUM(DJ322:DJ323)</f>
        <v>13925.33</v>
      </c>
      <c r="DK324" s="620">
        <f t="shared" si="4213"/>
        <v>0.46101205058597627</v>
      </c>
      <c r="DL324" s="1202">
        <f t="shared" ref="DL324" si="4311">SUM(DL322:DL323)</f>
        <v>838</v>
      </c>
      <c r="DM324" s="1506">
        <f t="shared" si="4131"/>
        <v>31044</v>
      </c>
      <c r="DN324" s="620">
        <f t="shared" si="4215"/>
        <v>0.44856751707254222</v>
      </c>
      <c r="DO324" s="1599">
        <f t="shared" ref="DO324:DS324" si="4312">SUM(DO322:DO323)</f>
        <v>31765.370000000003</v>
      </c>
      <c r="DP324" s="492">
        <f t="shared" si="4312"/>
        <v>54168</v>
      </c>
      <c r="DQ324" s="492">
        <f t="shared" si="4312"/>
        <v>46446</v>
      </c>
      <c r="DR324" s="492">
        <f t="shared" si="4312"/>
        <v>46716</v>
      </c>
      <c r="DS324" s="1997">
        <f t="shared" si="4312"/>
        <v>31765.370000000003</v>
      </c>
      <c r="DT324" s="2328">
        <f t="shared" si="4133"/>
        <v>1.0232370184254607</v>
      </c>
      <c r="DU324" s="1771">
        <f t="shared" ref="DU324:DV324" si="4313">SUM(DU322:DU323)</f>
        <v>54168</v>
      </c>
      <c r="DV324" s="1771">
        <f t="shared" si="4313"/>
        <v>1000</v>
      </c>
      <c r="DW324" s="1771">
        <f t="shared" si="4135"/>
        <v>55168</v>
      </c>
      <c r="DX324" s="1771">
        <f t="shared" ref="DX324:DZ324" si="4314">SUM(DX322:DX323)</f>
        <v>0</v>
      </c>
      <c r="DY324" s="1771">
        <f t="shared" si="4137"/>
        <v>55168</v>
      </c>
      <c r="DZ324" s="1771">
        <f t="shared" si="4314"/>
        <v>0</v>
      </c>
      <c r="EA324" s="1771">
        <f t="shared" si="4138"/>
        <v>55168</v>
      </c>
      <c r="EB324" s="1997">
        <f t="shared" ref="EB324" si="4315">SUM(EB322:EB323)</f>
        <v>19936.989999999998</v>
      </c>
      <c r="EC324" s="2328">
        <f t="shared" si="4140"/>
        <v>0.36138685469837584</v>
      </c>
      <c r="ED324" s="1771">
        <f t="shared" ref="ED324" si="4316">SUM(ED322:ED323)</f>
        <v>0</v>
      </c>
      <c r="EE324" s="1771">
        <f t="shared" si="4142"/>
        <v>55168</v>
      </c>
      <c r="EF324" s="2328">
        <f t="shared" si="4143"/>
        <v>0.36138685469837584</v>
      </c>
      <c r="EG324" s="1771">
        <f t="shared" ref="EG324" si="4317">SUM(EG322:EG323)</f>
        <v>-1090</v>
      </c>
      <c r="EH324" s="1771">
        <f t="shared" si="4145"/>
        <v>54078</v>
      </c>
      <c r="EI324" s="2252">
        <f t="shared" ref="EI324:EO324" si="4318">SUM(EI322:EI323)</f>
        <v>44509.13</v>
      </c>
      <c r="EJ324" s="1997">
        <f t="shared" si="4318"/>
        <v>44509.13</v>
      </c>
      <c r="EK324" s="2328">
        <f t="shared" si="4147"/>
        <v>1</v>
      </c>
      <c r="EL324" s="1771">
        <f t="shared" si="4318"/>
        <v>36300</v>
      </c>
      <c r="EM324" s="2253">
        <f t="shared" si="4318"/>
        <v>35700</v>
      </c>
      <c r="EN324" s="2253">
        <f t="shared" si="4318"/>
        <v>35700</v>
      </c>
      <c r="EO324" s="1997">
        <f t="shared" si="4318"/>
        <v>16374.42</v>
      </c>
      <c r="EP324" s="2176">
        <f t="shared" si="4148"/>
        <v>0.45108595041322314</v>
      </c>
      <c r="EQ324" s="1771">
        <f t="shared" ref="EQ324" si="4319">SUM(EQ322:EQ323)</f>
        <v>0</v>
      </c>
      <c r="ER324" s="1771">
        <f t="shared" si="4150"/>
        <v>36300</v>
      </c>
      <c r="ES324" s="1771">
        <f t="shared" ref="ES324" si="4320">SUM(ES322:ES323)</f>
        <v>0</v>
      </c>
      <c r="ET324" s="1771">
        <f t="shared" si="4152"/>
        <v>36300</v>
      </c>
      <c r="EU324" s="2328">
        <f t="shared" si="4153"/>
        <v>0.45108595041322314</v>
      </c>
      <c r="EV324" s="1771">
        <f t="shared" ref="EV324" si="4321">SUM(EV322:EV323)</f>
        <v>0</v>
      </c>
      <c r="EW324" s="1771">
        <f t="shared" si="4155"/>
        <v>36300</v>
      </c>
      <c r="EX324" s="1997">
        <f t="shared" ref="EX324" si="4322">SUM(EX322:EX323)</f>
        <v>26966.079999999998</v>
      </c>
      <c r="EY324" s="2328">
        <f t="shared" si="4227"/>
        <v>0.74286721763085395</v>
      </c>
      <c r="EZ324" s="2022">
        <f t="shared" ref="EZ324:FF324" si="4323">SUM(EZ322:EZ323)</f>
        <v>36300</v>
      </c>
      <c r="FA324" s="1997">
        <f t="shared" ref="FA324" si="4324">SUM(FA322:FA323)</f>
        <v>37716.959999999992</v>
      </c>
      <c r="FB324" s="2328">
        <f t="shared" si="4230"/>
        <v>1.0390347107438014</v>
      </c>
      <c r="FC324" s="1506">
        <f t="shared" si="4323"/>
        <v>37278</v>
      </c>
      <c r="FD324" s="1506">
        <f t="shared" si="4323"/>
        <v>37278</v>
      </c>
      <c r="FE324" s="1506">
        <f t="shared" si="4323"/>
        <v>37278</v>
      </c>
      <c r="FF324" s="1506">
        <f t="shared" si="4323"/>
        <v>-1000</v>
      </c>
      <c r="FG324" s="1506">
        <f t="shared" si="4159"/>
        <v>36278</v>
      </c>
      <c r="FH324" s="2742">
        <f t="shared" ref="FH324:FI324" si="4325">SUM(FH322:FH323)</f>
        <v>11782.04</v>
      </c>
      <c r="FI324" s="1506">
        <f t="shared" si="4325"/>
        <v>0</v>
      </c>
      <c r="FJ324" s="1506">
        <f t="shared" si="4161"/>
        <v>36278</v>
      </c>
      <c r="FK324" s="2786">
        <f t="shared" si="4162"/>
        <v>0.32477093555322789</v>
      </c>
      <c r="FL324" s="2742">
        <f t="shared" ref="FL324" si="4326">SUM(FL322:FL323)</f>
        <v>18984.45</v>
      </c>
      <c r="FM324" s="2786">
        <f t="shared" si="4164"/>
        <v>0.52330475770439389</v>
      </c>
      <c r="FN324" s="1506">
        <f t="shared" ref="FN324" si="4327">SUM(FN322:FN323)</f>
        <v>0</v>
      </c>
      <c r="FO324" s="1506">
        <f t="shared" si="4166"/>
        <v>36278</v>
      </c>
      <c r="FP324" s="1629">
        <f t="shared" ref="FP324" si="4328">SUM(FP322:FP323)</f>
        <v>36278</v>
      </c>
      <c r="FQ324" s="2622">
        <f t="shared" ref="FQ324:FR324" si="4329">SUM(FQ322:FQ323)</f>
        <v>33836</v>
      </c>
      <c r="FR324" s="1506">
        <f t="shared" si="4329"/>
        <v>33836</v>
      </c>
      <c r="FS324" s="1506">
        <f t="shared" ref="FS324" si="4330">SUM(FS322:FS323)</f>
        <v>33836</v>
      </c>
    </row>
    <row r="325" spans="1:175" ht="33" customHeight="1" thickBot="1" x14ac:dyDescent="0.4">
      <c r="A325" s="2895" t="s">
        <v>456</v>
      </c>
      <c r="B325" s="2879" t="s">
        <v>364</v>
      </c>
      <c r="C325" s="2897" t="s">
        <v>79</v>
      </c>
      <c r="D325" s="1882" t="s">
        <v>398</v>
      </c>
      <c r="E325" s="1909" t="s">
        <v>410</v>
      </c>
      <c r="F325" s="762"/>
      <c r="G325" s="738"/>
      <c r="H325" s="763">
        <f t="shared" ref="H325:O325" si="4331">SUM(H328,H342,H347,H359)</f>
        <v>18559</v>
      </c>
      <c r="I325" s="512">
        <f t="shared" si="4331"/>
        <v>21331</v>
      </c>
      <c r="J325" s="568">
        <f t="shared" si="4331"/>
        <v>22688</v>
      </c>
      <c r="K325" s="568">
        <f t="shared" si="4331"/>
        <v>5448</v>
      </c>
      <c r="L325" s="598">
        <f>K325/J325</f>
        <v>0.24012693935119886</v>
      </c>
      <c r="M325" s="512">
        <f t="shared" ref="M325" si="4332">SUM(M328,M342,M347,M359)</f>
        <v>22688</v>
      </c>
      <c r="N325" s="512">
        <f t="shared" si="4331"/>
        <v>0</v>
      </c>
      <c r="O325" s="512">
        <f t="shared" si="4331"/>
        <v>0</v>
      </c>
      <c r="P325" s="568">
        <f t="shared" si="4086"/>
        <v>22688</v>
      </c>
      <c r="Q325" s="598">
        <f>K325/P325</f>
        <v>0.24012693935119886</v>
      </c>
      <c r="R325" s="512">
        <f t="shared" ref="R325:S325" si="4333">SUM(R328,R342,R347,R359)</f>
        <v>22688</v>
      </c>
      <c r="S325" s="568">
        <f t="shared" si="4333"/>
        <v>8451</v>
      </c>
      <c r="T325" s="598">
        <f t="shared" si="4175"/>
        <v>0.37248765867418898</v>
      </c>
      <c r="U325" s="512">
        <f t="shared" ref="U325:W325" si="4334">SUM(U328,U342,U347,U359)</f>
        <v>22688</v>
      </c>
      <c r="V325" s="512">
        <f t="shared" si="4334"/>
        <v>0</v>
      </c>
      <c r="W325" s="512">
        <f t="shared" si="4334"/>
        <v>0</v>
      </c>
      <c r="X325" s="568">
        <f t="shared" si="4089"/>
        <v>22688</v>
      </c>
      <c r="Y325" s="598">
        <f t="shared" si="4177"/>
        <v>0.37248765867418898</v>
      </c>
      <c r="Z325" s="512">
        <f t="shared" ref="Z325" si="4335">SUM(Z328,Z342,Z347,Z359)</f>
        <v>-2000</v>
      </c>
      <c r="AA325" s="568">
        <f t="shared" si="4091"/>
        <v>20688</v>
      </c>
      <c r="AB325" s="568">
        <f t="shared" ref="AB325:AE325" si="4336">SUM(AB328,AB342,AB347,AB359)</f>
        <v>17926</v>
      </c>
      <c r="AC325" s="598">
        <f t="shared" si="4093"/>
        <v>0.86649265274555298</v>
      </c>
      <c r="AD325" s="568">
        <f t="shared" si="4336"/>
        <v>19222</v>
      </c>
      <c r="AE325" s="568">
        <f t="shared" si="4336"/>
        <v>20230</v>
      </c>
      <c r="AF325" s="598">
        <f t="shared" si="4094"/>
        <v>0.977861562258314</v>
      </c>
      <c r="AG325" s="512">
        <f t="shared" ref="AG325:AM325" si="4337">SUM(AG328,AG342,AG347,AG359)</f>
        <v>22888</v>
      </c>
      <c r="AH325" s="512">
        <f t="shared" si="4337"/>
        <v>23448</v>
      </c>
      <c r="AI325" s="512">
        <f t="shared" si="4337"/>
        <v>39448</v>
      </c>
      <c r="AJ325" s="512">
        <f t="shared" si="4337"/>
        <v>18948</v>
      </c>
      <c r="AK325" s="512">
        <f t="shared" si="4337"/>
        <v>2200</v>
      </c>
      <c r="AL325" s="568">
        <f t="shared" si="4096"/>
        <v>22888</v>
      </c>
      <c r="AM325" s="869">
        <f t="shared" si="4337"/>
        <v>21507.449999999997</v>
      </c>
      <c r="AN325" s="1010">
        <f t="shared" si="4181"/>
        <v>0.93968236630548752</v>
      </c>
      <c r="AO325" s="869">
        <f t="shared" ref="AO325:AR325" si="4338">SUM(AO328,AO342,AO347,AO359)</f>
        <v>10121.84</v>
      </c>
      <c r="AP325" s="1010">
        <f t="shared" si="4183"/>
        <v>0.43167178437393383</v>
      </c>
      <c r="AQ325" s="869">
        <f t="shared" ref="AQ325" si="4339">SUM(AQ328,AQ342,AQ347,AQ359)</f>
        <v>0</v>
      </c>
      <c r="AR325" s="869">
        <f t="shared" si="4338"/>
        <v>0</v>
      </c>
      <c r="AS325" s="869">
        <f t="shared" si="4099"/>
        <v>23448</v>
      </c>
      <c r="AT325" s="1010">
        <f t="shared" si="4185"/>
        <v>0.43167178437393383</v>
      </c>
      <c r="AU325" s="869">
        <f t="shared" ref="AU325" si="4340">SUM(AU328,AU342,AU347,AU359)</f>
        <v>0</v>
      </c>
      <c r="AV325" s="869">
        <f t="shared" si="4101"/>
        <v>23448</v>
      </c>
      <c r="AW325" s="512">
        <f t="shared" ref="AW325:BG325" si="4341">SUM(AW328,AW342,AW347,AW359)</f>
        <v>23448</v>
      </c>
      <c r="AX325" s="869">
        <f t="shared" si="4341"/>
        <v>17319.760000000002</v>
      </c>
      <c r="AY325" s="512">
        <f t="shared" si="4341"/>
        <v>23448</v>
      </c>
      <c r="AZ325" s="1094">
        <f t="shared" si="4341"/>
        <v>20839.410000000003</v>
      </c>
      <c r="BA325" s="1013">
        <f t="shared" si="4341"/>
        <v>28948</v>
      </c>
      <c r="BB325" s="512">
        <f t="shared" si="4341"/>
        <v>18948</v>
      </c>
      <c r="BC325" s="512">
        <f t="shared" si="4341"/>
        <v>28948</v>
      </c>
      <c r="BD325" s="1013">
        <f t="shared" si="4341"/>
        <v>25948</v>
      </c>
      <c r="BE325" s="512">
        <f t="shared" si="4341"/>
        <v>18948</v>
      </c>
      <c r="BF325" s="512">
        <f t="shared" si="4341"/>
        <v>28948</v>
      </c>
      <c r="BG325" s="869">
        <f t="shared" si="4341"/>
        <v>0</v>
      </c>
      <c r="BH325" s="512">
        <f t="shared" si="4103"/>
        <v>25948</v>
      </c>
      <c r="BI325" s="1014">
        <f t="shared" ref="BI325" si="4342">SUM(BI328,BI342,BI347,BI359)</f>
        <v>5808.67</v>
      </c>
      <c r="BJ325" s="1010">
        <f t="shared" si="4189"/>
        <v>0.22385810081701865</v>
      </c>
      <c r="BK325" s="512">
        <f t="shared" ref="BK325" si="4343">SUM(BK328,BK342,BK347,BK359)</f>
        <v>0</v>
      </c>
      <c r="BL325" s="512">
        <f t="shared" si="4106"/>
        <v>25948</v>
      </c>
      <c r="BM325" s="1010">
        <f t="shared" si="4191"/>
        <v>0.22385810081701865</v>
      </c>
      <c r="BN325" s="1010"/>
      <c r="BO325" s="1010"/>
      <c r="BP325" s="1014">
        <f t="shared" ref="BP325:BT325" si="4344">SUM(BP328,BP342,BP347,BP359)</f>
        <v>9497.0099999999984</v>
      </c>
      <c r="BQ325" s="1010">
        <f t="shared" si="4193"/>
        <v>0.36600161862185904</v>
      </c>
      <c r="BR325" s="869">
        <f t="shared" ref="BR325" si="4345">SUM(BR328,BR342,BR347,BR359)</f>
        <v>0</v>
      </c>
      <c r="BS325" s="512">
        <f t="shared" si="4109"/>
        <v>25948</v>
      </c>
      <c r="BT325" s="1014">
        <f t="shared" si="4344"/>
        <v>21420.660000000003</v>
      </c>
      <c r="BU325" s="1010">
        <f t="shared" si="4195"/>
        <v>0.82552258362879616</v>
      </c>
      <c r="BV325" s="512">
        <f t="shared" ref="BV325" si="4346">SUM(BV328,BV342,BV347,BV359)</f>
        <v>-1100</v>
      </c>
      <c r="BW325" s="512">
        <f t="shared" si="4111"/>
        <v>24848</v>
      </c>
      <c r="BX325" s="1010">
        <f t="shared" si="4300"/>
        <v>0.86206777205408902</v>
      </c>
      <c r="BY325" s="1014">
        <f t="shared" ref="BY325:CE325" si="4347">SUM(BY328,BY342,BY347,BY359)</f>
        <v>25537.88</v>
      </c>
      <c r="BZ325" s="1158">
        <f t="shared" si="4347"/>
        <v>25537.88</v>
      </c>
      <c r="CA325" s="512">
        <f t="shared" si="4347"/>
        <v>31606</v>
      </c>
      <c r="CB325" s="512">
        <f t="shared" si="4347"/>
        <v>40306</v>
      </c>
      <c r="CC325" s="512">
        <f t="shared" si="4347"/>
        <v>21006</v>
      </c>
      <c r="CD325" s="1014">
        <f t="shared" si="4347"/>
        <v>11049.96</v>
      </c>
      <c r="CE325" s="57">
        <f t="shared" si="4347"/>
        <v>0</v>
      </c>
      <c r="CF325" s="568">
        <f t="shared" si="4113"/>
        <v>31606</v>
      </c>
      <c r="CG325" s="598">
        <f t="shared" si="4199"/>
        <v>0.34961589571600327</v>
      </c>
      <c r="CH325" s="1014">
        <f t="shared" ref="CH325:CL325" si="4348">SUM(CH328,CH342,CH347,CH359)</f>
        <v>13814.23</v>
      </c>
      <c r="CI325" s="598">
        <f t="shared" si="4201"/>
        <v>0.43707618806555715</v>
      </c>
      <c r="CJ325" s="512">
        <f t="shared" ref="CJ325" si="4349">SUM(CJ328,CJ342,CJ347,CJ359)</f>
        <v>0</v>
      </c>
      <c r="CK325" s="512">
        <f t="shared" si="4116"/>
        <v>31606</v>
      </c>
      <c r="CL325" s="165">
        <f t="shared" si="4348"/>
        <v>25629.14</v>
      </c>
      <c r="CM325" s="598">
        <f t="shared" si="4170"/>
        <v>0.81089476681642725</v>
      </c>
      <c r="CN325" s="57">
        <f t="shared" ref="CN325" si="4350">SUM(CN328,CN342,CN347,CN359)</f>
        <v>1000</v>
      </c>
      <c r="CO325" s="1218">
        <f t="shared" si="4118"/>
        <v>32606</v>
      </c>
      <c r="CP325" s="598">
        <f t="shared" si="4171"/>
        <v>0.78602527142243761</v>
      </c>
      <c r="CQ325" s="57">
        <f t="shared" ref="CQ325" si="4351">SUM(CQ328,CQ342,CQ347,CQ359)</f>
        <v>0</v>
      </c>
      <c r="CR325" s="1218">
        <f t="shared" si="4120"/>
        <v>32606</v>
      </c>
      <c r="CS325" s="1280">
        <f t="shared" ref="CS325:DB325" si="4352">SUM(CS328,CS342,CS347,CS359)</f>
        <v>32606</v>
      </c>
      <c r="CT325" s="1343">
        <f t="shared" si="4352"/>
        <v>22006</v>
      </c>
      <c r="CU325" s="512">
        <f t="shared" si="4352"/>
        <v>41306</v>
      </c>
      <c r="CV325" s="512">
        <f t="shared" si="4352"/>
        <v>22006</v>
      </c>
      <c r="CW325" s="1423">
        <f t="shared" si="4352"/>
        <v>29648.839999999997</v>
      </c>
      <c r="CX325" s="598">
        <f t="shared" si="4122"/>
        <v>0.90930626265104575</v>
      </c>
      <c r="CY325" s="1522">
        <f t="shared" ref="CY325:CZ325" si="4353">SUM(CY328,CY342,CY347,CY359)</f>
        <v>22006</v>
      </c>
      <c r="CZ325" s="512">
        <f t="shared" si="4353"/>
        <v>0</v>
      </c>
      <c r="DA325" s="1522">
        <f t="shared" si="4124"/>
        <v>22006</v>
      </c>
      <c r="DB325" s="165">
        <f t="shared" si="4352"/>
        <v>8139.75</v>
      </c>
      <c r="DC325" s="598">
        <f t="shared" si="4207"/>
        <v>0.36988775788421341</v>
      </c>
      <c r="DD325" s="1218">
        <f t="shared" ref="DD325" si="4354">SUM(DD328,DD342,DD347,DD359)</f>
        <v>7200</v>
      </c>
      <c r="DE325" s="1522">
        <f t="shared" si="4126"/>
        <v>29206</v>
      </c>
      <c r="DF325" s="598">
        <f t="shared" si="4209"/>
        <v>0.27870129425460521</v>
      </c>
      <c r="DG325" s="1218">
        <f t="shared" ref="DG325" si="4355">SUM(DG328,DG342,DG347,DG359)</f>
        <v>7200</v>
      </c>
      <c r="DH325" s="1522">
        <f t="shared" si="4128"/>
        <v>29206</v>
      </c>
      <c r="DI325" s="598">
        <f t="shared" si="4211"/>
        <v>0.27870129425460521</v>
      </c>
      <c r="DJ325" s="1621">
        <f t="shared" ref="DJ325" si="4356">SUM(DJ328,DJ342,DJ347,DJ359)</f>
        <v>13925.33</v>
      </c>
      <c r="DK325" s="598">
        <f t="shared" si="4213"/>
        <v>0.47679689104978429</v>
      </c>
      <c r="DL325" s="1218">
        <f t="shared" ref="DL325" si="4357">SUM(DL328,DL342,DL347,DL359)</f>
        <v>838</v>
      </c>
      <c r="DM325" s="1522">
        <f t="shared" si="4131"/>
        <v>30044</v>
      </c>
      <c r="DN325" s="598">
        <f t="shared" si="4215"/>
        <v>0.46349786979097324</v>
      </c>
      <c r="DO325" s="1621">
        <f t="shared" ref="DO325:DS325" si="4358">SUM(DO328,DO342,DO347,DO359)</f>
        <v>31025.770000000004</v>
      </c>
      <c r="DP325" s="512">
        <f t="shared" si="4358"/>
        <v>53168</v>
      </c>
      <c r="DQ325" s="512">
        <f t="shared" si="4358"/>
        <v>45446</v>
      </c>
      <c r="DR325" s="512">
        <f t="shared" si="4358"/>
        <v>45716</v>
      </c>
      <c r="DS325" s="1706">
        <f t="shared" si="4358"/>
        <v>31025.770000000004</v>
      </c>
      <c r="DT325" s="2332">
        <f t="shared" si="4133"/>
        <v>1.0326777393156705</v>
      </c>
      <c r="DU325" s="1787">
        <f t="shared" ref="DU325:DV325" si="4359">SUM(DU328,DU342,DU347,DU359)</f>
        <v>53168</v>
      </c>
      <c r="DV325" s="1787">
        <f t="shared" si="4359"/>
        <v>1000</v>
      </c>
      <c r="DW325" s="1787">
        <f t="shared" si="4135"/>
        <v>54168</v>
      </c>
      <c r="DX325" s="1787">
        <f t="shared" ref="DX325:DZ325" si="4360">SUM(DX328,DX342,DX347,DX359)</f>
        <v>0</v>
      </c>
      <c r="DY325" s="1787">
        <f t="shared" si="4137"/>
        <v>54168</v>
      </c>
      <c r="DZ325" s="1787">
        <f t="shared" si="4360"/>
        <v>0</v>
      </c>
      <c r="EA325" s="1787">
        <f t="shared" si="4138"/>
        <v>54168</v>
      </c>
      <c r="EB325" s="1706">
        <f t="shared" ref="EB325" si="4361">SUM(EB328,EB342,EB347,EB359)</f>
        <v>19936.989999999998</v>
      </c>
      <c r="EC325" s="2332">
        <f t="shared" si="4140"/>
        <v>0.36805844779205432</v>
      </c>
      <c r="ED325" s="1787">
        <f t="shared" ref="ED325" si="4362">SUM(ED328,ED342,ED347,ED359)</f>
        <v>0</v>
      </c>
      <c r="EE325" s="1787">
        <f t="shared" si="4142"/>
        <v>54168</v>
      </c>
      <c r="EF325" s="2332">
        <f t="shared" si="4143"/>
        <v>0.36805844779205432</v>
      </c>
      <c r="EG325" s="1787">
        <f t="shared" ref="EG325" si="4363">SUM(EG328,EG342,EG347,EG359)</f>
        <v>-1090</v>
      </c>
      <c r="EH325" s="1787">
        <f t="shared" si="4145"/>
        <v>53078</v>
      </c>
      <c r="EI325" s="2336">
        <f t="shared" ref="EI325:EO325" si="4364">SUM(EI328,EI342,EI347,EI359)</f>
        <v>43496.28</v>
      </c>
      <c r="EJ325" s="1706">
        <f t="shared" si="4364"/>
        <v>43496.28</v>
      </c>
      <c r="EK325" s="2332">
        <f t="shared" si="4147"/>
        <v>1</v>
      </c>
      <c r="EL325" s="1787">
        <f t="shared" si="4364"/>
        <v>35300</v>
      </c>
      <c r="EM325" s="2337">
        <f t="shared" si="4364"/>
        <v>34700</v>
      </c>
      <c r="EN325" s="2337">
        <f t="shared" si="4364"/>
        <v>34700</v>
      </c>
      <c r="EO325" s="1706">
        <f t="shared" si="4364"/>
        <v>16374.42</v>
      </c>
      <c r="EP325" s="2176">
        <f t="shared" si="4148"/>
        <v>0.46386458923512747</v>
      </c>
      <c r="EQ325" s="1787">
        <f t="shared" ref="EQ325" si="4365">SUM(EQ328,EQ342,EQ347,EQ359)</f>
        <v>0</v>
      </c>
      <c r="ER325" s="1787">
        <f t="shared" si="4150"/>
        <v>35300</v>
      </c>
      <c r="ES325" s="1787">
        <f t="shared" ref="ES325" si="4366">SUM(ES328,ES342,ES347,ES359)</f>
        <v>0</v>
      </c>
      <c r="ET325" s="1787">
        <f t="shared" si="4152"/>
        <v>35300</v>
      </c>
      <c r="EU325" s="2332">
        <f t="shared" si="4153"/>
        <v>0.46386458923512747</v>
      </c>
      <c r="EV325" s="1787">
        <f t="shared" ref="EV325" si="4367">SUM(EV328,EV342,EV347,EV359)</f>
        <v>0</v>
      </c>
      <c r="EW325" s="1787">
        <f t="shared" si="4155"/>
        <v>35300</v>
      </c>
      <c r="EX325" s="1706">
        <f t="shared" ref="EX325" si="4368">SUM(EX328,EX342,EX347,EX359)</f>
        <v>25986.739999999998</v>
      </c>
      <c r="EY325" s="2332">
        <f t="shared" si="4227"/>
        <v>0.73616827195467416</v>
      </c>
      <c r="EZ325" s="2338">
        <f t="shared" ref="EZ325:FF325" si="4369">SUM(EZ328,EZ342,EZ347,EZ359)</f>
        <v>35300</v>
      </c>
      <c r="FA325" s="1706">
        <f t="shared" ref="FA325" si="4370">SUM(FA328,FA342,FA347,FA359)</f>
        <v>36737.619999999995</v>
      </c>
      <c r="FB325" s="2332">
        <f t="shared" si="4230"/>
        <v>1.0407257790368272</v>
      </c>
      <c r="FC325" s="1522">
        <f t="shared" si="4369"/>
        <v>36278</v>
      </c>
      <c r="FD325" s="1522">
        <f t="shared" si="4369"/>
        <v>36278</v>
      </c>
      <c r="FE325" s="1522">
        <f t="shared" si="4369"/>
        <v>36278</v>
      </c>
      <c r="FF325" s="1522">
        <f t="shared" si="4369"/>
        <v>-1000</v>
      </c>
      <c r="FG325" s="1522">
        <f t="shared" si="4159"/>
        <v>35278</v>
      </c>
      <c r="FH325" s="2790">
        <f t="shared" ref="FH325:FI325" si="4371">SUM(FH328,FH342,FH347,FH359)</f>
        <v>11782.04</v>
      </c>
      <c r="FI325" s="1522">
        <f t="shared" si="4371"/>
        <v>0</v>
      </c>
      <c r="FJ325" s="1522">
        <f t="shared" si="4161"/>
        <v>35278</v>
      </c>
      <c r="FK325" s="2788">
        <f t="shared" si="4162"/>
        <v>0.33397698282215549</v>
      </c>
      <c r="FL325" s="2790">
        <f t="shared" ref="FL325" si="4372">SUM(FL328,FL342,FL347,FL359)</f>
        <v>18984.45</v>
      </c>
      <c r="FM325" s="2788">
        <f t="shared" si="4164"/>
        <v>0.53813849991496121</v>
      </c>
      <c r="FN325" s="1522">
        <f t="shared" ref="FN325" si="4373">SUM(FN328,FN342,FN347,FN359)</f>
        <v>0</v>
      </c>
      <c r="FO325" s="1522">
        <f t="shared" si="4166"/>
        <v>35278</v>
      </c>
      <c r="FP325" s="2128">
        <f t="shared" ref="FP325" si="4374">SUM(FP328,FP342,FP347,FP359)</f>
        <v>35278</v>
      </c>
      <c r="FQ325" s="2648">
        <f t="shared" ref="FQ325:FR325" si="4375">SUM(FQ328,FQ342,FQ347,FQ359)</f>
        <v>32336</v>
      </c>
      <c r="FR325" s="1522">
        <f t="shared" si="4375"/>
        <v>32336</v>
      </c>
      <c r="FS325" s="1522">
        <f t="shared" ref="FS325" si="4376">SUM(FS328,FS342,FS347,FS359)</f>
        <v>32336</v>
      </c>
    </row>
    <row r="326" spans="1:175" ht="24.75" customHeight="1" thickBot="1" x14ac:dyDescent="0.4">
      <c r="A326" s="2895"/>
      <c r="B326" s="2879"/>
      <c r="C326" s="2898"/>
      <c r="D326" s="1884" t="s">
        <v>399</v>
      </c>
      <c r="E326" s="1910" t="s">
        <v>411</v>
      </c>
      <c r="F326" s="764"/>
      <c r="G326" s="717"/>
      <c r="H326" s="590">
        <f t="shared" ref="H326:O326" si="4377">SUM(H339,H345)</f>
        <v>0</v>
      </c>
      <c r="I326" s="468">
        <f t="shared" si="4377"/>
        <v>0</v>
      </c>
      <c r="J326" s="526">
        <f t="shared" si="4377"/>
        <v>0</v>
      </c>
      <c r="K326" s="526">
        <f t="shared" si="4377"/>
        <v>0</v>
      </c>
      <c r="L326" s="587"/>
      <c r="M326" s="468">
        <f t="shared" ref="M326" si="4378">SUM(M339,M345)</f>
        <v>0</v>
      </c>
      <c r="N326" s="468">
        <f t="shared" si="4377"/>
        <v>0</v>
      </c>
      <c r="O326" s="468">
        <f t="shared" si="4377"/>
        <v>0</v>
      </c>
      <c r="P326" s="526">
        <f t="shared" si="4086"/>
        <v>0</v>
      </c>
      <c r="Q326" s="587"/>
      <c r="R326" s="468">
        <f t="shared" ref="R326:S326" si="4379">SUM(R339,R345)</f>
        <v>0</v>
      </c>
      <c r="S326" s="526">
        <f t="shared" si="4379"/>
        <v>0</v>
      </c>
      <c r="T326" s="587"/>
      <c r="U326" s="468">
        <f t="shared" ref="U326:W326" si="4380">SUM(U339,U345)</f>
        <v>0</v>
      </c>
      <c r="V326" s="468">
        <f t="shared" si="4380"/>
        <v>0</v>
      </c>
      <c r="W326" s="468">
        <f t="shared" si="4380"/>
        <v>0</v>
      </c>
      <c r="X326" s="526">
        <f t="shared" si="4089"/>
        <v>0</v>
      </c>
      <c r="Y326" s="587"/>
      <c r="Z326" s="468">
        <f t="shared" ref="Z326" si="4381">SUM(Z339,Z345)</f>
        <v>0</v>
      </c>
      <c r="AA326" s="526">
        <f t="shared" si="4091"/>
        <v>0</v>
      </c>
      <c r="AB326" s="526">
        <f t="shared" ref="AB326:AE326" si="4382">SUM(AB339,AB345)</f>
        <v>0</v>
      </c>
      <c r="AC326" s="587" t="e">
        <f t="shared" si="4093"/>
        <v>#DIV/0!</v>
      </c>
      <c r="AD326" s="526">
        <f t="shared" si="4382"/>
        <v>0</v>
      </c>
      <c r="AE326" s="526">
        <f t="shared" si="4382"/>
        <v>0</v>
      </c>
      <c r="AF326" s="587" t="e">
        <f t="shared" si="4094"/>
        <v>#DIV/0!</v>
      </c>
      <c r="AG326" s="468">
        <f t="shared" ref="AG326:AM326" si="4383">SUM(AG339,AG345)</f>
        <v>0</v>
      </c>
      <c r="AH326" s="468">
        <f t="shared" si="4383"/>
        <v>0</v>
      </c>
      <c r="AI326" s="468">
        <f t="shared" si="4383"/>
        <v>0</v>
      </c>
      <c r="AJ326" s="468">
        <f t="shared" si="4383"/>
        <v>0</v>
      </c>
      <c r="AK326" s="468">
        <f t="shared" si="4383"/>
        <v>0</v>
      </c>
      <c r="AL326" s="526">
        <f t="shared" si="4096"/>
        <v>0</v>
      </c>
      <c r="AM326" s="828">
        <f t="shared" si="4383"/>
        <v>0</v>
      </c>
      <c r="AN326" s="894"/>
      <c r="AO326" s="828">
        <f t="shared" ref="AO326:AR326" si="4384">SUM(AO339,AO345)</f>
        <v>0</v>
      </c>
      <c r="AP326" s="894"/>
      <c r="AQ326" s="828">
        <f t="shared" ref="AQ326" si="4385">SUM(AQ339,AQ345)</f>
        <v>0</v>
      </c>
      <c r="AR326" s="828">
        <f t="shared" si="4384"/>
        <v>0</v>
      </c>
      <c r="AS326" s="828">
        <f t="shared" si="4099"/>
        <v>0</v>
      </c>
      <c r="AT326" s="894"/>
      <c r="AU326" s="828">
        <f t="shared" ref="AU326" si="4386">SUM(AU339,AU345)</f>
        <v>0</v>
      </c>
      <c r="AV326" s="828">
        <f t="shared" si="4101"/>
        <v>0</v>
      </c>
      <c r="AW326" s="468">
        <f t="shared" ref="AW326:BG326" si="4387">SUM(AW339,AW345)</f>
        <v>0</v>
      </c>
      <c r="AX326" s="828">
        <f t="shared" si="4387"/>
        <v>0</v>
      </c>
      <c r="AY326" s="468">
        <f t="shared" si="4387"/>
        <v>0</v>
      </c>
      <c r="AZ326" s="1095">
        <f t="shared" si="4387"/>
        <v>0</v>
      </c>
      <c r="BA326" s="1015">
        <f t="shared" si="4387"/>
        <v>0</v>
      </c>
      <c r="BB326" s="468">
        <f t="shared" si="4387"/>
        <v>0</v>
      </c>
      <c r="BC326" s="468">
        <f t="shared" si="4387"/>
        <v>0</v>
      </c>
      <c r="BD326" s="1015">
        <f t="shared" si="4387"/>
        <v>0</v>
      </c>
      <c r="BE326" s="468">
        <f t="shared" si="4387"/>
        <v>0</v>
      </c>
      <c r="BF326" s="468">
        <f t="shared" si="4387"/>
        <v>0</v>
      </c>
      <c r="BG326" s="828">
        <f t="shared" si="4387"/>
        <v>0</v>
      </c>
      <c r="BH326" s="468">
        <f t="shared" si="4103"/>
        <v>0</v>
      </c>
      <c r="BI326" s="1016">
        <f t="shared" ref="BI326" si="4388">SUM(BI339,BI345)</f>
        <v>0</v>
      </c>
      <c r="BJ326" s="894"/>
      <c r="BK326" s="468">
        <f t="shared" ref="BK326" si="4389">SUM(BK339,BK345)</f>
        <v>0</v>
      </c>
      <c r="BL326" s="468">
        <f t="shared" si="4106"/>
        <v>0</v>
      </c>
      <c r="BM326" s="894"/>
      <c r="BN326" s="894"/>
      <c r="BO326" s="894"/>
      <c r="BP326" s="1016">
        <f t="shared" ref="BP326:BT326" si="4390">SUM(BP339,BP345)</f>
        <v>0</v>
      </c>
      <c r="BQ326" s="894"/>
      <c r="BR326" s="828">
        <f t="shared" ref="BR326" si="4391">SUM(BR339,BR345)</f>
        <v>0</v>
      </c>
      <c r="BS326" s="468">
        <f t="shared" si="4109"/>
        <v>0</v>
      </c>
      <c r="BT326" s="1016">
        <f t="shared" si="4390"/>
        <v>0</v>
      </c>
      <c r="BU326" s="894"/>
      <c r="BV326" s="468">
        <f t="shared" ref="BV326" si="4392">SUM(BV339,BV345)</f>
        <v>0</v>
      </c>
      <c r="BW326" s="468">
        <f t="shared" si="4111"/>
        <v>0</v>
      </c>
      <c r="BX326" s="894"/>
      <c r="BY326" s="1016">
        <f t="shared" ref="BY326:CE326" si="4393">SUM(BY339,BY345)</f>
        <v>0</v>
      </c>
      <c r="BZ326" s="1159">
        <f t="shared" si="4393"/>
        <v>0</v>
      </c>
      <c r="CA326" s="468">
        <f t="shared" si="4393"/>
        <v>0</v>
      </c>
      <c r="CB326" s="468">
        <f t="shared" si="4393"/>
        <v>0</v>
      </c>
      <c r="CC326" s="468">
        <f t="shared" si="4393"/>
        <v>0</v>
      </c>
      <c r="CD326" s="1016">
        <f t="shared" si="4393"/>
        <v>0</v>
      </c>
      <c r="CE326" s="58">
        <f t="shared" si="4393"/>
        <v>0</v>
      </c>
      <c r="CF326" s="526">
        <f t="shared" si="4113"/>
        <v>0</v>
      </c>
      <c r="CG326" s="587"/>
      <c r="CH326" s="1016">
        <f t="shared" ref="CH326:CL326" si="4394">SUM(CH339,CH345)</f>
        <v>0</v>
      </c>
      <c r="CI326" s="587"/>
      <c r="CJ326" s="468">
        <f t="shared" ref="CJ326" si="4395">SUM(CJ339,CJ345)</f>
        <v>0</v>
      </c>
      <c r="CK326" s="468">
        <f t="shared" si="4116"/>
        <v>0</v>
      </c>
      <c r="CL326" s="166">
        <f t="shared" si="4394"/>
        <v>0</v>
      </c>
      <c r="CM326" s="587"/>
      <c r="CN326" s="58">
        <f t="shared" ref="CN326" si="4396">SUM(CN339,CN345)</f>
        <v>0</v>
      </c>
      <c r="CO326" s="1219">
        <f t="shared" si="4118"/>
        <v>0</v>
      </c>
      <c r="CP326" s="587"/>
      <c r="CQ326" s="58">
        <f t="shared" ref="CQ326" si="4397">SUM(CQ339,CQ345)</f>
        <v>0</v>
      </c>
      <c r="CR326" s="1219">
        <f t="shared" si="4120"/>
        <v>0</v>
      </c>
      <c r="CS326" s="1281">
        <f t="shared" ref="CS326:DB326" si="4398">SUM(CS339,CS345)</f>
        <v>0</v>
      </c>
      <c r="CT326" s="1344">
        <f t="shared" si="4398"/>
        <v>0</v>
      </c>
      <c r="CU326" s="468">
        <f t="shared" si="4398"/>
        <v>0</v>
      </c>
      <c r="CV326" s="468">
        <f t="shared" si="4398"/>
        <v>0</v>
      </c>
      <c r="CW326" s="1424">
        <f t="shared" si="4398"/>
        <v>0</v>
      </c>
      <c r="CX326" s="587" t="e">
        <f t="shared" si="4122"/>
        <v>#DIV/0!</v>
      </c>
      <c r="CY326" s="1523">
        <f t="shared" ref="CY326:CZ326" si="4399">SUM(CY339,CY345)</f>
        <v>0</v>
      </c>
      <c r="CZ326" s="468">
        <f t="shared" si="4399"/>
        <v>0</v>
      </c>
      <c r="DA326" s="1523">
        <f t="shared" si="4124"/>
        <v>0</v>
      </c>
      <c r="DB326" s="166">
        <f t="shared" si="4398"/>
        <v>0</v>
      </c>
      <c r="DC326" s="587"/>
      <c r="DD326" s="1219">
        <f t="shared" ref="DD326" si="4400">SUM(DD339,DD345)</f>
        <v>0</v>
      </c>
      <c r="DE326" s="1523">
        <f t="shared" si="4126"/>
        <v>0</v>
      </c>
      <c r="DF326" s="587"/>
      <c r="DG326" s="1219">
        <f t="shared" ref="DG326" si="4401">SUM(DG339,DG345)</f>
        <v>0</v>
      </c>
      <c r="DH326" s="1523">
        <f t="shared" si="4128"/>
        <v>0</v>
      </c>
      <c r="DI326" s="587"/>
      <c r="DJ326" s="1622">
        <f t="shared" ref="DJ326" si="4402">SUM(DJ339,DJ345)</f>
        <v>0</v>
      </c>
      <c r="DK326" s="587"/>
      <c r="DL326" s="1219">
        <f t="shared" ref="DL326" si="4403">SUM(DL339,DL345)</f>
        <v>0</v>
      </c>
      <c r="DM326" s="1523">
        <f t="shared" si="4131"/>
        <v>0</v>
      </c>
      <c r="DN326" s="587"/>
      <c r="DO326" s="1622">
        <f t="shared" ref="DO326:DS326" si="4404">SUM(DO339,DO345)</f>
        <v>0</v>
      </c>
      <c r="DP326" s="468">
        <f t="shared" si="4404"/>
        <v>0</v>
      </c>
      <c r="DQ326" s="468">
        <f t="shared" si="4404"/>
        <v>0</v>
      </c>
      <c r="DR326" s="468">
        <f t="shared" si="4404"/>
        <v>0</v>
      </c>
      <c r="DS326" s="1702">
        <f t="shared" si="4404"/>
        <v>0</v>
      </c>
      <c r="DT326" s="323" t="e">
        <f t="shared" si="4133"/>
        <v>#DIV/0!</v>
      </c>
      <c r="DU326" s="1788">
        <f t="shared" ref="DU326:DV326" si="4405">SUM(DU339,DU345)</f>
        <v>0</v>
      </c>
      <c r="DV326" s="1788">
        <f t="shared" si="4405"/>
        <v>0</v>
      </c>
      <c r="DW326" s="1788">
        <f t="shared" si="4135"/>
        <v>0</v>
      </c>
      <c r="DX326" s="1788">
        <f t="shared" ref="DX326:DZ326" si="4406">SUM(DX339,DX345)</f>
        <v>0</v>
      </c>
      <c r="DY326" s="1788">
        <f t="shared" si="4137"/>
        <v>0</v>
      </c>
      <c r="DZ326" s="1788">
        <f t="shared" si="4406"/>
        <v>0</v>
      </c>
      <c r="EA326" s="1788">
        <f t="shared" si="4138"/>
        <v>0</v>
      </c>
      <c r="EB326" s="1702">
        <f t="shared" ref="EB326" si="4407">SUM(EB339,EB345)</f>
        <v>0</v>
      </c>
      <c r="EC326" s="323"/>
      <c r="ED326" s="1788">
        <f t="shared" ref="ED326" si="4408">SUM(ED339,ED345)</f>
        <v>0</v>
      </c>
      <c r="EE326" s="1788">
        <f t="shared" si="4142"/>
        <v>0</v>
      </c>
      <c r="EF326" s="323" t="e">
        <f t="shared" si="4143"/>
        <v>#DIV/0!</v>
      </c>
      <c r="EG326" s="1788">
        <f t="shared" ref="EG326" si="4409">SUM(EG339,EG345)</f>
        <v>0</v>
      </c>
      <c r="EH326" s="1788">
        <f t="shared" si="4145"/>
        <v>0</v>
      </c>
      <c r="EI326" s="2339">
        <f t="shared" ref="EI326:EO326" si="4410">SUM(EI339,EI345)</f>
        <v>0</v>
      </c>
      <c r="EJ326" s="1702">
        <f t="shared" si="4410"/>
        <v>0</v>
      </c>
      <c r="EK326" s="323" t="e">
        <f t="shared" si="4147"/>
        <v>#DIV/0!</v>
      </c>
      <c r="EL326" s="1788">
        <f t="shared" si="4410"/>
        <v>0</v>
      </c>
      <c r="EM326" s="2340">
        <f t="shared" si="4410"/>
        <v>0</v>
      </c>
      <c r="EN326" s="2340">
        <f t="shared" si="4410"/>
        <v>0</v>
      </c>
      <c r="EO326" s="1702">
        <f t="shared" si="4410"/>
        <v>0</v>
      </c>
      <c r="EP326" s="2176" t="e">
        <f t="shared" si="4148"/>
        <v>#DIV/0!</v>
      </c>
      <c r="EQ326" s="1788">
        <f t="shared" ref="EQ326" si="4411">SUM(EQ339,EQ345)</f>
        <v>0</v>
      </c>
      <c r="ER326" s="1788">
        <f t="shared" si="4150"/>
        <v>0</v>
      </c>
      <c r="ES326" s="1788">
        <f t="shared" ref="ES326" si="4412">SUM(ES339,ES345)</f>
        <v>0</v>
      </c>
      <c r="ET326" s="1788">
        <f t="shared" si="4152"/>
        <v>0</v>
      </c>
      <c r="EU326" s="323" t="e">
        <f t="shared" si="4153"/>
        <v>#DIV/0!</v>
      </c>
      <c r="EV326" s="1788">
        <f t="shared" ref="EV326" si="4413">SUM(EV339,EV345)</f>
        <v>0</v>
      </c>
      <c r="EW326" s="1788">
        <f t="shared" si="4155"/>
        <v>0</v>
      </c>
      <c r="EX326" s="1702">
        <f t="shared" ref="EX326" si="4414">SUM(EX339,EX345)</f>
        <v>0</v>
      </c>
      <c r="EY326" s="323"/>
      <c r="EZ326" s="2341">
        <f t="shared" ref="EZ326:FF326" si="4415">SUM(EZ339,EZ345)</f>
        <v>0</v>
      </c>
      <c r="FA326" s="1702">
        <f t="shared" ref="FA326" si="4416">SUM(FA339,FA345)</f>
        <v>0</v>
      </c>
      <c r="FB326" s="323"/>
      <c r="FC326" s="1523">
        <f t="shared" si="4415"/>
        <v>0</v>
      </c>
      <c r="FD326" s="1523">
        <f t="shared" si="4415"/>
        <v>0</v>
      </c>
      <c r="FE326" s="1523">
        <f t="shared" si="4415"/>
        <v>0</v>
      </c>
      <c r="FF326" s="1523">
        <f t="shared" si="4415"/>
        <v>0</v>
      </c>
      <c r="FG326" s="1523">
        <f t="shared" si="4159"/>
        <v>0</v>
      </c>
      <c r="FH326" s="2791">
        <f t="shared" ref="FH326:FI326" si="4417">SUM(FH339,FH345)</f>
        <v>0</v>
      </c>
      <c r="FI326" s="1523">
        <f t="shared" si="4417"/>
        <v>0</v>
      </c>
      <c r="FJ326" s="1523">
        <f t="shared" si="4161"/>
        <v>0</v>
      </c>
      <c r="FK326" s="1969" t="e">
        <f t="shared" si="4162"/>
        <v>#DIV/0!</v>
      </c>
      <c r="FL326" s="2791">
        <f t="shared" ref="FL326" si="4418">SUM(FL339,FL345)</f>
        <v>0</v>
      </c>
      <c r="FM326" s="1969" t="e">
        <f t="shared" si="4164"/>
        <v>#DIV/0!</v>
      </c>
      <c r="FN326" s="1523">
        <f t="shared" ref="FN326" si="4419">SUM(FN339,FN345)</f>
        <v>0</v>
      </c>
      <c r="FO326" s="1523">
        <f t="shared" si="4166"/>
        <v>0</v>
      </c>
      <c r="FP326" s="2133">
        <f t="shared" ref="FP326" si="4420">SUM(FP339,FP345)</f>
        <v>0</v>
      </c>
      <c r="FQ326" s="2649">
        <f t="shared" ref="FQ326:FR326" si="4421">SUM(FQ339,FQ345)</f>
        <v>0</v>
      </c>
      <c r="FR326" s="1523">
        <f t="shared" si="4421"/>
        <v>0</v>
      </c>
      <c r="FS326" s="1523">
        <f t="shared" ref="FS326" si="4422">SUM(FS339,FS345)</f>
        <v>0</v>
      </c>
    </row>
    <row r="327" spans="1:175" ht="22.5" customHeight="1" thickBot="1" x14ac:dyDescent="0.4">
      <c r="A327" s="2895"/>
      <c r="B327" s="2879"/>
      <c r="C327" s="2899"/>
      <c r="D327" s="1832" t="s">
        <v>400</v>
      </c>
      <c r="E327" s="1911" t="s">
        <v>465</v>
      </c>
      <c r="F327" s="765"/>
      <c r="G327" s="719"/>
      <c r="H327" s="766">
        <f t="shared" ref="H327:O327" si="4423">SUM(H325,H326)</f>
        <v>18559</v>
      </c>
      <c r="I327" s="513">
        <f t="shared" si="4423"/>
        <v>21331</v>
      </c>
      <c r="J327" s="569">
        <f t="shared" si="4423"/>
        <v>22688</v>
      </c>
      <c r="K327" s="569">
        <f t="shared" si="4423"/>
        <v>5448</v>
      </c>
      <c r="L327" s="620">
        <f t="shared" ref="L327:L338" si="4424">K327/J327</f>
        <v>0.24012693935119886</v>
      </c>
      <c r="M327" s="513">
        <f t="shared" ref="M327" si="4425">SUM(M325,M326)</f>
        <v>22688</v>
      </c>
      <c r="N327" s="513">
        <f t="shared" si="4423"/>
        <v>0</v>
      </c>
      <c r="O327" s="513">
        <f t="shared" si="4423"/>
        <v>0</v>
      </c>
      <c r="P327" s="569">
        <f t="shared" si="4086"/>
        <v>22688</v>
      </c>
      <c r="Q327" s="620">
        <f t="shared" ref="Q327:Q334" si="4426">K327/P327</f>
        <v>0.24012693935119886</v>
      </c>
      <c r="R327" s="513">
        <f t="shared" ref="R327:S327" si="4427">SUM(R325,R326)</f>
        <v>22688</v>
      </c>
      <c r="S327" s="569">
        <f t="shared" si="4427"/>
        <v>8451</v>
      </c>
      <c r="T327" s="620">
        <f t="shared" si="4175"/>
        <v>0.37248765867418898</v>
      </c>
      <c r="U327" s="513">
        <f t="shared" ref="U327:W327" si="4428">SUM(U325,U326)</f>
        <v>22688</v>
      </c>
      <c r="V327" s="513">
        <f t="shared" si="4428"/>
        <v>0</v>
      </c>
      <c r="W327" s="513">
        <f t="shared" si="4428"/>
        <v>0</v>
      </c>
      <c r="X327" s="569">
        <f t="shared" si="4089"/>
        <v>22688</v>
      </c>
      <c r="Y327" s="620">
        <f t="shared" si="4177"/>
        <v>0.37248765867418898</v>
      </c>
      <c r="Z327" s="513">
        <f t="shared" ref="Z327" si="4429">SUM(Z325,Z326)</f>
        <v>-2000</v>
      </c>
      <c r="AA327" s="569">
        <f t="shared" si="4091"/>
        <v>20688</v>
      </c>
      <c r="AB327" s="569">
        <f t="shared" ref="AB327:AE327" si="4430">SUM(AB325,AB326)</f>
        <v>17926</v>
      </c>
      <c r="AC327" s="620">
        <f t="shared" si="4093"/>
        <v>0.86649265274555298</v>
      </c>
      <c r="AD327" s="569">
        <f t="shared" si="4430"/>
        <v>19222</v>
      </c>
      <c r="AE327" s="569">
        <f t="shared" si="4430"/>
        <v>20230</v>
      </c>
      <c r="AF327" s="620">
        <f t="shared" si="4094"/>
        <v>0.977861562258314</v>
      </c>
      <c r="AG327" s="513">
        <f t="shared" ref="AG327:AM327" si="4431">SUM(AG325,AG326)</f>
        <v>22888</v>
      </c>
      <c r="AH327" s="513">
        <f t="shared" si="4431"/>
        <v>23448</v>
      </c>
      <c r="AI327" s="513">
        <f t="shared" si="4431"/>
        <v>39448</v>
      </c>
      <c r="AJ327" s="513">
        <f t="shared" si="4431"/>
        <v>18948</v>
      </c>
      <c r="AK327" s="513">
        <f t="shared" si="4431"/>
        <v>2200</v>
      </c>
      <c r="AL327" s="569">
        <f t="shared" si="4096"/>
        <v>22888</v>
      </c>
      <c r="AM327" s="870">
        <f t="shared" si="4431"/>
        <v>21507.449999999997</v>
      </c>
      <c r="AN327" s="1007">
        <f t="shared" si="4181"/>
        <v>0.93968236630548752</v>
      </c>
      <c r="AO327" s="870">
        <f t="shared" ref="AO327:AR327" si="4432">SUM(AO325,AO326)</f>
        <v>10121.84</v>
      </c>
      <c r="AP327" s="1007">
        <f t="shared" si="4183"/>
        <v>0.43167178437393383</v>
      </c>
      <c r="AQ327" s="870">
        <f t="shared" ref="AQ327" si="4433">SUM(AQ325,AQ326)</f>
        <v>0</v>
      </c>
      <c r="AR327" s="870">
        <f t="shared" si="4432"/>
        <v>0</v>
      </c>
      <c r="AS327" s="870">
        <f t="shared" si="4099"/>
        <v>23448</v>
      </c>
      <c r="AT327" s="1007">
        <f t="shared" si="4185"/>
        <v>0.43167178437393383</v>
      </c>
      <c r="AU327" s="870">
        <f t="shared" ref="AU327" si="4434">SUM(AU325,AU326)</f>
        <v>0</v>
      </c>
      <c r="AV327" s="870">
        <f t="shared" si="4101"/>
        <v>23448</v>
      </c>
      <c r="AW327" s="513">
        <f t="shared" ref="AW327:BG327" si="4435">SUM(AW325,AW326)</f>
        <v>23448</v>
      </c>
      <c r="AX327" s="870">
        <f t="shared" si="4435"/>
        <v>17319.760000000002</v>
      </c>
      <c r="AY327" s="513">
        <f t="shared" si="4435"/>
        <v>23448</v>
      </c>
      <c r="AZ327" s="1096">
        <f t="shared" si="4435"/>
        <v>20839.410000000003</v>
      </c>
      <c r="BA327" s="1017">
        <f t="shared" si="4435"/>
        <v>28948</v>
      </c>
      <c r="BB327" s="513">
        <f t="shared" si="4435"/>
        <v>18948</v>
      </c>
      <c r="BC327" s="513">
        <f t="shared" si="4435"/>
        <v>28948</v>
      </c>
      <c r="BD327" s="1017">
        <f t="shared" si="4435"/>
        <v>25948</v>
      </c>
      <c r="BE327" s="513">
        <f t="shared" si="4435"/>
        <v>18948</v>
      </c>
      <c r="BF327" s="513">
        <f t="shared" si="4435"/>
        <v>28948</v>
      </c>
      <c r="BG327" s="870">
        <f t="shared" si="4435"/>
        <v>0</v>
      </c>
      <c r="BH327" s="513">
        <f t="shared" si="4103"/>
        <v>25948</v>
      </c>
      <c r="BI327" s="1018">
        <f t="shared" ref="BI327" si="4436">SUM(BI325,BI326)</f>
        <v>5808.67</v>
      </c>
      <c r="BJ327" s="1007">
        <f t="shared" si="4189"/>
        <v>0.22385810081701865</v>
      </c>
      <c r="BK327" s="513">
        <f t="shared" ref="BK327" si="4437">SUM(BK325,BK326)</f>
        <v>0</v>
      </c>
      <c r="BL327" s="513">
        <f t="shared" si="4106"/>
        <v>25948</v>
      </c>
      <c r="BM327" s="1007">
        <f t="shared" si="4191"/>
        <v>0.22385810081701865</v>
      </c>
      <c r="BN327" s="1007"/>
      <c r="BO327" s="1007"/>
      <c r="BP327" s="1018">
        <f t="shared" ref="BP327:BT327" si="4438">SUM(BP325,BP326)</f>
        <v>9497.0099999999984</v>
      </c>
      <c r="BQ327" s="1007">
        <f t="shared" si="4193"/>
        <v>0.36600161862185904</v>
      </c>
      <c r="BR327" s="870">
        <f t="shared" ref="BR327" si="4439">SUM(BR325,BR326)</f>
        <v>0</v>
      </c>
      <c r="BS327" s="513">
        <f t="shared" si="4109"/>
        <v>25948</v>
      </c>
      <c r="BT327" s="1018">
        <f t="shared" si="4438"/>
        <v>21420.660000000003</v>
      </c>
      <c r="BU327" s="1007">
        <f t="shared" si="4195"/>
        <v>0.82552258362879616</v>
      </c>
      <c r="BV327" s="513">
        <f t="shared" ref="BV327" si="4440">SUM(BV325,BV326)</f>
        <v>-1100</v>
      </c>
      <c r="BW327" s="513">
        <f t="shared" si="4111"/>
        <v>24848</v>
      </c>
      <c r="BX327" s="1007">
        <f t="shared" ref="BX327:BX338" si="4441">BT327/BW327</f>
        <v>0.86206777205408902</v>
      </c>
      <c r="BY327" s="1018">
        <f t="shared" ref="BY327:CE327" si="4442">SUM(BY325,BY326)</f>
        <v>25537.88</v>
      </c>
      <c r="BZ327" s="1160">
        <f t="shared" si="4442"/>
        <v>25537.88</v>
      </c>
      <c r="CA327" s="513">
        <f t="shared" si="4442"/>
        <v>31606</v>
      </c>
      <c r="CB327" s="513">
        <f t="shared" si="4442"/>
        <v>40306</v>
      </c>
      <c r="CC327" s="513">
        <f t="shared" si="4442"/>
        <v>21006</v>
      </c>
      <c r="CD327" s="1018">
        <f t="shared" si="4442"/>
        <v>11049.96</v>
      </c>
      <c r="CE327" s="59">
        <f t="shared" si="4442"/>
        <v>0</v>
      </c>
      <c r="CF327" s="569">
        <f t="shared" si="4113"/>
        <v>31606</v>
      </c>
      <c r="CG327" s="620">
        <f t="shared" si="4199"/>
        <v>0.34961589571600327</v>
      </c>
      <c r="CH327" s="1018">
        <f t="shared" ref="CH327:CL327" si="4443">SUM(CH325,CH326)</f>
        <v>13814.23</v>
      </c>
      <c r="CI327" s="620">
        <f t="shared" si="4201"/>
        <v>0.43707618806555715</v>
      </c>
      <c r="CJ327" s="513">
        <f t="shared" ref="CJ327" si="4444">SUM(CJ325,CJ326)</f>
        <v>0</v>
      </c>
      <c r="CK327" s="513">
        <f t="shared" si="4116"/>
        <v>31606</v>
      </c>
      <c r="CL327" s="167">
        <f t="shared" si="4443"/>
        <v>25629.14</v>
      </c>
      <c r="CM327" s="620">
        <f t="shared" si="4170"/>
        <v>0.81089476681642725</v>
      </c>
      <c r="CN327" s="59">
        <f t="shared" ref="CN327" si="4445">SUM(CN325,CN326)</f>
        <v>1000</v>
      </c>
      <c r="CO327" s="1220">
        <f t="shared" si="4118"/>
        <v>32606</v>
      </c>
      <c r="CP327" s="620">
        <f t="shared" si="4171"/>
        <v>0.78602527142243761</v>
      </c>
      <c r="CQ327" s="59">
        <f t="shared" ref="CQ327" si="4446">SUM(CQ325,CQ326)</f>
        <v>0</v>
      </c>
      <c r="CR327" s="1220">
        <f t="shared" si="4120"/>
        <v>32606</v>
      </c>
      <c r="CS327" s="1282">
        <f t="shared" ref="CS327:DB327" si="4447">SUM(CS325,CS326)</f>
        <v>32606</v>
      </c>
      <c r="CT327" s="1345">
        <f t="shared" si="4447"/>
        <v>22006</v>
      </c>
      <c r="CU327" s="513">
        <f t="shared" si="4447"/>
        <v>41306</v>
      </c>
      <c r="CV327" s="513">
        <f t="shared" si="4447"/>
        <v>22006</v>
      </c>
      <c r="CW327" s="1425">
        <f t="shared" si="4447"/>
        <v>29648.839999999997</v>
      </c>
      <c r="CX327" s="620">
        <f t="shared" si="4122"/>
        <v>0.90930626265104575</v>
      </c>
      <c r="CY327" s="1524">
        <f t="shared" ref="CY327:CZ327" si="4448">SUM(CY325,CY326)</f>
        <v>22006</v>
      </c>
      <c r="CZ327" s="513">
        <f t="shared" si="4448"/>
        <v>0</v>
      </c>
      <c r="DA327" s="1524">
        <f t="shared" si="4124"/>
        <v>22006</v>
      </c>
      <c r="DB327" s="167">
        <f t="shared" si="4447"/>
        <v>8139.75</v>
      </c>
      <c r="DC327" s="620">
        <f t="shared" si="4207"/>
        <v>0.36988775788421341</v>
      </c>
      <c r="DD327" s="1220">
        <f t="shared" ref="DD327" si="4449">SUM(DD325,DD326)</f>
        <v>7200</v>
      </c>
      <c r="DE327" s="1524">
        <f t="shared" si="4126"/>
        <v>29206</v>
      </c>
      <c r="DF327" s="620">
        <f t="shared" si="4209"/>
        <v>0.27870129425460521</v>
      </c>
      <c r="DG327" s="1220">
        <f t="shared" ref="DG327" si="4450">SUM(DG325,DG326)</f>
        <v>7200</v>
      </c>
      <c r="DH327" s="1524">
        <f t="shared" si="4128"/>
        <v>29206</v>
      </c>
      <c r="DI327" s="620">
        <f t="shared" si="4211"/>
        <v>0.27870129425460521</v>
      </c>
      <c r="DJ327" s="1623">
        <f t="shared" ref="DJ327" si="4451">SUM(DJ325,DJ326)</f>
        <v>13925.33</v>
      </c>
      <c r="DK327" s="620">
        <f t="shared" si="4213"/>
        <v>0.47679689104978429</v>
      </c>
      <c r="DL327" s="1220">
        <f t="shared" ref="DL327" si="4452">SUM(DL325,DL326)</f>
        <v>838</v>
      </c>
      <c r="DM327" s="1524">
        <f t="shared" si="4131"/>
        <v>30044</v>
      </c>
      <c r="DN327" s="620">
        <f t="shared" si="4215"/>
        <v>0.46349786979097324</v>
      </c>
      <c r="DO327" s="1623">
        <f t="shared" ref="DO327:DS327" si="4453">SUM(DO325,DO326)</f>
        <v>31025.770000000004</v>
      </c>
      <c r="DP327" s="513">
        <f t="shared" si="4453"/>
        <v>53168</v>
      </c>
      <c r="DQ327" s="513">
        <f t="shared" si="4453"/>
        <v>45446</v>
      </c>
      <c r="DR327" s="513">
        <f t="shared" si="4453"/>
        <v>45716</v>
      </c>
      <c r="DS327" s="2017">
        <f t="shared" si="4453"/>
        <v>31025.770000000004</v>
      </c>
      <c r="DT327" s="2328">
        <f t="shared" si="4133"/>
        <v>1.0326777393156705</v>
      </c>
      <c r="DU327" s="1789">
        <f t="shared" ref="DU327:DV327" si="4454">SUM(DU325,DU326)</f>
        <v>53168</v>
      </c>
      <c r="DV327" s="1789">
        <f t="shared" si="4454"/>
        <v>1000</v>
      </c>
      <c r="DW327" s="1789">
        <f t="shared" si="4135"/>
        <v>54168</v>
      </c>
      <c r="DX327" s="1789">
        <f t="shared" ref="DX327:DZ327" si="4455">SUM(DX325,DX326)</f>
        <v>0</v>
      </c>
      <c r="DY327" s="1789">
        <f t="shared" si="4137"/>
        <v>54168</v>
      </c>
      <c r="DZ327" s="1789">
        <f t="shared" si="4455"/>
        <v>0</v>
      </c>
      <c r="EA327" s="1789">
        <f t="shared" si="4138"/>
        <v>54168</v>
      </c>
      <c r="EB327" s="2017">
        <f t="shared" ref="EB327" si="4456">SUM(EB325,EB326)</f>
        <v>19936.989999999998</v>
      </c>
      <c r="EC327" s="2328">
        <f t="shared" si="4140"/>
        <v>0.36805844779205432</v>
      </c>
      <c r="ED327" s="1789">
        <f t="shared" ref="ED327" si="4457">SUM(ED325,ED326)</f>
        <v>0</v>
      </c>
      <c r="EE327" s="1789">
        <f t="shared" si="4142"/>
        <v>54168</v>
      </c>
      <c r="EF327" s="2328">
        <f t="shared" si="4143"/>
        <v>0.36805844779205432</v>
      </c>
      <c r="EG327" s="1789">
        <f t="shared" ref="EG327" si="4458">SUM(EG325,EG326)</f>
        <v>-1090</v>
      </c>
      <c r="EH327" s="1789">
        <f t="shared" si="4145"/>
        <v>53078</v>
      </c>
      <c r="EI327" s="2342">
        <f t="shared" ref="EI327:EO327" si="4459">SUM(EI325,EI326)</f>
        <v>43496.28</v>
      </c>
      <c r="EJ327" s="2017">
        <f t="shared" si="4459"/>
        <v>43496.28</v>
      </c>
      <c r="EK327" s="2328">
        <f t="shared" si="4147"/>
        <v>1</v>
      </c>
      <c r="EL327" s="1789">
        <f t="shared" si="4459"/>
        <v>35300</v>
      </c>
      <c r="EM327" s="2343">
        <f t="shared" si="4459"/>
        <v>34700</v>
      </c>
      <c r="EN327" s="2343">
        <f t="shared" si="4459"/>
        <v>34700</v>
      </c>
      <c r="EO327" s="2017">
        <f t="shared" si="4459"/>
        <v>16374.42</v>
      </c>
      <c r="EP327" s="2176">
        <f t="shared" si="4148"/>
        <v>0.46386458923512747</v>
      </c>
      <c r="EQ327" s="1789">
        <f t="shared" ref="EQ327" si="4460">SUM(EQ325,EQ326)</f>
        <v>0</v>
      </c>
      <c r="ER327" s="1789">
        <f t="shared" si="4150"/>
        <v>35300</v>
      </c>
      <c r="ES327" s="1789">
        <f t="shared" ref="ES327" si="4461">SUM(ES325,ES326)</f>
        <v>0</v>
      </c>
      <c r="ET327" s="1789">
        <f t="shared" si="4152"/>
        <v>35300</v>
      </c>
      <c r="EU327" s="2328">
        <f t="shared" si="4153"/>
        <v>0.46386458923512747</v>
      </c>
      <c r="EV327" s="1789">
        <f t="shared" ref="EV327" si="4462">SUM(EV325,EV326)</f>
        <v>0</v>
      </c>
      <c r="EW327" s="1789">
        <f t="shared" si="4155"/>
        <v>35300</v>
      </c>
      <c r="EX327" s="2017">
        <f t="shared" ref="EX327" si="4463">SUM(EX325,EX326)</f>
        <v>25986.739999999998</v>
      </c>
      <c r="EY327" s="2328">
        <f t="shared" si="4227"/>
        <v>0.73616827195467416</v>
      </c>
      <c r="EZ327" s="2025">
        <f t="shared" ref="EZ327:FF327" si="4464">SUM(EZ325,EZ326)</f>
        <v>35300</v>
      </c>
      <c r="FA327" s="2017">
        <f t="shared" ref="FA327" si="4465">SUM(FA325,FA326)</f>
        <v>36737.619999999995</v>
      </c>
      <c r="FB327" s="2328">
        <f t="shared" si="4230"/>
        <v>1.0407257790368272</v>
      </c>
      <c r="FC327" s="1524">
        <f t="shared" si="4464"/>
        <v>36278</v>
      </c>
      <c r="FD327" s="1524">
        <f t="shared" si="4464"/>
        <v>36278</v>
      </c>
      <c r="FE327" s="1524">
        <f t="shared" si="4464"/>
        <v>36278</v>
      </c>
      <c r="FF327" s="1524">
        <f t="shared" si="4464"/>
        <v>-1000</v>
      </c>
      <c r="FG327" s="1524">
        <f t="shared" si="4159"/>
        <v>35278</v>
      </c>
      <c r="FH327" s="2792">
        <f t="shared" ref="FH327:FI327" si="4466">SUM(FH325,FH326)</f>
        <v>11782.04</v>
      </c>
      <c r="FI327" s="1524">
        <f t="shared" si="4466"/>
        <v>0</v>
      </c>
      <c r="FJ327" s="1524">
        <f t="shared" si="4161"/>
        <v>35278</v>
      </c>
      <c r="FK327" s="2786">
        <f t="shared" si="4162"/>
        <v>0.33397698282215549</v>
      </c>
      <c r="FL327" s="2792">
        <f t="shared" ref="FL327" si="4467">SUM(FL325,FL326)</f>
        <v>18984.45</v>
      </c>
      <c r="FM327" s="2786">
        <f t="shared" si="4164"/>
        <v>0.53813849991496121</v>
      </c>
      <c r="FN327" s="1524">
        <f t="shared" ref="FN327" si="4468">SUM(FN325,FN326)</f>
        <v>0</v>
      </c>
      <c r="FO327" s="1524">
        <f t="shared" si="4166"/>
        <v>35278</v>
      </c>
      <c r="FP327" s="1632">
        <f t="shared" ref="FP327" si="4469">SUM(FP325,FP326)</f>
        <v>35278</v>
      </c>
      <c r="FQ327" s="2650">
        <f t="shared" ref="FQ327:FR327" si="4470">SUM(FQ325,FQ326)</f>
        <v>32336</v>
      </c>
      <c r="FR327" s="1524">
        <f t="shared" si="4470"/>
        <v>32336</v>
      </c>
      <c r="FS327" s="1524">
        <f t="shared" ref="FS327" si="4471">SUM(FS325,FS326)</f>
        <v>32336</v>
      </c>
    </row>
    <row r="328" spans="1:175" ht="21" customHeight="1" thickBot="1" x14ac:dyDescent="0.4">
      <c r="A328" s="2895"/>
      <c r="B328" s="2879"/>
      <c r="C328" s="2948" t="s">
        <v>80</v>
      </c>
      <c r="D328" s="2901" t="s">
        <v>398</v>
      </c>
      <c r="E328" s="2927" t="s">
        <v>365</v>
      </c>
      <c r="F328" s="767" t="s">
        <v>425</v>
      </c>
      <c r="G328" s="716"/>
      <c r="H328" s="648">
        <f>SUM(H329,H333)</f>
        <v>12598</v>
      </c>
      <c r="I328" s="487">
        <f t="shared" ref="I328:O328" si="4472">SUM(I329,I333,)</f>
        <v>14938</v>
      </c>
      <c r="J328" s="535">
        <f t="shared" si="4472"/>
        <v>16019</v>
      </c>
      <c r="K328" s="535">
        <f t="shared" si="4472"/>
        <v>3715</v>
      </c>
      <c r="L328" s="603">
        <f t="shared" si="4424"/>
        <v>0.23191210437605345</v>
      </c>
      <c r="M328" s="487">
        <f t="shared" ref="M328" si="4473">SUM(M329,M333,)</f>
        <v>16019</v>
      </c>
      <c r="N328" s="487">
        <f t="shared" si="4472"/>
        <v>0</v>
      </c>
      <c r="O328" s="487">
        <f t="shared" si="4472"/>
        <v>0</v>
      </c>
      <c r="P328" s="535">
        <f t="shared" si="4086"/>
        <v>16019</v>
      </c>
      <c r="Q328" s="603">
        <f t="shared" si="4426"/>
        <v>0.23191210437605345</v>
      </c>
      <c r="R328" s="487">
        <f t="shared" ref="R328:S328" si="4474">SUM(R329,R333,)</f>
        <v>16019</v>
      </c>
      <c r="S328" s="535">
        <f t="shared" si="4474"/>
        <v>5880</v>
      </c>
      <c r="T328" s="603">
        <f t="shared" si="4175"/>
        <v>0.3670641113677508</v>
      </c>
      <c r="U328" s="487">
        <f t="shared" ref="U328:W328" si="4475">SUM(U329,U333,)</f>
        <v>16019</v>
      </c>
      <c r="V328" s="487">
        <f t="shared" si="4475"/>
        <v>0</v>
      </c>
      <c r="W328" s="487">
        <f t="shared" si="4475"/>
        <v>0</v>
      </c>
      <c r="X328" s="535">
        <f t="shared" si="4089"/>
        <v>16019</v>
      </c>
      <c r="Y328" s="603">
        <f t="shared" si="4177"/>
        <v>0.3670641113677508</v>
      </c>
      <c r="Z328" s="487">
        <f t="shared" ref="Z328" si="4476">SUM(Z329,Z333,)</f>
        <v>-2000</v>
      </c>
      <c r="AA328" s="535">
        <f t="shared" si="4091"/>
        <v>14019</v>
      </c>
      <c r="AB328" s="535">
        <f t="shared" ref="AB328:AE328" si="4477">SUM(AB329,AB333,)</f>
        <v>10772</v>
      </c>
      <c r="AC328" s="603">
        <f t="shared" si="4093"/>
        <v>0.76838576217989873</v>
      </c>
      <c r="AD328" s="535">
        <f t="shared" si="4477"/>
        <v>11743</v>
      </c>
      <c r="AE328" s="535">
        <f t="shared" si="4477"/>
        <v>12413</v>
      </c>
      <c r="AF328" s="603">
        <f t="shared" si="4094"/>
        <v>0.88544118696055352</v>
      </c>
      <c r="AG328" s="487">
        <f t="shared" ref="AG328:AM328" si="4478">SUM(AG329,AG333,)</f>
        <v>14019</v>
      </c>
      <c r="AH328" s="487">
        <f t="shared" si="4478"/>
        <v>15868</v>
      </c>
      <c r="AI328" s="487">
        <f t="shared" si="4478"/>
        <v>18868</v>
      </c>
      <c r="AJ328" s="487">
        <f t="shared" si="4478"/>
        <v>13368</v>
      </c>
      <c r="AK328" s="487">
        <f t="shared" si="4478"/>
        <v>0</v>
      </c>
      <c r="AL328" s="535">
        <f t="shared" si="4096"/>
        <v>14019</v>
      </c>
      <c r="AM328" s="844">
        <f t="shared" si="4478"/>
        <v>13338.329999999998</v>
      </c>
      <c r="AN328" s="891">
        <f t="shared" si="4181"/>
        <v>0.95144660817462001</v>
      </c>
      <c r="AO328" s="844">
        <f t="shared" ref="AO328:AR328" si="4479">SUM(AO329,AO333,)</f>
        <v>7132.0599999999995</v>
      </c>
      <c r="AP328" s="891">
        <f t="shared" si="4183"/>
        <v>0.44946180993193846</v>
      </c>
      <c r="AQ328" s="844">
        <f t="shared" ref="AQ328" si="4480">SUM(AQ329,AQ333,)</f>
        <v>0</v>
      </c>
      <c r="AR328" s="844">
        <f t="shared" si="4479"/>
        <v>0</v>
      </c>
      <c r="AS328" s="844">
        <f t="shared" si="4099"/>
        <v>15868</v>
      </c>
      <c r="AT328" s="891">
        <f t="shared" si="4185"/>
        <v>0.44946180993193846</v>
      </c>
      <c r="AU328" s="844">
        <f t="shared" ref="AU328" si="4481">SUM(AU329,AU333,)</f>
        <v>0</v>
      </c>
      <c r="AV328" s="844">
        <f t="shared" si="4101"/>
        <v>15868</v>
      </c>
      <c r="AW328" s="487">
        <f t="shared" ref="AW328:BG328" si="4482">SUM(AW329,AW333,)</f>
        <v>15868</v>
      </c>
      <c r="AX328" s="844">
        <f t="shared" si="4482"/>
        <v>12662.27</v>
      </c>
      <c r="AY328" s="487">
        <f t="shared" si="4482"/>
        <v>15868</v>
      </c>
      <c r="AZ328" s="1073">
        <f t="shared" si="4482"/>
        <v>15366.560000000001</v>
      </c>
      <c r="BA328" s="931">
        <f t="shared" si="4482"/>
        <v>16368</v>
      </c>
      <c r="BB328" s="487">
        <f t="shared" si="4482"/>
        <v>13368</v>
      </c>
      <c r="BC328" s="487">
        <f t="shared" si="4482"/>
        <v>13368</v>
      </c>
      <c r="BD328" s="931">
        <f t="shared" si="4482"/>
        <v>13368</v>
      </c>
      <c r="BE328" s="487">
        <f t="shared" si="4482"/>
        <v>13368</v>
      </c>
      <c r="BF328" s="487">
        <f t="shared" si="4482"/>
        <v>13368</v>
      </c>
      <c r="BG328" s="844">
        <f t="shared" si="4482"/>
        <v>0</v>
      </c>
      <c r="BH328" s="487">
        <f t="shared" si="4103"/>
        <v>13368</v>
      </c>
      <c r="BI328" s="932">
        <f t="shared" ref="BI328" si="4483">SUM(BI329,BI333,)</f>
        <v>3517.51</v>
      </c>
      <c r="BJ328" s="891">
        <f t="shared" si="4189"/>
        <v>0.26312911430281272</v>
      </c>
      <c r="BK328" s="487">
        <f t="shared" ref="BK328" si="4484">SUM(BK329,BK333,)</f>
        <v>0</v>
      </c>
      <c r="BL328" s="487">
        <f t="shared" si="4106"/>
        <v>13368</v>
      </c>
      <c r="BM328" s="891">
        <f t="shared" si="4191"/>
        <v>0.26312911430281272</v>
      </c>
      <c r="BN328" s="891"/>
      <c r="BO328" s="891"/>
      <c r="BP328" s="932">
        <f t="shared" ref="BP328:BT328" si="4485">SUM(BP329,BP333,)</f>
        <v>6044.8499999999995</v>
      </c>
      <c r="BQ328" s="891">
        <f t="shared" si="4193"/>
        <v>0.45218806104129261</v>
      </c>
      <c r="BR328" s="844">
        <f t="shared" ref="BR328" si="4486">SUM(BR329,BR333,)</f>
        <v>0</v>
      </c>
      <c r="BS328" s="487">
        <f t="shared" si="4109"/>
        <v>13368</v>
      </c>
      <c r="BT328" s="932">
        <f t="shared" si="4485"/>
        <v>11242.990000000002</v>
      </c>
      <c r="BU328" s="891">
        <f t="shared" si="4195"/>
        <v>0.84103755236385414</v>
      </c>
      <c r="BV328" s="487">
        <f t="shared" ref="BV328" si="4487">SUM(BV329,BV333,)</f>
        <v>0</v>
      </c>
      <c r="BW328" s="487">
        <f t="shared" si="4111"/>
        <v>13368</v>
      </c>
      <c r="BX328" s="891">
        <f t="shared" si="4441"/>
        <v>0.84103755236385414</v>
      </c>
      <c r="BY328" s="932">
        <f t="shared" ref="BY328:CE328" si="4488">SUM(BY329,BY333,)</f>
        <v>14097.810000000001</v>
      </c>
      <c r="BZ328" s="1130">
        <f t="shared" si="4488"/>
        <v>14097.810000000001</v>
      </c>
      <c r="CA328" s="487">
        <f t="shared" si="4488"/>
        <v>15965</v>
      </c>
      <c r="CB328" s="487">
        <f t="shared" si="4488"/>
        <v>15465</v>
      </c>
      <c r="CC328" s="487">
        <f t="shared" si="4488"/>
        <v>15465</v>
      </c>
      <c r="CD328" s="932">
        <f t="shared" si="4488"/>
        <v>4178.22</v>
      </c>
      <c r="CE328" s="30">
        <f t="shared" si="4488"/>
        <v>0</v>
      </c>
      <c r="CF328" s="535">
        <f t="shared" si="4113"/>
        <v>15965</v>
      </c>
      <c r="CG328" s="603">
        <f t="shared" si="4199"/>
        <v>0.26171124334481682</v>
      </c>
      <c r="CH328" s="932">
        <f t="shared" ref="CH328:CL328" si="4489">SUM(CH329,CH333,)</f>
        <v>6117.1</v>
      </c>
      <c r="CI328" s="603">
        <f t="shared" si="4201"/>
        <v>0.38315690573128719</v>
      </c>
      <c r="CJ328" s="487">
        <f t="shared" ref="CJ328" si="4490">SUM(CJ329,CJ333,)</f>
        <v>0</v>
      </c>
      <c r="CK328" s="487">
        <f t="shared" si="4116"/>
        <v>15965</v>
      </c>
      <c r="CL328" s="129">
        <f t="shared" si="4489"/>
        <v>12575.12</v>
      </c>
      <c r="CM328" s="603">
        <f t="shared" si="4170"/>
        <v>0.78766802380206702</v>
      </c>
      <c r="CN328" s="30">
        <f t="shared" ref="CN328" si="4491">SUM(CN329,CN333,)</f>
        <v>0</v>
      </c>
      <c r="CO328" s="1196">
        <f t="shared" si="4118"/>
        <v>15965</v>
      </c>
      <c r="CP328" s="603">
        <f t="shared" si="4171"/>
        <v>0.78766802380206702</v>
      </c>
      <c r="CQ328" s="30">
        <f t="shared" ref="CQ328" si="4492">SUM(CQ329,CQ333,)</f>
        <v>0</v>
      </c>
      <c r="CR328" s="1196">
        <f t="shared" si="4120"/>
        <v>15965</v>
      </c>
      <c r="CS328" s="1251">
        <f t="shared" ref="CS328:DB328" si="4493">SUM(CS329,CS333,)</f>
        <v>15965</v>
      </c>
      <c r="CT328" s="1317">
        <f t="shared" si="4493"/>
        <v>15465</v>
      </c>
      <c r="CU328" s="487">
        <f t="shared" si="4493"/>
        <v>15465</v>
      </c>
      <c r="CV328" s="487">
        <f t="shared" si="4493"/>
        <v>15465</v>
      </c>
      <c r="CW328" s="1394">
        <f t="shared" si="4493"/>
        <v>15334.319999999998</v>
      </c>
      <c r="CX328" s="603">
        <f t="shared" si="4122"/>
        <v>0.96049608518634499</v>
      </c>
      <c r="CY328" s="1501">
        <f t="shared" ref="CY328:CZ328" si="4494">SUM(CY329,CY333,)</f>
        <v>15465</v>
      </c>
      <c r="CZ328" s="487">
        <f t="shared" si="4494"/>
        <v>0</v>
      </c>
      <c r="DA328" s="1501">
        <f t="shared" si="4124"/>
        <v>15465</v>
      </c>
      <c r="DB328" s="129">
        <f t="shared" si="4493"/>
        <v>6018.75</v>
      </c>
      <c r="DC328" s="603">
        <f t="shared" si="4207"/>
        <v>0.38918525703200774</v>
      </c>
      <c r="DD328" s="1196">
        <f t="shared" ref="DD328" si="4495">SUM(DD329,DD333,)</f>
        <v>6400</v>
      </c>
      <c r="DE328" s="1501">
        <f t="shared" si="4126"/>
        <v>21865</v>
      </c>
      <c r="DF328" s="603">
        <f t="shared" si="4209"/>
        <v>0.27526869426023326</v>
      </c>
      <c r="DG328" s="1196">
        <f t="shared" ref="DG328" si="4496">SUM(DG329,DG333,)</f>
        <v>6400</v>
      </c>
      <c r="DH328" s="1501">
        <f t="shared" si="4128"/>
        <v>21865</v>
      </c>
      <c r="DI328" s="603">
        <f t="shared" si="4211"/>
        <v>0.27526869426023326</v>
      </c>
      <c r="DJ328" s="1593">
        <f t="shared" ref="DJ328" si="4497">SUM(DJ329,DJ333,)</f>
        <v>11011.49</v>
      </c>
      <c r="DK328" s="603">
        <f t="shared" si="4213"/>
        <v>0.50361262291333175</v>
      </c>
      <c r="DL328" s="1196">
        <f t="shared" ref="DL328" si="4498">SUM(DL329,DL333,)</f>
        <v>0</v>
      </c>
      <c r="DM328" s="1501">
        <f t="shared" si="4131"/>
        <v>21865</v>
      </c>
      <c r="DN328" s="603">
        <f t="shared" si="4215"/>
        <v>0.50361262291333175</v>
      </c>
      <c r="DO328" s="1593">
        <f t="shared" ref="DO328:DS328" si="4499">SUM(DO329,DO333,)</f>
        <v>24451.83</v>
      </c>
      <c r="DP328" s="487">
        <f t="shared" si="4499"/>
        <v>40770</v>
      </c>
      <c r="DQ328" s="487">
        <f t="shared" si="4499"/>
        <v>37970</v>
      </c>
      <c r="DR328" s="487">
        <f t="shared" si="4499"/>
        <v>38240</v>
      </c>
      <c r="DS328" s="1991">
        <f t="shared" si="4499"/>
        <v>24451.83</v>
      </c>
      <c r="DT328" s="327">
        <f t="shared" si="4133"/>
        <v>1.1183091699062429</v>
      </c>
      <c r="DU328" s="1765">
        <f t="shared" ref="DU328:DV328" si="4500">SUM(DU329,DU333,)</f>
        <v>40770</v>
      </c>
      <c r="DV328" s="1765">
        <f t="shared" si="4500"/>
        <v>0</v>
      </c>
      <c r="DW328" s="1765">
        <f t="shared" si="4135"/>
        <v>40770</v>
      </c>
      <c r="DX328" s="1765">
        <f t="shared" ref="DX328:DZ328" si="4501">SUM(DX329,DX333,)</f>
        <v>0</v>
      </c>
      <c r="DY328" s="1765">
        <f t="shared" si="4137"/>
        <v>40770</v>
      </c>
      <c r="DZ328" s="1765">
        <f t="shared" si="4501"/>
        <v>0</v>
      </c>
      <c r="EA328" s="1765">
        <f t="shared" si="4138"/>
        <v>40770</v>
      </c>
      <c r="EB328" s="1991">
        <f t="shared" ref="EB328" si="4502">SUM(EB329,EB333,)</f>
        <v>13740.619999999999</v>
      </c>
      <c r="EC328" s="327">
        <f t="shared" si="4140"/>
        <v>0.33702771645818003</v>
      </c>
      <c r="ED328" s="1765">
        <f t="shared" ref="ED328" si="4503">SUM(ED329,ED333,)</f>
        <v>0</v>
      </c>
      <c r="EE328" s="1765">
        <f t="shared" si="4142"/>
        <v>40770</v>
      </c>
      <c r="EF328" s="327">
        <f t="shared" si="4143"/>
        <v>0.33702771645818003</v>
      </c>
      <c r="EG328" s="1765">
        <f t="shared" ref="EG328" si="4504">SUM(EG329,EG333,)</f>
        <v>-2000</v>
      </c>
      <c r="EH328" s="1765">
        <f t="shared" si="4145"/>
        <v>38770</v>
      </c>
      <c r="EI328" s="2225">
        <f t="shared" ref="EI328:EO328" si="4505">SUM(EI329,EI333,)</f>
        <v>30295.56</v>
      </c>
      <c r="EJ328" s="1991">
        <f t="shared" si="4505"/>
        <v>30295.56</v>
      </c>
      <c r="EK328" s="327">
        <f t="shared" si="4147"/>
        <v>1</v>
      </c>
      <c r="EL328" s="1765">
        <f t="shared" si="4505"/>
        <v>25909</v>
      </c>
      <c r="EM328" s="2226">
        <f t="shared" si="4505"/>
        <v>25609</v>
      </c>
      <c r="EN328" s="2226">
        <f t="shared" si="4505"/>
        <v>25609</v>
      </c>
      <c r="EO328" s="1991">
        <f t="shared" si="4505"/>
        <v>12870.42</v>
      </c>
      <c r="EP328" s="2176">
        <f t="shared" si="4148"/>
        <v>0.49675479563086189</v>
      </c>
      <c r="EQ328" s="1765">
        <f t="shared" ref="EQ328" si="4506">SUM(EQ329,EQ333,)</f>
        <v>0</v>
      </c>
      <c r="ER328" s="1765">
        <f t="shared" si="4150"/>
        <v>25909</v>
      </c>
      <c r="ES328" s="1765">
        <f t="shared" ref="ES328" si="4507">SUM(ES329,ES333,)</f>
        <v>0</v>
      </c>
      <c r="ET328" s="1765">
        <f t="shared" si="4152"/>
        <v>25909</v>
      </c>
      <c r="EU328" s="327">
        <f t="shared" si="4153"/>
        <v>0.49675479563086189</v>
      </c>
      <c r="EV328" s="1765">
        <f t="shared" ref="EV328" si="4508">SUM(EV329,EV333,)</f>
        <v>0</v>
      </c>
      <c r="EW328" s="1765">
        <f t="shared" si="4155"/>
        <v>25909</v>
      </c>
      <c r="EX328" s="1991">
        <f t="shared" ref="EX328" si="4509">SUM(EX329,EX333,)</f>
        <v>20502.139999999996</v>
      </c>
      <c r="EY328" s="327">
        <f t="shared" si="4227"/>
        <v>0.79131344320506369</v>
      </c>
      <c r="EZ328" s="2021">
        <v>25909</v>
      </c>
      <c r="FA328" s="1991">
        <f t="shared" ref="FA328" si="4510">SUM(FA329,FA333,)</f>
        <v>28673.919999999998</v>
      </c>
      <c r="FB328" s="327">
        <f t="shared" si="4230"/>
        <v>1.1067165849704734</v>
      </c>
      <c r="FC328" s="1501">
        <f t="shared" ref="FC328:FF328" si="4511">SUM(FC329,FC333,)</f>
        <v>26937</v>
      </c>
      <c r="FD328" s="1501">
        <f t="shared" si="4511"/>
        <v>26937</v>
      </c>
      <c r="FE328" s="1501">
        <f t="shared" si="4511"/>
        <v>26937</v>
      </c>
      <c r="FF328" s="1501">
        <f t="shared" si="4511"/>
        <v>-1000</v>
      </c>
      <c r="FG328" s="1501">
        <f t="shared" si="4159"/>
        <v>25937</v>
      </c>
      <c r="FH328" s="2724">
        <f t="shared" ref="FH328:FI328" si="4512">SUM(FH329,FH333,)</f>
        <v>8325.8100000000013</v>
      </c>
      <c r="FI328" s="1501">
        <f t="shared" si="4512"/>
        <v>0</v>
      </c>
      <c r="FJ328" s="1501">
        <f t="shared" si="4161"/>
        <v>25937</v>
      </c>
      <c r="FK328" s="1977">
        <f t="shared" si="4162"/>
        <v>0.32100127231368319</v>
      </c>
      <c r="FL328" s="2724">
        <f t="shared" ref="FL328" si="4513">SUM(FL329,FL333,)</f>
        <v>13428.220000000001</v>
      </c>
      <c r="FM328" s="1977">
        <f t="shared" si="4164"/>
        <v>0.51772448625515677</v>
      </c>
      <c r="FN328" s="1501">
        <f t="shared" ref="FN328" si="4514">SUM(FN329,FN333,)</f>
        <v>0</v>
      </c>
      <c r="FO328" s="1501">
        <f t="shared" si="4166"/>
        <v>25937</v>
      </c>
      <c r="FP328" s="1628">
        <f t="shared" ref="FP328" si="4515">SUM(FP329,FP333,)</f>
        <v>25937</v>
      </c>
      <c r="FQ328" s="2614">
        <f t="shared" ref="FQ328:FR328" si="4516">SUM(FQ329,FQ333,)</f>
        <v>22550</v>
      </c>
      <c r="FR328" s="1501">
        <f t="shared" si="4516"/>
        <v>22550</v>
      </c>
      <c r="FS328" s="1501">
        <f t="shared" ref="FS328" si="4517">SUM(FS329,FS333,)</f>
        <v>22550</v>
      </c>
    </row>
    <row r="329" spans="1:175" ht="21.75" thickBot="1" x14ac:dyDescent="0.4">
      <c r="A329" s="2895"/>
      <c r="B329" s="2879"/>
      <c r="C329" s="2948"/>
      <c r="D329" s="2901"/>
      <c r="E329" s="2927"/>
      <c r="F329" s="703" t="s">
        <v>70</v>
      </c>
      <c r="G329" s="717"/>
      <c r="H329" s="590">
        <f t="shared" ref="H329:I329" si="4518">SUM(H330:H332)</f>
        <v>12583</v>
      </c>
      <c r="I329" s="468">
        <f t="shared" si="4518"/>
        <v>14496</v>
      </c>
      <c r="J329" s="526">
        <f t="shared" ref="J329:O329" si="4519">SUM(J330:J332)</f>
        <v>13619</v>
      </c>
      <c r="K329" s="526">
        <f t="shared" si="4519"/>
        <v>3697</v>
      </c>
      <c r="L329" s="587">
        <f t="shared" si="4424"/>
        <v>0.27145899111535354</v>
      </c>
      <c r="M329" s="468">
        <f t="shared" ref="M329" si="4520">SUM(M330:M332)</f>
        <v>13619</v>
      </c>
      <c r="N329" s="468">
        <f t="shared" si="4519"/>
        <v>0</v>
      </c>
      <c r="O329" s="468">
        <f t="shared" si="4519"/>
        <v>0</v>
      </c>
      <c r="P329" s="526">
        <f t="shared" si="4086"/>
        <v>13619</v>
      </c>
      <c r="Q329" s="587">
        <f t="shared" si="4426"/>
        <v>0.27145899111535354</v>
      </c>
      <c r="R329" s="468">
        <f t="shared" ref="R329:S329" si="4521">SUM(R330:R332)</f>
        <v>13619</v>
      </c>
      <c r="S329" s="526">
        <f t="shared" si="4521"/>
        <v>5862</v>
      </c>
      <c r="T329" s="587">
        <f t="shared" si="4175"/>
        <v>0.43042807841985459</v>
      </c>
      <c r="U329" s="468">
        <f t="shared" ref="U329:W329" si="4522">SUM(U330:U332)</f>
        <v>13619</v>
      </c>
      <c r="V329" s="468">
        <f t="shared" si="4522"/>
        <v>0</v>
      </c>
      <c r="W329" s="468">
        <f t="shared" si="4522"/>
        <v>0</v>
      </c>
      <c r="X329" s="526">
        <f t="shared" si="4089"/>
        <v>13619</v>
      </c>
      <c r="Y329" s="587">
        <f t="shared" si="4177"/>
        <v>0.43042807841985459</v>
      </c>
      <c r="Z329" s="468">
        <f t="shared" ref="Z329" si="4523">SUM(Z330:Z332)</f>
        <v>0</v>
      </c>
      <c r="AA329" s="526">
        <f t="shared" si="4091"/>
        <v>13619</v>
      </c>
      <c r="AB329" s="526">
        <f t="shared" ref="AB329:AE329" si="4524">SUM(AB330:AB332)</f>
        <v>10754</v>
      </c>
      <c r="AC329" s="587">
        <f t="shared" si="4093"/>
        <v>0.78963213158087964</v>
      </c>
      <c r="AD329" s="526">
        <f t="shared" si="4524"/>
        <v>11575</v>
      </c>
      <c r="AE329" s="526">
        <f t="shared" si="4524"/>
        <v>12245</v>
      </c>
      <c r="AF329" s="587">
        <f t="shared" si="4094"/>
        <v>0.89911153535501875</v>
      </c>
      <c r="AG329" s="468">
        <f t="shared" ref="AG329:AM329" si="4525">SUM(AG330:AG332)</f>
        <v>13619</v>
      </c>
      <c r="AH329" s="468">
        <f t="shared" si="4525"/>
        <v>12868</v>
      </c>
      <c r="AI329" s="468">
        <f t="shared" si="4525"/>
        <v>12868</v>
      </c>
      <c r="AJ329" s="468">
        <f t="shared" si="4525"/>
        <v>12868</v>
      </c>
      <c r="AK329" s="468">
        <f t="shared" si="4525"/>
        <v>0</v>
      </c>
      <c r="AL329" s="526">
        <f t="shared" si="4096"/>
        <v>13619</v>
      </c>
      <c r="AM329" s="828">
        <f t="shared" si="4525"/>
        <v>13170.329999999998</v>
      </c>
      <c r="AN329" s="894">
        <f t="shared" si="4181"/>
        <v>0.9670555841104338</v>
      </c>
      <c r="AO329" s="828">
        <f t="shared" ref="AO329:AR329" si="4526">SUM(AO330:AO332)</f>
        <v>7112.0599999999995</v>
      </c>
      <c r="AP329" s="894">
        <f t="shared" si="4183"/>
        <v>0.55269350326391042</v>
      </c>
      <c r="AQ329" s="828">
        <f t="shared" ref="AQ329" si="4527">SUM(AQ330:AQ332)</f>
        <v>0</v>
      </c>
      <c r="AR329" s="828">
        <f t="shared" si="4526"/>
        <v>0</v>
      </c>
      <c r="AS329" s="828">
        <f t="shared" si="4099"/>
        <v>12868</v>
      </c>
      <c r="AT329" s="894">
        <f t="shared" si="4185"/>
        <v>0.55269350326391042</v>
      </c>
      <c r="AU329" s="828">
        <f t="shared" ref="AU329" si="4528">SUM(AU330:AU332)</f>
        <v>0</v>
      </c>
      <c r="AV329" s="828">
        <f t="shared" si="4101"/>
        <v>12868</v>
      </c>
      <c r="AW329" s="468">
        <f t="shared" ref="AW329:BG329" si="4529">SUM(AW330:AW332)</f>
        <v>12868</v>
      </c>
      <c r="AX329" s="828">
        <f t="shared" si="4529"/>
        <v>12642.27</v>
      </c>
      <c r="AY329" s="468">
        <f t="shared" si="4529"/>
        <v>12868</v>
      </c>
      <c r="AZ329" s="1095">
        <f t="shared" si="4529"/>
        <v>15346.560000000001</v>
      </c>
      <c r="BA329" s="1015">
        <f t="shared" si="4529"/>
        <v>12868</v>
      </c>
      <c r="BB329" s="468">
        <f t="shared" si="4529"/>
        <v>12868</v>
      </c>
      <c r="BC329" s="468">
        <f t="shared" si="4529"/>
        <v>12868</v>
      </c>
      <c r="BD329" s="1015">
        <f t="shared" si="4529"/>
        <v>12868</v>
      </c>
      <c r="BE329" s="468">
        <f t="shared" si="4529"/>
        <v>12868</v>
      </c>
      <c r="BF329" s="468">
        <f t="shared" si="4529"/>
        <v>12868</v>
      </c>
      <c r="BG329" s="828">
        <f t="shared" si="4529"/>
        <v>0</v>
      </c>
      <c r="BH329" s="468">
        <f t="shared" si="4103"/>
        <v>12868</v>
      </c>
      <c r="BI329" s="1016">
        <f t="shared" ref="BI329" si="4530">SUM(BI330:BI332)</f>
        <v>3497.51</v>
      </c>
      <c r="BJ329" s="894">
        <f t="shared" si="4189"/>
        <v>0.27179903636928815</v>
      </c>
      <c r="BK329" s="468">
        <f t="shared" ref="BK329" si="4531">SUM(BK330:BK332)</f>
        <v>0</v>
      </c>
      <c r="BL329" s="468">
        <f t="shared" si="4106"/>
        <v>12868</v>
      </c>
      <c r="BM329" s="894">
        <f t="shared" si="4191"/>
        <v>0.27179903636928815</v>
      </c>
      <c r="BN329" s="894"/>
      <c r="BO329" s="894"/>
      <c r="BP329" s="1016">
        <f t="shared" ref="BP329:BT329" si="4532">SUM(BP330:BP332)</f>
        <v>5881.53</v>
      </c>
      <c r="BQ329" s="894">
        <f t="shared" si="4193"/>
        <v>0.4570663661796705</v>
      </c>
      <c r="BR329" s="828">
        <f t="shared" ref="BR329" si="4533">SUM(BR330:BR332)</f>
        <v>0</v>
      </c>
      <c r="BS329" s="468">
        <f t="shared" si="4109"/>
        <v>12868</v>
      </c>
      <c r="BT329" s="1016">
        <f t="shared" si="4532"/>
        <v>11173.910000000002</v>
      </c>
      <c r="BU329" s="894">
        <f t="shared" si="4195"/>
        <v>0.86834861672365571</v>
      </c>
      <c r="BV329" s="468">
        <f t="shared" ref="BV329" si="4534">SUM(BV330:BV332)</f>
        <v>0</v>
      </c>
      <c r="BW329" s="468">
        <f t="shared" si="4111"/>
        <v>12868</v>
      </c>
      <c r="BX329" s="894">
        <f t="shared" si="4441"/>
        <v>0.86834861672365571</v>
      </c>
      <c r="BY329" s="1016">
        <f t="shared" ref="BY329:CE329" si="4535">SUM(BY330:BY332)</f>
        <v>14004.19</v>
      </c>
      <c r="BZ329" s="1159">
        <f t="shared" si="4535"/>
        <v>14004.19</v>
      </c>
      <c r="CA329" s="468">
        <f t="shared" si="4535"/>
        <v>14801</v>
      </c>
      <c r="CB329" s="468">
        <f t="shared" si="4535"/>
        <v>14801</v>
      </c>
      <c r="CC329" s="468">
        <f t="shared" si="4535"/>
        <v>14801</v>
      </c>
      <c r="CD329" s="1016">
        <f t="shared" si="4535"/>
        <v>4133.68</v>
      </c>
      <c r="CE329" s="58">
        <f t="shared" si="4535"/>
        <v>0</v>
      </c>
      <c r="CF329" s="526">
        <f t="shared" si="4113"/>
        <v>14801</v>
      </c>
      <c r="CG329" s="587">
        <f t="shared" si="4199"/>
        <v>0.27928383217350183</v>
      </c>
      <c r="CH329" s="1016">
        <f t="shared" ref="CH329:CL329" si="4536">SUM(CH330:CH332)</f>
        <v>6048.02</v>
      </c>
      <c r="CI329" s="587">
        <f t="shared" si="4201"/>
        <v>0.40862239037902848</v>
      </c>
      <c r="CJ329" s="468">
        <f t="shared" ref="CJ329" si="4537">SUM(CJ330:CJ332)</f>
        <v>0</v>
      </c>
      <c r="CK329" s="468">
        <f t="shared" si="4116"/>
        <v>14801</v>
      </c>
      <c r="CL329" s="166">
        <f t="shared" si="4536"/>
        <v>12392.02</v>
      </c>
      <c r="CM329" s="587">
        <f t="shared" si="4170"/>
        <v>0.83724207823795693</v>
      </c>
      <c r="CN329" s="58">
        <f t="shared" ref="CN329" si="4538">SUM(CN330:CN332)</f>
        <v>0</v>
      </c>
      <c r="CO329" s="1219">
        <f t="shared" si="4118"/>
        <v>14801</v>
      </c>
      <c r="CP329" s="587">
        <f t="shared" si="4171"/>
        <v>0.83724207823795693</v>
      </c>
      <c r="CQ329" s="58">
        <f t="shared" ref="CQ329" si="4539">SUM(CQ330:CQ332)</f>
        <v>0</v>
      </c>
      <c r="CR329" s="1219">
        <f t="shared" si="4120"/>
        <v>14801</v>
      </c>
      <c r="CS329" s="1281">
        <f t="shared" ref="CS329:DB329" si="4540">SUM(CS330:CS332)</f>
        <v>14801</v>
      </c>
      <c r="CT329" s="1344">
        <f t="shared" si="4540"/>
        <v>14801</v>
      </c>
      <c r="CU329" s="468">
        <f t="shared" si="4540"/>
        <v>14801</v>
      </c>
      <c r="CV329" s="468">
        <f t="shared" si="4540"/>
        <v>14801</v>
      </c>
      <c r="CW329" s="1424">
        <f t="shared" si="4540"/>
        <v>15126.679999999998</v>
      </c>
      <c r="CX329" s="587">
        <f t="shared" si="4122"/>
        <v>1.022003918654145</v>
      </c>
      <c r="CY329" s="1523">
        <f t="shared" ref="CY329:CZ329" si="4541">SUM(CY330:CY332)</f>
        <v>14801</v>
      </c>
      <c r="CZ329" s="468">
        <f t="shared" si="4541"/>
        <v>0</v>
      </c>
      <c r="DA329" s="1523">
        <f t="shared" si="4124"/>
        <v>14801</v>
      </c>
      <c r="DB329" s="166">
        <f t="shared" si="4540"/>
        <v>5994.21</v>
      </c>
      <c r="DC329" s="587">
        <f t="shared" si="4207"/>
        <v>0.40498682521451251</v>
      </c>
      <c r="DD329" s="1541">
        <f t="shared" ref="DD329" si="4542">SUM(DD330:DD332)</f>
        <v>6400</v>
      </c>
      <c r="DE329" s="1523">
        <f t="shared" si="4126"/>
        <v>21201</v>
      </c>
      <c r="DF329" s="587">
        <f t="shared" si="4209"/>
        <v>0.28273241828215651</v>
      </c>
      <c r="DG329" s="1541">
        <f t="shared" ref="DG329" si="4543">SUM(DG330:DG332)</f>
        <v>6400</v>
      </c>
      <c r="DH329" s="1523">
        <f t="shared" si="4128"/>
        <v>21201</v>
      </c>
      <c r="DI329" s="587">
        <f t="shared" si="4211"/>
        <v>0.28273241828215651</v>
      </c>
      <c r="DJ329" s="1622">
        <f t="shared" ref="DJ329" si="4544">SUM(DJ330:DJ332)</f>
        <v>10907.41</v>
      </c>
      <c r="DK329" s="587">
        <f t="shared" si="4213"/>
        <v>0.51447620395264371</v>
      </c>
      <c r="DL329" s="1219">
        <f t="shared" ref="DL329" si="4545">SUM(DL330:DL332)</f>
        <v>0</v>
      </c>
      <c r="DM329" s="1523">
        <f t="shared" si="4131"/>
        <v>21201</v>
      </c>
      <c r="DN329" s="587">
        <f t="shared" si="4215"/>
        <v>0.51447620395264371</v>
      </c>
      <c r="DO329" s="1622">
        <f t="shared" ref="DO329:DS329" si="4546">SUM(DO330:DO332)</f>
        <v>24298.670000000002</v>
      </c>
      <c r="DP329" s="468">
        <f t="shared" si="4546"/>
        <v>40317</v>
      </c>
      <c r="DQ329" s="468">
        <f t="shared" si="4546"/>
        <v>37817</v>
      </c>
      <c r="DR329" s="468">
        <f t="shared" si="4546"/>
        <v>38087</v>
      </c>
      <c r="DS329" s="1702">
        <f t="shared" si="4546"/>
        <v>24298.670000000002</v>
      </c>
      <c r="DT329" s="323">
        <f t="shared" si="4133"/>
        <v>1.146109617470874</v>
      </c>
      <c r="DU329" s="1788">
        <f t="shared" ref="DU329:DV329" si="4547">SUM(DU330:DU332)</f>
        <v>40317</v>
      </c>
      <c r="DV329" s="1788">
        <f t="shared" si="4547"/>
        <v>0</v>
      </c>
      <c r="DW329" s="1788">
        <f t="shared" si="4135"/>
        <v>40317</v>
      </c>
      <c r="DX329" s="1788">
        <f t="shared" ref="DX329:DZ329" si="4548">SUM(DX330:DX332)</f>
        <v>0</v>
      </c>
      <c r="DY329" s="1788">
        <f t="shared" si="4137"/>
        <v>40317</v>
      </c>
      <c r="DZ329" s="1788">
        <f t="shared" si="4548"/>
        <v>0</v>
      </c>
      <c r="EA329" s="1788">
        <f t="shared" si="4138"/>
        <v>40317</v>
      </c>
      <c r="EB329" s="1702">
        <f t="shared" ref="EB329" si="4549">SUM(EB330:EB332)</f>
        <v>13636.119999999999</v>
      </c>
      <c r="EC329" s="323">
        <f t="shared" si="4140"/>
        <v>0.33822258600590321</v>
      </c>
      <c r="ED329" s="1788">
        <f t="shared" ref="ED329" si="4550">SUM(ED330:ED332)</f>
        <v>0</v>
      </c>
      <c r="EE329" s="1788">
        <f t="shared" si="4142"/>
        <v>40317</v>
      </c>
      <c r="EF329" s="323">
        <f t="shared" si="4143"/>
        <v>0.33822258600590321</v>
      </c>
      <c r="EG329" s="1788">
        <f t="shared" ref="EG329" si="4551">SUM(EG330:EG332)</f>
        <v>-2000</v>
      </c>
      <c r="EH329" s="1788">
        <f t="shared" si="4145"/>
        <v>38317</v>
      </c>
      <c r="EI329" s="2339">
        <f t="shared" ref="EI329:EO329" si="4552">SUM(EI330:EI332)</f>
        <v>30141.98</v>
      </c>
      <c r="EJ329" s="1702">
        <f t="shared" si="4552"/>
        <v>30141.98</v>
      </c>
      <c r="EK329" s="323">
        <f t="shared" si="4147"/>
        <v>1</v>
      </c>
      <c r="EL329" s="1788">
        <f t="shared" si="4552"/>
        <v>25456</v>
      </c>
      <c r="EM329" s="2340">
        <f t="shared" si="4552"/>
        <v>25456</v>
      </c>
      <c r="EN329" s="2340">
        <f t="shared" si="4552"/>
        <v>25456</v>
      </c>
      <c r="EO329" s="1702">
        <f t="shared" si="4552"/>
        <v>12821.34</v>
      </c>
      <c r="EP329" s="2176">
        <f t="shared" si="4148"/>
        <v>0.50366671904462601</v>
      </c>
      <c r="EQ329" s="1788">
        <f t="shared" ref="EQ329" si="4553">SUM(EQ330:EQ332)</f>
        <v>0</v>
      </c>
      <c r="ER329" s="1788">
        <f t="shared" si="4150"/>
        <v>25456</v>
      </c>
      <c r="ES329" s="1788">
        <f t="shared" ref="ES329" si="4554">SUM(ES330:ES332)</f>
        <v>0</v>
      </c>
      <c r="ET329" s="1788">
        <f t="shared" si="4152"/>
        <v>25456</v>
      </c>
      <c r="EU329" s="323">
        <f t="shared" si="4153"/>
        <v>0.50366671904462601</v>
      </c>
      <c r="EV329" s="1788">
        <f t="shared" ref="EV329" si="4555">SUM(EV330:EV332)</f>
        <v>0</v>
      </c>
      <c r="EW329" s="1788">
        <f t="shared" si="4155"/>
        <v>25456</v>
      </c>
      <c r="EX329" s="1702">
        <f t="shared" ref="EX329" si="4556">SUM(EX330:EX332)</f>
        <v>20371.519999999997</v>
      </c>
      <c r="EY329" s="323">
        <f t="shared" si="4227"/>
        <v>0.80026398491514761</v>
      </c>
      <c r="EZ329" s="2341">
        <f>SUM(EZ330:EZ332)</f>
        <v>25456</v>
      </c>
      <c r="FA329" s="1702">
        <f>SUM(FA330:FA332)</f>
        <v>28518.76</v>
      </c>
      <c r="FB329" s="323">
        <f t="shared" si="4230"/>
        <v>1.1203158390949088</v>
      </c>
      <c r="FC329" s="1523">
        <f t="shared" ref="FC329:FF329" si="4557">SUM(FC330:FC332)</f>
        <v>26784</v>
      </c>
      <c r="FD329" s="1523">
        <f t="shared" si="4557"/>
        <v>26784</v>
      </c>
      <c r="FE329" s="1523">
        <f t="shared" si="4557"/>
        <v>26784</v>
      </c>
      <c r="FF329" s="1523">
        <f t="shared" si="4557"/>
        <v>-1000</v>
      </c>
      <c r="FG329" s="1523">
        <f t="shared" si="4159"/>
        <v>25784</v>
      </c>
      <c r="FH329" s="2791">
        <f>SUM(FH330:FH332)</f>
        <v>8301.27</v>
      </c>
      <c r="FI329" s="1523">
        <f t="shared" ref="FI329" si="4558">SUM(FI330:FI332)</f>
        <v>0</v>
      </c>
      <c r="FJ329" s="1523">
        <f t="shared" si="4161"/>
        <v>25784</v>
      </c>
      <c r="FK329" s="1969">
        <f t="shared" si="4162"/>
        <v>0.32195431275209435</v>
      </c>
      <c r="FL329" s="2791">
        <f>SUM(FL330:FL332)</f>
        <v>13376.61</v>
      </c>
      <c r="FM329" s="1969">
        <f t="shared" si="4164"/>
        <v>0.51879498914055233</v>
      </c>
      <c r="FN329" s="1523">
        <f t="shared" ref="FN329" si="4559">SUM(FN330:FN332)</f>
        <v>0</v>
      </c>
      <c r="FO329" s="1523">
        <f t="shared" si="4166"/>
        <v>25784</v>
      </c>
      <c r="FP329" s="2133">
        <f t="shared" ref="FP329" si="4560">SUM(FP330:FP332)</f>
        <v>25784</v>
      </c>
      <c r="FQ329" s="2649">
        <f t="shared" ref="FQ329:FR329" si="4561">SUM(FQ330:FQ332)</f>
        <v>22097</v>
      </c>
      <c r="FR329" s="1523">
        <f t="shared" si="4561"/>
        <v>22097</v>
      </c>
      <c r="FS329" s="1523">
        <f t="shared" ref="FS329" si="4562">SUM(FS330:FS332)</f>
        <v>22097</v>
      </c>
    </row>
    <row r="330" spans="1:175" ht="21.75" hidden="1" thickBot="1" x14ac:dyDescent="0.4">
      <c r="A330" s="2895"/>
      <c r="B330" s="2879"/>
      <c r="C330" s="2948"/>
      <c r="D330" s="2901"/>
      <c r="E330" s="2927"/>
      <c r="F330" s="768" t="s">
        <v>81</v>
      </c>
      <c r="G330" s="717" t="s">
        <v>518</v>
      </c>
      <c r="H330" s="590">
        <v>3872</v>
      </c>
      <c r="I330" s="468">
        <v>6000</v>
      </c>
      <c r="J330" s="526">
        <v>6000</v>
      </c>
      <c r="K330" s="526">
        <v>1459</v>
      </c>
      <c r="L330" s="587">
        <f t="shared" si="4424"/>
        <v>0.24316666666666667</v>
      </c>
      <c r="M330" s="468">
        <v>6000</v>
      </c>
      <c r="N330" s="468"/>
      <c r="O330" s="468"/>
      <c r="P330" s="526">
        <f t="shared" si="4086"/>
        <v>6000</v>
      </c>
      <c r="Q330" s="587">
        <f t="shared" si="4426"/>
        <v>0.24316666666666667</v>
      </c>
      <c r="R330" s="468">
        <v>6000</v>
      </c>
      <c r="S330" s="526">
        <v>2993</v>
      </c>
      <c r="T330" s="587">
        <f t="shared" si="4175"/>
        <v>0.49883333333333335</v>
      </c>
      <c r="U330" s="468">
        <v>6000</v>
      </c>
      <c r="V330" s="468"/>
      <c r="W330" s="468"/>
      <c r="X330" s="526">
        <f t="shared" si="4089"/>
        <v>6000</v>
      </c>
      <c r="Y330" s="587">
        <f t="shared" si="4177"/>
        <v>0.49883333333333335</v>
      </c>
      <c r="Z330" s="468"/>
      <c r="AA330" s="526">
        <f t="shared" si="4091"/>
        <v>6000</v>
      </c>
      <c r="AB330" s="526">
        <v>6169</v>
      </c>
      <c r="AC330" s="587">
        <f t="shared" si="4093"/>
        <v>1.0281666666666667</v>
      </c>
      <c r="AD330" s="526">
        <v>4668</v>
      </c>
      <c r="AE330" s="526">
        <v>6839</v>
      </c>
      <c r="AF330" s="587">
        <f t="shared" si="4094"/>
        <v>1.1398333333333333</v>
      </c>
      <c r="AG330" s="468">
        <v>6000</v>
      </c>
      <c r="AH330" s="468">
        <v>4474</v>
      </c>
      <c r="AI330" s="468">
        <v>4474</v>
      </c>
      <c r="AJ330" s="468">
        <v>4474</v>
      </c>
      <c r="AK330" s="468"/>
      <c r="AL330" s="526">
        <f t="shared" si="4096"/>
        <v>6000</v>
      </c>
      <c r="AM330" s="828">
        <v>5337.83</v>
      </c>
      <c r="AN330" s="894">
        <f t="shared" si="4181"/>
        <v>0.88963833333333331</v>
      </c>
      <c r="AO330" s="828">
        <v>2157.66</v>
      </c>
      <c r="AP330" s="894">
        <f t="shared" si="4183"/>
        <v>0.48226642825212335</v>
      </c>
      <c r="AQ330" s="828"/>
      <c r="AR330" s="828"/>
      <c r="AS330" s="828">
        <f t="shared" si="4099"/>
        <v>4474</v>
      </c>
      <c r="AT330" s="894">
        <f t="shared" si="4185"/>
        <v>0.48226642825212335</v>
      </c>
      <c r="AU330" s="828"/>
      <c r="AV330" s="828">
        <f t="shared" si="4101"/>
        <v>4474</v>
      </c>
      <c r="AW330" s="468">
        <v>4474</v>
      </c>
      <c r="AX330" s="828">
        <v>5422.85</v>
      </c>
      <c r="AY330" s="468">
        <v>4474</v>
      </c>
      <c r="AZ330" s="1095">
        <v>6114.85</v>
      </c>
      <c r="BA330" s="1015">
        <v>4474</v>
      </c>
      <c r="BB330" s="468">
        <v>4474</v>
      </c>
      <c r="BC330" s="468">
        <v>4474</v>
      </c>
      <c r="BD330" s="1015">
        <v>4474</v>
      </c>
      <c r="BE330" s="468">
        <v>4474</v>
      </c>
      <c r="BF330" s="468">
        <v>4474</v>
      </c>
      <c r="BG330" s="828"/>
      <c r="BH330" s="468">
        <f t="shared" si="4103"/>
        <v>4474</v>
      </c>
      <c r="BI330" s="1016">
        <v>894.9</v>
      </c>
      <c r="BJ330" s="894">
        <f t="shared" si="4189"/>
        <v>0.20002235136343316</v>
      </c>
      <c r="BK330" s="468"/>
      <c r="BL330" s="468">
        <f t="shared" si="4106"/>
        <v>4474</v>
      </c>
      <c r="BM330" s="894">
        <f t="shared" si="4191"/>
        <v>0.20002235136343316</v>
      </c>
      <c r="BN330" s="894"/>
      <c r="BO330" s="894"/>
      <c r="BP330" s="1016">
        <v>1812.9</v>
      </c>
      <c r="BQ330" s="894">
        <f t="shared" si="4193"/>
        <v>0.4052078676799285</v>
      </c>
      <c r="BR330" s="828"/>
      <c r="BS330" s="468">
        <f t="shared" si="4109"/>
        <v>4474</v>
      </c>
      <c r="BT330" s="1016">
        <v>3234.9</v>
      </c>
      <c r="BU330" s="894">
        <f t="shared" si="4195"/>
        <v>0.72304425569959774</v>
      </c>
      <c r="BV330" s="468"/>
      <c r="BW330" s="468">
        <f t="shared" si="4111"/>
        <v>4474</v>
      </c>
      <c r="BX330" s="894">
        <f t="shared" si="4441"/>
        <v>0.72304425569959774</v>
      </c>
      <c r="BY330" s="1016">
        <v>4449.8999999999996</v>
      </c>
      <c r="BZ330" s="1159">
        <v>4449.8999999999996</v>
      </c>
      <c r="CA330" s="468">
        <v>5247</v>
      </c>
      <c r="CB330" s="468">
        <v>5247</v>
      </c>
      <c r="CC330" s="468">
        <v>5247</v>
      </c>
      <c r="CD330" s="1016">
        <v>2174.3200000000002</v>
      </c>
      <c r="CE330" s="58"/>
      <c r="CF330" s="526">
        <f t="shared" si="4113"/>
        <v>5247</v>
      </c>
      <c r="CG330" s="587">
        <f t="shared" si="4199"/>
        <v>0.41439298646845818</v>
      </c>
      <c r="CH330" s="1016">
        <v>2786.32</v>
      </c>
      <c r="CI330" s="587">
        <f t="shared" si="4201"/>
        <v>0.531031065370688</v>
      </c>
      <c r="CJ330" s="468"/>
      <c r="CK330" s="468">
        <f t="shared" si="4116"/>
        <v>5247</v>
      </c>
      <c r="CL330" s="166">
        <v>5140.6499999999996</v>
      </c>
      <c r="CM330" s="587">
        <f t="shared" si="4170"/>
        <v>0.9797312750142938</v>
      </c>
      <c r="CN330" s="58"/>
      <c r="CO330" s="1219">
        <f t="shared" si="4118"/>
        <v>5247</v>
      </c>
      <c r="CP330" s="587">
        <f t="shared" si="4171"/>
        <v>0.9797312750142938</v>
      </c>
      <c r="CQ330" s="58"/>
      <c r="CR330" s="1219">
        <f t="shared" si="4120"/>
        <v>5247</v>
      </c>
      <c r="CS330" s="1281">
        <v>5247</v>
      </c>
      <c r="CT330" s="1344">
        <v>5247</v>
      </c>
      <c r="CU330" s="468">
        <v>5247</v>
      </c>
      <c r="CV330" s="468">
        <v>5247</v>
      </c>
      <c r="CW330" s="1424">
        <v>5812.65</v>
      </c>
      <c r="CX330" s="587">
        <f t="shared" si="4122"/>
        <v>1.107804459691252</v>
      </c>
      <c r="CY330" s="1523">
        <v>5247</v>
      </c>
      <c r="CZ330" s="468"/>
      <c r="DA330" s="1523">
        <f t="shared" si="4124"/>
        <v>5247</v>
      </c>
      <c r="DB330" s="166">
        <v>1667.84</v>
      </c>
      <c r="DC330" s="587">
        <f t="shared" si="4207"/>
        <v>0.31786544692205065</v>
      </c>
      <c r="DD330" s="1219"/>
      <c r="DE330" s="1523">
        <f t="shared" si="4126"/>
        <v>5247</v>
      </c>
      <c r="DF330" s="587">
        <f t="shared" si="4209"/>
        <v>0.31786544692205065</v>
      </c>
      <c r="DG330" s="1219"/>
      <c r="DH330" s="1523">
        <f t="shared" si="4128"/>
        <v>5247</v>
      </c>
      <c r="DI330" s="587">
        <f t="shared" si="4211"/>
        <v>0.31786544692205065</v>
      </c>
      <c r="DJ330" s="1622">
        <v>2339.84</v>
      </c>
      <c r="DK330" s="587">
        <f t="shared" si="4213"/>
        <v>0.44593863159900898</v>
      </c>
      <c r="DL330" s="1219"/>
      <c r="DM330" s="1523">
        <f t="shared" si="4131"/>
        <v>5247</v>
      </c>
      <c r="DN330" s="587">
        <f t="shared" si="4215"/>
        <v>0.44593863159900898</v>
      </c>
      <c r="DO330" s="1622">
        <v>4019.84</v>
      </c>
      <c r="DP330" s="468">
        <v>6633</v>
      </c>
      <c r="DQ330" s="468">
        <v>5364</v>
      </c>
      <c r="DR330" s="468">
        <v>5634</v>
      </c>
      <c r="DS330" s="1702">
        <v>4019.84</v>
      </c>
      <c r="DT330" s="323">
        <f t="shared" si="4133"/>
        <v>0.76612159329140461</v>
      </c>
      <c r="DU330" s="1788">
        <v>6633</v>
      </c>
      <c r="DV330" s="1788"/>
      <c r="DW330" s="1788">
        <f t="shared" si="4135"/>
        <v>6633</v>
      </c>
      <c r="DX330" s="1788"/>
      <c r="DY330" s="1788">
        <f t="shared" si="4137"/>
        <v>6633</v>
      </c>
      <c r="DZ330" s="1788"/>
      <c r="EA330" s="1788">
        <f t="shared" si="4138"/>
        <v>6633</v>
      </c>
      <c r="EB330" s="1702">
        <v>3221.2</v>
      </c>
      <c r="EC330" s="323">
        <f t="shared" si="4140"/>
        <v>0.48563244384139903</v>
      </c>
      <c r="ED330" s="1788"/>
      <c r="EE330" s="1788">
        <f t="shared" si="4142"/>
        <v>6633</v>
      </c>
      <c r="EF330" s="323">
        <f t="shared" si="4143"/>
        <v>0.48563244384139903</v>
      </c>
      <c r="EG330" s="1788"/>
      <c r="EH330" s="1788">
        <f t="shared" si="4145"/>
        <v>6633</v>
      </c>
      <c r="EI330" s="2339">
        <v>8277.2000000000007</v>
      </c>
      <c r="EJ330" s="1702">
        <v>8277.2000000000007</v>
      </c>
      <c r="EK330" s="323">
        <f t="shared" si="4147"/>
        <v>1</v>
      </c>
      <c r="EL330" s="1788">
        <v>11525</v>
      </c>
      <c r="EM330" s="2340">
        <v>11525</v>
      </c>
      <c r="EN330" s="2340">
        <v>11525</v>
      </c>
      <c r="EO330" s="1702">
        <v>6136.41</v>
      </c>
      <c r="EP330" s="2176">
        <f t="shared" si="4148"/>
        <v>0.53244338394793922</v>
      </c>
      <c r="EQ330" s="1788"/>
      <c r="ER330" s="1788">
        <f t="shared" si="4150"/>
        <v>11525</v>
      </c>
      <c r="ES330" s="1788"/>
      <c r="ET330" s="1788">
        <f t="shared" si="4152"/>
        <v>11525</v>
      </c>
      <c r="EU330" s="323">
        <f t="shared" si="4153"/>
        <v>0.53244338394793922</v>
      </c>
      <c r="EV330" s="1788"/>
      <c r="EW330" s="1788">
        <f t="shared" si="4155"/>
        <v>11525</v>
      </c>
      <c r="EX330" s="1702">
        <v>8830.41</v>
      </c>
      <c r="EY330" s="323">
        <f t="shared" si="4227"/>
        <v>0.76619609544468548</v>
      </c>
      <c r="EZ330" s="2341">
        <v>11525</v>
      </c>
      <c r="FA330" s="1702">
        <v>12422.41</v>
      </c>
      <c r="FB330" s="323">
        <f t="shared" si="4230"/>
        <v>1.077866377440347</v>
      </c>
      <c r="FC330" s="1523">
        <v>10688</v>
      </c>
      <c r="FD330" s="1523">
        <v>10688</v>
      </c>
      <c r="FE330" s="1523">
        <v>10688</v>
      </c>
      <c r="FF330" s="1523"/>
      <c r="FG330" s="1523">
        <f t="shared" si="4159"/>
        <v>10688</v>
      </c>
      <c r="FH330" s="2791">
        <v>4324.3999999999996</v>
      </c>
      <c r="FI330" s="1523"/>
      <c r="FJ330" s="1523">
        <f t="shared" si="4161"/>
        <v>10688</v>
      </c>
      <c r="FK330" s="1969">
        <f t="shared" si="4162"/>
        <v>0.40460329341317364</v>
      </c>
      <c r="FL330" s="2791">
        <v>7018.4</v>
      </c>
      <c r="FM330" s="1969">
        <f t="shared" si="4164"/>
        <v>0.6566616766467066</v>
      </c>
      <c r="FN330" s="1523"/>
      <c r="FO330" s="1523">
        <f t="shared" si="4166"/>
        <v>10688</v>
      </c>
      <c r="FP330" s="2133">
        <v>10688</v>
      </c>
      <c r="FQ330" s="2649">
        <v>8904</v>
      </c>
      <c r="FR330" s="1523">
        <v>8904</v>
      </c>
      <c r="FS330" s="1523">
        <v>8904</v>
      </c>
    </row>
    <row r="331" spans="1:175" ht="21.75" hidden="1" thickBot="1" x14ac:dyDescent="0.4">
      <c r="A331" s="2895"/>
      <c r="B331" s="2879"/>
      <c r="C331" s="2948"/>
      <c r="D331" s="2901"/>
      <c r="E331" s="2927"/>
      <c r="F331" s="768" t="s">
        <v>82</v>
      </c>
      <c r="G331" s="717" t="s">
        <v>518</v>
      </c>
      <c r="H331" s="590">
        <v>7848</v>
      </c>
      <c r="I331" s="468">
        <v>7967</v>
      </c>
      <c r="J331" s="526">
        <v>7206</v>
      </c>
      <c r="K331" s="526">
        <v>2154</v>
      </c>
      <c r="L331" s="587">
        <f t="shared" si="4424"/>
        <v>0.29891756869275604</v>
      </c>
      <c r="M331" s="468">
        <v>7206</v>
      </c>
      <c r="N331" s="468"/>
      <c r="O331" s="468"/>
      <c r="P331" s="526">
        <f t="shared" si="4086"/>
        <v>7206</v>
      </c>
      <c r="Q331" s="587">
        <f t="shared" si="4426"/>
        <v>0.29891756869275604</v>
      </c>
      <c r="R331" s="468">
        <v>7206</v>
      </c>
      <c r="S331" s="526">
        <v>2785</v>
      </c>
      <c r="T331" s="587">
        <f t="shared" si="4175"/>
        <v>0.38648348598390231</v>
      </c>
      <c r="U331" s="468">
        <v>7206</v>
      </c>
      <c r="V331" s="468"/>
      <c r="W331" s="468"/>
      <c r="X331" s="526">
        <f t="shared" si="4089"/>
        <v>7206</v>
      </c>
      <c r="Y331" s="587">
        <f t="shared" si="4177"/>
        <v>0.38648348598390231</v>
      </c>
      <c r="Z331" s="468"/>
      <c r="AA331" s="526">
        <f t="shared" si="4091"/>
        <v>7206</v>
      </c>
      <c r="AB331" s="526">
        <v>4191</v>
      </c>
      <c r="AC331" s="587">
        <f t="shared" si="4093"/>
        <v>0.58159866777685265</v>
      </c>
      <c r="AD331" s="526">
        <v>6513</v>
      </c>
      <c r="AE331" s="526">
        <v>5012</v>
      </c>
      <c r="AF331" s="587">
        <f t="shared" si="4094"/>
        <v>0.69553150152650567</v>
      </c>
      <c r="AG331" s="468">
        <v>7206</v>
      </c>
      <c r="AH331" s="468">
        <v>8000</v>
      </c>
      <c r="AI331" s="468">
        <v>8000</v>
      </c>
      <c r="AJ331" s="468">
        <v>8000</v>
      </c>
      <c r="AK331" s="468"/>
      <c r="AL331" s="526">
        <f t="shared" si="4096"/>
        <v>7206</v>
      </c>
      <c r="AM331" s="828">
        <v>7246.29</v>
      </c>
      <c r="AN331" s="894">
        <f t="shared" si="4181"/>
        <v>1.0055911740216485</v>
      </c>
      <c r="AO331" s="828">
        <v>4739.74</v>
      </c>
      <c r="AP331" s="894">
        <f t="shared" si="4183"/>
        <v>0.59246749999999992</v>
      </c>
      <c r="AQ331" s="828"/>
      <c r="AR331" s="828"/>
      <c r="AS331" s="828">
        <f t="shared" si="4099"/>
        <v>8000</v>
      </c>
      <c r="AT331" s="894">
        <f t="shared" si="4185"/>
        <v>0.59246749999999992</v>
      </c>
      <c r="AU331" s="828"/>
      <c r="AV331" s="828">
        <f t="shared" si="4101"/>
        <v>8000</v>
      </c>
      <c r="AW331" s="468">
        <v>8000</v>
      </c>
      <c r="AX331" s="828">
        <v>6770.58</v>
      </c>
      <c r="AY331" s="468">
        <v>8000</v>
      </c>
      <c r="AZ331" s="1095">
        <v>8548.69</v>
      </c>
      <c r="BA331" s="1015">
        <v>8000</v>
      </c>
      <c r="BB331" s="468">
        <v>8000</v>
      </c>
      <c r="BC331" s="468">
        <v>8000</v>
      </c>
      <c r="BD331" s="1015">
        <v>8000</v>
      </c>
      <c r="BE331" s="468">
        <v>8000</v>
      </c>
      <c r="BF331" s="468">
        <v>8000</v>
      </c>
      <c r="BG331" s="828"/>
      <c r="BH331" s="468">
        <f t="shared" si="4103"/>
        <v>8000</v>
      </c>
      <c r="BI331" s="1016">
        <v>2602.61</v>
      </c>
      <c r="BJ331" s="894">
        <f t="shared" si="4189"/>
        <v>0.32532625000000004</v>
      </c>
      <c r="BK331" s="468"/>
      <c r="BL331" s="468">
        <f t="shared" si="4106"/>
        <v>8000</v>
      </c>
      <c r="BM331" s="894">
        <f t="shared" si="4191"/>
        <v>0.32532625000000004</v>
      </c>
      <c r="BN331" s="894"/>
      <c r="BO331" s="894"/>
      <c r="BP331" s="1016">
        <v>3881.84</v>
      </c>
      <c r="BQ331" s="894">
        <f t="shared" si="4193"/>
        <v>0.48522999999999999</v>
      </c>
      <c r="BR331" s="828"/>
      <c r="BS331" s="468">
        <f t="shared" si="4109"/>
        <v>8000</v>
      </c>
      <c r="BT331" s="1016">
        <v>7752.22</v>
      </c>
      <c r="BU331" s="894">
        <f t="shared" si="4195"/>
        <v>0.96902750000000004</v>
      </c>
      <c r="BV331" s="468"/>
      <c r="BW331" s="468">
        <f t="shared" si="4111"/>
        <v>8000</v>
      </c>
      <c r="BX331" s="894">
        <f t="shared" si="4441"/>
        <v>0.96902750000000004</v>
      </c>
      <c r="BY331" s="1016">
        <v>9058.0400000000009</v>
      </c>
      <c r="BZ331" s="1159">
        <v>9058.0400000000009</v>
      </c>
      <c r="CA331" s="468">
        <v>9058</v>
      </c>
      <c r="CB331" s="468">
        <v>9058</v>
      </c>
      <c r="CC331" s="468">
        <v>9058</v>
      </c>
      <c r="CD331" s="1016">
        <v>1903.61</v>
      </c>
      <c r="CE331" s="58"/>
      <c r="CF331" s="526">
        <f t="shared" si="4113"/>
        <v>9058</v>
      </c>
      <c r="CG331" s="587">
        <f t="shared" si="4199"/>
        <v>0.21015787149481122</v>
      </c>
      <c r="CH331" s="1016">
        <v>3110.79</v>
      </c>
      <c r="CI331" s="587">
        <f t="shared" si="4201"/>
        <v>0.34343011702362553</v>
      </c>
      <c r="CJ331" s="468"/>
      <c r="CK331" s="468">
        <f t="shared" si="4116"/>
        <v>9058</v>
      </c>
      <c r="CL331" s="1701">
        <v>7100.46</v>
      </c>
      <c r="CM331" s="587">
        <f t="shared" si="4170"/>
        <v>0.78388827555751817</v>
      </c>
      <c r="CN331" s="58"/>
      <c r="CO331" s="1219">
        <f t="shared" si="4118"/>
        <v>9058</v>
      </c>
      <c r="CP331" s="587">
        <f t="shared" si="4171"/>
        <v>0.78388827555751817</v>
      </c>
      <c r="CQ331" s="58"/>
      <c r="CR331" s="1219">
        <f t="shared" si="4120"/>
        <v>9058</v>
      </c>
      <c r="CS331" s="1622">
        <v>9058</v>
      </c>
      <c r="CT331" s="1219">
        <v>9058</v>
      </c>
      <c r="CU331" s="468">
        <v>9058</v>
      </c>
      <c r="CV331" s="468">
        <v>9058</v>
      </c>
      <c r="CW331" s="1702">
        <v>8801.2099999999991</v>
      </c>
      <c r="CX331" s="587">
        <f t="shared" si="4122"/>
        <v>0.97165047471848076</v>
      </c>
      <c r="CY331" s="1523">
        <v>9058</v>
      </c>
      <c r="CZ331" s="468"/>
      <c r="DA331" s="1523">
        <f t="shared" si="4124"/>
        <v>9058</v>
      </c>
      <c r="DB331" s="1701">
        <v>4281.87</v>
      </c>
      <c r="DC331" s="587">
        <f t="shared" si="4207"/>
        <v>0.472716935305807</v>
      </c>
      <c r="DD331" s="1219">
        <v>6400</v>
      </c>
      <c r="DE331" s="1523">
        <f t="shared" si="4126"/>
        <v>15458</v>
      </c>
      <c r="DF331" s="587">
        <f t="shared" si="4209"/>
        <v>0.27700025876568768</v>
      </c>
      <c r="DG331" s="1219">
        <v>6400</v>
      </c>
      <c r="DH331" s="1523">
        <f t="shared" si="4128"/>
        <v>15458</v>
      </c>
      <c r="DI331" s="587">
        <f t="shared" si="4211"/>
        <v>0.27700025876568768</v>
      </c>
      <c r="DJ331" s="1622">
        <v>8420.01</v>
      </c>
      <c r="DK331" s="587">
        <f t="shared" si="4213"/>
        <v>0.54470241945917974</v>
      </c>
      <c r="DL331" s="1219"/>
      <c r="DM331" s="1523">
        <f t="shared" si="4131"/>
        <v>15458</v>
      </c>
      <c r="DN331" s="587">
        <f t="shared" si="4215"/>
        <v>0.54470241945917974</v>
      </c>
      <c r="DO331" s="1622">
        <v>19800.54</v>
      </c>
      <c r="DP331" s="468">
        <v>33110</v>
      </c>
      <c r="DQ331" s="468">
        <v>31879</v>
      </c>
      <c r="DR331" s="468">
        <v>31879</v>
      </c>
      <c r="DS331" s="1702">
        <v>19800.54</v>
      </c>
      <c r="DT331" s="323">
        <f t="shared" si="4133"/>
        <v>1.2809250873334197</v>
      </c>
      <c r="DU331" s="1788">
        <v>33110</v>
      </c>
      <c r="DV331" s="1788"/>
      <c r="DW331" s="1788">
        <f t="shared" si="4135"/>
        <v>33110</v>
      </c>
      <c r="DX331" s="1788"/>
      <c r="DY331" s="1788">
        <f t="shared" si="4137"/>
        <v>33110</v>
      </c>
      <c r="DZ331" s="1788"/>
      <c r="EA331" s="1788">
        <f t="shared" si="4138"/>
        <v>33110</v>
      </c>
      <c r="EB331" s="1702">
        <v>10225.01</v>
      </c>
      <c r="EC331" s="323">
        <f t="shared" si="4140"/>
        <v>0.3088193899124132</v>
      </c>
      <c r="ED331" s="1788"/>
      <c r="EE331" s="1788">
        <f t="shared" si="4142"/>
        <v>33110</v>
      </c>
      <c r="EF331" s="323">
        <f t="shared" si="4143"/>
        <v>0.3088193899124132</v>
      </c>
      <c r="EG331" s="1788">
        <v>-2000</v>
      </c>
      <c r="EH331" s="1788">
        <f t="shared" si="4145"/>
        <v>31110</v>
      </c>
      <c r="EI331" s="2339">
        <v>21137.439999999999</v>
      </c>
      <c r="EJ331" s="1702">
        <v>21137.439999999999</v>
      </c>
      <c r="EK331" s="323">
        <f t="shared" si="4147"/>
        <v>1</v>
      </c>
      <c r="EL331" s="1788">
        <v>13204</v>
      </c>
      <c r="EM331" s="2340">
        <v>13204</v>
      </c>
      <c r="EN331" s="2340">
        <v>13204</v>
      </c>
      <c r="EO331" s="1702">
        <v>6196.04</v>
      </c>
      <c r="EP331" s="2176">
        <f t="shared" si="4148"/>
        <v>0.46925477128142989</v>
      </c>
      <c r="EQ331" s="1788"/>
      <c r="ER331" s="1788">
        <f t="shared" si="4150"/>
        <v>13204</v>
      </c>
      <c r="ES331" s="1788"/>
      <c r="ET331" s="1788">
        <f t="shared" si="4152"/>
        <v>13204</v>
      </c>
      <c r="EU331" s="323">
        <f t="shared" si="4153"/>
        <v>0.46925477128142989</v>
      </c>
      <c r="EV331" s="1788"/>
      <c r="EW331" s="1788">
        <f t="shared" si="4155"/>
        <v>13204</v>
      </c>
      <c r="EX331" s="1702">
        <v>11052.22</v>
      </c>
      <c r="EY331" s="323">
        <f t="shared" si="4227"/>
        <v>0.83703574674341108</v>
      </c>
      <c r="EZ331" s="2341">
        <v>13204</v>
      </c>
      <c r="FA331" s="1702">
        <v>14906.98</v>
      </c>
      <c r="FB331" s="323">
        <f t="shared" si="4230"/>
        <v>1.1289745531657074</v>
      </c>
      <c r="FC331" s="1523">
        <v>14907</v>
      </c>
      <c r="FD331" s="1523">
        <v>14907</v>
      </c>
      <c r="FE331" s="1523">
        <v>14907</v>
      </c>
      <c r="FF331" s="1523">
        <v>-1000</v>
      </c>
      <c r="FG331" s="1523">
        <f t="shared" si="4159"/>
        <v>13907</v>
      </c>
      <c r="FH331" s="2791">
        <v>3889.51</v>
      </c>
      <c r="FI331" s="1523"/>
      <c r="FJ331" s="1523">
        <f t="shared" si="4161"/>
        <v>13907</v>
      </c>
      <c r="FK331" s="1969">
        <f t="shared" si="4162"/>
        <v>0.27968001725749625</v>
      </c>
      <c r="FL331" s="2791">
        <v>6002.17</v>
      </c>
      <c r="FM331" s="1969">
        <f t="shared" si="4164"/>
        <v>0.43159344215143453</v>
      </c>
      <c r="FN331" s="1523"/>
      <c r="FO331" s="1523">
        <f t="shared" si="4166"/>
        <v>13907</v>
      </c>
      <c r="FP331" s="2133">
        <v>13907</v>
      </c>
      <c r="FQ331" s="2649">
        <v>12004</v>
      </c>
      <c r="FR331" s="1523">
        <v>12004</v>
      </c>
      <c r="FS331" s="1523">
        <v>12004</v>
      </c>
    </row>
    <row r="332" spans="1:175" ht="21.75" hidden="1" thickBot="1" x14ac:dyDescent="0.4">
      <c r="A332" s="2895"/>
      <c r="B332" s="2879"/>
      <c r="C332" s="2948"/>
      <c r="D332" s="2901"/>
      <c r="E332" s="2927"/>
      <c r="F332" s="768" t="s">
        <v>83</v>
      </c>
      <c r="G332" s="717" t="s">
        <v>518</v>
      </c>
      <c r="H332" s="590">
        <v>863</v>
      </c>
      <c r="I332" s="468">
        <v>529</v>
      </c>
      <c r="J332" s="526">
        <v>413</v>
      </c>
      <c r="K332" s="526">
        <v>84</v>
      </c>
      <c r="L332" s="587">
        <f t="shared" si="4424"/>
        <v>0.20338983050847459</v>
      </c>
      <c r="M332" s="468">
        <v>413</v>
      </c>
      <c r="N332" s="468"/>
      <c r="O332" s="468"/>
      <c r="P332" s="526">
        <f t="shared" si="4086"/>
        <v>413</v>
      </c>
      <c r="Q332" s="587">
        <f t="shared" si="4426"/>
        <v>0.20338983050847459</v>
      </c>
      <c r="R332" s="468">
        <v>413</v>
      </c>
      <c r="S332" s="526">
        <v>84</v>
      </c>
      <c r="T332" s="587">
        <f t="shared" si="4175"/>
        <v>0.20338983050847459</v>
      </c>
      <c r="U332" s="468">
        <v>413</v>
      </c>
      <c r="V332" s="468"/>
      <c r="W332" s="468"/>
      <c r="X332" s="526">
        <f t="shared" si="4089"/>
        <v>413</v>
      </c>
      <c r="Y332" s="587">
        <f t="shared" si="4177"/>
        <v>0.20338983050847459</v>
      </c>
      <c r="Z332" s="468"/>
      <c r="AA332" s="526">
        <f t="shared" si="4091"/>
        <v>413</v>
      </c>
      <c r="AB332" s="526">
        <v>394</v>
      </c>
      <c r="AC332" s="587">
        <f t="shared" si="4093"/>
        <v>0.95399515738498786</v>
      </c>
      <c r="AD332" s="526">
        <v>394</v>
      </c>
      <c r="AE332" s="526">
        <v>394</v>
      </c>
      <c r="AF332" s="587">
        <f t="shared" si="4094"/>
        <v>0.95399515738498786</v>
      </c>
      <c r="AG332" s="468">
        <v>413</v>
      </c>
      <c r="AH332" s="468">
        <v>394</v>
      </c>
      <c r="AI332" s="468">
        <v>394</v>
      </c>
      <c r="AJ332" s="468">
        <v>394</v>
      </c>
      <c r="AK332" s="468"/>
      <c r="AL332" s="526">
        <f t="shared" si="4096"/>
        <v>413</v>
      </c>
      <c r="AM332" s="828">
        <v>586.21</v>
      </c>
      <c r="AN332" s="894">
        <f t="shared" si="4181"/>
        <v>1.4193946731234868</v>
      </c>
      <c r="AO332" s="828">
        <v>214.66</v>
      </c>
      <c r="AP332" s="894">
        <f t="shared" si="4183"/>
        <v>0.54482233502538069</v>
      </c>
      <c r="AQ332" s="828"/>
      <c r="AR332" s="828"/>
      <c r="AS332" s="828">
        <f t="shared" si="4099"/>
        <v>394</v>
      </c>
      <c r="AT332" s="894">
        <f t="shared" si="4185"/>
        <v>0.54482233502538069</v>
      </c>
      <c r="AU332" s="828"/>
      <c r="AV332" s="828">
        <f t="shared" si="4101"/>
        <v>394</v>
      </c>
      <c r="AW332" s="468">
        <v>394</v>
      </c>
      <c r="AX332" s="828">
        <v>448.84</v>
      </c>
      <c r="AY332" s="468">
        <v>394</v>
      </c>
      <c r="AZ332" s="1095">
        <v>683.02</v>
      </c>
      <c r="BA332" s="1015">
        <v>394</v>
      </c>
      <c r="BB332" s="468">
        <v>394</v>
      </c>
      <c r="BC332" s="468">
        <v>394</v>
      </c>
      <c r="BD332" s="1015">
        <v>394</v>
      </c>
      <c r="BE332" s="468">
        <v>394</v>
      </c>
      <c r="BF332" s="468">
        <v>394</v>
      </c>
      <c r="BG332" s="828"/>
      <c r="BH332" s="468">
        <f t="shared" si="4103"/>
        <v>394</v>
      </c>
      <c r="BI332" s="1016">
        <v>0</v>
      </c>
      <c r="BJ332" s="894">
        <f t="shared" si="4189"/>
        <v>0</v>
      </c>
      <c r="BK332" s="468"/>
      <c r="BL332" s="468">
        <f t="shared" si="4106"/>
        <v>394</v>
      </c>
      <c r="BM332" s="894">
        <f t="shared" si="4191"/>
        <v>0</v>
      </c>
      <c r="BN332" s="894"/>
      <c r="BO332" s="894"/>
      <c r="BP332" s="1016">
        <v>186.79</v>
      </c>
      <c r="BQ332" s="894">
        <f t="shared" si="4193"/>
        <v>0.47408629441624361</v>
      </c>
      <c r="BR332" s="828"/>
      <c r="BS332" s="468">
        <f t="shared" si="4109"/>
        <v>394</v>
      </c>
      <c r="BT332" s="1016">
        <v>186.79</v>
      </c>
      <c r="BU332" s="894">
        <f t="shared" si="4195"/>
        <v>0.47408629441624361</v>
      </c>
      <c r="BV332" s="468"/>
      <c r="BW332" s="468">
        <f t="shared" si="4111"/>
        <v>394</v>
      </c>
      <c r="BX332" s="894">
        <f t="shared" si="4441"/>
        <v>0.47408629441624361</v>
      </c>
      <c r="BY332" s="1016">
        <v>496.25</v>
      </c>
      <c r="BZ332" s="1159">
        <v>496.25</v>
      </c>
      <c r="CA332" s="468">
        <v>496</v>
      </c>
      <c r="CB332" s="468">
        <v>496</v>
      </c>
      <c r="CC332" s="468">
        <v>496</v>
      </c>
      <c r="CD332" s="1016">
        <v>55.75</v>
      </c>
      <c r="CE332" s="58"/>
      <c r="CF332" s="526">
        <f t="shared" si="4113"/>
        <v>496</v>
      </c>
      <c r="CG332" s="587">
        <f t="shared" si="4199"/>
        <v>0.11239919354838709</v>
      </c>
      <c r="CH332" s="1016">
        <v>150.91</v>
      </c>
      <c r="CI332" s="587">
        <f t="shared" si="4201"/>
        <v>0.30425403225806452</v>
      </c>
      <c r="CJ332" s="468"/>
      <c r="CK332" s="468">
        <f t="shared" si="4116"/>
        <v>496</v>
      </c>
      <c r="CL332" s="166">
        <v>150.91</v>
      </c>
      <c r="CM332" s="587">
        <f t="shared" si="4170"/>
        <v>0.30425403225806452</v>
      </c>
      <c r="CN332" s="58"/>
      <c r="CO332" s="1219">
        <f t="shared" si="4118"/>
        <v>496</v>
      </c>
      <c r="CP332" s="587">
        <f t="shared" si="4171"/>
        <v>0.30425403225806452</v>
      </c>
      <c r="CQ332" s="58"/>
      <c r="CR332" s="1219">
        <f t="shared" si="4120"/>
        <v>496</v>
      </c>
      <c r="CS332" s="1281">
        <v>496</v>
      </c>
      <c r="CT332" s="1344">
        <v>496</v>
      </c>
      <c r="CU332" s="468">
        <v>496</v>
      </c>
      <c r="CV332" s="468">
        <v>496</v>
      </c>
      <c r="CW332" s="1424">
        <v>512.82000000000005</v>
      </c>
      <c r="CX332" s="587">
        <f t="shared" si="4122"/>
        <v>1.0339112903225807</v>
      </c>
      <c r="CY332" s="1523">
        <v>496</v>
      </c>
      <c r="CZ332" s="468"/>
      <c r="DA332" s="1523">
        <f t="shared" si="4124"/>
        <v>496</v>
      </c>
      <c r="DB332" s="166">
        <v>44.5</v>
      </c>
      <c r="DC332" s="587">
        <f t="shared" si="4207"/>
        <v>8.9717741935483875E-2</v>
      </c>
      <c r="DD332" s="1219"/>
      <c r="DE332" s="1523">
        <f t="shared" si="4126"/>
        <v>496</v>
      </c>
      <c r="DF332" s="587">
        <f t="shared" si="4209"/>
        <v>8.9717741935483875E-2</v>
      </c>
      <c r="DG332" s="1219"/>
      <c r="DH332" s="1523">
        <f t="shared" si="4128"/>
        <v>496</v>
      </c>
      <c r="DI332" s="587">
        <f t="shared" si="4211"/>
        <v>8.9717741935483875E-2</v>
      </c>
      <c r="DJ332" s="1622">
        <v>147.56</v>
      </c>
      <c r="DK332" s="587">
        <f t="shared" si="4213"/>
        <v>0.29749999999999999</v>
      </c>
      <c r="DL332" s="1219"/>
      <c r="DM332" s="1523">
        <f t="shared" si="4131"/>
        <v>496</v>
      </c>
      <c r="DN332" s="587">
        <f t="shared" si="4215"/>
        <v>0.29749999999999999</v>
      </c>
      <c r="DO332" s="1622">
        <v>478.29</v>
      </c>
      <c r="DP332" s="468">
        <v>574</v>
      </c>
      <c r="DQ332" s="468">
        <v>574</v>
      </c>
      <c r="DR332" s="468">
        <v>574</v>
      </c>
      <c r="DS332" s="1702">
        <v>478.29</v>
      </c>
      <c r="DT332" s="323">
        <f t="shared" si="4133"/>
        <v>0.96429435483870973</v>
      </c>
      <c r="DU332" s="1788">
        <v>574</v>
      </c>
      <c r="DV332" s="1788"/>
      <c r="DW332" s="1788">
        <f t="shared" si="4135"/>
        <v>574</v>
      </c>
      <c r="DX332" s="1788"/>
      <c r="DY332" s="1788">
        <f t="shared" si="4137"/>
        <v>574</v>
      </c>
      <c r="DZ332" s="1788"/>
      <c r="EA332" s="1788">
        <f t="shared" si="4138"/>
        <v>574</v>
      </c>
      <c r="EB332" s="1702">
        <v>189.91</v>
      </c>
      <c r="EC332" s="323">
        <f t="shared" si="4140"/>
        <v>0.33085365853658538</v>
      </c>
      <c r="ED332" s="1788"/>
      <c r="EE332" s="1788">
        <f t="shared" si="4142"/>
        <v>574</v>
      </c>
      <c r="EF332" s="323">
        <f t="shared" si="4143"/>
        <v>0.33085365853658538</v>
      </c>
      <c r="EG332" s="1788"/>
      <c r="EH332" s="1788">
        <f t="shared" si="4145"/>
        <v>574</v>
      </c>
      <c r="EI332" s="2339">
        <v>727.34</v>
      </c>
      <c r="EJ332" s="1702">
        <v>727.34</v>
      </c>
      <c r="EK332" s="323">
        <f t="shared" si="4147"/>
        <v>1</v>
      </c>
      <c r="EL332" s="1788">
        <v>727</v>
      </c>
      <c r="EM332" s="2340">
        <v>727</v>
      </c>
      <c r="EN332" s="2340">
        <v>727</v>
      </c>
      <c r="EO332" s="1702">
        <v>488.89</v>
      </c>
      <c r="EP332" s="2176">
        <f t="shared" si="4148"/>
        <v>0.67247592847317739</v>
      </c>
      <c r="EQ332" s="1788"/>
      <c r="ER332" s="1788">
        <f t="shared" si="4150"/>
        <v>727</v>
      </c>
      <c r="ES332" s="1788"/>
      <c r="ET332" s="1788">
        <f t="shared" si="4152"/>
        <v>727</v>
      </c>
      <c r="EU332" s="323">
        <f t="shared" si="4153"/>
        <v>0.67247592847317739</v>
      </c>
      <c r="EV332" s="1788"/>
      <c r="EW332" s="1788">
        <f t="shared" si="4155"/>
        <v>727</v>
      </c>
      <c r="EX332" s="1702">
        <v>488.89</v>
      </c>
      <c r="EY332" s="323">
        <f t="shared" si="4227"/>
        <v>0.67247592847317739</v>
      </c>
      <c r="EZ332" s="2341">
        <v>727</v>
      </c>
      <c r="FA332" s="1702">
        <v>1189.3699999999999</v>
      </c>
      <c r="FB332" s="323">
        <f t="shared" si="4230"/>
        <v>1.635997248968363</v>
      </c>
      <c r="FC332" s="1523">
        <v>1189</v>
      </c>
      <c r="FD332" s="1523">
        <v>1189</v>
      </c>
      <c r="FE332" s="1523">
        <v>1189</v>
      </c>
      <c r="FF332" s="1523"/>
      <c r="FG332" s="1523">
        <f t="shared" si="4159"/>
        <v>1189</v>
      </c>
      <c r="FH332" s="2791">
        <v>87.36</v>
      </c>
      <c r="FI332" s="1523"/>
      <c r="FJ332" s="1523">
        <f t="shared" si="4161"/>
        <v>1189</v>
      </c>
      <c r="FK332" s="1969">
        <f t="shared" si="4162"/>
        <v>7.3473507148864595E-2</v>
      </c>
      <c r="FL332" s="2791">
        <v>356.04</v>
      </c>
      <c r="FM332" s="1969">
        <f t="shared" si="4164"/>
        <v>0.29944491169049625</v>
      </c>
      <c r="FN332" s="1523"/>
      <c r="FO332" s="1523">
        <f t="shared" si="4166"/>
        <v>1189</v>
      </c>
      <c r="FP332" s="2133">
        <v>1189</v>
      </c>
      <c r="FQ332" s="2649">
        <v>1189</v>
      </c>
      <c r="FR332" s="1523">
        <v>1189</v>
      </c>
      <c r="FS332" s="1523">
        <v>1189</v>
      </c>
    </row>
    <row r="333" spans="1:175" ht="21.75" thickBot="1" x14ac:dyDescent="0.4">
      <c r="A333" s="2895"/>
      <c r="B333" s="2879"/>
      <c r="C333" s="2948"/>
      <c r="D333" s="2894"/>
      <c r="E333" s="2928"/>
      <c r="F333" s="705" t="s">
        <v>426</v>
      </c>
      <c r="G333" s="717"/>
      <c r="H333" s="590">
        <f t="shared" ref="H333:O333" si="4563">SUM(H334:H338)</f>
        <v>15</v>
      </c>
      <c r="I333" s="468">
        <f t="shared" si="4563"/>
        <v>442</v>
      </c>
      <c r="J333" s="526">
        <f t="shared" si="4563"/>
        <v>2400</v>
      </c>
      <c r="K333" s="526">
        <f t="shared" si="4563"/>
        <v>18</v>
      </c>
      <c r="L333" s="587">
        <f t="shared" si="4424"/>
        <v>7.4999999999999997E-3</v>
      </c>
      <c r="M333" s="468">
        <f t="shared" ref="M333" si="4564">SUM(M334:M338)</f>
        <v>2400</v>
      </c>
      <c r="N333" s="468">
        <f t="shared" si="4563"/>
        <v>0</v>
      </c>
      <c r="O333" s="468">
        <f t="shared" si="4563"/>
        <v>0</v>
      </c>
      <c r="P333" s="526">
        <f t="shared" si="4086"/>
        <v>2400</v>
      </c>
      <c r="Q333" s="587">
        <f t="shared" si="4426"/>
        <v>7.4999999999999997E-3</v>
      </c>
      <c r="R333" s="468">
        <f t="shared" ref="R333:S333" si="4565">SUM(R334:R338)</f>
        <v>2400</v>
      </c>
      <c r="S333" s="526">
        <f t="shared" si="4565"/>
        <v>18</v>
      </c>
      <c r="T333" s="587">
        <f t="shared" si="4175"/>
        <v>7.4999999999999997E-3</v>
      </c>
      <c r="U333" s="468">
        <f t="shared" ref="U333:W333" si="4566">SUM(U334:U338)</f>
        <v>2400</v>
      </c>
      <c r="V333" s="468">
        <f t="shared" si="4566"/>
        <v>0</v>
      </c>
      <c r="W333" s="468">
        <f t="shared" si="4566"/>
        <v>0</v>
      </c>
      <c r="X333" s="526">
        <f t="shared" si="4089"/>
        <v>2400</v>
      </c>
      <c r="Y333" s="587">
        <f t="shared" si="4177"/>
        <v>7.4999999999999997E-3</v>
      </c>
      <c r="Z333" s="468">
        <f t="shared" ref="Z333" si="4567">SUM(Z334:Z338)</f>
        <v>-2000</v>
      </c>
      <c r="AA333" s="526">
        <f t="shared" si="4091"/>
        <v>400</v>
      </c>
      <c r="AB333" s="526">
        <f t="shared" ref="AB333:AE333" si="4568">SUM(AB334:AB338)</f>
        <v>18</v>
      </c>
      <c r="AC333" s="587">
        <f t="shared" si="4093"/>
        <v>4.4999999999999998E-2</v>
      </c>
      <c r="AD333" s="526">
        <f t="shared" si="4568"/>
        <v>168</v>
      </c>
      <c r="AE333" s="526">
        <f t="shared" si="4568"/>
        <v>168</v>
      </c>
      <c r="AF333" s="587">
        <f t="shared" si="4094"/>
        <v>0.42</v>
      </c>
      <c r="AG333" s="468">
        <f t="shared" ref="AG333:AM333" si="4569">SUM(AG334:AG338)</f>
        <v>400</v>
      </c>
      <c r="AH333" s="468">
        <f t="shared" si="4569"/>
        <v>3000</v>
      </c>
      <c r="AI333" s="468">
        <f t="shared" si="4569"/>
        <v>6000</v>
      </c>
      <c r="AJ333" s="468">
        <f t="shared" si="4569"/>
        <v>500</v>
      </c>
      <c r="AK333" s="468">
        <f t="shared" si="4569"/>
        <v>0</v>
      </c>
      <c r="AL333" s="526">
        <f t="shared" si="4096"/>
        <v>400</v>
      </c>
      <c r="AM333" s="828">
        <f t="shared" si="4569"/>
        <v>168</v>
      </c>
      <c r="AN333" s="894">
        <f t="shared" si="4181"/>
        <v>0.42</v>
      </c>
      <c r="AO333" s="828">
        <f t="shared" ref="AO333:AR333" si="4570">SUM(AO334:AO338)</f>
        <v>20</v>
      </c>
      <c r="AP333" s="894">
        <f t="shared" si="4183"/>
        <v>6.6666666666666671E-3</v>
      </c>
      <c r="AQ333" s="828">
        <f t="shared" ref="AQ333" si="4571">SUM(AQ334:AQ338)</f>
        <v>0</v>
      </c>
      <c r="AR333" s="828">
        <f t="shared" si="4570"/>
        <v>0</v>
      </c>
      <c r="AS333" s="828">
        <f t="shared" si="4099"/>
        <v>3000</v>
      </c>
      <c r="AT333" s="894">
        <f t="shared" si="4185"/>
        <v>6.6666666666666671E-3</v>
      </c>
      <c r="AU333" s="828">
        <f t="shared" ref="AU333" si="4572">SUM(AU334:AU338)</f>
        <v>0</v>
      </c>
      <c r="AV333" s="828">
        <f t="shared" si="4101"/>
        <v>3000</v>
      </c>
      <c r="AW333" s="468">
        <f t="shared" ref="AW333:BG333" si="4573">SUM(AW334:AW338)</f>
        <v>3000</v>
      </c>
      <c r="AX333" s="828">
        <f t="shared" si="4573"/>
        <v>20</v>
      </c>
      <c r="AY333" s="468">
        <f t="shared" si="4573"/>
        <v>3000</v>
      </c>
      <c r="AZ333" s="1095">
        <f t="shared" si="4573"/>
        <v>20</v>
      </c>
      <c r="BA333" s="1015">
        <f t="shared" si="4573"/>
        <v>3500</v>
      </c>
      <c r="BB333" s="468">
        <f t="shared" si="4573"/>
        <v>500</v>
      </c>
      <c r="BC333" s="468">
        <f t="shared" si="4573"/>
        <v>500</v>
      </c>
      <c r="BD333" s="1015">
        <f t="shared" si="4573"/>
        <v>500</v>
      </c>
      <c r="BE333" s="468">
        <f t="shared" si="4573"/>
        <v>500</v>
      </c>
      <c r="BF333" s="468">
        <f t="shared" si="4573"/>
        <v>500</v>
      </c>
      <c r="BG333" s="828">
        <f t="shared" si="4573"/>
        <v>0</v>
      </c>
      <c r="BH333" s="468">
        <f t="shared" si="4103"/>
        <v>500</v>
      </c>
      <c r="BI333" s="1016">
        <f t="shared" ref="BI333" si="4574">SUM(BI334:BI338)</f>
        <v>20</v>
      </c>
      <c r="BJ333" s="894">
        <f t="shared" si="4189"/>
        <v>0.04</v>
      </c>
      <c r="BK333" s="468">
        <f t="shared" ref="BK333" si="4575">SUM(BK334:BK338)</f>
        <v>0</v>
      </c>
      <c r="BL333" s="468">
        <f t="shared" si="4106"/>
        <v>500</v>
      </c>
      <c r="BM333" s="894">
        <f t="shared" si="4191"/>
        <v>0.04</v>
      </c>
      <c r="BN333" s="894"/>
      <c r="BO333" s="894"/>
      <c r="BP333" s="1016">
        <f t="shared" ref="BP333:BT333" si="4576">SUM(BP334:BP338)</f>
        <v>163.32</v>
      </c>
      <c r="BQ333" s="894">
        <f t="shared" si="4193"/>
        <v>0.32663999999999999</v>
      </c>
      <c r="BR333" s="828">
        <f t="shared" ref="BR333" si="4577">SUM(BR334:BR338)</f>
        <v>0</v>
      </c>
      <c r="BS333" s="468">
        <f t="shared" si="4109"/>
        <v>500</v>
      </c>
      <c r="BT333" s="1016">
        <f t="shared" si="4576"/>
        <v>69.08</v>
      </c>
      <c r="BU333" s="894">
        <f t="shared" si="4195"/>
        <v>0.13816000000000001</v>
      </c>
      <c r="BV333" s="468">
        <f t="shared" ref="BV333" si="4578">SUM(BV334:BV338)</f>
        <v>0</v>
      </c>
      <c r="BW333" s="468">
        <f t="shared" si="4111"/>
        <v>500</v>
      </c>
      <c r="BX333" s="894">
        <f t="shared" si="4441"/>
        <v>0.13816000000000001</v>
      </c>
      <c r="BY333" s="1016">
        <f t="shared" ref="BY333:CE333" si="4579">SUM(BY334:BY338)</f>
        <v>93.62</v>
      </c>
      <c r="BZ333" s="1159">
        <f t="shared" si="4579"/>
        <v>93.62</v>
      </c>
      <c r="CA333" s="468">
        <f t="shared" si="4579"/>
        <v>1164</v>
      </c>
      <c r="CB333" s="468">
        <f t="shared" si="4579"/>
        <v>664</v>
      </c>
      <c r="CC333" s="468">
        <f t="shared" si="4579"/>
        <v>664</v>
      </c>
      <c r="CD333" s="1016">
        <f t="shared" si="4579"/>
        <v>44.54</v>
      </c>
      <c r="CE333" s="58">
        <f t="shared" si="4579"/>
        <v>0</v>
      </c>
      <c r="CF333" s="526">
        <f t="shared" si="4113"/>
        <v>1164</v>
      </c>
      <c r="CG333" s="587">
        <f t="shared" si="4199"/>
        <v>3.8264604810996562E-2</v>
      </c>
      <c r="CH333" s="1016">
        <f t="shared" ref="CH333" si="4580">SUM(CH334:CH338)</f>
        <v>69.08</v>
      </c>
      <c r="CI333" s="587">
        <f t="shared" si="4201"/>
        <v>5.9347079037800683E-2</v>
      </c>
      <c r="CJ333" s="468">
        <f t="shared" ref="CJ333" si="4581">SUM(CJ334:CJ338)</f>
        <v>0</v>
      </c>
      <c r="CK333" s="468">
        <f t="shared" si="4116"/>
        <v>1164</v>
      </c>
      <c r="CL333" s="166">
        <f>SUM(CL334:CL338)</f>
        <v>183.10000000000002</v>
      </c>
      <c r="CM333" s="587">
        <f t="shared" si="4170"/>
        <v>0.15730240549828181</v>
      </c>
      <c r="CN333" s="58">
        <f t="shared" ref="CN333" si="4582">SUM(CN334:CN338)</f>
        <v>0</v>
      </c>
      <c r="CO333" s="1219">
        <f t="shared" si="4118"/>
        <v>1164</v>
      </c>
      <c r="CP333" s="587">
        <f t="shared" si="4171"/>
        <v>0.15730240549828181</v>
      </c>
      <c r="CQ333" s="58">
        <f t="shared" ref="CQ333" si="4583">SUM(CQ334:CQ338)</f>
        <v>0</v>
      </c>
      <c r="CR333" s="1219">
        <f t="shared" si="4120"/>
        <v>1164</v>
      </c>
      <c r="CS333" s="1281">
        <f>SUM(CS334:CS338)</f>
        <v>1164</v>
      </c>
      <c r="CT333" s="1344">
        <f t="shared" ref="CT333:CV333" si="4584">SUM(CT334:CT338)</f>
        <v>664</v>
      </c>
      <c r="CU333" s="468">
        <f t="shared" si="4584"/>
        <v>664</v>
      </c>
      <c r="CV333" s="468">
        <f t="shared" si="4584"/>
        <v>664</v>
      </c>
      <c r="CW333" s="1424">
        <f>SUM(CW334:CW338)</f>
        <v>207.64</v>
      </c>
      <c r="CX333" s="587">
        <f t="shared" si="4122"/>
        <v>0.1783848797250859</v>
      </c>
      <c r="CY333" s="1523">
        <f t="shared" ref="CY333:CZ333" si="4585">SUM(CY334:CY338)</f>
        <v>664</v>
      </c>
      <c r="CZ333" s="468">
        <f t="shared" si="4585"/>
        <v>0</v>
      </c>
      <c r="DA333" s="1523">
        <f t="shared" si="4124"/>
        <v>664</v>
      </c>
      <c r="DB333" s="166">
        <f>SUM(DB334:DB338)</f>
        <v>24.54</v>
      </c>
      <c r="DC333" s="587">
        <f t="shared" si="4207"/>
        <v>3.6957831325301206E-2</v>
      </c>
      <c r="DD333" s="1219">
        <f t="shared" ref="DD333" si="4586">SUM(DD334:DD338)</f>
        <v>0</v>
      </c>
      <c r="DE333" s="1523">
        <f t="shared" si="4126"/>
        <v>664</v>
      </c>
      <c r="DF333" s="587">
        <f t="shared" si="4209"/>
        <v>3.6957831325301206E-2</v>
      </c>
      <c r="DG333" s="1219">
        <f t="shared" ref="DG333" si="4587">SUM(DG334:DG338)</f>
        <v>0</v>
      </c>
      <c r="DH333" s="1523">
        <f t="shared" si="4128"/>
        <v>664</v>
      </c>
      <c r="DI333" s="587">
        <f t="shared" si="4211"/>
        <v>3.6957831325301206E-2</v>
      </c>
      <c r="DJ333" s="1622">
        <f>SUM(DJ334:DJ338)</f>
        <v>104.08</v>
      </c>
      <c r="DK333" s="587">
        <f t="shared" si="4213"/>
        <v>0.15674698795180722</v>
      </c>
      <c r="DL333" s="1219">
        <f t="shared" ref="DL333" si="4588">SUM(DL334:DL338)</f>
        <v>0</v>
      </c>
      <c r="DM333" s="1523">
        <f t="shared" si="4131"/>
        <v>664</v>
      </c>
      <c r="DN333" s="587">
        <f t="shared" si="4215"/>
        <v>0.15674698795180722</v>
      </c>
      <c r="DO333" s="1622">
        <f>SUM(DO334:DO338)</f>
        <v>153.16</v>
      </c>
      <c r="DP333" s="468">
        <f t="shared" ref="DP333:DR333" si="4589">SUM(DP334:DP338)</f>
        <v>453</v>
      </c>
      <c r="DQ333" s="468">
        <f t="shared" si="4589"/>
        <v>153</v>
      </c>
      <c r="DR333" s="468">
        <f t="shared" si="4589"/>
        <v>153</v>
      </c>
      <c r="DS333" s="1702">
        <f>SUM(DS334:DS338)</f>
        <v>153.16</v>
      </c>
      <c r="DT333" s="323">
        <f t="shared" si="4133"/>
        <v>0.23066265060240965</v>
      </c>
      <c r="DU333" s="1788">
        <f t="shared" ref="DU333:DV333" si="4590">SUM(DU334:DU338)</f>
        <v>453</v>
      </c>
      <c r="DV333" s="1788">
        <f t="shared" si="4590"/>
        <v>0</v>
      </c>
      <c r="DW333" s="1788">
        <f t="shared" si="4135"/>
        <v>453</v>
      </c>
      <c r="DX333" s="1788">
        <f t="shared" ref="DX333:DZ333" si="4591">SUM(DX334:DX338)</f>
        <v>0</v>
      </c>
      <c r="DY333" s="1788">
        <f t="shared" si="4137"/>
        <v>453</v>
      </c>
      <c r="DZ333" s="1788">
        <f t="shared" si="4591"/>
        <v>0</v>
      </c>
      <c r="EA333" s="1788">
        <f t="shared" si="4138"/>
        <v>453</v>
      </c>
      <c r="EB333" s="1702">
        <f>SUM(EB334:EB338)</f>
        <v>104.5</v>
      </c>
      <c r="EC333" s="323">
        <f t="shared" si="4140"/>
        <v>0.23068432671081679</v>
      </c>
      <c r="ED333" s="1788">
        <f t="shared" ref="ED333" si="4592">SUM(ED334:ED338)</f>
        <v>0</v>
      </c>
      <c r="EE333" s="1788">
        <f t="shared" si="4142"/>
        <v>453</v>
      </c>
      <c r="EF333" s="323">
        <f t="shared" si="4143"/>
        <v>0.23068432671081679</v>
      </c>
      <c r="EG333" s="1788">
        <f t="shared" ref="EG333" si="4593">SUM(EG334:EG338)</f>
        <v>0</v>
      </c>
      <c r="EH333" s="1788">
        <f t="shared" si="4145"/>
        <v>453</v>
      </c>
      <c r="EI333" s="2339">
        <f>SUM(EI334:EI338)</f>
        <v>153.57999999999998</v>
      </c>
      <c r="EJ333" s="1702">
        <f>SUM(EJ334:EJ338)</f>
        <v>153.57999999999998</v>
      </c>
      <c r="EK333" s="323">
        <f t="shared" si="4147"/>
        <v>1</v>
      </c>
      <c r="EL333" s="1788">
        <f t="shared" ref="EL333:EN333" si="4594">SUM(EL334:EL338)</f>
        <v>453</v>
      </c>
      <c r="EM333" s="2340">
        <f t="shared" si="4594"/>
        <v>153</v>
      </c>
      <c r="EN333" s="2340">
        <f t="shared" si="4594"/>
        <v>153</v>
      </c>
      <c r="EO333" s="1702">
        <f>SUM(EO334:EO338)</f>
        <v>49.08</v>
      </c>
      <c r="EP333" s="2176">
        <f t="shared" si="4148"/>
        <v>0.10834437086092714</v>
      </c>
      <c r="EQ333" s="1788">
        <f t="shared" ref="EQ333" si="4595">SUM(EQ334:EQ338)</f>
        <v>0</v>
      </c>
      <c r="ER333" s="1788">
        <f t="shared" si="4150"/>
        <v>453</v>
      </c>
      <c r="ES333" s="1788">
        <f t="shared" ref="ES333" si="4596">SUM(ES334:ES338)</f>
        <v>0</v>
      </c>
      <c r="ET333" s="1788">
        <f t="shared" si="4152"/>
        <v>453</v>
      </c>
      <c r="EU333" s="323">
        <f t="shared" si="4153"/>
        <v>0.10834437086092714</v>
      </c>
      <c r="EV333" s="1788">
        <f t="shared" ref="EV333" si="4597">SUM(EV334:EV338)</f>
        <v>0</v>
      </c>
      <c r="EW333" s="1788">
        <f t="shared" si="4155"/>
        <v>453</v>
      </c>
      <c r="EX333" s="1702">
        <f>SUM(EX334:EX338)</f>
        <v>130.62</v>
      </c>
      <c r="EY333" s="323">
        <f t="shared" si="4227"/>
        <v>0.28834437086092718</v>
      </c>
      <c r="EZ333" s="2341">
        <f>SUM(EZ334:EZ338)</f>
        <v>453</v>
      </c>
      <c r="FA333" s="1702">
        <f>SUM(FA334:FA338)</f>
        <v>155.16</v>
      </c>
      <c r="FB333" s="323">
        <f t="shared" si="4230"/>
        <v>0.34251655629139072</v>
      </c>
      <c r="FC333" s="1523">
        <f t="shared" ref="FC333:FF333" si="4598">SUM(FC334:FC338)</f>
        <v>153</v>
      </c>
      <c r="FD333" s="1523">
        <f t="shared" si="4598"/>
        <v>153</v>
      </c>
      <c r="FE333" s="1523">
        <f t="shared" si="4598"/>
        <v>153</v>
      </c>
      <c r="FF333" s="1523">
        <f t="shared" si="4598"/>
        <v>0</v>
      </c>
      <c r="FG333" s="1523">
        <f t="shared" si="4159"/>
        <v>153</v>
      </c>
      <c r="FH333" s="2791">
        <f>SUM(FH334:FH338)</f>
        <v>24.54</v>
      </c>
      <c r="FI333" s="1523">
        <f t="shared" ref="FI333" si="4599">SUM(FI334:FI338)</f>
        <v>0</v>
      </c>
      <c r="FJ333" s="1523">
        <f t="shared" si="4161"/>
        <v>153</v>
      </c>
      <c r="FK333" s="1969">
        <f t="shared" si="4162"/>
        <v>0.16039215686274511</v>
      </c>
      <c r="FL333" s="2791">
        <f>SUM(FL334:FL338)</f>
        <v>51.61</v>
      </c>
      <c r="FM333" s="1969">
        <f t="shared" si="4164"/>
        <v>0.3373202614379085</v>
      </c>
      <c r="FN333" s="1523">
        <f t="shared" ref="FN333" si="4600">SUM(FN334:FN338)</f>
        <v>0</v>
      </c>
      <c r="FO333" s="1523">
        <f t="shared" si="4166"/>
        <v>153</v>
      </c>
      <c r="FP333" s="2133">
        <f t="shared" ref="FP333" si="4601">SUM(FP334:FP338)</f>
        <v>153</v>
      </c>
      <c r="FQ333" s="2649">
        <f t="shared" ref="FQ333:FR333" si="4602">SUM(FQ334:FQ338)</f>
        <v>453</v>
      </c>
      <c r="FR333" s="1523">
        <f t="shared" si="4602"/>
        <v>453</v>
      </c>
      <c r="FS333" s="1523">
        <f t="shared" ref="FS333" si="4603">SUM(FS334:FS338)</f>
        <v>453</v>
      </c>
    </row>
    <row r="334" spans="1:175" ht="21.75" hidden="1" thickBot="1" x14ac:dyDescent="0.4">
      <c r="A334" s="2895"/>
      <c r="B334" s="2879"/>
      <c r="C334" s="2948"/>
      <c r="D334" s="1859"/>
      <c r="E334" s="1908"/>
      <c r="F334" s="705" t="s">
        <v>84</v>
      </c>
      <c r="G334" s="650" t="s">
        <v>689</v>
      </c>
      <c r="H334" s="589">
        <v>15</v>
      </c>
      <c r="I334" s="470">
        <v>0</v>
      </c>
      <c r="J334" s="525">
        <v>500</v>
      </c>
      <c r="K334" s="525">
        <v>0</v>
      </c>
      <c r="L334" s="587">
        <f t="shared" si="4424"/>
        <v>0</v>
      </c>
      <c r="M334" s="470">
        <v>500</v>
      </c>
      <c r="N334" s="470">
        <v>0</v>
      </c>
      <c r="O334" s="470">
        <v>0</v>
      </c>
      <c r="P334" s="525">
        <f t="shared" si="4086"/>
        <v>500</v>
      </c>
      <c r="Q334" s="587">
        <f t="shared" si="4426"/>
        <v>0</v>
      </c>
      <c r="R334" s="470">
        <v>500</v>
      </c>
      <c r="S334" s="525">
        <v>0</v>
      </c>
      <c r="T334" s="587">
        <f t="shared" si="4175"/>
        <v>0</v>
      </c>
      <c r="U334" s="470">
        <v>500</v>
      </c>
      <c r="V334" s="470">
        <v>0</v>
      </c>
      <c r="W334" s="470">
        <v>0</v>
      </c>
      <c r="X334" s="525">
        <f t="shared" si="4089"/>
        <v>500</v>
      </c>
      <c r="Y334" s="587">
        <f t="shared" si="4177"/>
        <v>0</v>
      </c>
      <c r="Z334" s="470">
        <v>-100</v>
      </c>
      <c r="AA334" s="525">
        <f t="shared" si="4091"/>
        <v>400</v>
      </c>
      <c r="AB334" s="525">
        <v>0</v>
      </c>
      <c r="AC334" s="587">
        <f t="shared" si="4093"/>
        <v>0</v>
      </c>
      <c r="AD334" s="525">
        <v>0</v>
      </c>
      <c r="AE334" s="525">
        <v>0</v>
      </c>
      <c r="AF334" s="587">
        <f t="shared" si="4094"/>
        <v>0</v>
      </c>
      <c r="AG334" s="470">
        <v>400</v>
      </c>
      <c r="AH334" s="470">
        <v>500</v>
      </c>
      <c r="AI334" s="470">
        <v>500</v>
      </c>
      <c r="AJ334" s="470">
        <v>500</v>
      </c>
      <c r="AK334" s="470"/>
      <c r="AL334" s="525">
        <f t="shared" si="4096"/>
        <v>400</v>
      </c>
      <c r="AM334" s="830">
        <v>0</v>
      </c>
      <c r="AN334" s="894">
        <f t="shared" si="4181"/>
        <v>0</v>
      </c>
      <c r="AO334" s="830">
        <v>0</v>
      </c>
      <c r="AP334" s="894">
        <f t="shared" si="4183"/>
        <v>0</v>
      </c>
      <c r="AQ334" s="830"/>
      <c r="AR334" s="830"/>
      <c r="AS334" s="830">
        <f t="shared" si="4099"/>
        <v>500</v>
      </c>
      <c r="AT334" s="894">
        <f t="shared" si="4185"/>
        <v>0</v>
      </c>
      <c r="AU334" s="830"/>
      <c r="AV334" s="830">
        <f t="shared" si="4101"/>
        <v>500</v>
      </c>
      <c r="AW334" s="470">
        <v>500</v>
      </c>
      <c r="AX334" s="830">
        <v>0</v>
      </c>
      <c r="AY334" s="470">
        <v>500</v>
      </c>
      <c r="AZ334" s="72">
        <v>20</v>
      </c>
      <c r="BA334" s="942">
        <v>500</v>
      </c>
      <c r="BB334" s="470">
        <v>500</v>
      </c>
      <c r="BC334" s="470">
        <v>500</v>
      </c>
      <c r="BD334" s="942">
        <v>500</v>
      </c>
      <c r="BE334" s="470">
        <v>500</v>
      </c>
      <c r="BF334" s="470">
        <v>500</v>
      </c>
      <c r="BG334" s="830"/>
      <c r="BH334" s="470">
        <f t="shared" si="4103"/>
        <v>500</v>
      </c>
      <c r="BI334" s="943">
        <v>20</v>
      </c>
      <c r="BJ334" s="894">
        <f t="shared" si="4189"/>
        <v>0.04</v>
      </c>
      <c r="BK334" s="470"/>
      <c r="BL334" s="470">
        <f t="shared" si="4106"/>
        <v>500</v>
      </c>
      <c r="BM334" s="894">
        <f t="shared" si="4191"/>
        <v>0.04</v>
      </c>
      <c r="BN334" s="894"/>
      <c r="BO334" s="894"/>
      <c r="BP334" s="943">
        <v>163.32</v>
      </c>
      <c r="BQ334" s="894">
        <f t="shared" si="4193"/>
        <v>0.32663999999999999</v>
      </c>
      <c r="BR334" s="830"/>
      <c r="BS334" s="470">
        <f t="shared" si="4109"/>
        <v>500</v>
      </c>
      <c r="BT334" s="943">
        <v>20</v>
      </c>
      <c r="BU334" s="894">
        <f t="shared" si="4195"/>
        <v>0.04</v>
      </c>
      <c r="BV334" s="470"/>
      <c r="BW334" s="470">
        <f t="shared" si="4111"/>
        <v>500</v>
      </c>
      <c r="BX334" s="894">
        <f t="shared" si="4441"/>
        <v>0.04</v>
      </c>
      <c r="BY334" s="943">
        <v>20</v>
      </c>
      <c r="BZ334" s="1134">
        <v>20</v>
      </c>
      <c r="CA334" s="470">
        <v>500</v>
      </c>
      <c r="CB334" s="470">
        <v>500</v>
      </c>
      <c r="CC334" s="470">
        <v>500</v>
      </c>
      <c r="CD334" s="943">
        <v>20</v>
      </c>
      <c r="CE334" s="34"/>
      <c r="CF334" s="525">
        <f t="shared" si="4113"/>
        <v>500</v>
      </c>
      <c r="CG334" s="587">
        <f t="shared" si="4199"/>
        <v>0.04</v>
      </c>
      <c r="CH334" s="943">
        <v>20</v>
      </c>
      <c r="CI334" s="587">
        <f t="shared" si="4201"/>
        <v>0.04</v>
      </c>
      <c r="CJ334" s="470"/>
      <c r="CK334" s="470">
        <f t="shared" si="4116"/>
        <v>500</v>
      </c>
      <c r="CL334" s="135">
        <v>0</v>
      </c>
      <c r="CM334" s="587">
        <f t="shared" si="4170"/>
        <v>0</v>
      </c>
      <c r="CN334" s="34"/>
      <c r="CO334" s="1200">
        <f t="shared" si="4118"/>
        <v>500</v>
      </c>
      <c r="CP334" s="587">
        <f t="shared" si="4171"/>
        <v>0</v>
      </c>
      <c r="CQ334" s="34"/>
      <c r="CR334" s="1200">
        <f t="shared" si="4120"/>
        <v>500</v>
      </c>
      <c r="CS334" s="1255">
        <v>500</v>
      </c>
      <c r="CT334" s="1321">
        <v>500</v>
      </c>
      <c r="CU334" s="470">
        <v>500</v>
      </c>
      <c r="CV334" s="470">
        <v>500</v>
      </c>
      <c r="CW334" s="1398">
        <v>0</v>
      </c>
      <c r="CX334" s="587">
        <f t="shared" si="4122"/>
        <v>0</v>
      </c>
      <c r="CY334" s="1363">
        <v>500</v>
      </c>
      <c r="CZ334" s="470"/>
      <c r="DA334" s="1363">
        <f t="shared" si="4124"/>
        <v>500</v>
      </c>
      <c r="DB334" s="135">
        <v>0</v>
      </c>
      <c r="DC334" s="587">
        <f t="shared" si="4207"/>
        <v>0</v>
      </c>
      <c r="DD334" s="1200"/>
      <c r="DE334" s="1363">
        <f t="shared" si="4126"/>
        <v>500</v>
      </c>
      <c r="DF334" s="587">
        <f t="shared" si="4209"/>
        <v>0</v>
      </c>
      <c r="DG334" s="1200"/>
      <c r="DH334" s="1363">
        <f t="shared" si="4128"/>
        <v>500</v>
      </c>
      <c r="DI334" s="587">
        <f t="shared" si="4211"/>
        <v>0</v>
      </c>
      <c r="DJ334" s="1364">
        <v>55</v>
      </c>
      <c r="DK334" s="587">
        <f t="shared" si="4213"/>
        <v>0.11</v>
      </c>
      <c r="DL334" s="1200"/>
      <c r="DM334" s="1363">
        <f t="shared" si="4131"/>
        <v>500</v>
      </c>
      <c r="DN334" s="587">
        <f t="shared" si="4215"/>
        <v>0.11</v>
      </c>
      <c r="DO334" s="1364"/>
      <c r="DP334" s="470"/>
      <c r="DQ334" s="470"/>
      <c r="DR334" s="470"/>
      <c r="DS334" s="1444"/>
      <c r="DT334" s="323">
        <f t="shared" si="4133"/>
        <v>0</v>
      </c>
      <c r="DU334" s="1362"/>
      <c r="DV334" s="1362"/>
      <c r="DW334" s="1362">
        <f t="shared" si="4135"/>
        <v>0</v>
      </c>
      <c r="DX334" s="1362"/>
      <c r="DY334" s="1362">
        <f t="shared" si="4137"/>
        <v>0</v>
      </c>
      <c r="DZ334" s="1362"/>
      <c r="EA334" s="1362">
        <f t="shared" si="4138"/>
        <v>0</v>
      </c>
      <c r="EB334" s="1444">
        <v>0</v>
      </c>
      <c r="EC334" s="323" t="e">
        <f t="shared" si="4140"/>
        <v>#DIV/0!</v>
      </c>
      <c r="ED334" s="1362"/>
      <c r="EE334" s="1362">
        <f t="shared" si="4142"/>
        <v>0</v>
      </c>
      <c r="EF334" s="323" t="e">
        <f t="shared" si="4143"/>
        <v>#DIV/0!</v>
      </c>
      <c r="EG334" s="1362"/>
      <c r="EH334" s="1362">
        <f t="shared" si="4145"/>
        <v>0</v>
      </c>
      <c r="EI334" s="2240">
        <v>0</v>
      </c>
      <c r="EJ334" s="1444">
        <v>0</v>
      </c>
      <c r="EK334" s="323" t="e">
        <f t="shared" si="4147"/>
        <v>#DIV/0!</v>
      </c>
      <c r="EL334" s="1362"/>
      <c r="EM334" s="2241"/>
      <c r="EN334" s="2241"/>
      <c r="EO334" s="1444">
        <v>0</v>
      </c>
      <c r="EP334" s="2176" t="e">
        <f t="shared" si="4148"/>
        <v>#DIV/0!</v>
      </c>
      <c r="EQ334" s="1362"/>
      <c r="ER334" s="1362">
        <f t="shared" si="4150"/>
        <v>0</v>
      </c>
      <c r="ES334" s="1362"/>
      <c r="ET334" s="1362">
        <f t="shared" si="4152"/>
        <v>0</v>
      </c>
      <c r="EU334" s="323" t="e">
        <f t="shared" si="4153"/>
        <v>#DIV/0!</v>
      </c>
      <c r="EV334" s="1362"/>
      <c r="EW334" s="1362">
        <f t="shared" si="4155"/>
        <v>0</v>
      </c>
      <c r="EX334" s="1444">
        <v>0</v>
      </c>
      <c r="EY334" s="323" t="e">
        <f t="shared" si="4227"/>
        <v>#DIV/0!</v>
      </c>
      <c r="EZ334" s="2242">
        <v>0</v>
      </c>
      <c r="FA334" s="1444">
        <v>0</v>
      </c>
      <c r="FB334" s="323" t="e">
        <f t="shared" si="4230"/>
        <v>#DIV/0!</v>
      </c>
      <c r="FC334" s="1363"/>
      <c r="FD334" s="1363"/>
      <c r="FE334" s="1363"/>
      <c r="FF334" s="1363"/>
      <c r="FG334" s="1363">
        <f t="shared" si="4159"/>
        <v>0</v>
      </c>
      <c r="FH334" s="2736">
        <v>0</v>
      </c>
      <c r="FI334" s="1363"/>
      <c r="FJ334" s="1363">
        <f t="shared" si="4161"/>
        <v>0</v>
      </c>
      <c r="FK334" s="1969" t="e">
        <f t="shared" si="4162"/>
        <v>#DIV/0!</v>
      </c>
      <c r="FL334" s="2736">
        <v>0</v>
      </c>
      <c r="FM334" s="1969" t="e">
        <f t="shared" si="4164"/>
        <v>#DIV/0!</v>
      </c>
      <c r="FN334" s="1363"/>
      <c r="FO334" s="1363">
        <f t="shared" si="4166"/>
        <v>0</v>
      </c>
      <c r="FP334" s="2124"/>
      <c r="FQ334" s="2619"/>
      <c r="FR334" s="1363"/>
      <c r="FS334" s="1363"/>
    </row>
    <row r="335" spans="1:175" ht="21.75" hidden="1" thickBot="1" x14ac:dyDescent="0.4">
      <c r="A335" s="2895"/>
      <c r="B335" s="2879"/>
      <c r="C335" s="2948"/>
      <c r="D335" s="1859"/>
      <c r="E335" s="1908"/>
      <c r="F335" s="769" t="s">
        <v>44</v>
      </c>
      <c r="G335" s="650"/>
      <c r="H335" s="589"/>
      <c r="I335" s="470">
        <v>442</v>
      </c>
      <c r="J335" s="525">
        <v>1600</v>
      </c>
      <c r="K335" s="525">
        <v>18</v>
      </c>
      <c r="L335" s="587">
        <f t="shared" si="4424"/>
        <v>1.125E-2</v>
      </c>
      <c r="M335" s="470">
        <v>1600</v>
      </c>
      <c r="N335" s="470"/>
      <c r="O335" s="470"/>
      <c r="P335" s="525">
        <f t="shared" si="4086"/>
        <v>1600</v>
      </c>
      <c r="Q335" s="587"/>
      <c r="R335" s="470">
        <v>1600</v>
      </c>
      <c r="S335" s="525">
        <v>18</v>
      </c>
      <c r="T335" s="587">
        <f t="shared" si="4175"/>
        <v>1.125E-2</v>
      </c>
      <c r="U335" s="470">
        <v>1600</v>
      </c>
      <c r="V335" s="470"/>
      <c r="W335" s="470"/>
      <c r="X335" s="525">
        <f t="shared" si="4089"/>
        <v>1600</v>
      </c>
      <c r="Y335" s="587">
        <f t="shared" si="4177"/>
        <v>1.125E-2</v>
      </c>
      <c r="Z335" s="470">
        <v>-1600</v>
      </c>
      <c r="AA335" s="525">
        <f t="shared" si="4091"/>
        <v>0</v>
      </c>
      <c r="AB335" s="525">
        <v>18</v>
      </c>
      <c r="AC335" s="587" t="e">
        <f t="shared" si="4093"/>
        <v>#DIV/0!</v>
      </c>
      <c r="AD335" s="525">
        <v>168</v>
      </c>
      <c r="AE335" s="525">
        <v>168</v>
      </c>
      <c r="AF335" s="587" t="e">
        <f t="shared" si="4094"/>
        <v>#DIV/0!</v>
      </c>
      <c r="AG335" s="470">
        <v>0</v>
      </c>
      <c r="AH335" s="470">
        <v>2500</v>
      </c>
      <c r="AI335" s="470">
        <v>5500</v>
      </c>
      <c r="AJ335" s="470"/>
      <c r="AK335" s="470"/>
      <c r="AL335" s="525">
        <f t="shared" si="4096"/>
        <v>0</v>
      </c>
      <c r="AM335" s="830">
        <v>168</v>
      </c>
      <c r="AN335" s="894" t="e">
        <f t="shared" si="4181"/>
        <v>#DIV/0!</v>
      </c>
      <c r="AO335" s="830">
        <v>20</v>
      </c>
      <c r="AP335" s="894">
        <f t="shared" si="4183"/>
        <v>8.0000000000000002E-3</v>
      </c>
      <c r="AQ335" s="830"/>
      <c r="AR335" s="830"/>
      <c r="AS335" s="830">
        <f t="shared" si="4099"/>
        <v>2500</v>
      </c>
      <c r="AT335" s="894">
        <f t="shared" si="4185"/>
        <v>8.0000000000000002E-3</v>
      </c>
      <c r="AU335" s="830"/>
      <c r="AV335" s="830">
        <f t="shared" si="4101"/>
        <v>2500</v>
      </c>
      <c r="AW335" s="470">
        <v>2500</v>
      </c>
      <c r="AX335" s="830">
        <v>20</v>
      </c>
      <c r="AY335" s="470">
        <v>2500</v>
      </c>
      <c r="AZ335" s="72">
        <v>0</v>
      </c>
      <c r="BA335" s="904">
        <v>3000</v>
      </c>
      <c r="BB335" s="470"/>
      <c r="BC335" s="470"/>
      <c r="BD335" s="904"/>
      <c r="BE335" s="470"/>
      <c r="BF335" s="470"/>
      <c r="BG335" s="830"/>
      <c r="BH335" s="470">
        <f t="shared" si="4103"/>
        <v>0</v>
      </c>
      <c r="BI335" s="905"/>
      <c r="BJ335" s="894" t="e">
        <f t="shared" si="4189"/>
        <v>#DIV/0!</v>
      </c>
      <c r="BK335" s="470"/>
      <c r="BL335" s="470">
        <f t="shared" si="4106"/>
        <v>0</v>
      </c>
      <c r="BM335" s="894" t="e">
        <f t="shared" si="4191"/>
        <v>#DIV/0!</v>
      </c>
      <c r="BN335" s="894"/>
      <c r="BO335" s="894"/>
      <c r="BP335" s="905"/>
      <c r="BQ335" s="894" t="e">
        <f t="shared" si="4193"/>
        <v>#DIV/0!</v>
      </c>
      <c r="BR335" s="830"/>
      <c r="BS335" s="470">
        <f t="shared" si="4109"/>
        <v>0</v>
      </c>
      <c r="BT335" s="905"/>
      <c r="BU335" s="894" t="e">
        <f t="shared" si="4195"/>
        <v>#DIV/0!</v>
      </c>
      <c r="BV335" s="470"/>
      <c r="BW335" s="470">
        <f t="shared" si="4111"/>
        <v>0</v>
      </c>
      <c r="BX335" s="894" t="e">
        <f t="shared" si="4441"/>
        <v>#DIV/0!</v>
      </c>
      <c r="BY335" s="905"/>
      <c r="BZ335" s="1120"/>
      <c r="CA335" s="1054">
        <v>500</v>
      </c>
      <c r="CB335" s="470"/>
      <c r="CC335" s="470"/>
      <c r="CD335" s="905">
        <v>0</v>
      </c>
      <c r="CE335" s="34"/>
      <c r="CF335" s="525">
        <f t="shared" si="4113"/>
        <v>500</v>
      </c>
      <c r="CG335" s="587">
        <f t="shared" si="4199"/>
        <v>0</v>
      </c>
      <c r="CH335" s="905">
        <v>0</v>
      </c>
      <c r="CI335" s="587">
        <f t="shared" si="4201"/>
        <v>0</v>
      </c>
      <c r="CJ335" s="470"/>
      <c r="CK335" s="470">
        <f t="shared" si="4116"/>
        <v>500</v>
      </c>
      <c r="CL335" s="119">
        <v>109.48</v>
      </c>
      <c r="CM335" s="587">
        <f t="shared" si="4170"/>
        <v>0.21896000000000002</v>
      </c>
      <c r="CN335" s="34"/>
      <c r="CO335" s="1200">
        <f t="shared" si="4118"/>
        <v>500</v>
      </c>
      <c r="CP335" s="587">
        <f t="shared" si="4171"/>
        <v>0.21896000000000002</v>
      </c>
      <c r="CQ335" s="34"/>
      <c r="CR335" s="1200">
        <f t="shared" si="4120"/>
        <v>500</v>
      </c>
      <c r="CS335" s="1241">
        <v>500</v>
      </c>
      <c r="CT335" s="1321"/>
      <c r="CU335" s="470"/>
      <c r="CV335" s="470"/>
      <c r="CW335" s="1384">
        <v>109.48</v>
      </c>
      <c r="CX335" s="587">
        <f t="shared" si="4122"/>
        <v>0.21896000000000002</v>
      </c>
      <c r="CY335" s="1363"/>
      <c r="CZ335" s="470"/>
      <c r="DA335" s="1363">
        <f t="shared" si="4124"/>
        <v>0</v>
      </c>
      <c r="DB335" s="119">
        <v>0</v>
      </c>
      <c r="DC335" s="587" t="e">
        <f t="shared" si="4207"/>
        <v>#DIV/0!</v>
      </c>
      <c r="DD335" s="1200"/>
      <c r="DE335" s="1363">
        <f t="shared" si="4126"/>
        <v>0</v>
      </c>
      <c r="DF335" s="587" t="e">
        <f t="shared" si="4209"/>
        <v>#DIV/0!</v>
      </c>
      <c r="DG335" s="1200"/>
      <c r="DH335" s="1363">
        <f t="shared" si="4128"/>
        <v>0</v>
      </c>
      <c r="DI335" s="587" t="e">
        <f t="shared" si="4211"/>
        <v>#DIV/0!</v>
      </c>
      <c r="DJ335" s="1583">
        <v>0</v>
      </c>
      <c r="DK335" s="587" t="e">
        <f t="shared" si="4213"/>
        <v>#DIV/0!</v>
      </c>
      <c r="DL335" s="1200"/>
      <c r="DM335" s="1363">
        <f t="shared" si="4131"/>
        <v>0</v>
      </c>
      <c r="DN335" s="587" t="e">
        <f t="shared" si="4215"/>
        <v>#DIV/0!</v>
      </c>
      <c r="DO335" s="1583">
        <v>55</v>
      </c>
      <c r="DP335" s="470">
        <v>55</v>
      </c>
      <c r="DQ335" s="470">
        <v>55</v>
      </c>
      <c r="DR335" s="470">
        <v>55</v>
      </c>
      <c r="DS335" s="1985">
        <v>55</v>
      </c>
      <c r="DT335" s="323" t="e">
        <f t="shared" si="4133"/>
        <v>#DIV/0!</v>
      </c>
      <c r="DU335" s="1362">
        <v>55</v>
      </c>
      <c r="DV335" s="1362"/>
      <c r="DW335" s="1362">
        <f t="shared" si="4135"/>
        <v>55</v>
      </c>
      <c r="DX335" s="1362"/>
      <c r="DY335" s="1362">
        <f t="shared" si="4137"/>
        <v>55</v>
      </c>
      <c r="DZ335" s="1362"/>
      <c r="EA335" s="1362">
        <f t="shared" si="4138"/>
        <v>55</v>
      </c>
      <c r="EB335" s="1444">
        <v>55.42</v>
      </c>
      <c r="EC335" s="323">
        <f t="shared" si="4140"/>
        <v>1.0076363636363637</v>
      </c>
      <c r="ED335" s="1362"/>
      <c r="EE335" s="1362">
        <f t="shared" si="4142"/>
        <v>55</v>
      </c>
      <c r="EF335" s="323">
        <f t="shared" si="4143"/>
        <v>1.0076363636363637</v>
      </c>
      <c r="EG335" s="1362"/>
      <c r="EH335" s="1362">
        <f t="shared" si="4145"/>
        <v>55</v>
      </c>
      <c r="EI335" s="2240">
        <v>55.42</v>
      </c>
      <c r="EJ335" s="1444">
        <v>55.42</v>
      </c>
      <c r="EK335" s="323">
        <f t="shared" si="4147"/>
        <v>1</v>
      </c>
      <c r="EL335" s="1362">
        <v>55</v>
      </c>
      <c r="EM335" s="2241">
        <v>55</v>
      </c>
      <c r="EN335" s="2241">
        <v>55</v>
      </c>
      <c r="EO335" s="1444">
        <v>0</v>
      </c>
      <c r="EP335" s="2176">
        <f t="shared" si="4148"/>
        <v>0</v>
      </c>
      <c r="EQ335" s="1362"/>
      <c r="ER335" s="1362">
        <f t="shared" si="4150"/>
        <v>55</v>
      </c>
      <c r="ES335" s="1362"/>
      <c r="ET335" s="1362">
        <f t="shared" si="4152"/>
        <v>55</v>
      </c>
      <c r="EU335" s="323">
        <f t="shared" si="4153"/>
        <v>0</v>
      </c>
      <c r="EV335" s="1362"/>
      <c r="EW335" s="1362">
        <f t="shared" si="4155"/>
        <v>55</v>
      </c>
      <c r="EX335" s="1444">
        <v>57</v>
      </c>
      <c r="EY335" s="323">
        <f t="shared" si="4227"/>
        <v>1.0363636363636364</v>
      </c>
      <c r="EZ335" s="2242">
        <v>55</v>
      </c>
      <c r="FA335" s="1444">
        <v>57</v>
      </c>
      <c r="FB335" s="323">
        <f t="shared" si="4230"/>
        <v>1.0363636363636364</v>
      </c>
      <c r="FC335" s="1363">
        <v>55</v>
      </c>
      <c r="FD335" s="1363">
        <v>55</v>
      </c>
      <c r="FE335" s="1363">
        <v>55</v>
      </c>
      <c r="FF335" s="1363"/>
      <c r="FG335" s="1363">
        <f t="shared" si="4159"/>
        <v>55</v>
      </c>
      <c r="FH335" s="2736">
        <v>0</v>
      </c>
      <c r="FI335" s="1363"/>
      <c r="FJ335" s="1363">
        <f t="shared" si="4161"/>
        <v>55</v>
      </c>
      <c r="FK335" s="1969">
        <f t="shared" si="4162"/>
        <v>0</v>
      </c>
      <c r="FL335" s="2736">
        <v>0</v>
      </c>
      <c r="FM335" s="1969">
        <f t="shared" si="4164"/>
        <v>0</v>
      </c>
      <c r="FN335" s="1363"/>
      <c r="FO335" s="1363">
        <f t="shared" si="4166"/>
        <v>55</v>
      </c>
      <c r="FP335" s="2124">
        <v>55</v>
      </c>
      <c r="FQ335" s="2619">
        <v>55</v>
      </c>
      <c r="FR335" s="1363">
        <v>55</v>
      </c>
      <c r="FS335" s="1363">
        <v>55</v>
      </c>
    </row>
    <row r="336" spans="1:175" ht="21.75" hidden="1" thickBot="1" x14ac:dyDescent="0.4">
      <c r="A336" s="2895"/>
      <c r="B336" s="2879"/>
      <c r="C336" s="2948"/>
      <c r="D336" s="1859"/>
      <c r="E336" s="1908"/>
      <c r="F336" s="769" t="s">
        <v>353</v>
      </c>
      <c r="G336" s="650"/>
      <c r="H336" s="589"/>
      <c r="I336" s="470">
        <v>0</v>
      </c>
      <c r="J336" s="525">
        <v>0</v>
      </c>
      <c r="K336" s="525">
        <v>0</v>
      </c>
      <c r="L336" s="587" t="e">
        <f t="shared" si="4424"/>
        <v>#DIV/0!</v>
      </c>
      <c r="M336" s="470">
        <v>0</v>
      </c>
      <c r="N336" s="470"/>
      <c r="O336" s="470"/>
      <c r="P336" s="525">
        <f t="shared" si="4086"/>
        <v>0</v>
      </c>
      <c r="Q336" s="587"/>
      <c r="R336" s="470">
        <v>0</v>
      </c>
      <c r="S336" s="525">
        <v>0</v>
      </c>
      <c r="T336" s="587" t="e">
        <f t="shared" si="4175"/>
        <v>#DIV/0!</v>
      </c>
      <c r="U336" s="470">
        <v>0</v>
      </c>
      <c r="V336" s="470"/>
      <c r="W336" s="470"/>
      <c r="X336" s="525">
        <f t="shared" si="4089"/>
        <v>0</v>
      </c>
      <c r="Y336" s="587" t="e">
        <f t="shared" si="4177"/>
        <v>#DIV/0!</v>
      </c>
      <c r="Z336" s="470"/>
      <c r="AA336" s="525">
        <f t="shared" si="4091"/>
        <v>0</v>
      </c>
      <c r="AB336" s="525">
        <v>0</v>
      </c>
      <c r="AC336" s="587" t="e">
        <f t="shared" si="4093"/>
        <v>#DIV/0!</v>
      </c>
      <c r="AD336" s="525">
        <v>0</v>
      </c>
      <c r="AE336" s="525">
        <v>0</v>
      </c>
      <c r="AF336" s="587" t="e">
        <f t="shared" si="4094"/>
        <v>#DIV/0!</v>
      </c>
      <c r="AG336" s="470">
        <v>0</v>
      </c>
      <c r="AH336" s="470">
        <v>0</v>
      </c>
      <c r="AI336" s="470">
        <v>0</v>
      </c>
      <c r="AJ336" s="470">
        <v>0</v>
      </c>
      <c r="AK336" s="470"/>
      <c r="AL336" s="525">
        <f t="shared" si="4096"/>
        <v>0</v>
      </c>
      <c r="AM336" s="830">
        <v>0</v>
      </c>
      <c r="AN336" s="894" t="e">
        <f t="shared" si="4181"/>
        <v>#DIV/0!</v>
      </c>
      <c r="AO336" s="830">
        <v>0</v>
      </c>
      <c r="AP336" s="894" t="e">
        <f t="shared" si="4183"/>
        <v>#DIV/0!</v>
      </c>
      <c r="AQ336" s="830"/>
      <c r="AR336" s="830"/>
      <c r="AS336" s="830">
        <f t="shared" si="4099"/>
        <v>0</v>
      </c>
      <c r="AT336" s="894" t="e">
        <f t="shared" si="4185"/>
        <v>#DIV/0!</v>
      </c>
      <c r="AU336" s="830"/>
      <c r="AV336" s="830">
        <f t="shared" si="4101"/>
        <v>0</v>
      </c>
      <c r="AW336" s="470">
        <v>0</v>
      </c>
      <c r="AX336" s="830">
        <v>0</v>
      </c>
      <c r="AY336" s="470">
        <v>0</v>
      </c>
      <c r="AZ336" s="72">
        <v>0</v>
      </c>
      <c r="BA336" s="942">
        <v>0</v>
      </c>
      <c r="BB336" s="470">
        <v>0</v>
      </c>
      <c r="BC336" s="470">
        <v>0</v>
      </c>
      <c r="BD336" s="942">
        <v>0</v>
      </c>
      <c r="BE336" s="470">
        <v>0</v>
      </c>
      <c r="BF336" s="470">
        <v>0</v>
      </c>
      <c r="BG336" s="830"/>
      <c r="BH336" s="470">
        <f t="shared" si="4103"/>
        <v>0</v>
      </c>
      <c r="BI336" s="943">
        <v>0</v>
      </c>
      <c r="BJ336" s="894" t="e">
        <f t="shared" si="4189"/>
        <v>#DIV/0!</v>
      </c>
      <c r="BK336" s="470"/>
      <c r="BL336" s="470">
        <f t="shared" si="4106"/>
        <v>0</v>
      </c>
      <c r="BM336" s="894" t="e">
        <f t="shared" si="4191"/>
        <v>#DIV/0!</v>
      </c>
      <c r="BN336" s="894"/>
      <c r="BO336" s="894"/>
      <c r="BP336" s="943">
        <v>0</v>
      </c>
      <c r="BQ336" s="894" t="e">
        <f t="shared" si="4193"/>
        <v>#DIV/0!</v>
      </c>
      <c r="BR336" s="830"/>
      <c r="BS336" s="470">
        <f t="shared" si="4109"/>
        <v>0</v>
      </c>
      <c r="BT336" s="943">
        <v>0</v>
      </c>
      <c r="BU336" s="894" t="e">
        <f t="shared" si="4195"/>
        <v>#DIV/0!</v>
      </c>
      <c r="BV336" s="470"/>
      <c r="BW336" s="470">
        <f t="shared" si="4111"/>
        <v>0</v>
      </c>
      <c r="BX336" s="894" t="e">
        <f t="shared" si="4441"/>
        <v>#DIV/0!</v>
      </c>
      <c r="BY336" s="943">
        <v>0</v>
      </c>
      <c r="BZ336" s="1134">
        <v>0</v>
      </c>
      <c r="CA336" s="470">
        <v>0</v>
      </c>
      <c r="CB336" s="470">
        <v>0</v>
      </c>
      <c r="CC336" s="470">
        <v>0</v>
      </c>
      <c r="CD336" s="943">
        <v>0</v>
      </c>
      <c r="CE336" s="34"/>
      <c r="CF336" s="525">
        <f t="shared" si="4113"/>
        <v>0</v>
      </c>
      <c r="CG336" s="587" t="e">
        <f t="shared" si="4199"/>
        <v>#DIV/0!</v>
      </c>
      <c r="CH336" s="943">
        <v>0</v>
      </c>
      <c r="CI336" s="587" t="e">
        <f t="shared" si="4201"/>
        <v>#DIV/0!</v>
      </c>
      <c r="CJ336" s="470"/>
      <c r="CK336" s="470">
        <f t="shared" si="4116"/>
        <v>0</v>
      </c>
      <c r="CL336" s="135">
        <v>0</v>
      </c>
      <c r="CM336" s="587" t="e">
        <f t="shared" si="4170"/>
        <v>#DIV/0!</v>
      </c>
      <c r="CN336" s="34"/>
      <c r="CO336" s="1200">
        <f t="shared" si="4118"/>
        <v>0</v>
      </c>
      <c r="CP336" s="587" t="e">
        <f t="shared" si="4171"/>
        <v>#DIV/0!</v>
      </c>
      <c r="CQ336" s="34"/>
      <c r="CR336" s="1200">
        <f t="shared" si="4120"/>
        <v>0</v>
      </c>
      <c r="CS336" s="1255">
        <v>0</v>
      </c>
      <c r="CT336" s="1321">
        <v>0</v>
      </c>
      <c r="CU336" s="470">
        <v>0</v>
      </c>
      <c r="CV336" s="470">
        <v>0</v>
      </c>
      <c r="CW336" s="1398">
        <v>0</v>
      </c>
      <c r="CX336" s="587" t="e">
        <f t="shared" si="4122"/>
        <v>#DIV/0!</v>
      </c>
      <c r="CY336" s="1363">
        <v>0</v>
      </c>
      <c r="CZ336" s="470"/>
      <c r="DA336" s="1363">
        <f t="shared" si="4124"/>
        <v>0</v>
      </c>
      <c r="DB336" s="135">
        <v>0</v>
      </c>
      <c r="DC336" s="587" t="e">
        <f t="shared" si="4207"/>
        <v>#DIV/0!</v>
      </c>
      <c r="DD336" s="1200"/>
      <c r="DE336" s="1363">
        <f t="shared" si="4126"/>
        <v>0</v>
      </c>
      <c r="DF336" s="587" t="e">
        <f t="shared" si="4209"/>
        <v>#DIV/0!</v>
      </c>
      <c r="DG336" s="1200"/>
      <c r="DH336" s="1363">
        <f t="shared" si="4128"/>
        <v>0</v>
      </c>
      <c r="DI336" s="587" t="e">
        <f t="shared" si="4211"/>
        <v>#DIV/0!</v>
      </c>
      <c r="DJ336" s="1364">
        <v>0</v>
      </c>
      <c r="DK336" s="587" t="e">
        <f t="shared" si="4213"/>
        <v>#DIV/0!</v>
      </c>
      <c r="DL336" s="1200"/>
      <c r="DM336" s="1363">
        <f t="shared" si="4131"/>
        <v>0</v>
      </c>
      <c r="DN336" s="587" t="e">
        <f t="shared" si="4215"/>
        <v>#DIV/0!</v>
      </c>
      <c r="DO336" s="1364"/>
      <c r="DP336" s="470">
        <v>0</v>
      </c>
      <c r="DQ336" s="470">
        <v>0</v>
      </c>
      <c r="DR336" s="470">
        <v>0</v>
      </c>
      <c r="DS336" s="1444"/>
      <c r="DT336" s="323" t="e">
        <f t="shared" si="4133"/>
        <v>#DIV/0!</v>
      </c>
      <c r="DU336" s="1362">
        <v>0</v>
      </c>
      <c r="DV336" s="1362"/>
      <c r="DW336" s="1362">
        <f t="shared" si="4135"/>
        <v>0</v>
      </c>
      <c r="DX336" s="1362"/>
      <c r="DY336" s="1362">
        <f t="shared" si="4137"/>
        <v>0</v>
      </c>
      <c r="DZ336" s="1362"/>
      <c r="EA336" s="1362">
        <f t="shared" si="4138"/>
        <v>0</v>
      </c>
      <c r="EB336" s="1444"/>
      <c r="EC336" s="323" t="e">
        <f t="shared" si="4140"/>
        <v>#DIV/0!</v>
      </c>
      <c r="ED336" s="1362"/>
      <c r="EE336" s="1362">
        <f t="shared" si="4142"/>
        <v>0</v>
      </c>
      <c r="EF336" s="323" t="e">
        <f t="shared" si="4143"/>
        <v>#DIV/0!</v>
      </c>
      <c r="EG336" s="1362"/>
      <c r="EH336" s="1362">
        <f t="shared" si="4145"/>
        <v>0</v>
      </c>
      <c r="EI336" s="2240"/>
      <c r="EJ336" s="1444"/>
      <c r="EK336" s="323" t="e">
        <f t="shared" si="4147"/>
        <v>#DIV/0!</v>
      </c>
      <c r="EL336" s="1362">
        <v>0</v>
      </c>
      <c r="EM336" s="2241">
        <v>0</v>
      </c>
      <c r="EN336" s="2241">
        <v>0</v>
      </c>
      <c r="EO336" s="1444"/>
      <c r="EP336" s="2176" t="e">
        <f t="shared" si="4148"/>
        <v>#DIV/0!</v>
      </c>
      <c r="EQ336" s="1362"/>
      <c r="ER336" s="1362">
        <f t="shared" si="4150"/>
        <v>0</v>
      </c>
      <c r="ES336" s="1362"/>
      <c r="ET336" s="1362">
        <f t="shared" si="4152"/>
        <v>0</v>
      </c>
      <c r="EU336" s="323" t="e">
        <f t="shared" si="4153"/>
        <v>#DIV/0!</v>
      </c>
      <c r="EV336" s="1362"/>
      <c r="EW336" s="1362">
        <f t="shared" si="4155"/>
        <v>0</v>
      </c>
      <c r="EX336" s="1444"/>
      <c r="EY336" s="323" t="e">
        <f t="shared" si="4227"/>
        <v>#DIV/0!</v>
      </c>
      <c r="EZ336" s="2242"/>
      <c r="FA336" s="1444"/>
      <c r="FB336" s="323" t="e">
        <f t="shared" si="4230"/>
        <v>#DIV/0!</v>
      </c>
      <c r="FC336" s="1363">
        <v>0</v>
      </c>
      <c r="FD336" s="1363">
        <v>0</v>
      </c>
      <c r="FE336" s="1363">
        <v>0</v>
      </c>
      <c r="FF336" s="1363"/>
      <c r="FG336" s="1363">
        <f t="shared" si="4159"/>
        <v>0</v>
      </c>
      <c r="FH336" s="2736"/>
      <c r="FI336" s="1363"/>
      <c r="FJ336" s="1363">
        <f t="shared" si="4161"/>
        <v>0</v>
      </c>
      <c r="FK336" s="1969" t="e">
        <f t="shared" si="4162"/>
        <v>#DIV/0!</v>
      </c>
      <c r="FL336" s="2736"/>
      <c r="FM336" s="1969" t="e">
        <f t="shared" si="4164"/>
        <v>#DIV/0!</v>
      </c>
      <c r="FN336" s="1363"/>
      <c r="FO336" s="1363">
        <f t="shared" si="4166"/>
        <v>0</v>
      </c>
      <c r="FP336" s="2124">
        <v>0</v>
      </c>
      <c r="FQ336" s="2619">
        <v>0</v>
      </c>
      <c r="FR336" s="1363">
        <v>0</v>
      </c>
      <c r="FS336" s="1363">
        <v>0</v>
      </c>
    </row>
    <row r="337" spans="1:176" ht="21.75" hidden="1" thickBot="1" x14ac:dyDescent="0.4">
      <c r="A337" s="2895"/>
      <c r="B337" s="2879"/>
      <c r="C337" s="2948"/>
      <c r="D337" s="1859"/>
      <c r="E337" s="1908"/>
      <c r="F337" s="769" t="s">
        <v>92</v>
      </c>
      <c r="G337" s="650"/>
      <c r="H337" s="589"/>
      <c r="I337" s="470"/>
      <c r="J337" s="525"/>
      <c r="K337" s="525"/>
      <c r="L337" s="587" t="e">
        <f t="shared" si="4424"/>
        <v>#DIV/0!</v>
      </c>
      <c r="M337" s="470"/>
      <c r="N337" s="470"/>
      <c r="O337" s="470"/>
      <c r="P337" s="525">
        <f t="shared" si="4086"/>
        <v>0</v>
      </c>
      <c r="Q337" s="587"/>
      <c r="R337" s="470"/>
      <c r="S337" s="525"/>
      <c r="T337" s="587" t="e">
        <f t="shared" si="4175"/>
        <v>#DIV/0!</v>
      </c>
      <c r="U337" s="470"/>
      <c r="V337" s="470"/>
      <c r="W337" s="470"/>
      <c r="X337" s="525">
        <f t="shared" si="4089"/>
        <v>0</v>
      </c>
      <c r="Y337" s="587" t="e">
        <f t="shared" si="4177"/>
        <v>#DIV/0!</v>
      </c>
      <c r="Z337" s="470"/>
      <c r="AA337" s="525">
        <f t="shared" si="4091"/>
        <v>0</v>
      </c>
      <c r="AB337" s="525"/>
      <c r="AC337" s="587" t="e">
        <f t="shared" si="4093"/>
        <v>#DIV/0!</v>
      </c>
      <c r="AD337" s="525"/>
      <c r="AE337" s="525"/>
      <c r="AF337" s="587" t="e">
        <f t="shared" si="4094"/>
        <v>#DIV/0!</v>
      </c>
      <c r="AG337" s="470"/>
      <c r="AH337" s="470"/>
      <c r="AI337" s="470"/>
      <c r="AJ337" s="470"/>
      <c r="AK337" s="470"/>
      <c r="AL337" s="525">
        <f t="shared" si="4096"/>
        <v>0</v>
      </c>
      <c r="AM337" s="830"/>
      <c r="AN337" s="894" t="e">
        <f t="shared" si="4181"/>
        <v>#DIV/0!</v>
      </c>
      <c r="AO337" s="830"/>
      <c r="AP337" s="894" t="e">
        <f t="shared" si="4183"/>
        <v>#DIV/0!</v>
      </c>
      <c r="AQ337" s="830"/>
      <c r="AR337" s="830"/>
      <c r="AS337" s="830">
        <f t="shared" si="4099"/>
        <v>0</v>
      </c>
      <c r="AT337" s="894" t="e">
        <f t="shared" si="4185"/>
        <v>#DIV/0!</v>
      </c>
      <c r="AU337" s="830"/>
      <c r="AV337" s="830">
        <f t="shared" si="4101"/>
        <v>0</v>
      </c>
      <c r="AW337" s="470"/>
      <c r="AX337" s="830"/>
      <c r="AY337" s="470"/>
      <c r="AZ337" s="72"/>
      <c r="BA337" s="942"/>
      <c r="BB337" s="470"/>
      <c r="BC337" s="470"/>
      <c r="BD337" s="942"/>
      <c r="BE337" s="470"/>
      <c r="BF337" s="470"/>
      <c r="BG337" s="830"/>
      <c r="BH337" s="470">
        <f t="shared" si="4103"/>
        <v>0</v>
      </c>
      <c r="BI337" s="943"/>
      <c r="BJ337" s="894" t="e">
        <f t="shared" si="4189"/>
        <v>#DIV/0!</v>
      </c>
      <c r="BK337" s="470"/>
      <c r="BL337" s="470">
        <f t="shared" si="4106"/>
        <v>0</v>
      </c>
      <c r="BM337" s="894" t="e">
        <f t="shared" si="4191"/>
        <v>#DIV/0!</v>
      </c>
      <c r="BN337" s="894"/>
      <c r="BO337" s="894"/>
      <c r="BP337" s="943"/>
      <c r="BQ337" s="894" t="e">
        <f t="shared" si="4193"/>
        <v>#DIV/0!</v>
      </c>
      <c r="BR337" s="830"/>
      <c r="BS337" s="470">
        <f t="shared" si="4109"/>
        <v>0</v>
      </c>
      <c r="BT337" s="943">
        <v>49.08</v>
      </c>
      <c r="BU337" s="894" t="e">
        <f t="shared" si="4195"/>
        <v>#DIV/0!</v>
      </c>
      <c r="BV337" s="470"/>
      <c r="BW337" s="470">
        <f t="shared" si="4111"/>
        <v>0</v>
      </c>
      <c r="BX337" s="894" t="e">
        <f t="shared" si="4441"/>
        <v>#DIV/0!</v>
      </c>
      <c r="BY337" s="943">
        <v>73.62</v>
      </c>
      <c r="BZ337" s="1134">
        <v>73.62</v>
      </c>
      <c r="CA337" s="470">
        <v>164</v>
      </c>
      <c r="CB337" s="470">
        <v>164</v>
      </c>
      <c r="CC337" s="470">
        <v>164</v>
      </c>
      <c r="CD337" s="943">
        <v>24.54</v>
      </c>
      <c r="CE337" s="34"/>
      <c r="CF337" s="525">
        <f t="shared" si="4113"/>
        <v>164</v>
      </c>
      <c r="CG337" s="587">
        <f t="shared" si="4199"/>
        <v>0.14963414634146341</v>
      </c>
      <c r="CH337" s="943">
        <v>49.08</v>
      </c>
      <c r="CI337" s="587">
        <f t="shared" si="4201"/>
        <v>0.29926829268292682</v>
      </c>
      <c r="CJ337" s="470"/>
      <c r="CK337" s="470">
        <f t="shared" si="4116"/>
        <v>164</v>
      </c>
      <c r="CL337" s="135">
        <v>73.62</v>
      </c>
      <c r="CM337" s="587">
        <f t="shared" si="4170"/>
        <v>0.44890243902439025</v>
      </c>
      <c r="CN337" s="34"/>
      <c r="CO337" s="1200">
        <f t="shared" si="4118"/>
        <v>164</v>
      </c>
      <c r="CP337" s="587">
        <f t="shared" si="4171"/>
        <v>0.44890243902439025</v>
      </c>
      <c r="CQ337" s="34"/>
      <c r="CR337" s="1200">
        <f t="shared" si="4120"/>
        <v>164</v>
      </c>
      <c r="CS337" s="1255">
        <v>164</v>
      </c>
      <c r="CT337" s="1321">
        <v>164</v>
      </c>
      <c r="CU337" s="470">
        <v>164</v>
      </c>
      <c r="CV337" s="470">
        <v>164</v>
      </c>
      <c r="CW337" s="1398">
        <v>98.16</v>
      </c>
      <c r="CX337" s="587">
        <f t="shared" si="4122"/>
        <v>0.59853658536585364</v>
      </c>
      <c r="CY337" s="1363">
        <v>164</v>
      </c>
      <c r="CZ337" s="470"/>
      <c r="DA337" s="1363">
        <f t="shared" si="4124"/>
        <v>164</v>
      </c>
      <c r="DB337" s="135">
        <v>24.54</v>
      </c>
      <c r="DC337" s="587">
        <f t="shared" si="4207"/>
        <v>0.14963414634146341</v>
      </c>
      <c r="DD337" s="1200"/>
      <c r="DE337" s="1363">
        <f t="shared" si="4126"/>
        <v>164</v>
      </c>
      <c r="DF337" s="587">
        <f t="shared" si="4209"/>
        <v>0.14963414634146341</v>
      </c>
      <c r="DG337" s="1200"/>
      <c r="DH337" s="1363">
        <f t="shared" si="4128"/>
        <v>164</v>
      </c>
      <c r="DI337" s="587">
        <f t="shared" si="4211"/>
        <v>0.14963414634146341</v>
      </c>
      <c r="DJ337" s="1364">
        <v>49.08</v>
      </c>
      <c r="DK337" s="587">
        <f t="shared" si="4213"/>
        <v>0.29926829268292682</v>
      </c>
      <c r="DL337" s="1200"/>
      <c r="DM337" s="1363">
        <f t="shared" si="4131"/>
        <v>164</v>
      </c>
      <c r="DN337" s="587">
        <f t="shared" si="4215"/>
        <v>0.29926829268292682</v>
      </c>
      <c r="DO337" s="1364">
        <v>98.16</v>
      </c>
      <c r="DP337" s="470">
        <v>98</v>
      </c>
      <c r="DQ337" s="470">
        <v>98</v>
      </c>
      <c r="DR337" s="470">
        <v>98</v>
      </c>
      <c r="DS337" s="1444">
        <v>98.16</v>
      </c>
      <c r="DT337" s="323">
        <f t="shared" si="4133"/>
        <v>0.59853658536585364</v>
      </c>
      <c r="DU337" s="1362">
        <v>98</v>
      </c>
      <c r="DV337" s="1362"/>
      <c r="DW337" s="1362">
        <f t="shared" si="4135"/>
        <v>98</v>
      </c>
      <c r="DX337" s="1362"/>
      <c r="DY337" s="1362">
        <f t="shared" si="4137"/>
        <v>98</v>
      </c>
      <c r="DZ337" s="1362"/>
      <c r="EA337" s="1362">
        <f t="shared" si="4138"/>
        <v>98</v>
      </c>
      <c r="EB337" s="1444">
        <v>49.08</v>
      </c>
      <c r="EC337" s="323">
        <f t="shared" si="4140"/>
        <v>0.50081632653061225</v>
      </c>
      <c r="ED337" s="1362"/>
      <c r="EE337" s="1362">
        <f t="shared" si="4142"/>
        <v>98</v>
      </c>
      <c r="EF337" s="323">
        <f t="shared" si="4143"/>
        <v>0.50081632653061225</v>
      </c>
      <c r="EG337" s="1362"/>
      <c r="EH337" s="1362">
        <f t="shared" si="4145"/>
        <v>98</v>
      </c>
      <c r="EI337" s="2240">
        <v>98.16</v>
      </c>
      <c r="EJ337" s="1444">
        <v>98.16</v>
      </c>
      <c r="EK337" s="323">
        <f t="shared" si="4147"/>
        <v>1</v>
      </c>
      <c r="EL337" s="1362">
        <v>98</v>
      </c>
      <c r="EM337" s="2241">
        <v>98</v>
      </c>
      <c r="EN337" s="2241">
        <v>98</v>
      </c>
      <c r="EO337" s="1444">
        <v>49.08</v>
      </c>
      <c r="EP337" s="2176">
        <f t="shared" si="4148"/>
        <v>0.50081632653061225</v>
      </c>
      <c r="EQ337" s="1362"/>
      <c r="ER337" s="1362">
        <f t="shared" si="4150"/>
        <v>98</v>
      </c>
      <c r="ES337" s="1362"/>
      <c r="ET337" s="1362">
        <f t="shared" si="4152"/>
        <v>98</v>
      </c>
      <c r="EU337" s="323">
        <f t="shared" si="4153"/>
        <v>0.50081632653061225</v>
      </c>
      <c r="EV337" s="1362"/>
      <c r="EW337" s="1362">
        <f t="shared" si="4155"/>
        <v>98</v>
      </c>
      <c r="EX337" s="1444">
        <v>73.62</v>
      </c>
      <c r="EY337" s="323">
        <f t="shared" si="4227"/>
        <v>0.75122448979591838</v>
      </c>
      <c r="EZ337" s="2242">
        <v>98</v>
      </c>
      <c r="FA337" s="1444">
        <v>98.16</v>
      </c>
      <c r="FB337" s="323">
        <f t="shared" si="4230"/>
        <v>1.0016326530612245</v>
      </c>
      <c r="FC337" s="1363">
        <v>98</v>
      </c>
      <c r="FD337" s="1363">
        <v>98</v>
      </c>
      <c r="FE337" s="1363">
        <v>98</v>
      </c>
      <c r="FF337" s="1363"/>
      <c r="FG337" s="1363">
        <f t="shared" si="4159"/>
        <v>98</v>
      </c>
      <c r="FH337" s="2736">
        <v>24.54</v>
      </c>
      <c r="FI337" s="1363"/>
      <c r="FJ337" s="1363">
        <f t="shared" si="4161"/>
        <v>98</v>
      </c>
      <c r="FK337" s="1969">
        <f t="shared" si="4162"/>
        <v>0.25040816326530613</v>
      </c>
      <c r="FL337" s="2736">
        <v>51.61</v>
      </c>
      <c r="FM337" s="1969">
        <f t="shared" si="4164"/>
        <v>0.52663265306122453</v>
      </c>
      <c r="FN337" s="1363"/>
      <c r="FO337" s="1363">
        <f t="shared" si="4166"/>
        <v>98</v>
      </c>
      <c r="FP337" s="2124">
        <v>98</v>
      </c>
      <c r="FQ337" s="2619">
        <v>98</v>
      </c>
      <c r="FR337" s="1363">
        <v>98</v>
      </c>
      <c r="FS337" s="1363">
        <v>98</v>
      </c>
    </row>
    <row r="338" spans="1:176" ht="21.75" hidden="1" thickBot="1" x14ac:dyDescent="0.4">
      <c r="A338" s="2895"/>
      <c r="B338" s="2879"/>
      <c r="C338" s="2948"/>
      <c r="D338" s="1859"/>
      <c r="E338" s="1908"/>
      <c r="F338" s="769" t="s">
        <v>93</v>
      </c>
      <c r="G338" s="650"/>
      <c r="H338" s="589"/>
      <c r="I338" s="470">
        <v>0</v>
      </c>
      <c r="J338" s="525">
        <v>300</v>
      </c>
      <c r="K338" s="525">
        <v>0</v>
      </c>
      <c r="L338" s="587">
        <f t="shared" si="4424"/>
        <v>0</v>
      </c>
      <c r="M338" s="470">
        <v>300</v>
      </c>
      <c r="N338" s="470"/>
      <c r="O338" s="470"/>
      <c r="P338" s="525">
        <f t="shared" si="4086"/>
        <v>300</v>
      </c>
      <c r="Q338" s="587">
        <f>K338/P338</f>
        <v>0</v>
      </c>
      <c r="R338" s="470">
        <v>300</v>
      </c>
      <c r="S338" s="525">
        <v>0</v>
      </c>
      <c r="T338" s="587">
        <f t="shared" si="4175"/>
        <v>0</v>
      </c>
      <c r="U338" s="470">
        <v>300</v>
      </c>
      <c r="V338" s="470"/>
      <c r="W338" s="470"/>
      <c r="X338" s="525">
        <f t="shared" si="4089"/>
        <v>300</v>
      </c>
      <c r="Y338" s="587">
        <f t="shared" si="4177"/>
        <v>0</v>
      </c>
      <c r="Z338" s="470">
        <v>-300</v>
      </c>
      <c r="AA338" s="525">
        <f t="shared" si="4091"/>
        <v>0</v>
      </c>
      <c r="AB338" s="525">
        <v>0</v>
      </c>
      <c r="AC338" s="587" t="e">
        <f t="shared" si="4093"/>
        <v>#DIV/0!</v>
      </c>
      <c r="AD338" s="525">
        <v>0</v>
      </c>
      <c r="AE338" s="525">
        <v>0</v>
      </c>
      <c r="AF338" s="587" t="e">
        <f t="shared" si="4094"/>
        <v>#DIV/0!</v>
      </c>
      <c r="AG338" s="470">
        <v>0</v>
      </c>
      <c r="AH338" s="470"/>
      <c r="AI338" s="470"/>
      <c r="AJ338" s="470"/>
      <c r="AK338" s="470"/>
      <c r="AL338" s="525">
        <f t="shared" si="4096"/>
        <v>0</v>
      </c>
      <c r="AM338" s="830">
        <v>0</v>
      </c>
      <c r="AN338" s="894" t="e">
        <f t="shared" si="4181"/>
        <v>#DIV/0!</v>
      </c>
      <c r="AO338" s="830">
        <v>0</v>
      </c>
      <c r="AP338" s="894" t="e">
        <f t="shared" si="4183"/>
        <v>#DIV/0!</v>
      </c>
      <c r="AQ338" s="830"/>
      <c r="AR338" s="830"/>
      <c r="AS338" s="830">
        <f t="shared" si="4099"/>
        <v>0</v>
      </c>
      <c r="AT338" s="894" t="e">
        <f t="shared" si="4185"/>
        <v>#DIV/0!</v>
      </c>
      <c r="AU338" s="830"/>
      <c r="AV338" s="830">
        <f t="shared" si="4101"/>
        <v>0</v>
      </c>
      <c r="AW338" s="470"/>
      <c r="AX338" s="830">
        <v>0</v>
      </c>
      <c r="AY338" s="470"/>
      <c r="AZ338" s="72">
        <v>0</v>
      </c>
      <c r="BA338" s="942"/>
      <c r="BB338" s="470"/>
      <c r="BC338" s="470"/>
      <c r="BD338" s="942"/>
      <c r="BE338" s="470"/>
      <c r="BF338" s="470"/>
      <c r="BG338" s="830"/>
      <c r="BH338" s="470">
        <f t="shared" si="4103"/>
        <v>0</v>
      </c>
      <c r="BI338" s="943"/>
      <c r="BJ338" s="894" t="e">
        <f t="shared" si="4189"/>
        <v>#DIV/0!</v>
      </c>
      <c r="BK338" s="470"/>
      <c r="BL338" s="470">
        <f t="shared" si="4106"/>
        <v>0</v>
      </c>
      <c r="BM338" s="894" t="e">
        <f t="shared" si="4191"/>
        <v>#DIV/0!</v>
      </c>
      <c r="BN338" s="894"/>
      <c r="BO338" s="894"/>
      <c r="BP338" s="943"/>
      <c r="BQ338" s="894" t="e">
        <f t="shared" si="4193"/>
        <v>#DIV/0!</v>
      </c>
      <c r="BR338" s="830"/>
      <c r="BS338" s="470">
        <f t="shared" si="4109"/>
        <v>0</v>
      </c>
      <c r="BT338" s="943"/>
      <c r="BU338" s="894" t="e">
        <f t="shared" si="4195"/>
        <v>#DIV/0!</v>
      </c>
      <c r="BV338" s="470"/>
      <c r="BW338" s="470">
        <f t="shared" si="4111"/>
        <v>0</v>
      </c>
      <c r="BX338" s="894" t="e">
        <f t="shared" si="4441"/>
        <v>#DIV/0!</v>
      </c>
      <c r="BY338" s="943"/>
      <c r="BZ338" s="1134"/>
      <c r="CA338" s="470"/>
      <c r="CB338" s="470"/>
      <c r="CC338" s="470"/>
      <c r="CD338" s="943"/>
      <c r="CE338" s="34"/>
      <c r="CF338" s="525">
        <f t="shared" si="4113"/>
        <v>0</v>
      </c>
      <c r="CG338" s="587" t="e">
        <f t="shared" si="4199"/>
        <v>#DIV/0!</v>
      </c>
      <c r="CH338" s="943"/>
      <c r="CI338" s="587" t="e">
        <f t="shared" si="4201"/>
        <v>#DIV/0!</v>
      </c>
      <c r="CJ338" s="470"/>
      <c r="CK338" s="470">
        <f t="shared" si="4116"/>
        <v>0</v>
      </c>
      <c r="CL338" s="135"/>
      <c r="CM338" s="587" t="e">
        <f t="shared" si="4170"/>
        <v>#DIV/0!</v>
      </c>
      <c r="CN338" s="34"/>
      <c r="CO338" s="1200">
        <f t="shared" si="4118"/>
        <v>0</v>
      </c>
      <c r="CP338" s="587" t="e">
        <f t="shared" si="4171"/>
        <v>#DIV/0!</v>
      </c>
      <c r="CQ338" s="34"/>
      <c r="CR338" s="1200">
        <f t="shared" si="4120"/>
        <v>0</v>
      </c>
      <c r="CS338" s="1255"/>
      <c r="CT338" s="1321"/>
      <c r="CU338" s="470"/>
      <c r="CV338" s="470"/>
      <c r="CW338" s="1398"/>
      <c r="CX338" s="587" t="e">
        <f t="shared" si="4122"/>
        <v>#DIV/0!</v>
      </c>
      <c r="CY338" s="1363"/>
      <c r="CZ338" s="470"/>
      <c r="DA338" s="1363">
        <f t="shared" si="4124"/>
        <v>0</v>
      </c>
      <c r="DB338" s="135"/>
      <c r="DC338" s="587" t="e">
        <f t="shared" si="4207"/>
        <v>#DIV/0!</v>
      </c>
      <c r="DD338" s="1200"/>
      <c r="DE338" s="1363">
        <f t="shared" si="4126"/>
        <v>0</v>
      </c>
      <c r="DF338" s="587" t="e">
        <f t="shared" si="4209"/>
        <v>#DIV/0!</v>
      </c>
      <c r="DG338" s="1200"/>
      <c r="DH338" s="1363">
        <f t="shared" si="4128"/>
        <v>0</v>
      </c>
      <c r="DI338" s="587" t="e">
        <f t="shared" si="4211"/>
        <v>#DIV/0!</v>
      </c>
      <c r="DJ338" s="1364"/>
      <c r="DK338" s="587" t="e">
        <f t="shared" si="4213"/>
        <v>#DIV/0!</v>
      </c>
      <c r="DL338" s="1200"/>
      <c r="DM338" s="1363">
        <f t="shared" si="4131"/>
        <v>0</v>
      </c>
      <c r="DN338" s="587" t="e">
        <f t="shared" si="4215"/>
        <v>#DIV/0!</v>
      </c>
      <c r="DO338" s="1364"/>
      <c r="DP338" s="470">
        <v>300</v>
      </c>
      <c r="DQ338" s="470"/>
      <c r="DR338" s="470"/>
      <c r="DS338" s="1444"/>
      <c r="DT338" s="323" t="e">
        <f t="shared" si="4133"/>
        <v>#DIV/0!</v>
      </c>
      <c r="DU338" s="1362">
        <v>300</v>
      </c>
      <c r="DV338" s="1362"/>
      <c r="DW338" s="1362">
        <f t="shared" si="4135"/>
        <v>300</v>
      </c>
      <c r="DX338" s="1362"/>
      <c r="DY338" s="1362">
        <f t="shared" si="4137"/>
        <v>300</v>
      </c>
      <c r="DZ338" s="1362"/>
      <c r="EA338" s="1362">
        <f t="shared" si="4138"/>
        <v>300</v>
      </c>
      <c r="EB338" s="1444"/>
      <c r="EC338" s="323">
        <f t="shared" si="4140"/>
        <v>0</v>
      </c>
      <c r="ED338" s="1362"/>
      <c r="EE338" s="1362">
        <f t="shared" si="4142"/>
        <v>300</v>
      </c>
      <c r="EF338" s="323">
        <f t="shared" si="4143"/>
        <v>0</v>
      </c>
      <c r="EG338" s="1362"/>
      <c r="EH338" s="1362">
        <f t="shared" si="4145"/>
        <v>300</v>
      </c>
      <c r="EI338" s="2240"/>
      <c r="EJ338" s="1444"/>
      <c r="EK338" s="323" t="e">
        <f t="shared" si="4147"/>
        <v>#DIV/0!</v>
      </c>
      <c r="EL338" s="1362">
        <v>300</v>
      </c>
      <c r="EM338" s="2241"/>
      <c r="EN338" s="2241"/>
      <c r="EO338" s="1444"/>
      <c r="EP338" s="2176">
        <f t="shared" si="4148"/>
        <v>0</v>
      </c>
      <c r="EQ338" s="1362"/>
      <c r="ER338" s="1362">
        <f t="shared" si="4150"/>
        <v>300</v>
      </c>
      <c r="ES338" s="1362"/>
      <c r="ET338" s="1362">
        <f t="shared" si="4152"/>
        <v>300</v>
      </c>
      <c r="EU338" s="323">
        <f t="shared" si="4153"/>
        <v>0</v>
      </c>
      <c r="EV338" s="1362"/>
      <c r="EW338" s="1362">
        <f t="shared" si="4155"/>
        <v>300</v>
      </c>
      <c r="EX338" s="1444"/>
      <c r="EY338" s="323">
        <f t="shared" si="4227"/>
        <v>0</v>
      </c>
      <c r="EZ338" s="2242">
        <v>300</v>
      </c>
      <c r="FA338" s="1444">
        <v>0</v>
      </c>
      <c r="FB338" s="323">
        <f t="shared" si="4230"/>
        <v>0</v>
      </c>
      <c r="FC338" s="1363"/>
      <c r="FD338" s="1363"/>
      <c r="FE338" s="1363"/>
      <c r="FF338" s="1363"/>
      <c r="FG338" s="1363">
        <f t="shared" si="4159"/>
        <v>0</v>
      </c>
      <c r="FH338" s="2736">
        <v>0</v>
      </c>
      <c r="FI338" s="1363"/>
      <c r="FJ338" s="1363">
        <f t="shared" si="4161"/>
        <v>0</v>
      </c>
      <c r="FK338" s="1969" t="e">
        <f t="shared" si="4162"/>
        <v>#DIV/0!</v>
      </c>
      <c r="FL338" s="2736">
        <v>0</v>
      </c>
      <c r="FM338" s="1969" t="e">
        <f t="shared" si="4164"/>
        <v>#DIV/0!</v>
      </c>
      <c r="FN338" s="1363"/>
      <c r="FO338" s="1363">
        <f t="shared" si="4166"/>
        <v>0</v>
      </c>
      <c r="FP338" s="2124"/>
      <c r="FQ338" s="2619">
        <v>300</v>
      </c>
      <c r="FR338" s="1363">
        <v>300</v>
      </c>
      <c r="FS338" s="1363">
        <v>300</v>
      </c>
    </row>
    <row r="339" spans="1:176" ht="38.25" customHeight="1" thickBot="1" x14ac:dyDescent="0.4">
      <c r="A339" s="2895"/>
      <c r="B339" s="2879"/>
      <c r="C339" s="2948"/>
      <c r="D339" s="1859" t="s">
        <v>399</v>
      </c>
      <c r="E339" s="1908" t="s">
        <v>462</v>
      </c>
      <c r="F339" s="769"/>
      <c r="G339" s="650"/>
      <c r="H339" s="589">
        <f t="shared" ref="H339:K339" si="4604">SUM(H340)</f>
        <v>0</v>
      </c>
      <c r="I339" s="470">
        <f t="shared" si="4604"/>
        <v>0</v>
      </c>
      <c r="J339" s="525">
        <f t="shared" si="4604"/>
        <v>0</v>
      </c>
      <c r="K339" s="525">
        <f t="shared" si="4604"/>
        <v>0</v>
      </c>
      <c r="L339" s="587"/>
      <c r="M339" s="470">
        <f t="shared" ref="M339" si="4605">SUM(M340)</f>
        <v>0</v>
      </c>
      <c r="N339" s="470">
        <f>SUM(N340)</f>
        <v>0</v>
      </c>
      <c r="O339" s="470">
        <f>SUM(O340)</f>
        <v>0</v>
      </c>
      <c r="P339" s="525">
        <f t="shared" si="4086"/>
        <v>0</v>
      </c>
      <c r="Q339" s="587"/>
      <c r="R339" s="470">
        <f t="shared" ref="R339:U339" si="4606">SUM(R340)</f>
        <v>0</v>
      </c>
      <c r="S339" s="525">
        <f t="shared" si="4606"/>
        <v>0</v>
      </c>
      <c r="T339" s="587"/>
      <c r="U339" s="470">
        <f t="shared" si="4606"/>
        <v>0</v>
      </c>
      <c r="V339" s="470">
        <f>SUM(V340)</f>
        <v>0</v>
      </c>
      <c r="W339" s="470">
        <f>SUM(W340)</f>
        <v>0</v>
      </c>
      <c r="X339" s="525">
        <f t="shared" si="4089"/>
        <v>0</v>
      </c>
      <c r="Y339" s="587"/>
      <c r="Z339" s="470">
        <f>SUM(Z340)</f>
        <v>0</v>
      </c>
      <c r="AA339" s="525">
        <f t="shared" si="4091"/>
        <v>0</v>
      </c>
      <c r="AB339" s="525">
        <f t="shared" ref="AB339:AE339" si="4607">SUM(AB340)</f>
        <v>0</v>
      </c>
      <c r="AC339" s="587" t="e">
        <f t="shared" si="4093"/>
        <v>#DIV/0!</v>
      </c>
      <c r="AD339" s="525">
        <f t="shared" si="4607"/>
        <v>0</v>
      </c>
      <c r="AE339" s="525">
        <f t="shared" si="4607"/>
        <v>0</v>
      </c>
      <c r="AF339" s="587" t="e">
        <f t="shared" si="4094"/>
        <v>#DIV/0!</v>
      </c>
      <c r="AG339" s="470">
        <f t="shared" ref="AG339:AR339" si="4608">SUM(AG340)</f>
        <v>0</v>
      </c>
      <c r="AH339" s="470">
        <f t="shared" si="4608"/>
        <v>0</v>
      </c>
      <c r="AI339" s="470">
        <f t="shared" si="4608"/>
        <v>0</v>
      </c>
      <c r="AJ339" s="470">
        <f t="shared" si="4608"/>
        <v>0</v>
      </c>
      <c r="AK339" s="470">
        <f>SUM(AK340)</f>
        <v>0</v>
      </c>
      <c r="AL339" s="525">
        <f t="shared" si="4096"/>
        <v>0</v>
      </c>
      <c r="AM339" s="830">
        <f t="shared" si="4608"/>
        <v>0</v>
      </c>
      <c r="AN339" s="894"/>
      <c r="AO339" s="830">
        <f t="shared" si="4608"/>
        <v>0</v>
      </c>
      <c r="AP339" s="894"/>
      <c r="AQ339" s="830">
        <f t="shared" si="4608"/>
        <v>0</v>
      </c>
      <c r="AR339" s="830">
        <f t="shared" si="4608"/>
        <v>0</v>
      </c>
      <c r="AS339" s="830">
        <f t="shared" si="4099"/>
        <v>0</v>
      </c>
      <c r="AT339" s="894"/>
      <c r="AU339" s="830">
        <f t="shared" ref="AU339" si="4609">SUM(AU340)</f>
        <v>0</v>
      </c>
      <c r="AV339" s="830">
        <f t="shared" si="4101"/>
        <v>0</v>
      </c>
      <c r="AW339" s="470">
        <f t="shared" ref="AW339:BI339" si="4610">SUM(AW340)</f>
        <v>0</v>
      </c>
      <c r="AX339" s="830">
        <f t="shared" si="4610"/>
        <v>0</v>
      </c>
      <c r="AY339" s="470">
        <f t="shared" si="4610"/>
        <v>0</v>
      </c>
      <c r="AZ339" s="72">
        <f t="shared" si="4610"/>
        <v>0</v>
      </c>
      <c r="BA339" s="942">
        <f t="shared" si="4610"/>
        <v>0</v>
      </c>
      <c r="BB339" s="470">
        <f t="shared" si="4610"/>
        <v>0</v>
      </c>
      <c r="BC339" s="470">
        <f t="shared" si="4610"/>
        <v>0</v>
      </c>
      <c r="BD339" s="942">
        <f t="shared" si="4610"/>
        <v>0</v>
      </c>
      <c r="BE339" s="470">
        <f t="shared" si="4610"/>
        <v>0</v>
      </c>
      <c r="BF339" s="470">
        <f t="shared" si="4610"/>
        <v>0</v>
      </c>
      <c r="BG339" s="830">
        <f t="shared" si="4610"/>
        <v>0</v>
      </c>
      <c r="BH339" s="470">
        <f t="shared" si="4103"/>
        <v>0</v>
      </c>
      <c r="BI339" s="943">
        <f t="shared" si="4610"/>
        <v>0</v>
      </c>
      <c r="BJ339" s="894"/>
      <c r="BK339" s="470">
        <f t="shared" ref="BK339" si="4611">SUM(BK340)</f>
        <v>0</v>
      </c>
      <c r="BL339" s="470">
        <f t="shared" si="4106"/>
        <v>0</v>
      </c>
      <c r="BM339" s="894"/>
      <c r="BN339" s="894"/>
      <c r="BO339" s="894"/>
      <c r="BP339" s="943">
        <f t="shared" ref="BP339:BT339" si="4612">SUM(BP340)</f>
        <v>0</v>
      </c>
      <c r="BQ339" s="894"/>
      <c r="BR339" s="830">
        <f t="shared" ref="BR339" si="4613">SUM(BR340)</f>
        <v>0</v>
      </c>
      <c r="BS339" s="470">
        <f t="shared" si="4109"/>
        <v>0</v>
      </c>
      <c r="BT339" s="943">
        <f t="shared" si="4612"/>
        <v>0</v>
      </c>
      <c r="BU339" s="894"/>
      <c r="BV339" s="470">
        <f t="shared" ref="BV339" si="4614">SUM(BV340)</f>
        <v>0</v>
      </c>
      <c r="BW339" s="470">
        <f t="shared" si="4111"/>
        <v>0</v>
      </c>
      <c r="BX339" s="894"/>
      <c r="BY339" s="943">
        <f t="shared" ref="BY339:CE339" si="4615">SUM(BY340)</f>
        <v>0</v>
      </c>
      <c r="BZ339" s="1134">
        <f t="shared" si="4615"/>
        <v>0</v>
      </c>
      <c r="CA339" s="470">
        <f t="shared" si="4615"/>
        <v>0</v>
      </c>
      <c r="CB339" s="470">
        <f t="shared" si="4615"/>
        <v>0</v>
      </c>
      <c r="CC339" s="470">
        <f t="shared" si="4615"/>
        <v>0</v>
      </c>
      <c r="CD339" s="943">
        <f t="shared" si="4615"/>
        <v>0</v>
      </c>
      <c r="CE339" s="34">
        <f t="shared" si="4615"/>
        <v>0</v>
      </c>
      <c r="CF339" s="525">
        <f t="shared" si="4113"/>
        <v>0</v>
      </c>
      <c r="CG339" s="587"/>
      <c r="CH339" s="943">
        <f t="shared" ref="CH339:CL339" si="4616">SUM(CH340)</f>
        <v>0</v>
      </c>
      <c r="CI339" s="587"/>
      <c r="CJ339" s="470">
        <f t="shared" ref="CJ339" si="4617">SUM(CJ340)</f>
        <v>0</v>
      </c>
      <c r="CK339" s="470">
        <f t="shared" si="4116"/>
        <v>0</v>
      </c>
      <c r="CL339" s="135">
        <f t="shared" si="4616"/>
        <v>0</v>
      </c>
      <c r="CM339" s="587"/>
      <c r="CN339" s="34">
        <f t="shared" ref="CN339" si="4618">SUM(CN340)</f>
        <v>0</v>
      </c>
      <c r="CO339" s="1200">
        <f t="shared" si="4118"/>
        <v>0</v>
      </c>
      <c r="CP339" s="587"/>
      <c r="CQ339" s="34">
        <f t="shared" ref="CQ339" si="4619">SUM(CQ340)</f>
        <v>0</v>
      </c>
      <c r="CR339" s="1200">
        <f t="shared" si="4120"/>
        <v>0</v>
      </c>
      <c r="CS339" s="1255">
        <f t="shared" ref="CS339:DB339" si="4620">SUM(CS340)</f>
        <v>0</v>
      </c>
      <c r="CT339" s="1321">
        <f t="shared" si="4620"/>
        <v>0</v>
      </c>
      <c r="CU339" s="470">
        <f t="shared" si="4620"/>
        <v>0</v>
      </c>
      <c r="CV339" s="470">
        <f t="shared" si="4620"/>
        <v>0</v>
      </c>
      <c r="CW339" s="1398">
        <f t="shared" si="4620"/>
        <v>0</v>
      </c>
      <c r="CX339" s="587" t="e">
        <f t="shared" si="4122"/>
        <v>#DIV/0!</v>
      </c>
      <c r="CY339" s="1363">
        <f t="shared" si="4620"/>
        <v>0</v>
      </c>
      <c r="CZ339" s="470">
        <f t="shared" si="4620"/>
        <v>0</v>
      </c>
      <c r="DA339" s="1363">
        <f t="shared" si="4124"/>
        <v>0</v>
      </c>
      <c r="DB339" s="135">
        <f t="shared" si="4620"/>
        <v>0</v>
      </c>
      <c r="DC339" s="587"/>
      <c r="DD339" s="1200">
        <f t="shared" ref="DD339" si="4621">SUM(DD340)</f>
        <v>0</v>
      </c>
      <c r="DE339" s="1363">
        <f t="shared" si="4126"/>
        <v>0</v>
      </c>
      <c r="DF339" s="587"/>
      <c r="DG339" s="1200">
        <f t="shared" ref="DG339" si="4622">SUM(DG340)</f>
        <v>0</v>
      </c>
      <c r="DH339" s="1363">
        <f t="shared" si="4128"/>
        <v>0</v>
      </c>
      <c r="DI339" s="587"/>
      <c r="DJ339" s="1364">
        <f t="shared" ref="DJ339" si="4623">SUM(DJ340)</f>
        <v>0</v>
      </c>
      <c r="DK339" s="587"/>
      <c r="DL339" s="1200">
        <f t="shared" ref="DL339" si="4624">SUM(DL340)</f>
        <v>0</v>
      </c>
      <c r="DM339" s="1363">
        <f t="shared" si="4131"/>
        <v>0</v>
      </c>
      <c r="DN339" s="587"/>
      <c r="DO339" s="1364">
        <f t="shared" ref="DO339:DV339" si="4625">SUM(DO340)</f>
        <v>0</v>
      </c>
      <c r="DP339" s="470">
        <f t="shared" si="4625"/>
        <v>0</v>
      </c>
      <c r="DQ339" s="470">
        <f t="shared" si="4625"/>
        <v>0</v>
      </c>
      <c r="DR339" s="470">
        <f t="shared" si="4625"/>
        <v>0</v>
      </c>
      <c r="DS339" s="1444">
        <f t="shared" si="4625"/>
        <v>0</v>
      </c>
      <c r="DT339" s="323" t="e">
        <f t="shared" si="4133"/>
        <v>#DIV/0!</v>
      </c>
      <c r="DU339" s="1362">
        <f t="shared" si="4625"/>
        <v>0</v>
      </c>
      <c r="DV339" s="1362">
        <f t="shared" si="4625"/>
        <v>0</v>
      </c>
      <c r="DW339" s="1362">
        <f t="shared" si="4135"/>
        <v>0</v>
      </c>
      <c r="DX339" s="1362">
        <f t="shared" ref="DX339:DZ339" si="4626">SUM(DX340)</f>
        <v>0</v>
      </c>
      <c r="DY339" s="1362">
        <f t="shared" si="4137"/>
        <v>0</v>
      </c>
      <c r="DZ339" s="1362">
        <f t="shared" si="4626"/>
        <v>0</v>
      </c>
      <c r="EA339" s="1362">
        <f t="shared" si="4138"/>
        <v>0</v>
      </c>
      <c r="EB339" s="1444">
        <f t="shared" ref="EB339" si="4627">SUM(EB340)</f>
        <v>0</v>
      </c>
      <c r="EC339" s="323"/>
      <c r="ED339" s="1362">
        <f t="shared" ref="ED339" si="4628">SUM(ED340)</f>
        <v>0</v>
      </c>
      <c r="EE339" s="1362">
        <f t="shared" si="4142"/>
        <v>0</v>
      </c>
      <c r="EF339" s="323" t="e">
        <f t="shared" si="4143"/>
        <v>#DIV/0!</v>
      </c>
      <c r="EG339" s="1362">
        <f t="shared" ref="EG339" si="4629">SUM(EG340)</f>
        <v>0</v>
      </c>
      <c r="EH339" s="1362">
        <f t="shared" si="4145"/>
        <v>0</v>
      </c>
      <c r="EI339" s="2240">
        <f t="shared" ref="EI339:EO339" si="4630">SUM(EI340)</f>
        <v>0</v>
      </c>
      <c r="EJ339" s="1444">
        <f t="shared" si="4630"/>
        <v>0</v>
      </c>
      <c r="EK339" s="323" t="e">
        <f t="shared" si="4147"/>
        <v>#DIV/0!</v>
      </c>
      <c r="EL339" s="1362">
        <f t="shared" si="4630"/>
        <v>0</v>
      </c>
      <c r="EM339" s="2241">
        <f t="shared" si="4630"/>
        <v>0</v>
      </c>
      <c r="EN339" s="2241">
        <f t="shared" si="4630"/>
        <v>0</v>
      </c>
      <c r="EO339" s="1444">
        <f t="shared" si="4630"/>
        <v>0</v>
      </c>
      <c r="EP339" s="2176" t="e">
        <f t="shared" si="4148"/>
        <v>#DIV/0!</v>
      </c>
      <c r="EQ339" s="1362">
        <f t="shared" ref="EQ339" si="4631">SUM(EQ340)</f>
        <v>0</v>
      </c>
      <c r="ER339" s="1362">
        <f t="shared" si="4150"/>
        <v>0</v>
      </c>
      <c r="ES339" s="1362">
        <f t="shared" ref="ES339" si="4632">SUM(ES340)</f>
        <v>0</v>
      </c>
      <c r="ET339" s="1362">
        <f t="shared" si="4152"/>
        <v>0</v>
      </c>
      <c r="EU339" s="323" t="e">
        <f t="shared" si="4153"/>
        <v>#DIV/0!</v>
      </c>
      <c r="EV339" s="1362">
        <f t="shared" ref="EV339" si="4633">SUM(EV340)</f>
        <v>0</v>
      </c>
      <c r="EW339" s="1362">
        <f t="shared" si="4155"/>
        <v>0</v>
      </c>
      <c r="EX339" s="1444">
        <f t="shared" ref="EX339" si="4634">SUM(EX340)</f>
        <v>0</v>
      </c>
      <c r="EY339" s="323" t="e">
        <f t="shared" si="4227"/>
        <v>#DIV/0!</v>
      </c>
      <c r="EZ339" s="2242">
        <f t="shared" ref="EZ339:FI339" si="4635">SUM(EZ340)</f>
        <v>0</v>
      </c>
      <c r="FA339" s="1444">
        <f t="shared" si="4635"/>
        <v>0</v>
      </c>
      <c r="FB339" s="323" t="e">
        <f t="shared" si="4230"/>
        <v>#DIV/0!</v>
      </c>
      <c r="FC339" s="1363">
        <f t="shared" si="4635"/>
        <v>0</v>
      </c>
      <c r="FD339" s="1363">
        <f t="shared" si="4635"/>
        <v>0</v>
      </c>
      <c r="FE339" s="1363">
        <f t="shared" si="4635"/>
        <v>0</v>
      </c>
      <c r="FF339" s="1363">
        <f t="shared" si="4635"/>
        <v>0</v>
      </c>
      <c r="FG339" s="1363">
        <f t="shared" si="4159"/>
        <v>0</v>
      </c>
      <c r="FH339" s="2736">
        <f t="shared" si="4635"/>
        <v>0</v>
      </c>
      <c r="FI339" s="1363">
        <f t="shared" si="4635"/>
        <v>0</v>
      </c>
      <c r="FJ339" s="1363">
        <f t="shared" si="4161"/>
        <v>0</v>
      </c>
      <c r="FK339" s="1969" t="e">
        <f t="shared" si="4162"/>
        <v>#DIV/0!</v>
      </c>
      <c r="FL339" s="2736">
        <f t="shared" ref="FL339" si="4636">SUM(FL340)</f>
        <v>0</v>
      </c>
      <c r="FM339" s="1969" t="e">
        <f t="shared" si="4164"/>
        <v>#DIV/0!</v>
      </c>
      <c r="FN339" s="1363">
        <f t="shared" ref="FN339" si="4637">SUM(FN340)</f>
        <v>0</v>
      </c>
      <c r="FO339" s="1363">
        <f t="shared" si="4166"/>
        <v>0</v>
      </c>
      <c r="FP339" s="2124">
        <f t="shared" ref="FP339" si="4638">SUM(FP340)</f>
        <v>0</v>
      </c>
      <c r="FQ339" s="2619">
        <f t="shared" ref="FQ339:FS339" si="4639">SUM(FQ340)</f>
        <v>0</v>
      </c>
      <c r="FR339" s="1363">
        <f t="shared" si="4639"/>
        <v>0</v>
      </c>
      <c r="FS339" s="1363">
        <f t="shared" si="4639"/>
        <v>0</v>
      </c>
    </row>
    <row r="340" spans="1:176" ht="21.75" hidden="1" thickBot="1" x14ac:dyDescent="0.4">
      <c r="A340" s="2895"/>
      <c r="B340" s="2879"/>
      <c r="C340" s="2948"/>
      <c r="D340" s="1859"/>
      <c r="E340" s="1908"/>
      <c r="F340" s="760"/>
      <c r="G340" s="650"/>
      <c r="H340" s="589">
        <v>0</v>
      </c>
      <c r="I340" s="470">
        <v>0</v>
      </c>
      <c r="J340" s="525">
        <v>0</v>
      </c>
      <c r="K340" s="525">
        <v>0</v>
      </c>
      <c r="L340" s="587" t="e">
        <f>K340/J340</f>
        <v>#DIV/0!</v>
      </c>
      <c r="M340" s="470">
        <v>0</v>
      </c>
      <c r="N340" s="470"/>
      <c r="O340" s="470"/>
      <c r="P340" s="525">
        <f t="shared" si="4086"/>
        <v>0</v>
      </c>
      <c r="Q340" s="587"/>
      <c r="R340" s="470">
        <v>0</v>
      </c>
      <c r="S340" s="525">
        <v>0</v>
      </c>
      <c r="T340" s="587" t="e">
        <f t="shared" si="4175"/>
        <v>#DIV/0!</v>
      </c>
      <c r="U340" s="470">
        <v>0</v>
      </c>
      <c r="V340" s="470"/>
      <c r="W340" s="470"/>
      <c r="X340" s="525">
        <f t="shared" si="4089"/>
        <v>0</v>
      </c>
      <c r="Y340" s="587" t="e">
        <f t="shared" si="4177"/>
        <v>#DIV/0!</v>
      </c>
      <c r="Z340" s="470"/>
      <c r="AA340" s="525">
        <f t="shared" si="4091"/>
        <v>0</v>
      </c>
      <c r="AB340" s="525">
        <v>0</v>
      </c>
      <c r="AC340" s="587" t="e">
        <f t="shared" si="4093"/>
        <v>#DIV/0!</v>
      </c>
      <c r="AD340" s="525">
        <v>0</v>
      </c>
      <c r="AE340" s="525">
        <v>0</v>
      </c>
      <c r="AF340" s="587" t="e">
        <f t="shared" si="4094"/>
        <v>#DIV/0!</v>
      </c>
      <c r="AG340" s="470">
        <v>0</v>
      </c>
      <c r="AH340" s="470">
        <v>0</v>
      </c>
      <c r="AI340" s="470">
        <v>0</v>
      </c>
      <c r="AJ340" s="470">
        <v>0</v>
      </c>
      <c r="AK340" s="470"/>
      <c r="AL340" s="525">
        <f t="shared" si="4096"/>
        <v>0</v>
      </c>
      <c r="AM340" s="830">
        <v>0</v>
      </c>
      <c r="AN340" s="894" t="e">
        <f t="shared" si="4181"/>
        <v>#DIV/0!</v>
      </c>
      <c r="AO340" s="830">
        <v>0</v>
      </c>
      <c r="AP340" s="894" t="e">
        <f t="shared" si="4183"/>
        <v>#DIV/0!</v>
      </c>
      <c r="AQ340" s="830">
        <v>0</v>
      </c>
      <c r="AR340" s="830">
        <v>0</v>
      </c>
      <c r="AS340" s="830">
        <f t="shared" si="4099"/>
        <v>0</v>
      </c>
      <c r="AT340" s="894" t="e">
        <f t="shared" si="4185"/>
        <v>#DIV/0!</v>
      </c>
      <c r="AU340" s="830">
        <v>0</v>
      </c>
      <c r="AV340" s="830">
        <f t="shared" si="4101"/>
        <v>0</v>
      </c>
      <c r="AW340" s="470">
        <v>0</v>
      </c>
      <c r="AX340" s="830">
        <v>0</v>
      </c>
      <c r="AY340" s="470">
        <v>0</v>
      </c>
      <c r="AZ340" s="72">
        <v>0</v>
      </c>
      <c r="BA340" s="942">
        <v>0</v>
      </c>
      <c r="BB340" s="470">
        <v>0</v>
      </c>
      <c r="BC340" s="470">
        <v>0</v>
      </c>
      <c r="BD340" s="942">
        <v>0</v>
      </c>
      <c r="BE340" s="470">
        <v>0</v>
      </c>
      <c r="BF340" s="470">
        <v>0</v>
      </c>
      <c r="BG340" s="830">
        <v>0</v>
      </c>
      <c r="BH340" s="470">
        <f t="shared" si="4103"/>
        <v>0</v>
      </c>
      <c r="BI340" s="943">
        <v>0</v>
      </c>
      <c r="BJ340" s="894" t="e">
        <f t="shared" si="4189"/>
        <v>#DIV/0!</v>
      </c>
      <c r="BK340" s="470">
        <v>0</v>
      </c>
      <c r="BL340" s="470">
        <f t="shared" si="4106"/>
        <v>0</v>
      </c>
      <c r="BM340" s="894" t="e">
        <f t="shared" si="4191"/>
        <v>#DIV/0!</v>
      </c>
      <c r="BN340" s="894"/>
      <c r="BO340" s="894"/>
      <c r="BP340" s="943">
        <v>0</v>
      </c>
      <c r="BQ340" s="894" t="e">
        <f t="shared" si="4193"/>
        <v>#DIV/0!</v>
      </c>
      <c r="BR340" s="830">
        <v>0</v>
      </c>
      <c r="BS340" s="470">
        <f t="shared" si="4109"/>
        <v>0</v>
      </c>
      <c r="BT340" s="943">
        <v>0</v>
      </c>
      <c r="BU340" s="894" t="e">
        <f t="shared" si="4195"/>
        <v>#DIV/0!</v>
      </c>
      <c r="BV340" s="470">
        <v>0</v>
      </c>
      <c r="BW340" s="470">
        <f t="shared" si="4111"/>
        <v>0</v>
      </c>
      <c r="BX340" s="894" t="e">
        <f t="shared" ref="BX340:BX341" si="4640">BT340/BW340</f>
        <v>#DIV/0!</v>
      </c>
      <c r="BY340" s="943">
        <v>0</v>
      </c>
      <c r="BZ340" s="1134">
        <v>0</v>
      </c>
      <c r="CA340" s="470">
        <v>0</v>
      </c>
      <c r="CB340" s="470">
        <v>0</v>
      </c>
      <c r="CC340" s="470">
        <v>0</v>
      </c>
      <c r="CD340" s="943">
        <v>0</v>
      </c>
      <c r="CE340" s="34">
        <v>0</v>
      </c>
      <c r="CF340" s="525">
        <f t="shared" si="4113"/>
        <v>0</v>
      </c>
      <c r="CG340" s="587" t="e">
        <f t="shared" si="4199"/>
        <v>#DIV/0!</v>
      </c>
      <c r="CH340" s="943">
        <v>0</v>
      </c>
      <c r="CI340" s="587" t="e">
        <f t="shared" si="4201"/>
        <v>#DIV/0!</v>
      </c>
      <c r="CJ340" s="470">
        <v>0</v>
      </c>
      <c r="CK340" s="470">
        <f t="shared" si="4116"/>
        <v>0</v>
      </c>
      <c r="CL340" s="135">
        <v>0</v>
      </c>
      <c r="CM340" s="587" t="e">
        <f t="shared" si="4170"/>
        <v>#DIV/0!</v>
      </c>
      <c r="CN340" s="34">
        <v>0</v>
      </c>
      <c r="CO340" s="1200">
        <f t="shared" si="4118"/>
        <v>0</v>
      </c>
      <c r="CP340" s="587" t="e">
        <f t="shared" si="4171"/>
        <v>#DIV/0!</v>
      </c>
      <c r="CQ340" s="34">
        <v>0</v>
      </c>
      <c r="CR340" s="1200">
        <f t="shared" si="4120"/>
        <v>0</v>
      </c>
      <c r="CS340" s="1255">
        <v>0</v>
      </c>
      <c r="CT340" s="1321">
        <v>0</v>
      </c>
      <c r="CU340" s="470">
        <v>0</v>
      </c>
      <c r="CV340" s="470">
        <v>0</v>
      </c>
      <c r="CW340" s="1398">
        <v>0</v>
      </c>
      <c r="CX340" s="587" t="e">
        <f t="shared" si="4122"/>
        <v>#DIV/0!</v>
      </c>
      <c r="CY340" s="1363">
        <v>0</v>
      </c>
      <c r="CZ340" s="470">
        <v>0</v>
      </c>
      <c r="DA340" s="1363">
        <f t="shared" si="4124"/>
        <v>0</v>
      </c>
      <c r="DB340" s="135">
        <v>0</v>
      </c>
      <c r="DC340" s="587" t="e">
        <f t="shared" si="4207"/>
        <v>#DIV/0!</v>
      </c>
      <c r="DD340" s="1200">
        <v>0</v>
      </c>
      <c r="DE340" s="1363">
        <f t="shared" si="4126"/>
        <v>0</v>
      </c>
      <c r="DF340" s="587" t="e">
        <f t="shared" si="4209"/>
        <v>#DIV/0!</v>
      </c>
      <c r="DG340" s="1200">
        <v>0</v>
      </c>
      <c r="DH340" s="1363">
        <f t="shared" si="4128"/>
        <v>0</v>
      </c>
      <c r="DI340" s="587" t="e">
        <f t="shared" si="4211"/>
        <v>#DIV/0!</v>
      </c>
      <c r="DJ340" s="1364">
        <v>0</v>
      </c>
      <c r="DK340" s="587" t="e">
        <f t="shared" si="4213"/>
        <v>#DIV/0!</v>
      </c>
      <c r="DL340" s="1200">
        <v>0</v>
      </c>
      <c r="DM340" s="1363">
        <f t="shared" si="4131"/>
        <v>0</v>
      </c>
      <c r="DN340" s="587" t="e">
        <f t="shared" si="4215"/>
        <v>#DIV/0!</v>
      </c>
      <c r="DO340" s="1364">
        <v>0</v>
      </c>
      <c r="DP340" s="470">
        <v>0</v>
      </c>
      <c r="DQ340" s="470">
        <v>0</v>
      </c>
      <c r="DR340" s="470">
        <v>0</v>
      </c>
      <c r="DS340" s="1444">
        <v>0</v>
      </c>
      <c r="DT340" s="323" t="e">
        <f t="shared" si="4133"/>
        <v>#DIV/0!</v>
      </c>
      <c r="DU340" s="1362">
        <v>0</v>
      </c>
      <c r="DV340" s="1362">
        <v>0</v>
      </c>
      <c r="DW340" s="1362">
        <f t="shared" si="4135"/>
        <v>0</v>
      </c>
      <c r="DX340" s="1362">
        <v>0</v>
      </c>
      <c r="DY340" s="1362">
        <f t="shared" si="4137"/>
        <v>0</v>
      </c>
      <c r="DZ340" s="1362">
        <v>0</v>
      </c>
      <c r="EA340" s="1362">
        <f t="shared" si="4138"/>
        <v>0</v>
      </c>
      <c r="EB340" s="1444">
        <v>0</v>
      </c>
      <c r="EC340" s="323" t="e">
        <f t="shared" si="4140"/>
        <v>#DIV/0!</v>
      </c>
      <c r="ED340" s="1362">
        <v>0</v>
      </c>
      <c r="EE340" s="1362">
        <f t="shared" si="4142"/>
        <v>0</v>
      </c>
      <c r="EF340" s="323" t="e">
        <f t="shared" si="4143"/>
        <v>#DIV/0!</v>
      </c>
      <c r="EG340" s="1362">
        <v>0</v>
      </c>
      <c r="EH340" s="1362">
        <f t="shared" si="4145"/>
        <v>0</v>
      </c>
      <c r="EI340" s="2240">
        <v>0</v>
      </c>
      <c r="EJ340" s="1444">
        <v>0</v>
      </c>
      <c r="EK340" s="323" t="e">
        <f t="shared" si="4147"/>
        <v>#DIV/0!</v>
      </c>
      <c r="EL340" s="1362">
        <v>0</v>
      </c>
      <c r="EM340" s="2241">
        <v>0</v>
      </c>
      <c r="EN340" s="2241">
        <v>0</v>
      </c>
      <c r="EO340" s="1444">
        <v>0</v>
      </c>
      <c r="EP340" s="2176" t="e">
        <f t="shared" si="4148"/>
        <v>#DIV/0!</v>
      </c>
      <c r="EQ340" s="1362">
        <v>0</v>
      </c>
      <c r="ER340" s="1362">
        <f t="shared" si="4150"/>
        <v>0</v>
      </c>
      <c r="ES340" s="1362">
        <v>0</v>
      </c>
      <c r="ET340" s="1362">
        <f t="shared" si="4152"/>
        <v>0</v>
      </c>
      <c r="EU340" s="323" t="e">
        <f t="shared" si="4153"/>
        <v>#DIV/0!</v>
      </c>
      <c r="EV340" s="1362">
        <v>0</v>
      </c>
      <c r="EW340" s="1362">
        <f t="shared" si="4155"/>
        <v>0</v>
      </c>
      <c r="EX340" s="1444">
        <v>0</v>
      </c>
      <c r="EY340" s="323" t="e">
        <f t="shared" si="4227"/>
        <v>#DIV/0!</v>
      </c>
      <c r="EZ340" s="2242">
        <v>0</v>
      </c>
      <c r="FA340" s="1444">
        <v>0</v>
      </c>
      <c r="FB340" s="323" t="e">
        <f t="shared" si="4230"/>
        <v>#DIV/0!</v>
      </c>
      <c r="FC340" s="1363">
        <v>0</v>
      </c>
      <c r="FD340" s="1363">
        <v>0</v>
      </c>
      <c r="FE340" s="1363">
        <v>0</v>
      </c>
      <c r="FF340" s="1363">
        <v>0</v>
      </c>
      <c r="FG340" s="1363">
        <f t="shared" si="4159"/>
        <v>0</v>
      </c>
      <c r="FH340" s="2736">
        <v>0</v>
      </c>
      <c r="FI340" s="1363">
        <v>0</v>
      </c>
      <c r="FJ340" s="1363">
        <f t="shared" si="4161"/>
        <v>0</v>
      </c>
      <c r="FK340" s="1969" t="e">
        <f t="shared" si="4162"/>
        <v>#DIV/0!</v>
      </c>
      <c r="FL340" s="2736">
        <v>0</v>
      </c>
      <c r="FM340" s="1969" t="e">
        <f t="shared" si="4164"/>
        <v>#DIV/0!</v>
      </c>
      <c r="FN340" s="1363">
        <v>0</v>
      </c>
      <c r="FO340" s="1363">
        <f t="shared" si="4166"/>
        <v>0</v>
      </c>
      <c r="FP340" s="2124">
        <v>0</v>
      </c>
      <c r="FQ340" s="2619">
        <v>0</v>
      </c>
      <c r="FR340" s="1363">
        <v>0</v>
      </c>
      <c r="FS340" s="1363">
        <v>0</v>
      </c>
    </row>
    <row r="341" spans="1:176" ht="30" customHeight="1" thickBot="1" x14ac:dyDescent="0.4">
      <c r="A341" s="2895"/>
      <c r="B341" s="2879"/>
      <c r="C341" s="2949"/>
      <c r="D341" s="1859" t="s">
        <v>421</v>
      </c>
      <c r="E341" s="1908" t="s">
        <v>424</v>
      </c>
      <c r="F341" s="760"/>
      <c r="G341" s="650"/>
      <c r="H341" s="589">
        <f t="shared" ref="H341:O341" si="4641">SUM(H339,H328)</f>
        <v>12598</v>
      </c>
      <c r="I341" s="470">
        <f t="shared" si="4641"/>
        <v>14938</v>
      </c>
      <c r="J341" s="525">
        <f t="shared" si="4641"/>
        <v>16019</v>
      </c>
      <c r="K341" s="525">
        <f t="shared" si="4641"/>
        <v>3715</v>
      </c>
      <c r="L341" s="587">
        <f>K341/J341</f>
        <v>0.23191210437605345</v>
      </c>
      <c r="M341" s="470">
        <f t="shared" ref="M341" si="4642">SUM(M339,M328)</f>
        <v>16019</v>
      </c>
      <c r="N341" s="470">
        <f t="shared" si="4641"/>
        <v>0</v>
      </c>
      <c r="O341" s="470">
        <f t="shared" si="4641"/>
        <v>0</v>
      </c>
      <c r="P341" s="525">
        <f t="shared" si="4086"/>
        <v>16019</v>
      </c>
      <c r="Q341" s="587">
        <f>K341/P341</f>
        <v>0.23191210437605345</v>
      </c>
      <c r="R341" s="470">
        <f t="shared" ref="R341:S341" si="4643">SUM(R339,R328)</f>
        <v>16019</v>
      </c>
      <c r="S341" s="525">
        <f t="shared" si="4643"/>
        <v>5880</v>
      </c>
      <c r="T341" s="587">
        <f t="shared" si="4175"/>
        <v>0.3670641113677508</v>
      </c>
      <c r="U341" s="470">
        <f t="shared" ref="U341:W341" si="4644">SUM(U339,U328)</f>
        <v>16019</v>
      </c>
      <c r="V341" s="470">
        <f t="shared" si="4644"/>
        <v>0</v>
      </c>
      <c r="W341" s="470">
        <f t="shared" si="4644"/>
        <v>0</v>
      </c>
      <c r="X341" s="525">
        <f t="shared" si="4089"/>
        <v>16019</v>
      </c>
      <c r="Y341" s="587">
        <f t="shared" si="4177"/>
        <v>0.3670641113677508</v>
      </c>
      <c r="Z341" s="470">
        <f t="shared" ref="Z341" si="4645">SUM(Z339,Z328)</f>
        <v>-2000</v>
      </c>
      <c r="AA341" s="525">
        <f t="shared" si="4091"/>
        <v>14019</v>
      </c>
      <c r="AB341" s="525">
        <f t="shared" ref="AB341:AE341" si="4646">SUM(AB339,AB328)</f>
        <v>10772</v>
      </c>
      <c r="AC341" s="587">
        <f t="shared" si="4093"/>
        <v>0.76838576217989873</v>
      </c>
      <c r="AD341" s="525">
        <f t="shared" si="4646"/>
        <v>11743</v>
      </c>
      <c r="AE341" s="525">
        <f t="shared" si="4646"/>
        <v>12413</v>
      </c>
      <c r="AF341" s="587">
        <f t="shared" si="4094"/>
        <v>0.88544118696055352</v>
      </c>
      <c r="AG341" s="470">
        <f t="shared" ref="AG341:AM341" si="4647">SUM(AG339,AG328)</f>
        <v>14019</v>
      </c>
      <c r="AH341" s="470">
        <f t="shared" si="4647"/>
        <v>15868</v>
      </c>
      <c r="AI341" s="470">
        <f t="shared" si="4647"/>
        <v>18868</v>
      </c>
      <c r="AJ341" s="470">
        <f t="shared" si="4647"/>
        <v>13368</v>
      </c>
      <c r="AK341" s="470">
        <f t="shared" si="4647"/>
        <v>0</v>
      </c>
      <c r="AL341" s="525">
        <f t="shared" si="4096"/>
        <v>14019</v>
      </c>
      <c r="AM341" s="830">
        <f t="shared" si="4647"/>
        <v>13338.329999999998</v>
      </c>
      <c r="AN341" s="894">
        <f t="shared" si="4181"/>
        <v>0.95144660817462001</v>
      </c>
      <c r="AO341" s="830">
        <f t="shared" ref="AO341:AR341" si="4648">SUM(AO339,AO328)</f>
        <v>7132.0599999999995</v>
      </c>
      <c r="AP341" s="894">
        <f t="shared" si="4183"/>
        <v>0.44946180993193846</v>
      </c>
      <c r="AQ341" s="830">
        <f t="shared" ref="AQ341" si="4649">SUM(AQ339,AQ328)</f>
        <v>0</v>
      </c>
      <c r="AR341" s="830">
        <f t="shared" si="4648"/>
        <v>0</v>
      </c>
      <c r="AS341" s="830">
        <f t="shared" si="4099"/>
        <v>15868</v>
      </c>
      <c r="AT341" s="894">
        <f t="shared" si="4185"/>
        <v>0.44946180993193846</v>
      </c>
      <c r="AU341" s="830">
        <f t="shared" ref="AU341" si="4650">SUM(AU339,AU328)</f>
        <v>0</v>
      </c>
      <c r="AV341" s="830">
        <f t="shared" si="4101"/>
        <v>15868</v>
      </c>
      <c r="AW341" s="470">
        <f t="shared" ref="AW341:BG341" si="4651">SUM(AW339,AW328)</f>
        <v>15868</v>
      </c>
      <c r="AX341" s="830">
        <f t="shared" si="4651"/>
        <v>12662.27</v>
      </c>
      <c r="AY341" s="470">
        <f t="shared" si="4651"/>
        <v>15868</v>
      </c>
      <c r="AZ341" s="72">
        <f t="shared" si="4651"/>
        <v>15366.560000000001</v>
      </c>
      <c r="BA341" s="942">
        <f t="shared" si="4651"/>
        <v>16368</v>
      </c>
      <c r="BB341" s="470">
        <f t="shared" si="4651"/>
        <v>13368</v>
      </c>
      <c r="BC341" s="470">
        <f t="shared" si="4651"/>
        <v>13368</v>
      </c>
      <c r="BD341" s="942">
        <f t="shared" si="4651"/>
        <v>13368</v>
      </c>
      <c r="BE341" s="470">
        <f t="shared" si="4651"/>
        <v>13368</v>
      </c>
      <c r="BF341" s="470">
        <f t="shared" si="4651"/>
        <v>13368</v>
      </c>
      <c r="BG341" s="830">
        <f t="shared" si="4651"/>
        <v>0</v>
      </c>
      <c r="BH341" s="470">
        <f t="shared" si="4103"/>
        <v>13368</v>
      </c>
      <c r="BI341" s="943">
        <f t="shared" ref="BI341" si="4652">SUM(BI339,BI328)</f>
        <v>3517.51</v>
      </c>
      <c r="BJ341" s="894">
        <f t="shared" si="4189"/>
        <v>0.26312911430281272</v>
      </c>
      <c r="BK341" s="470">
        <f t="shared" ref="BK341" si="4653">SUM(BK339,BK328)</f>
        <v>0</v>
      </c>
      <c r="BL341" s="470">
        <f t="shared" si="4106"/>
        <v>13368</v>
      </c>
      <c r="BM341" s="894">
        <f t="shared" si="4191"/>
        <v>0.26312911430281272</v>
      </c>
      <c r="BN341" s="894"/>
      <c r="BO341" s="894"/>
      <c r="BP341" s="943">
        <f t="shared" ref="BP341:BT341" si="4654">SUM(BP339,BP328)</f>
        <v>6044.8499999999995</v>
      </c>
      <c r="BQ341" s="894">
        <f t="shared" si="4193"/>
        <v>0.45218806104129261</v>
      </c>
      <c r="BR341" s="830">
        <f t="shared" ref="BR341" si="4655">SUM(BR339,BR328)</f>
        <v>0</v>
      </c>
      <c r="BS341" s="470">
        <f t="shared" si="4109"/>
        <v>13368</v>
      </c>
      <c r="BT341" s="943">
        <f t="shared" si="4654"/>
        <v>11242.990000000002</v>
      </c>
      <c r="BU341" s="894">
        <f t="shared" si="4195"/>
        <v>0.84103755236385414</v>
      </c>
      <c r="BV341" s="470">
        <f t="shared" ref="BV341" si="4656">SUM(BV339,BV328)</f>
        <v>0</v>
      </c>
      <c r="BW341" s="470">
        <f t="shared" si="4111"/>
        <v>13368</v>
      </c>
      <c r="BX341" s="894">
        <f t="shared" si="4640"/>
        <v>0.84103755236385414</v>
      </c>
      <c r="BY341" s="943">
        <f t="shared" ref="BY341:CE341" si="4657">SUM(BY339,BY328)</f>
        <v>14097.810000000001</v>
      </c>
      <c r="BZ341" s="1134">
        <f t="shared" si="4657"/>
        <v>14097.810000000001</v>
      </c>
      <c r="CA341" s="470">
        <f t="shared" si="4657"/>
        <v>15965</v>
      </c>
      <c r="CB341" s="470">
        <f t="shared" si="4657"/>
        <v>15465</v>
      </c>
      <c r="CC341" s="470">
        <f t="shared" si="4657"/>
        <v>15465</v>
      </c>
      <c r="CD341" s="943">
        <f t="shared" si="4657"/>
        <v>4178.22</v>
      </c>
      <c r="CE341" s="34">
        <f t="shared" si="4657"/>
        <v>0</v>
      </c>
      <c r="CF341" s="525">
        <f t="shared" si="4113"/>
        <v>15965</v>
      </c>
      <c r="CG341" s="587">
        <f t="shared" si="4199"/>
        <v>0.26171124334481682</v>
      </c>
      <c r="CH341" s="943">
        <f t="shared" ref="CH341:CL341" si="4658">SUM(CH339,CH328)</f>
        <v>6117.1</v>
      </c>
      <c r="CI341" s="587">
        <f t="shared" si="4201"/>
        <v>0.38315690573128719</v>
      </c>
      <c r="CJ341" s="470">
        <f t="shared" ref="CJ341" si="4659">SUM(CJ339,CJ328)</f>
        <v>0</v>
      </c>
      <c r="CK341" s="470">
        <f t="shared" si="4116"/>
        <v>15965</v>
      </c>
      <c r="CL341" s="135">
        <f t="shared" si="4658"/>
        <v>12575.12</v>
      </c>
      <c r="CM341" s="587">
        <f t="shared" si="4170"/>
        <v>0.78766802380206702</v>
      </c>
      <c r="CN341" s="34">
        <f t="shared" ref="CN341" si="4660">SUM(CN339,CN328)</f>
        <v>0</v>
      </c>
      <c r="CO341" s="1200">
        <f t="shared" si="4118"/>
        <v>15965</v>
      </c>
      <c r="CP341" s="587">
        <f t="shared" si="4171"/>
        <v>0.78766802380206702</v>
      </c>
      <c r="CQ341" s="34">
        <f t="shared" ref="CQ341" si="4661">SUM(CQ339,CQ328)</f>
        <v>0</v>
      </c>
      <c r="CR341" s="1200">
        <f t="shared" si="4120"/>
        <v>15965</v>
      </c>
      <c r="CS341" s="1255">
        <f t="shared" ref="CS341:DB341" si="4662">SUM(CS339,CS328)</f>
        <v>15965</v>
      </c>
      <c r="CT341" s="1321">
        <f t="shared" si="4662"/>
        <v>15465</v>
      </c>
      <c r="CU341" s="470">
        <f t="shared" si="4662"/>
        <v>15465</v>
      </c>
      <c r="CV341" s="470">
        <f t="shared" si="4662"/>
        <v>15465</v>
      </c>
      <c r="CW341" s="1398">
        <f t="shared" si="4662"/>
        <v>15334.319999999998</v>
      </c>
      <c r="CX341" s="587">
        <f t="shared" si="4122"/>
        <v>0.96049608518634499</v>
      </c>
      <c r="CY341" s="1363">
        <f t="shared" ref="CY341:CZ341" si="4663">SUM(CY339,CY328)</f>
        <v>15465</v>
      </c>
      <c r="CZ341" s="470">
        <f t="shared" si="4663"/>
        <v>0</v>
      </c>
      <c r="DA341" s="1363">
        <f t="shared" si="4124"/>
        <v>15465</v>
      </c>
      <c r="DB341" s="135">
        <f t="shared" si="4662"/>
        <v>6018.75</v>
      </c>
      <c r="DC341" s="587">
        <f t="shared" si="4207"/>
        <v>0.38918525703200774</v>
      </c>
      <c r="DD341" s="1200">
        <f t="shared" ref="DD341" si="4664">SUM(DD339,DD328)</f>
        <v>6400</v>
      </c>
      <c r="DE341" s="1363">
        <f t="shared" si="4126"/>
        <v>21865</v>
      </c>
      <c r="DF341" s="587">
        <f t="shared" si="4209"/>
        <v>0.27526869426023326</v>
      </c>
      <c r="DG341" s="1200">
        <f t="shared" ref="DG341" si="4665">SUM(DG339,DG328)</f>
        <v>6400</v>
      </c>
      <c r="DH341" s="1363">
        <f t="shared" si="4128"/>
        <v>21865</v>
      </c>
      <c r="DI341" s="587">
        <f t="shared" si="4211"/>
        <v>0.27526869426023326</v>
      </c>
      <c r="DJ341" s="1364">
        <f t="shared" ref="DJ341" si="4666">SUM(DJ339,DJ328)</f>
        <v>11011.49</v>
      </c>
      <c r="DK341" s="587">
        <f t="shared" si="4213"/>
        <v>0.50361262291333175</v>
      </c>
      <c r="DL341" s="1200">
        <f t="shared" ref="DL341" si="4667">SUM(DL339,DL328)</f>
        <v>0</v>
      </c>
      <c r="DM341" s="1363">
        <f t="shared" si="4131"/>
        <v>21865</v>
      </c>
      <c r="DN341" s="587">
        <f t="shared" si="4215"/>
        <v>0.50361262291333175</v>
      </c>
      <c r="DO341" s="1364">
        <f t="shared" ref="DO341:DS341" si="4668">SUM(DO339,DO328)</f>
        <v>24451.83</v>
      </c>
      <c r="DP341" s="470">
        <f t="shared" si="4668"/>
        <v>40770</v>
      </c>
      <c r="DQ341" s="470">
        <f t="shared" si="4668"/>
        <v>37970</v>
      </c>
      <c r="DR341" s="470">
        <f t="shared" si="4668"/>
        <v>38240</v>
      </c>
      <c r="DS341" s="1444">
        <f t="shared" si="4668"/>
        <v>24451.83</v>
      </c>
      <c r="DT341" s="323">
        <f t="shared" si="4133"/>
        <v>1.1183091699062429</v>
      </c>
      <c r="DU341" s="1362">
        <f t="shared" ref="DU341:DV341" si="4669">SUM(DU339,DU328)</f>
        <v>40770</v>
      </c>
      <c r="DV341" s="1362">
        <f t="shared" si="4669"/>
        <v>0</v>
      </c>
      <c r="DW341" s="1362">
        <f t="shared" si="4135"/>
        <v>40770</v>
      </c>
      <c r="DX341" s="1362">
        <f t="shared" ref="DX341:DZ341" si="4670">SUM(DX339,DX328)</f>
        <v>0</v>
      </c>
      <c r="DY341" s="1362">
        <f t="shared" si="4137"/>
        <v>40770</v>
      </c>
      <c r="DZ341" s="1362">
        <f t="shared" si="4670"/>
        <v>0</v>
      </c>
      <c r="EA341" s="1362">
        <f t="shared" si="4138"/>
        <v>40770</v>
      </c>
      <c r="EB341" s="1444">
        <f t="shared" ref="EB341" si="4671">SUM(EB339,EB328)</f>
        <v>13740.619999999999</v>
      </c>
      <c r="EC341" s="323">
        <f t="shared" si="4140"/>
        <v>0.33702771645818003</v>
      </c>
      <c r="ED341" s="1362">
        <f t="shared" ref="ED341" si="4672">SUM(ED339,ED328)</f>
        <v>0</v>
      </c>
      <c r="EE341" s="1362">
        <f t="shared" si="4142"/>
        <v>40770</v>
      </c>
      <c r="EF341" s="323">
        <f t="shared" si="4143"/>
        <v>0.33702771645818003</v>
      </c>
      <c r="EG341" s="1362">
        <f t="shared" ref="EG341" si="4673">SUM(EG339,EG328)</f>
        <v>-2000</v>
      </c>
      <c r="EH341" s="1362">
        <f t="shared" si="4145"/>
        <v>38770</v>
      </c>
      <c r="EI341" s="2240">
        <f t="shared" ref="EI341:EO341" si="4674">SUM(EI339,EI328)</f>
        <v>30295.56</v>
      </c>
      <c r="EJ341" s="1444">
        <f t="shared" si="4674"/>
        <v>30295.56</v>
      </c>
      <c r="EK341" s="323">
        <f t="shared" si="4147"/>
        <v>1</v>
      </c>
      <c r="EL341" s="1362">
        <f t="shared" si="4674"/>
        <v>25909</v>
      </c>
      <c r="EM341" s="2241">
        <f t="shared" si="4674"/>
        <v>25609</v>
      </c>
      <c r="EN341" s="2241">
        <f t="shared" si="4674"/>
        <v>25609</v>
      </c>
      <c r="EO341" s="1444">
        <f t="shared" si="4674"/>
        <v>12870.42</v>
      </c>
      <c r="EP341" s="2176">
        <f t="shared" si="4148"/>
        <v>0.49675479563086189</v>
      </c>
      <c r="EQ341" s="1362">
        <f t="shared" ref="EQ341" si="4675">SUM(EQ339,EQ328)</f>
        <v>0</v>
      </c>
      <c r="ER341" s="1362">
        <f t="shared" si="4150"/>
        <v>25909</v>
      </c>
      <c r="ES341" s="1362">
        <f t="shared" ref="ES341" si="4676">SUM(ES339,ES328)</f>
        <v>0</v>
      </c>
      <c r="ET341" s="1362">
        <f t="shared" si="4152"/>
        <v>25909</v>
      </c>
      <c r="EU341" s="323">
        <f t="shared" si="4153"/>
        <v>0.49675479563086189</v>
      </c>
      <c r="EV341" s="1362">
        <f t="shared" ref="EV341" si="4677">SUM(EV339,EV328)</f>
        <v>0</v>
      </c>
      <c r="EW341" s="1362">
        <f t="shared" si="4155"/>
        <v>25909</v>
      </c>
      <c r="EX341" s="1444">
        <f t="shared" ref="EX341" si="4678">SUM(EX339,EX328)</f>
        <v>20502.139999999996</v>
      </c>
      <c r="EY341" s="323">
        <f t="shared" si="4227"/>
        <v>0.79131344320506369</v>
      </c>
      <c r="EZ341" s="2242">
        <f t="shared" ref="EZ341:FF341" si="4679">SUM(EZ339,EZ328)</f>
        <v>25909</v>
      </c>
      <c r="FA341" s="1444">
        <f t="shared" ref="FA341" si="4680">SUM(FA339,FA328)</f>
        <v>28673.919999999998</v>
      </c>
      <c r="FB341" s="323">
        <f t="shared" si="4230"/>
        <v>1.1067165849704734</v>
      </c>
      <c r="FC341" s="1363">
        <f t="shared" si="4679"/>
        <v>26937</v>
      </c>
      <c r="FD341" s="1363">
        <f t="shared" si="4679"/>
        <v>26937</v>
      </c>
      <c r="FE341" s="1363">
        <f t="shared" si="4679"/>
        <v>26937</v>
      </c>
      <c r="FF341" s="1363">
        <f t="shared" si="4679"/>
        <v>-1000</v>
      </c>
      <c r="FG341" s="1363">
        <f t="shared" si="4159"/>
        <v>25937</v>
      </c>
      <c r="FH341" s="2736">
        <f t="shared" ref="FH341:FI341" si="4681">SUM(FH339,FH328)</f>
        <v>8325.8100000000013</v>
      </c>
      <c r="FI341" s="1363">
        <f t="shared" si="4681"/>
        <v>0</v>
      </c>
      <c r="FJ341" s="1363">
        <f t="shared" si="4161"/>
        <v>25937</v>
      </c>
      <c r="FK341" s="1969">
        <f t="shared" si="4162"/>
        <v>0.32100127231368319</v>
      </c>
      <c r="FL341" s="2736">
        <f t="shared" ref="FL341" si="4682">SUM(FL339,FL328)</f>
        <v>13428.220000000001</v>
      </c>
      <c r="FM341" s="1969">
        <f t="shared" si="4164"/>
        <v>0.51772448625515677</v>
      </c>
      <c r="FN341" s="1363">
        <f t="shared" ref="FN341" si="4683">SUM(FN339,FN328)</f>
        <v>0</v>
      </c>
      <c r="FO341" s="1363">
        <f t="shared" si="4166"/>
        <v>25937</v>
      </c>
      <c r="FP341" s="2124">
        <f t="shared" ref="FP341" si="4684">SUM(FP339,FP328)</f>
        <v>25937</v>
      </c>
      <c r="FQ341" s="2619">
        <f t="shared" ref="FQ341:FR341" si="4685">SUM(FQ339,FQ328)</f>
        <v>22550</v>
      </c>
      <c r="FR341" s="1363">
        <f t="shared" si="4685"/>
        <v>22550</v>
      </c>
      <c r="FS341" s="1363">
        <f t="shared" ref="FS341" si="4686">SUM(FS339,FS328)</f>
        <v>22550</v>
      </c>
    </row>
    <row r="342" spans="1:176" ht="34.5" customHeight="1" thickBot="1" x14ac:dyDescent="0.4">
      <c r="A342" s="2895"/>
      <c r="B342" s="2879"/>
      <c r="C342" s="2942" t="s">
        <v>87</v>
      </c>
      <c r="D342" s="1859" t="s">
        <v>398</v>
      </c>
      <c r="E342" s="1908" t="s">
        <v>466</v>
      </c>
      <c r="F342" s="769"/>
      <c r="G342" s="650" t="s">
        <v>567</v>
      </c>
      <c r="H342" s="590">
        <f t="shared" ref="H342:I342" si="4687">SUM(H343:H344)</f>
        <v>0</v>
      </c>
      <c r="I342" s="468">
        <f t="shared" si="4687"/>
        <v>0</v>
      </c>
      <c r="J342" s="526">
        <f t="shared" ref="J342:K342" si="4688">SUM(J343:J344)</f>
        <v>0</v>
      </c>
      <c r="K342" s="526">
        <f t="shared" si="4688"/>
        <v>0</v>
      </c>
      <c r="L342" s="587"/>
      <c r="M342" s="468">
        <f t="shared" ref="M342" si="4689">SUM(M343:M344)</f>
        <v>0</v>
      </c>
      <c r="N342" s="468">
        <f>SUM(N343:N344)</f>
        <v>0</v>
      </c>
      <c r="O342" s="468">
        <f>SUM(O343:O344)</f>
        <v>0</v>
      </c>
      <c r="P342" s="526">
        <f t="shared" si="4086"/>
        <v>0</v>
      </c>
      <c r="Q342" s="587"/>
      <c r="R342" s="468">
        <f t="shared" ref="R342:S342" si="4690">SUM(R343:R344)</f>
        <v>0</v>
      </c>
      <c r="S342" s="526">
        <f t="shared" si="4690"/>
        <v>0</v>
      </c>
      <c r="T342" s="587"/>
      <c r="U342" s="468">
        <f t="shared" ref="U342" si="4691">SUM(U343:U344)</f>
        <v>0</v>
      </c>
      <c r="V342" s="468">
        <f>SUM(V343:V344)</f>
        <v>0</v>
      </c>
      <c r="W342" s="468">
        <f>SUM(W343:W344)</f>
        <v>0</v>
      </c>
      <c r="X342" s="526">
        <f t="shared" si="4089"/>
        <v>0</v>
      </c>
      <c r="Y342" s="587"/>
      <c r="Z342" s="468">
        <f>SUM(Z343:Z344)</f>
        <v>0</v>
      </c>
      <c r="AA342" s="526">
        <f t="shared" si="4091"/>
        <v>0</v>
      </c>
      <c r="AB342" s="526">
        <f t="shared" ref="AB342:AE342" si="4692">SUM(AB343:AB344)</f>
        <v>0</v>
      </c>
      <c r="AC342" s="587" t="e">
        <f t="shared" si="4093"/>
        <v>#DIV/0!</v>
      </c>
      <c r="AD342" s="526">
        <f t="shared" si="4692"/>
        <v>0</v>
      </c>
      <c r="AE342" s="526">
        <f t="shared" si="4692"/>
        <v>0</v>
      </c>
      <c r="AF342" s="587" t="e">
        <f t="shared" si="4094"/>
        <v>#DIV/0!</v>
      </c>
      <c r="AG342" s="468">
        <f t="shared" ref="AG342:AM342" si="4693">SUM(AG343:AG344)</f>
        <v>0</v>
      </c>
      <c r="AH342" s="468">
        <f t="shared" si="4693"/>
        <v>0</v>
      </c>
      <c r="AI342" s="468">
        <f t="shared" si="4693"/>
        <v>0</v>
      </c>
      <c r="AJ342" s="468">
        <f t="shared" si="4693"/>
        <v>0</v>
      </c>
      <c r="AK342" s="468">
        <f>SUM(AK343:AK344)</f>
        <v>0</v>
      </c>
      <c r="AL342" s="526">
        <f t="shared" si="4096"/>
        <v>0</v>
      </c>
      <c r="AM342" s="828">
        <f t="shared" si="4693"/>
        <v>0</v>
      </c>
      <c r="AN342" s="894"/>
      <c r="AO342" s="828">
        <f t="shared" ref="AO342:AR342" si="4694">SUM(AO343:AO344)</f>
        <v>0</v>
      </c>
      <c r="AP342" s="894"/>
      <c r="AQ342" s="828">
        <f t="shared" ref="AQ342" si="4695">SUM(AQ343:AQ344)</f>
        <v>0</v>
      </c>
      <c r="AR342" s="828">
        <f t="shared" si="4694"/>
        <v>0</v>
      </c>
      <c r="AS342" s="828">
        <f t="shared" si="4099"/>
        <v>0</v>
      </c>
      <c r="AT342" s="894"/>
      <c r="AU342" s="828">
        <f t="shared" ref="AU342" si="4696">SUM(AU343:AU344)</f>
        <v>0</v>
      </c>
      <c r="AV342" s="828">
        <f t="shared" si="4101"/>
        <v>0</v>
      </c>
      <c r="AW342" s="468">
        <f t="shared" ref="AW342:BG342" si="4697">SUM(AW343:AW344)</f>
        <v>0</v>
      </c>
      <c r="AX342" s="828">
        <f t="shared" si="4697"/>
        <v>0</v>
      </c>
      <c r="AY342" s="468">
        <f t="shared" si="4697"/>
        <v>0</v>
      </c>
      <c r="AZ342" s="1095">
        <f t="shared" si="4697"/>
        <v>0</v>
      </c>
      <c r="BA342" s="1015">
        <f t="shared" si="4697"/>
        <v>0</v>
      </c>
      <c r="BB342" s="468">
        <f t="shared" si="4697"/>
        <v>0</v>
      </c>
      <c r="BC342" s="468">
        <f t="shared" si="4697"/>
        <v>0</v>
      </c>
      <c r="BD342" s="1015">
        <f t="shared" si="4697"/>
        <v>0</v>
      </c>
      <c r="BE342" s="468">
        <f t="shared" si="4697"/>
        <v>0</v>
      </c>
      <c r="BF342" s="468">
        <f t="shared" si="4697"/>
        <v>0</v>
      </c>
      <c r="BG342" s="828">
        <f t="shared" si="4697"/>
        <v>0</v>
      </c>
      <c r="BH342" s="468">
        <f t="shared" si="4103"/>
        <v>0</v>
      </c>
      <c r="BI342" s="1016">
        <f t="shared" ref="BI342" si="4698">SUM(BI343:BI344)</f>
        <v>0</v>
      </c>
      <c r="BJ342" s="894"/>
      <c r="BK342" s="468">
        <f t="shared" ref="BK342" si="4699">SUM(BK343:BK344)</f>
        <v>0</v>
      </c>
      <c r="BL342" s="468">
        <f t="shared" si="4106"/>
        <v>0</v>
      </c>
      <c r="BM342" s="894"/>
      <c r="BN342" s="894"/>
      <c r="BO342" s="894"/>
      <c r="BP342" s="1016">
        <f t="shared" ref="BP342:BT342" si="4700">SUM(BP343:BP344)</f>
        <v>0</v>
      </c>
      <c r="BQ342" s="894"/>
      <c r="BR342" s="828">
        <f t="shared" ref="BR342" si="4701">SUM(BR343:BR344)</f>
        <v>0</v>
      </c>
      <c r="BS342" s="468">
        <f t="shared" si="4109"/>
        <v>0</v>
      </c>
      <c r="BT342" s="1016">
        <f t="shared" si="4700"/>
        <v>0</v>
      </c>
      <c r="BU342" s="894"/>
      <c r="BV342" s="468">
        <f t="shared" ref="BV342" si="4702">SUM(BV343:BV344)</f>
        <v>0</v>
      </c>
      <c r="BW342" s="468">
        <f t="shared" si="4111"/>
        <v>0</v>
      </c>
      <c r="BX342" s="894"/>
      <c r="BY342" s="1016">
        <f t="shared" ref="BY342:CE342" si="4703">SUM(BY343:BY344)</f>
        <v>0</v>
      </c>
      <c r="BZ342" s="1159">
        <f t="shared" si="4703"/>
        <v>0</v>
      </c>
      <c r="CA342" s="468">
        <f t="shared" si="4703"/>
        <v>0</v>
      </c>
      <c r="CB342" s="468">
        <f t="shared" si="4703"/>
        <v>0</v>
      </c>
      <c r="CC342" s="468">
        <f t="shared" si="4703"/>
        <v>0</v>
      </c>
      <c r="CD342" s="1016">
        <f t="shared" si="4703"/>
        <v>0</v>
      </c>
      <c r="CE342" s="58">
        <f t="shared" si="4703"/>
        <v>0</v>
      </c>
      <c r="CF342" s="526">
        <f t="shared" si="4113"/>
        <v>0</v>
      </c>
      <c r="CG342" s="587"/>
      <c r="CH342" s="1016">
        <f t="shared" ref="CH342:CL342" si="4704">SUM(CH343:CH344)</f>
        <v>0</v>
      </c>
      <c r="CI342" s="587"/>
      <c r="CJ342" s="468">
        <f t="shared" ref="CJ342" si="4705">SUM(CJ343:CJ344)</f>
        <v>0</v>
      </c>
      <c r="CK342" s="468">
        <f t="shared" si="4116"/>
        <v>0</v>
      </c>
      <c r="CL342" s="166">
        <f t="shared" si="4704"/>
        <v>0</v>
      </c>
      <c r="CM342" s="587"/>
      <c r="CN342" s="58">
        <f t="shared" ref="CN342" si="4706">SUM(CN343:CN344)</f>
        <v>0</v>
      </c>
      <c r="CO342" s="1219">
        <f t="shared" si="4118"/>
        <v>0</v>
      </c>
      <c r="CP342" s="587"/>
      <c r="CQ342" s="58">
        <f t="shared" ref="CQ342" si="4707">SUM(CQ343:CQ344)</f>
        <v>0</v>
      </c>
      <c r="CR342" s="1219">
        <f t="shared" si="4120"/>
        <v>0</v>
      </c>
      <c r="CS342" s="1281">
        <f t="shared" ref="CS342:DB342" si="4708">SUM(CS343:CS344)</f>
        <v>0</v>
      </c>
      <c r="CT342" s="1344">
        <f t="shared" si="4708"/>
        <v>0</v>
      </c>
      <c r="CU342" s="468">
        <f t="shared" si="4708"/>
        <v>0</v>
      </c>
      <c r="CV342" s="468">
        <f t="shared" si="4708"/>
        <v>0</v>
      </c>
      <c r="CW342" s="1424">
        <f t="shared" si="4708"/>
        <v>0</v>
      </c>
      <c r="CX342" s="587" t="e">
        <f t="shared" si="4122"/>
        <v>#DIV/0!</v>
      </c>
      <c r="CY342" s="1523">
        <f t="shared" ref="CY342:CZ342" si="4709">SUM(CY343:CY344)</f>
        <v>0</v>
      </c>
      <c r="CZ342" s="468">
        <f t="shared" si="4709"/>
        <v>0</v>
      </c>
      <c r="DA342" s="1523">
        <f t="shared" si="4124"/>
        <v>0</v>
      </c>
      <c r="DB342" s="166">
        <f t="shared" si="4708"/>
        <v>0</v>
      </c>
      <c r="DC342" s="587"/>
      <c r="DD342" s="1219">
        <f t="shared" ref="DD342" si="4710">SUM(DD343:DD344)</f>
        <v>0</v>
      </c>
      <c r="DE342" s="1523">
        <f t="shared" si="4126"/>
        <v>0</v>
      </c>
      <c r="DF342" s="587"/>
      <c r="DG342" s="1219">
        <f t="shared" ref="DG342" si="4711">SUM(DG343:DG344)</f>
        <v>0</v>
      </c>
      <c r="DH342" s="1523">
        <f t="shared" si="4128"/>
        <v>0</v>
      </c>
      <c r="DI342" s="587"/>
      <c r="DJ342" s="1622">
        <f t="shared" ref="DJ342" si="4712">SUM(DJ343:DJ344)</f>
        <v>0</v>
      </c>
      <c r="DK342" s="587"/>
      <c r="DL342" s="1219">
        <f t="shared" ref="DL342" si="4713">SUM(DL343:DL344)</f>
        <v>0</v>
      </c>
      <c r="DM342" s="1523">
        <f t="shared" si="4131"/>
        <v>0</v>
      </c>
      <c r="DN342" s="587"/>
      <c r="DO342" s="1622">
        <f t="shared" ref="DO342:DS342" si="4714">SUM(DO343:DO344)</f>
        <v>0</v>
      </c>
      <c r="DP342" s="468">
        <f t="shared" si="4714"/>
        <v>0</v>
      </c>
      <c r="DQ342" s="468">
        <f t="shared" si="4714"/>
        <v>0</v>
      </c>
      <c r="DR342" s="468">
        <f t="shared" si="4714"/>
        <v>0</v>
      </c>
      <c r="DS342" s="1702">
        <f t="shared" si="4714"/>
        <v>0</v>
      </c>
      <c r="DT342" s="323" t="e">
        <f t="shared" si="4133"/>
        <v>#DIV/0!</v>
      </c>
      <c r="DU342" s="1788">
        <f t="shared" ref="DU342:DV342" si="4715">SUM(DU343:DU344)</f>
        <v>0</v>
      </c>
      <c r="DV342" s="1788">
        <f t="shared" si="4715"/>
        <v>0</v>
      </c>
      <c r="DW342" s="1788">
        <f t="shared" si="4135"/>
        <v>0</v>
      </c>
      <c r="DX342" s="1788">
        <f t="shared" ref="DX342:DZ342" si="4716">SUM(DX343:DX344)</f>
        <v>0</v>
      </c>
      <c r="DY342" s="1788">
        <f t="shared" si="4137"/>
        <v>0</v>
      </c>
      <c r="DZ342" s="1788">
        <f t="shared" si="4716"/>
        <v>0</v>
      </c>
      <c r="EA342" s="1788">
        <f t="shared" si="4138"/>
        <v>0</v>
      </c>
      <c r="EB342" s="1702">
        <f t="shared" ref="EB342" si="4717">SUM(EB343:EB344)</f>
        <v>0</v>
      </c>
      <c r="EC342" s="323"/>
      <c r="ED342" s="1788">
        <f t="shared" ref="ED342" si="4718">SUM(ED343:ED344)</f>
        <v>0</v>
      </c>
      <c r="EE342" s="1788">
        <f t="shared" si="4142"/>
        <v>0</v>
      </c>
      <c r="EF342" s="323" t="e">
        <f t="shared" si="4143"/>
        <v>#DIV/0!</v>
      </c>
      <c r="EG342" s="1788">
        <f t="shared" ref="EG342" si="4719">SUM(EG343:EG344)</f>
        <v>0</v>
      </c>
      <c r="EH342" s="1788">
        <f t="shared" si="4145"/>
        <v>0</v>
      </c>
      <c r="EI342" s="2339">
        <f t="shared" ref="EI342:EO342" si="4720">SUM(EI343:EI344)</f>
        <v>0</v>
      </c>
      <c r="EJ342" s="1702">
        <f t="shared" si="4720"/>
        <v>0</v>
      </c>
      <c r="EK342" s="323" t="e">
        <f t="shared" si="4147"/>
        <v>#DIV/0!</v>
      </c>
      <c r="EL342" s="1788">
        <f t="shared" si="4720"/>
        <v>0</v>
      </c>
      <c r="EM342" s="2340">
        <f t="shared" si="4720"/>
        <v>0</v>
      </c>
      <c r="EN342" s="2340">
        <f t="shared" si="4720"/>
        <v>0</v>
      </c>
      <c r="EO342" s="1702">
        <f t="shared" si="4720"/>
        <v>0</v>
      </c>
      <c r="EP342" s="2176" t="e">
        <f t="shared" si="4148"/>
        <v>#DIV/0!</v>
      </c>
      <c r="EQ342" s="1788">
        <f t="shared" ref="EQ342" si="4721">SUM(EQ343:EQ344)</f>
        <v>0</v>
      </c>
      <c r="ER342" s="1788">
        <f t="shared" si="4150"/>
        <v>0</v>
      </c>
      <c r="ES342" s="1788">
        <f t="shared" ref="ES342" si="4722">SUM(ES343:ES344)</f>
        <v>0</v>
      </c>
      <c r="ET342" s="1788">
        <f t="shared" si="4152"/>
        <v>0</v>
      </c>
      <c r="EU342" s="323" t="e">
        <f t="shared" si="4153"/>
        <v>#DIV/0!</v>
      </c>
      <c r="EV342" s="1788">
        <f t="shared" ref="EV342" si="4723">SUM(EV343:EV344)</f>
        <v>0</v>
      </c>
      <c r="EW342" s="1788">
        <f t="shared" si="4155"/>
        <v>0</v>
      </c>
      <c r="EX342" s="1702">
        <f t="shared" ref="EX342" si="4724">SUM(EX343:EX344)</f>
        <v>0</v>
      </c>
      <c r="EY342" s="323" t="e">
        <f t="shared" si="4227"/>
        <v>#DIV/0!</v>
      </c>
      <c r="EZ342" s="2341">
        <f t="shared" ref="EZ342:FF342" si="4725">SUM(EZ343:EZ344)</f>
        <v>0</v>
      </c>
      <c r="FA342" s="1702">
        <f t="shared" ref="FA342" si="4726">SUM(FA343:FA344)</f>
        <v>0</v>
      </c>
      <c r="FB342" s="323" t="e">
        <f t="shared" si="4230"/>
        <v>#DIV/0!</v>
      </c>
      <c r="FC342" s="1523">
        <f t="shared" si="4725"/>
        <v>0</v>
      </c>
      <c r="FD342" s="1523">
        <f t="shared" si="4725"/>
        <v>0</v>
      </c>
      <c r="FE342" s="1523">
        <f t="shared" si="4725"/>
        <v>0</v>
      </c>
      <c r="FF342" s="1523">
        <f t="shared" si="4725"/>
        <v>0</v>
      </c>
      <c r="FG342" s="1523">
        <f t="shared" si="4159"/>
        <v>0</v>
      </c>
      <c r="FH342" s="2791">
        <f t="shared" ref="FH342:FI342" si="4727">SUM(FH343:FH344)</f>
        <v>0</v>
      </c>
      <c r="FI342" s="1523">
        <f t="shared" si="4727"/>
        <v>0</v>
      </c>
      <c r="FJ342" s="1523">
        <f t="shared" si="4161"/>
        <v>0</v>
      </c>
      <c r="FK342" s="1969" t="e">
        <f t="shared" si="4162"/>
        <v>#DIV/0!</v>
      </c>
      <c r="FL342" s="2791">
        <f t="shared" ref="FL342" si="4728">SUM(FL343:FL344)</f>
        <v>0</v>
      </c>
      <c r="FM342" s="1969" t="e">
        <f t="shared" si="4164"/>
        <v>#DIV/0!</v>
      </c>
      <c r="FN342" s="1523">
        <f t="shared" ref="FN342" si="4729">SUM(FN343:FN344)</f>
        <v>0</v>
      </c>
      <c r="FO342" s="1523">
        <f t="shared" si="4166"/>
        <v>0</v>
      </c>
      <c r="FP342" s="2133">
        <f t="shared" ref="FP342" si="4730">SUM(FP343:FP344)</f>
        <v>0</v>
      </c>
      <c r="FQ342" s="2649">
        <f t="shared" ref="FQ342:FR342" si="4731">SUM(FQ343:FQ344)</f>
        <v>0</v>
      </c>
      <c r="FR342" s="1523">
        <f t="shared" si="4731"/>
        <v>0</v>
      </c>
      <c r="FS342" s="1523">
        <f t="shared" ref="FS342" si="4732">SUM(FS343:FS344)</f>
        <v>0</v>
      </c>
    </row>
    <row r="343" spans="1:176" ht="21.75" hidden="1" thickBot="1" x14ac:dyDescent="0.4">
      <c r="A343" s="2895"/>
      <c r="B343" s="2879"/>
      <c r="C343" s="2948"/>
      <c r="D343" s="1859"/>
      <c r="E343" s="1824"/>
      <c r="F343" s="769" t="s">
        <v>84</v>
      </c>
      <c r="G343" s="650"/>
      <c r="H343" s="590">
        <v>0</v>
      </c>
      <c r="I343" s="468">
        <v>0</v>
      </c>
      <c r="J343" s="526">
        <v>0</v>
      </c>
      <c r="K343" s="526">
        <v>0</v>
      </c>
      <c r="L343" s="587" t="e">
        <f>K343/J343</f>
        <v>#DIV/0!</v>
      </c>
      <c r="M343" s="468">
        <v>0</v>
      </c>
      <c r="N343" s="468"/>
      <c r="O343" s="468"/>
      <c r="P343" s="526">
        <f t="shared" si="4086"/>
        <v>0</v>
      </c>
      <c r="Q343" s="587"/>
      <c r="R343" s="468">
        <v>0</v>
      </c>
      <c r="S343" s="526">
        <v>0</v>
      </c>
      <c r="T343" s="587" t="e">
        <f t="shared" si="4175"/>
        <v>#DIV/0!</v>
      </c>
      <c r="U343" s="468">
        <v>0</v>
      </c>
      <c r="V343" s="468"/>
      <c r="W343" s="468"/>
      <c r="X343" s="526">
        <f t="shared" si="4089"/>
        <v>0</v>
      </c>
      <c r="Y343" s="587"/>
      <c r="Z343" s="468"/>
      <c r="AA343" s="526">
        <f t="shared" si="4091"/>
        <v>0</v>
      </c>
      <c r="AB343" s="526">
        <v>0</v>
      </c>
      <c r="AC343" s="587" t="e">
        <f t="shared" si="4093"/>
        <v>#DIV/0!</v>
      </c>
      <c r="AD343" s="526">
        <v>0</v>
      </c>
      <c r="AE343" s="526">
        <v>0</v>
      </c>
      <c r="AF343" s="587" t="e">
        <f t="shared" si="4094"/>
        <v>#DIV/0!</v>
      </c>
      <c r="AG343" s="468">
        <v>0</v>
      </c>
      <c r="AH343" s="468">
        <v>0</v>
      </c>
      <c r="AI343" s="468">
        <v>0</v>
      </c>
      <c r="AJ343" s="468">
        <v>0</v>
      </c>
      <c r="AK343" s="468"/>
      <c r="AL343" s="526">
        <f t="shared" si="4096"/>
        <v>0</v>
      </c>
      <c r="AM343" s="828">
        <v>0</v>
      </c>
      <c r="AN343" s="894" t="e">
        <f t="shared" si="4181"/>
        <v>#DIV/0!</v>
      </c>
      <c r="AO343" s="828">
        <v>0</v>
      </c>
      <c r="AP343" s="894" t="e">
        <f t="shared" si="4183"/>
        <v>#DIV/0!</v>
      </c>
      <c r="AQ343" s="828">
        <v>0</v>
      </c>
      <c r="AR343" s="828">
        <v>0</v>
      </c>
      <c r="AS343" s="828">
        <f t="shared" si="4099"/>
        <v>0</v>
      </c>
      <c r="AT343" s="894" t="e">
        <f t="shared" si="4185"/>
        <v>#DIV/0!</v>
      </c>
      <c r="AU343" s="828">
        <v>0</v>
      </c>
      <c r="AV343" s="828">
        <f t="shared" si="4101"/>
        <v>0</v>
      </c>
      <c r="AW343" s="468">
        <v>0</v>
      </c>
      <c r="AX343" s="828">
        <v>0</v>
      </c>
      <c r="AY343" s="468">
        <v>0</v>
      </c>
      <c r="AZ343" s="1095">
        <v>0</v>
      </c>
      <c r="BA343" s="1015">
        <v>0</v>
      </c>
      <c r="BB343" s="468">
        <v>0</v>
      </c>
      <c r="BC343" s="468">
        <v>0</v>
      </c>
      <c r="BD343" s="1015">
        <v>0</v>
      </c>
      <c r="BE343" s="468">
        <v>0</v>
      </c>
      <c r="BF343" s="468">
        <v>0</v>
      </c>
      <c r="BG343" s="828">
        <v>0</v>
      </c>
      <c r="BH343" s="468">
        <f t="shared" si="4103"/>
        <v>0</v>
      </c>
      <c r="BI343" s="1016">
        <v>0</v>
      </c>
      <c r="BJ343" s="894"/>
      <c r="BK343" s="468">
        <v>0</v>
      </c>
      <c r="BL343" s="468">
        <f t="shared" si="4106"/>
        <v>0</v>
      </c>
      <c r="BM343" s="894"/>
      <c r="BN343" s="894"/>
      <c r="BO343" s="894"/>
      <c r="BP343" s="1016">
        <v>0</v>
      </c>
      <c r="BQ343" s="894" t="e">
        <f t="shared" si="4193"/>
        <v>#DIV/0!</v>
      </c>
      <c r="BR343" s="828">
        <v>0</v>
      </c>
      <c r="BS343" s="468">
        <f t="shared" si="4109"/>
        <v>0</v>
      </c>
      <c r="BT343" s="1016">
        <v>0</v>
      </c>
      <c r="BU343" s="894"/>
      <c r="BV343" s="468">
        <v>0</v>
      </c>
      <c r="BW343" s="468">
        <f t="shared" si="4111"/>
        <v>0</v>
      </c>
      <c r="BX343" s="894"/>
      <c r="BY343" s="1016">
        <v>0</v>
      </c>
      <c r="BZ343" s="1159">
        <v>0</v>
      </c>
      <c r="CA343" s="468">
        <v>0</v>
      </c>
      <c r="CB343" s="468">
        <v>0</v>
      </c>
      <c r="CC343" s="468">
        <v>0</v>
      </c>
      <c r="CD343" s="1016">
        <v>0</v>
      </c>
      <c r="CE343" s="58">
        <v>0</v>
      </c>
      <c r="CF343" s="526">
        <f t="shared" si="4113"/>
        <v>0</v>
      </c>
      <c r="CG343" s="587"/>
      <c r="CH343" s="1016">
        <v>0</v>
      </c>
      <c r="CI343" s="587"/>
      <c r="CJ343" s="468">
        <v>0</v>
      </c>
      <c r="CK343" s="468">
        <f t="shared" si="4116"/>
        <v>0</v>
      </c>
      <c r="CL343" s="166">
        <v>0</v>
      </c>
      <c r="CM343" s="587"/>
      <c r="CN343" s="58">
        <v>0</v>
      </c>
      <c r="CO343" s="1219">
        <f t="shared" si="4118"/>
        <v>0</v>
      </c>
      <c r="CP343" s="587" t="e">
        <f t="shared" si="4171"/>
        <v>#DIV/0!</v>
      </c>
      <c r="CQ343" s="58">
        <v>0</v>
      </c>
      <c r="CR343" s="1219">
        <f t="shared" si="4120"/>
        <v>0</v>
      </c>
      <c r="CS343" s="1281">
        <v>0</v>
      </c>
      <c r="CT343" s="1344">
        <v>0</v>
      </c>
      <c r="CU343" s="468">
        <v>0</v>
      </c>
      <c r="CV343" s="468">
        <v>0</v>
      </c>
      <c r="CW343" s="1424">
        <v>0</v>
      </c>
      <c r="CX343" s="587" t="e">
        <f t="shared" si="4122"/>
        <v>#DIV/0!</v>
      </c>
      <c r="CY343" s="1523">
        <v>0</v>
      </c>
      <c r="CZ343" s="468">
        <v>0</v>
      </c>
      <c r="DA343" s="1523">
        <f t="shared" si="4124"/>
        <v>0</v>
      </c>
      <c r="DB343" s="166">
        <v>0</v>
      </c>
      <c r="DC343" s="587" t="e">
        <f t="shared" si="4207"/>
        <v>#DIV/0!</v>
      </c>
      <c r="DD343" s="1219">
        <v>0</v>
      </c>
      <c r="DE343" s="1523">
        <f t="shared" si="4126"/>
        <v>0</v>
      </c>
      <c r="DF343" s="587" t="e">
        <f t="shared" si="4209"/>
        <v>#DIV/0!</v>
      </c>
      <c r="DG343" s="1219">
        <v>0</v>
      </c>
      <c r="DH343" s="1523">
        <f t="shared" si="4128"/>
        <v>0</v>
      </c>
      <c r="DI343" s="587" t="e">
        <f t="shared" si="4211"/>
        <v>#DIV/0!</v>
      </c>
      <c r="DJ343" s="1622">
        <v>0</v>
      </c>
      <c r="DK343" s="587" t="e">
        <f t="shared" si="4213"/>
        <v>#DIV/0!</v>
      </c>
      <c r="DL343" s="1219">
        <v>0</v>
      </c>
      <c r="DM343" s="1523">
        <f t="shared" si="4131"/>
        <v>0</v>
      </c>
      <c r="DN343" s="587" t="e">
        <f t="shared" si="4215"/>
        <v>#DIV/0!</v>
      </c>
      <c r="DO343" s="1622">
        <v>0</v>
      </c>
      <c r="DP343" s="468">
        <v>0</v>
      </c>
      <c r="DQ343" s="468">
        <v>0</v>
      </c>
      <c r="DR343" s="468">
        <v>0</v>
      </c>
      <c r="DS343" s="1702">
        <v>0</v>
      </c>
      <c r="DT343" s="323" t="e">
        <f t="shared" si="4133"/>
        <v>#DIV/0!</v>
      </c>
      <c r="DU343" s="1788">
        <v>0</v>
      </c>
      <c r="DV343" s="1788">
        <v>0</v>
      </c>
      <c r="DW343" s="1788">
        <f t="shared" si="4135"/>
        <v>0</v>
      </c>
      <c r="DX343" s="1788">
        <v>0</v>
      </c>
      <c r="DY343" s="1788">
        <f t="shared" si="4137"/>
        <v>0</v>
      </c>
      <c r="DZ343" s="1788">
        <v>0</v>
      </c>
      <c r="EA343" s="1788">
        <f t="shared" si="4138"/>
        <v>0</v>
      </c>
      <c r="EB343" s="1702">
        <v>0</v>
      </c>
      <c r="EC343" s="323" t="e">
        <f t="shared" si="4140"/>
        <v>#DIV/0!</v>
      </c>
      <c r="ED343" s="1788">
        <v>0</v>
      </c>
      <c r="EE343" s="1788">
        <f t="shared" si="4142"/>
        <v>0</v>
      </c>
      <c r="EF343" s="323" t="e">
        <f t="shared" si="4143"/>
        <v>#DIV/0!</v>
      </c>
      <c r="EG343" s="1788">
        <v>0</v>
      </c>
      <c r="EH343" s="1788">
        <f t="shared" si="4145"/>
        <v>0</v>
      </c>
      <c r="EI343" s="2339">
        <v>0</v>
      </c>
      <c r="EJ343" s="1702">
        <v>0</v>
      </c>
      <c r="EK343" s="323" t="e">
        <f t="shared" si="4147"/>
        <v>#DIV/0!</v>
      </c>
      <c r="EL343" s="1788">
        <v>0</v>
      </c>
      <c r="EM343" s="2340">
        <v>0</v>
      </c>
      <c r="EN343" s="2340">
        <v>0</v>
      </c>
      <c r="EO343" s="1702">
        <v>0</v>
      </c>
      <c r="EP343" s="2176" t="e">
        <f t="shared" si="4148"/>
        <v>#DIV/0!</v>
      </c>
      <c r="EQ343" s="1788">
        <v>0</v>
      </c>
      <c r="ER343" s="1788">
        <f t="shared" si="4150"/>
        <v>0</v>
      </c>
      <c r="ES343" s="1788">
        <v>0</v>
      </c>
      <c r="ET343" s="1788">
        <f t="shared" si="4152"/>
        <v>0</v>
      </c>
      <c r="EU343" s="323" t="e">
        <f t="shared" si="4153"/>
        <v>#DIV/0!</v>
      </c>
      <c r="EV343" s="1788">
        <v>0</v>
      </c>
      <c r="EW343" s="1788">
        <f t="shared" si="4155"/>
        <v>0</v>
      </c>
      <c r="EX343" s="1702">
        <v>0</v>
      </c>
      <c r="EY343" s="323" t="e">
        <f t="shared" si="4227"/>
        <v>#DIV/0!</v>
      </c>
      <c r="EZ343" s="2341">
        <v>0</v>
      </c>
      <c r="FA343" s="1702">
        <v>0</v>
      </c>
      <c r="FB343" s="323" t="e">
        <f t="shared" si="4230"/>
        <v>#DIV/0!</v>
      </c>
      <c r="FC343" s="1523">
        <v>0</v>
      </c>
      <c r="FD343" s="1523">
        <v>0</v>
      </c>
      <c r="FE343" s="1523">
        <v>0</v>
      </c>
      <c r="FF343" s="1523">
        <v>0</v>
      </c>
      <c r="FG343" s="1523">
        <f t="shared" si="4159"/>
        <v>0</v>
      </c>
      <c r="FH343" s="2791">
        <v>0</v>
      </c>
      <c r="FI343" s="1523">
        <v>0</v>
      </c>
      <c r="FJ343" s="1523">
        <f t="shared" si="4161"/>
        <v>0</v>
      </c>
      <c r="FK343" s="1969" t="e">
        <f t="shared" si="4162"/>
        <v>#DIV/0!</v>
      </c>
      <c r="FL343" s="2791">
        <v>0</v>
      </c>
      <c r="FM343" s="1969" t="e">
        <f t="shared" si="4164"/>
        <v>#DIV/0!</v>
      </c>
      <c r="FN343" s="1523">
        <v>0</v>
      </c>
      <c r="FO343" s="1523">
        <f t="shared" si="4166"/>
        <v>0</v>
      </c>
      <c r="FP343" s="2133">
        <v>0</v>
      </c>
      <c r="FQ343" s="2649">
        <v>0</v>
      </c>
      <c r="FR343" s="1523">
        <v>0</v>
      </c>
      <c r="FS343" s="1523">
        <v>0</v>
      </c>
    </row>
    <row r="344" spans="1:176" ht="21.75" hidden="1" thickBot="1" x14ac:dyDescent="0.4">
      <c r="A344" s="2895"/>
      <c r="B344" s="2879"/>
      <c r="C344" s="2948"/>
      <c r="D344" s="1859"/>
      <c r="E344" s="1824"/>
      <c r="F344" s="769" t="s">
        <v>44</v>
      </c>
      <c r="G344" s="650"/>
      <c r="H344" s="590">
        <v>0</v>
      </c>
      <c r="I344" s="468">
        <v>0</v>
      </c>
      <c r="J344" s="526">
        <v>0</v>
      </c>
      <c r="K344" s="526">
        <v>0</v>
      </c>
      <c r="L344" s="587" t="e">
        <f>K344/J344</f>
        <v>#DIV/0!</v>
      </c>
      <c r="M344" s="468">
        <v>0</v>
      </c>
      <c r="N344" s="468"/>
      <c r="O344" s="468"/>
      <c r="P344" s="526">
        <f t="shared" si="4086"/>
        <v>0</v>
      </c>
      <c r="Q344" s="587"/>
      <c r="R344" s="468">
        <v>0</v>
      </c>
      <c r="S344" s="526">
        <v>0</v>
      </c>
      <c r="T344" s="587" t="e">
        <f t="shared" si="4175"/>
        <v>#DIV/0!</v>
      </c>
      <c r="U344" s="468">
        <v>0</v>
      </c>
      <c r="V344" s="468"/>
      <c r="W344" s="468"/>
      <c r="X344" s="526">
        <f t="shared" si="4089"/>
        <v>0</v>
      </c>
      <c r="Y344" s="587"/>
      <c r="Z344" s="468"/>
      <c r="AA344" s="526">
        <f t="shared" si="4091"/>
        <v>0</v>
      </c>
      <c r="AB344" s="526">
        <v>0</v>
      </c>
      <c r="AC344" s="587" t="e">
        <f t="shared" si="4093"/>
        <v>#DIV/0!</v>
      </c>
      <c r="AD344" s="526">
        <v>0</v>
      </c>
      <c r="AE344" s="526">
        <v>0</v>
      </c>
      <c r="AF344" s="587" t="e">
        <f t="shared" si="4094"/>
        <v>#DIV/0!</v>
      </c>
      <c r="AG344" s="468">
        <v>0</v>
      </c>
      <c r="AH344" s="468">
        <v>0</v>
      </c>
      <c r="AI344" s="468">
        <v>0</v>
      </c>
      <c r="AJ344" s="468">
        <v>0</v>
      </c>
      <c r="AK344" s="468"/>
      <c r="AL344" s="526">
        <f t="shared" si="4096"/>
        <v>0</v>
      </c>
      <c r="AM344" s="828">
        <v>0</v>
      </c>
      <c r="AN344" s="894" t="e">
        <f t="shared" si="4181"/>
        <v>#DIV/0!</v>
      </c>
      <c r="AO344" s="828">
        <v>0</v>
      </c>
      <c r="AP344" s="894" t="e">
        <f t="shared" si="4183"/>
        <v>#DIV/0!</v>
      </c>
      <c r="AQ344" s="828">
        <v>0</v>
      </c>
      <c r="AR344" s="828">
        <v>0</v>
      </c>
      <c r="AS344" s="828">
        <f t="shared" si="4099"/>
        <v>0</v>
      </c>
      <c r="AT344" s="894" t="e">
        <f t="shared" si="4185"/>
        <v>#DIV/0!</v>
      </c>
      <c r="AU344" s="828">
        <v>0</v>
      </c>
      <c r="AV344" s="828">
        <f t="shared" si="4101"/>
        <v>0</v>
      </c>
      <c r="AW344" s="468">
        <v>0</v>
      </c>
      <c r="AX344" s="828">
        <v>0</v>
      </c>
      <c r="AY344" s="468">
        <v>0</v>
      </c>
      <c r="AZ344" s="1095">
        <v>0</v>
      </c>
      <c r="BA344" s="1015">
        <v>0</v>
      </c>
      <c r="BB344" s="468">
        <v>0</v>
      </c>
      <c r="BC344" s="468">
        <v>0</v>
      </c>
      <c r="BD344" s="1015">
        <v>0</v>
      </c>
      <c r="BE344" s="468">
        <v>0</v>
      </c>
      <c r="BF344" s="468">
        <v>0</v>
      </c>
      <c r="BG344" s="828">
        <v>0</v>
      </c>
      <c r="BH344" s="468">
        <f t="shared" si="4103"/>
        <v>0</v>
      </c>
      <c r="BI344" s="1016">
        <v>0</v>
      </c>
      <c r="BJ344" s="894"/>
      <c r="BK344" s="468">
        <v>0</v>
      </c>
      <c r="BL344" s="468">
        <f t="shared" si="4106"/>
        <v>0</v>
      </c>
      <c r="BM344" s="894"/>
      <c r="BN344" s="894"/>
      <c r="BO344" s="894"/>
      <c r="BP344" s="1016">
        <v>0</v>
      </c>
      <c r="BQ344" s="894" t="e">
        <f t="shared" si="4193"/>
        <v>#DIV/0!</v>
      </c>
      <c r="BR344" s="828">
        <v>0</v>
      </c>
      <c r="BS344" s="468">
        <f t="shared" si="4109"/>
        <v>0</v>
      </c>
      <c r="BT344" s="1016">
        <v>0</v>
      </c>
      <c r="BU344" s="894"/>
      <c r="BV344" s="468">
        <v>0</v>
      </c>
      <c r="BW344" s="468">
        <f t="shared" si="4111"/>
        <v>0</v>
      </c>
      <c r="BX344" s="894"/>
      <c r="BY344" s="1016">
        <v>0</v>
      </c>
      <c r="BZ344" s="1159">
        <v>0</v>
      </c>
      <c r="CA344" s="468">
        <v>0</v>
      </c>
      <c r="CB344" s="468">
        <v>0</v>
      </c>
      <c r="CC344" s="468">
        <v>0</v>
      </c>
      <c r="CD344" s="1016">
        <v>0</v>
      </c>
      <c r="CE344" s="58">
        <v>0</v>
      </c>
      <c r="CF344" s="526">
        <f t="shared" si="4113"/>
        <v>0</v>
      </c>
      <c r="CG344" s="587"/>
      <c r="CH344" s="1016">
        <v>0</v>
      </c>
      <c r="CI344" s="587"/>
      <c r="CJ344" s="468">
        <v>0</v>
      </c>
      <c r="CK344" s="468">
        <f t="shared" si="4116"/>
        <v>0</v>
      </c>
      <c r="CL344" s="166">
        <v>0</v>
      </c>
      <c r="CM344" s="587"/>
      <c r="CN344" s="58">
        <v>0</v>
      </c>
      <c r="CO344" s="1219">
        <f t="shared" si="4118"/>
        <v>0</v>
      </c>
      <c r="CP344" s="587" t="e">
        <f t="shared" si="4171"/>
        <v>#DIV/0!</v>
      </c>
      <c r="CQ344" s="58">
        <v>0</v>
      </c>
      <c r="CR344" s="1219">
        <f t="shared" si="4120"/>
        <v>0</v>
      </c>
      <c r="CS344" s="1281">
        <v>0</v>
      </c>
      <c r="CT344" s="1344">
        <v>0</v>
      </c>
      <c r="CU344" s="468">
        <v>0</v>
      </c>
      <c r="CV344" s="468">
        <v>0</v>
      </c>
      <c r="CW344" s="1424">
        <v>0</v>
      </c>
      <c r="CX344" s="587" t="e">
        <f t="shared" si="4122"/>
        <v>#DIV/0!</v>
      </c>
      <c r="CY344" s="1523">
        <v>0</v>
      </c>
      <c r="CZ344" s="468">
        <v>0</v>
      </c>
      <c r="DA344" s="1523">
        <f t="shared" si="4124"/>
        <v>0</v>
      </c>
      <c r="DB344" s="166">
        <v>0</v>
      </c>
      <c r="DC344" s="587" t="e">
        <f t="shared" si="4207"/>
        <v>#DIV/0!</v>
      </c>
      <c r="DD344" s="1219">
        <v>0</v>
      </c>
      <c r="DE344" s="1523">
        <f t="shared" si="4126"/>
        <v>0</v>
      </c>
      <c r="DF344" s="587" t="e">
        <f t="shared" si="4209"/>
        <v>#DIV/0!</v>
      </c>
      <c r="DG344" s="1219">
        <v>0</v>
      </c>
      <c r="DH344" s="1523">
        <f t="shared" si="4128"/>
        <v>0</v>
      </c>
      <c r="DI344" s="587" t="e">
        <f t="shared" si="4211"/>
        <v>#DIV/0!</v>
      </c>
      <c r="DJ344" s="1622">
        <v>0</v>
      </c>
      <c r="DK344" s="587" t="e">
        <f t="shared" si="4213"/>
        <v>#DIV/0!</v>
      </c>
      <c r="DL344" s="1219">
        <v>0</v>
      </c>
      <c r="DM344" s="1523">
        <f t="shared" si="4131"/>
        <v>0</v>
      </c>
      <c r="DN344" s="587" t="e">
        <f t="shared" si="4215"/>
        <v>#DIV/0!</v>
      </c>
      <c r="DO344" s="1622">
        <v>0</v>
      </c>
      <c r="DP344" s="468">
        <v>0</v>
      </c>
      <c r="DQ344" s="468">
        <v>0</v>
      </c>
      <c r="DR344" s="468">
        <v>0</v>
      </c>
      <c r="DS344" s="1702">
        <v>0</v>
      </c>
      <c r="DT344" s="323" t="e">
        <f t="shared" si="4133"/>
        <v>#DIV/0!</v>
      </c>
      <c r="DU344" s="1788">
        <v>0</v>
      </c>
      <c r="DV344" s="1788">
        <v>0</v>
      </c>
      <c r="DW344" s="1788">
        <f t="shared" si="4135"/>
        <v>0</v>
      </c>
      <c r="DX344" s="1788">
        <v>0</v>
      </c>
      <c r="DY344" s="1788">
        <f t="shared" si="4137"/>
        <v>0</v>
      </c>
      <c r="DZ344" s="1788">
        <v>0</v>
      </c>
      <c r="EA344" s="1788">
        <f t="shared" si="4138"/>
        <v>0</v>
      </c>
      <c r="EB344" s="1702">
        <v>0</v>
      </c>
      <c r="EC344" s="323" t="e">
        <f t="shared" si="4140"/>
        <v>#DIV/0!</v>
      </c>
      <c r="ED344" s="1788">
        <v>0</v>
      </c>
      <c r="EE344" s="1788">
        <f t="shared" si="4142"/>
        <v>0</v>
      </c>
      <c r="EF344" s="323" t="e">
        <f t="shared" si="4143"/>
        <v>#DIV/0!</v>
      </c>
      <c r="EG344" s="1788">
        <v>0</v>
      </c>
      <c r="EH344" s="1788">
        <f t="shared" si="4145"/>
        <v>0</v>
      </c>
      <c r="EI344" s="2339">
        <v>0</v>
      </c>
      <c r="EJ344" s="1702">
        <v>0</v>
      </c>
      <c r="EK344" s="323" t="e">
        <f t="shared" si="4147"/>
        <v>#DIV/0!</v>
      </c>
      <c r="EL344" s="1788">
        <v>0</v>
      </c>
      <c r="EM344" s="2340">
        <v>0</v>
      </c>
      <c r="EN344" s="2340">
        <v>0</v>
      </c>
      <c r="EO344" s="1702">
        <v>0</v>
      </c>
      <c r="EP344" s="2176" t="e">
        <f t="shared" si="4148"/>
        <v>#DIV/0!</v>
      </c>
      <c r="EQ344" s="1788">
        <v>0</v>
      </c>
      <c r="ER344" s="1788">
        <f t="shared" si="4150"/>
        <v>0</v>
      </c>
      <c r="ES344" s="1788">
        <v>0</v>
      </c>
      <c r="ET344" s="1788">
        <f t="shared" si="4152"/>
        <v>0</v>
      </c>
      <c r="EU344" s="323" t="e">
        <f t="shared" si="4153"/>
        <v>#DIV/0!</v>
      </c>
      <c r="EV344" s="1788">
        <v>0</v>
      </c>
      <c r="EW344" s="1788">
        <f t="shared" si="4155"/>
        <v>0</v>
      </c>
      <c r="EX344" s="1702">
        <v>0</v>
      </c>
      <c r="EY344" s="323" t="e">
        <f t="shared" si="4227"/>
        <v>#DIV/0!</v>
      </c>
      <c r="EZ344" s="2341">
        <v>0</v>
      </c>
      <c r="FA344" s="1702">
        <v>0</v>
      </c>
      <c r="FB344" s="323" t="e">
        <f t="shared" si="4230"/>
        <v>#DIV/0!</v>
      </c>
      <c r="FC344" s="1523">
        <v>0</v>
      </c>
      <c r="FD344" s="1523">
        <v>0</v>
      </c>
      <c r="FE344" s="1523">
        <v>0</v>
      </c>
      <c r="FF344" s="1523">
        <v>0</v>
      </c>
      <c r="FG344" s="1523">
        <f t="shared" si="4159"/>
        <v>0</v>
      </c>
      <c r="FH344" s="2791">
        <v>0</v>
      </c>
      <c r="FI344" s="1523">
        <v>0</v>
      </c>
      <c r="FJ344" s="1523">
        <f t="shared" si="4161"/>
        <v>0</v>
      </c>
      <c r="FK344" s="1969" t="e">
        <f t="shared" si="4162"/>
        <v>#DIV/0!</v>
      </c>
      <c r="FL344" s="2791">
        <v>0</v>
      </c>
      <c r="FM344" s="1969" t="e">
        <f t="shared" si="4164"/>
        <v>#DIV/0!</v>
      </c>
      <c r="FN344" s="1523">
        <v>0</v>
      </c>
      <c r="FO344" s="1523">
        <f t="shared" si="4166"/>
        <v>0</v>
      </c>
      <c r="FP344" s="2133">
        <v>0</v>
      </c>
      <c r="FQ344" s="2649">
        <v>0</v>
      </c>
      <c r="FR344" s="1523">
        <v>0</v>
      </c>
      <c r="FS344" s="1523">
        <v>0</v>
      </c>
    </row>
    <row r="345" spans="1:176" ht="34.5" customHeight="1" thickBot="1" x14ac:dyDescent="0.4">
      <c r="A345" s="2895"/>
      <c r="B345" s="2879"/>
      <c r="C345" s="2948"/>
      <c r="D345" s="1859" t="s">
        <v>399</v>
      </c>
      <c r="E345" s="1830" t="s">
        <v>731</v>
      </c>
      <c r="F345" s="770"/>
      <c r="G345" s="650"/>
      <c r="H345" s="590">
        <v>0</v>
      </c>
      <c r="I345" s="468">
        <v>0</v>
      </c>
      <c r="J345" s="526">
        <v>0</v>
      </c>
      <c r="K345" s="526">
        <v>0</v>
      </c>
      <c r="L345" s="587"/>
      <c r="M345" s="468">
        <v>0</v>
      </c>
      <c r="N345" s="468"/>
      <c r="O345" s="468"/>
      <c r="P345" s="526">
        <f t="shared" si="4086"/>
        <v>0</v>
      </c>
      <c r="Q345" s="587"/>
      <c r="R345" s="468">
        <v>0</v>
      </c>
      <c r="S345" s="526">
        <v>0</v>
      </c>
      <c r="T345" s="587"/>
      <c r="U345" s="468">
        <v>0</v>
      </c>
      <c r="V345" s="468"/>
      <c r="W345" s="468"/>
      <c r="X345" s="526">
        <f t="shared" si="4089"/>
        <v>0</v>
      </c>
      <c r="Y345" s="587"/>
      <c r="Z345" s="468"/>
      <c r="AA345" s="526">
        <f t="shared" si="4091"/>
        <v>0</v>
      </c>
      <c r="AB345" s="526">
        <v>0</v>
      </c>
      <c r="AC345" s="587" t="e">
        <f t="shared" si="4093"/>
        <v>#DIV/0!</v>
      </c>
      <c r="AD345" s="526">
        <v>0</v>
      </c>
      <c r="AE345" s="526">
        <v>0</v>
      </c>
      <c r="AF345" s="587" t="e">
        <f t="shared" si="4094"/>
        <v>#DIV/0!</v>
      </c>
      <c r="AG345" s="468">
        <v>0</v>
      </c>
      <c r="AH345" s="468">
        <v>0</v>
      </c>
      <c r="AI345" s="468">
        <v>0</v>
      </c>
      <c r="AJ345" s="468">
        <v>0</v>
      </c>
      <c r="AK345" s="468"/>
      <c r="AL345" s="526">
        <f t="shared" si="4096"/>
        <v>0</v>
      </c>
      <c r="AM345" s="828">
        <v>0</v>
      </c>
      <c r="AN345" s="894"/>
      <c r="AO345" s="828">
        <v>0</v>
      </c>
      <c r="AP345" s="894"/>
      <c r="AQ345" s="828">
        <v>0</v>
      </c>
      <c r="AR345" s="828">
        <v>0</v>
      </c>
      <c r="AS345" s="828">
        <f t="shared" si="4099"/>
        <v>0</v>
      </c>
      <c r="AT345" s="894"/>
      <c r="AU345" s="828">
        <v>0</v>
      </c>
      <c r="AV345" s="828">
        <f t="shared" si="4101"/>
        <v>0</v>
      </c>
      <c r="AW345" s="468">
        <v>0</v>
      </c>
      <c r="AX345" s="828">
        <v>0</v>
      </c>
      <c r="AY345" s="468">
        <v>0</v>
      </c>
      <c r="AZ345" s="1095">
        <v>0</v>
      </c>
      <c r="BA345" s="1015">
        <v>0</v>
      </c>
      <c r="BB345" s="468">
        <v>0</v>
      </c>
      <c r="BC345" s="468">
        <v>0</v>
      </c>
      <c r="BD345" s="1015">
        <v>0</v>
      </c>
      <c r="BE345" s="468">
        <v>0</v>
      </c>
      <c r="BF345" s="468">
        <v>0</v>
      </c>
      <c r="BG345" s="828">
        <v>0</v>
      </c>
      <c r="BH345" s="468">
        <f t="shared" si="4103"/>
        <v>0</v>
      </c>
      <c r="BI345" s="1016">
        <v>0</v>
      </c>
      <c r="BJ345" s="894"/>
      <c r="BK345" s="468">
        <v>0</v>
      </c>
      <c r="BL345" s="468">
        <f t="shared" si="4106"/>
        <v>0</v>
      </c>
      <c r="BM345" s="894"/>
      <c r="BN345" s="894"/>
      <c r="BO345" s="894"/>
      <c r="BP345" s="1016">
        <v>0</v>
      </c>
      <c r="BQ345" s="894"/>
      <c r="BR345" s="828">
        <v>0</v>
      </c>
      <c r="BS345" s="468">
        <f t="shared" si="4109"/>
        <v>0</v>
      </c>
      <c r="BT345" s="1016">
        <v>0</v>
      </c>
      <c r="BU345" s="894"/>
      <c r="BV345" s="468">
        <v>0</v>
      </c>
      <c r="BW345" s="468">
        <f t="shared" si="4111"/>
        <v>0</v>
      </c>
      <c r="BX345" s="894"/>
      <c r="BY345" s="1016">
        <v>0</v>
      </c>
      <c r="BZ345" s="1159">
        <v>0</v>
      </c>
      <c r="CA345" s="468">
        <v>0</v>
      </c>
      <c r="CB345" s="468">
        <v>0</v>
      </c>
      <c r="CC345" s="468">
        <v>0</v>
      </c>
      <c r="CD345" s="1016">
        <v>0</v>
      </c>
      <c r="CE345" s="58">
        <v>0</v>
      </c>
      <c r="CF345" s="526">
        <f t="shared" si="4113"/>
        <v>0</v>
      </c>
      <c r="CG345" s="587"/>
      <c r="CH345" s="1016">
        <v>0</v>
      </c>
      <c r="CI345" s="587"/>
      <c r="CJ345" s="468">
        <v>0</v>
      </c>
      <c r="CK345" s="468">
        <f t="shared" si="4116"/>
        <v>0</v>
      </c>
      <c r="CL345" s="166">
        <v>0</v>
      </c>
      <c r="CM345" s="587"/>
      <c r="CN345" s="58">
        <v>0</v>
      </c>
      <c r="CO345" s="1219">
        <f t="shared" si="4118"/>
        <v>0</v>
      </c>
      <c r="CP345" s="587"/>
      <c r="CQ345" s="58">
        <v>0</v>
      </c>
      <c r="CR345" s="1219">
        <f t="shared" si="4120"/>
        <v>0</v>
      </c>
      <c r="CS345" s="1281">
        <v>0</v>
      </c>
      <c r="CT345" s="1344">
        <v>0</v>
      </c>
      <c r="CU345" s="468">
        <v>0</v>
      </c>
      <c r="CV345" s="468">
        <v>0</v>
      </c>
      <c r="CW345" s="1424">
        <v>0</v>
      </c>
      <c r="CX345" s="587" t="e">
        <f t="shared" si="4122"/>
        <v>#DIV/0!</v>
      </c>
      <c r="CY345" s="1523">
        <v>0</v>
      </c>
      <c r="CZ345" s="468">
        <v>0</v>
      </c>
      <c r="DA345" s="1523">
        <f t="shared" si="4124"/>
        <v>0</v>
      </c>
      <c r="DB345" s="166">
        <v>0</v>
      </c>
      <c r="DC345" s="587"/>
      <c r="DD345" s="1219">
        <v>0</v>
      </c>
      <c r="DE345" s="1523">
        <f t="shared" si="4126"/>
        <v>0</v>
      </c>
      <c r="DF345" s="587"/>
      <c r="DG345" s="1219">
        <v>0</v>
      </c>
      <c r="DH345" s="1523">
        <f t="shared" si="4128"/>
        <v>0</v>
      </c>
      <c r="DI345" s="587"/>
      <c r="DJ345" s="1622">
        <v>0</v>
      </c>
      <c r="DK345" s="587"/>
      <c r="DL345" s="1219">
        <v>0</v>
      </c>
      <c r="DM345" s="1523">
        <f t="shared" si="4131"/>
        <v>0</v>
      </c>
      <c r="DN345" s="587"/>
      <c r="DO345" s="1622">
        <v>0</v>
      </c>
      <c r="DP345" s="468">
        <v>0</v>
      </c>
      <c r="DQ345" s="468">
        <v>0</v>
      </c>
      <c r="DR345" s="468">
        <v>0</v>
      </c>
      <c r="DS345" s="1702">
        <v>0</v>
      </c>
      <c r="DT345" s="323" t="e">
        <f t="shared" si="4133"/>
        <v>#DIV/0!</v>
      </c>
      <c r="DU345" s="1788">
        <v>0</v>
      </c>
      <c r="DV345" s="1788">
        <v>0</v>
      </c>
      <c r="DW345" s="1788">
        <f t="shared" si="4135"/>
        <v>0</v>
      </c>
      <c r="DX345" s="1788">
        <v>0</v>
      </c>
      <c r="DY345" s="1788">
        <f t="shared" si="4137"/>
        <v>0</v>
      </c>
      <c r="DZ345" s="1788">
        <v>0</v>
      </c>
      <c r="EA345" s="1788">
        <f t="shared" si="4138"/>
        <v>0</v>
      </c>
      <c r="EB345" s="1702">
        <v>0</v>
      </c>
      <c r="EC345" s="323"/>
      <c r="ED345" s="1788">
        <v>0</v>
      </c>
      <c r="EE345" s="1788">
        <f t="shared" si="4142"/>
        <v>0</v>
      </c>
      <c r="EF345" s="323" t="e">
        <f t="shared" si="4143"/>
        <v>#DIV/0!</v>
      </c>
      <c r="EG345" s="1788">
        <v>0</v>
      </c>
      <c r="EH345" s="1788">
        <f t="shared" si="4145"/>
        <v>0</v>
      </c>
      <c r="EI345" s="2339">
        <v>0</v>
      </c>
      <c r="EJ345" s="1702">
        <v>0</v>
      </c>
      <c r="EK345" s="323" t="e">
        <f t="shared" si="4147"/>
        <v>#DIV/0!</v>
      </c>
      <c r="EL345" s="1788">
        <v>0</v>
      </c>
      <c r="EM345" s="2340">
        <v>0</v>
      </c>
      <c r="EN345" s="2340">
        <v>0</v>
      </c>
      <c r="EO345" s="1702">
        <v>0</v>
      </c>
      <c r="EP345" s="2176" t="e">
        <f t="shared" si="4148"/>
        <v>#DIV/0!</v>
      </c>
      <c r="EQ345" s="1788">
        <v>0</v>
      </c>
      <c r="ER345" s="1788">
        <f t="shared" si="4150"/>
        <v>0</v>
      </c>
      <c r="ES345" s="1788">
        <v>0</v>
      </c>
      <c r="ET345" s="1788">
        <f t="shared" si="4152"/>
        <v>0</v>
      </c>
      <c r="EU345" s="323" t="e">
        <f t="shared" si="4153"/>
        <v>#DIV/0!</v>
      </c>
      <c r="EV345" s="1788">
        <v>0</v>
      </c>
      <c r="EW345" s="1788">
        <f t="shared" si="4155"/>
        <v>0</v>
      </c>
      <c r="EX345" s="1702">
        <v>0</v>
      </c>
      <c r="EY345" s="323" t="e">
        <f t="shared" si="4227"/>
        <v>#DIV/0!</v>
      </c>
      <c r="EZ345" s="2341">
        <v>0</v>
      </c>
      <c r="FA345" s="1702">
        <v>0</v>
      </c>
      <c r="FB345" s="323" t="e">
        <f t="shared" si="4230"/>
        <v>#DIV/0!</v>
      </c>
      <c r="FC345" s="1523">
        <v>0</v>
      </c>
      <c r="FD345" s="1523">
        <v>0</v>
      </c>
      <c r="FE345" s="1523">
        <v>0</v>
      </c>
      <c r="FF345" s="1523">
        <v>0</v>
      </c>
      <c r="FG345" s="1523">
        <f t="shared" si="4159"/>
        <v>0</v>
      </c>
      <c r="FH345" s="2791">
        <v>0</v>
      </c>
      <c r="FI345" s="1523">
        <v>0</v>
      </c>
      <c r="FJ345" s="1523">
        <f t="shared" si="4161"/>
        <v>0</v>
      </c>
      <c r="FK345" s="1969" t="e">
        <f t="shared" si="4162"/>
        <v>#DIV/0!</v>
      </c>
      <c r="FL345" s="2791">
        <v>0</v>
      </c>
      <c r="FM345" s="1969" t="e">
        <f t="shared" si="4164"/>
        <v>#DIV/0!</v>
      </c>
      <c r="FN345" s="1523">
        <v>0</v>
      </c>
      <c r="FO345" s="1523">
        <f t="shared" si="4166"/>
        <v>0</v>
      </c>
      <c r="FP345" s="2133">
        <v>0</v>
      </c>
      <c r="FQ345" s="2649">
        <v>0</v>
      </c>
      <c r="FR345" s="1523">
        <v>0</v>
      </c>
      <c r="FS345" s="1523">
        <v>0</v>
      </c>
    </row>
    <row r="346" spans="1:176" ht="30" customHeight="1" thickBot="1" x14ac:dyDescent="0.4">
      <c r="A346" s="2895"/>
      <c r="B346" s="2879"/>
      <c r="C346" s="2949"/>
      <c r="D346" s="1859" t="s">
        <v>421</v>
      </c>
      <c r="E346" s="1824" t="s">
        <v>424</v>
      </c>
      <c r="F346" s="771"/>
      <c r="G346" s="650"/>
      <c r="H346" s="590">
        <f t="shared" ref="H346:O346" si="4733">SUM(H342,H345)</f>
        <v>0</v>
      </c>
      <c r="I346" s="468">
        <f t="shared" si="4733"/>
        <v>0</v>
      </c>
      <c r="J346" s="526">
        <f t="shared" si="4733"/>
        <v>0</v>
      </c>
      <c r="K346" s="526">
        <f t="shared" si="4733"/>
        <v>0</v>
      </c>
      <c r="L346" s="587"/>
      <c r="M346" s="468">
        <f t="shared" ref="M346" si="4734">SUM(M342,M345)</f>
        <v>0</v>
      </c>
      <c r="N346" s="468">
        <f t="shared" si="4733"/>
        <v>0</v>
      </c>
      <c r="O346" s="468">
        <f t="shared" si="4733"/>
        <v>0</v>
      </c>
      <c r="P346" s="526">
        <f t="shared" si="4086"/>
        <v>0</v>
      </c>
      <c r="Q346" s="587"/>
      <c r="R346" s="468">
        <f t="shared" ref="R346:S346" si="4735">SUM(R342,R345)</f>
        <v>0</v>
      </c>
      <c r="S346" s="526">
        <f t="shared" si="4735"/>
        <v>0</v>
      </c>
      <c r="T346" s="587"/>
      <c r="U346" s="468">
        <f t="shared" ref="U346:W346" si="4736">SUM(U342,U345)</f>
        <v>0</v>
      </c>
      <c r="V346" s="468">
        <f t="shared" si="4736"/>
        <v>0</v>
      </c>
      <c r="W346" s="468">
        <f t="shared" si="4736"/>
        <v>0</v>
      </c>
      <c r="X346" s="526">
        <f t="shared" si="4089"/>
        <v>0</v>
      </c>
      <c r="Y346" s="587"/>
      <c r="Z346" s="468">
        <f t="shared" ref="Z346" si="4737">SUM(Z342,Z345)</f>
        <v>0</v>
      </c>
      <c r="AA346" s="526">
        <f t="shared" si="4091"/>
        <v>0</v>
      </c>
      <c r="AB346" s="526">
        <f t="shared" ref="AB346:AE346" si="4738">SUM(AB342,AB345)</f>
        <v>0</v>
      </c>
      <c r="AC346" s="587" t="e">
        <f t="shared" si="4093"/>
        <v>#DIV/0!</v>
      </c>
      <c r="AD346" s="526">
        <f t="shared" si="4738"/>
        <v>0</v>
      </c>
      <c r="AE346" s="526">
        <f t="shared" si="4738"/>
        <v>0</v>
      </c>
      <c r="AF346" s="587" t="e">
        <f t="shared" si="4094"/>
        <v>#DIV/0!</v>
      </c>
      <c r="AG346" s="468">
        <f t="shared" ref="AG346:AM346" si="4739">SUM(AG342,AG345)</f>
        <v>0</v>
      </c>
      <c r="AH346" s="468">
        <f t="shared" si="4739"/>
        <v>0</v>
      </c>
      <c r="AI346" s="468">
        <f t="shared" si="4739"/>
        <v>0</v>
      </c>
      <c r="AJ346" s="468">
        <f t="shared" si="4739"/>
        <v>0</v>
      </c>
      <c r="AK346" s="468">
        <f t="shared" si="4739"/>
        <v>0</v>
      </c>
      <c r="AL346" s="526">
        <f t="shared" si="4096"/>
        <v>0</v>
      </c>
      <c r="AM346" s="828">
        <f t="shared" si="4739"/>
        <v>0</v>
      </c>
      <c r="AN346" s="894"/>
      <c r="AO346" s="828">
        <f t="shared" ref="AO346:AR346" si="4740">SUM(AO342,AO345)</f>
        <v>0</v>
      </c>
      <c r="AP346" s="894"/>
      <c r="AQ346" s="828">
        <f t="shared" ref="AQ346" si="4741">SUM(AQ342,AQ345)</f>
        <v>0</v>
      </c>
      <c r="AR346" s="828">
        <f t="shared" si="4740"/>
        <v>0</v>
      </c>
      <c r="AS346" s="828">
        <f t="shared" si="4099"/>
        <v>0</v>
      </c>
      <c r="AT346" s="894"/>
      <c r="AU346" s="828">
        <f t="shared" ref="AU346" si="4742">SUM(AU342,AU345)</f>
        <v>0</v>
      </c>
      <c r="AV346" s="828">
        <f t="shared" si="4101"/>
        <v>0</v>
      </c>
      <c r="AW346" s="468">
        <f t="shared" ref="AW346:BG346" si="4743">SUM(AW342,AW345)</f>
        <v>0</v>
      </c>
      <c r="AX346" s="828">
        <f t="shared" si="4743"/>
        <v>0</v>
      </c>
      <c r="AY346" s="468">
        <f t="shared" si="4743"/>
        <v>0</v>
      </c>
      <c r="AZ346" s="1095">
        <f t="shared" si="4743"/>
        <v>0</v>
      </c>
      <c r="BA346" s="1015">
        <f t="shared" si="4743"/>
        <v>0</v>
      </c>
      <c r="BB346" s="468">
        <f t="shared" si="4743"/>
        <v>0</v>
      </c>
      <c r="BC346" s="468">
        <f t="shared" si="4743"/>
        <v>0</v>
      </c>
      <c r="BD346" s="1015">
        <f t="shared" si="4743"/>
        <v>0</v>
      </c>
      <c r="BE346" s="468">
        <f t="shared" si="4743"/>
        <v>0</v>
      </c>
      <c r="BF346" s="468">
        <f t="shared" si="4743"/>
        <v>0</v>
      </c>
      <c r="BG346" s="828">
        <f t="shared" si="4743"/>
        <v>0</v>
      </c>
      <c r="BH346" s="468">
        <f t="shared" si="4103"/>
        <v>0</v>
      </c>
      <c r="BI346" s="1016">
        <f t="shared" ref="BI346" si="4744">SUM(BI342,BI345)</f>
        <v>0</v>
      </c>
      <c r="BJ346" s="894"/>
      <c r="BK346" s="468">
        <f t="shared" ref="BK346" si="4745">SUM(BK342,BK345)</f>
        <v>0</v>
      </c>
      <c r="BL346" s="468">
        <f t="shared" si="4106"/>
        <v>0</v>
      </c>
      <c r="BM346" s="894"/>
      <c r="BN346" s="894"/>
      <c r="BO346" s="894"/>
      <c r="BP346" s="1016">
        <f t="shared" ref="BP346:BT346" si="4746">SUM(BP342,BP345)</f>
        <v>0</v>
      </c>
      <c r="BQ346" s="894"/>
      <c r="BR346" s="828">
        <f t="shared" ref="BR346" si="4747">SUM(BR342,BR345)</f>
        <v>0</v>
      </c>
      <c r="BS346" s="468">
        <f t="shared" si="4109"/>
        <v>0</v>
      </c>
      <c r="BT346" s="1016">
        <f t="shared" si="4746"/>
        <v>0</v>
      </c>
      <c r="BU346" s="894"/>
      <c r="BV346" s="468">
        <f t="shared" ref="BV346" si="4748">SUM(BV342,BV345)</f>
        <v>0</v>
      </c>
      <c r="BW346" s="468">
        <f t="shared" si="4111"/>
        <v>0</v>
      </c>
      <c r="BX346" s="894"/>
      <c r="BY346" s="1016">
        <f t="shared" ref="BY346:CE346" si="4749">SUM(BY342,BY345)</f>
        <v>0</v>
      </c>
      <c r="BZ346" s="1159">
        <f t="shared" si="4749"/>
        <v>0</v>
      </c>
      <c r="CA346" s="468">
        <f t="shared" si="4749"/>
        <v>0</v>
      </c>
      <c r="CB346" s="468">
        <f t="shared" si="4749"/>
        <v>0</v>
      </c>
      <c r="CC346" s="468">
        <f t="shared" si="4749"/>
        <v>0</v>
      </c>
      <c r="CD346" s="1016">
        <f t="shared" si="4749"/>
        <v>0</v>
      </c>
      <c r="CE346" s="58">
        <f t="shared" si="4749"/>
        <v>0</v>
      </c>
      <c r="CF346" s="526">
        <f t="shared" si="4113"/>
        <v>0</v>
      </c>
      <c r="CG346" s="587"/>
      <c r="CH346" s="1016">
        <f t="shared" ref="CH346:CL346" si="4750">SUM(CH342,CH345)</f>
        <v>0</v>
      </c>
      <c r="CI346" s="587"/>
      <c r="CJ346" s="468">
        <f t="shared" ref="CJ346" si="4751">SUM(CJ342,CJ345)</f>
        <v>0</v>
      </c>
      <c r="CK346" s="468">
        <f t="shared" si="4116"/>
        <v>0</v>
      </c>
      <c r="CL346" s="166">
        <f t="shared" si="4750"/>
        <v>0</v>
      </c>
      <c r="CM346" s="587"/>
      <c r="CN346" s="58">
        <f t="shared" ref="CN346" si="4752">SUM(CN342,CN345)</f>
        <v>0</v>
      </c>
      <c r="CO346" s="1219">
        <f t="shared" si="4118"/>
        <v>0</v>
      </c>
      <c r="CP346" s="587"/>
      <c r="CQ346" s="58">
        <f t="shared" ref="CQ346" si="4753">SUM(CQ342,CQ345)</f>
        <v>0</v>
      </c>
      <c r="CR346" s="1219">
        <f t="shared" si="4120"/>
        <v>0</v>
      </c>
      <c r="CS346" s="1281">
        <f t="shared" ref="CS346:DB346" si="4754">SUM(CS342,CS345)</f>
        <v>0</v>
      </c>
      <c r="CT346" s="1344">
        <f t="shared" si="4754"/>
        <v>0</v>
      </c>
      <c r="CU346" s="468">
        <f t="shared" si="4754"/>
        <v>0</v>
      </c>
      <c r="CV346" s="468">
        <f t="shared" si="4754"/>
        <v>0</v>
      </c>
      <c r="CW346" s="1424">
        <f t="shared" si="4754"/>
        <v>0</v>
      </c>
      <c r="CX346" s="587" t="e">
        <f t="shared" si="4122"/>
        <v>#DIV/0!</v>
      </c>
      <c r="CY346" s="1523">
        <f t="shared" ref="CY346:CZ346" si="4755">SUM(CY342,CY345)</f>
        <v>0</v>
      </c>
      <c r="CZ346" s="468">
        <f t="shared" si="4755"/>
        <v>0</v>
      </c>
      <c r="DA346" s="1523">
        <f t="shared" si="4124"/>
        <v>0</v>
      </c>
      <c r="DB346" s="166">
        <f t="shared" si="4754"/>
        <v>0</v>
      </c>
      <c r="DC346" s="587"/>
      <c r="DD346" s="1219">
        <f t="shared" ref="DD346" si="4756">SUM(DD342,DD345)</f>
        <v>0</v>
      </c>
      <c r="DE346" s="1523">
        <f t="shared" si="4126"/>
        <v>0</v>
      </c>
      <c r="DF346" s="587"/>
      <c r="DG346" s="1219">
        <f t="shared" ref="DG346" si="4757">SUM(DG342,DG345)</f>
        <v>0</v>
      </c>
      <c r="DH346" s="1523">
        <f t="shared" si="4128"/>
        <v>0</v>
      </c>
      <c r="DI346" s="587"/>
      <c r="DJ346" s="1622">
        <f t="shared" ref="DJ346" si="4758">SUM(DJ342,DJ345)</f>
        <v>0</v>
      </c>
      <c r="DK346" s="587"/>
      <c r="DL346" s="1219">
        <f t="shared" ref="DL346" si="4759">SUM(DL342,DL345)</f>
        <v>0</v>
      </c>
      <c r="DM346" s="1523">
        <f t="shared" si="4131"/>
        <v>0</v>
      </c>
      <c r="DN346" s="587"/>
      <c r="DO346" s="1622">
        <f t="shared" ref="DO346:DS346" si="4760">SUM(DO342,DO345)</f>
        <v>0</v>
      </c>
      <c r="DP346" s="468">
        <f t="shared" si="4760"/>
        <v>0</v>
      </c>
      <c r="DQ346" s="468">
        <f t="shared" si="4760"/>
        <v>0</v>
      </c>
      <c r="DR346" s="468">
        <f t="shared" si="4760"/>
        <v>0</v>
      </c>
      <c r="DS346" s="1702">
        <f t="shared" si="4760"/>
        <v>0</v>
      </c>
      <c r="DT346" s="323" t="e">
        <f t="shared" si="4133"/>
        <v>#DIV/0!</v>
      </c>
      <c r="DU346" s="1788">
        <f t="shared" ref="DU346:DV346" si="4761">SUM(DU342,DU345)</f>
        <v>0</v>
      </c>
      <c r="DV346" s="1788">
        <f t="shared" si="4761"/>
        <v>0</v>
      </c>
      <c r="DW346" s="1788">
        <f t="shared" si="4135"/>
        <v>0</v>
      </c>
      <c r="DX346" s="1788">
        <f t="shared" ref="DX346:DZ346" si="4762">SUM(DX342,DX345)</f>
        <v>0</v>
      </c>
      <c r="DY346" s="1788">
        <f t="shared" si="4137"/>
        <v>0</v>
      </c>
      <c r="DZ346" s="1788">
        <f t="shared" si="4762"/>
        <v>0</v>
      </c>
      <c r="EA346" s="1788">
        <f t="shared" si="4138"/>
        <v>0</v>
      </c>
      <c r="EB346" s="1702">
        <f t="shared" ref="EB346" si="4763">SUM(EB342,EB345)</f>
        <v>0</v>
      </c>
      <c r="EC346" s="323"/>
      <c r="ED346" s="1788">
        <f t="shared" ref="ED346" si="4764">SUM(ED342,ED345)</f>
        <v>0</v>
      </c>
      <c r="EE346" s="1788">
        <f t="shared" si="4142"/>
        <v>0</v>
      </c>
      <c r="EF346" s="323" t="e">
        <f t="shared" si="4143"/>
        <v>#DIV/0!</v>
      </c>
      <c r="EG346" s="1788">
        <f t="shared" ref="EG346" si="4765">SUM(EG342,EG345)</f>
        <v>0</v>
      </c>
      <c r="EH346" s="1788">
        <f t="shared" si="4145"/>
        <v>0</v>
      </c>
      <c r="EI346" s="2339">
        <f t="shared" ref="EI346:EO346" si="4766">SUM(EI342,EI345)</f>
        <v>0</v>
      </c>
      <c r="EJ346" s="1702">
        <f t="shared" si="4766"/>
        <v>0</v>
      </c>
      <c r="EK346" s="323" t="e">
        <f t="shared" si="4147"/>
        <v>#DIV/0!</v>
      </c>
      <c r="EL346" s="1788">
        <f t="shared" si="4766"/>
        <v>0</v>
      </c>
      <c r="EM346" s="2340">
        <f t="shared" si="4766"/>
        <v>0</v>
      </c>
      <c r="EN346" s="2340">
        <f t="shared" si="4766"/>
        <v>0</v>
      </c>
      <c r="EO346" s="1702">
        <f t="shared" si="4766"/>
        <v>0</v>
      </c>
      <c r="EP346" s="2176" t="e">
        <f t="shared" si="4148"/>
        <v>#DIV/0!</v>
      </c>
      <c r="EQ346" s="1788">
        <f t="shared" ref="EQ346" si="4767">SUM(EQ342,EQ345)</f>
        <v>0</v>
      </c>
      <c r="ER346" s="1788">
        <f t="shared" si="4150"/>
        <v>0</v>
      </c>
      <c r="ES346" s="1788">
        <f t="shared" ref="ES346" si="4768">SUM(ES342,ES345)</f>
        <v>0</v>
      </c>
      <c r="ET346" s="1788">
        <f t="shared" si="4152"/>
        <v>0</v>
      </c>
      <c r="EU346" s="323" t="e">
        <f t="shared" si="4153"/>
        <v>#DIV/0!</v>
      </c>
      <c r="EV346" s="1788">
        <f t="shared" ref="EV346" si="4769">SUM(EV342,EV345)</f>
        <v>0</v>
      </c>
      <c r="EW346" s="1788">
        <f t="shared" si="4155"/>
        <v>0</v>
      </c>
      <c r="EX346" s="1702">
        <f t="shared" ref="EX346" si="4770">SUM(EX342,EX345)</f>
        <v>0</v>
      </c>
      <c r="EY346" s="323" t="e">
        <f t="shared" si="4227"/>
        <v>#DIV/0!</v>
      </c>
      <c r="EZ346" s="2341">
        <f t="shared" ref="EZ346:FF346" si="4771">SUM(EZ342,EZ345)</f>
        <v>0</v>
      </c>
      <c r="FA346" s="1702">
        <f t="shared" ref="FA346" si="4772">SUM(FA342,FA345)</f>
        <v>0</v>
      </c>
      <c r="FB346" s="323" t="e">
        <f t="shared" si="4230"/>
        <v>#DIV/0!</v>
      </c>
      <c r="FC346" s="1523">
        <f t="shared" si="4771"/>
        <v>0</v>
      </c>
      <c r="FD346" s="1523">
        <f t="shared" si="4771"/>
        <v>0</v>
      </c>
      <c r="FE346" s="1523">
        <f t="shared" si="4771"/>
        <v>0</v>
      </c>
      <c r="FF346" s="1523">
        <f t="shared" si="4771"/>
        <v>0</v>
      </c>
      <c r="FG346" s="1523">
        <f t="shared" si="4159"/>
        <v>0</v>
      </c>
      <c r="FH346" s="2791">
        <f t="shared" ref="FH346:FI346" si="4773">SUM(FH342,FH345)</f>
        <v>0</v>
      </c>
      <c r="FI346" s="1523">
        <f t="shared" si="4773"/>
        <v>0</v>
      </c>
      <c r="FJ346" s="1523">
        <f t="shared" si="4161"/>
        <v>0</v>
      </c>
      <c r="FK346" s="1969" t="e">
        <f t="shared" si="4162"/>
        <v>#DIV/0!</v>
      </c>
      <c r="FL346" s="2791">
        <f t="shared" ref="FL346" si="4774">SUM(FL342,FL345)</f>
        <v>0</v>
      </c>
      <c r="FM346" s="1969" t="e">
        <f t="shared" si="4164"/>
        <v>#DIV/0!</v>
      </c>
      <c r="FN346" s="1523">
        <f t="shared" ref="FN346" si="4775">SUM(FN342,FN345)</f>
        <v>0</v>
      </c>
      <c r="FO346" s="1523">
        <f t="shared" si="4166"/>
        <v>0</v>
      </c>
      <c r="FP346" s="2133">
        <f t="shared" ref="FP346" si="4776">SUM(FP342,FP345)</f>
        <v>0</v>
      </c>
      <c r="FQ346" s="2649">
        <f t="shared" ref="FQ346:FR346" si="4777">SUM(FQ342,FQ345)</f>
        <v>0</v>
      </c>
      <c r="FR346" s="1523">
        <f t="shared" si="4777"/>
        <v>0</v>
      </c>
      <c r="FS346" s="1523">
        <f t="shared" ref="FS346" si="4778">SUM(FS342,FS345)</f>
        <v>0</v>
      </c>
    </row>
    <row r="347" spans="1:176" ht="21" customHeight="1" thickBot="1" x14ac:dyDescent="0.4">
      <c r="A347" s="2895"/>
      <c r="B347" s="2879"/>
      <c r="C347" s="2942" t="s">
        <v>88</v>
      </c>
      <c r="D347" s="2893" t="s">
        <v>398</v>
      </c>
      <c r="E347" s="2944" t="s">
        <v>463</v>
      </c>
      <c r="F347" s="702" t="s">
        <v>425</v>
      </c>
      <c r="G347" s="717"/>
      <c r="H347" s="589">
        <f t="shared" ref="H347:K347" si="4779">SUM(H348,H352)</f>
        <v>5171</v>
      </c>
      <c r="I347" s="470">
        <f t="shared" si="4779"/>
        <v>5373</v>
      </c>
      <c r="J347" s="525">
        <f t="shared" si="4779"/>
        <v>5669</v>
      </c>
      <c r="K347" s="525">
        <f t="shared" si="4779"/>
        <v>1463</v>
      </c>
      <c r="L347" s="587">
        <f t="shared" ref="L347:L366" si="4780">K347/J347</f>
        <v>0.2580702063856059</v>
      </c>
      <c r="M347" s="470">
        <f t="shared" ref="M347" si="4781">SUM(M348,M352)</f>
        <v>5669</v>
      </c>
      <c r="N347" s="470">
        <f>SUM(N348,N352)</f>
        <v>0</v>
      </c>
      <c r="O347" s="470">
        <f>SUM(O348,O352)</f>
        <v>0</v>
      </c>
      <c r="P347" s="525">
        <f t="shared" si="4086"/>
        <v>5669</v>
      </c>
      <c r="Q347" s="587">
        <f>K347/P347</f>
        <v>0.2580702063856059</v>
      </c>
      <c r="R347" s="470">
        <f t="shared" ref="R347:S347" si="4782">SUM(R348,R352)</f>
        <v>5669</v>
      </c>
      <c r="S347" s="525">
        <f t="shared" si="4782"/>
        <v>2301</v>
      </c>
      <c r="T347" s="587">
        <f t="shared" si="4175"/>
        <v>0.40589169165637679</v>
      </c>
      <c r="U347" s="470">
        <f t="shared" ref="U347" si="4783">SUM(U348,U352)</f>
        <v>5669</v>
      </c>
      <c r="V347" s="470">
        <f>SUM(V348,V352)</f>
        <v>0</v>
      </c>
      <c r="W347" s="470">
        <f>SUM(W348,W352)</f>
        <v>0</v>
      </c>
      <c r="X347" s="525">
        <f t="shared" si="4089"/>
        <v>5669</v>
      </c>
      <c r="Y347" s="587">
        <f t="shared" si="4177"/>
        <v>0.40589169165637679</v>
      </c>
      <c r="Z347" s="470">
        <f>SUM(Z348,Z352)</f>
        <v>0</v>
      </c>
      <c r="AA347" s="525">
        <f t="shared" si="4091"/>
        <v>5669</v>
      </c>
      <c r="AB347" s="525">
        <f t="shared" ref="AB347:AE347" si="4784">SUM(AB348,AB352)</f>
        <v>6494</v>
      </c>
      <c r="AC347" s="587">
        <f t="shared" si="4093"/>
        <v>1.1455283118715822</v>
      </c>
      <c r="AD347" s="525">
        <f t="shared" si="4784"/>
        <v>6819</v>
      </c>
      <c r="AE347" s="525">
        <f t="shared" si="4784"/>
        <v>7157</v>
      </c>
      <c r="AF347" s="587">
        <f t="shared" si="4094"/>
        <v>1.2624801552301994</v>
      </c>
      <c r="AG347" s="470">
        <f t="shared" ref="AG347:AM347" si="4785">SUM(AG348,AG352)</f>
        <v>7869</v>
      </c>
      <c r="AH347" s="470">
        <f t="shared" si="4785"/>
        <v>6580</v>
      </c>
      <c r="AI347" s="470">
        <f t="shared" si="4785"/>
        <v>19580</v>
      </c>
      <c r="AJ347" s="470">
        <f t="shared" si="4785"/>
        <v>4580</v>
      </c>
      <c r="AK347" s="470">
        <f>SUM(AK348,AK352)</f>
        <v>2200</v>
      </c>
      <c r="AL347" s="525">
        <f t="shared" si="4096"/>
        <v>7869</v>
      </c>
      <c r="AM347" s="830">
        <f t="shared" si="4785"/>
        <v>7413.12</v>
      </c>
      <c r="AN347" s="894">
        <f t="shared" si="4181"/>
        <v>0.94206633625619518</v>
      </c>
      <c r="AO347" s="830">
        <f t="shared" ref="AO347:AR347" si="4786">SUM(AO348,AO352)</f>
        <v>2215.7799999999997</v>
      </c>
      <c r="AP347" s="894">
        <f t="shared" si="4183"/>
        <v>0.33674468085106379</v>
      </c>
      <c r="AQ347" s="830">
        <f t="shared" ref="AQ347" si="4787">SUM(AQ348,AQ352)</f>
        <v>0</v>
      </c>
      <c r="AR347" s="830">
        <f t="shared" si="4786"/>
        <v>0</v>
      </c>
      <c r="AS347" s="830">
        <f t="shared" si="4099"/>
        <v>6580</v>
      </c>
      <c r="AT347" s="894">
        <f t="shared" si="4185"/>
        <v>0.33674468085106379</v>
      </c>
      <c r="AU347" s="830">
        <f t="shared" ref="AU347" si="4788">SUM(AU348,AU352)</f>
        <v>0</v>
      </c>
      <c r="AV347" s="830">
        <f t="shared" si="4101"/>
        <v>6580</v>
      </c>
      <c r="AW347" s="470">
        <f t="shared" ref="AW347:BG347" si="4789">SUM(AW348,AW352)</f>
        <v>6580</v>
      </c>
      <c r="AX347" s="830">
        <f t="shared" si="4789"/>
        <v>3403.49</v>
      </c>
      <c r="AY347" s="470">
        <f t="shared" si="4789"/>
        <v>6580</v>
      </c>
      <c r="AZ347" s="72">
        <f t="shared" si="4789"/>
        <v>4218.8500000000004</v>
      </c>
      <c r="BA347" s="942">
        <f t="shared" si="4789"/>
        <v>11580</v>
      </c>
      <c r="BB347" s="470">
        <f t="shared" si="4789"/>
        <v>4580</v>
      </c>
      <c r="BC347" s="470">
        <f t="shared" si="4789"/>
        <v>14580</v>
      </c>
      <c r="BD347" s="942">
        <f t="shared" si="4789"/>
        <v>11580</v>
      </c>
      <c r="BE347" s="470">
        <f t="shared" si="4789"/>
        <v>4580</v>
      </c>
      <c r="BF347" s="470">
        <f t="shared" si="4789"/>
        <v>14580</v>
      </c>
      <c r="BG347" s="830">
        <f t="shared" si="4789"/>
        <v>0</v>
      </c>
      <c r="BH347" s="470">
        <f t="shared" si="4103"/>
        <v>11580</v>
      </c>
      <c r="BI347" s="943">
        <f t="shared" ref="BI347" si="4790">SUM(BI348,BI352)</f>
        <v>1541.1599999999999</v>
      </c>
      <c r="BJ347" s="894">
        <f t="shared" si="4189"/>
        <v>0.13308808290155438</v>
      </c>
      <c r="BK347" s="470">
        <f t="shared" ref="BK347" si="4791">SUM(BK348,BK352)</f>
        <v>0</v>
      </c>
      <c r="BL347" s="470">
        <f t="shared" si="4106"/>
        <v>11580</v>
      </c>
      <c r="BM347" s="894">
        <f t="shared" si="4191"/>
        <v>0.13308808290155438</v>
      </c>
      <c r="BN347" s="894"/>
      <c r="BO347" s="894"/>
      <c r="BP347" s="943">
        <f t="shared" ref="BP347:BT347" si="4792">SUM(BP348,BP352)</f>
        <v>2552.16</v>
      </c>
      <c r="BQ347" s="894">
        <f t="shared" si="4193"/>
        <v>0.22039378238341967</v>
      </c>
      <c r="BR347" s="830">
        <f t="shared" ref="BR347" si="4793">SUM(BR348,BR352)</f>
        <v>0</v>
      </c>
      <c r="BS347" s="470">
        <f t="shared" si="4109"/>
        <v>11580</v>
      </c>
      <c r="BT347" s="943">
        <f t="shared" si="4792"/>
        <v>9057.67</v>
      </c>
      <c r="BU347" s="894">
        <f t="shared" si="4195"/>
        <v>0.78218221070811744</v>
      </c>
      <c r="BV347" s="470">
        <f t="shared" ref="BV347" si="4794">SUM(BV348,BV352)</f>
        <v>-1500</v>
      </c>
      <c r="BW347" s="470">
        <f t="shared" si="4111"/>
        <v>10080</v>
      </c>
      <c r="BX347" s="894">
        <f t="shared" ref="BX347:BX366" si="4795">BT347/BW347</f>
        <v>0.89857837301587307</v>
      </c>
      <c r="BY347" s="943">
        <f t="shared" ref="BY347:CE347" si="4796">SUM(BY348,BY352)</f>
        <v>10320.07</v>
      </c>
      <c r="BZ347" s="1134">
        <f t="shared" si="4796"/>
        <v>10320.07</v>
      </c>
      <c r="CA347" s="470">
        <f t="shared" si="4796"/>
        <v>14521</v>
      </c>
      <c r="CB347" s="470">
        <f t="shared" si="4796"/>
        <v>23721</v>
      </c>
      <c r="CC347" s="470">
        <f t="shared" si="4796"/>
        <v>4421</v>
      </c>
      <c r="CD347" s="943">
        <f t="shared" si="4796"/>
        <v>6871.74</v>
      </c>
      <c r="CE347" s="34">
        <f t="shared" si="4796"/>
        <v>0</v>
      </c>
      <c r="CF347" s="525">
        <f t="shared" si="4113"/>
        <v>14521</v>
      </c>
      <c r="CG347" s="587">
        <f t="shared" si="4199"/>
        <v>0.47322773913642308</v>
      </c>
      <c r="CH347" s="943">
        <f t="shared" ref="CH347:CL347" si="4797">SUM(CH348,CH352)</f>
        <v>7697.13</v>
      </c>
      <c r="CI347" s="587">
        <f t="shared" si="4201"/>
        <v>0.53006886578059365</v>
      </c>
      <c r="CJ347" s="470">
        <f t="shared" ref="CJ347" si="4798">SUM(CJ348,CJ352)</f>
        <v>0</v>
      </c>
      <c r="CK347" s="470">
        <f t="shared" si="4116"/>
        <v>14521</v>
      </c>
      <c r="CL347" s="135">
        <f t="shared" si="4797"/>
        <v>12434.02</v>
      </c>
      <c r="CM347" s="587">
        <f t="shared" si="4170"/>
        <v>0.85627849321672067</v>
      </c>
      <c r="CN347" s="34">
        <f t="shared" ref="CN347" si="4799">SUM(CN348,CN352)</f>
        <v>1000</v>
      </c>
      <c r="CO347" s="1200">
        <f t="shared" si="4118"/>
        <v>15521</v>
      </c>
      <c r="CP347" s="587">
        <f t="shared" si="4171"/>
        <v>0.80110946459635335</v>
      </c>
      <c r="CQ347" s="34">
        <f t="shared" ref="CQ347" si="4800">SUM(CQ348,CQ352)</f>
        <v>0</v>
      </c>
      <c r="CR347" s="1200">
        <f t="shared" si="4120"/>
        <v>15521</v>
      </c>
      <c r="CS347" s="1255">
        <f t="shared" ref="CS347:DB347" si="4801">SUM(CS348,CS352)</f>
        <v>15521</v>
      </c>
      <c r="CT347" s="1321">
        <f t="shared" si="4801"/>
        <v>5421</v>
      </c>
      <c r="CU347" s="470">
        <f t="shared" si="4801"/>
        <v>24721</v>
      </c>
      <c r="CV347" s="470">
        <f t="shared" si="4801"/>
        <v>5421</v>
      </c>
      <c r="CW347" s="1398">
        <f t="shared" si="4801"/>
        <v>13285.02</v>
      </c>
      <c r="CX347" s="587">
        <f t="shared" si="4122"/>
        <v>0.85593840603053928</v>
      </c>
      <c r="CY347" s="1363">
        <f t="shared" ref="CY347:CZ347" si="4802">SUM(CY348,CY352)</f>
        <v>5421</v>
      </c>
      <c r="CZ347" s="470">
        <f t="shared" si="4802"/>
        <v>0</v>
      </c>
      <c r="DA347" s="1363">
        <f t="shared" si="4124"/>
        <v>5421</v>
      </c>
      <c r="DB347" s="135">
        <f t="shared" si="4801"/>
        <v>938</v>
      </c>
      <c r="DC347" s="587">
        <f t="shared" si="4207"/>
        <v>0.1730308061243313</v>
      </c>
      <c r="DD347" s="1200">
        <f t="shared" ref="DD347" si="4803">SUM(DD348,DD352)</f>
        <v>800</v>
      </c>
      <c r="DE347" s="1363">
        <f t="shared" si="4126"/>
        <v>6221</v>
      </c>
      <c r="DF347" s="587">
        <f t="shared" si="4209"/>
        <v>0.1507796174248513</v>
      </c>
      <c r="DG347" s="1200">
        <f t="shared" ref="DG347" si="4804">SUM(DG348,DG352)</f>
        <v>800</v>
      </c>
      <c r="DH347" s="1363">
        <f t="shared" si="4128"/>
        <v>6221</v>
      </c>
      <c r="DI347" s="587">
        <f t="shared" si="4211"/>
        <v>0.1507796174248513</v>
      </c>
      <c r="DJ347" s="1364">
        <f t="shared" ref="DJ347" si="4805">SUM(DJ348,DJ352)</f>
        <v>1730.84</v>
      </c>
      <c r="DK347" s="587">
        <f t="shared" si="4213"/>
        <v>0.27822536569683332</v>
      </c>
      <c r="DL347" s="1200">
        <f t="shared" ref="DL347" si="4806">SUM(DL348,DL352)</f>
        <v>0</v>
      </c>
      <c r="DM347" s="1363">
        <f t="shared" si="4131"/>
        <v>6221</v>
      </c>
      <c r="DN347" s="587">
        <f t="shared" si="4215"/>
        <v>0.27822536569683332</v>
      </c>
      <c r="DO347" s="1364">
        <f t="shared" ref="DO347:DS347" si="4807">SUM(DO348,DO352)</f>
        <v>4155.9400000000005</v>
      </c>
      <c r="DP347" s="470">
        <f t="shared" si="4807"/>
        <v>10138</v>
      </c>
      <c r="DQ347" s="470">
        <f t="shared" si="4807"/>
        <v>7476</v>
      </c>
      <c r="DR347" s="470">
        <f t="shared" si="4807"/>
        <v>7476</v>
      </c>
      <c r="DS347" s="1444">
        <f t="shared" si="4807"/>
        <v>4155.9400000000005</v>
      </c>
      <c r="DT347" s="323">
        <f t="shared" si="4133"/>
        <v>0.66805015270856782</v>
      </c>
      <c r="DU347" s="1362">
        <f t="shared" ref="DU347:DV347" si="4808">SUM(DU348,DU352)</f>
        <v>10138</v>
      </c>
      <c r="DV347" s="1362">
        <f t="shared" si="4808"/>
        <v>0</v>
      </c>
      <c r="DW347" s="1362">
        <f t="shared" si="4135"/>
        <v>10138</v>
      </c>
      <c r="DX347" s="1362">
        <f t="shared" ref="DX347:DZ347" si="4809">SUM(DX348,DX352)</f>
        <v>0</v>
      </c>
      <c r="DY347" s="1362">
        <f t="shared" si="4137"/>
        <v>10138</v>
      </c>
      <c r="DZ347" s="1362">
        <f t="shared" si="4809"/>
        <v>0</v>
      </c>
      <c r="EA347" s="1362">
        <f t="shared" si="4138"/>
        <v>10138</v>
      </c>
      <c r="EB347" s="1444">
        <f t="shared" ref="EB347" si="4810">SUM(EB348,EB352)</f>
        <v>3376.37</v>
      </c>
      <c r="EC347" s="323">
        <f t="shared" si="4140"/>
        <v>0.33304103373446436</v>
      </c>
      <c r="ED347" s="1362">
        <f t="shared" ref="ED347" si="4811">SUM(ED348,ED352)</f>
        <v>0</v>
      </c>
      <c r="EE347" s="1362">
        <f t="shared" si="4142"/>
        <v>10138</v>
      </c>
      <c r="EF347" s="323">
        <f t="shared" si="4143"/>
        <v>0.33304103373446436</v>
      </c>
      <c r="EG347" s="1362">
        <f t="shared" ref="EG347" si="4812">SUM(EG348,EG352)</f>
        <v>910</v>
      </c>
      <c r="EH347" s="1362">
        <f t="shared" si="4145"/>
        <v>11048</v>
      </c>
      <c r="EI347" s="2240">
        <f t="shared" ref="EI347:EO347" si="4813">SUM(EI348,EI352)</f>
        <v>9940.7200000000012</v>
      </c>
      <c r="EJ347" s="1444">
        <f t="shared" si="4813"/>
        <v>9940.7200000000012</v>
      </c>
      <c r="EK347" s="323">
        <f t="shared" si="4147"/>
        <v>1</v>
      </c>
      <c r="EL347" s="1362">
        <f t="shared" si="4813"/>
        <v>9391</v>
      </c>
      <c r="EM347" s="2241">
        <f t="shared" si="4813"/>
        <v>9091</v>
      </c>
      <c r="EN347" s="2241">
        <f t="shared" si="4813"/>
        <v>9091</v>
      </c>
      <c r="EO347" s="1444">
        <f t="shared" si="4813"/>
        <v>3504</v>
      </c>
      <c r="EP347" s="2176">
        <f t="shared" si="4148"/>
        <v>0.37312320306676605</v>
      </c>
      <c r="EQ347" s="1362">
        <f t="shared" ref="EQ347" si="4814">SUM(EQ348,EQ352)</f>
        <v>0</v>
      </c>
      <c r="ER347" s="1362">
        <f t="shared" si="4150"/>
        <v>9391</v>
      </c>
      <c r="ES347" s="1362">
        <f t="shared" ref="ES347" si="4815">SUM(ES348,ES352)</f>
        <v>0</v>
      </c>
      <c r="ET347" s="1362">
        <f t="shared" si="4152"/>
        <v>9391</v>
      </c>
      <c r="EU347" s="323">
        <f t="shared" si="4153"/>
        <v>0.37312320306676605</v>
      </c>
      <c r="EV347" s="1362">
        <f t="shared" ref="EV347" si="4816">SUM(EV348,EV352)</f>
        <v>0</v>
      </c>
      <c r="EW347" s="1362">
        <f t="shared" si="4155"/>
        <v>9391</v>
      </c>
      <c r="EX347" s="1444">
        <f t="shared" ref="EX347" si="4817">SUM(EX348,EX352)</f>
        <v>5484.6</v>
      </c>
      <c r="EY347" s="323">
        <f t="shared" si="4227"/>
        <v>0.5840272601426898</v>
      </c>
      <c r="EZ347" s="2242">
        <f t="shared" ref="EZ347:FF347" si="4818">SUM(EZ348,EZ352)</f>
        <v>9391</v>
      </c>
      <c r="FA347" s="1444">
        <f t="shared" ref="FA347" si="4819">SUM(FA348,FA352)</f>
        <v>8063.7</v>
      </c>
      <c r="FB347" s="323">
        <f t="shared" si="4230"/>
        <v>0.8586625492492812</v>
      </c>
      <c r="FC347" s="1363">
        <f t="shared" si="4818"/>
        <v>9341</v>
      </c>
      <c r="FD347" s="1363">
        <f t="shared" si="4818"/>
        <v>9341</v>
      </c>
      <c r="FE347" s="1363">
        <f t="shared" si="4818"/>
        <v>9341</v>
      </c>
      <c r="FF347" s="1363">
        <f t="shared" si="4818"/>
        <v>0</v>
      </c>
      <c r="FG347" s="1363">
        <f t="shared" si="4159"/>
        <v>9341</v>
      </c>
      <c r="FH347" s="2736">
        <f t="shared" ref="FH347:FI347" si="4820">SUM(FH348,FH352)</f>
        <v>3456.23</v>
      </c>
      <c r="FI347" s="1363">
        <f t="shared" si="4820"/>
        <v>0</v>
      </c>
      <c r="FJ347" s="1363">
        <f t="shared" si="4161"/>
        <v>9341</v>
      </c>
      <c r="FK347" s="1969">
        <f t="shared" si="4162"/>
        <v>0.37000642329515043</v>
      </c>
      <c r="FL347" s="2736">
        <f t="shared" ref="FL347" si="4821">SUM(FL348,FL352)</f>
        <v>5556.23</v>
      </c>
      <c r="FM347" s="1969">
        <f t="shared" si="4164"/>
        <v>0.59482175355957601</v>
      </c>
      <c r="FN347" s="1363">
        <f t="shared" ref="FN347" si="4822">SUM(FN348,FN352)</f>
        <v>0</v>
      </c>
      <c r="FO347" s="1363">
        <f t="shared" si="4166"/>
        <v>9341</v>
      </c>
      <c r="FP347" s="2124">
        <f t="shared" ref="FP347" si="4823">SUM(FP348,FP352)</f>
        <v>9341</v>
      </c>
      <c r="FQ347" s="2619">
        <f t="shared" ref="FQ347:FR347" si="4824">SUM(FQ348,FQ352)</f>
        <v>9786</v>
      </c>
      <c r="FR347" s="1363">
        <f t="shared" si="4824"/>
        <v>9786</v>
      </c>
      <c r="FS347" s="1363">
        <f t="shared" ref="FS347" si="4825">SUM(FS348,FS352)</f>
        <v>9786</v>
      </c>
    </row>
    <row r="348" spans="1:176" ht="21.75" thickBot="1" x14ac:dyDescent="0.4">
      <c r="A348" s="2895"/>
      <c r="B348" s="2879"/>
      <c r="C348" s="2948"/>
      <c r="D348" s="2901"/>
      <c r="E348" s="2903"/>
      <c r="F348" s="703" t="s">
        <v>70</v>
      </c>
      <c r="G348" s="717"/>
      <c r="H348" s="590">
        <f>SUM(H349:H350)</f>
        <v>5171</v>
      </c>
      <c r="I348" s="468">
        <f t="shared" ref="I348:K348" si="4826">SUM(I349:I351)</f>
        <v>4872</v>
      </c>
      <c r="J348" s="526">
        <f t="shared" si="4826"/>
        <v>4941</v>
      </c>
      <c r="K348" s="526">
        <f t="shared" si="4826"/>
        <v>1409</v>
      </c>
      <c r="L348" s="587">
        <f t="shared" si="4780"/>
        <v>0.28516494636713213</v>
      </c>
      <c r="M348" s="468">
        <f t="shared" ref="M348" si="4827">SUM(M349:M351)</f>
        <v>4941</v>
      </c>
      <c r="N348" s="468">
        <f>SUM(N349:N351)</f>
        <v>0</v>
      </c>
      <c r="O348" s="468">
        <f>SUM(O349:O351)</f>
        <v>0</v>
      </c>
      <c r="P348" s="526">
        <f t="shared" si="4086"/>
        <v>4941</v>
      </c>
      <c r="Q348" s="587">
        <f>K348/P348</f>
        <v>0.28516494636713213</v>
      </c>
      <c r="R348" s="468">
        <f t="shared" ref="R348:S348" si="4828">SUM(R349:R351)</f>
        <v>4941</v>
      </c>
      <c r="S348" s="526">
        <f t="shared" si="4828"/>
        <v>2192</v>
      </c>
      <c r="T348" s="587">
        <f t="shared" si="4175"/>
        <v>0.4436348917223234</v>
      </c>
      <c r="U348" s="468">
        <f t="shared" ref="U348" si="4829">SUM(U349:U351)</f>
        <v>4941</v>
      </c>
      <c r="V348" s="468">
        <f>SUM(V349:V351)</f>
        <v>0</v>
      </c>
      <c r="W348" s="468">
        <f>SUM(W349:W351)</f>
        <v>0</v>
      </c>
      <c r="X348" s="526">
        <f t="shared" si="4089"/>
        <v>4941</v>
      </c>
      <c r="Y348" s="587">
        <f t="shared" si="4177"/>
        <v>0.4436348917223234</v>
      </c>
      <c r="Z348" s="468">
        <f>SUM(Z349:Z351)</f>
        <v>0</v>
      </c>
      <c r="AA348" s="526">
        <f t="shared" si="4091"/>
        <v>4941</v>
      </c>
      <c r="AB348" s="526">
        <f t="shared" ref="AB348:AE348" si="4830">SUM(AB349:AB351)</f>
        <v>3592</v>
      </c>
      <c r="AC348" s="587">
        <f t="shared" si="4093"/>
        <v>0.72697834446468323</v>
      </c>
      <c r="AD348" s="526">
        <f t="shared" si="4830"/>
        <v>3815</v>
      </c>
      <c r="AE348" s="526">
        <f t="shared" si="4830"/>
        <v>4152</v>
      </c>
      <c r="AF348" s="587">
        <f t="shared" si="4094"/>
        <v>0.84031572556162715</v>
      </c>
      <c r="AG348" s="468">
        <f t="shared" ref="AG348:AM348" si="4831">SUM(AG349:AG351)</f>
        <v>4941</v>
      </c>
      <c r="AH348" s="468">
        <f t="shared" si="4831"/>
        <v>4152</v>
      </c>
      <c r="AI348" s="468">
        <f t="shared" si="4831"/>
        <v>4152</v>
      </c>
      <c r="AJ348" s="468">
        <f t="shared" si="4831"/>
        <v>4152</v>
      </c>
      <c r="AK348" s="468">
        <f>SUM(AK349:AK351)</f>
        <v>0</v>
      </c>
      <c r="AL348" s="526">
        <f t="shared" si="4096"/>
        <v>4941</v>
      </c>
      <c r="AM348" s="828">
        <f t="shared" si="4831"/>
        <v>4374.76</v>
      </c>
      <c r="AN348" s="894">
        <f t="shared" si="4181"/>
        <v>0.88539971665654726</v>
      </c>
      <c r="AO348" s="828">
        <f t="shared" ref="AO348:AR348" si="4832">SUM(AO349:AO351)</f>
        <v>2058.54</v>
      </c>
      <c r="AP348" s="894">
        <f t="shared" si="4183"/>
        <v>0.49579479768786128</v>
      </c>
      <c r="AQ348" s="828">
        <f t="shared" ref="AQ348" si="4833">SUM(AQ349:AQ351)</f>
        <v>0</v>
      </c>
      <c r="AR348" s="828">
        <f t="shared" si="4832"/>
        <v>0</v>
      </c>
      <c r="AS348" s="828">
        <f t="shared" si="4099"/>
        <v>4152</v>
      </c>
      <c r="AT348" s="894">
        <f t="shared" si="4185"/>
        <v>0.49579479768786128</v>
      </c>
      <c r="AU348" s="828">
        <f t="shared" ref="AU348" si="4834">SUM(AU349:AU351)</f>
        <v>0</v>
      </c>
      <c r="AV348" s="828">
        <f t="shared" si="4101"/>
        <v>4152</v>
      </c>
      <c r="AW348" s="468">
        <f t="shared" ref="AW348:BG348" si="4835">SUM(AW349:AW351)</f>
        <v>4152</v>
      </c>
      <c r="AX348" s="828">
        <f t="shared" si="4835"/>
        <v>3283.54</v>
      </c>
      <c r="AY348" s="468">
        <f t="shared" si="4835"/>
        <v>4152</v>
      </c>
      <c r="AZ348" s="1095">
        <f t="shared" si="4835"/>
        <v>4028.54</v>
      </c>
      <c r="BA348" s="1015">
        <f t="shared" si="4835"/>
        <v>4152</v>
      </c>
      <c r="BB348" s="468">
        <f t="shared" si="4835"/>
        <v>4152</v>
      </c>
      <c r="BC348" s="468">
        <f t="shared" si="4835"/>
        <v>4152</v>
      </c>
      <c r="BD348" s="1015">
        <f t="shared" si="4835"/>
        <v>4152</v>
      </c>
      <c r="BE348" s="468">
        <f t="shared" si="4835"/>
        <v>4152</v>
      </c>
      <c r="BF348" s="468">
        <f t="shared" si="4835"/>
        <v>4152</v>
      </c>
      <c r="BG348" s="828">
        <f t="shared" si="4835"/>
        <v>0</v>
      </c>
      <c r="BH348" s="468">
        <f t="shared" si="4103"/>
        <v>4152</v>
      </c>
      <c r="BI348" s="1016">
        <f t="shared" ref="BI348" si="4836">SUM(BI349:BI351)</f>
        <v>1151.56</v>
      </c>
      <c r="BJ348" s="894">
        <f t="shared" si="4189"/>
        <v>0.27735067437379574</v>
      </c>
      <c r="BK348" s="468">
        <f t="shared" ref="BK348" si="4837">SUM(BK349:BK351)</f>
        <v>0</v>
      </c>
      <c r="BL348" s="468">
        <f t="shared" si="4106"/>
        <v>4152</v>
      </c>
      <c r="BM348" s="894">
        <f t="shared" si="4191"/>
        <v>0.27735067437379574</v>
      </c>
      <c r="BN348" s="894"/>
      <c r="BO348" s="894"/>
      <c r="BP348" s="1016">
        <f t="shared" ref="BP348:BT348" si="4838">SUM(BP349:BP351)</f>
        <v>1847.56</v>
      </c>
      <c r="BQ348" s="894">
        <f t="shared" si="4193"/>
        <v>0.44498073217726397</v>
      </c>
      <c r="BR348" s="828">
        <f t="shared" ref="BR348" si="4839">SUM(BR349:BR351)</f>
        <v>0</v>
      </c>
      <c r="BS348" s="468">
        <f t="shared" si="4109"/>
        <v>4152</v>
      </c>
      <c r="BT348" s="1016">
        <f t="shared" si="4838"/>
        <v>3509.56</v>
      </c>
      <c r="BU348" s="894">
        <f t="shared" si="4195"/>
        <v>0.84526974951830447</v>
      </c>
      <c r="BV348" s="468">
        <f t="shared" ref="BV348" si="4840">SUM(BV349:BV351)</f>
        <v>0</v>
      </c>
      <c r="BW348" s="468">
        <f t="shared" si="4111"/>
        <v>4152</v>
      </c>
      <c r="BX348" s="894">
        <f t="shared" si="4795"/>
        <v>0.84526974951830447</v>
      </c>
      <c r="BY348" s="1016">
        <f t="shared" ref="BY348:CE348" si="4841">SUM(BY349:BY351)</f>
        <v>4714.5599999999995</v>
      </c>
      <c r="BZ348" s="1159">
        <f t="shared" si="4841"/>
        <v>4714.5599999999995</v>
      </c>
      <c r="CA348" s="468">
        <f t="shared" si="4841"/>
        <v>3383</v>
      </c>
      <c r="CB348" s="468">
        <f t="shared" si="4841"/>
        <v>3383</v>
      </c>
      <c r="CC348" s="468">
        <f t="shared" si="4841"/>
        <v>3383</v>
      </c>
      <c r="CD348" s="1016">
        <f t="shared" si="4841"/>
        <v>1288.21</v>
      </c>
      <c r="CE348" s="58">
        <f t="shared" si="4841"/>
        <v>0</v>
      </c>
      <c r="CF348" s="526">
        <f t="shared" si="4113"/>
        <v>3383</v>
      </c>
      <c r="CG348" s="587">
        <f t="shared" si="4199"/>
        <v>0.38078924031924327</v>
      </c>
      <c r="CH348" s="1016">
        <f t="shared" ref="CH348:CL348" si="4842">SUM(CH349:CH351)</f>
        <v>2068.21</v>
      </c>
      <c r="CI348" s="587">
        <f t="shared" si="4201"/>
        <v>0.61135382796334614</v>
      </c>
      <c r="CJ348" s="468">
        <f t="shared" ref="CJ348" si="4843">SUM(CJ349:CJ351)</f>
        <v>0</v>
      </c>
      <c r="CK348" s="468">
        <f t="shared" si="4116"/>
        <v>3383</v>
      </c>
      <c r="CL348" s="166">
        <f t="shared" si="4842"/>
        <v>3514.21</v>
      </c>
      <c r="CM348" s="587">
        <f t="shared" si="4170"/>
        <v>1.0387851019804908</v>
      </c>
      <c r="CN348" s="9">
        <f t="shared" ref="CN348" si="4844">SUM(CN349:CN351)</f>
        <v>1000</v>
      </c>
      <c r="CO348" s="1219">
        <f t="shared" si="4118"/>
        <v>4383</v>
      </c>
      <c r="CP348" s="587">
        <f t="shared" si="4171"/>
        <v>0.80178188455395849</v>
      </c>
      <c r="CQ348" s="58">
        <f t="shared" ref="CQ348" si="4845">SUM(CQ349:CQ351)</f>
        <v>0</v>
      </c>
      <c r="CR348" s="1219">
        <f t="shared" si="4120"/>
        <v>4383</v>
      </c>
      <c r="CS348" s="1281">
        <f t="shared" ref="CS348:DB348" si="4846">SUM(CS349:CS351)</f>
        <v>4383</v>
      </c>
      <c r="CT348" s="1344">
        <f t="shared" si="4846"/>
        <v>4383</v>
      </c>
      <c r="CU348" s="468">
        <f t="shared" si="4846"/>
        <v>4383</v>
      </c>
      <c r="CV348" s="468">
        <f t="shared" si="4846"/>
        <v>4383</v>
      </c>
      <c r="CW348" s="1424">
        <f t="shared" si="4846"/>
        <v>4365.21</v>
      </c>
      <c r="CX348" s="587">
        <f t="shared" si="4122"/>
        <v>0.99594113620807667</v>
      </c>
      <c r="CY348" s="1523">
        <f t="shared" ref="CY348:CZ348" si="4847">SUM(CY349:CY351)</f>
        <v>4383</v>
      </c>
      <c r="CZ348" s="468">
        <f t="shared" si="4847"/>
        <v>0</v>
      </c>
      <c r="DA348" s="1523">
        <f t="shared" si="4124"/>
        <v>4383</v>
      </c>
      <c r="DB348" s="166">
        <f t="shared" si="4846"/>
        <v>912</v>
      </c>
      <c r="DC348" s="587">
        <f t="shared" si="4207"/>
        <v>0.20807665982203971</v>
      </c>
      <c r="DD348" s="1541">
        <f t="shared" ref="DD348" si="4848">SUM(DD349:DD351)</f>
        <v>800</v>
      </c>
      <c r="DE348" s="1523">
        <f t="shared" si="4126"/>
        <v>5183</v>
      </c>
      <c r="DF348" s="587">
        <f t="shared" si="4209"/>
        <v>0.17595986880185222</v>
      </c>
      <c r="DG348" s="1541">
        <f t="shared" ref="DG348" si="4849">SUM(DG349:DG351)</f>
        <v>800</v>
      </c>
      <c r="DH348" s="1523">
        <f t="shared" si="4128"/>
        <v>5183</v>
      </c>
      <c r="DI348" s="587">
        <f t="shared" si="4211"/>
        <v>0.17595986880185222</v>
      </c>
      <c r="DJ348" s="1622">
        <f t="shared" ref="DJ348" si="4850">SUM(DJ349:DJ351)</f>
        <v>1600</v>
      </c>
      <c r="DK348" s="587">
        <f t="shared" si="4213"/>
        <v>0.30870152421377578</v>
      </c>
      <c r="DL348" s="1219">
        <f t="shared" ref="DL348" si="4851">SUM(DL349:DL351)</f>
        <v>0</v>
      </c>
      <c r="DM348" s="1523">
        <f t="shared" si="4131"/>
        <v>5183</v>
      </c>
      <c r="DN348" s="587">
        <f t="shared" si="4215"/>
        <v>0.30870152421377578</v>
      </c>
      <c r="DO348" s="1622">
        <f t="shared" ref="DO348:DS348" si="4852">SUM(DO349:DO351)</f>
        <v>2972</v>
      </c>
      <c r="DP348" s="468">
        <f t="shared" si="4852"/>
        <v>8654</v>
      </c>
      <c r="DQ348" s="468">
        <f t="shared" si="4852"/>
        <v>6292</v>
      </c>
      <c r="DR348" s="468">
        <f t="shared" si="4852"/>
        <v>6292</v>
      </c>
      <c r="DS348" s="1702">
        <f t="shared" si="4852"/>
        <v>2972</v>
      </c>
      <c r="DT348" s="323">
        <f t="shared" si="4133"/>
        <v>0.57341308122708856</v>
      </c>
      <c r="DU348" s="1788">
        <f t="shared" ref="DU348:DV348" si="4853">SUM(DU349:DU351)</f>
        <v>8654</v>
      </c>
      <c r="DV348" s="1788">
        <f t="shared" si="4853"/>
        <v>0</v>
      </c>
      <c r="DW348" s="1788">
        <f t="shared" si="4135"/>
        <v>8654</v>
      </c>
      <c r="DX348" s="1788">
        <f t="shared" ref="DX348:DZ348" si="4854">SUM(DX349:DX351)</f>
        <v>0</v>
      </c>
      <c r="DY348" s="1788">
        <f t="shared" si="4137"/>
        <v>8654</v>
      </c>
      <c r="DZ348" s="1788">
        <f t="shared" si="4854"/>
        <v>0</v>
      </c>
      <c r="EA348" s="1788">
        <f t="shared" si="4138"/>
        <v>8654</v>
      </c>
      <c r="EB348" s="1702">
        <f t="shared" ref="EB348" si="4855">SUM(EB349:EB351)</f>
        <v>3321.72</v>
      </c>
      <c r="EC348" s="323">
        <f t="shared" si="4140"/>
        <v>0.38383637624220013</v>
      </c>
      <c r="ED348" s="1788">
        <f t="shared" ref="ED348" si="4856">SUM(ED349:ED351)</f>
        <v>0</v>
      </c>
      <c r="EE348" s="1788">
        <f t="shared" si="4142"/>
        <v>8654</v>
      </c>
      <c r="EF348" s="323">
        <f t="shared" si="4143"/>
        <v>0.38383637624220013</v>
      </c>
      <c r="EG348" s="1788">
        <f t="shared" ref="EG348" si="4857">SUM(EG349:EG351)</f>
        <v>910</v>
      </c>
      <c r="EH348" s="1788">
        <f t="shared" si="4145"/>
        <v>9564</v>
      </c>
      <c r="EI348" s="2339">
        <f t="shared" ref="EI348:EO348" si="4858">SUM(EI349:EI351)</f>
        <v>9461.7200000000012</v>
      </c>
      <c r="EJ348" s="1702">
        <f t="shared" si="4858"/>
        <v>9461.7200000000012</v>
      </c>
      <c r="EK348" s="323">
        <f t="shared" si="4147"/>
        <v>1</v>
      </c>
      <c r="EL348" s="1788">
        <f t="shared" si="4858"/>
        <v>8612</v>
      </c>
      <c r="EM348" s="2340">
        <f t="shared" si="4858"/>
        <v>8612</v>
      </c>
      <c r="EN348" s="2340">
        <f t="shared" si="4858"/>
        <v>8612</v>
      </c>
      <c r="EO348" s="1702">
        <f t="shared" si="4858"/>
        <v>3460</v>
      </c>
      <c r="EP348" s="2176">
        <f t="shared" si="4148"/>
        <v>0.40176497909893172</v>
      </c>
      <c r="EQ348" s="1788">
        <f t="shared" ref="EQ348" si="4859">SUM(EQ349:EQ351)</f>
        <v>0</v>
      </c>
      <c r="ER348" s="1788">
        <f t="shared" si="4150"/>
        <v>8612</v>
      </c>
      <c r="ES348" s="1788">
        <f t="shared" ref="ES348" si="4860">SUM(ES349:ES351)</f>
        <v>0</v>
      </c>
      <c r="ET348" s="1788">
        <f t="shared" si="4152"/>
        <v>8612</v>
      </c>
      <c r="EU348" s="323">
        <f t="shared" si="4153"/>
        <v>0.40176497909893172</v>
      </c>
      <c r="EV348" s="1788">
        <f t="shared" ref="EV348" si="4861">SUM(EV349:EV351)</f>
        <v>0</v>
      </c>
      <c r="EW348" s="1788">
        <f t="shared" si="4155"/>
        <v>8612</v>
      </c>
      <c r="EX348" s="1702">
        <f t="shared" ref="EX348" si="4862">SUM(EX349:EX351)</f>
        <v>5411</v>
      </c>
      <c r="EY348" s="323">
        <f t="shared" si="4227"/>
        <v>0.62830933581049697</v>
      </c>
      <c r="EZ348" s="2341">
        <f t="shared" ref="EZ348:FF348" si="4863">SUM(EZ349:EZ351)</f>
        <v>8612</v>
      </c>
      <c r="FA348" s="1702">
        <f t="shared" ref="FA348" si="4864">SUM(FA349:FA351)</f>
        <v>7804</v>
      </c>
      <c r="FB348" s="323">
        <f t="shared" si="4230"/>
        <v>0.90617742684626101</v>
      </c>
      <c r="FC348" s="1523">
        <f t="shared" si="4863"/>
        <v>9087</v>
      </c>
      <c r="FD348" s="1523">
        <f t="shared" si="4863"/>
        <v>9087</v>
      </c>
      <c r="FE348" s="1523">
        <f t="shared" si="4863"/>
        <v>9087</v>
      </c>
      <c r="FF348" s="1523">
        <f t="shared" si="4863"/>
        <v>0</v>
      </c>
      <c r="FG348" s="1523">
        <f t="shared" si="4159"/>
        <v>9087</v>
      </c>
      <c r="FH348" s="2791">
        <f t="shared" ref="FH348:FI348" si="4865">SUM(FH349:FH351)</f>
        <v>3318.58</v>
      </c>
      <c r="FI348" s="1523">
        <f t="shared" si="4865"/>
        <v>0</v>
      </c>
      <c r="FJ348" s="1523">
        <f t="shared" si="4161"/>
        <v>9087</v>
      </c>
      <c r="FK348" s="1969">
        <f t="shared" si="4162"/>
        <v>0.36520083635963463</v>
      </c>
      <c r="FL348" s="2791">
        <f t="shared" ref="FL348" si="4866">SUM(FL349:FL351)</f>
        <v>5388.58</v>
      </c>
      <c r="FM348" s="1969">
        <f t="shared" si="4164"/>
        <v>0.59299878947947615</v>
      </c>
      <c r="FN348" s="1523">
        <f t="shared" ref="FN348" si="4867">SUM(FN349:FN351)</f>
        <v>0</v>
      </c>
      <c r="FO348" s="1523">
        <f t="shared" si="4166"/>
        <v>9087</v>
      </c>
      <c r="FP348" s="2133">
        <f t="shared" ref="FP348" si="4868">SUM(FP349:FP351)</f>
        <v>9087</v>
      </c>
      <c r="FQ348" s="2649">
        <f t="shared" ref="FQ348:FR348" si="4869">SUM(FQ349:FQ351)</f>
        <v>9232</v>
      </c>
      <c r="FR348" s="1523">
        <f t="shared" si="4869"/>
        <v>9232</v>
      </c>
      <c r="FS348" s="1523">
        <f t="shared" ref="FS348" si="4870">SUM(FS349:FS351)</f>
        <v>9232</v>
      </c>
    </row>
    <row r="349" spans="1:176" ht="21.75" hidden="1" thickBot="1" x14ac:dyDescent="0.4">
      <c r="A349" s="2895"/>
      <c r="B349" s="2879"/>
      <c r="C349" s="2948"/>
      <c r="D349" s="2901"/>
      <c r="E349" s="2903"/>
      <c r="F349" s="768" t="s">
        <v>81</v>
      </c>
      <c r="G349" s="717" t="s">
        <v>530</v>
      </c>
      <c r="H349" s="590">
        <v>3762</v>
      </c>
      <c r="I349" s="468">
        <v>3991</v>
      </c>
      <c r="J349" s="526">
        <v>4032</v>
      </c>
      <c r="K349" s="526">
        <v>1176</v>
      </c>
      <c r="L349" s="587">
        <f t="shared" si="4780"/>
        <v>0.29166666666666669</v>
      </c>
      <c r="M349" s="468">
        <v>4032</v>
      </c>
      <c r="N349" s="468"/>
      <c r="O349" s="468"/>
      <c r="P349" s="526">
        <f t="shared" si="4086"/>
        <v>4032</v>
      </c>
      <c r="Q349" s="587">
        <f>K349/P349</f>
        <v>0.29166666666666669</v>
      </c>
      <c r="R349" s="468">
        <v>4032</v>
      </c>
      <c r="S349" s="526">
        <v>1736</v>
      </c>
      <c r="T349" s="587">
        <f t="shared" si="4175"/>
        <v>0.43055555555555558</v>
      </c>
      <c r="U349" s="468">
        <v>4032</v>
      </c>
      <c r="V349" s="468"/>
      <c r="W349" s="468"/>
      <c r="X349" s="526">
        <f t="shared" si="4089"/>
        <v>4032</v>
      </c>
      <c r="Y349" s="587">
        <f t="shared" si="4177"/>
        <v>0.43055555555555558</v>
      </c>
      <c r="Z349" s="468"/>
      <c r="AA349" s="526">
        <f t="shared" si="4091"/>
        <v>4032</v>
      </c>
      <c r="AB349" s="526">
        <v>3136</v>
      </c>
      <c r="AC349" s="587">
        <f t="shared" si="4093"/>
        <v>0.77777777777777779</v>
      </c>
      <c r="AD349" s="526">
        <v>3136</v>
      </c>
      <c r="AE349" s="526">
        <v>3696</v>
      </c>
      <c r="AF349" s="587">
        <f t="shared" si="4094"/>
        <v>0.91666666666666663</v>
      </c>
      <c r="AG349" s="468">
        <v>4032</v>
      </c>
      <c r="AH349" s="468">
        <v>3696</v>
      </c>
      <c r="AI349" s="468">
        <v>3696</v>
      </c>
      <c r="AJ349" s="468">
        <v>3696</v>
      </c>
      <c r="AK349" s="468"/>
      <c r="AL349" s="526">
        <f t="shared" si="4096"/>
        <v>4032</v>
      </c>
      <c r="AM349" s="828">
        <v>3696</v>
      </c>
      <c r="AN349" s="894">
        <f t="shared" si="4181"/>
        <v>0.91666666666666663</v>
      </c>
      <c r="AO349" s="828">
        <v>1440</v>
      </c>
      <c r="AP349" s="894">
        <f t="shared" si="4183"/>
        <v>0.38961038961038963</v>
      </c>
      <c r="AQ349" s="828"/>
      <c r="AR349" s="828"/>
      <c r="AS349" s="828">
        <f t="shared" si="4099"/>
        <v>3696</v>
      </c>
      <c r="AT349" s="894">
        <f t="shared" si="4185"/>
        <v>0.38961038961038963</v>
      </c>
      <c r="AU349" s="828"/>
      <c r="AV349" s="828">
        <f t="shared" si="4101"/>
        <v>3696</v>
      </c>
      <c r="AW349" s="468">
        <v>3696</v>
      </c>
      <c r="AX349" s="828">
        <v>2400</v>
      </c>
      <c r="AY349" s="468">
        <v>3696</v>
      </c>
      <c r="AZ349" s="1095">
        <v>2880</v>
      </c>
      <c r="BA349" s="1015">
        <v>3696</v>
      </c>
      <c r="BB349" s="468">
        <v>3696</v>
      </c>
      <c r="BC349" s="468">
        <v>3696</v>
      </c>
      <c r="BD349" s="1015">
        <v>3696</v>
      </c>
      <c r="BE349" s="468">
        <v>3696</v>
      </c>
      <c r="BF349" s="468">
        <v>3696</v>
      </c>
      <c r="BG349" s="828"/>
      <c r="BH349" s="468">
        <f t="shared" si="4103"/>
        <v>3696</v>
      </c>
      <c r="BI349" s="1016">
        <v>753.96</v>
      </c>
      <c r="BJ349" s="894">
        <f t="shared" si="4189"/>
        <v>0.2039935064935065</v>
      </c>
      <c r="BK349" s="468"/>
      <c r="BL349" s="468">
        <f t="shared" si="4106"/>
        <v>3696</v>
      </c>
      <c r="BM349" s="894">
        <f t="shared" si="4191"/>
        <v>0.2039935064935065</v>
      </c>
      <c r="BN349" s="894"/>
      <c r="BO349" s="894"/>
      <c r="BP349" s="1016">
        <v>1449.96</v>
      </c>
      <c r="BQ349" s="894">
        <f t="shared" si="4193"/>
        <v>0.39230519480519482</v>
      </c>
      <c r="BR349" s="828"/>
      <c r="BS349" s="468">
        <f t="shared" si="4109"/>
        <v>3696</v>
      </c>
      <c r="BT349" s="1016">
        <v>2519.96</v>
      </c>
      <c r="BU349" s="894">
        <f t="shared" si="4195"/>
        <v>0.68180735930735936</v>
      </c>
      <c r="BV349" s="468"/>
      <c r="BW349" s="468">
        <f t="shared" si="4111"/>
        <v>3696</v>
      </c>
      <c r="BX349" s="894">
        <f t="shared" si="4795"/>
        <v>0.68180735930735936</v>
      </c>
      <c r="BY349" s="1016">
        <v>3428.96</v>
      </c>
      <c r="BZ349" s="1159">
        <v>3428.96</v>
      </c>
      <c r="CA349" s="468">
        <v>2097</v>
      </c>
      <c r="CB349" s="468">
        <v>2097</v>
      </c>
      <c r="CC349" s="468">
        <v>2097</v>
      </c>
      <c r="CD349" s="1016">
        <v>928</v>
      </c>
      <c r="CE349" s="58"/>
      <c r="CF349" s="526">
        <f t="shared" si="4113"/>
        <v>2097</v>
      </c>
      <c r="CG349" s="587">
        <f t="shared" si="4199"/>
        <v>0.44253695755841677</v>
      </c>
      <c r="CH349" s="1016">
        <v>1392</v>
      </c>
      <c r="CI349" s="587">
        <f t="shared" si="4201"/>
        <v>0.66380543633762523</v>
      </c>
      <c r="CJ349" s="468"/>
      <c r="CK349" s="468">
        <f t="shared" si="4116"/>
        <v>2097</v>
      </c>
      <c r="CL349" s="166">
        <v>2522</v>
      </c>
      <c r="CM349" s="587">
        <f t="shared" si="4170"/>
        <v>1.2026704816404388</v>
      </c>
      <c r="CN349" s="88">
        <v>1000</v>
      </c>
      <c r="CO349" s="1219">
        <f t="shared" si="4118"/>
        <v>3097</v>
      </c>
      <c r="CP349" s="587">
        <f t="shared" si="4171"/>
        <v>0.81433645463351634</v>
      </c>
      <c r="CQ349" s="58"/>
      <c r="CR349" s="1219">
        <f t="shared" si="4120"/>
        <v>3097</v>
      </c>
      <c r="CS349" s="1281">
        <v>3097</v>
      </c>
      <c r="CT349" s="1344">
        <v>3097</v>
      </c>
      <c r="CU349" s="468">
        <v>3097</v>
      </c>
      <c r="CV349" s="468">
        <v>3097</v>
      </c>
      <c r="CW349" s="1424">
        <v>2978</v>
      </c>
      <c r="CX349" s="587">
        <f t="shared" si="4122"/>
        <v>0.96157571843719725</v>
      </c>
      <c r="CY349" s="1523">
        <v>3097</v>
      </c>
      <c r="CZ349" s="468"/>
      <c r="DA349" s="1523">
        <f t="shared" si="4124"/>
        <v>3097</v>
      </c>
      <c r="DB349" s="166">
        <v>912</v>
      </c>
      <c r="DC349" s="587">
        <f t="shared" si="4207"/>
        <v>0.29447852760736198</v>
      </c>
      <c r="DD349" s="1219"/>
      <c r="DE349" s="1523">
        <f t="shared" si="4126"/>
        <v>3097</v>
      </c>
      <c r="DF349" s="587">
        <f t="shared" si="4209"/>
        <v>0.29447852760736198</v>
      </c>
      <c r="DG349" s="1219"/>
      <c r="DH349" s="1523">
        <f t="shared" si="4128"/>
        <v>3097</v>
      </c>
      <c r="DI349" s="587">
        <f t="shared" si="4211"/>
        <v>0.29447852760736198</v>
      </c>
      <c r="DJ349" s="1622">
        <v>1368</v>
      </c>
      <c r="DK349" s="587">
        <f t="shared" si="4213"/>
        <v>0.44171779141104295</v>
      </c>
      <c r="DL349" s="1219"/>
      <c r="DM349" s="1523">
        <f t="shared" si="4131"/>
        <v>3097</v>
      </c>
      <c r="DN349" s="587">
        <f t="shared" si="4215"/>
        <v>0.44171779141104295</v>
      </c>
      <c r="DO349" s="1622">
        <v>2508</v>
      </c>
      <c r="DP349" s="468">
        <v>2640</v>
      </c>
      <c r="DQ349" s="468">
        <v>2640</v>
      </c>
      <c r="DR349" s="468">
        <v>2640</v>
      </c>
      <c r="DS349" s="1702">
        <v>2508</v>
      </c>
      <c r="DT349" s="323">
        <f t="shared" si="4133"/>
        <v>0.80981595092024539</v>
      </c>
      <c r="DU349" s="1788">
        <v>2640</v>
      </c>
      <c r="DV349" s="1788"/>
      <c r="DW349" s="1788">
        <f t="shared" si="4135"/>
        <v>2640</v>
      </c>
      <c r="DX349" s="1788"/>
      <c r="DY349" s="1788">
        <f t="shared" si="4137"/>
        <v>2640</v>
      </c>
      <c r="DZ349" s="1788"/>
      <c r="EA349" s="1788">
        <f t="shared" si="4138"/>
        <v>2640</v>
      </c>
      <c r="EB349" s="1702">
        <v>960</v>
      </c>
      <c r="EC349" s="323">
        <f t="shared" si="4140"/>
        <v>0.36363636363636365</v>
      </c>
      <c r="ED349" s="1788"/>
      <c r="EE349" s="1788">
        <f t="shared" si="4142"/>
        <v>2640</v>
      </c>
      <c r="EF349" s="323">
        <f t="shared" si="4143"/>
        <v>0.36363636363636365</v>
      </c>
      <c r="EG349" s="1788">
        <v>910</v>
      </c>
      <c r="EH349" s="1788">
        <f t="shared" si="4145"/>
        <v>3550</v>
      </c>
      <c r="EI349" s="2339">
        <v>3448</v>
      </c>
      <c r="EJ349" s="1702">
        <v>3448</v>
      </c>
      <c r="EK349" s="323">
        <f t="shared" si="4147"/>
        <v>1</v>
      </c>
      <c r="EL349" s="1788">
        <v>4862</v>
      </c>
      <c r="EM349" s="2340">
        <v>4862</v>
      </c>
      <c r="EN349" s="2340">
        <v>4862</v>
      </c>
      <c r="EO349" s="1702">
        <v>2210</v>
      </c>
      <c r="EP349" s="2176">
        <f t="shared" si="4148"/>
        <v>0.45454545454545453</v>
      </c>
      <c r="EQ349" s="1788"/>
      <c r="ER349" s="1788">
        <f t="shared" si="4150"/>
        <v>4862</v>
      </c>
      <c r="ES349" s="1788"/>
      <c r="ET349" s="1788">
        <f t="shared" si="4152"/>
        <v>4862</v>
      </c>
      <c r="EU349" s="323">
        <f t="shared" si="4153"/>
        <v>0.45454545454545453</v>
      </c>
      <c r="EV349" s="1788"/>
      <c r="EW349" s="1788">
        <f t="shared" si="4155"/>
        <v>4862</v>
      </c>
      <c r="EX349" s="1702">
        <v>3536</v>
      </c>
      <c r="EY349" s="323">
        <f t="shared" si="4227"/>
        <v>0.72727272727272729</v>
      </c>
      <c r="EZ349" s="2341">
        <v>4862</v>
      </c>
      <c r="FA349" s="1702">
        <v>5304</v>
      </c>
      <c r="FB349" s="323">
        <f t="shared" si="4230"/>
        <v>1.0909090909090908</v>
      </c>
      <c r="FC349" s="1523">
        <v>4862</v>
      </c>
      <c r="FD349" s="1523">
        <v>4862</v>
      </c>
      <c r="FE349" s="1523">
        <v>4862</v>
      </c>
      <c r="FF349" s="1523"/>
      <c r="FG349" s="1523">
        <f t="shared" si="4159"/>
        <v>4862</v>
      </c>
      <c r="FH349" s="2791">
        <v>1326</v>
      </c>
      <c r="FI349" s="1523"/>
      <c r="FJ349" s="1523">
        <f t="shared" si="4161"/>
        <v>4862</v>
      </c>
      <c r="FK349" s="1969">
        <f t="shared" si="4162"/>
        <v>0.27272727272727271</v>
      </c>
      <c r="FL349" s="2791">
        <v>2652</v>
      </c>
      <c r="FM349" s="1969">
        <f t="shared" si="4164"/>
        <v>0.54545454545454541</v>
      </c>
      <c r="FN349" s="1523"/>
      <c r="FO349" s="1523">
        <f t="shared" si="4166"/>
        <v>4862</v>
      </c>
      <c r="FP349" s="2133">
        <v>4862</v>
      </c>
      <c r="FQ349" s="2649">
        <v>3834</v>
      </c>
      <c r="FR349" s="1523">
        <v>3834</v>
      </c>
      <c r="FS349" s="1523">
        <v>3834</v>
      </c>
      <c r="FT349" s="211"/>
    </row>
    <row r="350" spans="1:176" ht="21.75" hidden="1" thickBot="1" x14ac:dyDescent="0.4">
      <c r="A350" s="2895"/>
      <c r="B350" s="2879"/>
      <c r="C350" s="2948"/>
      <c r="D350" s="2901"/>
      <c r="E350" s="2903"/>
      <c r="F350" s="768" t="s">
        <v>82</v>
      </c>
      <c r="G350" s="717" t="s">
        <v>530</v>
      </c>
      <c r="H350" s="590">
        <v>1409</v>
      </c>
      <c r="I350" s="468">
        <v>881</v>
      </c>
      <c r="J350" s="526">
        <v>909</v>
      </c>
      <c r="K350" s="526">
        <v>233</v>
      </c>
      <c r="L350" s="587">
        <f t="shared" si="4780"/>
        <v>0.2563256325632563</v>
      </c>
      <c r="M350" s="468">
        <v>909</v>
      </c>
      <c r="N350" s="468"/>
      <c r="O350" s="468"/>
      <c r="P350" s="526">
        <f t="shared" si="4086"/>
        <v>909</v>
      </c>
      <c r="Q350" s="587">
        <f>K350/P350</f>
        <v>0.2563256325632563</v>
      </c>
      <c r="R350" s="468">
        <v>909</v>
      </c>
      <c r="S350" s="526">
        <v>456</v>
      </c>
      <c r="T350" s="587">
        <f t="shared" si="4175"/>
        <v>0.50165016501650161</v>
      </c>
      <c r="U350" s="468">
        <v>909</v>
      </c>
      <c r="V350" s="468"/>
      <c r="W350" s="468"/>
      <c r="X350" s="526">
        <f t="shared" si="4089"/>
        <v>909</v>
      </c>
      <c r="Y350" s="587">
        <f t="shared" si="4177"/>
        <v>0.50165016501650161</v>
      </c>
      <c r="Z350" s="468"/>
      <c r="AA350" s="526">
        <f t="shared" si="4091"/>
        <v>909</v>
      </c>
      <c r="AB350" s="526">
        <v>456</v>
      </c>
      <c r="AC350" s="587">
        <f t="shared" si="4093"/>
        <v>0.50165016501650161</v>
      </c>
      <c r="AD350" s="526">
        <v>679</v>
      </c>
      <c r="AE350" s="526">
        <v>456</v>
      </c>
      <c r="AF350" s="587">
        <f t="shared" si="4094"/>
        <v>0.50165016501650161</v>
      </c>
      <c r="AG350" s="468">
        <v>909</v>
      </c>
      <c r="AH350" s="468">
        <v>456</v>
      </c>
      <c r="AI350" s="468">
        <v>456</v>
      </c>
      <c r="AJ350" s="468">
        <v>456</v>
      </c>
      <c r="AK350" s="468"/>
      <c r="AL350" s="526">
        <f t="shared" si="4096"/>
        <v>909</v>
      </c>
      <c r="AM350" s="828">
        <v>678.76</v>
      </c>
      <c r="AN350" s="894">
        <f t="shared" si="4181"/>
        <v>0.74671067106710665</v>
      </c>
      <c r="AO350" s="828">
        <v>618.54</v>
      </c>
      <c r="AP350" s="894">
        <f t="shared" si="4183"/>
        <v>1.3564473684210525</v>
      </c>
      <c r="AQ350" s="828"/>
      <c r="AR350" s="828"/>
      <c r="AS350" s="828">
        <f t="shared" si="4099"/>
        <v>456</v>
      </c>
      <c r="AT350" s="894">
        <f t="shared" si="4185"/>
        <v>1.3564473684210525</v>
      </c>
      <c r="AU350" s="828"/>
      <c r="AV350" s="828">
        <f t="shared" si="4101"/>
        <v>456</v>
      </c>
      <c r="AW350" s="468">
        <v>456</v>
      </c>
      <c r="AX350" s="828">
        <v>883.54</v>
      </c>
      <c r="AY350" s="468">
        <v>456</v>
      </c>
      <c r="AZ350" s="1095">
        <v>1148.54</v>
      </c>
      <c r="BA350" s="1015">
        <v>456</v>
      </c>
      <c r="BB350" s="468">
        <v>456</v>
      </c>
      <c r="BC350" s="468">
        <v>456</v>
      </c>
      <c r="BD350" s="1015">
        <v>456</v>
      </c>
      <c r="BE350" s="468">
        <v>456</v>
      </c>
      <c r="BF350" s="468">
        <v>456</v>
      </c>
      <c r="BG350" s="828"/>
      <c r="BH350" s="468">
        <f t="shared" si="4103"/>
        <v>456</v>
      </c>
      <c r="BI350" s="1016">
        <v>397.6</v>
      </c>
      <c r="BJ350" s="894">
        <f t="shared" si="4189"/>
        <v>0.87192982456140355</v>
      </c>
      <c r="BK350" s="468"/>
      <c r="BL350" s="468">
        <f t="shared" si="4106"/>
        <v>456</v>
      </c>
      <c r="BM350" s="894">
        <f t="shared" si="4191"/>
        <v>0.87192982456140355</v>
      </c>
      <c r="BN350" s="894"/>
      <c r="BO350" s="894"/>
      <c r="BP350" s="1016">
        <v>397.6</v>
      </c>
      <c r="BQ350" s="894">
        <f t="shared" si="4193"/>
        <v>0.87192982456140355</v>
      </c>
      <c r="BR350" s="828"/>
      <c r="BS350" s="468">
        <f t="shared" si="4109"/>
        <v>456</v>
      </c>
      <c r="BT350" s="1016">
        <v>989.6</v>
      </c>
      <c r="BU350" s="894">
        <f t="shared" si="4195"/>
        <v>2.1701754385964911</v>
      </c>
      <c r="BV350" s="468"/>
      <c r="BW350" s="468">
        <f t="shared" si="4111"/>
        <v>456</v>
      </c>
      <c r="BX350" s="894">
        <f t="shared" si="4795"/>
        <v>2.1701754385964911</v>
      </c>
      <c r="BY350" s="1016">
        <v>1285.5999999999999</v>
      </c>
      <c r="BZ350" s="1159">
        <v>1285.5999999999999</v>
      </c>
      <c r="CA350" s="468">
        <v>1286</v>
      </c>
      <c r="CB350" s="468">
        <v>1286</v>
      </c>
      <c r="CC350" s="468">
        <v>1286</v>
      </c>
      <c r="CD350" s="1016">
        <v>360.21</v>
      </c>
      <c r="CE350" s="58"/>
      <c r="CF350" s="526">
        <f t="shared" si="4113"/>
        <v>1286</v>
      </c>
      <c r="CG350" s="587">
        <f t="shared" si="4199"/>
        <v>0.28010108864696731</v>
      </c>
      <c r="CH350" s="1016">
        <v>676.21</v>
      </c>
      <c r="CI350" s="587">
        <f t="shared" si="4201"/>
        <v>0.52582426127527215</v>
      </c>
      <c r="CJ350" s="468"/>
      <c r="CK350" s="468">
        <f t="shared" si="4116"/>
        <v>1286</v>
      </c>
      <c r="CL350" s="166">
        <v>992.21</v>
      </c>
      <c r="CM350" s="587">
        <f t="shared" si="4170"/>
        <v>0.77154743390357705</v>
      </c>
      <c r="CN350" s="58"/>
      <c r="CO350" s="1219">
        <f t="shared" si="4118"/>
        <v>1286</v>
      </c>
      <c r="CP350" s="587">
        <f t="shared" si="4171"/>
        <v>0.77154743390357705</v>
      </c>
      <c r="CQ350" s="58"/>
      <c r="CR350" s="1219">
        <f t="shared" si="4120"/>
        <v>1286</v>
      </c>
      <c r="CS350" s="1281">
        <v>1286</v>
      </c>
      <c r="CT350" s="1344">
        <v>1286</v>
      </c>
      <c r="CU350" s="468">
        <v>1286</v>
      </c>
      <c r="CV350" s="468">
        <v>1286</v>
      </c>
      <c r="CW350" s="1424">
        <v>1387.21</v>
      </c>
      <c r="CX350" s="587">
        <f t="shared" si="4122"/>
        <v>1.0787013996889581</v>
      </c>
      <c r="CY350" s="1523">
        <v>1286</v>
      </c>
      <c r="CZ350" s="468"/>
      <c r="DA350" s="1523">
        <f t="shared" si="4124"/>
        <v>1286</v>
      </c>
      <c r="DB350" s="166">
        <v>0</v>
      </c>
      <c r="DC350" s="587">
        <f t="shared" si="4207"/>
        <v>0</v>
      </c>
      <c r="DD350" s="1541">
        <v>800</v>
      </c>
      <c r="DE350" s="1523">
        <f t="shared" si="4126"/>
        <v>2086</v>
      </c>
      <c r="DF350" s="587">
        <f t="shared" si="4209"/>
        <v>0</v>
      </c>
      <c r="DG350" s="1541">
        <v>800</v>
      </c>
      <c r="DH350" s="1523">
        <f t="shared" si="4128"/>
        <v>2086</v>
      </c>
      <c r="DI350" s="587">
        <f t="shared" si="4211"/>
        <v>0</v>
      </c>
      <c r="DJ350" s="1622">
        <v>232</v>
      </c>
      <c r="DK350" s="587">
        <f t="shared" si="4213"/>
        <v>0.1112176414189837</v>
      </c>
      <c r="DL350" s="1219"/>
      <c r="DM350" s="1523">
        <f t="shared" si="4131"/>
        <v>2086</v>
      </c>
      <c r="DN350" s="587">
        <f t="shared" si="4215"/>
        <v>0.1112176414189837</v>
      </c>
      <c r="DO350" s="1622">
        <v>464</v>
      </c>
      <c r="DP350" s="468">
        <v>6014</v>
      </c>
      <c r="DQ350" s="468">
        <v>3652</v>
      </c>
      <c r="DR350" s="468">
        <v>3652</v>
      </c>
      <c r="DS350" s="1702">
        <v>464</v>
      </c>
      <c r="DT350" s="323">
        <f t="shared" si="4133"/>
        <v>0.2224352828379674</v>
      </c>
      <c r="DU350" s="1788">
        <v>6014</v>
      </c>
      <c r="DV350" s="1788"/>
      <c r="DW350" s="1788">
        <f t="shared" si="4135"/>
        <v>6014</v>
      </c>
      <c r="DX350" s="1788"/>
      <c r="DY350" s="1788">
        <f t="shared" si="4137"/>
        <v>6014</v>
      </c>
      <c r="DZ350" s="1788"/>
      <c r="EA350" s="1788">
        <f t="shared" si="4138"/>
        <v>6014</v>
      </c>
      <c r="EB350" s="1702">
        <v>2361.7199999999998</v>
      </c>
      <c r="EC350" s="323">
        <f t="shared" si="4140"/>
        <v>0.3927036913867642</v>
      </c>
      <c r="ED350" s="1788"/>
      <c r="EE350" s="1788">
        <f t="shared" si="4142"/>
        <v>6014</v>
      </c>
      <c r="EF350" s="323">
        <f t="shared" si="4143"/>
        <v>0.3927036913867642</v>
      </c>
      <c r="EG350" s="1788"/>
      <c r="EH350" s="1788">
        <f t="shared" si="4145"/>
        <v>6014</v>
      </c>
      <c r="EI350" s="2339">
        <v>6013.72</v>
      </c>
      <c r="EJ350" s="1702">
        <v>6013.72</v>
      </c>
      <c r="EK350" s="323">
        <f t="shared" si="4147"/>
        <v>1</v>
      </c>
      <c r="EL350" s="1788">
        <v>3750</v>
      </c>
      <c r="EM350" s="2340">
        <v>3750</v>
      </c>
      <c r="EN350" s="2340">
        <v>3750</v>
      </c>
      <c r="EO350" s="1702">
        <v>1250</v>
      </c>
      <c r="EP350" s="2176">
        <f t="shared" si="4148"/>
        <v>0.33333333333333331</v>
      </c>
      <c r="EQ350" s="1788"/>
      <c r="ER350" s="1788">
        <f t="shared" si="4150"/>
        <v>3750</v>
      </c>
      <c r="ES350" s="1788"/>
      <c r="ET350" s="1788">
        <f t="shared" si="4152"/>
        <v>3750</v>
      </c>
      <c r="EU350" s="323">
        <f t="shared" si="4153"/>
        <v>0.33333333333333331</v>
      </c>
      <c r="EV350" s="1788"/>
      <c r="EW350" s="1788">
        <f t="shared" si="4155"/>
        <v>3750</v>
      </c>
      <c r="EX350" s="1702">
        <v>1875</v>
      </c>
      <c r="EY350" s="323">
        <f t="shared" si="4227"/>
        <v>0.5</v>
      </c>
      <c r="EZ350" s="2341">
        <v>3750</v>
      </c>
      <c r="FA350" s="1702">
        <v>2500</v>
      </c>
      <c r="FB350" s="323">
        <f t="shared" si="4230"/>
        <v>0.66666666666666663</v>
      </c>
      <c r="FC350" s="1523">
        <v>4225</v>
      </c>
      <c r="FD350" s="1523">
        <v>4225</v>
      </c>
      <c r="FE350" s="1523">
        <v>4225</v>
      </c>
      <c r="FF350" s="1523"/>
      <c r="FG350" s="1523">
        <f t="shared" si="4159"/>
        <v>4225</v>
      </c>
      <c r="FH350" s="2791">
        <v>1992.58</v>
      </c>
      <c r="FI350" s="1523"/>
      <c r="FJ350" s="1523">
        <f t="shared" si="4161"/>
        <v>4225</v>
      </c>
      <c r="FK350" s="1969">
        <f t="shared" si="4162"/>
        <v>0.47161656804733726</v>
      </c>
      <c r="FL350" s="2791">
        <v>2736.58</v>
      </c>
      <c r="FM350" s="1969">
        <f t="shared" si="4164"/>
        <v>0.64771124260355029</v>
      </c>
      <c r="FN350" s="1523"/>
      <c r="FO350" s="1523">
        <f t="shared" si="4166"/>
        <v>4225</v>
      </c>
      <c r="FP350" s="2133">
        <v>4225</v>
      </c>
      <c r="FQ350" s="2649">
        <v>5398</v>
      </c>
      <c r="FR350" s="1523">
        <v>5398</v>
      </c>
      <c r="FS350" s="1523">
        <v>5398</v>
      </c>
    </row>
    <row r="351" spans="1:176" ht="21.75" hidden="1" thickBot="1" x14ac:dyDescent="0.4">
      <c r="A351" s="2895"/>
      <c r="B351" s="2879"/>
      <c r="C351" s="2948"/>
      <c r="D351" s="2901"/>
      <c r="E351" s="2903"/>
      <c r="F351" s="768" t="s">
        <v>83</v>
      </c>
      <c r="G351" s="717"/>
      <c r="H351" s="590"/>
      <c r="I351" s="468"/>
      <c r="J351" s="526"/>
      <c r="K351" s="526"/>
      <c r="L351" s="587" t="e">
        <f t="shared" si="4780"/>
        <v>#DIV/0!</v>
      </c>
      <c r="M351" s="468"/>
      <c r="N351" s="468"/>
      <c r="O351" s="468"/>
      <c r="P351" s="526">
        <f t="shared" si="4086"/>
        <v>0</v>
      </c>
      <c r="Q351" s="587"/>
      <c r="R351" s="468"/>
      <c r="S351" s="526"/>
      <c r="T351" s="587" t="e">
        <f t="shared" si="4175"/>
        <v>#DIV/0!</v>
      </c>
      <c r="U351" s="468"/>
      <c r="V351" s="468"/>
      <c r="W351" s="468"/>
      <c r="X351" s="526">
        <f t="shared" si="4089"/>
        <v>0</v>
      </c>
      <c r="Y351" s="587" t="e">
        <f t="shared" si="4177"/>
        <v>#DIV/0!</v>
      </c>
      <c r="Z351" s="468"/>
      <c r="AA351" s="526">
        <f t="shared" si="4091"/>
        <v>0</v>
      </c>
      <c r="AB351" s="526"/>
      <c r="AC351" s="587" t="e">
        <f t="shared" si="4093"/>
        <v>#DIV/0!</v>
      </c>
      <c r="AD351" s="526"/>
      <c r="AE351" s="526"/>
      <c r="AF351" s="587" t="e">
        <f t="shared" si="4094"/>
        <v>#DIV/0!</v>
      </c>
      <c r="AG351" s="468"/>
      <c r="AH351" s="468"/>
      <c r="AI351" s="468"/>
      <c r="AJ351" s="468"/>
      <c r="AK351" s="468"/>
      <c r="AL351" s="526">
        <f t="shared" si="4096"/>
        <v>0</v>
      </c>
      <c r="AM351" s="828"/>
      <c r="AN351" s="894" t="e">
        <f t="shared" si="4181"/>
        <v>#DIV/0!</v>
      </c>
      <c r="AO351" s="828"/>
      <c r="AP351" s="894" t="e">
        <f t="shared" si="4183"/>
        <v>#DIV/0!</v>
      </c>
      <c r="AQ351" s="828"/>
      <c r="AR351" s="828"/>
      <c r="AS351" s="828">
        <f t="shared" si="4099"/>
        <v>0</v>
      </c>
      <c r="AT351" s="894" t="e">
        <f t="shared" si="4185"/>
        <v>#DIV/0!</v>
      </c>
      <c r="AU351" s="828"/>
      <c r="AV351" s="828">
        <f t="shared" si="4101"/>
        <v>0</v>
      </c>
      <c r="AW351" s="468"/>
      <c r="AX351" s="828"/>
      <c r="AY351" s="468"/>
      <c r="AZ351" s="1095"/>
      <c r="BA351" s="1015"/>
      <c r="BB351" s="468"/>
      <c r="BC351" s="468"/>
      <c r="BD351" s="1015"/>
      <c r="BE351" s="468"/>
      <c r="BF351" s="468"/>
      <c r="BG351" s="828"/>
      <c r="BH351" s="468">
        <f t="shared" si="4103"/>
        <v>0</v>
      </c>
      <c r="BI351" s="1016"/>
      <c r="BJ351" s="894" t="e">
        <f t="shared" si="4189"/>
        <v>#DIV/0!</v>
      </c>
      <c r="BK351" s="468"/>
      <c r="BL351" s="468">
        <f t="shared" si="4106"/>
        <v>0</v>
      </c>
      <c r="BM351" s="894" t="e">
        <f t="shared" si="4191"/>
        <v>#DIV/0!</v>
      </c>
      <c r="BN351" s="894"/>
      <c r="BO351" s="894"/>
      <c r="BP351" s="1016"/>
      <c r="BQ351" s="894" t="e">
        <f t="shared" si="4193"/>
        <v>#DIV/0!</v>
      </c>
      <c r="BR351" s="828"/>
      <c r="BS351" s="468">
        <f t="shared" si="4109"/>
        <v>0</v>
      </c>
      <c r="BT351" s="1016"/>
      <c r="BU351" s="894" t="e">
        <f t="shared" si="4195"/>
        <v>#DIV/0!</v>
      </c>
      <c r="BV351" s="468"/>
      <c r="BW351" s="468">
        <f t="shared" si="4111"/>
        <v>0</v>
      </c>
      <c r="BX351" s="894" t="e">
        <f t="shared" si="4795"/>
        <v>#DIV/0!</v>
      </c>
      <c r="BY351" s="1016"/>
      <c r="BZ351" s="1159"/>
      <c r="CA351" s="468"/>
      <c r="CB351" s="468"/>
      <c r="CC351" s="468"/>
      <c r="CD351" s="1016"/>
      <c r="CE351" s="58"/>
      <c r="CF351" s="526">
        <f t="shared" si="4113"/>
        <v>0</v>
      </c>
      <c r="CG351" s="587" t="e">
        <f t="shared" si="4199"/>
        <v>#DIV/0!</v>
      </c>
      <c r="CH351" s="1016"/>
      <c r="CI351" s="587" t="e">
        <f t="shared" si="4201"/>
        <v>#DIV/0!</v>
      </c>
      <c r="CJ351" s="468"/>
      <c r="CK351" s="468">
        <f t="shared" si="4116"/>
        <v>0</v>
      </c>
      <c r="CL351" s="166"/>
      <c r="CM351" s="587" t="e">
        <f t="shared" si="4170"/>
        <v>#DIV/0!</v>
      </c>
      <c r="CN351" s="58"/>
      <c r="CO351" s="1219">
        <f t="shared" si="4118"/>
        <v>0</v>
      </c>
      <c r="CP351" s="587" t="e">
        <f t="shared" si="4171"/>
        <v>#DIV/0!</v>
      </c>
      <c r="CQ351" s="58"/>
      <c r="CR351" s="1219">
        <f t="shared" si="4120"/>
        <v>0</v>
      </c>
      <c r="CS351" s="1281"/>
      <c r="CT351" s="1344"/>
      <c r="CU351" s="468"/>
      <c r="CV351" s="468"/>
      <c r="CW351" s="1424"/>
      <c r="CX351" s="587" t="e">
        <f t="shared" si="4122"/>
        <v>#DIV/0!</v>
      </c>
      <c r="CY351" s="1523"/>
      <c r="CZ351" s="468"/>
      <c r="DA351" s="1523">
        <f t="shared" si="4124"/>
        <v>0</v>
      </c>
      <c r="DB351" s="166"/>
      <c r="DC351" s="587" t="e">
        <f t="shared" si="4207"/>
        <v>#DIV/0!</v>
      </c>
      <c r="DD351" s="1219"/>
      <c r="DE351" s="1523">
        <f t="shared" si="4126"/>
        <v>0</v>
      </c>
      <c r="DF351" s="587" t="e">
        <f t="shared" si="4209"/>
        <v>#DIV/0!</v>
      </c>
      <c r="DG351" s="1219"/>
      <c r="DH351" s="1523">
        <f t="shared" si="4128"/>
        <v>0</v>
      </c>
      <c r="DI351" s="587" t="e">
        <f t="shared" si="4211"/>
        <v>#DIV/0!</v>
      </c>
      <c r="DJ351" s="1622"/>
      <c r="DK351" s="587" t="e">
        <f t="shared" si="4213"/>
        <v>#DIV/0!</v>
      </c>
      <c r="DL351" s="1219"/>
      <c r="DM351" s="1523">
        <f t="shared" si="4131"/>
        <v>0</v>
      </c>
      <c r="DN351" s="587" t="e">
        <f t="shared" si="4215"/>
        <v>#DIV/0!</v>
      </c>
      <c r="DO351" s="1622"/>
      <c r="DP351" s="468"/>
      <c r="DQ351" s="468"/>
      <c r="DR351" s="468"/>
      <c r="DS351" s="1702"/>
      <c r="DT351" s="323" t="e">
        <f t="shared" si="4133"/>
        <v>#DIV/0!</v>
      </c>
      <c r="DU351" s="1788"/>
      <c r="DV351" s="1788"/>
      <c r="DW351" s="1788">
        <f t="shared" si="4135"/>
        <v>0</v>
      </c>
      <c r="DX351" s="1788"/>
      <c r="DY351" s="1788">
        <f t="shared" si="4137"/>
        <v>0</v>
      </c>
      <c r="DZ351" s="1788"/>
      <c r="EA351" s="1788">
        <f t="shared" si="4138"/>
        <v>0</v>
      </c>
      <c r="EB351" s="1702"/>
      <c r="EC351" s="323" t="e">
        <f t="shared" si="4140"/>
        <v>#DIV/0!</v>
      </c>
      <c r="ED351" s="1788"/>
      <c r="EE351" s="1788">
        <f t="shared" si="4142"/>
        <v>0</v>
      </c>
      <c r="EF351" s="323" t="e">
        <f t="shared" si="4143"/>
        <v>#DIV/0!</v>
      </c>
      <c r="EG351" s="1788"/>
      <c r="EH351" s="1788">
        <f t="shared" si="4145"/>
        <v>0</v>
      </c>
      <c r="EI351" s="2339"/>
      <c r="EJ351" s="1702"/>
      <c r="EK351" s="323" t="e">
        <f t="shared" si="4147"/>
        <v>#DIV/0!</v>
      </c>
      <c r="EL351" s="1788"/>
      <c r="EM351" s="2340"/>
      <c r="EN351" s="2340"/>
      <c r="EO351" s="1702"/>
      <c r="EP351" s="2176" t="e">
        <f t="shared" si="4148"/>
        <v>#DIV/0!</v>
      </c>
      <c r="EQ351" s="1788"/>
      <c r="ER351" s="1788">
        <f t="shared" si="4150"/>
        <v>0</v>
      </c>
      <c r="ES351" s="1788"/>
      <c r="ET351" s="1788">
        <f t="shared" si="4152"/>
        <v>0</v>
      </c>
      <c r="EU351" s="323" t="e">
        <f t="shared" si="4153"/>
        <v>#DIV/0!</v>
      </c>
      <c r="EV351" s="1788"/>
      <c r="EW351" s="1788">
        <f t="shared" si="4155"/>
        <v>0</v>
      </c>
      <c r="EX351" s="1702"/>
      <c r="EY351" s="323" t="e">
        <f t="shared" si="4227"/>
        <v>#DIV/0!</v>
      </c>
      <c r="EZ351" s="2341"/>
      <c r="FA351" s="1702"/>
      <c r="FB351" s="323" t="e">
        <f t="shared" si="4230"/>
        <v>#DIV/0!</v>
      </c>
      <c r="FC351" s="1523"/>
      <c r="FD351" s="1523"/>
      <c r="FE351" s="1523"/>
      <c r="FF351" s="1523"/>
      <c r="FG351" s="1523">
        <f t="shared" si="4159"/>
        <v>0</v>
      </c>
      <c r="FH351" s="2791"/>
      <c r="FI351" s="1523"/>
      <c r="FJ351" s="1523">
        <f t="shared" si="4161"/>
        <v>0</v>
      </c>
      <c r="FK351" s="1969" t="e">
        <f t="shared" si="4162"/>
        <v>#DIV/0!</v>
      </c>
      <c r="FL351" s="2791"/>
      <c r="FM351" s="1969" t="e">
        <f t="shared" si="4164"/>
        <v>#DIV/0!</v>
      </c>
      <c r="FN351" s="1523"/>
      <c r="FO351" s="1523">
        <f t="shared" si="4166"/>
        <v>0</v>
      </c>
      <c r="FP351" s="2133"/>
      <c r="FQ351" s="2649"/>
      <c r="FR351" s="1523"/>
      <c r="FS351" s="1523"/>
    </row>
    <row r="352" spans="1:176" ht="21.75" thickBot="1" x14ac:dyDescent="0.4">
      <c r="A352" s="2895"/>
      <c r="B352" s="2879"/>
      <c r="C352" s="2949"/>
      <c r="D352" s="2894"/>
      <c r="E352" s="2904"/>
      <c r="F352" s="705" t="s">
        <v>426</v>
      </c>
      <c r="G352" s="717"/>
      <c r="H352" s="590">
        <f t="shared" ref="H352:K352" si="4871">SUM(H353:H358)</f>
        <v>0</v>
      </c>
      <c r="I352" s="468">
        <f t="shared" si="4871"/>
        <v>501</v>
      </c>
      <c r="J352" s="526">
        <f t="shared" si="4871"/>
        <v>728</v>
      </c>
      <c r="K352" s="526">
        <f t="shared" si="4871"/>
        <v>54</v>
      </c>
      <c r="L352" s="587">
        <f t="shared" si="4780"/>
        <v>7.4175824175824176E-2</v>
      </c>
      <c r="M352" s="468">
        <f t="shared" ref="M352" si="4872">SUM(M353:M358)</f>
        <v>728</v>
      </c>
      <c r="N352" s="468">
        <f>SUM(N353:N358)</f>
        <v>0</v>
      </c>
      <c r="O352" s="468">
        <f>SUM(O353:O358)</f>
        <v>0</v>
      </c>
      <c r="P352" s="526">
        <f t="shared" si="4086"/>
        <v>728</v>
      </c>
      <c r="Q352" s="587">
        <f>K352/P352</f>
        <v>7.4175824175824176E-2</v>
      </c>
      <c r="R352" s="468">
        <f t="shared" ref="R352:S352" si="4873">SUM(R353:R358)</f>
        <v>728</v>
      </c>
      <c r="S352" s="526">
        <f t="shared" si="4873"/>
        <v>109</v>
      </c>
      <c r="T352" s="587">
        <f t="shared" si="4175"/>
        <v>0.14972527472527472</v>
      </c>
      <c r="U352" s="468">
        <f t="shared" ref="U352" si="4874">SUM(U353:U358)</f>
        <v>728</v>
      </c>
      <c r="V352" s="468">
        <f>SUM(V353:V358)</f>
        <v>0</v>
      </c>
      <c r="W352" s="468">
        <f>SUM(W353:W358)</f>
        <v>0</v>
      </c>
      <c r="X352" s="526">
        <f t="shared" si="4089"/>
        <v>728</v>
      </c>
      <c r="Y352" s="587">
        <f t="shared" si="4177"/>
        <v>0.14972527472527472</v>
      </c>
      <c r="Z352" s="468">
        <f>SUM(Z353:Z358)</f>
        <v>0</v>
      </c>
      <c r="AA352" s="526">
        <f t="shared" si="4091"/>
        <v>728</v>
      </c>
      <c r="AB352" s="526">
        <f t="shared" ref="AB352:AE352" si="4875">SUM(AB353:AB358)</f>
        <v>2902</v>
      </c>
      <c r="AC352" s="587">
        <f t="shared" si="4093"/>
        <v>3.9862637362637363</v>
      </c>
      <c r="AD352" s="526">
        <f t="shared" si="4875"/>
        <v>3004</v>
      </c>
      <c r="AE352" s="526">
        <f t="shared" si="4875"/>
        <v>3005</v>
      </c>
      <c r="AF352" s="587">
        <f t="shared" si="4094"/>
        <v>4.1277472527472527</v>
      </c>
      <c r="AG352" s="468">
        <f t="shared" ref="AG352:AM352" si="4876">SUM(AG353:AG358)</f>
        <v>2928</v>
      </c>
      <c r="AH352" s="468">
        <f t="shared" si="4876"/>
        <v>2428</v>
      </c>
      <c r="AI352" s="468">
        <f t="shared" si="4876"/>
        <v>15428</v>
      </c>
      <c r="AJ352" s="468">
        <f t="shared" si="4876"/>
        <v>428</v>
      </c>
      <c r="AK352" s="468">
        <f>SUM(AK353:AK358)</f>
        <v>2200</v>
      </c>
      <c r="AL352" s="526">
        <f t="shared" si="4096"/>
        <v>2928</v>
      </c>
      <c r="AM352" s="828">
        <f t="shared" si="4876"/>
        <v>3038.3599999999997</v>
      </c>
      <c r="AN352" s="894">
        <f t="shared" si="4181"/>
        <v>1.0376912568306009</v>
      </c>
      <c r="AO352" s="828">
        <f t="shared" ref="AO352:AR352" si="4877">SUM(AO353:AO358)</f>
        <v>157.24</v>
      </c>
      <c r="AP352" s="894">
        <f t="shared" si="4183"/>
        <v>6.4761120263591432E-2</v>
      </c>
      <c r="AQ352" s="828">
        <f t="shared" ref="AQ352" si="4878">SUM(AQ353:AQ358)</f>
        <v>0</v>
      </c>
      <c r="AR352" s="828">
        <f t="shared" si="4877"/>
        <v>0</v>
      </c>
      <c r="AS352" s="828">
        <f t="shared" si="4099"/>
        <v>2428</v>
      </c>
      <c r="AT352" s="894">
        <f t="shared" si="4185"/>
        <v>6.4761120263591432E-2</v>
      </c>
      <c r="AU352" s="828">
        <f t="shared" ref="AU352" si="4879">SUM(AU353:AU358)</f>
        <v>0</v>
      </c>
      <c r="AV352" s="828">
        <f t="shared" si="4101"/>
        <v>2428</v>
      </c>
      <c r="AW352" s="468">
        <f t="shared" ref="AW352:BG352" si="4880">SUM(AW353:AW358)</f>
        <v>2428</v>
      </c>
      <c r="AX352" s="828">
        <f t="shared" si="4880"/>
        <v>119.95</v>
      </c>
      <c r="AY352" s="468">
        <f t="shared" si="4880"/>
        <v>2428</v>
      </c>
      <c r="AZ352" s="1095">
        <f t="shared" si="4880"/>
        <v>190.31</v>
      </c>
      <c r="BA352" s="1015">
        <f t="shared" si="4880"/>
        <v>7428</v>
      </c>
      <c r="BB352" s="468">
        <f t="shared" si="4880"/>
        <v>428</v>
      </c>
      <c r="BC352" s="468">
        <f t="shared" si="4880"/>
        <v>10428</v>
      </c>
      <c r="BD352" s="1015">
        <f t="shared" si="4880"/>
        <v>7428</v>
      </c>
      <c r="BE352" s="468">
        <f t="shared" si="4880"/>
        <v>428</v>
      </c>
      <c r="BF352" s="468">
        <f t="shared" si="4880"/>
        <v>10428</v>
      </c>
      <c r="BG352" s="828">
        <f t="shared" si="4880"/>
        <v>0</v>
      </c>
      <c r="BH352" s="468">
        <f t="shared" si="4103"/>
        <v>7428</v>
      </c>
      <c r="BI352" s="1016">
        <f t="shared" ref="BI352" si="4881">SUM(BI353:BI358)</f>
        <v>389.6</v>
      </c>
      <c r="BJ352" s="894">
        <f t="shared" si="4189"/>
        <v>5.2450188476036622E-2</v>
      </c>
      <c r="BK352" s="468">
        <f t="shared" ref="BK352" si="4882">SUM(BK353:BK358)</f>
        <v>0</v>
      </c>
      <c r="BL352" s="468">
        <f t="shared" si="4106"/>
        <v>7428</v>
      </c>
      <c r="BM352" s="894">
        <f t="shared" si="4191"/>
        <v>5.2450188476036622E-2</v>
      </c>
      <c r="BN352" s="894"/>
      <c r="BO352" s="894"/>
      <c r="BP352" s="1016">
        <f t="shared" ref="BP352:BT352" si="4883">SUM(BP353:BP358)</f>
        <v>704.6</v>
      </c>
      <c r="BQ352" s="894">
        <f t="shared" si="4193"/>
        <v>9.4857296715131934E-2</v>
      </c>
      <c r="BR352" s="828">
        <f t="shared" ref="BR352" si="4884">SUM(BR353:BR358)</f>
        <v>0</v>
      </c>
      <c r="BS352" s="468">
        <f t="shared" si="4109"/>
        <v>7428</v>
      </c>
      <c r="BT352" s="1016">
        <f t="shared" si="4883"/>
        <v>5548.1100000000006</v>
      </c>
      <c r="BU352" s="894">
        <f t="shared" si="4195"/>
        <v>0.74691841680129245</v>
      </c>
      <c r="BV352" s="1019">
        <f t="shared" ref="BV352" si="4885">SUM(BV353:BV358)</f>
        <v>-1500</v>
      </c>
      <c r="BW352" s="468">
        <f t="shared" si="4111"/>
        <v>5928</v>
      </c>
      <c r="BX352" s="894">
        <f t="shared" si="4795"/>
        <v>0.93591599190283414</v>
      </c>
      <c r="BY352" s="1016">
        <f t="shared" ref="BY352:CE352" si="4886">SUM(BY353:BY358)</f>
        <v>5605.51</v>
      </c>
      <c r="BZ352" s="1159">
        <f t="shared" si="4886"/>
        <v>5605.51</v>
      </c>
      <c r="CA352" s="468">
        <f t="shared" si="4886"/>
        <v>11138</v>
      </c>
      <c r="CB352" s="468">
        <f t="shared" si="4886"/>
        <v>20338</v>
      </c>
      <c r="CC352" s="468">
        <f t="shared" si="4886"/>
        <v>1038</v>
      </c>
      <c r="CD352" s="1016">
        <f t="shared" si="4886"/>
        <v>5583.53</v>
      </c>
      <c r="CE352" s="58">
        <f t="shared" si="4886"/>
        <v>0</v>
      </c>
      <c r="CF352" s="526">
        <f t="shared" si="4113"/>
        <v>11138</v>
      </c>
      <c r="CG352" s="587">
        <f t="shared" si="4199"/>
        <v>0.50130454300592564</v>
      </c>
      <c r="CH352" s="1016">
        <f t="shared" ref="CH352:CL352" si="4887">SUM(CH353:CH358)</f>
        <v>5628.92</v>
      </c>
      <c r="CI352" s="587">
        <f t="shared" si="4201"/>
        <v>0.50537978093014901</v>
      </c>
      <c r="CJ352" s="468">
        <f t="shared" ref="CJ352" si="4888">SUM(CJ353:CJ358)</f>
        <v>0</v>
      </c>
      <c r="CK352" s="468">
        <f t="shared" si="4116"/>
        <v>11138</v>
      </c>
      <c r="CL352" s="166">
        <f t="shared" si="4887"/>
        <v>8919.81</v>
      </c>
      <c r="CM352" s="587">
        <f t="shared" si="4170"/>
        <v>0.80084485544981143</v>
      </c>
      <c r="CN352" s="58">
        <f t="shared" ref="CN352" si="4889">SUM(CN353:CN358)</f>
        <v>0</v>
      </c>
      <c r="CO352" s="1219">
        <f t="shared" si="4118"/>
        <v>11138</v>
      </c>
      <c r="CP352" s="587">
        <f t="shared" si="4171"/>
        <v>0.80084485544981143</v>
      </c>
      <c r="CQ352" s="58">
        <f t="shared" ref="CQ352" si="4890">SUM(CQ353:CQ358)</f>
        <v>0</v>
      </c>
      <c r="CR352" s="1219">
        <f t="shared" si="4120"/>
        <v>11138</v>
      </c>
      <c r="CS352" s="1281">
        <f t="shared" ref="CS352:DB352" si="4891">SUM(CS353:CS358)</f>
        <v>11138</v>
      </c>
      <c r="CT352" s="1344">
        <f t="shared" si="4891"/>
        <v>1038</v>
      </c>
      <c r="CU352" s="468">
        <f t="shared" si="4891"/>
        <v>20338</v>
      </c>
      <c r="CV352" s="468">
        <f t="shared" si="4891"/>
        <v>1038</v>
      </c>
      <c r="CW352" s="1424">
        <f t="shared" si="4891"/>
        <v>8919.81</v>
      </c>
      <c r="CX352" s="587">
        <f t="shared" si="4122"/>
        <v>0.80084485544981143</v>
      </c>
      <c r="CY352" s="1523">
        <f t="shared" ref="CY352:CZ352" si="4892">SUM(CY353:CY358)</f>
        <v>1038</v>
      </c>
      <c r="CZ352" s="468">
        <f t="shared" si="4892"/>
        <v>0</v>
      </c>
      <c r="DA352" s="1523">
        <f t="shared" si="4124"/>
        <v>1038</v>
      </c>
      <c r="DB352" s="166">
        <f t="shared" si="4891"/>
        <v>26</v>
      </c>
      <c r="DC352" s="587">
        <f t="shared" si="4207"/>
        <v>2.5048169556840076E-2</v>
      </c>
      <c r="DD352" s="1219">
        <f t="shared" ref="DD352" si="4893">SUM(DD353:DD358)</f>
        <v>0</v>
      </c>
      <c r="DE352" s="1523">
        <f t="shared" si="4126"/>
        <v>1038</v>
      </c>
      <c r="DF352" s="587">
        <f t="shared" si="4209"/>
        <v>2.5048169556840076E-2</v>
      </c>
      <c r="DG352" s="1219">
        <f t="shared" ref="DG352" si="4894">SUM(DG353:DG358)</f>
        <v>0</v>
      </c>
      <c r="DH352" s="1523">
        <f t="shared" si="4128"/>
        <v>1038</v>
      </c>
      <c r="DI352" s="587">
        <f t="shared" si="4211"/>
        <v>2.5048169556840076E-2</v>
      </c>
      <c r="DJ352" s="1622">
        <f t="shared" ref="DJ352" si="4895">SUM(DJ353:DJ358)</f>
        <v>130.84</v>
      </c>
      <c r="DK352" s="587">
        <f t="shared" si="4213"/>
        <v>0.12605009633911368</v>
      </c>
      <c r="DL352" s="1219">
        <f t="shared" ref="DL352" si="4896">SUM(DL353:DL358)</f>
        <v>0</v>
      </c>
      <c r="DM352" s="1523">
        <f t="shared" si="4131"/>
        <v>1038</v>
      </c>
      <c r="DN352" s="587">
        <f t="shared" si="4215"/>
        <v>0.12605009633911368</v>
      </c>
      <c r="DO352" s="1622">
        <f t="shared" ref="DO352:DS352" si="4897">SUM(DO353:DO358)</f>
        <v>1183.94</v>
      </c>
      <c r="DP352" s="468">
        <f t="shared" si="4897"/>
        <v>1484</v>
      </c>
      <c r="DQ352" s="468">
        <f t="shared" si="4897"/>
        <v>1184</v>
      </c>
      <c r="DR352" s="468">
        <f t="shared" si="4897"/>
        <v>1184</v>
      </c>
      <c r="DS352" s="1702">
        <f t="shared" si="4897"/>
        <v>1183.94</v>
      </c>
      <c r="DT352" s="323">
        <f t="shared" si="4133"/>
        <v>1.1405973025048171</v>
      </c>
      <c r="DU352" s="1788">
        <f t="shared" ref="DU352:DV352" si="4898">SUM(DU353:DU358)</f>
        <v>1484</v>
      </c>
      <c r="DV352" s="1788">
        <f t="shared" si="4898"/>
        <v>0</v>
      </c>
      <c r="DW352" s="1788">
        <f t="shared" si="4135"/>
        <v>1484</v>
      </c>
      <c r="DX352" s="1788">
        <f t="shared" ref="DX352:DZ352" si="4899">SUM(DX353:DX358)</f>
        <v>0</v>
      </c>
      <c r="DY352" s="1788">
        <f t="shared" si="4137"/>
        <v>1484</v>
      </c>
      <c r="DZ352" s="1788">
        <f t="shared" si="4899"/>
        <v>0</v>
      </c>
      <c r="EA352" s="1788">
        <f t="shared" si="4138"/>
        <v>1484</v>
      </c>
      <c r="EB352" s="1702">
        <f t="shared" ref="EB352" si="4900">SUM(EB353:EB358)</f>
        <v>54.65</v>
      </c>
      <c r="EC352" s="323">
        <f t="shared" si="4140"/>
        <v>3.6826145552560648E-2</v>
      </c>
      <c r="ED352" s="1788">
        <f t="shared" ref="ED352" si="4901">SUM(ED353:ED358)</f>
        <v>0</v>
      </c>
      <c r="EE352" s="1788">
        <f t="shared" si="4142"/>
        <v>1484</v>
      </c>
      <c r="EF352" s="323">
        <f t="shared" si="4143"/>
        <v>3.6826145552560648E-2</v>
      </c>
      <c r="EG352" s="1788">
        <f t="shared" ref="EG352" si="4902">SUM(EG353:EG358)</f>
        <v>0</v>
      </c>
      <c r="EH352" s="1788">
        <f t="shared" si="4145"/>
        <v>1484</v>
      </c>
      <c r="EI352" s="2339">
        <f t="shared" ref="EI352:EO352" si="4903">SUM(EI353:EI358)</f>
        <v>479</v>
      </c>
      <c r="EJ352" s="1702">
        <f t="shared" si="4903"/>
        <v>479</v>
      </c>
      <c r="EK352" s="323">
        <f t="shared" si="4147"/>
        <v>1</v>
      </c>
      <c r="EL352" s="1788">
        <f t="shared" si="4903"/>
        <v>779</v>
      </c>
      <c r="EM352" s="2340">
        <f t="shared" si="4903"/>
        <v>479</v>
      </c>
      <c r="EN352" s="2340">
        <f t="shared" si="4903"/>
        <v>479</v>
      </c>
      <c r="EO352" s="1702">
        <f t="shared" si="4903"/>
        <v>44</v>
      </c>
      <c r="EP352" s="2176">
        <f t="shared" si="4148"/>
        <v>5.6482670089858793E-2</v>
      </c>
      <c r="EQ352" s="1788">
        <f t="shared" ref="EQ352" si="4904">SUM(EQ353:EQ358)</f>
        <v>0</v>
      </c>
      <c r="ER352" s="1788">
        <f t="shared" si="4150"/>
        <v>779</v>
      </c>
      <c r="ES352" s="1788">
        <f t="shared" ref="ES352" si="4905">SUM(ES353:ES358)</f>
        <v>0</v>
      </c>
      <c r="ET352" s="1788">
        <f t="shared" si="4152"/>
        <v>779</v>
      </c>
      <c r="EU352" s="323">
        <f t="shared" si="4153"/>
        <v>5.6482670089858793E-2</v>
      </c>
      <c r="EV352" s="1788">
        <f t="shared" ref="EV352" si="4906">SUM(EV353:EV358)</f>
        <v>0</v>
      </c>
      <c r="EW352" s="1788">
        <f t="shared" si="4155"/>
        <v>779</v>
      </c>
      <c r="EX352" s="1702">
        <f t="shared" ref="EX352" si="4907">SUM(EX353:EX358)</f>
        <v>73.599999999999994</v>
      </c>
      <c r="EY352" s="323">
        <f t="shared" si="4227"/>
        <v>9.448010269576379E-2</v>
      </c>
      <c r="EZ352" s="2341">
        <f t="shared" ref="EZ352:FF352" si="4908">SUM(EZ353:EZ358)</f>
        <v>779</v>
      </c>
      <c r="FA352" s="1702">
        <f t="shared" ref="FA352" si="4909">SUM(FA353:FA358)</f>
        <v>259.7</v>
      </c>
      <c r="FB352" s="323">
        <f t="shared" si="4230"/>
        <v>0.33337612323491655</v>
      </c>
      <c r="FC352" s="1523">
        <f t="shared" si="4908"/>
        <v>254</v>
      </c>
      <c r="FD352" s="1523">
        <f t="shared" si="4908"/>
        <v>254</v>
      </c>
      <c r="FE352" s="1523">
        <f t="shared" si="4908"/>
        <v>254</v>
      </c>
      <c r="FF352" s="1523">
        <f t="shared" si="4908"/>
        <v>0</v>
      </c>
      <c r="FG352" s="1523">
        <f t="shared" si="4159"/>
        <v>254</v>
      </c>
      <c r="FH352" s="2791">
        <f t="shared" ref="FH352:FI352" si="4910">SUM(FH353:FH358)</f>
        <v>137.65</v>
      </c>
      <c r="FI352" s="1523">
        <f t="shared" si="4910"/>
        <v>0</v>
      </c>
      <c r="FJ352" s="1523">
        <f t="shared" si="4161"/>
        <v>254</v>
      </c>
      <c r="FK352" s="1969">
        <f t="shared" si="4162"/>
        <v>0.54192913385826769</v>
      </c>
      <c r="FL352" s="2791">
        <f t="shared" ref="FL352" si="4911">SUM(FL353:FL358)</f>
        <v>167.65</v>
      </c>
      <c r="FM352" s="1969">
        <f t="shared" si="4164"/>
        <v>0.66003937007874014</v>
      </c>
      <c r="FN352" s="1523">
        <f t="shared" ref="FN352" si="4912">SUM(FN353:FN358)</f>
        <v>0</v>
      </c>
      <c r="FO352" s="1523">
        <f t="shared" si="4166"/>
        <v>254</v>
      </c>
      <c r="FP352" s="2133">
        <f t="shared" ref="FP352" si="4913">SUM(FP353:FP358)</f>
        <v>254</v>
      </c>
      <c r="FQ352" s="2649">
        <f t="shared" ref="FQ352:FR352" si="4914">SUM(FQ353:FQ358)</f>
        <v>554</v>
      </c>
      <c r="FR352" s="1523">
        <f t="shared" si="4914"/>
        <v>554</v>
      </c>
      <c r="FS352" s="1523">
        <f t="shared" ref="FS352" si="4915">SUM(FS353:FS358)</f>
        <v>554</v>
      </c>
    </row>
    <row r="353" spans="1:175" ht="21.75" hidden="1" thickBot="1" x14ac:dyDescent="0.4">
      <c r="A353" s="2895"/>
      <c r="B353" s="2879"/>
      <c r="C353" s="1912" t="s">
        <v>84</v>
      </c>
      <c r="D353" s="1859"/>
      <c r="E353" s="1824"/>
      <c r="F353" s="715"/>
      <c r="G353" s="650" t="s">
        <v>689</v>
      </c>
      <c r="H353" s="589">
        <v>0</v>
      </c>
      <c r="I353" s="470">
        <v>202</v>
      </c>
      <c r="J353" s="525">
        <v>428</v>
      </c>
      <c r="K353" s="525">
        <v>54</v>
      </c>
      <c r="L353" s="587">
        <f t="shared" si="4780"/>
        <v>0.12616822429906541</v>
      </c>
      <c r="M353" s="470">
        <v>428</v>
      </c>
      <c r="N353" s="470"/>
      <c r="O353" s="470"/>
      <c r="P353" s="525">
        <f t="shared" si="4086"/>
        <v>428</v>
      </c>
      <c r="Q353" s="587">
        <f>K353/P353</f>
        <v>0.12616822429906541</v>
      </c>
      <c r="R353" s="470">
        <v>428</v>
      </c>
      <c r="S353" s="525">
        <v>109</v>
      </c>
      <c r="T353" s="587">
        <f t="shared" si="4175"/>
        <v>0.25467289719626168</v>
      </c>
      <c r="U353" s="470">
        <v>428</v>
      </c>
      <c r="V353" s="470"/>
      <c r="W353" s="470"/>
      <c r="X353" s="525">
        <f t="shared" si="4089"/>
        <v>428</v>
      </c>
      <c r="Y353" s="587">
        <f t="shared" si="4177"/>
        <v>0.25467289719626168</v>
      </c>
      <c r="Z353" s="470"/>
      <c r="AA353" s="525">
        <f t="shared" si="4091"/>
        <v>428</v>
      </c>
      <c r="AB353" s="525">
        <v>2686</v>
      </c>
      <c r="AC353" s="587">
        <f t="shared" si="4093"/>
        <v>6.2757009345794392</v>
      </c>
      <c r="AD353" s="525">
        <v>2789</v>
      </c>
      <c r="AE353" s="525">
        <v>2790</v>
      </c>
      <c r="AF353" s="587">
        <f t="shared" si="4094"/>
        <v>6.518691588785047</v>
      </c>
      <c r="AG353" s="470">
        <v>2628</v>
      </c>
      <c r="AH353" s="470">
        <v>428</v>
      </c>
      <c r="AI353" s="470">
        <v>428</v>
      </c>
      <c r="AJ353" s="470">
        <v>428</v>
      </c>
      <c r="AK353" s="470">
        <v>2200</v>
      </c>
      <c r="AL353" s="525">
        <f t="shared" si="4096"/>
        <v>2628</v>
      </c>
      <c r="AM353" s="830">
        <v>2822.6</v>
      </c>
      <c r="AN353" s="894">
        <f t="shared" si="4181"/>
        <v>1.0740487062404871</v>
      </c>
      <c r="AO353" s="830">
        <v>0</v>
      </c>
      <c r="AP353" s="894">
        <f t="shared" si="4183"/>
        <v>0</v>
      </c>
      <c r="AQ353" s="830"/>
      <c r="AR353" s="830"/>
      <c r="AS353" s="830">
        <f t="shared" si="4099"/>
        <v>428</v>
      </c>
      <c r="AT353" s="894">
        <f t="shared" si="4185"/>
        <v>0</v>
      </c>
      <c r="AU353" s="830"/>
      <c r="AV353" s="830">
        <f t="shared" si="4101"/>
        <v>428</v>
      </c>
      <c r="AW353" s="470">
        <v>428</v>
      </c>
      <c r="AX353" s="830">
        <v>0</v>
      </c>
      <c r="AY353" s="470">
        <v>428</v>
      </c>
      <c r="AZ353" s="72">
        <v>70.36</v>
      </c>
      <c r="BA353" s="942">
        <v>428</v>
      </c>
      <c r="BB353" s="470">
        <v>428</v>
      </c>
      <c r="BC353" s="470">
        <v>428</v>
      </c>
      <c r="BD353" s="942">
        <v>428</v>
      </c>
      <c r="BE353" s="470">
        <v>428</v>
      </c>
      <c r="BF353" s="470">
        <v>428</v>
      </c>
      <c r="BG353" s="830"/>
      <c r="BH353" s="470">
        <f t="shared" si="4103"/>
        <v>428</v>
      </c>
      <c r="BI353" s="943">
        <v>389.6</v>
      </c>
      <c r="BJ353" s="894">
        <f t="shared" si="4189"/>
        <v>0.91028037383177574</v>
      </c>
      <c r="BK353" s="470"/>
      <c r="BL353" s="470">
        <f t="shared" si="4106"/>
        <v>428</v>
      </c>
      <c r="BM353" s="894">
        <f t="shared" si="4191"/>
        <v>0.91028037383177574</v>
      </c>
      <c r="BN353" s="894"/>
      <c r="BO353" s="894"/>
      <c r="BP353" s="943">
        <v>704.6</v>
      </c>
      <c r="BQ353" s="894">
        <f t="shared" si="4193"/>
        <v>1.6462616822429907</v>
      </c>
      <c r="BR353" s="830"/>
      <c r="BS353" s="470">
        <f t="shared" si="4109"/>
        <v>428</v>
      </c>
      <c r="BT353" s="943">
        <v>1037.5999999999999</v>
      </c>
      <c r="BU353" s="894">
        <f t="shared" si="4195"/>
        <v>2.4242990654205605</v>
      </c>
      <c r="BV353" s="470">
        <v>0</v>
      </c>
      <c r="BW353" s="470">
        <f t="shared" si="4111"/>
        <v>428</v>
      </c>
      <c r="BX353" s="894">
        <f t="shared" si="4795"/>
        <v>2.4242990654205605</v>
      </c>
      <c r="BY353" s="943">
        <v>1037.5999999999999</v>
      </c>
      <c r="BZ353" s="1134">
        <v>1037.5999999999999</v>
      </c>
      <c r="CA353" s="470">
        <v>1038</v>
      </c>
      <c r="CB353" s="470">
        <v>1038</v>
      </c>
      <c r="CC353" s="470">
        <v>1038</v>
      </c>
      <c r="CD353" s="943">
        <v>20</v>
      </c>
      <c r="CE353" s="34">
        <v>0</v>
      </c>
      <c r="CF353" s="525">
        <f t="shared" si="4113"/>
        <v>1038</v>
      </c>
      <c r="CG353" s="587">
        <f t="shared" si="4199"/>
        <v>1.9267822736030827E-2</v>
      </c>
      <c r="CH353" s="943">
        <v>20</v>
      </c>
      <c r="CI353" s="587">
        <f t="shared" si="4201"/>
        <v>1.9267822736030827E-2</v>
      </c>
      <c r="CJ353" s="470"/>
      <c r="CK353" s="470">
        <f t="shared" si="4116"/>
        <v>1038</v>
      </c>
      <c r="CL353" s="135">
        <v>20</v>
      </c>
      <c r="CM353" s="587">
        <f t="shared" si="4170"/>
        <v>1.9267822736030827E-2</v>
      </c>
      <c r="CN353" s="34">
        <v>0</v>
      </c>
      <c r="CO353" s="1200">
        <f t="shared" si="4118"/>
        <v>1038</v>
      </c>
      <c r="CP353" s="587">
        <f t="shared" si="4171"/>
        <v>1.9267822736030827E-2</v>
      </c>
      <c r="CQ353" s="34">
        <v>0</v>
      </c>
      <c r="CR353" s="1200">
        <f t="shared" si="4120"/>
        <v>1038</v>
      </c>
      <c r="CS353" s="1255">
        <v>1038</v>
      </c>
      <c r="CT353" s="1321">
        <v>1038</v>
      </c>
      <c r="CU353" s="470">
        <v>1038</v>
      </c>
      <c r="CV353" s="470">
        <v>1038</v>
      </c>
      <c r="CW353" s="1398">
        <v>20</v>
      </c>
      <c r="CX353" s="587">
        <f t="shared" si="4122"/>
        <v>1.9267822736030827E-2</v>
      </c>
      <c r="CY353" s="1363">
        <v>1038</v>
      </c>
      <c r="CZ353" s="470"/>
      <c r="DA353" s="1363">
        <f t="shared" si="4124"/>
        <v>1038</v>
      </c>
      <c r="DB353" s="135">
        <v>26</v>
      </c>
      <c r="DC353" s="587">
        <f t="shared" si="4207"/>
        <v>2.5048169556840076E-2</v>
      </c>
      <c r="DD353" s="1200"/>
      <c r="DE353" s="1363">
        <f t="shared" si="4126"/>
        <v>1038</v>
      </c>
      <c r="DF353" s="587">
        <f t="shared" si="4209"/>
        <v>2.5048169556840076E-2</v>
      </c>
      <c r="DG353" s="1200"/>
      <c r="DH353" s="1363">
        <f t="shared" si="4128"/>
        <v>1038</v>
      </c>
      <c r="DI353" s="587">
        <f t="shared" si="4211"/>
        <v>2.5048169556840076E-2</v>
      </c>
      <c r="DJ353" s="1364">
        <v>26</v>
      </c>
      <c r="DK353" s="587">
        <f t="shared" si="4213"/>
        <v>2.5048169556840076E-2</v>
      </c>
      <c r="DL353" s="1200"/>
      <c r="DM353" s="1363">
        <f t="shared" si="4131"/>
        <v>1038</v>
      </c>
      <c r="DN353" s="587">
        <f t="shared" si="4215"/>
        <v>2.5048169556840076E-2</v>
      </c>
      <c r="DO353" s="1364">
        <v>202.04</v>
      </c>
      <c r="DP353" s="470">
        <v>202</v>
      </c>
      <c r="DQ353" s="470">
        <v>202</v>
      </c>
      <c r="DR353" s="470">
        <v>202</v>
      </c>
      <c r="DS353" s="1444">
        <v>202.04</v>
      </c>
      <c r="DT353" s="323">
        <f t="shared" si="4133"/>
        <v>0.19464354527938343</v>
      </c>
      <c r="DU353" s="1362">
        <v>202</v>
      </c>
      <c r="DV353" s="1362"/>
      <c r="DW353" s="1362">
        <f t="shared" si="4135"/>
        <v>202</v>
      </c>
      <c r="DX353" s="1362"/>
      <c r="DY353" s="1362">
        <f t="shared" si="4137"/>
        <v>202</v>
      </c>
      <c r="DZ353" s="1362"/>
      <c r="EA353" s="1362">
        <f t="shared" si="4138"/>
        <v>202</v>
      </c>
      <c r="EB353" s="1444">
        <v>27</v>
      </c>
      <c r="EC353" s="323">
        <f t="shared" si="4140"/>
        <v>0.13366336633663367</v>
      </c>
      <c r="ED353" s="1362"/>
      <c r="EE353" s="1362">
        <f t="shared" si="4142"/>
        <v>202</v>
      </c>
      <c r="EF353" s="323">
        <f t="shared" si="4143"/>
        <v>0.13366336633663367</v>
      </c>
      <c r="EG353" s="1362"/>
      <c r="EH353" s="1362">
        <f t="shared" si="4145"/>
        <v>202</v>
      </c>
      <c r="EI353" s="2240">
        <v>425</v>
      </c>
      <c r="EJ353" s="1444">
        <v>425</v>
      </c>
      <c r="EK353" s="323">
        <f t="shared" si="4147"/>
        <v>1</v>
      </c>
      <c r="EL353" s="1362">
        <v>425</v>
      </c>
      <c r="EM353" s="2241">
        <v>425</v>
      </c>
      <c r="EN353" s="2241">
        <v>425</v>
      </c>
      <c r="EO353" s="1444">
        <v>17</v>
      </c>
      <c r="EP353" s="2176">
        <f t="shared" si="4148"/>
        <v>0.04</v>
      </c>
      <c r="EQ353" s="1362"/>
      <c r="ER353" s="1362">
        <f t="shared" si="4150"/>
        <v>425</v>
      </c>
      <c r="ES353" s="1362"/>
      <c r="ET353" s="1362">
        <f t="shared" si="4152"/>
        <v>425</v>
      </c>
      <c r="EU353" s="323">
        <f t="shared" si="4153"/>
        <v>0.04</v>
      </c>
      <c r="EV353" s="1362"/>
      <c r="EW353" s="1362">
        <f t="shared" si="4155"/>
        <v>425</v>
      </c>
      <c r="EX353" s="1444">
        <v>27</v>
      </c>
      <c r="EY353" s="323">
        <f t="shared" si="4227"/>
        <v>6.3529411764705876E-2</v>
      </c>
      <c r="EZ353" s="2242">
        <v>425</v>
      </c>
      <c r="FA353" s="1444">
        <v>58</v>
      </c>
      <c r="FB353" s="323">
        <f t="shared" si="4230"/>
        <v>0.13647058823529412</v>
      </c>
      <c r="FC353" s="1363">
        <v>200</v>
      </c>
      <c r="FD353" s="2152">
        <v>200</v>
      </c>
      <c r="FE353" s="2152">
        <v>200</v>
      </c>
      <c r="FF353" s="1363"/>
      <c r="FG353" s="1363">
        <f t="shared" si="4159"/>
        <v>200</v>
      </c>
      <c r="FH353" s="2736">
        <v>30.65</v>
      </c>
      <c r="FI353" s="1363"/>
      <c r="FJ353" s="1363">
        <f t="shared" si="4161"/>
        <v>200</v>
      </c>
      <c r="FK353" s="1969">
        <f t="shared" si="4162"/>
        <v>0.15325</v>
      </c>
      <c r="FL353" s="2736">
        <v>27</v>
      </c>
      <c r="FM353" s="1969">
        <f t="shared" si="4164"/>
        <v>0.13500000000000001</v>
      </c>
      <c r="FN353" s="1363"/>
      <c r="FO353" s="1363">
        <f t="shared" si="4166"/>
        <v>200</v>
      </c>
      <c r="FP353" s="2124">
        <v>200</v>
      </c>
      <c r="FQ353" s="2619">
        <v>200</v>
      </c>
      <c r="FR353" s="1363">
        <v>200</v>
      </c>
      <c r="FS353" s="1363">
        <v>200</v>
      </c>
    </row>
    <row r="354" spans="1:175" ht="21.75" hidden="1" thickBot="1" x14ac:dyDescent="0.4">
      <c r="A354" s="2895"/>
      <c r="B354" s="2879"/>
      <c r="C354" s="1912" t="s">
        <v>44</v>
      </c>
      <c r="D354" s="1859"/>
      <c r="E354" s="1824"/>
      <c r="F354" s="715"/>
      <c r="G354" s="650" t="s">
        <v>690</v>
      </c>
      <c r="H354" s="589">
        <v>0</v>
      </c>
      <c r="I354" s="470">
        <v>44</v>
      </c>
      <c r="J354" s="525">
        <v>0</v>
      </c>
      <c r="K354" s="525">
        <v>0</v>
      </c>
      <c r="L354" s="587" t="e">
        <f t="shared" si="4780"/>
        <v>#DIV/0!</v>
      </c>
      <c r="M354" s="470">
        <v>0</v>
      </c>
      <c r="N354" s="470"/>
      <c r="O354" s="470"/>
      <c r="P354" s="525">
        <f t="shared" si="4086"/>
        <v>0</v>
      </c>
      <c r="Q354" s="587"/>
      <c r="R354" s="470">
        <v>0</v>
      </c>
      <c r="S354" s="525">
        <v>0</v>
      </c>
      <c r="T354" s="587" t="e">
        <f t="shared" si="4175"/>
        <v>#DIV/0!</v>
      </c>
      <c r="U354" s="470">
        <v>0</v>
      </c>
      <c r="V354" s="470"/>
      <c r="W354" s="470"/>
      <c r="X354" s="525">
        <f t="shared" si="4089"/>
        <v>0</v>
      </c>
      <c r="Y354" s="587" t="e">
        <f t="shared" si="4177"/>
        <v>#DIV/0!</v>
      </c>
      <c r="Z354" s="470"/>
      <c r="AA354" s="525">
        <f t="shared" si="4091"/>
        <v>0</v>
      </c>
      <c r="AB354" s="525">
        <v>216</v>
      </c>
      <c r="AC354" s="587" t="e">
        <f t="shared" si="4093"/>
        <v>#DIV/0!</v>
      </c>
      <c r="AD354" s="525">
        <v>215</v>
      </c>
      <c r="AE354" s="525">
        <v>215</v>
      </c>
      <c r="AF354" s="587" t="e">
        <f t="shared" si="4094"/>
        <v>#DIV/0!</v>
      </c>
      <c r="AG354" s="470">
        <v>0</v>
      </c>
      <c r="AH354" s="470">
        <v>2000</v>
      </c>
      <c r="AI354" s="470">
        <v>15000</v>
      </c>
      <c r="AJ354" s="470">
        <v>0</v>
      </c>
      <c r="AK354" s="470"/>
      <c r="AL354" s="525">
        <f t="shared" si="4096"/>
        <v>0</v>
      </c>
      <c r="AM354" s="830">
        <v>215.76</v>
      </c>
      <c r="AN354" s="894" t="e">
        <f t="shared" si="4181"/>
        <v>#DIV/0!</v>
      </c>
      <c r="AO354" s="830">
        <v>119.95</v>
      </c>
      <c r="AP354" s="894">
        <f t="shared" si="4183"/>
        <v>5.9975000000000001E-2</v>
      </c>
      <c r="AQ354" s="830"/>
      <c r="AR354" s="830"/>
      <c r="AS354" s="830">
        <f t="shared" si="4099"/>
        <v>2000</v>
      </c>
      <c r="AT354" s="894">
        <f t="shared" si="4185"/>
        <v>5.9975000000000001E-2</v>
      </c>
      <c r="AU354" s="830"/>
      <c r="AV354" s="830">
        <f t="shared" si="4101"/>
        <v>2000</v>
      </c>
      <c r="AW354" s="470">
        <v>2000</v>
      </c>
      <c r="AX354" s="830">
        <v>119.95</v>
      </c>
      <c r="AY354" s="470">
        <v>2000</v>
      </c>
      <c r="AZ354" s="72">
        <v>119.95</v>
      </c>
      <c r="BA354" s="904">
        <v>7000</v>
      </c>
      <c r="BB354" s="470">
        <v>0</v>
      </c>
      <c r="BC354" s="470">
        <v>10000</v>
      </c>
      <c r="BD354" s="904">
        <v>7000</v>
      </c>
      <c r="BE354" s="470">
        <v>0</v>
      </c>
      <c r="BF354" s="470">
        <v>10000</v>
      </c>
      <c r="BG354" s="830"/>
      <c r="BH354" s="470">
        <f t="shared" si="4103"/>
        <v>7000</v>
      </c>
      <c r="BI354" s="905">
        <v>0</v>
      </c>
      <c r="BJ354" s="894">
        <f t="shared" si="4189"/>
        <v>0</v>
      </c>
      <c r="BK354" s="470"/>
      <c r="BL354" s="470">
        <f t="shared" si="4106"/>
        <v>7000</v>
      </c>
      <c r="BM354" s="894">
        <f t="shared" si="4191"/>
        <v>0</v>
      </c>
      <c r="BN354" s="894"/>
      <c r="BO354" s="894"/>
      <c r="BP354" s="905">
        <v>0</v>
      </c>
      <c r="BQ354" s="894">
        <f t="shared" si="4193"/>
        <v>0</v>
      </c>
      <c r="BR354" s="830"/>
      <c r="BS354" s="470">
        <f t="shared" si="4109"/>
        <v>7000</v>
      </c>
      <c r="BT354" s="943">
        <v>4510.51</v>
      </c>
      <c r="BU354" s="894">
        <f t="shared" si="4195"/>
        <v>0.64435857142857145</v>
      </c>
      <c r="BV354" s="884">
        <v>-1500</v>
      </c>
      <c r="BW354" s="470">
        <f t="shared" si="4111"/>
        <v>5500</v>
      </c>
      <c r="BX354" s="894">
        <f t="shared" si="4795"/>
        <v>0.82009272727272731</v>
      </c>
      <c r="BY354" s="943">
        <v>4567.91</v>
      </c>
      <c r="BZ354" s="1134">
        <v>4567.91</v>
      </c>
      <c r="CA354" s="1054">
        <v>10100</v>
      </c>
      <c r="CB354" s="882">
        <v>19300</v>
      </c>
      <c r="CC354" s="470"/>
      <c r="CD354" s="943">
        <v>5563.53</v>
      </c>
      <c r="CE354" s="34"/>
      <c r="CF354" s="525">
        <f t="shared" si="4113"/>
        <v>10100</v>
      </c>
      <c r="CG354" s="587">
        <f t="shared" si="4199"/>
        <v>0.55084455445544556</v>
      </c>
      <c r="CH354" s="943">
        <v>5608.92</v>
      </c>
      <c r="CI354" s="587">
        <f t="shared" si="4201"/>
        <v>0.55533861386138617</v>
      </c>
      <c r="CJ354" s="470"/>
      <c r="CK354" s="470">
        <f t="shared" si="4116"/>
        <v>10100</v>
      </c>
      <c r="CL354" s="135">
        <v>8899.81</v>
      </c>
      <c r="CM354" s="587">
        <f t="shared" si="4170"/>
        <v>0.88116930693069306</v>
      </c>
      <c r="CN354" s="34"/>
      <c r="CO354" s="1200">
        <f t="shared" si="4118"/>
        <v>10100</v>
      </c>
      <c r="CP354" s="587">
        <f t="shared" si="4171"/>
        <v>0.88116930693069306</v>
      </c>
      <c r="CQ354" s="34"/>
      <c r="CR354" s="1200">
        <f t="shared" si="4120"/>
        <v>10100</v>
      </c>
      <c r="CS354" s="1255">
        <v>10100</v>
      </c>
      <c r="CT354" s="1330"/>
      <c r="CU354" s="198">
        <v>19300</v>
      </c>
      <c r="CV354" s="470"/>
      <c r="CW354" s="1398">
        <v>8899.81</v>
      </c>
      <c r="CX354" s="587">
        <f t="shared" si="4122"/>
        <v>0.88116930693069306</v>
      </c>
      <c r="CY354" s="1554"/>
      <c r="CZ354" s="470"/>
      <c r="DA354" s="1363">
        <f t="shared" si="4124"/>
        <v>0</v>
      </c>
      <c r="DB354" s="135">
        <v>0</v>
      </c>
      <c r="DC354" s="587" t="e">
        <f t="shared" si="4207"/>
        <v>#DIV/0!</v>
      </c>
      <c r="DD354" s="1200"/>
      <c r="DE354" s="1363">
        <f t="shared" si="4126"/>
        <v>0</v>
      </c>
      <c r="DF354" s="587" t="e">
        <f t="shared" si="4209"/>
        <v>#DIV/0!</v>
      </c>
      <c r="DG354" s="1200"/>
      <c r="DH354" s="1363">
        <f t="shared" si="4128"/>
        <v>0</v>
      </c>
      <c r="DI354" s="587" t="e">
        <f t="shared" si="4211"/>
        <v>#DIV/0!</v>
      </c>
      <c r="DJ354" s="1364">
        <v>104.84</v>
      </c>
      <c r="DK354" s="587" t="e">
        <f t="shared" si="4213"/>
        <v>#DIV/0!</v>
      </c>
      <c r="DL354" s="1200"/>
      <c r="DM354" s="1363">
        <f t="shared" si="4131"/>
        <v>0</v>
      </c>
      <c r="DN354" s="587" t="e">
        <f t="shared" si="4215"/>
        <v>#DIV/0!</v>
      </c>
      <c r="DO354" s="1364">
        <v>981.9</v>
      </c>
      <c r="DP354" s="942">
        <v>982</v>
      </c>
      <c r="DQ354" s="942">
        <v>982</v>
      </c>
      <c r="DR354" s="942">
        <v>982</v>
      </c>
      <c r="DS354" s="1444">
        <v>981.9</v>
      </c>
      <c r="DT354" s="323" t="e">
        <f t="shared" si="4133"/>
        <v>#DIV/0!</v>
      </c>
      <c r="DU354" s="2242">
        <v>982</v>
      </c>
      <c r="DV354" s="1362"/>
      <c r="DW354" s="1362">
        <f t="shared" si="4135"/>
        <v>982</v>
      </c>
      <c r="DX354" s="1362"/>
      <c r="DY354" s="1362">
        <f t="shared" si="4137"/>
        <v>982</v>
      </c>
      <c r="DZ354" s="1362"/>
      <c r="EA354" s="1362">
        <f t="shared" si="4138"/>
        <v>982</v>
      </c>
      <c r="EB354" s="1444">
        <v>27.65</v>
      </c>
      <c r="EC354" s="323">
        <f t="shared" si="4140"/>
        <v>2.8156822810590631E-2</v>
      </c>
      <c r="ED354" s="1362"/>
      <c r="EE354" s="1362">
        <f t="shared" si="4142"/>
        <v>982</v>
      </c>
      <c r="EF354" s="323">
        <f t="shared" si="4143"/>
        <v>2.8156822810590631E-2</v>
      </c>
      <c r="EG354" s="1362"/>
      <c r="EH354" s="1362">
        <f t="shared" si="4145"/>
        <v>982</v>
      </c>
      <c r="EI354" s="2240">
        <v>54</v>
      </c>
      <c r="EJ354" s="1444">
        <v>54</v>
      </c>
      <c r="EK354" s="323">
        <f t="shared" si="4147"/>
        <v>1</v>
      </c>
      <c r="EL354" s="2242">
        <v>54</v>
      </c>
      <c r="EM354" s="2281">
        <v>54</v>
      </c>
      <c r="EN354" s="2281">
        <v>54</v>
      </c>
      <c r="EO354" s="1444">
        <v>27</v>
      </c>
      <c r="EP354" s="2176">
        <f t="shared" si="4148"/>
        <v>0.5</v>
      </c>
      <c r="EQ354" s="1362"/>
      <c r="ER354" s="1362">
        <f t="shared" si="4150"/>
        <v>54</v>
      </c>
      <c r="ES354" s="1362"/>
      <c r="ET354" s="1362">
        <f t="shared" si="4152"/>
        <v>54</v>
      </c>
      <c r="EU354" s="323">
        <f t="shared" si="4153"/>
        <v>0.5</v>
      </c>
      <c r="EV354" s="1362"/>
      <c r="EW354" s="1362">
        <f t="shared" si="4155"/>
        <v>54</v>
      </c>
      <c r="EX354" s="1444"/>
      <c r="EY354" s="323">
        <f t="shared" si="4227"/>
        <v>0</v>
      </c>
      <c r="EZ354" s="2242">
        <v>54</v>
      </c>
      <c r="FA354" s="1444">
        <v>201.7</v>
      </c>
      <c r="FB354" s="323">
        <f t="shared" si="4230"/>
        <v>3.7351851851851849</v>
      </c>
      <c r="FC354" s="2124">
        <v>54</v>
      </c>
      <c r="FD354" s="2153">
        <v>54</v>
      </c>
      <c r="FE354" s="2153">
        <v>54</v>
      </c>
      <c r="FF354" s="1363"/>
      <c r="FG354" s="1363">
        <f t="shared" si="4159"/>
        <v>54</v>
      </c>
      <c r="FH354" s="2736">
        <v>107</v>
      </c>
      <c r="FI354" s="1363"/>
      <c r="FJ354" s="1363">
        <f t="shared" si="4161"/>
        <v>54</v>
      </c>
      <c r="FK354" s="1969">
        <f t="shared" si="4162"/>
        <v>1.9814814814814814</v>
      </c>
      <c r="FL354" s="2736">
        <v>140.65</v>
      </c>
      <c r="FM354" s="1969">
        <f t="shared" si="4164"/>
        <v>2.6046296296296299</v>
      </c>
      <c r="FN354" s="1363"/>
      <c r="FO354" s="1363">
        <f t="shared" si="4166"/>
        <v>54</v>
      </c>
      <c r="FP354" s="2124">
        <v>54</v>
      </c>
      <c r="FQ354" s="2631">
        <v>54</v>
      </c>
      <c r="FR354" s="2124">
        <v>54</v>
      </c>
      <c r="FS354" s="2124">
        <v>54</v>
      </c>
    </row>
    <row r="355" spans="1:175" ht="21.75" hidden="1" thickBot="1" x14ac:dyDescent="0.4">
      <c r="A355" s="2895"/>
      <c r="B355" s="2879"/>
      <c r="C355" s="1912" t="s">
        <v>85</v>
      </c>
      <c r="D355" s="1859"/>
      <c r="E355" s="1824"/>
      <c r="F355" s="715"/>
      <c r="G355" s="650"/>
      <c r="H355" s="589">
        <v>0</v>
      </c>
      <c r="I355" s="470"/>
      <c r="J355" s="525"/>
      <c r="K355" s="525"/>
      <c r="L355" s="587" t="e">
        <f t="shared" si="4780"/>
        <v>#DIV/0!</v>
      </c>
      <c r="M355" s="470"/>
      <c r="N355" s="470"/>
      <c r="O355" s="470"/>
      <c r="P355" s="525">
        <f t="shared" si="4086"/>
        <v>0</v>
      </c>
      <c r="Q355" s="587"/>
      <c r="R355" s="470"/>
      <c r="S355" s="525"/>
      <c r="T355" s="587" t="e">
        <f t="shared" si="4175"/>
        <v>#DIV/0!</v>
      </c>
      <c r="U355" s="470"/>
      <c r="V355" s="470"/>
      <c r="W355" s="470"/>
      <c r="X355" s="525">
        <f t="shared" si="4089"/>
        <v>0</v>
      </c>
      <c r="Y355" s="587" t="e">
        <f t="shared" si="4177"/>
        <v>#DIV/0!</v>
      </c>
      <c r="Z355" s="470"/>
      <c r="AA355" s="525">
        <f t="shared" si="4091"/>
        <v>0</v>
      </c>
      <c r="AB355" s="525"/>
      <c r="AC355" s="587" t="e">
        <f t="shared" si="4093"/>
        <v>#DIV/0!</v>
      </c>
      <c r="AD355" s="525"/>
      <c r="AE355" s="525"/>
      <c r="AF355" s="587" t="e">
        <f t="shared" si="4094"/>
        <v>#DIV/0!</v>
      </c>
      <c r="AG355" s="470"/>
      <c r="AH355" s="470"/>
      <c r="AI355" s="470"/>
      <c r="AJ355" s="470"/>
      <c r="AK355" s="470"/>
      <c r="AL355" s="525">
        <f t="shared" si="4096"/>
        <v>0</v>
      </c>
      <c r="AM355" s="830"/>
      <c r="AN355" s="894" t="e">
        <f t="shared" si="4181"/>
        <v>#DIV/0!</v>
      </c>
      <c r="AO355" s="830">
        <v>37.29</v>
      </c>
      <c r="AP355" s="894" t="e">
        <f t="shared" si="4183"/>
        <v>#DIV/0!</v>
      </c>
      <c r="AQ355" s="830"/>
      <c r="AR355" s="830"/>
      <c r="AS355" s="830">
        <f t="shared" si="4099"/>
        <v>0</v>
      </c>
      <c r="AT355" s="894" t="e">
        <f t="shared" si="4185"/>
        <v>#DIV/0!</v>
      </c>
      <c r="AU355" s="830"/>
      <c r="AV355" s="830">
        <f t="shared" si="4101"/>
        <v>0</v>
      </c>
      <c r="AW355" s="470"/>
      <c r="AX355" s="830">
        <v>0</v>
      </c>
      <c r="AY355" s="470"/>
      <c r="AZ355" s="72">
        <v>0</v>
      </c>
      <c r="BA355" s="942"/>
      <c r="BB355" s="470"/>
      <c r="BC355" s="470"/>
      <c r="BD355" s="942"/>
      <c r="BE355" s="470"/>
      <c r="BF355" s="470"/>
      <c r="BG355" s="830"/>
      <c r="BH355" s="470">
        <f t="shared" si="4103"/>
        <v>0</v>
      </c>
      <c r="BI355" s="943"/>
      <c r="BJ355" s="894" t="e">
        <f t="shared" si="4189"/>
        <v>#DIV/0!</v>
      </c>
      <c r="BK355" s="470"/>
      <c r="BL355" s="470">
        <f t="shared" si="4106"/>
        <v>0</v>
      </c>
      <c r="BM355" s="894" t="e">
        <f t="shared" si="4191"/>
        <v>#DIV/0!</v>
      </c>
      <c r="BN355" s="894"/>
      <c r="BO355" s="894"/>
      <c r="BP355" s="943"/>
      <c r="BQ355" s="894" t="e">
        <f t="shared" si="4193"/>
        <v>#DIV/0!</v>
      </c>
      <c r="BR355" s="830"/>
      <c r="BS355" s="470">
        <f t="shared" si="4109"/>
        <v>0</v>
      </c>
      <c r="BT355" s="943"/>
      <c r="BU355" s="894" t="e">
        <f t="shared" si="4195"/>
        <v>#DIV/0!</v>
      </c>
      <c r="BV355" s="470"/>
      <c r="BW355" s="470">
        <f t="shared" si="4111"/>
        <v>0</v>
      </c>
      <c r="BX355" s="894" t="e">
        <f t="shared" si="4795"/>
        <v>#DIV/0!</v>
      </c>
      <c r="BY355" s="943"/>
      <c r="BZ355" s="1134"/>
      <c r="CA355" s="1054"/>
      <c r="CB355" s="470"/>
      <c r="CC355" s="470"/>
      <c r="CD355" s="943"/>
      <c r="CE355" s="34"/>
      <c r="CF355" s="525">
        <f t="shared" si="4113"/>
        <v>0</v>
      </c>
      <c r="CG355" s="587" t="e">
        <f t="shared" si="4199"/>
        <v>#DIV/0!</v>
      </c>
      <c r="CH355" s="943"/>
      <c r="CI355" s="587" t="e">
        <f t="shared" si="4201"/>
        <v>#DIV/0!</v>
      </c>
      <c r="CJ355" s="470"/>
      <c r="CK355" s="470">
        <f t="shared" si="4116"/>
        <v>0</v>
      </c>
      <c r="CL355" s="135"/>
      <c r="CM355" s="587" t="e">
        <f t="shared" si="4170"/>
        <v>#DIV/0!</v>
      </c>
      <c r="CN355" s="34"/>
      <c r="CO355" s="1200">
        <f t="shared" si="4118"/>
        <v>0</v>
      </c>
      <c r="CP355" s="587" t="e">
        <f t="shared" si="4171"/>
        <v>#DIV/0!</v>
      </c>
      <c r="CQ355" s="34"/>
      <c r="CR355" s="1200">
        <f t="shared" si="4120"/>
        <v>0</v>
      </c>
      <c r="CS355" s="1255"/>
      <c r="CT355" s="1321"/>
      <c r="CU355" s="470"/>
      <c r="CV355" s="470"/>
      <c r="CW355" s="1398"/>
      <c r="CX355" s="587" t="e">
        <f t="shared" si="4122"/>
        <v>#DIV/0!</v>
      </c>
      <c r="CY355" s="1363"/>
      <c r="CZ355" s="470"/>
      <c r="DA355" s="1363">
        <f t="shared" si="4124"/>
        <v>0</v>
      </c>
      <c r="DB355" s="135"/>
      <c r="DC355" s="587" t="e">
        <f t="shared" si="4207"/>
        <v>#DIV/0!</v>
      </c>
      <c r="DD355" s="1200"/>
      <c r="DE355" s="1363">
        <f t="shared" si="4126"/>
        <v>0</v>
      </c>
      <c r="DF355" s="587" t="e">
        <f t="shared" si="4209"/>
        <v>#DIV/0!</v>
      </c>
      <c r="DG355" s="1200"/>
      <c r="DH355" s="1363">
        <f t="shared" si="4128"/>
        <v>0</v>
      </c>
      <c r="DI355" s="587" t="e">
        <f t="shared" si="4211"/>
        <v>#DIV/0!</v>
      </c>
      <c r="DJ355" s="1364"/>
      <c r="DK355" s="587" t="e">
        <f t="shared" si="4213"/>
        <v>#DIV/0!</v>
      </c>
      <c r="DL355" s="1200"/>
      <c r="DM355" s="1363">
        <f t="shared" si="4131"/>
        <v>0</v>
      </c>
      <c r="DN355" s="587" t="e">
        <f t="shared" si="4215"/>
        <v>#DIV/0!</v>
      </c>
      <c r="DO355" s="1364"/>
      <c r="DP355" s="470"/>
      <c r="DQ355" s="470"/>
      <c r="DR355" s="470"/>
      <c r="DS355" s="1444"/>
      <c r="DT355" s="323" t="e">
        <f t="shared" si="4133"/>
        <v>#DIV/0!</v>
      </c>
      <c r="DU355" s="1362"/>
      <c r="DV355" s="1362"/>
      <c r="DW355" s="1362">
        <f t="shared" si="4135"/>
        <v>0</v>
      </c>
      <c r="DX355" s="1362"/>
      <c r="DY355" s="1362">
        <f t="shared" si="4137"/>
        <v>0</v>
      </c>
      <c r="DZ355" s="1362"/>
      <c r="EA355" s="1362">
        <f t="shared" si="4138"/>
        <v>0</v>
      </c>
      <c r="EB355" s="1444"/>
      <c r="EC355" s="323" t="e">
        <f t="shared" si="4140"/>
        <v>#DIV/0!</v>
      </c>
      <c r="ED355" s="1362"/>
      <c r="EE355" s="1362">
        <f t="shared" si="4142"/>
        <v>0</v>
      </c>
      <c r="EF355" s="323" t="e">
        <f t="shared" si="4143"/>
        <v>#DIV/0!</v>
      </c>
      <c r="EG355" s="1362"/>
      <c r="EH355" s="1362">
        <f t="shared" si="4145"/>
        <v>0</v>
      </c>
      <c r="EI355" s="2240"/>
      <c r="EJ355" s="1444"/>
      <c r="EK355" s="323" t="e">
        <f t="shared" si="4147"/>
        <v>#DIV/0!</v>
      </c>
      <c r="EL355" s="1362"/>
      <c r="EM355" s="2241"/>
      <c r="EN355" s="2241"/>
      <c r="EO355" s="1444"/>
      <c r="EP355" s="2176" t="e">
        <f t="shared" si="4148"/>
        <v>#DIV/0!</v>
      </c>
      <c r="EQ355" s="1362"/>
      <c r="ER355" s="1362">
        <f t="shared" si="4150"/>
        <v>0</v>
      </c>
      <c r="ES355" s="1362"/>
      <c r="ET355" s="1362">
        <f t="shared" si="4152"/>
        <v>0</v>
      </c>
      <c r="EU355" s="323" t="e">
        <f t="shared" si="4153"/>
        <v>#DIV/0!</v>
      </c>
      <c r="EV355" s="1362"/>
      <c r="EW355" s="1362">
        <f t="shared" si="4155"/>
        <v>0</v>
      </c>
      <c r="EX355" s="1444">
        <v>46.6</v>
      </c>
      <c r="EY355" s="323" t="e">
        <f t="shared" si="4227"/>
        <v>#DIV/0!</v>
      </c>
      <c r="EZ355" s="2242">
        <v>0</v>
      </c>
      <c r="FA355" s="1444">
        <v>0</v>
      </c>
      <c r="FB355" s="323" t="e">
        <f t="shared" si="4230"/>
        <v>#DIV/0!</v>
      </c>
      <c r="FC355" s="1363"/>
      <c r="FD355" s="1363"/>
      <c r="FE355" s="1363"/>
      <c r="FF355" s="1363"/>
      <c r="FG355" s="1363">
        <f t="shared" si="4159"/>
        <v>0</v>
      </c>
      <c r="FH355" s="2736">
        <v>0</v>
      </c>
      <c r="FI355" s="1363"/>
      <c r="FJ355" s="1363">
        <f t="shared" si="4161"/>
        <v>0</v>
      </c>
      <c r="FK355" s="1969" t="e">
        <f t="shared" si="4162"/>
        <v>#DIV/0!</v>
      </c>
      <c r="FL355" s="2736">
        <v>0</v>
      </c>
      <c r="FM355" s="1969" t="e">
        <f t="shared" si="4164"/>
        <v>#DIV/0!</v>
      </c>
      <c r="FN355" s="1363"/>
      <c r="FO355" s="1363">
        <f t="shared" si="4166"/>
        <v>0</v>
      </c>
      <c r="FP355" s="2124"/>
      <c r="FQ355" s="2619"/>
      <c r="FR355" s="1363"/>
      <c r="FS355" s="1363"/>
    </row>
    <row r="356" spans="1:175" ht="21.75" hidden="1" thickBot="1" x14ac:dyDescent="0.4">
      <c r="A356" s="2895"/>
      <c r="B356" s="2879"/>
      <c r="C356" s="1912" t="s">
        <v>86</v>
      </c>
      <c r="D356" s="1859"/>
      <c r="E356" s="1824"/>
      <c r="F356" s="715"/>
      <c r="G356" s="650"/>
      <c r="H356" s="589">
        <v>0</v>
      </c>
      <c r="I356" s="470"/>
      <c r="J356" s="525"/>
      <c r="K356" s="525"/>
      <c r="L356" s="587" t="e">
        <f t="shared" si="4780"/>
        <v>#DIV/0!</v>
      </c>
      <c r="M356" s="470"/>
      <c r="N356" s="470"/>
      <c r="O356" s="470"/>
      <c r="P356" s="525">
        <f t="shared" si="4086"/>
        <v>0</v>
      </c>
      <c r="Q356" s="587"/>
      <c r="R356" s="470"/>
      <c r="S356" s="525"/>
      <c r="T356" s="587" t="e">
        <f t="shared" si="4175"/>
        <v>#DIV/0!</v>
      </c>
      <c r="U356" s="470"/>
      <c r="V356" s="470"/>
      <c r="W356" s="470"/>
      <c r="X356" s="525">
        <f t="shared" si="4089"/>
        <v>0</v>
      </c>
      <c r="Y356" s="587" t="e">
        <f t="shared" si="4177"/>
        <v>#DIV/0!</v>
      </c>
      <c r="Z356" s="470"/>
      <c r="AA356" s="525">
        <f t="shared" si="4091"/>
        <v>0</v>
      </c>
      <c r="AB356" s="525"/>
      <c r="AC356" s="587" t="e">
        <f t="shared" si="4093"/>
        <v>#DIV/0!</v>
      </c>
      <c r="AD356" s="525"/>
      <c r="AE356" s="525"/>
      <c r="AF356" s="587" t="e">
        <f t="shared" si="4094"/>
        <v>#DIV/0!</v>
      </c>
      <c r="AG356" s="470"/>
      <c r="AH356" s="470"/>
      <c r="AI356" s="470"/>
      <c r="AJ356" s="470"/>
      <c r="AK356" s="470"/>
      <c r="AL356" s="525">
        <f t="shared" si="4096"/>
        <v>0</v>
      </c>
      <c r="AM356" s="830"/>
      <c r="AN356" s="894" t="e">
        <f t="shared" si="4181"/>
        <v>#DIV/0!</v>
      </c>
      <c r="AO356" s="830"/>
      <c r="AP356" s="894" t="e">
        <f t="shared" si="4183"/>
        <v>#DIV/0!</v>
      </c>
      <c r="AQ356" s="830"/>
      <c r="AR356" s="830"/>
      <c r="AS356" s="830">
        <f t="shared" si="4099"/>
        <v>0</v>
      </c>
      <c r="AT356" s="894" t="e">
        <f t="shared" si="4185"/>
        <v>#DIV/0!</v>
      </c>
      <c r="AU356" s="830"/>
      <c r="AV356" s="830">
        <f t="shared" si="4101"/>
        <v>0</v>
      </c>
      <c r="AW356" s="470"/>
      <c r="AX356" s="830"/>
      <c r="AY356" s="470"/>
      <c r="AZ356" s="72"/>
      <c r="BA356" s="942"/>
      <c r="BB356" s="470"/>
      <c r="BC356" s="470"/>
      <c r="BD356" s="942"/>
      <c r="BE356" s="470"/>
      <c r="BF356" s="470"/>
      <c r="BG356" s="830"/>
      <c r="BH356" s="470">
        <f t="shared" si="4103"/>
        <v>0</v>
      </c>
      <c r="BI356" s="943"/>
      <c r="BJ356" s="894" t="e">
        <f t="shared" si="4189"/>
        <v>#DIV/0!</v>
      </c>
      <c r="BK356" s="470"/>
      <c r="BL356" s="470">
        <f t="shared" si="4106"/>
        <v>0</v>
      </c>
      <c r="BM356" s="894" t="e">
        <f t="shared" si="4191"/>
        <v>#DIV/0!</v>
      </c>
      <c r="BN356" s="894"/>
      <c r="BO356" s="894"/>
      <c r="BP356" s="943"/>
      <c r="BQ356" s="894" t="e">
        <f t="shared" si="4193"/>
        <v>#DIV/0!</v>
      </c>
      <c r="BR356" s="830"/>
      <c r="BS356" s="470">
        <f t="shared" si="4109"/>
        <v>0</v>
      </c>
      <c r="BT356" s="943"/>
      <c r="BU356" s="894" t="e">
        <f t="shared" si="4195"/>
        <v>#DIV/0!</v>
      </c>
      <c r="BV356" s="470"/>
      <c r="BW356" s="470">
        <f t="shared" si="4111"/>
        <v>0</v>
      </c>
      <c r="BX356" s="894" t="e">
        <f t="shared" si="4795"/>
        <v>#DIV/0!</v>
      </c>
      <c r="BY356" s="943"/>
      <c r="BZ356" s="1134"/>
      <c r="CA356" s="470"/>
      <c r="CB356" s="470"/>
      <c r="CC356" s="470"/>
      <c r="CD356" s="943"/>
      <c r="CE356" s="34"/>
      <c r="CF356" s="525">
        <f t="shared" si="4113"/>
        <v>0</v>
      </c>
      <c r="CG356" s="587" t="e">
        <f t="shared" si="4199"/>
        <v>#DIV/0!</v>
      </c>
      <c r="CH356" s="943"/>
      <c r="CI356" s="587" t="e">
        <f t="shared" si="4201"/>
        <v>#DIV/0!</v>
      </c>
      <c r="CJ356" s="470"/>
      <c r="CK356" s="470">
        <f t="shared" si="4116"/>
        <v>0</v>
      </c>
      <c r="CL356" s="135"/>
      <c r="CM356" s="587" t="e">
        <f t="shared" si="4170"/>
        <v>#DIV/0!</v>
      </c>
      <c r="CN356" s="34"/>
      <c r="CO356" s="1200">
        <f t="shared" si="4118"/>
        <v>0</v>
      </c>
      <c r="CP356" s="587" t="e">
        <f t="shared" si="4171"/>
        <v>#DIV/0!</v>
      </c>
      <c r="CQ356" s="34"/>
      <c r="CR356" s="1200">
        <f t="shared" si="4120"/>
        <v>0</v>
      </c>
      <c r="CS356" s="1255"/>
      <c r="CT356" s="1321"/>
      <c r="CU356" s="470"/>
      <c r="CV356" s="470"/>
      <c r="CW356" s="1398"/>
      <c r="CX356" s="587" t="e">
        <f t="shared" si="4122"/>
        <v>#DIV/0!</v>
      </c>
      <c r="CY356" s="1363"/>
      <c r="CZ356" s="470"/>
      <c r="DA356" s="1363">
        <f t="shared" si="4124"/>
        <v>0</v>
      </c>
      <c r="DB356" s="135"/>
      <c r="DC356" s="587" t="e">
        <f t="shared" si="4207"/>
        <v>#DIV/0!</v>
      </c>
      <c r="DD356" s="1200"/>
      <c r="DE356" s="1363">
        <f t="shared" si="4126"/>
        <v>0</v>
      </c>
      <c r="DF356" s="587" t="e">
        <f t="shared" si="4209"/>
        <v>#DIV/0!</v>
      </c>
      <c r="DG356" s="1200"/>
      <c r="DH356" s="1363">
        <f t="shared" si="4128"/>
        <v>0</v>
      </c>
      <c r="DI356" s="587" t="e">
        <f t="shared" si="4211"/>
        <v>#DIV/0!</v>
      </c>
      <c r="DJ356" s="1364"/>
      <c r="DK356" s="587" t="e">
        <f t="shared" si="4213"/>
        <v>#DIV/0!</v>
      </c>
      <c r="DL356" s="1200"/>
      <c r="DM356" s="1363">
        <f t="shared" si="4131"/>
        <v>0</v>
      </c>
      <c r="DN356" s="587" t="e">
        <f t="shared" si="4215"/>
        <v>#DIV/0!</v>
      </c>
      <c r="DO356" s="1364"/>
      <c r="DP356" s="470"/>
      <c r="DQ356" s="470"/>
      <c r="DR356" s="470"/>
      <c r="DS356" s="1444"/>
      <c r="DT356" s="323" t="e">
        <f t="shared" si="4133"/>
        <v>#DIV/0!</v>
      </c>
      <c r="DU356" s="1362"/>
      <c r="DV356" s="1362"/>
      <c r="DW356" s="1362">
        <f t="shared" si="4135"/>
        <v>0</v>
      </c>
      <c r="DX356" s="1362"/>
      <c r="DY356" s="1362">
        <f t="shared" si="4137"/>
        <v>0</v>
      </c>
      <c r="DZ356" s="1362"/>
      <c r="EA356" s="1362">
        <f t="shared" si="4138"/>
        <v>0</v>
      </c>
      <c r="EB356" s="1444"/>
      <c r="EC356" s="323" t="e">
        <f t="shared" si="4140"/>
        <v>#DIV/0!</v>
      </c>
      <c r="ED356" s="1362"/>
      <c r="EE356" s="1362">
        <f t="shared" si="4142"/>
        <v>0</v>
      </c>
      <c r="EF356" s="323" t="e">
        <f t="shared" si="4143"/>
        <v>#DIV/0!</v>
      </c>
      <c r="EG356" s="1362"/>
      <c r="EH356" s="1362">
        <f t="shared" si="4145"/>
        <v>0</v>
      </c>
      <c r="EI356" s="2240"/>
      <c r="EJ356" s="1444"/>
      <c r="EK356" s="323" t="e">
        <f t="shared" si="4147"/>
        <v>#DIV/0!</v>
      </c>
      <c r="EL356" s="1362"/>
      <c r="EM356" s="2241"/>
      <c r="EN356" s="2241"/>
      <c r="EO356" s="1444"/>
      <c r="EP356" s="2176" t="e">
        <f t="shared" si="4148"/>
        <v>#DIV/0!</v>
      </c>
      <c r="EQ356" s="1362"/>
      <c r="ER356" s="1362">
        <f t="shared" si="4150"/>
        <v>0</v>
      </c>
      <c r="ES356" s="1362"/>
      <c r="ET356" s="1362">
        <f t="shared" si="4152"/>
        <v>0</v>
      </c>
      <c r="EU356" s="323" t="e">
        <f t="shared" si="4153"/>
        <v>#DIV/0!</v>
      </c>
      <c r="EV356" s="1362"/>
      <c r="EW356" s="1362">
        <f t="shared" si="4155"/>
        <v>0</v>
      </c>
      <c r="EX356" s="1444"/>
      <c r="EY356" s="323" t="e">
        <f t="shared" si="4227"/>
        <v>#DIV/0!</v>
      </c>
      <c r="EZ356" s="2242"/>
      <c r="FA356" s="1444"/>
      <c r="FB356" s="323" t="e">
        <f t="shared" si="4230"/>
        <v>#DIV/0!</v>
      </c>
      <c r="FC356" s="1363"/>
      <c r="FD356" s="1363"/>
      <c r="FE356" s="1363"/>
      <c r="FF356" s="1363"/>
      <c r="FG356" s="1363">
        <f t="shared" si="4159"/>
        <v>0</v>
      </c>
      <c r="FH356" s="2736"/>
      <c r="FI356" s="1363"/>
      <c r="FJ356" s="1363">
        <f t="shared" si="4161"/>
        <v>0</v>
      </c>
      <c r="FK356" s="1969" t="e">
        <f t="shared" si="4162"/>
        <v>#DIV/0!</v>
      </c>
      <c r="FL356" s="2736"/>
      <c r="FM356" s="1969" t="e">
        <f t="shared" si="4164"/>
        <v>#DIV/0!</v>
      </c>
      <c r="FN356" s="1363"/>
      <c r="FO356" s="1363">
        <f t="shared" si="4166"/>
        <v>0</v>
      </c>
      <c r="FP356" s="2124"/>
      <c r="FQ356" s="2619"/>
      <c r="FR356" s="1363"/>
      <c r="FS356" s="1363"/>
    </row>
    <row r="357" spans="1:175" ht="21.75" hidden="1" thickBot="1" x14ac:dyDescent="0.4">
      <c r="A357" s="2895"/>
      <c r="B357" s="2879"/>
      <c r="C357" s="1912" t="s">
        <v>92</v>
      </c>
      <c r="D357" s="1859"/>
      <c r="E357" s="1824"/>
      <c r="F357" s="715"/>
      <c r="G357" s="650"/>
      <c r="H357" s="589">
        <v>0</v>
      </c>
      <c r="I357" s="470"/>
      <c r="J357" s="525"/>
      <c r="K357" s="525"/>
      <c r="L357" s="587" t="e">
        <f t="shared" si="4780"/>
        <v>#DIV/0!</v>
      </c>
      <c r="M357" s="470"/>
      <c r="N357" s="470"/>
      <c r="O357" s="470"/>
      <c r="P357" s="525">
        <f t="shared" si="4086"/>
        <v>0</v>
      </c>
      <c r="Q357" s="587"/>
      <c r="R357" s="470"/>
      <c r="S357" s="525"/>
      <c r="T357" s="587" t="e">
        <f t="shared" si="4175"/>
        <v>#DIV/0!</v>
      </c>
      <c r="U357" s="470"/>
      <c r="V357" s="470"/>
      <c r="W357" s="470"/>
      <c r="X357" s="525">
        <f t="shared" si="4089"/>
        <v>0</v>
      </c>
      <c r="Y357" s="587" t="e">
        <f t="shared" si="4177"/>
        <v>#DIV/0!</v>
      </c>
      <c r="Z357" s="470"/>
      <c r="AA357" s="525">
        <f t="shared" si="4091"/>
        <v>0</v>
      </c>
      <c r="AB357" s="525"/>
      <c r="AC357" s="587" t="e">
        <f t="shared" si="4093"/>
        <v>#DIV/0!</v>
      </c>
      <c r="AD357" s="525"/>
      <c r="AE357" s="525"/>
      <c r="AF357" s="587" t="e">
        <f t="shared" si="4094"/>
        <v>#DIV/0!</v>
      </c>
      <c r="AG357" s="470"/>
      <c r="AH357" s="470"/>
      <c r="AI357" s="470"/>
      <c r="AJ357" s="470"/>
      <c r="AK357" s="470"/>
      <c r="AL357" s="525">
        <f t="shared" si="4096"/>
        <v>0</v>
      </c>
      <c r="AM357" s="830"/>
      <c r="AN357" s="894" t="e">
        <f t="shared" si="4181"/>
        <v>#DIV/0!</v>
      </c>
      <c r="AO357" s="830"/>
      <c r="AP357" s="894" t="e">
        <f t="shared" si="4183"/>
        <v>#DIV/0!</v>
      </c>
      <c r="AQ357" s="830"/>
      <c r="AR357" s="830"/>
      <c r="AS357" s="830">
        <f t="shared" si="4099"/>
        <v>0</v>
      </c>
      <c r="AT357" s="894" t="e">
        <f t="shared" si="4185"/>
        <v>#DIV/0!</v>
      </c>
      <c r="AU357" s="830"/>
      <c r="AV357" s="830">
        <f t="shared" si="4101"/>
        <v>0</v>
      </c>
      <c r="AW357" s="470"/>
      <c r="AX357" s="830"/>
      <c r="AY357" s="470"/>
      <c r="AZ357" s="72"/>
      <c r="BA357" s="942"/>
      <c r="BB357" s="470"/>
      <c r="BC357" s="470"/>
      <c r="BD357" s="942"/>
      <c r="BE357" s="470"/>
      <c r="BF357" s="470"/>
      <c r="BG357" s="830"/>
      <c r="BH357" s="470">
        <f t="shared" si="4103"/>
        <v>0</v>
      </c>
      <c r="BI357" s="943"/>
      <c r="BJ357" s="894" t="e">
        <f t="shared" si="4189"/>
        <v>#DIV/0!</v>
      </c>
      <c r="BK357" s="470"/>
      <c r="BL357" s="470">
        <f t="shared" si="4106"/>
        <v>0</v>
      </c>
      <c r="BM357" s="894" t="e">
        <f t="shared" si="4191"/>
        <v>#DIV/0!</v>
      </c>
      <c r="BN357" s="894"/>
      <c r="BO357" s="894"/>
      <c r="BP357" s="943"/>
      <c r="BQ357" s="894" t="e">
        <f t="shared" si="4193"/>
        <v>#DIV/0!</v>
      </c>
      <c r="BR357" s="830"/>
      <c r="BS357" s="470">
        <f t="shared" si="4109"/>
        <v>0</v>
      </c>
      <c r="BT357" s="943"/>
      <c r="BU357" s="894" t="e">
        <f t="shared" si="4195"/>
        <v>#DIV/0!</v>
      </c>
      <c r="BV357" s="470"/>
      <c r="BW357" s="470">
        <f t="shared" si="4111"/>
        <v>0</v>
      </c>
      <c r="BX357" s="894" t="e">
        <f t="shared" si="4795"/>
        <v>#DIV/0!</v>
      </c>
      <c r="BY357" s="943"/>
      <c r="BZ357" s="1134"/>
      <c r="CA357" s="470"/>
      <c r="CB357" s="470"/>
      <c r="CC357" s="470"/>
      <c r="CD357" s="943"/>
      <c r="CE357" s="34"/>
      <c r="CF357" s="525">
        <f t="shared" si="4113"/>
        <v>0</v>
      </c>
      <c r="CG357" s="587" t="e">
        <f t="shared" si="4199"/>
        <v>#DIV/0!</v>
      </c>
      <c r="CH357" s="943"/>
      <c r="CI357" s="587" t="e">
        <f t="shared" si="4201"/>
        <v>#DIV/0!</v>
      </c>
      <c r="CJ357" s="470"/>
      <c r="CK357" s="470">
        <f t="shared" si="4116"/>
        <v>0</v>
      </c>
      <c r="CL357" s="135"/>
      <c r="CM357" s="587" t="e">
        <f t="shared" si="4170"/>
        <v>#DIV/0!</v>
      </c>
      <c r="CN357" s="34"/>
      <c r="CO357" s="1200">
        <f t="shared" si="4118"/>
        <v>0</v>
      </c>
      <c r="CP357" s="587" t="e">
        <f t="shared" si="4171"/>
        <v>#DIV/0!</v>
      </c>
      <c r="CQ357" s="34"/>
      <c r="CR357" s="1200">
        <f t="shared" si="4120"/>
        <v>0</v>
      </c>
      <c r="CS357" s="1255"/>
      <c r="CT357" s="1321"/>
      <c r="CU357" s="470"/>
      <c r="CV357" s="470"/>
      <c r="CW357" s="1398"/>
      <c r="CX357" s="587" t="e">
        <f t="shared" si="4122"/>
        <v>#DIV/0!</v>
      </c>
      <c r="CY357" s="1363"/>
      <c r="CZ357" s="470"/>
      <c r="DA357" s="1363">
        <f t="shared" si="4124"/>
        <v>0</v>
      </c>
      <c r="DB357" s="135"/>
      <c r="DC357" s="587" t="e">
        <f t="shared" si="4207"/>
        <v>#DIV/0!</v>
      </c>
      <c r="DD357" s="1200"/>
      <c r="DE357" s="1363">
        <f t="shared" si="4126"/>
        <v>0</v>
      </c>
      <c r="DF357" s="587" t="e">
        <f t="shared" si="4209"/>
        <v>#DIV/0!</v>
      </c>
      <c r="DG357" s="1200"/>
      <c r="DH357" s="1363">
        <f t="shared" si="4128"/>
        <v>0</v>
      </c>
      <c r="DI357" s="587" t="e">
        <f t="shared" si="4211"/>
        <v>#DIV/0!</v>
      </c>
      <c r="DJ357" s="1364"/>
      <c r="DK357" s="587" t="e">
        <f t="shared" si="4213"/>
        <v>#DIV/0!</v>
      </c>
      <c r="DL357" s="1200"/>
      <c r="DM357" s="1363">
        <f t="shared" si="4131"/>
        <v>0</v>
      </c>
      <c r="DN357" s="587" t="e">
        <f t="shared" si="4215"/>
        <v>#DIV/0!</v>
      </c>
      <c r="DO357" s="1364"/>
      <c r="DP357" s="470"/>
      <c r="DQ357" s="470"/>
      <c r="DR357" s="470"/>
      <c r="DS357" s="1444"/>
      <c r="DT357" s="323" t="e">
        <f t="shared" si="4133"/>
        <v>#DIV/0!</v>
      </c>
      <c r="DU357" s="1362"/>
      <c r="DV357" s="1362"/>
      <c r="DW357" s="1362">
        <f t="shared" si="4135"/>
        <v>0</v>
      </c>
      <c r="DX357" s="1362"/>
      <c r="DY357" s="1362">
        <f t="shared" si="4137"/>
        <v>0</v>
      </c>
      <c r="DZ357" s="1362"/>
      <c r="EA357" s="1362">
        <f t="shared" si="4138"/>
        <v>0</v>
      </c>
      <c r="EB357" s="1444"/>
      <c r="EC357" s="323" t="e">
        <f t="shared" si="4140"/>
        <v>#DIV/0!</v>
      </c>
      <c r="ED357" s="1362"/>
      <c r="EE357" s="1362">
        <f t="shared" si="4142"/>
        <v>0</v>
      </c>
      <c r="EF357" s="323" t="e">
        <f t="shared" si="4143"/>
        <v>#DIV/0!</v>
      </c>
      <c r="EG357" s="1362"/>
      <c r="EH357" s="1362">
        <f t="shared" si="4145"/>
        <v>0</v>
      </c>
      <c r="EI357" s="2240"/>
      <c r="EJ357" s="1444"/>
      <c r="EK357" s="323" t="e">
        <f t="shared" si="4147"/>
        <v>#DIV/0!</v>
      </c>
      <c r="EL357" s="1362"/>
      <c r="EM357" s="2241"/>
      <c r="EN357" s="2241"/>
      <c r="EO357" s="1444"/>
      <c r="EP357" s="2176" t="e">
        <f t="shared" si="4148"/>
        <v>#DIV/0!</v>
      </c>
      <c r="EQ357" s="1362"/>
      <c r="ER357" s="1362">
        <f t="shared" si="4150"/>
        <v>0</v>
      </c>
      <c r="ES357" s="1362"/>
      <c r="ET357" s="1362">
        <f t="shared" si="4152"/>
        <v>0</v>
      </c>
      <c r="EU357" s="323" t="e">
        <f t="shared" si="4153"/>
        <v>#DIV/0!</v>
      </c>
      <c r="EV357" s="1362"/>
      <c r="EW357" s="1362">
        <f t="shared" si="4155"/>
        <v>0</v>
      </c>
      <c r="EX357" s="1444"/>
      <c r="EY357" s="323" t="e">
        <f t="shared" si="4227"/>
        <v>#DIV/0!</v>
      </c>
      <c r="EZ357" s="2242"/>
      <c r="FA357" s="1444"/>
      <c r="FB357" s="323" t="e">
        <f t="shared" si="4230"/>
        <v>#DIV/0!</v>
      </c>
      <c r="FC357" s="1363"/>
      <c r="FD357" s="1363"/>
      <c r="FE357" s="1363"/>
      <c r="FF357" s="1363"/>
      <c r="FG357" s="1363">
        <f t="shared" si="4159"/>
        <v>0</v>
      </c>
      <c r="FH357" s="2736"/>
      <c r="FI357" s="1363"/>
      <c r="FJ357" s="1363">
        <f t="shared" si="4161"/>
        <v>0</v>
      </c>
      <c r="FK357" s="1969" t="e">
        <f t="shared" si="4162"/>
        <v>#DIV/0!</v>
      </c>
      <c r="FL357" s="2736"/>
      <c r="FM357" s="1969" t="e">
        <f t="shared" si="4164"/>
        <v>#DIV/0!</v>
      </c>
      <c r="FN357" s="1363"/>
      <c r="FO357" s="1363">
        <f t="shared" si="4166"/>
        <v>0</v>
      </c>
      <c r="FP357" s="2124"/>
      <c r="FQ357" s="2619"/>
      <c r="FR357" s="1363"/>
      <c r="FS357" s="1363"/>
    </row>
    <row r="358" spans="1:175" ht="21.75" hidden="1" thickBot="1" x14ac:dyDescent="0.4">
      <c r="A358" s="2895"/>
      <c r="B358" s="2879"/>
      <c r="C358" s="1912" t="s">
        <v>93</v>
      </c>
      <c r="D358" s="1859"/>
      <c r="E358" s="1824"/>
      <c r="F358" s="715"/>
      <c r="G358" s="650"/>
      <c r="H358" s="589">
        <v>0</v>
      </c>
      <c r="I358" s="470">
        <v>255</v>
      </c>
      <c r="J358" s="525">
        <v>300</v>
      </c>
      <c r="K358" s="525">
        <v>0</v>
      </c>
      <c r="L358" s="587">
        <f t="shared" si="4780"/>
        <v>0</v>
      </c>
      <c r="M358" s="470">
        <v>300</v>
      </c>
      <c r="N358" s="470"/>
      <c r="O358" s="470"/>
      <c r="P358" s="525">
        <f t="shared" si="4086"/>
        <v>300</v>
      </c>
      <c r="Q358" s="587">
        <f t="shared" ref="Q358:Q364" si="4916">K358/P358</f>
        <v>0</v>
      </c>
      <c r="R358" s="470">
        <v>300</v>
      </c>
      <c r="S358" s="525">
        <v>0</v>
      </c>
      <c r="T358" s="587">
        <f t="shared" si="4175"/>
        <v>0</v>
      </c>
      <c r="U358" s="470">
        <v>300</v>
      </c>
      <c r="V358" s="470"/>
      <c r="W358" s="470"/>
      <c r="X358" s="525">
        <f t="shared" si="4089"/>
        <v>300</v>
      </c>
      <c r="Y358" s="587">
        <f t="shared" si="4177"/>
        <v>0</v>
      </c>
      <c r="Z358" s="470"/>
      <c r="AA358" s="525">
        <f t="shared" si="4091"/>
        <v>300</v>
      </c>
      <c r="AB358" s="525">
        <v>0</v>
      </c>
      <c r="AC358" s="587">
        <f t="shared" si="4093"/>
        <v>0</v>
      </c>
      <c r="AD358" s="525">
        <v>0</v>
      </c>
      <c r="AE358" s="525">
        <v>0</v>
      </c>
      <c r="AF358" s="587">
        <f t="shared" si="4094"/>
        <v>0</v>
      </c>
      <c r="AG358" s="470">
        <v>300</v>
      </c>
      <c r="AH358" s="470"/>
      <c r="AI358" s="470"/>
      <c r="AJ358" s="470"/>
      <c r="AK358" s="470"/>
      <c r="AL358" s="525">
        <f t="shared" si="4096"/>
        <v>300</v>
      </c>
      <c r="AM358" s="830">
        <v>0</v>
      </c>
      <c r="AN358" s="894">
        <f t="shared" si="4181"/>
        <v>0</v>
      </c>
      <c r="AO358" s="830">
        <v>0</v>
      </c>
      <c r="AP358" s="894" t="e">
        <f t="shared" si="4183"/>
        <v>#DIV/0!</v>
      </c>
      <c r="AQ358" s="830"/>
      <c r="AR358" s="830"/>
      <c r="AS358" s="830">
        <f t="shared" si="4099"/>
        <v>0</v>
      </c>
      <c r="AT358" s="894" t="e">
        <f t="shared" si="4185"/>
        <v>#DIV/0!</v>
      </c>
      <c r="AU358" s="830"/>
      <c r="AV358" s="830">
        <f t="shared" si="4101"/>
        <v>0</v>
      </c>
      <c r="AW358" s="470"/>
      <c r="AX358" s="830">
        <v>0</v>
      </c>
      <c r="AY358" s="470"/>
      <c r="AZ358" s="72">
        <v>0</v>
      </c>
      <c r="BA358" s="942"/>
      <c r="BB358" s="470"/>
      <c r="BC358" s="470"/>
      <c r="BD358" s="942"/>
      <c r="BE358" s="470"/>
      <c r="BF358" s="470"/>
      <c r="BG358" s="830"/>
      <c r="BH358" s="470">
        <f t="shared" si="4103"/>
        <v>0</v>
      </c>
      <c r="BI358" s="943"/>
      <c r="BJ358" s="894" t="e">
        <f t="shared" si="4189"/>
        <v>#DIV/0!</v>
      </c>
      <c r="BK358" s="470"/>
      <c r="BL358" s="470">
        <f t="shared" si="4106"/>
        <v>0</v>
      </c>
      <c r="BM358" s="894" t="e">
        <f t="shared" si="4191"/>
        <v>#DIV/0!</v>
      </c>
      <c r="BN358" s="894"/>
      <c r="BO358" s="894"/>
      <c r="BP358" s="943"/>
      <c r="BQ358" s="894" t="e">
        <f t="shared" si="4193"/>
        <v>#DIV/0!</v>
      </c>
      <c r="BR358" s="830"/>
      <c r="BS358" s="470">
        <f t="shared" si="4109"/>
        <v>0</v>
      </c>
      <c r="BT358" s="943"/>
      <c r="BU358" s="894" t="e">
        <f t="shared" si="4195"/>
        <v>#DIV/0!</v>
      </c>
      <c r="BV358" s="470"/>
      <c r="BW358" s="470">
        <f t="shared" si="4111"/>
        <v>0</v>
      </c>
      <c r="BX358" s="894" t="e">
        <f t="shared" si="4795"/>
        <v>#DIV/0!</v>
      </c>
      <c r="BY358" s="943"/>
      <c r="BZ358" s="1134"/>
      <c r="CA358" s="470"/>
      <c r="CB358" s="470"/>
      <c r="CC358" s="470"/>
      <c r="CD358" s="943"/>
      <c r="CE358" s="34"/>
      <c r="CF358" s="525">
        <f t="shared" si="4113"/>
        <v>0</v>
      </c>
      <c r="CG358" s="587" t="e">
        <f t="shared" si="4199"/>
        <v>#DIV/0!</v>
      </c>
      <c r="CH358" s="943"/>
      <c r="CI358" s="587" t="e">
        <f t="shared" si="4201"/>
        <v>#DIV/0!</v>
      </c>
      <c r="CJ358" s="470"/>
      <c r="CK358" s="470">
        <f t="shared" si="4116"/>
        <v>0</v>
      </c>
      <c r="CL358" s="135"/>
      <c r="CM358" s="587" t="e">
        <f t="shared" si="4170"/>
        <v>#DIV/0!</v>
      </c>
      <c r="CN358" s="34"/>
      <c r="CO358" s="1200">
        <f t="shared" si="4118"/>
        <v>0</v>
      </c>
      <c r="CP358" s="587" t="e">
        <f t="shared" si="4171"/>
        <v>#DIV/0!</v>
      </c>
      <c r="CQ358" s="34"/>
      <c r="CR358" s="1200">
        <f t="shared" si="4120"/>
        <v>0</v>
      </c>
      <c r="CS358" s="1255"/>
      <c r="CT358" s="1321"/>
      <c r="CU358" s="470"/>
      <c r="CV358" s="470"/>
      <c r="CW358" s="1398"/>
      <c r="CX358" s="587" t="e">
        <f t="shared" si="4122"/>
        <v>#DIV/0!</v>
      </c>
      <c r="CY358" s="1363"/>
      <c r="CZ358" s="470"/>
      <c r="DA358" s="1363">
        <f t="shared" si="4124"/>
        <v>0</v>
      </c>
      <c r="DB358" s="135"/>
      <c r="DC358" s="587" t="e">
        <f t="shared" si="4207"/>
        <v>#DIV/0!</v>
      </c>
      <c r="DD358" s="1200"/>
      <c r="DE358" s="1363">
        <f t="shared" si="4126"/>
        <v>0</v>
      </c>
      <c r="DF358" s="587" t="e">
        <f t="shared" si="4209"/>
        <v>#DIV/0!</v>
      </c>
      <c r="DG358" s="1200"/>
      <c r="DH358" s="1363">
        <f t="shared" si="4128"/>
        <v>0</v>
      </c>
      <c r="DI358" s="587" t="e">
        <f t="shared" si="4211"/>
        <v>#DIV/0!</v>
      </c>
      <c r="DJ358" s="1364"/>
      <c r="DK358" s="587" t="e">
        <f t="shared" si="4213"/>
        <v>#DIV/0!</v>
      </c>
      <c r="DL358" s="1200"/>
      <c r="DM358" s="1363">
        <f t="shared" si="4131"/>
        <v>0</v>
      </c>
      <c r="DN358" s="587" t="e">
        <f t="shared" si="4215"/>
        <v>#DIV/0!</v>
      </c>
      <c r="DO358" s="1364"/>
      <c r="DP358" s="470">
        <v>300</v>
      </c>
      <c r="DQ358" s="470"/>
      <c r="DR358" s="470"/>
      <c r="DS358" s="1444"/>
      <c r="DT358" s="323" t="e">
        <f t="shared" si="4133"/>
        <v>#DIV/0!</v>
      </c>
      <c r="DU358" s="1362">
        <v>300</v>
      </c>
      <c r="DV358" s="1362"/>
      <c r="DW358" s="1362">
        <f t="shared" si="4135"/>
        <v>300</v>
      </c>
      <c r="DX358" s="1362"/>
      <c r="DY358" s="1362">
        <f t="shared" si="4137"/>
        <v>300</v>
      </c>
      <c r="DZ358" s="1362"/>
      <c r="EA358" s="1362">
        <f t="shared" si="4138"/>
        <v>300</v>
      </c>
      <c r="EB358" s="1444"/>
      <c r="EC358" s="323">
        <f t="shared" si="4140"/>
        <v>0</v>
      </c>
      <c r="ED358" s="1362"/>
      <c r="EE358" s="1362">
        <f t="shared" si="4142"/>
        <v>300</v>
      </c>
      <c r="EF358" s="323">
        <f t="shared" si="4143"/>
        <v>0</v>
      </c>
      <c r="EG358" s="1362"/>
      <c r="EH358" s="1362">
        <f t="shared" si="4145"/>
        <v>300</v>
      </c>
      <c r="EI358" s="2240"/>
      <c r="EJ358" s="1444"/>
      <c r="EK358" s="323" t="e">
        <f t="shared" si="4147"/>
        <v>#DIV/0!</v>
      </c>
      <c r="EL358" s="1362">
        <v>300</v>
      </c>
      <c r="EM358" s="2241"/>
      <c r="EN358" s="2241"/>
      <c r="EO358" s="1444"/>
      <c r="EP358" s="2176">
        <f t="shared" si="4148"/>
        <v>0</v>
      </c>
      <c r="EQ358" s="1362"/>
      <c r="ER358" s="1362">
        <f t="shared" si="4150"/>
        <v>300</v>
      </c>
      <c r="ES358" s="1362"/>
      <c r="ET358" s="1362">
        <f t="shared" si="4152"/>
        <v>300</v>
      </c>
      <c r="EU358" s="323">
        <f t="shared" si="4153"/>
        <v>0</v>
      </c>
      <c r="EV358" s="1362"/>
      <c r="EW358" s="1362">
        <f t="shared" si="4155"/>
        <v>300</v>
      </c>
      <c r="EX358" s="1444"/>
      <c r="EY358" s="323">
        <f t="shared" si="4227"/>
        <v>0</v>
      </c>
      <c r="EZ358" s="2242">
        <v>300</v>
      </c>
      <c r="FA358" s="1444">
        <v>0</v>
      </c>
      <c r="FB358" s="323">
        <f t="shared" si="4230"/>
        <v>0</v>
      </c>
      <c r="FC358" s="1363"/>
      <c r="FD358" s="1363"/>
      <c r="FE358" s="1363"/>
      <c r="FF358" s="1363"/>
      <c r="FG358" s="1363">
        <f t="shared" si="4159"/>
        <v>0</v>
      </c>
      <c r="FH358" s="2736">
        <v>0</v>
      </c>
      <c r="FI358" s="1363"/>
      <c r="FJ358" s="1363">
        <f t="shared" si="4161"/>
        <v>0</v>
      </c>
      <c r="FK358" s="1969" t="e">
        <f t="shared" si="4162"/>
        <v>#DIV/0!</v>
      </c>
      <c r="FL358" s="2736">
        <v>0</v>
      </c>
      <c r="FM358" s="1969" t="e">
        <f t="shared" si="4164"/>
        <v>#DIV/0!</v>
      </c>
      <c r="FN358" s="1363"/>
      <c r="FO358" s="1363">
        <f t="shared" si="4166"/>
        <v>0</v>
      </c>
      <c r="FP358" s="2124"/>
      <c r="FQ358" s="2619">
        <v>300</v>
      </c>
      <c r="FR358" s="1363">
        <v>300</v>
      </c>
      <c r="FS358" s="1363">
        <v>300</v>
      </c>
    </row>
    <row r="359" spans="1:175" ht="21.75" hidden="1" thickBot="1" x14ac:dyDescent="0.4">
      <c r="A359" s="2895"/>
      <c r="B359" s="2879"/>
      <c r="C359" s="2942" t="s">
        <v>89</v>
      </c>
      <c r="D359" s="2893" t="s">
        <v>398</v>
      </c>
      <c r="E359" s="2944" t="s">
        <v>464</v>
      </c>
      <c r="F359" s="715"/>
      <c r="G359" s="650"/>
      <c r="H359" s="589">
        <f t="shared" ref="H359:K359" si="4917">SUM(H360)</f>
        <v>790</v>
      </c>
      <c r="I359" s="470">
        <f t="shared" si="4917"/>
        <v>1020</v>
      </c>
      <c r="J359" s="525">
        <f t="shared" si="4917"/>
        <v>1000</v>
      </c>
      <c r="K359" s="525">
        <f t="shared" si="4917"/>
        <v>270</v>
      </c>
      <c r="L359" s="587">
        <f t="shared" si="4780"/>
        <v>0.27</v>
      </c>
      <c r="M359" s="470">
        <f t="shared" ref="M359" si="4918">SUM(M360)</f>
        <v>1000</v>
      </c>
      <c r="N359" s="470">
        <f>SUM(N360)</f>
        <v>0</v>
      </c>
      <c r="O359" s="470">
        <f>SUM(O360)</f>
        <v>0</v>
      </c>
      <c r="P359" s="525">
        <f t="shared" si="4086"/>
        <v>1000</v>
      </c>
      <c r="Q359" s="587">
        <f t="shared" si="4916"/>
        <v>0.27</v>
      </c>
      <c r="R359" s="470">
        <f t="shared" ref="R359:U359" si="4919">SUM(R360)</f>
        <v>1000</v>
      </c>
      <c r="S359" s="525">
        <f t="shared" si="4919"/>
        <v>270</v>
      </c>
      <c r="T359" s="587">
        <f t="shared" si="4175"/>
        <v>0.27</v>
      </c>
      <c r="U359" s="470">
        <f t="shared" si="4919"/>
        <v>1000</v>
      </c>
      <c r="V359" s="470">
        <f>SUM(V360)</f>
        <v>0</v>
      </c>
      <c r="W359" s="470">
        <f>SUM(W360)</f>
        <v>0</v>
      </c>
      <c r="X359" s="525">
        <f t="shared" si="4089"/>
        <v>1000</v>
      </c>
      <c r="Y359" s="587">
        <f t="shared" si="4177"/>
        <v>0.27</v>
      </c>
      <c r="Z359" s="470">
        <f>SUM(Z360)</f>
        <v>0</v>
      </c>
      <c r="AA359" s="525">
        <f t="shared" si="4091"/>
        <v>1000</v>
      </c>
      <c r="AB359" s="525">
        <f t="shared" ref="AB359:AE359" si="4920">SUM(AB360)</f>
        <v>660</v>
      </c>
      <c r="AC359" s="587">
        <f t="shared" si="4093"/>
        <v>0.66</v>
      </c>
      <c r="AD359" s="525">
        <f t="shared" si="4920"/>
        <v>660</v>
      </c>
      <c r="AE359" s="525">
        <f t="shared" si="4920"/>
        <v>660</v>
      </c>
      <c r="AF359" s="587">
        <f t="shared" si="4094"/>
        <v>0.66</v>
      </c>
      <c r="AG359" s="470">
        <f t="shared" ref="AG359:AR359" si="4921">SUM(AG360)</f>
        <v>1000</v>
      </c>
      <c r="AH359" s="470">
        <f t="shared" si="4921"/>
        <v>1000</v>
      </c>
      <c r="AI359" s="470">
        <f t="shared" si="4921"/>
        <v>1000</v>
      </c>
      <c r="AJ359" s="470">
        <f t="shared" si="4921"/>
        <v>1000</v>
      </c>
      <c r="AK359" s="470">
        <f>SUM(AK360)</f>
        <v>0</v>
      </c>
      <c r="AL359" s="525">
        <f t="shared" si="4096"/>
        <v>1000</v>
      </c>
      <c r="AM359" s="830">
        <f t="shared" si="4921"/>
        <v>756</v>
      </c>
      <c r="AN359" s="894">
        <f t="shared" si="4181"/>
        <v>0.75600000000000001</v>
      </c>
      <c r="AO359" s="830">
        <f t="shared" si="4921"/>
        <v>774</v>
      </c>
      <c r="AP359" s="894">
        <f t="shared" si="4183"/>
        <v>0.77400000000000002</v>
      </c>
      <c r="AQ359" s="830">
        <f t="shared" si="4921"/>
        <v>0</v>
      </c>
      <c r="AR359" s="830">
        <f t="shared" si="4921"/>
        <v>0</v>
      </c>
      <c r="AS359" s="830">
        <f t="shared" si="4099"/>
        <v>1000</v>
      </c>
      <c r="AT359" s="894">
        <f t="shared" si="4185"/>
        <v>0.77400000000000002</v>
      </c>
      <c r="AU359" s="830">
        <f t="shared" ref="AU359" si="4922">SUM(AU360)</f>
        <v>0</v>
      </c>
      <c r="AV359" s="830">
        <f t="shared" si="4101"/>
        <v>1000</v>
      </c>
      <c r="AW359" s="470">
        <f t="shared" ref="AW359:BI359" si="4923">SUM(AW360)</f>
        <v>1000</v>
      </c>
      <c r="AX359" s="830">
        <f t="shared" si="4923"/>
        <v>1254</v>
      </c>
      <c r="AY359" s="470">
        <f t="shared" si="4923"/>
        <v>1000</v>
      </c>
      <c r="AZ359" s="72">
        <f t="shared" si="4923"/>
        <v>1254</v>
      </c>
      <c r="BA359" s="942">
        <f t="shared" si="4923"/>
        <v>1000</v>
      </c>
      <c r="BB359" s="470">
        <f t="shared" si="4923"/>
        <v>1000</v>
      </c>
      <c r="BC359" s="470">
        <f t="shared" si="4923"/>
        <v>1000</v>
      </c>
      <c r="BD359" s="942">
        <f t="shared" si="4923"/>
        <v>1000</v>
      </c>
      <c r="BE359" s="470">
        <f t="shared" si="4923"/>
        <v>1000</v>
      </c>
      <c r="BF359" s="470">
        <f t="shared" si="4923"/>
        <v>1000</v>
      </c>
      <c r="BG359" s="830">
        <f t="shared" si="4923"/>
        <v>0</v>
      </c>
      <c r="BH359" s="470">
        <f t="shared" si="4103"/>
        <v>1000</v>
      </c>
      <c r="BI359" s="943">
        <f t="shared" si="4923"/>
        <v>750</v>
      </c>
      <c r="BJ359" s="894">
        <f t="shared" si="4189"/>
        <v>0.75</v>
      </c>
      <c r="BK359" s="470">
        <f t="shared" ref="BK359" si="4924">SUM(BK360)</f>
        <v>0</v>
      </c>
      <c r="BL359" s="470">
        <f t="shared" si="4106"/>
        <v>1000</v>
      </c>
      <c r="BM359" s="894">
        <f t="shared" si="4191"/>
        <v>0.75</v>
      </c>
      <c r="BN359" s="894"/>
      <c r="BO359" s="894"/>
      <c r="BP359" s="943">
        <f t="shared" ref="BP359:BT359" si="4925">SUM(BP360)</f>
        <v>900</v>
      </c>
      <c r="BQ359" s="894">
        <f t="shared" si="4193"/>
        <v>0.9</v>
      </c>
      <c r="BR359" s="830">
        <f t="shared" ref="BR359" si="4926">SUM(BR360)</f>
        <v>0</v>
      </c>
      <c r="BS359" s="470">
        <f t="shared" si="4109"/>
        <v>1000</v>
      </c>
      <c r="BT359" s="943">
        <f t="shared" si="4925"/>
        <v>1120</v>
      </c>
      <c r="BU359" s="894">
        <f t="shared" si="4195"/>
        <v>1.1200000000000001</v>
      </c>
      <c r="BV359" s="884">
        <f t="shared" ref="BV359" si="4927">SUM(BV360)</f>
        <v>400</v>
      </c>
      <c r="BW359" s="470">
        <f t="shared" si="4111"/>
        <v>1400</v>
      </c>
      <c r="BX359" s="894">
        <f t="shared" si="4795"/>
        <v>0.8</v>
      </c>
      <c r="BY359" s="943">
        <f t="shared" ref="BY359:CE359" si="4928">SUM(BY360)</f>
        <v>1120</v>
      </c>
      <c r="BZ359" s="1134">
        <f t="shared" si="4928"/>
        <v>1120</v>
      </c>
      <c r="CA359" s="470">
        <f t="shared" si="4928"/>
        <v>1120</v>
      </c>
      <c r="CB359" s="470">
        <f t="shared" si="4928"/>
        <v>1120</v>
      </c>
      <c r="CC359" s="470">
        <f t="shared" si="4928"/>
        <v>1120</v>
      </c>
      <c r="CD359" s="943">
        <f t="shared" si="4928"/>
        <v>0</v>
      </c>
      <c r="CE359" s="34">
        <f t="shared" si="4928"/>
        <v>0</v>
      </c>
      <c r="CF359" s="525">
        <f t="shared" si="4113"/>
        <v>1120</v>
      </c>
      <c r="CG359" s="587">
        <f t="shared" si="4199"/>
        <v>0</v>
      </c>
      <c r="CH359" s="943">
        <f t="shared" ref="CH359:CL359" si="4929">SUM(CH360)</f>
        <v>0</v>
      </c>
      <c r="CI359" s="587">
        <f t="shared" si="4201"/>
        <v>0</v>
      </c>
      <c r="CJ359" s="470">
        <f t="shared" ref="CJ359" si="4930">SUM(CJ360)</f>
        <v>0</v>
      </c>
      <c r="CK359" s="470">
        <f t="shared" si="4116"/>
        <v>1120</v>
      </c>
      <c r="CL359" s="135">
        <f t="shared" si="4929"/>
        <v>620</v>
      </c>
      <c r="CM359" s="587">
        <f t="shared" si="4170"/>
        <v>0.5535714285714286</v>
      </c>
      <c r="CN359" s="34">
        <f t="shared" ref="CN359" si="4931">SUM(CN360)</f>
        <v>0</v>
      </c>
      <c r="CO359" s="1200">
        <f t="shared" si="4118"/>
        <v>1120</v>
      </c>
      <c r="CP359" s="587">
        <f t="shared" si="4171"/>
        <v>0.5535714285714286</v>
      </c>
      <c r="CQ359" s="34">
        <f t="shared" ref="CQ359" si="4932">SUM(CQ360)</f>
        <v>0</v>
      </c>
      <c r="CR359" s="1200">
        <f t="shared" si="4120"/>
        <v>1120</v>
      </c>
      <c r="CS359" s="1255">
        <f t="shared" ref="CS359:DB359" si="4933">SUM(CS360)</f>
        <v>1120</v>
      </c>
      <c r="CT359" s="1321">
        <f t="shared" si="4933"/>
        <v>1120</v>
      </c>
      <c r="CU359" s="470">
        <f t="shared" si="4933"/>
        <v>1120</v>
      </c>
      <c r="CV359" s="470">
        <f t="shared" si="4933"/>
        <v>1120</v>
      </c>
      <c r="CW359" s="1398">
        <f t="shared" si="4933"/>
        <v>1029.5</v>
      </c>
      <c r="CX359" s="587">
        <f t="shared" si="4122"/>
        <v>0.91919642857142858</v>
      </c>
      <c r="CY359" s="1363">
        <f t="shared" si="4933"/>
        <v>1120</v>
      </c>
      <c r="CZ359" s="470">
        <f t="shared" si="4933"/>
        <v>0</v>
      </c>
      <c r="DA359" s="1363">
        <f t="shared" si="4124"/>
        <v>1120</v>
      </c>
      <c r="DB359" s="135">
        <f t="shared" si="4933"/>
        <v>1183</v>
      </c>
      <c r="DC359" s="587">
        <f t="shared" si="4207"/>
        <v>1.0562499999999999</v>
      </c>
      <c r="DD359" s="1200">
        <f t="shared" ref="DD359" si="4934">SUM(DD360)</f>
        <v>0</v>
      </c>
      <c r="DE359" s="1363">
        <f t="shared" si="4126"/>
        <v>1120</v>
      </c>
      <c r="DF359" s="587">
        <f t="shared" si="4209"/>
        <v>1.0562499999999999</v>
      </c>
      <c r="DG359" s="1200">
        <f t="shared" ref="DG359" si="4935">SUM(DG360)</f>
        <v>0</v>
      </c>
      <c r="DH359" s="1363">
        <f t="shared" si="4128"/>
        <v>1120</v>
      </c>
      <c r="DI359" s="587">
        <f t="shared" si="4211"/>
        <v>1.0562499999999999</v>
      </c>
      <c r="DJ359" s="1364">
        <f t="shared" ref="DJ359" si="4936">SUM(DJ360)</f>
        <v>1183</v>
      </c>
      <c r="DK359" s="587">
        <f t="shared" si="4213"/>
        <v>1.0562499999999999</v>
      </c>
      <c r="DL359" s="1539">
        <f t="shared" ref="DL359" si="4937">SUM(DL360)</f>
        <v>838</v>
      </c>
      <c r="DM359" s="1363">
        <f t="shared" si="4131"/>
        <v>1958</v>
      </c>
      <c r="DN359" s="587">
        <f t="shared" si="4215"/>
        <v>0.60418794688457611</v>
      </c>
      <c r="DO359" s="1364">
        <f t="shared" ref="DO359:DV359" si="4938">SUM(DO360)</f>
        <v>2418</v>
      </c>
      <c r="DP359" s="470">
        <f t="shared" si="4938"/>
        <v>2260</v>
      </c>
      <c r="DQ359" s="470">
        <f t="shared" si="4938"/>
        <v>0</v>
      </c>
      <c r="DR359" s="470">
        <f t="shared" si="4938"/>
        <v>0</v>
      </c>
      <c r="DS359" s="1444">
        <f t="shared" si="4938"/>
        <v>2418</v>
      </c>
      <c r="DT359" s="323">
        <f t="shared" si="4133"/>
        <v>1.2349336057201226</v>
      </c>
      <c r="DU359" s="1362">
        <f t="shared" si="4938"/>
        <v>2260</v>
      </c>
      <c r="DV359" s="1362">
        <f t="shared" si="4938"/>
        <v>1000</v>
      </c>
      <c r="DW359" s="1362">
        <f t="shared" si="4135"/>
        <v>3260</v>
      </c>
      <c r="DX359" s="1362">
        <f t="shared" ref="DX359:DZ359" si="4939">SUM(DX360)</f>
        <v>0</v>
      </c>
      <c r="DY359" s="1362">
        <f t="shared" si="4137"/>
        <v>3260</v>
      </c>
      <c r="DZ359" s="1362">
        <f t="shared" si="4939"/>
        <v>0</v>
      </c>
      <c r="EA359" s="1362">
        <f t="shared" si="4138"/>
        <v>3260</v>
      </c>
      <c r="EB359" s="1444">
        <f t="shared" ref="EB359" si="4940">SUM(EB360)</f>
        <v>2820</v>
      </c>
      <c r="EC359" s="323">
        <f t="shared" si="4140"/>
        <v>0.86503067484662577</v>
      </c>
      <c r="ED359" s="1362">
        <f t="shared" ref="ED359" si="4941">SUM(ED360)</f>
        <v>0</v>
      </c>
      <c r="EE359" s="1362">
        <f t="shared" si="4142"/>
        <v>3260</v>
      </c>
      <c r="EF359" s="323">
        <f t="shared" si="4143"/>
        <v>0.86503067484662577</v>
      </c>
      <c r="EG359" s="1362">
        <f t="shared" ref="EG359" si="4942">SUM(EG360)</f>
        <v>0</v>
      </c>
      <c r="EH359" s="1362">
        <f t="shared" si="4145"/>
        <v>3260</v>
      </c>
      <c r="EI359" s="2240">
        <f t="shared" ref="EI359:EO359" si="4943">SUM(EI360)</f>
        <v>3260</v>
      </c>
      <c r="EJ359" s="1444">
        <f t="shared" si="4943"/>
        <v>3260</v>
      </c>
      <c r="EK359" s="323">
        <f t="shared" si="4147"/>
        <v>1</v>
      </c>
      <c r="EL359" s="1362">
        <f t="shared" si="4943"/>
        <v>0</v>
      </c>
      <c r="EM359" s="2241">
        <f t="shared" si="4943"/>
        <v>0</v>
      </c>
      <c r="EN359" s="2241">
        <f t="shared" si="4943"/>
        <v>0</v>
      </c>
      <c r="EO359" s="1444">
        <f t="shared" si="4943"/>
        <v>0</v>
      </c>
      <c r="EP359" s="2176" t="e">
        <f t="shared" si="4148"/>
        <v>#DIV/0!</v>
      </c>
      <c r="EQ359" s="1362">
        <f t="shared" ref="EQ359" si="4944">SUM(EQ360)</f>
        <v>0</v>
      </c>
      <c r="ER359" s="1362">
        <f t="shared" si="4150"/>
        <v>0</v>
      </c>
      <c r="ES359" s="1362">
        <f t="shared" ref="ES359" si="4945">SUM(ES360)</f>
        <v>0</v>
      </c>
      <c r="ET359" s="1362">
        <f t="shared" si="4152"/>
        <v>0</v>
      </c>
      <c r="EU359" s="323" t="e">
        <f t="shared" si="4153"/>
        <v>#DIV/0!</v>
      </c>
      <c r="EV359" s="1362">
        <f t="shared" ref="EV359" si="4946">SUM(EV360)</f>
        <v>0</v>
      </c>
      <c r="EW359" s="1362">
        <f t="shared" si="4155"/>
        <v>0</v>
      </c>
      <c r="EX359" s="1444">
        <f t="shared" ref="EX359" si="4947">SUM(EX360)</f>
        <v>0</v>
      </c>
      <c r="EY359" s="323" t="e">
        <f t="shared" si="4227"/>
        <v>#DIV/0!</v>
      </c>
      <c r="EZ359" s="2242">
        <f t="shared" ref="EZ359:FI359" si="4948">SUM(EZ360)</f>
        <v>0</v>
      </c>
      <c r="FA359" s="1444">
        <f t="shared" si="4948"/>
        <v>0</v>
      </c>
      <c r="FB359" s="323" t="e">
        <f t="shared" si="4230"/>
        <v>#DIV/0!</v>
      </c>
      <c r="FC359" s="1363">
        <f t="shared" si="4948"/>
        <v>0</v>
      </c>
      <c r="FD359" s="1363">
        <f t="shared" si="4948"/>
        <v>0</v>
      </c>
      <c r="FE359" s="1363">
        <f t="shared" si="4948"/>
        <v>0</v>
      </c>
      <c r="FF359" s="1363">
        <f t="shared" si="4948"/>
        <v>0</v>
      </c>
      <c r="FG359" s="1363">
        <f t="shared" si="4159"/>
        <v>0</v>
      </c>
      <c r="FH359" s="2736">
        <f t="shared" si="4948"/>
        <v>0</v>
      </c>
      <c r="FI359" s="1363">
        <f t="shared" si="4948"/>
        <v>0</v>
      </c>
      <c r="FJ359" s="1363">
        <f t="shared" si="4161"/>
        <v>0</v>
      </c>
      <c r="FK359" s="1969" t="e">
        <f t="shared" si="4162"/>
        <v>#DIV/0!</v>
      </c>
      <c r="FL359" s="2736">
        <f t="shared" ref="FL359" si="4949">SUM(FL360)</f>
        <v>0</v>
      </c>
      <c r="FM359" s="1969" t="e">
        <f t="shared" si="4164"/>
        <v>#DIV/0!</v>
      </c>
      <c r="FN359" s="1363">
        <f t="shared" ref="FN359" si="4950">SUM(FN360)</f>
        <v>0</v>
      </c>
      <c r="FO359" s="1363">
        <f t="shared" si="4166"/>
        <v>0</v>
      </c>
      <c r="FP359" s="2124">
        <f t="shared" ref="FP359" si="4951">SUM(FP360)</f>
        <v>0</v>
      </c>
      <c r="FQ359" s="2619">
        <f t="shared" ref="FQ359:FS359" si="4952">SUM(FQ360)</f>
        <v>0</v>
      </c>
      <c r="FR359" s="1363">
        <f t="shared" si="4952"/>
        <v>0</v>
      </c>
      <c r="FS359" s="1363">
        <f t="shared" si="4952"/>
        <v>0</v>
      </c>
    </row>
    <row r="360" spans="1:175" ht="21.75" hidden="1" thickBot="1" x14ac:dyDescent="0.4">
      <c r="A360" s="2946"/>
      <c r="B360" s="2947"/>
      <c r="C360" s="2943"/>
      <c r="D360" s="2911"/>
      <c r="E360" s="2945"/>
      <c r="F360" s="1673"/>
      <c r="G360" s="656"/>
      <c r="H360" s="766">
        <f t="shared" ref="H360:K360" si="4953">SUM(H361:H362)</f>
        <v>790</v>
      </c>
      <c r="I360" s="513">
        <f t="shared" si="4953"/>
        <v>1020</v>
      </c>
      <c r="J360" s="569">
        <f t="shared" si="4953"/>
        <v>1000</v>
      </c>
      <c r="K360" s="569">
        <f t="shared" si="4953"/>
        <v>270</v>
      </c>
      <c r="L360" s="620">
        <f t="shared" si="4780"/>
        <v>0.27</v>
      </c>
      <c r="M360" s="513">
        <f t="shared" ref="M360" si="4954">SUM(M361:M362)</f>
        <v>1000</v>
      </c>
      <c r="N360" s="513">
        <f>SUM(N361:N362)</f>
        <v>0</v>
      </c>
      <c r="O360" s="513">
        <f>SUM(O361:O362)</f>
        <v>0</v>
      </c>
      <c r="P360" s="569">
        <f t="shared" si="4086"/>
        <v>1000</v>
      </c>
      <c r="Q360" s="620">
        <f t="shared" si="4916"/>
        <v>0.27</v>
      </c>
      <c r="R360" s="513">
        <f t="shared" ref="R360:S360" si="4955">SUM(R361:R362)</f>
        <v>1000</v>
      </c>
      <c r="S360" s="569">
        <f t="shared" si="4955"/>
        <v>270</v>
      </c>
      <c r="T360" s="620">
        <f t="shared" si="4175"/>
        <v>0.27</v>
      </c>
      <c r="U360" s="513">
        <f t="shared" ref="U360" si="4956">SUM(U361:U362)</f>
        <v>1000</v>
      </c>
      <c r="V360" s="513">
        <f>SUM(V361:V362)</f>
        <v>0</v>
      </c>
      <c r="W360" s="513">
        <f>SUM(W361:W362)</f>
        <v>0</v>
      </c>
      <c r="X360" s="569">
        <f t="shared" si="4089"/>
        <v>1000</v>
      </c>
      <c r="Y360" s="620">
        <f t="shared" si="4177"/>
        <v>0.27</v>
      </c>
      <c r="Z360" s="513">
        <f>SUM(Z361:Z362)</f>
        <v>0</v>
      </c>
      <c r="AA360" s="569">
        <f t="shared" si="4091"/>
        <v>1000</v>
      </c>
      <c r="AB360" s="569">
        <f t="shared" ref="AB360:AE360" si="4957">SUM(AB361:AB362)</f>
        <v>660</v>
      </c>
      <c r="AC360" s="620">
        <f t="shared" si="4093"/>
        <v>0.66</v>
      </c>
      <c r="AD360" s="569">
        <f t="shared" si="4957"/>
        <v>660</v>
      </c>
      <c r="AE360" s="569">
        <f t="shared" si="4957"/>
        <v>660</v>
      </c>
      <c r="AF360" s="620">
        <f t="shared" si="4094"/>
        <v>0.66</v>
      </c>
      <c r="AG360" s="513">
        <f t="shared" ref="AG360:AM360" si="4958">SUM(AG361:AG362)</f>
        <v>1000</v>
      </c>
      <c r="AH360" s="513">
        <f t="shared" si="4958"/>
        <v>1000</v>
      </c>
      <c r="AI360" s="513">
        <f t="shared" si="4958"/>
        <v>1000</v>
      </c>
      <c r="AJ360" s="513">
        <f t="shared" si="4958"/>
        <v>1000</v>
      </c>
      <c r="AK360" s="513">
        <f>SUM(AK361:AK362)</f>
        <v>0</v>
      </c>
      <c r="AL360" s="569">
        <f t="shared" si="4096"/>
        <v>1000</v>
      </c>
      <c r="AM360" s="870">
        <f t="shared" si="4958"/>
        <v>756</v>
      </c>
      <c r="AN360" s="1007">
        <f t="shared" si="4181"/>
        <v>0.75600000000000001</v>
      </c>
      <c r="AO360" s="870">
        <f t="shared" ref="AO360:AR360" si="4959">SUM(AO361:AO362)</f>
        <v>774</v>
      </c>
      <c r="AP360" s="1007">
        <f t="shared" si="4183"/>
        <v>0.77400000000000002</v>
      </c>
      <c r="AQ360" s="870">
        <f t="shared" ref="AQ360" si="4960">SUM(AQ361:AQ362)</f>
        <v>0</v>
      </c>
      <c r="AR360" s="870">
        <f t="shared" si="4959"/>
        <v>0</v>
      </c>
      <c r="AS360" s="870">
        <f t="shared" si="4099"/>
        <v>1000</v>
      </c>
      <c r="AT360" s="1007">
        <f t="shared" si="4185"/>
        <v>0.77400000000000002</v>
      </c>
      <c r="AU360" s="870">
        <f t="shared" ref="AU360" si="4961">SUM(AU361:AU362)</f>
        <v>0</v>
      </c>
      <c r="AV360" s="870">
        <f t="shared" si="4101"/>
        <v>1000</v>
      </c>
      <c r="AW360" s="513">
        <f t="shared" ref="AW360:BC360" si="4962">SUM(AW361:AW362)</f>
        <v>1000</v>
      </c>
      <c r="AX360" s="870">
        <f t="shared" si="4962"/>
        <v>1254</v>
      </c>
      <c r="AY360" s="513">
        <f t="shared" si="4962"/>
        <v>1000</v>
      </c>
      <c r="AZ360" s="1096">
        <f t="shared" si="4962"/>
        <v>1254</v>
      </c>
      <c r="BA360" s="1017">
        <v>1000</v>
      </c>
      <c r="BB360" s="513">
        <f t="shared" si="4962"/>
        <v>1000</v>
      </c>
      <c r="BC360" s="513">
        <f t="shared" si="4962"/>
        <v>1000</v>
      </c>
      <c r="BD360" s="1017">
        <v>1000</v>
      </c>
      <c r="BE360" s="513">
        <f t="shared" ref="BE360:BG360" si="4963">SUM(BE361:BE362)</f>
        <v>1000</v>
      </c>
      <c r="BF360" s="513">
        <f t="shared" si="4963"/>
        <v>1000</v>
      </c>
      <c r="BG360" s="870">
        <f t="shared" si="4963"/>
        <v>0</v>
      </c>
      <c r="BH360" s="513">
        <f t="shared" si="4103"/>
        <v>1000</v>
      </c>
      <c r="BI360" s="1018">
        <v>750</v>
      </c>
      <c r="BJ360" s="1007">
        <f t="shared" si="4189"/>
        <v>0.75</v>
      </c>
      <c r="BK360" s="513">
        <f t="shared" ref="BK360" si="4964">SUM(BK361:BK362)</f>
        <v>0</v>
      </c>
      <c r="BL360" s="513">
        <f t="shared" si="4106"/>
        <v>1000</v>
      </c>
      <c r="BM360" s="1007">
        <f t="shared" si="4191"/>
        <v>0.75</v>
      </c>
      <c r="BN360" s="1007"/>
      <c r="BO360" s="1007"/>
      <c r="BP360" s="1018">
        <v>900</v>
      </c>
      <c r="BQ360" s="1007">
        <f t="shared" si="4193"/>
        <v>0.9</v>
      </c>
      <c r="BR360" s="870">
        <f t="shared" ref="BR360" si="4965">SUM(BR361:BR362)</f>
        <v>0</v>
      </c>
      <c r="BS360" s="513">
        <f t="shared" si="4109"/>
        <v>1000</v>
      </c>
      <c r="BT360" s="1018">
        <v>1120</v>
      </c>
      <c r="BU360" s="1007">
        <f t="shared" si="4195"/>
        <v>1.1200000000000001</v>
      </c>
      <c r="BV360" s="1020">
        <v>400</v>
      </c>
      <c r="BW360" s="513">
        <f t="shared" si="4111"/>
        <v>1400</v>
      </c>
      <c r="BX360" s="1007">
        <f t="shared" si="4795"/>
        <v>0.8</v>
      </c>
      <c r="BY360" s="1018">
        <v>1120</v>
      </c>
      <c r="BZ360" s="1160">
        <v>1120</v>
      </c>
      <c r="CA360" s="513">
        <f t="shared" ref="CA360:CC360" si="4966">SUM(CA361:CA362)</f>
        <v>1120</v>
      </c>
      <c r="CB360" s="513">
        <f t="shared" si="4966"/>
        <v>1120</v>
      </c>
      <c r="CC360" s="513">
        <f t="shared" si="4966"/>
        <v>1120</v>
      </c>
      <c r="CD360" s="1018">
        <v>0</v>
      </c>
      <c r="CE360" s="59"/>
      <c r="CF360" s="569">
        <f t="shared" si="4113"/>
        <v>1120</v>
      </c>
      <c r="CG360" s="620">
        <f t="shared" si="4199"/>
        <v>0</v>
      </c>
      <c r="CH360" s="1018">
        <v>0</v>
      </c>
      <c r="CI360" s="620">
        <f t="shared" si="4201"/>
        <v>0</v>
      </c>
      <c r="CJ360" s="513">
        <f t="shared" ref="CJ360" si="4967">SUM(CJ361:CJ362)</f>
        <v>0</v>
      </c>
      <c r="CK360" s="513">
        <f t="shared" si="4116"/>
        <v>1120</v>
      </c>
      <c r="CL360" s="167">
        <v>620</v>
      </c>
      <c r="CM360" s="620">
        <f t="shared" si="4170"/>
        <v>0.5535714285714286</v>
      </c>
      <c r="CN360" s="59"/>
      <c r="CO360" s="1220">
        <f t="shared" si="4118"/>
        <v>1120</v>
      </c>
      <c r="CP360" s="620">
        <f t="shared" si="4171"/>
        <v>0.5535714285714286</v>
      </c>
      <c r="CQ360" s="59"/>
      <c r="CR360" s="1220">
        <f t="shared" si="4120"/>
        <v>1120</v>
      </c>
      <c r="CS360" s="1282">
        <v>1120</v>
      </c>
      <c r="CT360" s="1345">
        <f t="shared" ref="CT360:CV360" si="4968">SUM(CT361:CT362)</f>
        <v>1120</v>
      </c>
      <c r="CU360" s="513">
        <f t="shared" si="4968"/>
        <v>1120</v>
      </c>
      <c r="CV360" s="513">
        <f t="shared" si="4968"/>
        <v>1120</v>
      </c>
      <c r="CW360" s="1425">
        <v>1029.5</v>
      </c>
      <c r="CX360" s="620">
        <f t="shared" si="4122"/>
        <v>0.91919642857142858</v>
      </c>
      <c r="CY360" s="1524">
        <f t="shared" ref="CY360:CZ360" si="4969">SUM(CY361:CY362)</f>
        <v>1120</v>
      </c>
      <c r="CZ360" s="513">
        <f t="shared" si="4969"/>
        <v>0</v>
      </c>
      <c r="DA360" s="1524">
        <f t="shared" si="4124"/>
        <v>1120</v>
      </c>
      <c r="DB360" s="167">
        <v>1183</v>
      </c>
      <c r="DC360" s="620">
        <f t="shared" si="4207"/>
        <v>1.0562499999999999</v>
      </c>
      <c r="DD360" s="1220">
        <f t="shared" ref="DD360" si="4970">SUM(DD361:DD362)</f>
        <v>0</v>
      </c>
      <c r="DE360" s="1524">
        <f t="shared" si="4126"/>
        <v>1120</v>
      </c>
      <c r="DF360" s="620">
        <f t="shared" si="4209"/>
        <v>1.0562499999999999</v>
      </c>
      <c r="DG360" s="1220">
        <f t="shared" ref="DG360" si="4971">SUM(DG361:DG362)</f>
        <v>0</v>
      </c>
      <c r="DH360" s="1524">
        <f t="shared" si="4128"/>
        <v>1120</v>
      </c>
      <c r="DI360" s="620">
        <f t="shared" si="4211"/>
        <v>1.0562499999999999</v>
      </c>
      <c r="DJ360" s="1623">
        <v>1183</v>
      </c>
      <c r="DK360" s="620">
        <f t="shared" si="4213"/>
        <v>1.0562499999999999</v>
      </c>
      <c r="DL360" s="1683">
        <f t="shared" ref="DL360" si="4972">SUM(DL361:DL362)</f>
        <v>838</v>
      </c>
      <c r="DM360" s="1524">
        <f t="shared" si="4131"/>
        <v>1958</v>
      </c>
      <c r="DN360" s="620">
        <f t="shared" si="4215"/>
        <v>0.60418794688457611</v>
      </c>
      <c r="DO360" s="1623">
        <v>2418</v>
      </c>
      <c r="DP360" s="513">
        <v>2260</v>
      </c>
      <c r="DQ360" s="513"/>
      <c r="DR360" s="513"/>
      <c r="DS360" s="2017">
        <v>2418</v>
      </c>
      <c r="DT360" s="2328">
        <f t="shared" si="4133"/>
        <v>1.2349336057201226</v>
      </c>
      <c r="DU360" s="1789">
        <v>2260</v>
      </c>
      <c r="DV360" s="1789">
        <f t="shared" ref="DV360" si="4973">SUM(DV361:DV362)</f>
        <v>1000</v>
      </c>
      <c r="DW360" s="1789">
        <f t="shared" si="4135"/>
        <v>3260</v>
      </c>
      <c r="DX360" s="1789">
        <f t="shared" ref="DX360:DZ360" si="4974">SUM(DX361:DX362)</f>
        <v>0</v>
      </c>
      <c r="DY360" s="1789">
        <f t="shared" si="4137"/>
        <v>3260</v>
      </c>
      <c r="DZ360" s="1789">
        <f t="shared" si="4974"/>
        <v>0</v>
      </c>
      <c r="EA360" s="1789">
        <f t="shared" si="4138"/>
        <v>3260</v>
      </c>
      <c r="EB360" s="2017">
        <v>2820</v>
      </c>
      <c r="EC360" s="2328">
        <f t="shared" si="4140"/>
        <v>0.86503067484662577</v>
      </c>
      <c r="ED360" s="1789">
        <f t="shared" ref="ED360" si="4975">SUM(ED361:ED362)</f>
        <v>0</v>
      </c>
      <c r="EE360" s="1789">
        <f t="shared" si="4142"/>
        <v>3260</v>
      </c>
      <c r="EF360" s="2328">
        <f t="shared" si="4143"/>
        <v>0.86503067484662577</v>
      </c>
      <c r="EG360" s="1789">
        <f t="shared" ref="EG360" si="4976">SUM(EG361:EG362)</f>
        <v>0</v>
      </c>
      <c r="EH360" s="1789">
        <f t="shared" si="4145"/>
        <v>3260</v>
      </c>
      <c r="EI360" s="2342">
        <v>3260</v>
      </c>
      <c r="EJ360" s="2017">
        <v>3260</v>
      </c>
      <c r="EK360" s="2328">
        <f t="shared" si="4147"/>
        <v>1</v>
      </c>
      <c r="EL360" s="1789">
        <v>0</v>
      </c>
      <c r="EM360" s="2343">
        <v>0</v>
      </c>
      <c r="EN360" s="2343">
        <v>0</v>
      </c>
      <c r="EO360" s="2017">
        <v>0</v>
      </c>
      <c r="EP360" s="2176" t="e">
        <f t="shared" si="4148"/>
        <v>#DIV/0!</v>
      </c>
      <c r="EQ360" s="1789">
        <f t="shared" ref="EQ360" si="4977">SUM(EQ361:EQ362)</f>
        <v>0</v>
      </c>
      <c r="ER360" s="1789">
        <f t="shared" si="4150"/>
        <v>0</v>
      </c>
      <c r="ES360" s="1789">
        <f t="shared" ref="ES360" si="4978">SUM(ES361:ES362)</f>
        <v>0</v>
      </c>
      <c r="ET360" s="1789">
        <f t="shared" si="4152"/>
        <v>0</v>
      </c>
      <c r="EU360" s="2328" t="e">
        <f t="shared" si="4153"/>
        <v>#DIV/0!</v>
      </c>
      <c r="EV360" s="1789">
        <f t="shared" ref="EV360" si="4979">SUM(EV361:EV362)</f>
        <v>0</v>
      </c>
      <c r="EW360" s="1789">
        <f t="shared" si="4155"/>
        <v>0</v>
      </c>
      <c r="EX360" s="2017">
        <v>0</v>
      </c>
      <c r="EY360" s="2328" t="e">
        <f t="shared" si="4227"/>
        <v>#DIV/0!</v>
      </c>
      <c r="EZ360" s="2025">
        <v>0</v>
      </c>
      <c r="FA360" s="2017">
        <v>0</v>
      </c>
      <c r="FB360" s="2328" t="e">
        <f t="shared" si="4230"/>
        <v>#DIV/0!</v>
      </c>
      <c r="FC360" s="1524">
        <v>0</v>
      </c>
      <c r="FD360" s="1524">
        <v>0</v>
      </c>
      <c r="FE360" s="1524">
        <v>0</v>
      </c>
      <c r="FF360" s="1524">
        <f t="shared" ref="FF360" si="4980">SUM(FF361:FF362)</f>
        <v>0</v>
      </c>
      <c r="FG360" s="1524">
        <f t="shared" si="4159"/>
        <v>0</v>
      </c>
      <c r="FH360" s="2792">
        <v>0</v>
      </c>
      <c r="FI360" s="1524">
        <f t="shared" ref="FI360" si="4981">SUM(FI361:FI362)</f>
        <v>0</v>
      </c>
      <c r="FJ360" s="1524">
        <f t="shared" si="4161"/>
        <v>0</v>
      </c>
      <c r="FK360" s="2786" t="e">
        <f t="shared" si="4162"/>
        <v>#DIV/0!</v>
      </c>
      <c r="FL360" s="2792">
        <v>0</v>
      </c>
      <c r="FM360" s="2786" t="e">
        <f t="shared" si="4164"/>
        <v>#DIV/0!</v>
      </c>
      <c r="FN360" s="1524">
        <f t="shared" ref="FN360" si="4982">SUM(FN361:FN362)</f>
        <v>0</v>
      </c>
      <c r="FO360" s="1524">
        <f t="shared" si="4166"/>
        <v>0</v>
      </c>
      <c r="FP360" s="1632">
        <v>0</v>
      </c>
      <c r="FQ360" s="2650">
        <v>0</v>
      </c>
      <c r="FR360" s="1524">
        <v>0</v>
      </c>
      <c r="FS360" s="1524">
        <v>0</v>
      </c>
    </row>
    <row r="361" spans="1:175" ht="21.75" hidden="1" thickBot="1" x14ac:dyDescent="0.4">
      <c r="A361" s="679"/>
      <c r="B361" s="680"/>
      <c r="C361" s="1913" t="s">
        <v>90</v>
      </c>
      <c r="D361" s="1882"/>
      <c r="E361" s="1914"/>
      <c r="F361" s="780"/>
      <c r="G361" s="738" t="s">
        <v>499</v>
      </c>
      <c r="H361" s="759">
        <v>790</v>
      </c>
      <c r="I361" s="511">
        <v>1020</v>
      </c>
      <c r="J361" s="567">
        <v>1000</v>
      </c>
      <c r="K361" s="567">
        <v>270</v>
      </c>
      <c r="L361" s="598">
        <f t="shared" si="4780"/>
        <v>0.27</v>
      </c>
      <c r="M361" s="511">
        <v>1000</v>
      </c>
      <c r="N361" s="511">
        <v>0</v>
      </c>
      <c r="O361" s="511">
        <v>0</v>
      </c>
      <c r="P361" s="567">
        <f t="shared" si="4086"/>
        <v>1000</v>
      </c>
      <c r="Q361" s="598">
        <f t="shared" si="4916"/>
        <v>0.27</v>
      </c>
      <c r="R361" s="511">
        <v>1000</v>
      </c>
      <c r="S361" s="567">
        <v>270</v>
      </c>
      <c r="T361" s="598">
        <f t="shared" si="4175"/>
        <v>0.27</v>
      </c>
      <c r="U361" s="511">
        <v>1000</v>
      </c>
      <c r="V361" s="511">
        <v>0</v>
      </c>
      <c r="W361" s="511">
        <v>0</v>
      </c>
      <c r="X361" s="567">
        <f t="shared" si="4089"/>
        <v>1000</v>
      </c>
      <c r="Y361" s="598">
        <f t="shared" si="4177"/>
        <v>0.27</v>
      </c>
      <c r="Z361" s="511">
        <v>0</v>
      </c>
      <c r="AA361" s="567">
        <f t="shared" si="4091"/>
        <v>1000</v>
      </c>
      <c r="AB361" s="567">
        <v>660</v>
      </c>
      <c r="AC361" s="598">
        <f t="shared" si="4093"/>
        <v>0.66</v>
      </c>
      <c r="AD361" s="567">
        <v>660</v>
      </c>
      <c r="AE361" s="567">
        <v>660</v>
      </c>
      <c r="AF361" s="598">
        <f t="shared" si="4094"/>
        <v>0.66</v>
      </c>
      <c r="AG361" s="511">
        <v>1000</v>
      </c>
      <c r="AH361" s="511">
        <v>1000</v>
      </c>
      <c r="AI361" s="511">
        <v>1000</v>
      </c>
      <c r="AJ361" s="511">
        <v>1000</v>
      </c>
      <c r="AK361" s="511">
        <v>0</v>
      </c>
      <c r="AL361" s="567">
        <f t="shared" si="4096"/>
        <v>1000</v>
      </c>
      <c r="AM361" s="868">
        <v>756</v>
      </c>
      <c r="AN361" s="1010">
        <f t="shared" si="4181"/>
        <v>0.75600000000000001</v>
      </c>
      <c r="AO361" s="868">
        <v>774</v>
      </c>
      <c r="AP361" s="1010">
        <f t="shared" si="4183"/>
        <v>0.77400000000000002</v>
      </c>
      <c r="AQ361" s="868"/>
      <c r="AR361" s="868"/>
      <c r="AS361" s="868">
        <f t="shared" si="4099"/>
        <v>1000</v>
      </c>
      <c r="AT361" s="1010">
        <f t="shared" si="4185"/>
        <v>0.77400000000000002</v>
      </c>
      <c r="AU361" s="868"/>
      <c r="AV361" s="868">
        <f t="shared" si="4101"/>
        <v>1000</v>
      </c>
      <c r="AW361" s="511">
        <v>1000</v>
      </c>
      <c r="AX361" s="868">
        <v>1254</v>
      </c>
      <c r="AY361" s="511">
        <v>1000</v>
      </c>
      <c r="AZ361" s="1093">
        <v>1254</v>
      </c>
      <c r="BA361" s="1011">
        <v>1000</v>
      </c>
      <c r="BB361" s="511">
        <v>1000</v>
      </c>
      <c r="BC361" s="511">
        <v>1000</v>
      </c>
      <c r="BD361" s="1011">
        <v>1000</v>
      </c>
      <c r="BE361" s="511">
        <v>1000</v>
      </c>
      <c r="BF361" s="511">
        <v>1000</v>
      </c>
      <c r="BG361" s="868"/>
      <c r="BH361" s="511">
        <f t="shared" si="4103"/>
        <v>1000</v>
      </c>
      <c r="BI361" s="1012">
        <v>750</v>
      </c>
      <c r="BJ361" s="1010">
        <f t="shared" si="4189"/>
        <v>0.75</v>
      </c>
      <c r="BK361" s="511"/>
      <c r="BL361" s="511">
        <f t="shared" si="4106"/>
        <v>1000</v>
      </c>
      <c r="BM361" s="1010">
        <f t="shared" si="4191"/>
        <v>0.75</v>
      </c>
      <c r="BN361" s="1010"/>
      <c r="BO361" s="1010"/>
      <c r="BP361" s="1012">
        <v>900</v>
      </c>
      <c r="BQ361" s="1010">
        <f t="shared" si="4193"/>
        <v>0.9</v>
      </c>
      <c r="BR361" s="868"/>
      <c r="BS361" s="511">
        <f t="shared" si="4109"/>
        <v>1000</v>
      </c>
      <c r="BT361" s="1012">
        <v>1120</v>
      </c>
      <c r="BU361" s="1010">
        <f t="shared" si="4195"/>
        <v>1.1200000000000001</v>
      </c>
      <c r="BV361" s="511">
        <v>400</v>
      </c>
      <c r="BW361" s="511">
        <f t="shared" si="4111"/>
        <v>1400</v>
      </c>
      <c r="BX361" s="1010">
        <f t="shared" si="4795"/>
        <v>0.8</v>
      </c>
      <c r="BY361" s="1012">
        <v>1120</v>
      </c>
      <c r="BZ361" s="1157">
        <v>1120</v>
      </c>
      <c r="CA361" s="511">
        <v>1120</v>
      </c>
      <c r="CB361" s="511">
        <v>1120</v>
      </c>
      <c r="CC361" s="511">
        <v>1120</v>
      </c>
      <c r="CD361" s="1012">
        <v>0</v>
      </c>
      <c r="CE361" s="56"/>
      <c r="CF361" s="567">
        <f t="shared" si="4113"/>
        <v>1120</v>
      </c>
      <c r="CG361" s="598">
        <f t="shared" si="4199"/>
        <v>0</v>
      </c>
      <c r="CH361" s="1012">
        <v>0</v>
      </c>
      <c r="CI361" s="598">
        <f t="shared" si="4201"/>
        <v>0</v>
      </c>
      <c r="CJ361" s="511"/>
      <c r="CK361" s="511">
        <f t="shared" si="4116"/>
        <v>1120</v>
      </c>
      <c r="CL361" s="164">
        <v>620</v>
      </c>
      <c r="CM361" s="598">
        <f t="shared" si="4170"/>
        <v>0.5535714285714286</v>
      </c>
      <c r="CN361" s="56"/>
      <c r="CO361" s="1217">
        <f t="shared" si="4118"/>
        <v>1120</v>
      </c>
      <c r="CP361" s="598">
        <f t="shared" si="4171"/>
        <v>0.5535714285714286</v>
      </c>
      <c r="CQ361" s="56"/>
      <c r="CR361" s="1217">
        <f t="shared" si="4120"/>
        <v>1120</v>
      </c>
      <c r="CS361" s="1279">
        <v>1120</v>
      </c>
      <c r="CT361" s="1342">
        <v>1120</v>
      </c>
      <c r="CU361" s="511">
        <v>1120</v>
      </c>
      <c r="CV361" s="511">
        <v>1120</v>
      </c>
      <c r="CW361" s="1422">
        <v>1029.5</v>
      </c>
      <c r="CX361" s="598">
        <f t="shared" si="4122"/>
        <v>0.91919642857142858</v>
      </c>
      <c r="CY361" s="1521">
        <v>1120</v>
      </c>
      <c r="CZ361" s="511"/>
      <c r="DA361" s="1521">
        <f t="shared" si="4124"/>
        <v>1120</v>
      </c>
      <c r="DB361" s="164">
        <v>1183</v>
      </c>
      <c r="DC361" s="598">
        <f t="shared" si="4207"/>
        <v>1.0562499999999999</v>
      </c>
      <c r="DD361" s="1217"/>
      <c r="DE361" s="1521">
        <f t="shared" si="4126"/>
        <v>1120</v>
      </c>
      <c r="DF361" s="598">
        <f t="shared" si="4209"/>
        <v>1.0562499999999999</v>
      </c>
      <c r="DG361" s="1217"/>
      <c r="DH361" s="1521">
        <f t="shared" si="4128"/>
        <v>1120</v>
      </c>
      <c r="DI361" s="598">
        <f t="shared" si="4211"/>
        <v>1.0562499999999999</v>
      </c>
      <c r="DJ361" s="1620">
        <v>1183</v>
      </c>
      <c r="DK361" s="598">
        <f t="shared" si="4213"/>
        <v>1.0562499999999999</v>
      </c>
      <c r="DL361" s="1682">
        <v>838</v>
      </c>
      <c r="DM361" s="1521">
        <f t="shared" si="4131"/>
        <v>1958</v>
      </c>
      <c r="DN361" s="598">
        <f t="shared" si="4215"/>
        <v>0.60418794688457611</v>
      </c>
      <c r="DO361" s="1620"/>
      <c r="DP361" s="511">
        <v>1130</v>
      </c>
      <c r="DQ361" s="511"/>
      <c r="DR361" s="511"/>
      <c r="DS361" s="2016"/>
      <c r="DT361" s="2332">
        <f t="shared" si="4133"/>
        <v>0</v>
      </c>
      <c r="DU361" s="1786">
        <v>1130</v>
      </c>
      <c r="DV361" s="1786">
        <v>1000</v>
      </c>
      <c r="DW361" s="1786">
        <f t="shared" si="4135"/>
        <v>2130</v>
      </c>
      <c r="DX361" s="1786"/>
      <c r="DY361" s="1786">
        <f t="shared" si="4137"/>
        <v>2130</v>
      </c>
      <c r="DZ361" s="1786"/>
      <c r="EA361" s="1786">
        <f t="shared" si="4138"/>
        <v>2130</v>
      </c>
      <c r="EB361" s="2016">
        <v>2820</v>
      </c>
      <c r="EC361" s="2332">
        <f t="shared" si="4140"/>
        <v>1.323943661971831</v>
      </c>
      <c r="ED361" s="1786"/>
      <c r="EE361" s="1786">
        <f t="shared" si="4142"/>
        <v>2130</v>
      </c>
      <c r="EF361" s="2332">
        <f t="shared" si="4143"/>
        <v>1.323943661971831</v>
      </c>
      <c r="EG361" s="1786"/>
      <c r="EH361" s="1786">
        <f t="shared" si="4145"/>
        <v>2130</v>
      </c>
      <c r="EI361" s="2333">
        <v>3260</v>
      </c>
      <c r="EJ361" s="2016">
        <v>3260</v>
      </c>
      <c r="EK361" s="2332">
        <f t="shared" si="4147"/>
        <v>1</v>
      </c>
      <c r="EL361" s="1786">
        <v>0</v>
      </c>
      <c r="EM361" s="2334">
        <v>0</v>
      </c>
      <c r="EN361" s="2334">
        <v>0</v>
      </c>
      <c r="EO361" s="2016">
        <v>0</v>
      </c>
      <c r="EP361" s="2176" t="e">
        <f t="shared" si="4148"/>
        <v>#DIV/0!</v>
      </c>
      <c r="EQ361" s="1786"/>
      <c r="ER361" s="1786">
        <f t="shared" si="4150"/>
        <v>0</v>
      </c>
      <c r="ES361" s="1786"/>
      <c r="ET361" s="1786">
        <f t="shared" si="4152"/>
        <v>0</v>
      </c>
      <c r="EU361" s="2332" t="e">
        <f t="shared" si="4153"/>
        <v>#DIV/0!</v>
      </c>
      <c r="EV361" s="1786"/>
      <c r="EW361" s="1786">
        <f t="shared" si="4155"/>
        <v>0</v>
      </c>
      <c r="EX361" s="2016">
        <v>0</v>
      </c>
      <c r="EY361" s="2332" t="e">
        <f t="shared" si="4227"/>
        <v>#DIV/0!</v>
      </c>
      <c r="EZ361" s="2335">
        <v>0</v>
      </c>
      <c r="FA361" s="2016">
        <v>0</v>
      </c>
      <c r="FB361" s="2332" t="e">
        <f t="shared" si="4230"/>
        <v>#DIV/0!</v>
      </c>
      <c r="FC361" s="1521">
        <v>0</v>
      </c>
      <c r="FD361" s="1521">
        <v>0</v>
      </c>
      <c r="FE361" s="1521">
        <v>0</v>
      </c>
      <c r="FF361" s="1521"/>
      <c r="FG361" s="1521">
        <f t="shared" si="4159"/>
        <v>0</v>
      </c>
      <c r="FH361" s="2787">
        <v>0</v>
      </c>
      <c r="FI361" s="1521"/>
      <c r="FJ361" s="1521">
        <f t="shared" si="4161"/>
        <v>0</v>
      </c>
      <c r="FK361" s="2788" t="e">
        <f t="shared" si="4162"/>
        <v>#DIV/0!</v>
      </c>
      <c r="FL361" s="2787">
        <v>0</v>
      </c>
      <c r="FM361" s="2788" t="e">
        <f t="shared" si="4164"/>
        <v>#DIV/0!</v>
      </c>
      <c r="FN361" s="1521"/>
      <c r="FO361" s="1521">
        <f t="shared" si="4166"/>
        <v>0</v>
      </c>
      <c r="FP361" s="2789">
        <v>0</v>
      </c>
      <c r="FQ361" s="2647">
        <v>0</v>
      </c>
      <c r="FR361" s="1521">
        <v>0</v>
      </c>
      <c r="FS361" s="1521">
        <v>0</v>
      </c>
    </row>
    <row r="362" spans="1:175" ht="21.75" hidden="1" thickBot="1" x14ac:dyDescent="0.4">
      <c r="A362" s="679"/>
      <c r="B362" s="680"/>
      <c r="C362" s="1915" t="s">
        <v>91</v>
      </c>
      <c r="D362" s="1832"/>
      <c r="E362" s="1862"/>
      <c r="F362" s="684"/>
      <c r="G362" s="656" t="s">
        <v>499</v>
      </c>
      <c r="H362" s="757"/>
      <c r="I362" s="510">
        <v>0</v>
      </c>
      <c r="J362" s="566">
        <v>0</v>
      </c>
      <c r="K362" s="566">
        <v>0</v>
      </c>
      <c r="L362" s="620" t="e">
        <f t="shared" si="4780"/>
        <v>#DIV/0!</v>
      </c>
      <c r="M362" s="510">
        <v>0</v>
      </c>
      <c r="N362" s="510"/>
      <c r="O362" s="510"/>
      <c r="P362" s="566">
        <f t="shared" si="4086"/>
        <v>0</v>
      </c>
      <c r="Q362" s="620" t="e">
        <f t="shared" si="4916"/>
        <v>#DIV/0!</v>
      </c>
      <c r="R362" s="510">
        <v>0</v>
      </c>
      <c r="S362" s="566">
        <v>0</v>
      </c>
      <c r="T362" s="620" t="e">
        <f t="shared" si="4175"/>
        <v>#DIV/0!</v>
      </c>
      <c r="U362" s="510">
        <v>0</v>
      </c>
      <c r="V362" s="510"/>
      <c r="W362" s="510"/>
      <c r="X362" s="566">
        <f t="shared" si="4089"/>
        <v>0</v>
      </c>
      <c r="Y362" s="620" t="e">
        <f t="shared" si="4177"/>
        <v>#DIV/0!</v>
      </c>
      <c r="Z362" s="510"/>
      <c r="AA362" s="566">
        <f t="shared" si="4091"/>
        <v>0</v>
      </c>
      <c r="AB362" s="566">
        <v>0</v>
      </c>
      <c r="AC362" s="620" t="e">
        <f t="shared" si="4093"/>
        <v>#DIV/0!</v>
      </c>
      <c r="AD362" s="566">
        <v>0</v>
      </c>
      <c r="AE362" s="566">
        <v>0</v>
      </c>
      <c r="AF362" s="620" t="e">
        <f t="shared" si="4094"/>
        <v>#DIV/0!</v>
      </c>
      <c r="AG362" s="510">
        <v>0</v>
      </c>
      <c r="AH362" s="510">
        <v>0</v>
      </c>
      <c r="AI362" s="510">
        <v>0</v>
      </c>
      <c r="AJ362" s="510">
        <v>0</v>
      </c>
      <c r="AK362" s="510"/>
      <c r="AL362" s="566">
        <f t="shared" si="4096"/>
        <v>0</v>
      </c>
      <c r="AM362" s="867">
        <v>0</v>
      </c>
      <c r="AN362" s="1007" t="e">
        <f t="shared" si="4181"/>
        <v>#DIV/0!</v>
      </c>
      <c r="AO362" s="867">
        <v>0</v>
      </c>
      <c r="AP362" s="1007" t="e">
        <f t="shared" si="4183"/>
        <v>#DIV/0!</v>
      </c>
      <c r="AQ362" s="867">
        <v>0</v>
      </c>
      <c r="AR362" s="867">
        <v>0</v>
      </c>
      <c r="AS362" s="867">
        <f t="shared" si="4099"/>
        <v>0</v>
      </c>
      <c r="AT362" s="1007" t="e">
        <f t="shared" si="4185"/>
        <v>#DIV/0!</v>
      </c>
      <c r="AU362" s="867">
        <v>0</v>
      </c>
      <c r="AV362" s="867">
        <f t="shared" si="4101"/>
        <v>0</v>
      </c>
      <c r="AW362" s="510">
        <v>0</v>
      </c>
      <c r="AX362" s="867">
        <v>0</v>
      </c>
      <c r="AY362" s="510">
        <v>0</v>
      </c>
      <c r="AZ362" s="1092">
        <v>0</v>
      </c>
      <c r="BA362" s="1008">
        <v>0</v>
      </c>
      <c r="BB362" s="510">
        <v>0</v>
      </c>
      <c r="BC362" s="510">
        <v>0</v>
      </c>
      <c r="BD362" s="1008">
        <v>0</v>
      </c>
      <c r="BE362" s="510">
        <v>0</v>
      </c>
      <c r="BF362" s="510">
        <v>0</v>
      </c>
      <c r="BG362" s="867">
        <v>0</v>
      </c>
      <c r="BH362" s="510">
        <f t="shared" si="4103"/>
        <v>0</v>
      </c>
      <c r="BI362" s="1009">
        <v>0</v>
      </c>
      <c r="BJ362" s="1007" t="e">
        <f t="shared" si="4189"/>
        <v>#DIV/0!</v>
      </c>
      <c r="BK362" s="510">
        <v>0</v>
      </c>
      <c r="BL362" s="510">
        <f t="shared" si="4106"/>
        <v>0</v>
      </c>
      <c r="BM362" s="1007" t="e">
        <f t="shared" si="4191"/>
        <v>#DIV/0!</v>
      </c>
      <c r="BN362" s="1007"/>
      <c r="BO362" s="1007"/>
      <c r="BP362" s="1009">
        <v>0</v>
      </c>
      <c r="BQ362" s="1007" t="e">
        <f t="shared" si="4193"/>
        <v>#DIV/0!</v>
      </c>
      <c r="BR362" s="867">
        <v>0</v>
      </c>
      <c r="BS362" s="510">
        <f t="shared" si="4109"/>
        <v>0</v>
      </c>
      <c r="BT362" s="1009">
        <v>0</v>
      </c>
      <c r="BU362" s="1007" t="e">
        <f t="shared" si="4195"/>
        <v>#DIV/0!</v>
      </c>
      <c r="BV362" s="510">
        <v>0</v>
      </c>
      <c r="BW362" s="510">
        <f t="shared" si="4111"/>
        <v>0</v>
      </c>
      <c r="BX362" s="1007" t="e">
        <f t="shared" si="4795"/>
        <v>#DIV/0!</v>
      </c>
      <c r="BY362" s="1009">
        <v>0</v>
      </c>
      <c r="BZ362" s="1156">
        <v>0</v>
      </c>
      <c r="CA362" s="510">
        <v>0</v>
      </c>
      <c r="CB362" s="510">
        <v>0</v>
      </c>
      <c r="CC362" s="510">
        <v>0</v>
      </c>
      <c r="CD362" s="1009">
        <v>0</v>
      </c>
      <c r="CE362" s="55">
        <v>0</v>
      </c>
      <c r="CF362" s="566">
        <f t="shared" si="4113"/>
        <v>0</v>
      </c>
      <c r="CG362" s="620" t="e">
        <f t="shared" si="4199"/>
        <v>#DIV/0!</v>
      </c>
      <c r="CH362" s="1009">
        <v>0</v>
      </c>
      <c r="CI362" s="620" t="e">
        <f t="shared" si="4201"/>
        <v>#DIV/0!</v>
      </c>
      <c r="CJ362" s="510">
        <v>0</v>
      </c>
      <c r="CK362" s="510">
        <f t="shared" si="4116"/>
        <v>0</v>
      </c>
      <c r="CL362" s="163">
        <v>0</v>
      </c>
      <c r="CM362" s="620" t="e">
        <f t="shared" si="4170"/>
        <v>#DIV/0!</v>
      </c>
      <c r="CN362" s="55">
        <v>0</v>
      </c>
      <c r="CO362" s="1216">
        <f t="shared" si="4118"/>
        <v>0</v>
      </c>
      <c r="CP362" s="620" t="e">
        <f t="shared" si="4171"/>
        <v>#DIV/0!</v>
      </c>
      <c r="CQ362" s="55">
        <v>0</v>
      </c>
      <c r="CR362" s="1216">
        <f t="shared" si="4120"/>
        <v>0</v>
      </c>
      <c r="CS362" s="1278">
        <v>0</v>
      </c>
      <c r="CT362" s="1341">
        <v>0</v>
      </c>
      <c r="CU362" s="510">
        <v>0</v>
      </c>
      <c r="CV362" s="510">
        <v>0</v>
      </c>
      <c r="CW362" s="1421">
        <v>0</v>
      </c>
      <c r="CX362" s="620" t="e">
        <f t="shared" si="4122"/>
        <v>#DIV/0!</v>
      </c>
      <c r="CY362" s="1520">
        <v>0</v>
      </c>
      <c r="CZ362" s="510">
        <v>0</v>
      </c>
      <c r="DA362" s="1520">
        <f t="shared" si="4124"/>
        <v>0</v>
      </c>
      <c r="DB362" s="163">
        <v>0</v>
      </c>
      <c r="DC362" s="620" t="e">
        <f t="shared" si="4207"/>
        <v>#DIV/0!</v>
      </c>
      <c r="DD362" s="1216">
        <v>0</v>
      </c>
      <c r="DE362" s="1520">
        <f t="shared" si="4126"/>
        <v>0</v>
      </c>
      <c r="DF362" s="620" t="e">
        <f t="shared" si="4209"/>
        <v>#DIV/0!</v>
      </c>
      <c r="DG362" s="1216">
        <v>0</v>
      </c>
      <c r="DH362" s="1520">
        <f t="shared" si="4128"/>
        <v>0</v>
      </c>
      <c r="DI362" s="620" t="e">
        <f t="shared" si="4211"/>
        <v>#DIV/0!</v>
      </c>
      <c r="DJ362" s="1619">
        <v>0</v>
      </c>
      <c r="DK362" s="620" t="e">
        <f t="shared" si="4213"/>
        <v>#DIV/0!</v>
      </c>
      <c r="DL362" s="1216">
        <v>0</v>
      </c>
      <c r="DM362" s="1520">
        <f t="shared" si="4131"/>
        <v>0</v>
      </c>
      <c r="DN362" s="620" t="e">
        <f t="shared" si="4215"/>
        <v>#DIV/0!</v>
      </c>
      <c r="DO362" s="1619">
        <v>0</v>
      </c>
      <c r="DP362" s="510">
        <v>1130</v>
      </c>
      <c r="DQ362" s="510"/>
      <c r="DR362" s="510"/>
      <c r="DS362" s="1700">
        <v>0</v>
      </c>
      <c r="DT362" s="2328" t="e">
        <f t="shared" si="4133"/>
        <v>#DIV/0!</v>
      </c>
      <c r="DU362" s="1785">
        <v>1130</v>
      </c>
      <c r="DV362" s="1785">
        <v>0</v>
      </c>
      <c r="DW362" s="1785">
        <f t="shared" si="4135"/>
        <v>1130</v>
      </c>
      <c r="DX362" s="1785">
        <v>0</v>
      </c>
      <c r="DY362" s="1785">
        <f t="shared" si="4137"/>
        <v>1130</v>
      </c>
      <c r="DZ362" s="1785">
        <v>0</v>
      </c>
      <c r="EA362" s="1785">
        <f t="shared" si="4138"/>
        <v>1130</v>
      </c>
      <c r="EB362" s="1700">
        <v>0</v>
      </c>
      <c r="EC362" s="2328">
        <f t="shared" si="4140"/>
        <v>0</v>
      </c>
      <c r="ED362" s="1785">
        <v>0</v>
      </c>
      <c r="EE362" s="1785">
        <f t="shared" si="4142"/>
        <v>1130</v>
      </c>
      <c r="EF362" s="2328">
        <f t="shared" si="4143"/>
        <v>0</v>
      </c>
      <c r="EG362" s="1785">
        <v>0</v>
      </c>
      <c r="EH362" s="1785">
        <f t="shared" si="4145"/>
        <v>1130</v>
      </c>
      <c r="EI362" s="2330">
        <v>0</v>
      </c>
      <c r="EJ362" s="1700">
        <v>0</v>
      </c>
      <c r="EK362" s="2328" t="e">
        <f t="shared" si="4147"/>
        <v>#DIV/0!</v>
      </c>
      <c r="EL362" s="1785"/>
      <c r="EM362" s="2344"/>
      <c r="EN362" s="2344"/>
      <c r="EO362" s="1700">
        <v>0</v>
      </c>
      <c r="EP362" s="2176" t="e">
        <f t="shared" si="4148"/>
        <v>#DIV/0!</v>
      </c>
      <c r="EQ362" s="1785">
        <v>0</v>
      </c>
      <c r="ER362" s="1785">
        <f t="shared" si="4150"/>
        <v>0</v>
      </c>
      <c r="ES362" s="1785">
        <v>0</v>
      </c>
      <c r="ET362" s="1785">
        <f t="shared" si="4152"/>
        <v>0</v>
      </c>
      <c r="EU362" s="2328" t="e">
        <f t="shared" si="4153"/>
        <v>#DIV/0!</v>
      </c>
      <c r="EV362" s="1785">
        <v>0</v>
      </c>
      <c r="EW362" s="1785">
        <f t="shared" si="4155"/>
        <v>0</v>
      </c>
      <c r="EX362" s="1700">
        <v>0</v>
      </c>
      <c r="EY362" s="2328" t="e">
        <f t="shared" si="4227"/>
        <v>#DIV/0!</v>
      </c>
      <c r="EZ362" s="2329">
        <v>0</v>
      </c>
      <c r="FA362" s="1700">
        <v>0</v>
      </c>
      <c r="FB362" s="2328" t="e">
        <f t="shared" si="4230"/>
        <v>#DIV/0!</v>
      </c>
      <c r="FC362" s="1520"/>
      <c r="FD362" s="1520"/>
      <c r="FE362" s="1520"/>
      <c r="FF362" s="1520">
        <v>0</v>
      </c>
      <c r="FG362" s="1520">
        <f t="shared" si="4159"/>
        <v>0</v>
      </c>
      <c r="FH362" s="2785">
        <v>0</v>
      </c>
      <c r="FI362" s="1520">
        <v>0</v>
      </c>
      <c r="FJ362" s="1520">
        <f t="shared" si="4161"/>
        <v>0</v>
      </c>
      <c r="FK362" s="2786" t="e">
        <f t="shared" si="4162"/>
        <v>#DIV/0!</v>
      </c>
      <c r="FL362" s="2785">
        <v>0</v>
      </c>
      <c r="FM362" s="2786" t="e">
        <f t="shared" si="4164"/>
        <v>#DIV/0!</v>
      </c>
      <c r="FN362" s="1520">
        <v>0</v>
      </c>
      <c r="FO362" s="1520">
        <f t="shared" si="4166"/>
        <v>0</v>
      </c>
      <c r="FP362" s="2125"/>
      <c r="FQ362" s="2651"/>
      <c r="FR362" s="1520"/>
      <c r="FS362" s="1520"/>
    </row>
    <row r="363" spans="1:175" ht="51" customHeight="1" thickBot="1" x14ac:dyDescent="0.4">
      <c r="A363" s="688" t="s">
        <v>457</v>
      </c>
      <c r="B363" s="654" t="s">
        <v>364</v>
      </c>
      <c r="C363" s="1916" t="s">
        <v>348</v>
      </c>
      <c r="D363" s="1821" t="s">
        <v>398</v>
      </c>
      <c r="E363" s="1854" t="s">
        <v>809</v>
      </c>
      <c r="F363" s="676"/>
      <c r="G363" s="642"/>
      <c r="H363" s="778">
        <f t="shared" ref="H363:I363" si="4983">SUM(H364)</f>
        <v>2220</v>
      </c>
      <c r="I363" s="515">
        <f t="shared" si="4983"/>
        <v>551</v>
      </c>
      <c r="J363" s="571">
        <f t="shared" ref="J363:K363" si="4984">SUM(J364)</f>
        <v>600</v>
      </c>
      <c r="K363" s="571">
        <f t="shared" si="4984"/>
        <v>0</v>
      </c>
      <c r="L363" s="610">
        <f t="shared" si="4780"/>
        <v>0</v>
      </c>
      <c r="M363" s="515">
        <f t="shared" ref="M363" si="4985">SUM(M364)</f>
        <v>600</v>
      </c>
      <c r="N363" s="515">
        <f>SUM(N364)</f>
        <v>0</v>
      </c>
      <c r="O363" s="515">
        <f>SUM(O364)</f>
        <v>0</v>
      </c>
      <c r="P363" s="571">
        <f t="shared" si="4086"/>
        <v>600</v>
      </c>
      <c r="Q363" s="610">
        <f t="shared" si="4916"/>
        <v>0</v>
      </c>
      <c r="R363" s="515">
        <f t="shared" ref="R363:U363" si="4986">SUM(R364)</f>
        <v>600</v>
      </c>
      <c r="S363" s="571">
        <f t="shared" si="4986"/>
        <v>251</v>
      </c>
      <c r="T363" s="610">
        <f t="shared" si="4175"/>
        <v>0.41833333333333333</v>
      </c>
      <c r="U363" s="515">
        <f t="shared" si="4986"/>
        <v>600</v>
      </c>
      <c r="V363" s="515">
        <f>SUM(V364)</f>
        <v>0</v>
      </c>
      <c r="W363" s="515">
        <f>SUM(W364)</f>
        <v>0</v>
      </c>
      <c r="X363" s="571">
        <f t="shared" si="4089"/>
        <v>600</v>
      </c>
      <c r="Y363" s="610">
        <f t="shared" si="4177"/>
        <v>0.41833333333333333</v>
      </c>
      <c r="Z363" s="515">
        <f>SUM(Z364)</f>
        <v>0</v>
      </c>
      <c r="AA363" s="571">
        <f t="shared" si="4091"/>
        <v>600</v>
      </c>
      <c r="AB363" s="571">
        <f t="shared" ref="AB363:AE363" si="4987">SUM(AB364)</f>
        <v>428</v>
      </c>
      <c r="AC363" s="610">
        <f t="shared" si="4093"/>
        <v>0.71333333333333337</v>
      </c>
      <c r="AD363" s="571">
        <f t="shared" si="4987"/>
        <v>427</v>
      </c>
      <c r="AE363" s="571">
        <f t="shared" si="4987"/>
        <v>427</v>
      </c>
      <c r="AF363" s="610">
        <f t="shared" si="4094"/>
        <v>0.71166666666666667</v>
      </c>
      <c r="AG363" s="515">
        <f t="shared" ref="AG363:AR363" si="4988">SUM(AG364)</f>
        <v>600</v>
      </c>
      <c r="AH363" s="515">
        <f t="shared" si="4988"/>
        <v>600</v>
      </c>
      <c r="AI363" s="515">
        <f t="shared" si="4988"/>
        <v>600</v>
      </c>
      <c r="AJ363" s="515">
        <f t="shared" si="4988"/>
        <v>600</v>
      </c>
      <c r="AK363" s="515">
        <f>SUM(AK364)</f>
        <v>0</v>
      </c>
      <c r="AL363" s="571">
        <f t="shared" si="4096"/>
        <v>600</v>
      </c>
      <c r="AM363" s="872">
        <f t="shared" si="4988"/>
        <v>427.58</v>
      </c>
      <c r="AN363" s="950">
        <f t="shared" si="4181"/>
        <v>0.71263333333333334</v>
      </c>
      <c r="AO363" s="872">
        <f t="shared" si="4988"/>
        <v>32.979999999999997</v>
      </c>
      <c r="AP363" s="950">
        <f t="shared" si="4183"/>
        <v>5.4966666666666664E-2</v>
      </c>
      <c r="AQ363" s="872">
        <f t="shared" si="4988"/>
        <v>0</v>
      </c>
      <c r="AR363" s="872">
        <f t="shared" si="4988"/>
        <v>0</v>
      </c>
      <c r="AS363" s="872">
        <f t="shared" si="4099"/>
        <v>600</v>
      </c>
      <c r="AT363" s="950">
        <f t="shared" si="4185"/>
        <v>5.4966666666666664E-2</v>
      </c>
      <c r="AU363" s="872">
        <f t="shared" ref="AU363" si="4989">SUM(AU364)</f>
        <v>0</v>
      </c>
      <c r="AV363" s="872">
        <f t="shared" si="4101"/>
        <v>600</v>
      </c>
      <c r="AW363" s="515">
        <f t="shared" ref="AW363:BI363" si="4990">SUM(AW364)</f>
        <v>600</v>
      </c>
      <c r="AX363" s="872">
        <f t="shared" si="4990"/>
        <v>398.43</v>
      </c>
      <c r="AY363" s="515">
        <f t="shared" si="4990"/>
        <v>600</v>
      </c>
      <c r="AZ363" s="1098">
        <f t="shared" si="4990"/>
        <v>398.43</v>
      </c>
      <c r="BA363" s="1025">
        <f t="shared" si="4990"/>
        <v>600</v>
      </c>
      <c r="BB363" s="515">
        <f t="shared" si="4990"/>
        <v>600</v>
      </c>
      <c r="BC363" s="515">
        <f t="shared" si="4990"/>
        <v>600</v>
      </c>
      <c r="BD363" s="1025">
        <f t="shared" si="4990"/>
        <v>600</v>
      </c>
      <c r="BE363" s="515">
        <f t="shared" si="4990"/>
        <v>600</v>
      </c>
      <c r="BF363" s="515">
        <f t="shared" si="4990"/>
        <v>600</v>
      </c>
      <c r="BG363" s="872">
        <f t="shared" si="4990"/>
        <v>0</v>
      </c>
      <c r="BH363" s="515">
        <f t="shared" si="4103"/>
        <v>600</v>
      </c>
      <c r="BI363" s="1026">
        <f t="shared" si="4990"/>
        <v>0</v>
      </c>
      <c r="BJ363" s="950">
        <f t="shared" si="4189"/>
        <v>0</v>
      </c>
      <c r="BK363" s="515">
        <f t="shared" ref="BK363" si="4991">SUM(BK364)</f>
        <v>0</v>
      </c>
      <c r="BL363" s="515">
        <f t="shared" si="4106"/>
        <v>600</v>
      </c>
      <c r="BM363" s="950">
        <f t="shared" si="4191"/>
        <v>0</v>
      </c>
      <c r="BN363" s="950"/>
      <c r="BO363" s="950"/>
      <c r="BP363" s="1026">
        <f t="shared" ref="BP363:BT363" si="4992">SUM(BP364)</f>
        <v>0</v>
      </c>
      <c r="BQ363" s="950">
        <f t="shared" si="4193"/>
        <v>0</v>
      </c>
      <c r="BR363" s="872">
        <f t="shared" ref="BR363" si="4993">SUM(BR364)</f>
        <v>0</v>
      </c>
      <c r="BS363" s="515">
        <f t="shared" si="4109"/>
        <v>600</v>
      </c>
      <c r="BT363" s="1026">
        <f t="shared" si="4992"/>
        <v>0</v>
      </c>
      <c r="BU363" s="950">
        <f t="shared" si="4195"/>
        <v>0</v>
      </c>
      <c r="BV363" s="515">
        <f t="shared" ref="BV363" si="4994">SUM(BV364)</f>
        <v>-600</v>
      </c>
      <c r="BW363" s="515">
        <f t="shared" si="4111"/>
        <v>0</v>
      </c>
      <c r="BX363" s="950"/>
      <c r="BY363" s="1026">
        <f t="shared" ref="BY363:CE363" si="4995">SUM(BY364)</f>
        <v>0</v>
      </c>
      <c r="BZ363" s="1162">
        <f t="shared" si="4995"/>
        <v>0</v>
      </c>
      <c r="CA363" s="515">
        <f t="shared" si="4995"/>
        <v>600</v>
      </c>
      <c r="CB363" s="515">
        <f t="shared" si="4995"/>
        <v>600</v>
      </c>
      <c r="CC363" s="515">
        <f t="shared" si="4995"/>
        <v>600</v>
      </c>
      <c r="CD363" s="1026">
        <f t="shared" si="4995"/>
        <v>0</v>
      </c>
      <c r="CE363" s="61">
        <f t="shared" si="4995"/>
        <v>0</v>
      </c>
      <c r="CF363" s="571">
        <f t="shared" si="4113"/>
        <v>600</v>
      </c>
      <c r="CG363" s="610">
        <f t="shared" si="4199"/>
        <v>0</v>
      </c>
      <c r="CH363" s="1026">
        <f t="shared" ref="CH363:CL363" si="4996">SUM(CH364)</f>
        <v>0</v>
      </c>
      <c r="CI363" s="610">
        <f t="shared" si="4201"/>
        <v>0</v>
      </c>
      <c r="CJ363" s="515">
        <f t="shared" ref="CJ363" si="4997">SUM(CJ364)</f>
        <v>0</v>
      </c>
      <c r="CK363" s="515">
        <f t="shared" si="4116"/>
        <v>600</v>
      </c>
      <c r="CL363" s="1703">
        <f t="shared" si="4996"/>
        <v>485.84</v>
      </c>
      <c r="CM363" s="610">
        <f t="shared" si="4170"/>
        <v>0.8097333333333333</v>
      </c>
      <c r="CN363" s="61">
        <f t="shared" ref="CN363" si="4998">SUM(CN364)</f>
        <v>0</v>
      </c>
      <c r="CO363" s="1222">
        <f t="shared" si="4118"/>
        <v>600</v>
      </c>
      <c r="CP363" s="610">
        <f t="shared" si="4171"/>
        <v>0.8097333333333333</v>
      </c>
      <c r="CQ363" s="61">
        <f t="shared" ref="CQ363" si="4999">SUM(CQ364)</f>
        <v>0</v>
      </c>
      <c r="CR363" s="1222">
        <f t="shared" si="4120"/>
        <v>600</v>
      </c>
      <c r="CS363" s="1625">
        <f t="shared" ref="CS363:DB363" si="5000">SUM(CS364)</f>
        <v>600</v>
      </c>
      <c r="CT363" s="1222">
        <f t="shared" si="5000"/>
        <v>1000</v>
      </c>
      <c r="CU363" s="515">
        <f t="shared" si="5000"/>
        <v>1000</v>
      </c>
      <c r="CV363" s="515">
        <f t="shared" si="5000"/>
        <v>1000</v>
      </c>
      <c r="CW363" s="1704">
        <f t="shared" si="5000"/>
        <v>485.84</v>
      </c>
      <c r="CX363" s="610">
        <f t="shared" si="4122"/>
        <v>0.8097333333333333</v>
      </c>
      <c r="CY363" s="1526">
        <f t="shared" si="5000"/>
        <v>1000</v>
      </c>
      <c r="CZ363" s="515">
        <f t="shared" si="5000"/>
        <v>0</v>
      </c>
      <c r="DA363" s="1526">
        <f t="shared" si="4124"/>
        <v>1000</v>
      </c>
      <c r="DB363" s="1703">
        <f t="shared" si="5000"/>
        <v>0</v>
      </c>
      <c r="DC363" s="610">
        <f t="shared" si="4207"/>
        <v>0</v>
      </c>
      <c r="DD363" s="1222">
        <f t="shared" ref="DD363" si="5001">SUM(DD364)</f>
        <v>0</v>
      </c>
      <c r="DE363" s="1526">
        <f t="shared" si="4126"/>
        <v>1000</v>
      </c>
      <c r="DF363" s="610">
        <f t="shared" si="4209"/>
        <v>0</v>
      </c>
      <c r="DG363" s="1222">
        <f t="shared" ref="DG363" si="5002">SUM(DG364)</f>
        <v>0</v>
      </c>
      <c r="DH363" s="1526">
        <f t="shared" si="4128"/>
        <v>1000</v>
      </c>
      <c r="DI363" s="610">
        <f t="shared" si="4211"/>
        <v>0</v>
      </c>
      <c r="DJ363" s="1625">
        <f t="shared" ref="DJ363" si="5003">SUM(DJ364)</f>
        <v>0</v>
      </c>
      <c r="DK363" s="610">
        <f t="shared" si="4213"/>
        <v>0</v>
      </c>
      <c r="DL363" s="1222">
        <f t="shared" ref="DL363" si="5004">SUM(DL364)</f>
        <v>0</v>
      </c>
      <c r="DM363" s="1526">
        <f t="shared" si="4131"/>
        <v>1000</v>
      </c>
      <c r="DN363" s="610">
        <f t="shared" si="4215"/>
        <v>0</v>
      </c>
      <c r="DO363" s="1625">
        <f t="shared" ref="DO363" si="5005">SUM(DO364)</f>
        <v>739.6</v>
      </c>
      <c r="DP363" s="515">
        <v>1000</v>
      </c>
      <c r="DQ363" s="515">
        <v>1000</v>
      </c>
      <c r="DR363" s="515">
        <v>1000</v>
      </c>
      <c r="DS363" s="1704">
        <f t="shared" ref="DS363" si="5006">SUM(DS364)</f>
        <v>739.6</v>
      </c>
      <c r="DT363" s="2251">
        <f t="shared" si="4133"/>
        <v>0.73960000000000004</v>
      </c>
      <c r="DU363" s="1790">
        <v>1000</v>
      </c>
      <c r="DV363" s="1790">
        <f t="shared" ref="DV363" si="5007">SUM(DV364)</f>
        <v>0</v>
      </c>
      <c r="DW363" s="1790">
        <f t="shared" si="4135"/>
        <v>1000</v>
      </c>
      <c r="DX363" s="1790">
        <f t="shared" ref="DX363:DZ363" si="5008">SUM(DX364)</f>
        <v>0</v>
      </c>
      <c r="DY363" s="1790">
        <f t="shared" si="4137"/>
        <v>1000</v>
      </c>
      <c r="DZ363" s="1790">
        <f t="shared" si="5008"/>
        <v>0</v>
      </c>
      <c r="EA363" s="1790">
        <f t="shared" si="4138"/>
        <v>1000</v>
      </c>
      <c r="EB363" s="1704">
        <f t="shared" ref="EB363" si="5009">SUM(EB364)</f>
        <v>0</v>
      </c>
      <c r="EC363" s="2251">
        <f t="shared" si="4140"/>
        <v>0</v>
      </c>
      <c r="ED363" s="1790">
        <f t="shared" ref="ED363" si="5010">SUM(ED364)</f>
        <v>0</v>
      </c>
      <c r="EE363" s="1790">
        <f t="shared" si="4142"/>
        <v>1000</v>
      </c>
      <c r="EF363" s="2251">
        <f t="shared" si="4143"/>
        <v>0</v>
      </c>
      <c r="EG363" s="1790">
        <f t="shared" ref="EG363" si="5011">SUM(EG364)</f>
        <v>0</v>
      </c>
      <c r="EH363" s="1790">
        <f t="shared" si="4145"/>
        <v>1000</v>
      </c>
      <c r="EI363" s="2345">
        <f t="shared" ref="EI363:EJ363" si="5012">SUM(EI364)</f>
        <v>1012.85</v>
      </c>
      <c r="EJ363" s="1704">
        <f t="shared" si="5012"/>
        <v>1012.85</v>
      </c>
      <c r="EK363" s="2251">
        <f t="shared" si="4147"/>
        <v>1</v>
      </c>
      <c r="EL363" s="1790">
        <v>1000</v>
      </c>
      <c r="EM363" s="2346">
        <v>1000</v>
      </c>
      <c r="EN363" s="2346">
        <v>1000</v>
      </c>
      <c r="EO363" s="1704">
        <f t="shared" ref="EO363" si="5013">SUM(EO364)</f>
        <v>0</v>
      </c>
      <c r="EP363" s="2176">
        <f t="shared" si="4148"/>
        <v>0</v>
      </c>
      <c r="EQ363" s="1790">
        <f t="shared" ref="EQ363" si="5014">SUM(EQ364)</f>
        <v>0</v>
      </c>
      <c r="ER363" s="1790">
        <f t="shared" si="4150"/>
        <v>1000</v>
      </c>
      <c r="ES363" s="1790">
        <f t="shared" ref="ES363" si="5015">SUM(ES364)</f>
        <v>0</v>
      </c>
      <c r="ET363" s="1790">
        <f t="shared" si="4152"/>
        <v>1000</v>
      </c>
      <c r="EU363" s="2251">
        <f t="shared" si="4153"/>
        <v>0</v>
      </c>
      <c r="EV363" s="1790">
        <f t="shared" ref="EV363" si="5016">SUM(EV364)</f>
        <v>0</v>
      </c>
      <c r="EW363" s="1790">
        <f t="shared" si="4155"/>
        <v>1000</v>
      </c>
      <c r="EX363" s="1704">
        <f t="shared" ref="EX363" si="5017">SUM(EX364)</f>
        <v>979.34</v>
      </c>
      <c r="EY363" s="2251">
        <f t="shared" si="4227"/>
        <v>0.97933999999999999</v>
      </c>
      <c r="EZ363" s="2347">
        <f t="shared" ref="EZ363:FA363" si="5018">SUM(EZ364)</f>
        <v>1000</v>
      </c>
      <c r="FA363" s="1704">
        <f t="shared" si="5018"/>
        <v>979.34</v>
      </c>
      <c r="FB363" s="2251">
        <f t="shared" si="4230"/>
        <v>0.97933999999999999</v>
      </c>
      <c r="FC363" s="1526">
        <v>1000</v>
      </c>
      <c r="FD363" s="1526">
        <v>1000</v>
      </c>
      <c r="FE363" s="1526">
        <v>1000</v>
      </c>
      <c r="FF363" s="1526">
        <f t="shared" ref="FF363" si="5019">SUM(FF364)</f>
        <v>0</v>
      </c>
      <c r="FG363" s="1526">
        <f t="shared" si="4159"/>
        <v>1000</v>
      </c>
      <c r="FH363" s="2793">
        <f t="shared" ref="FH363:FI363" si="5020">SUM(FH364)</f>
        <v>0</v>
      </c>
      <c r="FI363" s="1526">
        <f t="shared" si="5020"/>
        <v>0</v>
      </c>
      <c r="FJ363" s="1526">
        <f t="shared" si="4161"/>
        <v>1000</v>
      </c>
      <c r="FK363" s="2743">
        <f t="shared" si="4162"/>
        <v>0</v>
      </c>
      <c r="FL363" s="2793">
        <f t="shared" ref="FL363" si="5021">SUM(FL364)</f>
        <v>0</v>
      </c>
      <c r="FM363" s="2743">
        <f t="shared" si="4164"/>
        <v>0</v>
      </c>
      <c r="FN363" s="1526">
        <f t="shared" ref="FN363" si="5022">SUM(FN364)</f>
        <v>0</v>
      </c>
      <c r="FO363" s="1526">
        <f t="shared" si="4166"/>
        <v>1000</v>
      </c>
      <c r="FP363" s="2127">
        <v>1000</v>
      </c>
      <c r="FQ363" s="2652">
        <v>1500</v>
      </c>
      <c r="FR363" s="1526">
        <v>1500</v>
      </c>
      <c r="FS363" s="1526">
        <v>1500</v>
      </c>
    </row>
    <row r="364" spans="1:175" ht="32.25" hidden="1" thickBot="1" x14ac:dyDescent="0.4">
      <c r="A364" s="1809"/>
      <c r="B364" s="1807"/>
      <c r="C364" s="1823" t="s">
        <v>527</v>
      </c>
      <c r="D364" s="1856"/>
      <c r="E364" s="1857"/>
      <c r="F364" s="677"/>
      <c r="G364" s="772" t="s">
        <v>689</v>
      </c>
      <c r="H364" s="648">
        <v>2220</v>
      </c>
      <c r="I364" s="487">
        <v>551</v>
      </c>
      <c r="J364" s="535">
        <v>600</v>
      </c>
      <c r="K364" s="535">
        <v>0</v>
      </c>
      <c r="L364" s="603">
        <f t="shared" si="4780"/>
        <v>0</v>
      </c>
      <c r="M364" s="487">
        <v>600</v>
      </c>
      <c r="N364" s="487"/>
      <c r="O364" s="487"/>
      <c r="P364" s="535">
        <f t="shared" si="4086"/>
        <v>600</v>
      </c>
      <c r="Q364" s="603">
        <f t="shared" si="4916"/>
        <v>0</v>
      </c>
      <c r="R364" s="487">
        <v>600</v>
      </c>
      <c r="S364" s="535">
        <v>251</v>
      </c>
      <c r="T364" s="603">
        <f t="shared" si="4175"/>
        <v>0.41833333333333333</v>
      </c>
      <c r="U364" s="487">
        <v>600</v>
      </c>
      <c r="V364" s="487"/>
      <c r="W364" s="487"/>
      <c r="X364" s="535">
        <f t="shared" si="4089"/>
        <v>600</v>
      </c>
      <c r="Y364" s="603">
        <f t="shared" si="4177"/>
        <v>0.41833333333333333</v>
      </c>
      <c r="Z364" s="487"/>
      <c r="AA364" s="535">
        <f t="shared" si="4091"/>
        <v>600</v>
      </c>
      <c r="AB364" s="535">
        <v>428</v>
      </c>
      <c r="AC364" s="603">
        <f t="shared" si="4093"/>
        <v>0.71333333333333337</v>
      </c>
      <c r="AD364" s="535">
        <v>427</v>
      </c>
      <c r="AE364" s="535">
        <v>427</v>
      </c>
      <c r="AF364" s="603">
        <f t="shared" si="4094"/>
        <v>0.71166666666666667</v>
      </c>
      <c r="AG364" s="487">
        <v>600</v>
      </c>
      <c r="AH364" s="487">
        <v>600</v>
      </c>
      <c r="AI364" s="487">
        <v>600</v>
      </c>
      <c r="AJ364" s="487">
        <v>600</v>
      </c>
      <c r="AK364" s="487"/>
      <c r="AL364" s="535">
        <f t="shared" si="4096"/>
        <v>600</v>
      </c>
      <c r="AM364" s="844">
        <v>427.58</v>
      </c>
      <c r="AN364" s="891">
        <f t="shared" si="4181"/>
        <v>0.71263333333333334</v>
      </c>
      <c r="AO364" s="844">
        <v>32.979999999999997</v>
      </c>
      <c r="AP364" s="891">
        <f t="shared" si="4183"/>
        <v>5.4966666666666664E-2</v>
      </c>
      <c r="AQ364" s="844"/>
      <c r="AR364" s="844"/>
      <c r="AS364" s="844">
        <f t="shared" si="4099"/>
        <v>600</v>
      </c>
      <c r="AT364" s="891">
        <f t="shared" si="4185"/>
        <v>5.4966666666666664E-2</v>
      </c>
      <c r="AU364" s="844"/>
      <c r="AV364" s="844">
        <f t="shared" si="4101"/>
        <v>600</v>
      </c>
      <c r="AW364" s="487">
        <v>600</v>
      </c>
      <c r="AX364" s="844">
        <v>398.43</v>
      </c>
      <c r="AY364" s="487">
        <v>600</v>
      </c>
      <c r="AZ364" s="1073">
        <v>398.43</v>
      </c>
      <c r="BA364" s="931">
        <v>600</v>
      </c>
      <c r="BB364" s="487">
        <v>600</v>
      </c>
      <c r="BC364" s="487">
        <v>600</v>
      </c>
      <c r="BD364" s="931">
        <v>600</v>
      </c>
      <c r="BE364" s="487">
        <v>600</v>
      </c>
      <c r="BF364" s="487">
        <v>600</v>
      </c>
      <c r="BG364" s="844"/>
      <c r="BH364" s="487">
        <f t="shared" si="4103"/>
        <v>600</v>
      </c>
      <c r="BI364" s="932">
        <v>0</v>
      </c>
      <c r="BJ364" s="891">
        <f t="shared" si="4189"/>
        <v>0</v>
      </c>
      <c r="BK364" s="487"/>
      <c r="BL364" s="487">
        <f t="shared" si="4106"/>
        <v>600</v>
      </c>
      <c r="BM364" s="891">
        <f t="shared" si="4191"/>
        <v>0</v>
      </c>
      <c r="BN364" s="891"/>
      <c r="BO364" s="891"/>
      <c r="BP364" s="932">
        <v>0</v>
      </c>
      <c r="BQ364" s="891">
        <f t="shared" si="4193"/>
        <v>0</v>
      </c>
      <c r="BR364" s="844"/>
      <c r="BS364" s="487">
        <f t="shared" si="4109"/>
        <v>600</v>
      </c>
      <c r="BT364" s="932">
        <v>0</v>
      </c>
      <c r="BU364" s="891">
        <f t="shared" si="4195"/>
        <v>0</v>
      </c>
      <c r="BV364" s="933">
        <v>-600</v>
      </c>
      <c r="BW364" s="487">
        <f t="shared" si="4111"/>
        <v>0</v>
      </c>
      <c r="BX364" s="891" t="e">
        <f t="shared" si="4795"/>
        <v>#DIV/0!</v>
      </c>
      <c r="BY364" s="932">
        <v>0</v>
      </c>
      <c r="BZ364" s="1130">
        <v>0</v>
      </c>
      <c r="CA364" s="487">
        <v>600</v>
      </c>
      <c r="CB364" s="487">
        <v>600</v>
      </c>
      <c r="CC364" s="487">
        <v>600</v>
      </c>
      <c r="CD364" s="932">
        <v>0</v>
      </c>
      <c r="CE364" s="30"/>
      <c r="CF364" s="535">
        <f t="shared" si="4113"/>
        <v>600</v>
      </c>
      <c r="CG364" s="603">
        <f t="shared" si="4199"/>
        <v>0</v>
      </c>
      <c r="CH364" s="932">
        <v>0</v>
      </c>
      <c r="CI364" s="603">
        <f t="shared" si="4201"/>
        <v>0</v>
      </c>
      <c r="CJ364" s="487"/>
      <c r="CK364" s="487">
        <f t="shared" si="4116"/>
        <v>600</v>
      </c>
      <c r="CL364" s="129">
        <v>485.84</v>
      </c>
      <c r="CM364" s="603">
        <f t="shared" si="4170"/>
        <v>0.8097333333333333</v>
      </c>
      <c r="CN364" s="30"/>
      <c r="CO364" s="1196">
        <f t="shared" si="4118"/>
        <v>600</v>
      </c>
      <c r="CP364" s="603">
        <f t="shared" si="4171"/>
        <v>0.8097333333333333</v>
      </c>
      <c r="CQ364" s="30"/>
      <c r="CR364" s="1196">
        <f t="shared" si="4120"/>
        <v>600</v>
      </c>
      <c r="CS364" s="1251">
        <v>600</v>
      </c>
      <c r="CT364" s="1317">
        <v>1000</v>
      </c>
      <c r="CU364" s="487">
        <v>1000</v>
      </c>
      <c r="CV364" s="487">
        <v>1000</v>
      </c>
      <c r="CW364" s="1394">
        <v>485.84</v>
      </c>
      <c r="CX364" s="603">
        <f t="shared" si="4122"/>
        <v>0.8097333333333333</v>
      </c>
      <c r="CY364" s="1501">
        <v>1000</v>
      </c>
      <c r="CZ364" s="487"/>
      <c r="DA364" s="1501">
        <f t="shared" si="4124"/>
        <v>1000</v>
      </c>
      <c r="DB364" s="129">
        <v>0</v>
      </c>
      <c r="DC364" s="603">
        <f t="shared" si="4207"/>
        <v>0</v>
      </c>
      <c r="DD364" s="1196"/>
      <c r="DE364" s="1501">
        <f t="shared" si="4126"/>
        <v>1000</v>
      </c>
      <c r="DF364" s="603">
        <f t="shared" si="4209"/>
        <v>0</v>
      </c>
      <c r="DG364" s="1196"/>
      <c r="DH364" s="1501">
        <f t="shared" si="4128"/>
        <v>1000</v>
      </c>
      <c r="DI364" s="603">
        <f t="shared" si="4211"/>
        <v>0</v>
      </c>
      <c r="DJ364" s="1593">
        <v>0</v>
      </c>
      <c r="DK364" s="603">
        <f t="shared" si="4213"/>
        <v>0</v>
      </c>
      <c r="DL364" s="1196"/>
      <c r="DM364" s="1501">
        <f t="shared" si="4131"/>
        <v>1000</v>
      </c>
      <c r="DN364" s="603">
        <f t="shared" si="4215"/>
        <v>0</v>
      </c>
      <c r="DO364" s="1593">
        <v>739.6</v>
      </c>
      <c r="DP364" s="487">
        <v>1000</v>
      </c>
      <c r="DQ364" s="487">
        <v>1000</v>
      </c>
      <c r="DR364" s="487">
        <v>1000</v>
      </c>
      <c r="DS364" s="1991">
        <v>739.6</v>
      </c>
      <c r="DT364" s="327">
        <f t="shared" si="4133"/>
        <v>0.73960000000000004</v>
      </c>
      <c r="DU364" s="1765">
        <v>1000</v>
      </c>
      <c r="DV364" s="1765"/>
      <c r="DW364" s="1765">
        <f t="shared" si="4135"/>
        <v>1000</v>
      </c>
      <c r="DX364" s="1765"/>
      <c r="DY364" s="1765">
        <f t="shared" si="4137"/>
        <v>1000</v>
      </c>
      <c r="DZ364" s="1765"/>
      <c r="EA364" s="1765">
        <f t="shared" si="4138"/>
        <v>1000</v>
      </c>
      <c r="EB364" s="1991">
        <v>0</v>
      </c>
      <c r="EC364" s="327">
        <f t="shared" si="4140"/>
        <v>0</v>
      </c>
      <c r="ED364" s="1765"/>
      <c r="EE364" s="1765">
        <f t="shared" si="4142"/>
        <v>1000</v>
      </c>
      <c r="EF364" s="327">
        <f t="shared" si="4143"/>
        <v>0</v>
      </c>
      <c r="EG364" s="1765"/>
      <c r="EH364" s="1765">
        <f t="shared" si="4145"/>
        <v>1000</v>
      </c>
      <c r="EI364" s="2225">
        <v>1012.85</v>
      </c>
      <c r="EJ364" s="1991">
        <v>1012.85</v>
      </c>
      <c r="EK364" s="327">
        <f t="shared" si="4147"/>
        <v>1</v>
      </c>
      <c r="EL364" s="1765">
        <v>1000</v>
      </c>
      <c r="EM364" s="2226">
        <v>1000</v>
      </c>
      <c r="EN364" s="2226">
        <v>1000</v>
      </c>
      <c r="EO364" s="1991">
        <v>0</v>
      </c>
      <c r="EP364" s="2176">
        <f t="shared" si="4148"/>
        <v>0</v>
      </c>
      <c r="EQ364" s="1765"/>
      <c r="ER364" s="1765">
        <f t="shared" si="4150"/>
        <v>1000</v>
      </c>
      <c r="ES364" s="1765"/>
      <c r="ET364" s="1765">
        <f t="shared" si="4152"/>
        <v>1000</v>
      </c>
      <c r="EU364" s="327">
        <f t="shared" si="4153"/>
        <v>0</v>
      </c>
      <c r="EV364" s="1765"/>
      <c r="EW364" s="1765">
        <f t="shared" si="4155"/>
        <v>1000</v>
      </c>
      <c r="EX364" s="1991">
        <v>979.34</v>
      </c>
      <c r="EY364" s="327">
        <f t="shared" si="4227"/>
        <v>0.97933999999999999</v>
      </c>
      <c r="EZ364" s="2021">
        <v>1000</v>
      </c>
      <c r="FA364" s="1991">
        <v>979.34</v>
      </c>
      <c r="FB364" s="327">
        <f t="shared" si="4230"/>
        <v>0.97933999999999999</v>
      </c>
      <c r="FC364" s="1501">
        <v>1000</v>
      </c>
      <c r="FD364" s="1501">
        <v>1000</v>
      </c>
      <c r="FE364" s="1501">
        <v>1000</v>
      </c>
      <c r="FF364" s="1501"/>
      <c r="FG364" s="1501">
        <f t="shared" si="4159"/>
        <v>1000</v>
      </c>
      <c r="FH364" s="2724">
        <v>0</v>
      </c>
      <c r="FI364" s="1501"/>
      <c r="FJ364" s="1501">
        <f t="shared" si="4161"/>
        <v>1000</v>
      </c>
      <c r="FK364" s="1977">
        <f t="shared" si="4162"/>
        <v>0</v>
      </c>
      <c r="FL364" s="2724">
        <v>0</v>
      </c>
      <c r="FM364" s="1977">
        <f t="shared" si="4164"/>
        <v>0</v>
      </c>
      <c r="FN364" s="1501"/>
      <c r="FO364" s="1501">
        <f t="shared" si="4166"/>
        <v>1000</v>
      </c>
      <c r="FP364" s="1628">
        <v>1000</v>
      </c>
      <c r="FQ364" s="2614">
        <v>1500</v>
      </c>
      <c r="FR364" s="1501">
        <v>1500</v>
      </c>
      <c r="FS364" s="1501">
        <v>1500</v>
      </c>
    </row>
    <row r="365" spans="1:175" ht="21.75" hidden="1" thickBot="1" x14ac:dyDescent="0.4">
      <c r="A365" s="691"/>
      <c r="B365" s="692"/>
      <c r="C365" s="1842"/>
      <c r="D365" s="1870"/>
      <c r="E365" s="1871"/>
      <c r="F365" s="693"/>
      <c r="G365" s="635"/>
      <c r="H365" s="665"/>
      <c r="I365" s="488"/>
      <c r="J365" s="533"/>
      <c r="K365" s="533"/>
      <c r="L365" s="604" t="e">
        <f t="shared" si="4780"/>
        <v>#DIV/0!</v>
      </c>
      <c r="M365" s="488"/>
      <c r="N365" s="488"/>
      <c r="O365" s="488"/>
      <c r="P365" s="533">
        <f t="shared" si="4086"/>
        <v>0</v>
      </c>
      <c r="Q365" s="604"/>
      <c r="R365" s="488"/>
      <c r="S365" s="533"/>
      <c r="T365" s="604" t="e">
        <f t="shared" si="4175"/>
        <v>#DIV/0!</v>
      </c>
      <c r="U365" s="488"/>
      <c r="V365" s="488"/>
      <c r="W365" s="488"/>
      <c r="X365" s="533">
        <f t="shared" si="4089"/>
        <v>0</v>
      </c>
      <c r="Y365" s="604" t="e">
        <f t="shared" si="4177"/>
        <v>#DIV/0!</v>
      </c>
      <c r="Z365" s="488"/>
      <c r="AA365" s="533">
        <f t="shared" si="4091"/>
        <v>0</v>
      </c>
      <c r="AB365" s="533"/>
      <c r="AC365" s="604" t="e">
        <f t="shared" si="4093"/>
        <v>#DIV/0!</v>
      </c>
      <c r="AD365" s="533"/>
      <c r="AE365" s="533"/>
      <c r="AF365" s="604" t="e">
        <f t="shared" si="4094"/>
        <v>#DIV/0!</v>
      </c>
      <c r="AG365" s="488"/>
      <c r="AH365" s="488"/>
      <c r="AI365" s="488"/>
      <c r="AJ365" s="488"/>
      <c r="AK365" s="488"/>
      <c r="AL365" s="533">
        <f t="shared" si="4096"/>
        <v>0</v>
      </c>
      <c r="AM365" s="845"/>
      <c r="AN365" s="900" t="e">
        <f t="shared" si="4181"/>
        <v>#DIV/0!</v>
      </c>
      <c r="AO365" s="845"/>
      <c r="AP365" s="900" t="e">
        <f t="shared" si="4183"/>
        <v>#DIV/0!</v>
      </c>
      <c r="AQ365" s="845"/>
      <c r="AR365" s="845"/>
      <c r="AS365" s="845">
        <f t="shared" si="4099"/>
        <v>0</v>
      </c>
      <c r="AT365" s="900" t="e">
        <f t="shared" si="4185"/>
        <v>#DIV/0!</v>
      </c>
      <c r="AU365" s="845"/>
      <c r="AV365" s="845">
        <f t="shared" si="4101"/>
        <v>0</v>
      </c>
      <c r="AW365" s="488"/>
      <c r="AX365" s="845"/>
      <c r="AY365" s="488"/>
      <c r="AZ365" s="1074"/>
      <c r="BA365" s="934"/>
      <c r="BB365" s="488"/>
      <c r="BC365" s="488"/>
      <c r="BD365" s="934"/>
      <c r="BE365" s="488"/>
      <c r="BF365" s="488"/>
      <c r="BG365" s="845"/>
      <c r="BH365" s="488">
        <f t="shared" si="4103"/>
        <v>0</v>
      </c>
      <c r="BI365" s="935"/>
      <c r="BJ365" s="900" t="e">
        <f t="shared" si="4189"/>
        <v>#DIV/0!</v>
      </c>
      <c r="BK365" s="488"/>
      <c r="BL365" s="488">
        <f t="shared" si="4106"/>
        <v>0</v>
      </c>
      <c r="BM365" s="900" t="e">
        <f t="shared" si="4191"/>
        <v>#DIV/0!</v>
      </c>
      <c r="BN365" s="900"/>
      <c r="BO365" s="900"/>
      <c r="BP365" s="935"/>
      <c r="BQ365" s="900" t="e">
        <f t="shared" si="4193"/>
        <v>#DIV/0!</v>
      </c>
      <c r="BR365" s="845"/>
      <c r="BS365" s="488">
        <f t="shared" si="4109"/>
        <v>0</v>
      </c>
      <c r="BT365" s="935"/>
      <c r="BU365" s="900" t="e">
        <f t="shared" si="4195"/>
        <v>#DIV/0!</v>
      </c>
      <c r="BV365" s="488"/>
      <c r="BW365" s="488">
        <f t="shared" si="4111"/>
        <v>0</v>
      </c>
      <c r="BX365" s="900" t="e">
        <f t="shared" si="4795"/>
        <v>#DIV/0!</v>
      </c>
      <c r="BY365" s="935"/>
      <c r="BZ365" s="1131"/>
      <c r="CA365" s="488"/>
      <c r="CB365" s="488"/>
      <c r="CC365" s="488"/>
      <c r="CD365" s="935"/>
      <c r="CE365" s="31"/>
      <c r="CF365" s="533">
        <f t="shared" si="4113"/>
        <v>0</v>
      </c>
      <c r="CG365" s="604" t="e">
        <f t="shared" si="4199"/>
        <v>#DIV/0!</v>
      </c>
      <c r="CH365" s="935"/>
      <c r="CI365" s="604" t="e">
        <f t="shared" si="4201"/>
        <v>#DIV/0!</v>
      </c>
      <c r="CJ365" s="488"/>
      <c r="CK365" s="488">
        <f t="shared" si="4116"/>
        <v>0</v>
      </c>
      <c r="CL365" s="130"/>
      <c r="CM365" s="604" t="e">
        <f t="shared" si="4170"/>
        <v>#DIV/0!</v>
      </c>
      <c r="CN365" s="31"/>
      <c r="CO365" s="1197">
        <f t="shared" si="4118"/>
        <v>0</v>
      </c>
      <c r="CP365" s="604" t="e">
        <f t="shared" si="4171"/>
        <v>#DIV/0!</v>
      </c>
      <c r="CQ365" s="31"/>
      <c r="CR365" s="1197">
        <f t="shared" si="4120"/>
        <v>0</v>
      </c>
      <c r="CS365" s="1252"/>
      <c r="CT365" s="1318"/>
      <c r="CU365" s="488"/>
      <c r="CV365" s="488"/>
      <c r="CW365" s="1395"/>
      <c r="CX365" s="604" t="e">
        <f t="shared" si="4122"/>
        <v>#DIV/0!</v>
      </c>
      <c r="CY365" s="1502"/>
      <c r="CZ365" s="488"/>
      <c r="DA365" s="1502">
        <f t="shared" si="4124"/>
        <v>0</v>
      </c>
      <c r="DB365" s="130"/>
      <c r="DC365" s="604" t="e">
        <f t="shared" si="4207"/>
        <v>#DIV/0!</v>
      </c>
      <c r="DD365" s="1197"/>
      <c r="DE365" s="1502">
        <f t="shared" si="4126"/>
        <v>0</v>
      </c>
      <c r="DF365" s="604" t="e">
        <f t="shared" si="4209"/>
        <v>#DIV/0!</v>
      </c>
      <c r="DG365" s="1197"/>
      <c r="DH365" s="1502">
        <f t="shared" si="4128"/>
        <v>0</v>
      </c>
      <c r="DI365" s="604" t="e">
        <f t="shared" si="4211"/>
        <v>#DIV/0!</v>
      </c>
      <c r="DJ365" s="1594"/>
      <c r="DK365" s="604" t="e">
        <f t="shared" si="4213"/>
        <v>#DIV/0!</v>
      </c>
      <c r="DL365" s="1197"/>
      <c r="DM365" s="1502">
        <f t="shared" si="4131"/>
        <v>0</v>
      </c>
      <c r="DN365" s="604" t="e">
        <f t="shared" si="4215"/>
        <v>#DIV/0!</v>
      </c>
      <c r="DO365" s="1594"/>
      <c r="DP365" s="488"/>
      <c r="DQ365" s="488"/>
      <c r="DR365" s="488"/>
      <c r="DS365" s="1992"/>
      <c r="DT365" s="324" t="e">
        <f t="shared" si="4133"/>
        <v>#DIV/0!</v>
      </c>
      <c r="DU365" s="1766"/>
      <c r="DV365" s="1766"/>
      <c r="DW365" s="1766">
        <f t="shared" si="4135"/>
        <v>0</v>
      </c>
      <c r="DX365" s="1766"/>
      <c r="DY365" s="1766">
        <f t="shared" si="4137"/>
        <v>0</v>
      </c>
      <c r="DZ365" s="1766"/>
      <c r="EA365" s="1766">
        <f t="shared" si="4138"/>
        <v>0</v>
      </c>
      <c r="EB365" s="1992"/>
      <c r="EC365" s="324" t="e">
        <f t="shared" si="4140"/>
        <v>#DIV/0!</v>
      </c>
      <c r="ED365" s="1766"/>
      <c r="EE365" s="1766">
        <f t="shared" si="4142"/>
        <v>0</v>
      </c>
      <c r="EF365" s="324" t="e">
        <f t="shared" si="4143"/>
        <v>#DIV/0!</v>
      </c>
      <c r="EG365" s="1766"/>
      <c r="EH365" s="1766">
        <f t="shared" si="4145"/>
        <v>0</v>
      </c>
      <c r="EI365" s="2227"/>
      <c r="EJ365" s="1992"/>
      <c r="EK365" s="324" t="e">
        <f t="shared" si="4147"/>
        <v>#DIV/0!</v>
      </c>
      <c r="EL365" s="1766"/>
      <c r="EM365" s="2228"/>
      <c r="EN365" s="2228"/>
      <c r="EO365" s="1992"/>
      <c r="EP365" s="2176" t="e">
        <f t="shared" si="4148"/>
        <v>#DIV/0!</v>
      </c>
      <c r="EQ365" s="1766"/>
      <c r="ER365" s="1766">
        <f t="shared" si="4150"/>
        <v>0</v>
      </c>
      <c r="ES365" s="1766"/>
      <c r="ET365" s="1766">
        <f t="shared" si="4152"/>
        <v>0</v>
      </c>
      <c r="EU365" s="324" t="e">
        <f t="shared" si="4153"/>
        <v>#DIV/0!</v>
      </c>
      <c r="EV365" s="1766"/>
      <c r="EW365" s="1766">
        <f t="shared" si="4155"/>
        <v>0</v>
      </c>
      <c r="EX365" s="1992"/>
      <c r="EY365" s="324" t="e">
        <f t="shared" si="4227"/>
        <v>#DIV/0!</v>
      </c>
      <c r="EZ365" s="2229"/>
      <c r="FA365" s="1992"/>
      <c r="FB365" s="324" t="e">
        <f t="shared" si="4230"/>
        <v>#DIV/0!</v>
      </c>
      <c r="FC365" s="1502"/>
      <c r="FD365" s="1502"/>
      <c r="FE365" s="1502"/>
      <c r="FF365" s="1502"/>
      <c r="FG365" s="1502">
        <f t="shared" si="4159"/>
        <v>0</v>
      </c>
      <c r="FH365" s="2725"/>
      <c r="FI365" s="1502"/>
      <c r="FJ365" s="1502">
        <f t="shared" si="4161"/>
        <v>0</v>
      </c>
      <c r="FK365" s="1970" t="e">
        <f t="shared" si="4162"/>
        <v>#DIV/0!</v>
      </c>
      <c r="FL365" s="2725"/>
      <c r="FM365" s="1970" t="e">
        <f t="shared" si="4164"/>
        <v>#DIV/0!</v>
      </c>
      <c r="FN365" s="1502"/>
      <c r="FO365" s="1502">
        <f t="shared" si="4166"/>
        <v>0</v>
      </c>
      <c r="FP365" s="2726"/>
      <c r="FQ365" s="2615"/>
      <c r="FR365" s="1502"/>
      <c r="FS365" s="1502"/>
    </row>
    <row r="366" spans="1:175" ht="21.75" thickBot="1" x14ac:dyDescent="0.4">
      <c r="A366" s="644"/>
      <c r="B366" s="645"/>
      <c r="C366" s="1844" t="s">
        <v>205</v>
      </c>
      <c r="D366" s="646">
        <v>600</v>
      </c>
      <c r="E366" s="1845"/>
      <c r="F366" s="666"/>
      <c r="G366" s="645"/>
      <c r="H366" s="667">
        <f t="shared" ref="H366:O366" si="5023">SUM(H318,H322)</f>
        <v>20779</v>
      </c>
      <c r="I366" s="478">
        <f t="shared" si="5023"/>
        <v>22082</v>
      </c>
      <c r="J366" s="537">
        <f t="shared" si="5023"/>
        <v>23288</v>
      </c>
      <c r="K366" s="537">
        <f t="shared" si="5023"/>
        <v>5448</v>
      </c>
      <c r="L366" s="603">
        <f t="shared" si="4780"/>
        <v>0.23394022672621093</v>
      </c>
      <c r="M366" s="478">
        <f t="shared" ref="M366" si="5024">SUM(M318,M322)</f>
        <v>23288</v>
      </c>
      <c r="N366" s="478">
        <f t="shared" si="5023"/>
        <v>0</v>
      </c>
      <c r="O366" s="478">
        <f t="shared" si="5023"/>
        <v>0</v>
      </c>
      <c r="P366" s="537">
        <f t="shared" si="4086"/>
        <v>23288</v>
      </c>
      <c r="Q366" s="603">
        <f>K366/P366</f>
        <v>0.23394022672621093</v>
      </c>
      <c r="R366" s="478">
        <f t="shared" ref="R366:S366" si="5025">SUM(R318,R322)</f>
        <v>23288</v>
      </c>
      <c r="S366" s="537">
        <f t="shared" si="5025"/>
        <v>8702</v>
      </c>
      <c r="T366" s="603">
        <f t="shared" si="4175"/>
        <v>0.37366884232222602</v>
      </c>
      <c r="U366" s="478">
        <f t="shared" ref="U366:W366" si="5026">SUM(U318,U322)</f>
        <v>23288</v>
      </c>
      <c r="V366" s="478">
        <f t="shared" si="5026"/>
        <v>0</v>
      </c>
      <c r="W366" s="478">
        <f t="shared" si="5026"/>
        <v>0</v>
      </c>
      <c r="X366" s="537">
        <f t="shared" si="4089"/>
        <v>23288</v>
      </c>
      <c r="Y366" s="603">
        <f t="shared" si="4177"/>
        <v>0.37366884232222602</v>
      </c>
      <c r="Z366" s="478">
        <f t="shared" ref="Z366" si="5027">SUM(Z318,Z322)</f>
        <v>-2000</v>
      </c>
      <c r="AA366" s="537">
        <f t="shared" si="4091"/>
        <v>21288</v>
      </c>
      <c r="AB366" s="537">
        <f t="shared" ref="AB366:AE366" si="5028">SUM(AB318,AB322)</f>
        <v>18354</v>
      </c>
      <c r="AC366" s="603">
        <f t="shared" si="4093"/>
        <v>0.86217587373167981</v>
      </c>
      <c r="AD366" s="537">
        <f t="shared" si="5028"/>
        <v>19649</v>
      </c>
      <c r="AE366" s="537">
        <f t="shared" si="5028"/>
        <v>20657</v>
      </c>
      <c r="AF366" s="603">
        <f t="shared" si="4094"/>
        <v>0.97035888763622702</v>
      </c>
      <c r="AG366" s="478">
        <f t="shared" ref="AG366:AM366" si="5029">SUM(AG318,AG322)</f>
        <v>23488</v>
      </c>
      <c r="AH366" s="478">
        <f t="shared" si="5029"/>
        <v>24048</v>
      </c>
      <c r="AI366" s="478">
        <f t="shared" si="5029"/>
        <v>40048</v>
      </c>
      <c r="AJ366" s="478">
        <f t="shared" si="5029"/>
        <v>19548</v>
      </c>
      <c r="AK366" s="478">
        <f t="shared" si="5029"/>
        <v>2200</v>
      </c>
      <c r="AL366" s="537">
        <f t="shared" si="4096"/>
        <v>23488</v>
      </c>
      <c r="AM366" s="836">
        <f t="shared" si="5029"/>
        <v>21935.03</v>
      </c>
      <c r="AN366" s="891">
        <f t="shared" si="4181"/>
        <v>0.93388240803814704</v>
      </c>
      <c r="AO366" s="836">
        <f t="shared" ref="AO366:AR366" si="5030">SUM(AO318,AO322)</f>
        <v>10154.82</v>
      </c>
      <c r="AP366" s="891">
        <f t="shared" si="4183"/>
        <v>0.42227295409181637</v>
      </c>
      <c r="AQ366" s="836">
        <f t="shared" ref="AQ366" si="5031">SUM(AQ318,AQ322)</f>
        <v>0</v>
      </c>
      <c r="AR366" s="836">
        <f t="shared" si="5030"/>
        <v>0</v>
      </c>
      <c r="AS366" s="836">
        <f t="shared" si="4099"/>
        <v>24048</v>
      </c>
      <c r="AT366" s="891">
        <f t="shared" si="4185"/>
        <v>0.42227295409181637</v>
      </c>
      <c r="AU366" s="836">
        <f t="shared" ref="AU366" si="5032">SUM(AU318,AU322)</f>
        <v>0</v>
      </c>
      <c r="AV366" s="836">
        <f t="shared" si="4101"/>
        <v>24048</v>
      </c>
      <c r="AW366" s="478">
        <f t="shared" ref="AW366:BG366" si="5033">SUM(AW318,AW322)</f>
        <v>24048</v>
      </c>
      <c r="AX366" s="836">
        <f t="shared" si="5033"/>
        <v>17718.190000000002</v>
      </c>
      <c r="AY366" s="478">
        <f t="shared" si="5033"/>
        <v>24048</v>
      </c>
      <c r="AZ366" s="448">
        <f t="shared" si="5033"/>
        <v>21237.840000000004</v>
      </c>
      <c r="BA366" s="902">
        <f t="shared" si="5033"/>
        <v>29548</v>
      </c>
      <c r="BB366" s="478">
        <f t="shared" si="5033"/>
        <v>19548</v>
      </c>
      <c r="BC366" s="478">
        <f t="shared" si="5033"/>
        <v>29548</v>
      </c>
      <c r="BD366" s="902">
        <f t="shared" si="5033"/>
        <v>26548</v>
      </c>
      <c r="BE366" s="478">
        <f t="shared" si="5033"/>
        <v>19548</v>
      </c>
      <c r="BF366" s="478">
        <f t="shared" si="5033"/>
        <v>29548</v>
      </c>
      <c r="BG366" s="836">
        <f t="shared" si="5033"/>
        <v>0</v>
      </c>
      <c r="BH366" s="478">
        <f t="shared" si="4103"/>
        <v>26548</v>
      </c>
      <c r="BI366" s="903">
        <f t="shared" ref="BI366" si="5034">SUM(BI318,BI322)</f>
        <v>5808.67</v>
      </c>
      <c r="BJ366" s="891">
        <f t="shared" si="4189"/>
        <v>0.21879877956908242</v>
      </c>
      <c r="BK366" s="478">
        <f t="shared" ref="BK366" si="5035">SUM(BK318,BK322)</f>
        <v>0</v>
      </c>
      <c r="BL366" s="478">
        <f t="shared" si="4106"/>
        <v>26548</v>
      </c>
      <c r="BM366" s="891">
        <f t="shared" si="4191"/>
        <v>0.21879877956908242</v>
      </c>
      <c r="BN366" s="891"/>
      <c r="BO366" s="891"/>
      <c r="BP366" s="903">
        <f t="shared" ref="BP366:BT366" si="5036">SUM(BP318,BP322)</f>
        <v>9497.0099999999984</v>
      </c>
      <c r="BQ366" s="891">
        <f t="shared" si="4193"/>
        <v>0.3577297724875696</v>
      </c>
      <c r="BR366" s="836">
        <f t="shared" ref="BR366" si="5037">SUM(BR318,BR322)</f>
        <v>0</v>
      </c>
      <c r="BS366" s="478">
        <f t="shared" si="4109"/>
        <v>26548</v>
      </c>
      <c r="BT366" s="903">
        <f t="shared" si="5036"/>
        <v>21420.660000000003</v>
      </c>
      <c r="BU366" s="891">
        <f t="shared" si="4195"/>
        <v>0.80686530058761496</v>
      </c>
      <c r="BV366" s="478">
        <f t="shared" ref="BV366" si="5038">SUM(BV318,BV322)</f>
        <v>-1700</v>
      </c>
      <c r="BW366" s="478">
        <f t="shared" si="4111"/>
        <v>24848</v>
      </c>
      <c r="BX366" s="891">
        <f t="shared" si="4795"/>
        <v>0.86206777205408902</v>
      </c>
      <c r="BY366" s="903">
        <f t="shared" ref="BY366:CE366" si="5039">SUM(BY318,BY322)</f>
        <v>25537.88</v>
      </c>
      <c r="BZ366" s="1119">
        <f t="shared" si="5039"/>
        <v>25537.88</v>
      </c>
      <c r="CA366" s="478">
        <f t="shared" si="5039"/>
        <v>32206</v>
      </c>
      <c r="CB366" s="478">
        <f t="shared" si="5039"/>
        <v>40906</v>
      </c>
      <c r="CC366" s="478">
        <f t="shared" si="5039"/>
        <v>21606</v>
      </c>
      <c r="CD366" s="903">
        <f t="shared" si="5039"/>
        <v>11049.96</v>
      </c>
      <c r="CE366" s="19">
        <f t="shared" si="5039"/>
        <v>0</v>
      </c>
      <c r="CF366" s="537">
        <f t="shared" si="4113"/>
        <v>32206</v>
      </c>
      <c r="CG366" s="603">
        <f t="shared" si="4199"/>
        <v>0.34310252747935166</v>
      </c>
      <c r="CH366" s="903">
        <f t="shared" ref="CH366:CL366" si="5040">SUM(CH318,CH322)</f>
        <v>13814.23</v>
      </c>
      <c r="CI366" s="603">
        <f t="shared" si="4201"/>
        <v>0.42893342855368566</v>
      </c>
      <c r="CJ366" s="478">
        <f t="shared" ref="CJ366" si="5041">SUM(CJ318,CJ322)</f>
        <v>0</v>
      </c>
      <c r="CK366" s="478">
        <f t="shared" si="4116"/>
        <v>32206</v>
      </c>
      <c r="CL366" s="118">
        <f t="shared" si="5040"/>
        <v>26114.98</v>
      </c>
      <c r="CM366" s="603">
        <f t="shared" si="4170"/>
        <v>0.81087312923057819</v>
      </c>
      <c r="CN366" s="19">
        <f t="shared" ref="CN366" si="5042">SUM(CN318,CN322)</f>
        <v>1000</v>
      </c>
      <c r="CO366" s="582">
        <f t="shared" si="4118"/>
        <v>33206</v>
      </c>
      <c r="CP366" s="603">
        <f t="shared" si="4171"/>
        <v>0.78645365295428538</v>
      </c>
      <c r="CQ366" s="19">
        <f t="shared" ref="CQ366" si="5043">SUM(CQ318,CQ322)</f>
        <v>0</v>
      </c>
      <c r="CR366" s="582">
        <f t="shared" si="4120"/>
        <v>33206</v>
      </c>
      <c r="CS366" s="1240">
        <f t="shared" ref="CS366:DB366" si="5044">SUM(CS318,CS322)</f>
        <v>33206</v>
      </c>
      <c r="CT366" s="1061">
        <f t="shared" si="5044"/>
        <v>23006</v>
      </c>
      <c r="CU366" s="478">
        <f t="shared" si="5044"/>
        <v>42306</v>
      </c>
      <c r="CV366" s="478">
        <f t="shared" si="5044"/>
        <v>23006</v>
      </c>
      <c r="CW366" s="1383">
        <f t="shared" si="5044"/>
        <v>30134.679999999997</v>
      </c>
      <c r="CX366" s="603">
        <f t="shared" si="4122"/>
        <v>0.9075070770342708</v>
      </c>
      <c r="CY366" s="405">
        <f t="shared" ref="CY366:CZ366" si="5045">SUM(CY318,CY322)</f>
        <v>23006</v>
      </c>
      <c r="CZ366" s="478">
        <f t="shared" si="5045"/>
        <v>0</v>
      </c>
      <c r="DA366" s="405">
        <f t="shared" si="4124"/>
        <v>23006</v>
      </c>
      <c r="DB366" s="118">
        <f t="shared" si="5044"/>
        <v>8139.75</v>
      </c>
      <c r="DC366" s="603">
        <f t="shared" si="4207"/>
        <v>0.35380987568460404</v>
      </c>
      <c r="DD366" s="582">
        <f t="shared" ref="DD366" si="5046">SUM(DD318,DD322)</f>
        <v>7200</v>
      </c>
      <c r="DE366" s="405">
        <f t="shared" si="4126"/>
        <v>30206</v>
      </c>
      <c r="DF366" s="603">
        <f t="shared" si="4209"/>
        <v>0.26947460769383569</v>
      </c>
      <c r="DG366" s="582">
        <f t="shared" ref="DG366" si="5047">SUM(DG318,DG322)</f>
        <v>7200</v>
      </c>
      <c r="DH366" s="405">
        <f t="shared" si="4128"/>
        <v>30206</v>
      </c>
      <c r="DI366" s="603">
        <f t="shared" si="4211"/>
        <v>0.26947460769383569</v>
      </c>
      <c r="DJ366" s="1582">
        <f t="shared" ref="DJ366" si="5048">SUM(DJ318,DJ322)</f>
        <v>13925.33</v>
      </c>
      <c r="DK366" s="603">
        <f t="shared" si="4213"/>
        <v>0.46101205058597627</v>
      </c>
      <c r="DL366" s="582">
        <f t="shared" ref="DL366" si="5049">SUM(DL318,DL322)</f>
        <v>838</v>
      </c>
      <c r="DM366" s="405">
        <f t="shared" si="4131"/>
        <v>31044</v>
      </c>
      <c r="DN366" s="603">
        <f t="shared" si="4215"/>
        <v>0.44856751707254222</v>
      </c>
      <c r="DO366" s="1582">
        <f t="shared" ref="DO366:DS366" si="5050">SUM(DO318,DO322)</f>
        <v>31765.370000000003</v>
      </c>
      <c r="DP366" s="902">
        <f t="shared" si="5050"/>
        <v>55368</v>
      </c>
      <c r="DQ366" s="478">
        <f t="shared" si="5050"/>
        <v>46446</v>
      </c>
      <c r="DR366" s="478">
        <f t="shared" si="5050"/>
        <v>46716</v>
      </c>
      <c r="DS366" s="1984">
        <f t="shared" si="5050"/>
        <v>31765.370000000003</v>
      </c>
      <c r="DT366" s="327">
        <f t="shared" si="4133"/>
        <v>1.0232370184254607</v>
      </c>
      <c r="DU366" s="2027">
        <f t="shared" ref="DU366:DV366" si="5051">SUM(DU318,DU322)</f>
        <v>55368</v>
      </c>
      <c r="DV366" s="1753">
        <f t="shared" si="5051"/>
        <v>1000</v>
      </c>
      <c r="DW366" s="1753">
        <f t="shared" si="4135"/>
        <v>56368</v>
      </c>
      <c r="DX366" s="1753">
        <f t="shared" ref="DX366:DZ366" si="5052">SUM(DX318,DX322)</f>
        <v>0</v>
      </c>
      <c r="DY366" s="1753">
        <f t="shared" si="4137"/>
        <v>56368</v>
      </c>
      <c r="DZ366" s="1753">
        <f t="shared" si="5052"/>
        <v>0</v>
      </c>
      <c r="EA366" s="1753">
        <f t="shared" si="4138"/>
        <v>56368</v>
      </c>
      <c r="EB366" s="1984">
        <f t="shared" ref="EB366" si="5053">SUM(EB318,EB322)</f>
        <v>19936.989999999998</v>
      </c>
      <c r="EC366" s="327">
        <f t="shared" si="4140"/>
        <v>0.35369340760715295</v>
      </c>
      <c r="ED366" s="1753">
        <f t="shared" ref="ED366" si="5054">SUM(ED318,ED322)</f>
        <v>0</v>
      </c>
      <c r="EE366" s="1753">
        <f t="shared" si="4142"/>
        <v>56368</v>
      </c>
      <c r="EF366" s="327">
        <f t="shared" si="4143"/>
        <v>0.35369340760715295</v>
      </c>
      <c r="EG366" s="1753">
        <f t="shared" ref="EG366" si="5055">SUM(EG318,EG322)</f>
        <v>-1090</v>
      </c>
      <c r="EH366" s="1753">
        <f t="shared" si="4145"/>
        <v>55278</v>
      </c>
      <c r="EI366" s="2189">
        <f t="shared" ref="EI366:EO366" si="5056">SUM(EI318,EI322)</f>
        <v>45709.13</v>
      </c>
      <c r="EJ366" s="1984">
        <f t="shared" si="5056"/>
        <v>45709.13</v>
      </c>
      <c r="EK366" s="327">
        <f t="shared" si="4147"/>
        <v>1</v>
      </c>
      <c r="EL366" s="2027">
        <f t="shared" si="5056"/>
        <v>36300</v>
      </c>
      <c r="EM366" s="2348">
        <f t="shared" si="5056"/>
        <v>35700</v>
      </c>
      <c r="EN366" s="2348">
        <f t="shared" si="5056"/>
        <v>35700</v>
      </c>
      <c r="EO366" s="1984">
        <f t="shared" si="5056"/>
        <v>16374.42</v>
      </c>
      <c r="EP366" s="2176">
        <f t="shared" si="4148"/>
        <v>0.45108595041322314</v>
      </c>
      <c r="EQ366" s="1753">
        <f t="shared" ref="EQ366" si="5057">SUM(EQ318,EQ322)</f>
        <v>0</v>
      </c>
      <c r="ER366" s="1753">
        <f t="shared" si="4150"/>
        <v>36300</v>
      </c>
      <c r="ES366" s="1753">
        <f t="shared" ref="ES366" si="5058">SUM(ES318,ES322)</f>
        <v>0</v>
      </c>
      <c r="ET366" s="1753">
        <f t="shared" si="4152"/>
        <v>36300</v>
      </c>
      <c r="EU366" s="327">
        <f t="shared" si="4153"/>
        <v>0.45108595041322314</v>
      </c>
      <c r="EV366" s="1753">
        <f t="shared" ref="EV366" si="5059">SUM(EV318,EV322)</f>
        <v>0</v>
      </c>
      <c r="EW366" s="1753">
        <f t="shared" si="4155"/>
        <v>36300</v>
      </c>
      <c r="EX366" s="1984">
        <f t="shared" ref="EX366" si="5060">SUM(EX318,EX322)</f>
        <v>26966.079999999998</v>
      </c>
      <c r="EY366" s="327">
        <f t="shared" si="4227"/>
        <v>0.74286721763085395</v>
      </c>
      <c r="EZ366" s="2027">
        <f t="shared" ref="EZ366:FF366" si="5061">SUM(EZ318,EZ322)</f>
        <v>36300</v>
      </c>
      <c r="FA366" s="1984">
        <f t="shared" ref="FA366" si="5062">SUM(FA318,FA322)</f>
        <v>37716.959999999992</v>
      </c>
      <c r="FB366" s="327">
        <f t="shared" si="4230"/>
        <v>1.0390347107438014</v>
      </c>
      <c r="FC366" s="1634">
        <f t="shared" si="5061"/>
        <v>37278</v>
      </c>
      <c r="FD366" s="1634">
        <f t="shared" si="5061"/>
        <v>37278</v>
      </c>
      <c r="FE366" s="1634">
        <f t="shared" si="5061"/>
        <v>37278</v>
      </c>
      <c r="FF366" s="405">
        <f t="shared" si="5061"/>
        <v>-1000</v>
      </c>
      <c r="FG366" s="405">
        <f t="shared" si="4159"/>
        <v>36278</v>
      </c>
      <c r="FH366" s="2706">
        <f t="shared" ref="FH366:FI366" si="5063">SUM(FH318,FH322)</f>
        <v>11782.04</v>
      </c>
      <c r="FI366" s="405">
        <f t="shared" si="5063"/>
        <v>0</v>
      </c>
      <c r="FJ366" s="405">
        <f t="shared" si="4161"/>
        <v>36278</v>
      </c>
      <c r="FK366" s="1977">
        <f t="shared" si="4162"/>
        <v>0.32477093555322789</v>
      </c>
      <c r="FL366" s="2706">
        <f t="shared" ref="FL366" si="5064">SUM(FL318,FL322)</f>
        <v>18984.45</v>
      </c>
      <c r="FM366" s="1977">
        <f t="shared" si="4164"/>
        <v>0.52330475770439389</v>
      </c>
      <c r="FN366" s="405">
        <f t="shared" ref="FN366" si="5065">SUM(FN318,FN322)</f>
        <v>0</v>
      </c>
      <c r="FO366" s="405">
        <f t="shared" si="4166"/>
        <v>36278</v>
      </c>
      <c r="FP366" s="1634">
        <f t="shared" ref="FP366" si="5066">SUM(FP318,FP322)</f>
        <v>36278</v>
      </c>
      <c r="FQ366" s="2653">
        <f t="shared" ref="FQ366:FR366" si="5067">SUM(FQ318,FQ322)</f>
        <v>35336</v>
      </c>
      <c r="FR366" s="1634">
        <f t="shared" si="5067"/>
        <v>35336</v>
      </c>
      <c r="FS366" s="1634">
        <f t="shared" ref="FS366" si="5068">SUM(FS318,FS322)</f>
        <v>35336</v>
      </c>
    </row>
    <row r="367" spans="1:175" ht="21.75" thickBot="1" x14ac:dyDescent="0.4">
      <c r="A367" s="649"/>
      <c r="B367" s="650"/>
      <c r="C367" s="1846" t="s">
        <v>206</v>
      </c>
      <c r="D367" s="651">
        <v>700</v>
      </c>
      <c r="E367" s="1847"/>
      <c r="F367" s="668"/>
      <c r="G367" s="650"/>
      <c r="H367" s="588">
        <f t="shared" ref="H367:K367" si="5069">SUM(H345,H339)</f>
        <v>0</v>
      </c>
      <c r="I367" s="479">
        <f t="shared" si="5069"/>
        <v>0</v>
      </c>
      <c r="J367" s="527">
        <f t="shared" si="5069"/>
        <v>0</v>
      </c>
      <c r="K367" s="527">
        <f t="shared" si="5069"/>
        <v>0</v>
      </c>
      <c r="L367" s="587"/>
      <c r="M367" s="479">
        <f t="shared" ref="M367" si="5070">SUM(M345,M339)</f>
        <v>0</v>
      </c>
      <c r="N367" s="479">
        <f>SUM(N345,N339)</f>
        <v>0</v>
      </c>
      <c r="O367" s="479">
        <f>SUM(O345,O339)</f>
        <v>0</v>
      </c>
      <c r="P367" s="527">
        <f t="shared" si="4086"/>
        <v>0</v>
      </c>
      <c r="Q367" s="587"/>
      <c r="R367" s="479">
        <f t="shared" ref="R367:S367" si="5071">SUM(R345,R339)</f>
        <v>0</v>
      </c>
      <c r="S367" s="527">
        <f t="shared" si="5071"/>
        <v>0</v>
      </c>
      <c r="T367" s="587"/>
      <c r="U367" s="479">
        <f t="shared" ref="U367" si="5072">SUM(U345,U339)</f>
        <v>0</v>
      </c>
      <c r="V367" s="479">
        <f>SUM(V345,V339)</f>
        <v>0</v>
      </c>
      <c r="W367" s="479">
        <f>SUM(W345,W339)</f>
        <v>0</v>
      </c>
      <c r="X367" s="527">
        <f t="shared" si="4089"/>
        <v>0</v>
      </c>
      <c r="Y367" s="587"/>
      <c r="Z367" s="479">
        <f>SUM(Z345,Z339)</f>
        <v>0</v>
      </c>
      <c r="AA367" s="527">
        <f t="shared" si="4091"/>
        <v>0</v>
      </c>
      <c r="AB367" s="527">
        <f t="shared" ref="AB367:AE367" si="5073">SUM(AB345,AB339)</f>
        <v>0</v>
      </c>
      <c r="AC367" s="587" t="e">
        <f t="shared" si="4093"/>
        <v>#DIV/0!</v>
      </c>
      <c r="AD367" s="527">
        <f t="shared" si="5073"/>
        <v>0</v>
      </c>
      <c r="AE367" s="527">
        <f t="shared" si="5073"/>
        <v>0</v>
      </c>
      <c r="AF367" s="587" t="e">
        <f t="shared" si="4094"/>
        <v>#DIV/0!</v>
      </c>
      <c r="AG367" s="479">
        <f t="shared" ref="AG367:AM367" si="5074">SUM(AG345,AG339)</f>
        <v>0</v>
      </c>
      <c r="AH367" s="479">
        <f t="shared" si="5074"/>
        <v>0</v>
      </c>
      <c r="AI367" s="479">
        <f t="shared" si="5074"/>
        <v>0</v>
      </c>
      <c r="AJ367" s="479">
        <f t="shared" si="5074"/>
        <v>0</v>
      </c>
      <c r="AK367" s="479">
        <f>SUM(AK345,AK339)</f>
        <v>0</v>
      </c>
      <c r="AL367" s="527">
        <f t="shared" si="4096"/>
        <v>0</v>
      </c>
      <c r="AM367" s="829">
        <f t="shared" si="5074"/>
        <v>0</v>
      </c>
      <c r="AN367" s="894"/>
      <c r="AO367" s="829">
        <f t="shared" ref="AO367:AR367" si="5075">SUM(AO345,AO339)</f>
        <v>0</v>
      </c>
      <c r="AP367" s="894"/>
      <c r="AQ367" s="829">
        <f t="shared" ref="AQ367" si="5076">SUM(AQ345,AQ339)</f>
        <v>0</v>
      </c>
      <c r="AR367" s="829">
        <f t="shared" si="5075"/>
        <v>0</v>
      </c>
      <c r="AS367" s="829">
        <f t="shared" si="4099"/>
        <v>0</v>
      </c>
      <c r="AT367" s="894"/>
      <c r="AU367" s="829">
        <f t="shared" ref="AU367" si="5077">SUM(AU345,AU339)</f>
        <v>0</v>
      </c>
      <c r="AV367" s="829">
        <f t="shared" si="4101"/>
        <v>0</v>
      </c>
      <c r="AW367" s="479">
        <f t="shared" ref="AW367:BG367" si="5078">SUM(AW345,AW339)</f>
        <v>0</v>
      </c>
      <c r="AX367" s="829">
        <f t="shared" si="5078"/>
        <v>0</v>
      </c>
      <c r="AY367" s="479">
        <f t="shared" si="5078"/>
        <v>0</v>
      </c>
      <c r="AZ367" s="71">
        <f t="shared" si="5078"/>
        <v>0</v>
      </c>
      <c r="BA367" s="904">
        <f t="shared" si="5078"/>
        <v>0</v>
      </c>
      <c r="BB367" s="479">
        <f t="shared" si="5078"/>
        <v>0</v>
      </c>
      <c r="BC367" s="479">
        <f t="shared" si="5078"/>
        <v>0</v>
      </c>
      <c r="BD367" s="904">
        <f t="shared" si="5078"/>
        <v>0</v>
      </c>
      <c r="BE367" s="479">
        <f t="shared" si="5078"/>
        <v>0</v>
      </c>
      <c r="BF367" s="479">
        <f t="shared" si="5078"/>
        <v>0</v>
      </c>
      <c r="BG367" s="829">
        <f t="shared" si="5078"/>
        <v>0</v>
      </c>
      <c r="BH367" s="479">
        <f t="shared" si="4103"/>
        <v>0</v>
      </c>
      <c r="BI367" s="905">
        <f t="shared" ref="BI367" si="5079">SUM(BI345,BI339)</f>
        <v>0</v>
      </c>
      <c r="BJ367" s="894"/>
      <c r="BK367" s="479">
        <f t="shared" ref="BK367" si="5080">SUM(BK345,BK339)</f>
        <v>0</v>
      </c>
      <c r="BL367" s="479">
        <f t="shared" si="4106"/>
        <v>0</v>
      </c>
      <c r="BM367" s="894"/>
      <c r="BN367" s="894"/>
      <c r="BO367" s="894"/>
      <c r="BP367" s="905">
        <f t="shared" ref="BP367:BT367" si="5081">SUM(BP345,BP339)</f>
        <v>0</v>
      </c>
      <c r="BQ367" s="894"/>
      <c r="BR367" s="829">
        <f t="shared" ref="BR367" si="5082">SUM(BR345,BR339)</f>
        <v>0</v>
      </c>
      <c r="BS367" s="479">
        <f t="shared" si="4109"/>
        <v>0</v>
      </c>
      <c r="BT367" s="905">
        <f t="shared" si="5081"/>
        <v>0</v>
      </c>
      <c r="BU367" s="894"/>
      <c r="BV367" s="479">
        <f t="shared" ref="BV367" si="5083">SUM(BV345,BV339)</f>
        <v>0</v>
      </c>
      <c r="BW367" s="479">
        <f t="shared" si="4111"/>
        <v>0</v>
      </c>
      <c r="BX367" s="894"/>
      <c r="BY367" s="905">
        <f t="shared" ref="BY367:CE367" si="5084">SUM(BY345,BY339)</f>
        <v>0</v>
      </c>
      <c r="BZ367" s="1120">
        <f t="shared" si="5084"/>
        <v>0</v>
      </c>
      <c r="CA367" s="479">
        <f t="shared" si="5084"/>
        <v>0</v>
      </c>
      <c r="CB367" s="479">
        <f t="shared" si="5084"/>
        <v>0</v>
      </c>
      <c r="CC367" s="479">
        <f t="shared" si="5084"/>
        <v>0</v>
      </c>
      <c r="CD367" s="905">
        <f t="shared" si="5084"/>
        <v>0</v>
      </c>
      <c r="CE367" s="20">
        <f t="shared" si="5084"/>
        <v>0</v>
      </c>
      <c r="CF367" s="527">
        <f t="shared" si="4113"/>
        <v>0</v>
      </c>
      <c r="CG367" s="587"/>
      <c r="CH367" s="905">
        <f t="shared" ref="CH367:CL367" si="5085">SUM(CH345,CH339)</f>
        <v>0</v>
      </c>
      <c r="CI367" s="587"/>
      <c r="CJ367" s="479">
        <f t="shared" ref="CJ367" si="5086">SUM(CJ345,CJ339)</f>
        <v>0</v>
      </c>
      <c r="CK367" s="479">
        <f t="shared" si="4116"/>
        <v>0</v>
      </c>
      <c r="CL367" s="119">
        <f t="shared" si="5085"/>
        <v>0</v>
      </c>
      <c r="CM367" s="587"/>
      <c r="CN367" s="20">
        <f t="shared" ref="CN367" si="5087">SUM(CN345,CN339)</f>
        <v>0</v>
      </c>
      <c r="CO367" s="1187">
        <f t="shared" si="4118"/>
        <v>0</v>
      </c>
      <c r="CP367" s="587"/>
      <c r="CQ367" s="20">
        <f t="shared" ref="CQ367" si="5088">SUM(CQ345,CQ339)</f>
        <v>0</v>
      </c>
      <c r="CR367" s="1187">
        <f t="shared" si="4120"/>
        <v>0</v>
      </c>
      <c r="CS367" s="1241">
        <f t="shared" ref="CS367:DB367" si="5089">SUM(CS345,CS339)</f>
        <v>0</v>
      </c>
      <c r="CT367" s="1308">
        <f t="shared" si="5089"/>
        <v>0</v>
      </c>
      <c r="CU367" s="479">
        <f t="shared" si="5089"/>
        <v>0</v>
      </c>
      <c r="CV367" s="479">
        <f t="shared" si="5089"/>
        <v>0</v>
      </c>
      <c r="CW367" s="1384">
        <f t="shared" si="5089"/>
        <v>0</v>
      </c>
      <c r="CX367" s="587" t="e">
        <f t="shared" si="4122"/>
        <v>#DIV/0!</v>
      </c>
      <c r="CY367" s="1361">
        <f t="shared" ref="CY367:CZ367" si="5090">SUM(CY345,CY339)</f>
        <v>0</v>
      </c>
      <c r="CZ367" s="479">
        <f t="shared" si="5090"/>
        <v>0</v>
      </c>
      <c r="DA367" s="1361">
        <f t="shared" si="4124"/>
        <v>0</v>
      </c>
      <c r="DB367" s="119">
        <f t="shared" si="5089"/>
        <v>0</v>
      </c>
      <c r="DC367" s="587"/>
      <c r="DD367" s="1187">
        <f t="shared" ref="DD367" si="5091">SUM(DD345,DD339)</f>
        <v>0</v>
      </c>
      <c r="DE367" s="1361">
        <f t="shared" si="4126"/>
        <v>0</v>
      </c>
      <c r="DF367" s="587"/>
      <c r="DG367" s="1187">
        <f t="shared" ref="DG367" si="5092">SUM(DG345,DG339)</f>
        <v>0</v>
      </c>
      <c r="DH367" s="1361">
        <f t="shared" si="4128"/>
        <v>0</v>
      </c>
      <c r="DI367" s="587"/>
      <c r="DJ367" s="1583">
        <f t="shared" ref="DJ367" si="5093">SUM(DJ345,DJ339)</f>
        <v>0</v>
      </c>
      <c r="DK367" s="587"/>
      <c r="DL367" s="1187">
        <f t="shared" ref="DL367" si="5094">SUM(DL345,DL339)</f>
        <v>0</v>
      </c>
      <c r="DM367" s="1361">
        <f t="shared" si="4131"/>
        <v>0</v>
      </c>
      <c r="DN367" s="587"/>
      <c r="DO367" s="1583">
        <f t="shared" ref="DO367:DS367" si="5095">SUM(DO345,DO339)</f>
        <v>0</v>
      </c>
      <c r="DP367" s="479">
        <f t="shared" si="5095"/>
        <v>0</v>
      </c>
      <c r="DQ367" s="479">
        <f t="shared" si="5095"/>
        <v>0</v>
      </c>
      <c r="DR367" s="479">
        <f t="shared" si="5095"/>
        <v>0</v>
      </c>
      <c r="DS367" s="1985">
        <f t="shared" si="5095"/>
        <v>0</v>
      </c>
      <c r="DT367" s="323" t="e">
        <f t="shared" si="4133"/>
        <v>#DIV/0!</v>
      </c>
      <c r="DU367" s="1360">
        <f t="shared" ref="DU367:DV367" si="5096">SUM(DU345,DU339)</f>
        <v>0</v>
      </c>
      <c r="DV367" s="1360">
        <f t="shared" si="5096"/>
        <v>0</v>
      </c>
      <c r="DW367" s="1360">
        <f t="shared" si="4135"/>
        <v>0</v>
      </c>
      <c r="DX367" s="1360">
        <f t="shared" ref="DX367:DZ367" si="5097">SUM(DX345,DX339)</f>
        <v>0</v>
      </c>
      <c r="DY367" s="1360">
        <f t="shared" si="4137"/>
        <v>0</v>
      </c>
      <c r="DZ367" s="1360">
        <f t="shared" si="5097"/>
        <v>0</v>
      </c>
      <c r="EA367" s="1360">
        <f t="shared" si="4138"/>
        <v>0</v>
      </c>
      <c r="EB367" s="1985">
        <f t="shared" ref="EB367" si="5098">SUM(EB345,EB339)</f>
        <v>0</v>
      </c>
      <c r="EC367" s="323"/>
      <c r="ED367" s="1360">
        <f t="shared" ref="ED367" si="5099">SUM(ED345,ED339)</f>
        <v>0</v>
      </c>
      <c r="EE367" s="1360">
        <f t="shared" si="4142"/>
        <v>0</v>
      </c>
      <c r="EF367" s="323" t="e">
        <f t="shared" si="4143"/>
        <v>#DIV/0!</v>
      </c>
      <c r="EG367" s="1360">
        <f t="shared" ref="EG367" si="5100">SUM(EG345,EG339)</f>
        <v>0</v>
      </c>
      <c r="EH367" s="1360">
        <f t="shared" si="4145"/>
        <v>0</v>
      </c>
      <c r="EI367" s="2191">
        <f t="shared" ref="EI367:EO367" si="5101">SUM(EI345,EI339)</f>
        <v>0</v>
      </c>
      <c r="EJ367" s="1985">
        <f t="shared" si="5101"/>
        <v>0</v>
      </c>
      <c r="EK367" s="323" t="e">
        <f t="shared" si="4147"/>
        <v>#DIV/0!</v>
      </c>
      <c r="EL367" s="1360">
        <f t="shared" si="5101"/>
        <v>0</v>
      </c>
      <c r="EM367" s="2192">
        <f t="shared" si="5101"/>
        <v>0</v>
      </c>
      <c r="EN367" s="2192">
        <f t="shared" si="5101"/>
        <v>0</v>
      </c>
      <c r="EO367" s="1985">
        <f t="shared" si="5101"/>
        <v>0</v>
      </c>
      <c r="EP367" s="2176" t="e">
        <f t="shared" si="4148"/>
        <v>#DIV/0!</v>
      </c>
      <c r="EQ367" s="1360">
        <f t="shared" ref="EQ367" si="5102">SUM(EQ345,EQ339)</f>
        <v>0</v>
      </c>
      <c r="ER367" s="1360">
        <f t="shared" si="4150"/>
        <v>0</v>
      </c>
      <c r="ES367" s="1360">
        <f t="shared" ref="ES367" si="5103">SUM(ES345,ES339)</f>
        <v>0</v>
      </c>
      <c r="ET367" s="1360">
        <f t="shared" si="4152"/>
        <v>0</v>
      </c>
      <c r="EU367" s="323" t="e">
        <f t="shared" si="4153"/>
        <v>#DIV/0!</v>
      </c>
      <c r="EV367" s="1360">
        <f t="shared" ref="EV367" si="5104">SUM(EV345,EV339)</f>
        <v>0</v>
      </c>
      <c r="EW367" s="1360">
        <f t="shared" si="4155"/>
        <v>0</v>
      </c>
      <c r="EX367" s="1985">
        <f t="shared" ref="EX367" si="5105">SUM(EX345,EX339)</f>
        <v>0</v>
      </c>
      <c r="EY367" s="323" t="e">
        <f t="shared" si="4227"/>
        <v>#DIV/0!</v>
      </c>
      <c r="EZ367" s="2028">
        <f t="shared" ref="EZ367:FF367" si="5106">SUM(EZ345,EZ339)</f>
        <v>0</v>
      </c>
      <c r="FA367" s="1985">
        <f t="shared" ref="FA367" si="5107">SUM(FA345,FA339)</f>
        <v>0</v>
      </c>
      <c r="FB367" s="323" t="e">
        <f t="shared" si="4230"/>
        <v>#DIV/0!</v>
      </c>
      <c r="FC367" s="1361">
        <f t="shared" si="5106"/>
        <v>0</v>
      </c>
      <c r="FD367" s="1361">
        <f t="shared" si="5106"/>
        <v>0</v>
      </c>
      <c r="FE367" s="1361">
        <f t="shared" si="5106"/>
        <v>0</v>
      </c>
      <c r="FF367" s="1361">
        <f t="shared" si="5106"/>
        <v>0</v>
      </c>
      <c r="FG367" s="1361">
        <f t="shared" si="4159"/>
        <v>0</v>
      </c>
      <c r="FH367" s="2707">
        <f t="shared" ref="FH367:FI367" si="5108">SUM(FH345,FH339)</f>
        <v>0</v>
      </c>
      <c r="FI367" s="1361">
        <f t="shared" si="5108"/>
        <v>0</v>
      </c>
      <c r="FJ367" s="1361">
        <f t="shared" si="4161"/>
        <v>0</v>
      </c>
      <c r="FK367" s="1969" t="e">
        <f t="shared" si="4162"/>
        <v>#DIV/0!</v>
      </c>
      <c r="FL367" s="2707">
        <f t="shared" ref="FL367" si="5109">SUM(FL345,FL339)</f>
        <v>0</v>
      </c>
      <c r="FM367" s="1969" t="e">
        <f t="shared" si="4164"/>
        <v>#DIV/0!</v>
      </c>
      <c r="FN367" s="1361">
        <f t="shared" ref="FN367" si="5110">SUM(FN345,FN339)</f>
        <v>0</v>
      </c>
      <c r="FO367" s="1361">
        <f t="shared" si="4166"/>
        <v>0</v>
      </c>
      <c r="FP367" s="1635">
        <f t="shared" ref="FP367" si="5111">SUM(FP345,FP339)</f>
        <v>0</v>
      </c>
      <c r="FQ367" s="2603">
        <f t="shared" ref="FQ367:FR367" si="5112">SUM(FQ345,FQ339)</f>
        <v>0</v>
      </c>
      <c r="FR367" s="1361">
        <f t="shared" si="5112"/>
        <v>0</v>
      </c>
      <c r="FS367" s="1361">
        <f t="shared" ref="FS367" si="5113">SUM(FS345,FS339)</f>
        <v>0</v>
      </c>
    </row>
    <row r="368" spans="1:175" ht="21.75" thickBot="1" x14ac:dyDescent="0.4">
      <c r="A368" s="663"/>
      <c r="B368" s="635"/>
      <c r="C368" s="1848" t="s">
        <v>291</v>
      </c>
      <c r="D368" s="638"/>
      <c r="E368" s="1849"/>
      <c r="F368" s="669"/>
      <c r="G368" s="635"/>
      <c r="H368" s="670">
        <f t="shared" ref="H368:I368" si="5114">SUM(H366:H367)</f>
        <v>20779</v>
      </c>
      <c r="I368" s="480">
        <f t="shared" si="5114"/>
        <v>22082</v>
      </c>
      <c r="J368" s="538">
        <f t="shared" ref="J368:O368" si="5115">SUM(J366:J367)</f>
        <v>23288</v>
      </c>
      <c r="K368" s="538">
        <f t="shared" si="5115"/>
        <v>5448</v>
      </c>
      <c r="L368" s="604">
        <f>K368/J368</f>
        <v>0.23394022672621093</v>
      </c>
      <c r="M368" s="480">
        <f t="shared" ref="M368" si="5116">SUM(M366:M367)</f>
        <v>23288</v>
      </c>
      <c r="N368" s="480">
        <f t="shared" si="5115"/>
        <v>0</v>
      </c>
      <c r="O368" s="480">
        <f t="shared" si="5115"/>
        <v>0</v>
      </c>
      <c r="P368" s="538">
        <f t="shared" si="4086"/>
        <v>23288</v>
      </c>
      <c r="Q368" s="604">
        <f>K368/P368</f>
        <v>0.23394022672621093</v>
      </c>
      <c r="R368" s="480">
        <f t="shared" ref="R368:S368" si="5117">SUM(R366:R367)</f>
        <v>23288</v>
      </c>
      <c r="S368" s="538">
        <f t="shared" si="5117"/>
        <v>8702</v>
      </c>
      <c r="T368" s="604">
        <f t="shared" si="4175"/>
        <v>0.37366884232222602</v>
      </c>
      <c r="U368" s="480">
        <f t="shared" ref="U368:W368" si="5118">SUM(U366:U367)</f>
        <v>23288</v>
      </c>
      <c r="V368" s="480">
        <f t="shared" si="5118"/>
        <v>0</v>
      </c>
      <c r="W368" s="480">
        <f t="shared" si="5118"/>
        <v>0</v>
      </c>
      <c r="X368" s="538">
        <f t="shared" si="4089"/>
        <v>23288</v>
      </c>
      <c r="Y368" s="604">
        <f t="shared" si="4177"/>
        <v>0.37366884232222602</v>
      </c>
      <c r="Z368" s="480">
        <f t="shared" ref="Z368" si="5119">SUM(Z366:Z367)</f>
        <v>-2000</v>
      </c>
      <c r="AA368" s="538">
        <f t="shared" si="4091"/>
        <v>21288</v>
      </c>
      <c r="AB368" s="538">
        <f t="shared" ref="AB368:AE368" si="5120">SUM(AB366:AB367)</f>
        <v>18354</v>
      </c>
      <c r="AC368" s="604">
        <f t="shared" si="4093"/>
        <v>0.86217587373167981</v>
      </c>
      <c r="AD368" s="538">
        <f t="shared" si="5120"/>
        <v>19649</v>
      </c>
      <c r="AE368" s="538">
        <f t="shared" si="5120"/>
        <v>20657</v>
      </c>
      <c r="AF368" s="604">
        <f t="shared" si="4094"/>
        <v>0.97035888763622702</v>
      </c>
      <c r="AG368" s="480">
        <f t="shared" ref="AG368:AM368" si="5121">SUM(AG366:AG367)</f>
        <v>23488</v>
      </c>
      <c r="AH368" s="480">
        <f t="shared" si="5121"/>
        <v>24048</v>
      </c>
      <c r="AI368" s="480">
        <f t="shared" si="5121"/>
        <v>40048</v>
      </c>
      <c r="AJ368" s="480">
        <f t="shared" si="5121"/>
        <v>19548</v>
      </c>
      <c r="AK368" s="480">
        <f t="shared" si="5121"/>
        <v>2200</v>
      </c>
      <c r="AL368" s="538">
        <f t="shared" si="4096"/>
        <v>23488</v>
      </c>
      <c r="AM368" s="837">
        <f t="shared" si="5121"/>
        <v>21935.03</v>
      </c>
      <c r="AN368" s="900">
        <f t="shared" si="4181"/>
        <v>0.93388240803814704</v>
      </c>
      <c r="AO368" s="837">
        <f t="shared" ref="AO368:AR368" si="5122">SUM(AO366:AO367)</f>
        <v>10154.82</v>
      </c>
      <c r="AP368" s="900">
        <f t="shared" si="4183"/>
        <v>0.42227295409181637</v>
      </c>
      <c r="AQ368" s="837">
        <f t="shared" ref="AQ368" si="5123">SUM(AQ366:AQ367)</f>
        <v>0</v>
      </c>
      <c r="AR368" s="837">
        <f t="shared" si="5122"/>
        <v>0</v>
      </c>
      <c r="AS368" s="837">
        <f t="shared" si="4099"/>
        <v>24048</v>
      </c>
      <c r="AT368" s="900">
        <f t="shared" si="4185"/>
        <v>0.42227295409181637</v>
      </c>
      <c r="AU368" s="837">
        <f t="shared" ref="AU368" si="5124">SUM(AU366:AU367)</f>
        <v>0</v>
      </c>
      <c r="AV368" s="837">
        <f t="shared" si="4101"/>
        <v>24048</v>
      </c>
      <c r="AW368" s="480">
        <f t="shared" ref="AW368:BG368" si="5125">SUM(AW366:AW367)</f>
        <v>24048</v>
      </c>
      <c r="AX368" s="837">
        <f t="shared" si="5125"/>
        <v>17718.190000000002</v>
      </c>
      <c r="AY368" s="480">
        <f t="shared" si="5125"/>
        <v>24048</v>
      </c>
      <c r="AZ368" s="1065">
        <f t="shared" si="5125"/>
        <v>21237.840000000004</v>
      </c>
      <c r="BA368" s="906">
        <f t="shared" si="5125"/>
        <v>29548</v>
      </c>
      <c r="BB368" s="480">
        <f t="shared" si="5125"/>
        <v>19548</v>
      </c>
      <c r="BC368" s="480">
        <f t="shared" si="5125"/>
        <v>29548</v>
      </c>
      <c r="BD368" s="906">
        <f t="shared" si="5125"/>
        <v>26548</v>
      </c>
      <c r="BE368" s="480">
        <f t="shared" si="5125"/>
        <v>19548</v>
      </c>
      <c r="BF368" s="480">
        <f t="shared" si="5125"/>
        <v>29548</v>
      </c>
      <c r="BG368" s="837">
        <f t="shared" si="5125"/>
        <v>0</v>
      </c>
      <c r="BH368" s="480">
        <f t="shared" si="4103"/>
        <v>26548</v>
      </c>
      <c r="BI368" s="907">
        <f t="shared" ref="BI368" si="5126">SUM(BI366:BI367)</f>
        <v>5808.67</v>
      </c>
      <c r="BJ368" s="900">
        <f t="shared" si="4189"/>
        <v>0.21879877956908242</v>
      </c>
      <c r="BK368" s="480">
        <f t="shared" ref="BK368" si="5127">SUM(BK366:BK367)</f>
        <v>0</v>
      </c>
      <c r="BL368" s="480">
        <f t="shared" si="4106"/>
        <v>26548</v>
      </c>
      <c r="BM368" s="900">
        <f t="shared" si="4191"/>
        <v>0.21879877956908242</v>
      </c>
      <c r="BN368" s="900"/>
      <c r="BO368" s="900"/>
      <c r="BP368" s="907">
        <f t="shared" ref="BP368:BT368" si="5128">SUM(BP366:BP367)</f>
        <v>9497.0099999999984</v>
      </c>
      <c r="BQ368" s="900">
        <f t="shared" si="4193"/>
        <v>0.3577297724875696</v>
      </c>
      <c r="BR368" s="837">
        <f t="shared" ref="BR368" si="5129">SUM(BR366:BR367)</f>
        <v>0</v>
      </c>
      <c r="BS368" s="480">
        <f t="shared" si="4109"/>
        <v>26548</v>
      </c>
      <c r="BT368" s="907">
        <f t="shared" si="5128"/>
        <v>21420.660000000003</v>
      </c>
      <c r="BU368" s="900">
        <f t="shared" si="4195"/>
        <v>0.80686530058761496</v>
      </c>
      <c r="BV368" s="480">
        <f t="shared" ref="BV368" si="5130">SUM(BV366:BV367)</f>
        <v>-1700</v>
      </c>
      <c r="BW368" s="480">
        <f t="shared" si="4111"/>
        <v>24848</v>
      </c>
      <c r="BX368" s="900">
        <f t="shared" ref="BX368" si="5131">BT368/BW368</f>
        <v>0.86206777205408902</v>
      </c>
      <c r="BY368" s="907">
        <f t="shared" ref="BY368:CE368" si="5132">SUM(BY366:BY367)</f>
        <v>25537.88</v>
      </c>
      <c r="BZ368" s="1121">
        <f t="shared" si="5132"/>
        <v>25537.88</v>
      </c>
      <c r="CA368" s="480">
        <f t="shared" si="5132"/>
        <v>32206</v>
      </c>
      <c r="CB368" s="480">
        <f t="shared" si="5132"/>
        <v>40906</v>
      </c>
      <c r="CC368" s="480">
        <f t="shared" si="5132"/>
        <v>21606</v>
      </c>
      <c r="CD368" s="907">
        <f t="shared" si="5132"/>
        <v>11049.96</v>
      </c>
      <c r="CE368" s="21">
        <f t="shared" si="5132"/>
        <v>0</v>
      </c>
      <c r="CF368" s="538">
        <f t="shared" si="4113"/>
        <v>32206</v>
      </c>
      <c r="CG368" s="604">
        <f t="shared" si="4199"/>
        <v>0.34310252747935166</v>
      </c>
      <c r="CH368" s="907">
        <f t="shared" ref="CH368:CL368" si="5133">SUM(CH366:CH367)</f>
        <v>13814.23</v>
      </c>
      <c r="CI368" s="604">
        <f t="shared" si="4201"/>
        <v>0.42893342855368566</v>
      </c>
      <c r="CJ368" s="480">
        <f t="shared" ref="CJ368" si="5134">SUM(CJ366:CJ367)</f>
        <v>0</v>
      </c>
      <c r="CK368" s="480">
        <f t="shared" si="4116"/>
        <v>32206</v>
      </c>
      <c r="CL368" s="120">
        <f t="shared" si="5133"/>
        <v>26114.98</v>
      </c>
      <c r="CM368" s="604">
        <f t="shared" si="4170"/>
        <v>0.81087312923057819</v>
      </c>
      <c r="CN368" s="21">
        <f t="shared" ref="CN368" si="5135">SUM(CN366:CN367)</f>
        <v>1000</v>
      </c>
      <c r="CO368" s="1188">
        <f t="shared" si="4118"/>
        <v>33206</v>
      </c>
      <c r="CP368" s="604">
        <f t="shared" si="4171"/>
        <v>0.78645365295428538</v>
      </c>
      <c r="CQ368" s="21">
        <f t="shared" ref="CQ368" si="5136">SUM(CQ366:CQ367)</f>
        <v>0</v>
      </c>
      <c r="CR368" s="1188">
        <f t="shared" si="4120"/>
        <v>33206</v>
      </c>
      <c r="CS368" s="1242">
        <f t="shared" ref="CS368:DB368" si="5137">SUM(CS366:CS367)</f>
        <v>33206</v>
      </c>
      <c r="CT368" s="1309">
        <f t="shared" si="5137"/>
        <v>23006</v>
      </c>
      <c r="CU368" s="480">
        <f t="shared" si="5137"/>
        <v>42306</v>
      </c>
      <c r="CV368" s="480">
        <f t="shared" si="5137"/>
        <v>23006</v>
      </c>
      <c r="CW368" s="1385">
        <f t="shared" si="5137"/>
        <v>30134.679999999997</v>
      </c>
      <c r="CX368" s="604">
        <f t="shared" si="4122"/>
        <v>0.9075070770342708</v>
      </c>
      <c r="CY368" s="1493">
        <f t="shared" ref="CY368:CZ368" si="5138">SUM(CY366:CY367)</f>
        <v>23006</v>
      </c>
      <c r="CZ368" s="480">
        <f t="shared" si="5138"/>
        <v>0</v>
      </c>
      <c r="DA368" s="1493">
        <f t="shared" si="4124"/>
        <v>23006</v>
      </c>
      <c r="DB368" s="120">
        <f t="shared" si="5137"/>
        <v>8139.75</v>
      </c>
      <c r="DC368" s="604">
        <f t="shared" si="4207"/>
        <v>0.35380987568460404</v>
      </c>
      <c r="DD368" s="1188">
        <f t="shared" ref="DD368" si="5139">SUM(DD366:DD367)</f>
        <v>7200</v>
      </c>
      <c r="DE368" s="1493">
        <f t="shared" si="4126"/>
        <v>30206</v>
      </c>
      <c r="DF368" s="604">
        <f t="shared" si="4209"/>
        <v>0.26947460769383569</v>
      </c>
      <c r="DG368" s="1188">
        <f t="shared" ref="DG368" si="5140">SUM(DG366:DG367)</f>
        <v>7200</v>
      </c>
      <c r="DH368" s="1493">
        <f t="shared" si="4128"/>
        <v>30206</v>
      </c>
      <c r="DI368" s="604">
        <f t="shared" si="4211"/>
        <v>0.26947460769383569</v>
      </c>
      <c r="DJ368" s="1584">
        <f t="shared" ref="DJ368" si="5141">SUM(DJ366:DJ367)</f>
        <v>13925.33</v>
      </c>
      <c r="DK368" s="604">
        <f t="shared" si="4213"/>
        <v>0.46101205058597627</v>
      </c>
      <c r="DL368" s="1188">
        <f t="shared" ref="DL368" si="5142">SUM(DL366:DL367)</f>
        <v>838</v>
      </c>
      <c r="DM368" s="1493">
        <f t="shared" si="4131"/>
        <v>31044</v>
      </c>
      <c r="DN368" s="604">
        <f t="shared" si="4215"/>
        <v>0.44856751707254222</v>
      </c>
      <c r="DO368" s="1584">
        <f t="shared" ref="DO368:DS368" si="5143">SUM(DO366:DO367)</f>
        <v>31765.370000000003</v>
      </c>
      <c r="DP368" s="480">
        <f t="shared" si="5143"/>
        <v>55368</v>
      </c>
      <c r="DQ368" s="480">
        <f t="shared" si="5143"/>
        <v>46446</v>
      </c>
      <c r="DR368" s="480">
        <f t="shared" si="5143"/>
        <v>46716</v>
      </c>
      <c r="DS368" s="1707">
        <f t="shared" si="5143"/>
        <v>31765.370000000003</v>
      </c>
      <c r="DT368" s="324">
        <f t="shared" si="4133"/>
        <v>1.0232370184254607</v>
      </c>
      <c r="DU368" s="1757">
        <f t="shared" ref="DU368:DV368" si="5144">SUM(DU366:DU367)</f>
        <v>55368</v>
      </c>
      <c r="DV368" s="1757">
        <f t="shared" si="5144"/>
        <v>1000</v>
      </c>
      <c r="DW368" s="1757">
        <f t="shared" si="4135"/>
        <v>56368</v>
      </c>
      <c r="DX368" s="1757">
        <f t="shared" ref="DX368:DZ368" si="5145">SUM(DX366:DX367)</f>
        <v>0</v>
      </c>
      <c r="DY368" s="1757">
        <f t="shared" si="4137"/>
        <v>56368</v>
      </c>
      <c r="DZ368" s="1757">
        <f t="shared" si="5145"/>
        <v>0</v>
      </c>
      <c r="EA368" s="1757">
        <f t="shared" si="4138"/>
        <v>56368</v>
      </c>
      <c r="EB368" s="1707">
        <f t="shared" ref="EB368" si="5146">SUM(EB366:EB367)</f>
        <v>19936.989999999998</v>
      </c>
      <c r="EC368" s="324">
        <f t="shared" si="4140"/>
        <v>0.35369340760715295</v>
      </c>
      <c r="ED368" s="1757">
        <f t="shared" ref="ED368" si="5147">SUM(ED366:ED367)</f>
        <v>0</v>
      </c>
      <c r="EE368" s="1757">
        <f t="shared" si="4142"/>
        <v>56368</v>
      </c>
      <c r="EF368" s="324">
        <f t="shared" si="4143"/>
        <v>0.35369340760715295</v>
      </c>
      <c r="EG368" s="1757">
        <f t="shared" ref="EG368" si="5148">SUM(EG366:EG367)</f>
        <v>-1090</v>
      </c>
      <c r="EH368" s="1757">
        <f t="shared" si="4145"/>
        <v>55278</v>
      </c>
      <c r="EI368" s="2193">
        <f t="shared" ref="EI368:EO368" si="5149">SUM(EI366:EI367)</f>
        <v>45709.13</v>
      </c>
      <c r="EJ368" s="1707">
        <f t="shared" si="5149"/>
        <v>45709.13</v>
      </c>
      <c r="EK368" s="324">
        <f t="shared" si="4147"/>
        <v>1</v>
      </c>
      <c r="EL368" s="1757">
        <f t="shared" si="5149"/>
        <v>36300</v>
      </c>
      <c r="EM368" s="2194">
        <f t="shared" si="5149"/>
        <v>35700</v>
      </c>
      <c r="EN368" s="2194">
        <f t="shared" si="5149"/>
        <v>35700</v>
      </c>
      <c r="EO368" s="1707">
        <f t="shared" si="5149"/>
        <v>16374.42</v>
      </c>
      <c r="EP368" s="2176">
        <f t="shared" si="4148"/>
        <v>0.45108595041322314</v>
      </c>
      <c r="EQ368" s="1757">
        <f t="shared" ref="EQ368" si="5150">SUM(EQ366:EQ367)</f>
        <v>0</v>
      </c>
      <c r="ER368" s="1757">
        <f t="shared" si="4150"/>
        <v>36300</v>
      </c>
      <c r="ES368" s="1757">
        <f t="shared" ref="ES368" si="5151">SUM(ES366:ES367)</f>
        <v>0</v>
      </c>
      <c r="ET368" s="1757">
        <f t="shared" si="4152"/>
        <v>36300</v>
      </c>
      <c r="EU368" s="324">
        <f t="shared" si="4153"/>
        <v>0.45108595041322314</v>
      </c>
      <c r="EV368" s="1757">
        <f t="shared" ref="EV368" si="5152">SUM(EV366:EV367)</f>
        <v>0</v>
      </c>
      <c r="EW368" s="1757">
        <f t="shared" si="4155"/>
        <v>36300</v>
      </c>
      <c r="EX368" s="1707">
        <f t="shared" ref="EX368" si="5153">SUM(EX366:EX367)</f>
        <v>26966.079999999998</v>
      </c>
      <c r="EY368" s="324">
        <f t="shared" si="4227"/>
        <v>0.74286721763085395</v>
      </c>
      <c r="EZ368" s="2029">
        <f t="shared" ref="EZ368:FF368" si="5154">SUM(EZ366:EZ367)</f>
        <v>36300</v>
      </c>
      <c r="FA368" s="1707">
        <f t="shared" ref="FA368" si="5155">SUM(FA366:FA367)</f>
        <v>37716.959999999992</v>
      </c>
      <c r="FB368" s="324">
        <f t="shared" si="4230"/>
        <v>1.0390347107438014</v>
      </c>
      <c r="FC368" s="1493">
        <f t="shared" si="5154"/>
        <v>37278</v>
      </c>
      <c r="FD368" s="1493">
        <f t="shared" si="5154"/>
        <v>37278</v>
      </c>
      <c r="FE368" s="1493">
        <f t="shared" si="5154"/>
        <v>37278</v>
      </c>
      <c r="FF368" s="1493">
        <f t="shared" si="5154"/>
        <v>-1000</v>
      </c>
      <c r="FG368" s="1493">
        <f t="shared" si="4159"/>
        <v>36278</v>
      </c>
      <c r="FH368" s="2708">
        <f t="shared" ref="FH368:FI368" si="5156">SUM(FH366:FH367)</f>
        <v>11782.04</v>
      </c>
      <c r="FI368" s="1493">
        <f t="shared" si="5156"/>
        <v>0</v>
      </c>
      <c r="FJ368" s="1493">
        <f t="shared" si="4161"/>
        <v>36278</v>
      </c>
      <c r="FK368" s="1970">
        <f t="shared" si="4162"/>
        <v>0.32477093555322789</v>
      </c>
      <c r="FL368" s="2708">
        <f t="shared" ref="FL368" si="5157">SUM(FL366:FL367)</f>
        <v>18984.45</v>
      </c>
      <c r="FM368" s="1970">
        <f t="shared" si="4164"/>
        <v>0.52330475770439389</v>
      </c>
      <c r="FN368" s="1493">
        <f t="shared" ref="FN368" si="5158">SUM(FN366:FN367)</f>
        <v>0</v>
      </c>
      <c r="FO368" s="1493">
        <f t="shared" si="4166"/>
        <v>36278</v>
      </c>
      <c r="FP368" s="1636">
        <f t="shared" ref="FP368" si="5159">SUM(FP366:FP367)</f>
        <v>36278</v>
      </c>
      <c r="FQ368" s="2604">
        <f t="shared" ref="FQ368:FR368" si="5160">SUM(FQ366:FQ367)</f>
        <v>35336</v>
      </c>
      <c r="FR368" s="1493">
        <f t="shared" si="5160"/>
        <v>35336</v>
      </c>
      <c r="FS368" s="1493">
        <f t="shared" ref="FS368" si="5161">SUM(FS366:FS367)</f>
        <v>35336</v>
      </c>
    </row>
    <row r="369" spans="1:176" ht="21.75" hidden="1" thickTop="1" x14ac:dyDescent="0.35">
      <c r="A369" s="211"/>
      <c r="B369" s="211"/>
      <c r="C369" s="339"/>
      <c r="D369" s="694"/>
      <c r="E369" s="211"/>
      <c r="F369" s="695"/>
      <c r="G369" s="211"/>
      <c r="H369" s="465"/>
      <c r="I369" s="465"/>
      <c r="J369" s="466"/>
      <c r="K369" s="466"/>
      <c r="L369" s="605"/>
      <c r="M369" s="465"/>
      <c r="N369" s="465"/>
      <c r="O369" s="465"/>
      <c r="P369" s="466"/>
      <c r="Q369" s="605"/>
      <c r="R369" s="465"/>
      <c r="S369" s="466"/>
      <c r="T369" s="605"/>
      <c r="U369" s="465"/>
      <c r="V369" s="465"/>
      <c r="W369" s="465"/>
      <c r="X369" s="466"/>
      <c r="Y369" s="605"/>
      <c r="Z369" s="465"/>
      <c r="AA369" s="466"/>
      <c r="AB369" s="466"/>
      <c r="AC369" s="605"/>
      <c r="AD369" s="466"/>
      <c r="AE369" s="465"/>
      <c r="AF369" s="605"/>
      <c r="AG369" s="465"/>
      <c r="AH369" s="465"/>
      <c r="AI369" s="465"/>
      <c r="AJ369" s="465"/>
      <c r="AK369" s="465"/>
      <c r="AL369" s="466"/>
      <c r="AM369" s="465"/>
      <c r="AN369" s="908"/>
      <c r="AO369" s="465"/>
      <c r="AP369" s="908"/>
      <c r="AQ369" s="465"/>
      <c r="AR369" s="465"/>
      <c r="AS369" s="465"/>
      <c r="AT369" s="908"/>
      <c r="AU369" s="465"/>
      <c r="AV369" s="465"/>
      <c r="AW369" s="465"/>
      <c r="AX369" s="465"/>
      <c r="AY369" s="465"/>
      <c r="AZ369" s="1850"/>
      <c r="BA369" s="909"/>
      <c r="BB369" s="465"/>
      <c r="BC369" s="465"/>
      <c r="BD369" s="909"/>
      <c r="BE369" s="465"/>
      <c r="BF369" s="465"/>
      <c r="BG369" s="465"/>
      <c r="BH369" s="465"/>
      <c r="BI369" s="909"/>
      <c r="BJ369" s="908"/>
      <c r="BK369" s="465"/>
      <c r="BL369" s="465"/>
      <c r="BM369" s="908"/>
      <c r="BN369" s="471"/>
      <c r="BO369" s="471"/>
      <c r="BP369" s="909"/>
      <c r="BQ369" s="908"/>
      <c r="BR369" s="465"/>
      <c r="BS369" s="465"/>
      <c r="BT369" s="909"/>
      <c r="BU369" s="908"/>
      <c r="BV369" s="465"/>
      <c r="BW369" s="465"/>
      <c r="BX369" s="908"/>
      <c r="BY369" s="909"/>
      <c r="BZ369" s="1122"/>
      <c r="CA369" s="465"/>
      <c r="CB369" s="465"/>
      <c r="CC369" s="465"/>
      <c r="CD369" s="909"/>
      <c r="CE369" s="22"/>
      <c r="CF369" s="466"/>
      <c r="CG369" s="605"/>
      <c r="CH369" s="909"/>
      <c r="CI369" s="605"/>
      <c r="CJ369" s="465"/>
      <c r="CK369" s="465"/>
      <c r="CL369" s="121"/>
      <c r="CM369" s="605"/>
      <c r="CN369" s="22"/>
      <c r="CO369" s="467"/>
      <c r="CP369" s="605"/>
      <c r="CQ369" s="22"/>
      <c r="CR369" s="467"/>
      <c r="CS369" s="1243"/>
      <c r="CT369" s="467"/>
      <c r="CU369" s="465"/>
      <c r="CV369" s="465"/>
      <c r="CW369" s="1386"/>
      <c r="CX369" s="605"/>
      <c r="CY369" s="339"/>
      <c r="CZ369" s="465"/>
      <c r="DA369" s="339"/>
      <c r="DB369" s="121"/>
      <c r="DC369" s="605"/>
      <c r="DD369" s="467"/>
      <c r="DE369" s="339"/>
      <c r="DF369" s="605"/>
      <c r="DG369" s="467"/>
      <c r="DH369" s="339"/>
      <c r="DI369" s="605"/>
      <c r="DJ369" s="1585"/>
      <c r="DK369" s="605"/>
      <c r="DL369" s="467"/>
      <c r="DM369" s="339"/>
      <c r="DN369" s="605"/>
      <c r="DO369" s="1585"/>
      <c r="DQ369" s="465"/>
      <c r="DR369" s="465"/>
      <c r="DS369" s="1986"/>
      <c r="DT369" s="2195"/>
      <c r="EB369" s="1986"/>
      <c r="EC369" s="2195"/>
      <c r="EF369" s="2195"/>
      <c r="EI369" s="2196"/>
      <c r="EJ369" s="1986"/>
      <c r="EK369" s="2196"/>
      <c r="EO369" s="1986"/>
      <c r="EP369" s="1986"/>
      <c r="EU369" s="2195"/>
      <c r="EX369" s="1986"/>
      <c r="EY369" s="2195"/>
      <c r="EZ369" s="2197"/>
      <c r="FA369" s="2037"/>
      <c r="FB369" s="2195"/>
      <c r="FH369" s="2709"/>
      <c r="FK369" s="2710"/>
      <c r="FL369" s="2709"/>
      <c r="FM369" s="2710"/>
    </row>
    <row r="370" spans="1:176" ht="44.25" customHeight="1" thickTop="1" x14ac:dyDescent="0.25">
      <c r="A370" s="2884" t="s">
        <v>208</v>
      </c>
      <c r="B370" s="2869" t="s">
        <v>209</v>
      </c>
      <c r="C370" s="2886" t="s">
        <v>213</v>
      </c>
      <c r="D370" s="2869" t="s">
        <v>397</v>
      </c>
      <c r="E370" s="2871" t="s">
        <v>214</v>
      </c>
      <c r="F370" s="631"/>
      <c r="G370" s="632" t="s">
        <v>519</v>
      </c>
      <c r="H370" s="633" t="s">
        <v>141</v>
      </c>
      <c r="I370" s="524" t="s">
        <v>140</v>
      </c>
      <c r="J370" s="524" t="s">
        <v>142</v>
      </c>
      <c r="K370" s="528" t="s">
        <v>140</v>
      </c>
      <c r="L370" s="2873" t="s">
        <v>474</v>
      </c>
      <c r="M370" s="524" t="s">
        <v>142</v>
      </c>
      <c r="N370" s="524" t="s">
        <v>710</v>
      </c>
      <c r="O370" s="591" t="s">
        <v>648</v>
      </c>
      <c r="P370" s="528" t="s">
        <v>502</v>
      </c>
      <c r="Q370" s="2853" t="s">
        <v>478</v>
      </c>
      <c r="R370" s="524" t="s">
        <v>0</v>
      </c>
      <c r="S370" s="528" t="s">
        <v>140</v>
      </c>
      <c r="T370" s="2853" t="s">
        <v>614</v>
      </c>
      <c r="U370" s="524" t="s">
        <v>0</v>
      </c>
      <c r="V370" s="524" t="s">
        <v>650</v>
      </c>
      <c r="W370" s="591" t="s">
        <v>653</v>
      </c>
      <c r="X370" s="528" t="s">
        <v>504</v>
      </c>
      <c r="Y370" s="2853" t="s">
        <v>652</v>
      </c>
      <c r="Z370" s="524" t="s">
        <v>655</v>
      </c>
      <c r="AA370" s="528" t="s">
        <v>656</v>
      </c>
      <c r="AB370" s="528" t="s">
        <v>140</v>
      </c>
      <c r="AC370" s="2853" t="s">
        <v>614</v>
      </c>
      <c r="AD370" s="528" t="s">
        <v>140</v>
      </c>
      <c r="AE370" s="524" t="s">
        <v>657</v>
      </c>
      <c r="AF370" s="2853" t="s">
        <v>658</v>
      </c>
      <c r="AG370" s="524" t="s">
        <v>0</v>
      </c>
      <c r="AH370" s="2866" t="s">
        <v>142</v>
      </c>
      <c r="AI370" s="2867"/>
      <c r="AJ370" s="2868"/>
      <c r="AK370" s="524" t="s">
        <v>709</v>
      </c>
      <c r="AL370" s="528" t="s">
        <v>714</v>
      </c>
      <c r="AM370" s="524" t="s">
        <v>140</v>
      </c>
      <c r="AN370" s="2861" t="s">
        <v>711</v>
      </c>
      <c r="AO370" s="524" t="s">
        <v>140</v>
      </c>
      <c r="AP370" s="2861" t="s">
        <v>614</v>
      </c>
      <c r="AQ370" s="524" t="s">
        <v>722</v>
      </c>
      <c r="AR370" s="524" t="s">
        <v>589</v>
      </c>
      <c r="AS370" s="524" t="s">
        <v>720</v>
      </c>
      <c r="AT370" s="2861" t="s">
        <v>478</v>
      </c>
      <c r="AU370" s="524" t="s">
        <v>723</v>
      </c>
      <c r="AV370" s="524" t="s">
        <v>720</v>
      </c>
      <c r="AW370" s="524" t="s">
        <v>142</v>
      </c>
      <c r="AX370" s="524" t="s">
        <v>140</v>
      </c>
      <c r="AY370" s="524" t="s">
        <v>0</v>
      </c>
      <c r="AZ370" s="1062" t="s">
        <v>140</v>
      </c>
      <c r="BA370" s="2866" t="s">
        <v>728</v>
      </c>
      <c r="BB370" s="2867"/>
      <c r="BC370" s="2868"/>
      <c r="BD370" s="2866" t="s">
        <v>142</v>
      </c>
      <c r="BE370" s="2867"/>
      <c r="BF370" s="2868"/>
      <c r="BG370" s="524" t="s">
        <v>734</v>
      </c>
      <c r="BH370" s="524" t="s">
        <v>735</v>
      </c>
      <c r="BI370" s="524" t="s">
        <v>140</v>
      </c>
      <c r="BJ370" s="2861" t="s">
        <v>614</v>
      </c>
      <c r="BK370" s="524" t="s">
        <v>723</v>
      </c>
      <c r="BL370" s="524" t="s">
        <v>720</v>
      </c>
      <c r="BM370" s="2861" t="s">
        <v>478</v>
      </c>
      <c r="BN370" s="1801"/>
      <c r="BO370" s="1801"/>
      <c r="BP370" s="524" t="s">
        <v>140</v>
      </c>
      <c r="BQ370" s="2861" t="s">
        <v>614</v>
      </c>
      <c r="BR370" s="524" t="s">
        <v>741</v>
      </c>
      <c r="BS370" s="524" t="s">
        <v>714</v>
      </c>
      <c r="BT370" s="524" t="s">
        <v>140</v>
      </c>
      <c r="BU370" s="2861" t="s">
        <v>748</v>
      </c>
      <c r="BV370" s="524" t="s">
        <v>503</v>
      </c>
      <c r="BW370" s="524" t="s">
        <v>504</v>
      </c>
      <c r="BX370" s="2861" t="s">
        <v>749</v>
      </c>
      <c r="BY370" s="524" t="s">
        <v>0</v>
      </c>
      <c r="BZ370" s="1062" t="s">
        <v>140</v>
      </c>
      <c r="CA370" s="2863" t="s">
        <v>142</v>
      </c>
      <c r="CB370" s="2864"/>
      <c r="CC370" s="2865"/>
      <c r="CD370" s="524" t="s">
        <v>140</v>
      </c>
      <c r="CE370" s="528" t="s">
        <v>589</v>
      </c>
      <c r="CF370" s="528" t="s">
        <v>502</v>
      </c>
      <c r="CG370" s="2853" t="s">
        <v>748</v>
      </c>
      <c r="CH370" s="524" t="s">
        <v>140</v>
      </c>
      <c r="CI370" s="2853" t="s">
        <v>474</v>
      </c>
      <c r="CJ370" s="524" t="s">
        <v>766</v>
      </c>
      <c r="CK370" s="524" t="s">
        <v>767</v>
      </c>
      <c r="CL370" s="110" t="s">
        <v>140</v>
      </c>
      <c r="CM370" s="2853" t="s">
        <v>474</v>
      </c>
      <c r="CN370" s="528" t="s">
        <v>503</v>
      </c>
      <c r="CO370" s="1181" t="s">
        <v>504</v>
      </c>
      <c r="CP370" s="2853" t="s">
        <v>474</v>
      </c>
      <c r="CQ370" s="528" t="s">
        <v>781</v>
      </c>
      <c r="CR370" s="1181" t="s">
        <v>714</v>
      </c>
      <c r="CS370" s="1233" t="s">
        <v>0</v>
      </c>
      <c r="CT370" s="2858" t="s">
        <v>728</v>
      </c>
      <c r="CU370" s="2859"/>
      <c r="CV370" s="2860"/>
      <c r="CW370" s="1375" t="s">
        <v>141</v>
      </c>
      <c r="CX370" s="2853" t="s">
        <v>474</v>
      </c>
      <c r="CY370" s="108" t="s">
        <v>142</v>
      </c>
      <c r="CZ370" s="524" t="s">
        <v>783</v>
      </c>
      <c r="DA370" s="108" t="s">
        <v>767</v>
      </c>
      <c r="DB370" s="110" t="s">
        <v>141</v>
      </c>
      <c r="DC370" s="2853" t="s">
        <v>474</v>
      </c>
      <c r="DD370" s="1181" t="s">
        <v>589</v>
      </c>
      <c r="DE370" s="108" t="s">
        <v>502</v>
      </c>
      <c r="DF370" s="2853" t="s">
        <v>478</v>
      </c>
      <c r="DG370" s="1181" t="s">
        <v>723</v>
      </c>
      <c r="DH370" s="108" t="s">
        <v>502</v>
      </c>
      <c r="DI370" s="2853" t="s">
        <v>478</v>
      </c>
      <c r="DJ370" s="108" t="s">
        <v>141</v>
      </c>
      <c r="DK370" s="2853" t="s">
        <v>474</v>
      </c>
      <c r="DL370" s="1181" t="s">
        <v>788</v>
      </c>
      <c r="DM370" s="108" t="s">
        <v>714</v>
      </c>
      <c r="DN370" s="2853" t="s">
        <v>478</v>
      </c>
      <c r="DO370" s="108" t="s">
        <v>0</v>
      </c>
      <c r="DP370" s="2855" t="s">
        <v>142</v>
      </c>
      <c r="DQ370" s="2856"/>
      <c r="DR370" s="2857"/>
      <c r="DS370" s="1754" t="s">
        <v>800</v>
      </c>
      <c r="DT370" s="2851" t="s">
        <v>614</v>
      </c>
      <c r="DU370" s="1754" t="s">
        <v>142</v>
      </c>
      <c r="DV370" s="1754" t="s">
        <v>811</v>
      </c>
      <c r="DW370" s="1754" t="s">
        <v>767</v>
      </c>
      <c r="DX370" s="1754" t="s">
        <v>589</v>
      </c>
      <c r="DY370" s="1754" t="s">
        <v>502</v>
      </c>
      <c r="DZ370" s="1754" t="s">
        <v>723</v>
      </c>
      <c r="EA370" s="1754" t="s">
        <v>816</v>
      </c>
      <c r="EB370" s="1754" t="s">
        <v>800</v>
      </c>
      <c r="EC370" s="2851" t="s">
        <v>614</v>
      </c>
      <c r="ED370" s="1754" t="s">
        <v>503</v>
      </c>
      <c r="EE370" s="1754" t="s">
        <v>504</v>
      </c>
      <c r="EF370" s="2851" t="s">
        <v>478</v>
      </c>
      <c r="EG370" s="1754" t="s">
        <v>832</v>
      </c>
      <c r="EH370" s="1754" t="s">
        <v>714</v>
      </c>
      <c r="EI370" s="2168" t="s">
        <v>0</v>
      </c>
      <c r="EJ370" s="1754" t="s">
        <v>141</v>
      </c>
      <c r="EK370" s="2851" t="s">
        <v>478</v>
      </c>
      <c r="EL370" s="1754" t="s">
        <v>142</v>
      </c>
      <c r="EM370" s="2169" t="s">
        <v>776</v>
      </c>
      <c r="EN370" s="2169" t="s">
        <v>776</v>
      </c>
      <c r="EO370" s="1754" t="s">
        <v>141</v>
      </c>
      <c r="EP370" s="2851" t="s">
        <v>614</v>
      </c>
      <c r="EQ370" s="1754" t="s">
        <v>857</v>
      </c>
      <c r="ER370" s="1754" t="s">
        <v>714</v>
      </c>
      <c r="ES370" s="1754" t="s">
        <v>589</v>
      </c>
      <c r="ET370" s="1754" t="s">
        <v>720</v>
      </c>
      <c r="EU370" s="2851" t="s">
        <v>478</v>
      </c>
      <c r="EV370" s="1754" t="s">
        <v>861</v>
      </c>
      <c r="EW370" s="1754" t="s">
        <v>714</v>
      </c>
      <c r="EX370" s="1754" t="s">
        <v>141</v>
      </c>
      <c r="EY370" s="2851" t="s">
        <v>478</v>
      </c>
      <c r="EZ370" s="2170" t="s">
        <v>0</v>
      </c>
      <c r="FA370" s="2469" t="s">
        <v>141</v>
      </c>
      <c r="FB370" s="2851" t="s">
        <v>478</v>
      </c>
      <c r="FC370" s="108" t="s">
        <v>142</v>
      </c>
      <c r="FD370" s="108" t="s">
        <v>142</v>
      </c>
      <c r="FE370" s="108" t="s">
        <v>142</v>
      </c>
      <c r="FF370" s="108" t="s">
        <v>885</v>
      </c>
      <c r="FG370" s="108" t="s">
        <v>714</v>
      </c>
      <c r="FH370" s="2689" t="s">
        <v>141</v>
      </c>
      <c r="FI370" s="108" t="s">
        <v>723</v>
      </c>
      <c r="FJ370" s="108" t="s">
        <v>720</v>
      </c>
      <c r="FK370" s="2849" t="s">
        <v>478</v>
      </c>
      <c r="FL370" s="2689" t="s">
        <v>141</v>
      </c>
      <c r="FM370" s="2849" t="s">
        <v>478</v>
      </c>
      <c r="FN370" s="108" t="s">
        <v>892</v>
      </c>
      <c r="FO370" s="108" t="s">
        <v>714</v>
      </c>
      <c r="FP370" s="2690" t="s">
        <v>0</v>
      </c>
      <c r="FQ370" s="2595" t="s">
        <v>728</v>
      </c>
      <c r="FR370" s="108" t="s">
        <v>728</v>
      </c>
      <c r="FS370" s="108" t="s">
        <v>728</v>
      </c>
    </row>
    <row r="371" spans="1:176" ht="19.5" thickBot="1" x14ac:dyDescent="0.35">
      <c r="A371" s="2885"/>
      <c r="B371" s="2870"/>
      <c r="C371" s="2887"/>
      <c r="D371" s="2870"/>
      <c r="E371" s="2872"/>
      <c r="F371" s="634"/>
      <c r="G371" s="635"/>
      <c r="H371" s="636" t="s">
        <v>635</v>
      </c>
      <c r="I371" s="472" t="s">
        <v>615</v>
      </c>
      <c r="J371" s="532">
        <v>2018</v>
      </c>
      <c r="K371" s="532" t="s">
        <v>640</v>
      </c>
      <c r="L371" s="2874"/>
      <c r="M371" s="472">
        <v>2018</v>
      </c>
      <c r="N371" s="472">
        <v>2018</v>
      </c>
      <c r="O371" s="472">
        <v>2018</v>
      </c>
      <c r="P371" s="532">
        <v>2018</v>
      </c>
      <c r="Q371" s="2854"/>
      <c r="R371" s="472">
        <v>2018</v>
      </c>
      <c r="S371" s="532" t="s">
        <v>649</v>
      </c>
      <c r="T371" s="2854"/>
      <c r="U371" s="472">
        <v>2018</v>
      </c>
      <c r="V371" s="472">
        <v>2018</v>
      </c>
      <c r="W371" s="472">
        <v>2018</v>
      </c>
      <c r="X371" s="532">
        <v>2018</v>
      </c>
      <c r="Y371" s="2854"/>
      <c r="Z371" s="472">
        <v>2018</v>
      </c>
      <c r="AA371" s="532">
        <v>2018</v>
      </c>
      <c r="AB371" s="532" t="s">
        <v>654</v>
      </c>
      <c r="AC371" s="2854"/>
      <c r="AD371" s="532" t="s">
        <v>694</v>
      </c>
      <c r="AE371" s="472">
        <v>2018</v>
      </c>
      <c r="AF371" s="2854"/>
      <c r="AG371" s="472">
        <v>2018</v>
      </c>
      <c r="AH371" s="472">
        <v>2019</v>
      </c>
      <c r="AI371" s="472">
        <v>2020</v>
      </c>
      <c r="AJ371" s="472">
        <v>2021</v>
      </c>
      <c r="AK371" s="472">
        <v>2018</v>
      </c>
      <c r="AL371" s="532">
        <v>2018</v>
      </c>
      <c r="AM371" s="472" t="s">
        <v>708</v>
      </c>
      <c r="AN371" s="2862"/>
      <c r="AO371" s="472" t="s">
        <v>717</v>
      </c>
      <c r="AP371" s="2862"/>
      <c r="AQ371" s="472">
        <v>2019</v>
      </c>
      <c r="AR371" s="472">
        <v>2019</v>
      </c>
      <c r="AS371" s="472">
        <v>2019</v>
      </c>
      <c r="AT371" s="2862"/>
      <c r="AU371" s="472">
        <v>2019</v>
      </c>
      <c r="AV371" s="472">
        <v>2019</v>
      </c>
      <c r="AW371" s="472">
        <v>2019</v>
      </c>
      <c r="AX371" s="472" t="s">
        <v>729</v>
      </c>
      <c r="AY371" s="472">
        <v>2019</v>
      </c>
      <c r="AZ371" s="420" t="s">
        <v>753</v>
      </c>
      <c r="BA371" s="885">
        <v>2020</v>
      </c>
      <c r="BB371" s="472">
        <v>2021</v>
      </c>
      <c r="BC371" s="472">
        <v>2022</v>
      </c>
      <c r="BD371" s="885">
        <v>2020</v>
      </c>
      <c r="BE371" s="472">
        <v>2021</v>
      </c>
      <c r="BF371" s="472">
        <v>2022</v>
      </c>
      <c r="BG371" s="472">
        <v>2020</v>
      </c>
      <c r="BH371" s="472">
        <v>2020</v>
      </c>
      <c r="BI371" s="472" t="s">
        <v>733</v>
      </c>
      <c r="BJ371" s="2862"/>
      <c r="BK371" s="472">
        <v>2020</v>
      </c>
      <c r="BL371" s="472">
        <v>2020</v>
      </c>
      <c r="BM371" s="2862"/>
      <c r="BN371" s="1802"/>
      <c r="BO371" s="1802"/>
      <c r="BP371" s="472" t="s">
        <v>736</v>
      </c>
      <c r="BQ371" s="2862"/>
      <c r="BR371" s="472">
        <v>2020</v>
      </c>
      <c r="BS371" s="472">
        <v>2020</v>
      </c>
      <c r="BT371" s="472" t="s">
        <v>739</v>
      </c>
      <c r="BU371" s="2862"/>
      <c r="BV371" s="472">
        <v>2020</v>
      </c>
      <c r="BW371" s="472">
        <v>2020</v>
      </c>
      <c r="BX371" s="2862"/>
      <c r="BY371" s="472" t="s">
        <v>752</v>
      </c>
      <c r="BZ371" s="420" t="s">
        <v>752</v>
      </c>
      <c r="CA371" s="472">
        <v>2021</v>
      </c>
      <c r="CB371" s="472">
        <v>2022</v>
      </c>
      <c r="CC371" s="472">
        <v>2023</v>
      </c>
      <c r="CD371" s="472" t="s">
        <v>761</v>
      </c>
      <c r="CE371" s="532">
        <v>2021</v>
      </c>
      <c r="CF371" s="532">
        <v>2021</v>
      </c>
      <c r="CG371" s="2854"/>
      <c r="CH371" s="472" t="s">
        <v>763</v>
      </c>
      <c r="CI371" s="2854"/>
      <c r="CJ371" s="472">
        <v>2021</v>
      </c>
      <c r="CK371" s="472">
        <v>2021</v>
      </c>
      <c r="CL371" s="111" t="s">
        <v>764</v>
      </c>
      <c r="CM371" s="2854"/>
      <c r="CN371" s="532">
        <v>2021</v>
      </c>
      <c r="CO371" s="579">
        <v>2021</v>
      </c>
      <c r="CP371" s="2854"/>
      <c r="CQ371" s="532">
        <v>2021</v>
      </c>
      <c r="CR371" s="579">
        <v>2021</v>
      </c>
      <c r="CS371" s="238">
        <v>2021</v>
      </c>
      <c r="CT371" s="1056">
        <v>2022</v>
      </c>
      <c r="CU371" s="472">
        <v>2023</v>
      </c>
      <c r="CV371" s="472">
        <v>2024</v>
      </c>
      <c r="CW371" s="1376" t="s">
        <v>777</v>
      </c>
      <c r="CX371" s="2854"/>
      <c r="CY371" s="340">
        <v>2022</v>
      </c>
      <c r="CZ371" s="472">
        <v>2022</v>
      </c>
      <c r="DA371" s="340">
        <v>2022</v>
      </c>
      <c r="DB371" s="111" t="s">
        <v>782</v>
      </c>
      <c r="DC371" s="2854"/>
      <c r="DD371" s="579">
        <v>2022</v>
      </c>
      <c r="DE371" s="340">
        <v>2022</v>
      </c>
      <c r="DF371" s="2854"/>
      <c r="DG371" s="579">
        <v>2022</v>
      </c>
      <c r="DH371" s="340">
        <v>2022</v>
      </c>
      <c r="DI371" s="2854"/>
      <c r="DJ371" s="340" t="s">
        <v>784</v>
      </c>
      <c r="DK371" s="2854"/>
      <c r="DL371" s="579">
        <v>2022</v>
      </c>
      <c r="DM371" s="340">
        <v>2022</v>
      </c>
      <c r="DN371" s="2854"/>
      <c r="DO371" s="340" t="s">
        <v>789</v>
      </c>
      <c r="DP371" s="472">
        <v>2023</v>
      </c>
      <c r="DQ371" s="472">
        <v>2024</v>
      </c>
      <c r="DR371" s="472">
        <v>2025</v>
      </c>
      <c r="DS371" s="1748" t="s">
        <v>789</v>
      </c>
      <c r="DT371" s="2852"/>
      <c r="DU371" s="1748">
        <v>2023</v>
      </c>
      <c r="DV371" s="1748">
        <v>2023</v>
      </c>
      <c r="DW371" s="1748">
        <v>2023</v>
      </c>
      <c r="DX371" s="1748">
        <v>2023</v>
      </c>
      <c r="DY371" s="1748">
        <v>2023</v>
      </c>
      <c r="DZ371" s="1748">
        <v>2023</v>
      </c>
      <c r="EA371" s="1748">
        <v>2023</v>
      </c>
      <c r="EB371" s="1748" t="s">
        <v>812</v>
      </c>
      <c r="EC371" s="2852"/>
      <c r="ED371" s="1748">
        <v>2023</v>
      </c>
      <c r="EE371" s="1748">
        <v>2023</v>
      </c>
      <c r="EF371" s="2852"/>
      <c r="EG371" s="1748">
        <v>2023</v>
      </c>
      <c r="EH371" s="1748">
        <v>2023</v>
      </c>
      <c r="EI371" s="2171" t="s">
        <v>820</v>
      </c>
      <c r="EJ371" s="1748" t="s">
        <v>820</v>
      </c>
      <c r="EK371" s="2852"/>
      <c r="EL371" s="1748">
        <v>2024</v>
      </c>
      <c r="EM371" s="2172">
        <v>2025</v>
      </c>
      <c r="EN371" s="2172">
        <v>2026</v>
      </c>
      <c r="EO371" s="1748" t="s">
        <v>854</v>
      </c>
      <c r="EP371" s="2852"/>
      <c r="EQ371" s="1748">
        <v>2024</v>
      </c>
      <c r="ER371" s="1748">
        <v>2024</v>
      </c>
      <c r="ES371" s="1748">
        <v>2024</v>
      </c>
      <c r="ET371" s="1748">
        <v>2024</v>
      </c>
      <c r="EU371" s="2852"/>
      <c r="EV371" s="1748">
        <v>2024</v>
      </c>
      <c r="EW371" s="1748">
        <v>2024</v>
      </c>
      <c r="EX371" s="1748" t="s">
        <v>860</v>
      </c>
      <c r="EY371" s="2852"/>
      <c r="EZ371" s="2173">
        <v>2024</v>
      </c>
      <c r="FA371" s="2486" t="s">
        <v>878</v>
      </c>
      <c r="FB371" s="2852"/>
      <c r="FC371" s="340">
        <v>2025</v>
      </c>
      <c r="FD371" s="340">
        <v>2026</v>
      </c>
      <c r="FE371" s="340">
        <v>2027</v>
      </c>
      <c r="FF371" s="340">
        <v>2025</v>
      </c>
      <c r="FG371" s="340">
        <v>2025</v>
      </c>
      <c r="FH371" s="2691" t="s">
        <v>886</v>
      </c>
      <c r="FI371" s="340">
        <v>2025</v>
      </c>
      <c r="FJ371" s="340">
        <v>2025</v>
      </c>
      <c r="FK371" s="2850"/>
      <c r="FL371" s="2691" t="s">
        <v>891</v>
      </c>
      <c r="FM371" s="2850"/>
      <c r="FN371" s="340">
        <v>2025</v>
      </c>
      <c r="FO371" s="340">
        <v>2025</v>
      </c>
      <c r="FP371" s="2692">
        <v>2025</v>
      </c>
      <c r="FQ371" s="2596">
        <v>2026</v>
      </c>
      <c r="FR371" s="340">
        <v>2027</v>
      </c>
      <c r="FS371" s="340">
        <v>2028</v>
      </c>
    </row>
    <row r="372" spans="1:176" ht="22.5" thickTop="1" thickBot="1" x14ac:dyDescent="0.4">
      <c r="A372" s="696" t="s">
        <v>336</v>
      </c>
      <c r="B372" s="1811"/>
      <c r="C372" s="1872" t="s">
        <v>238</v>
      </c>
      <c r="D372" s="1811"/>
      <c r="E372" s="1873"/>
      <c r="F372" s="697"/>
      <c r="G372" s="489"/>
      <c r="H372" s="698"/>
      <c r="I372" s="489"/>
      <c r="J372" s="545"/>
      <c r="K372" s="545"/>
      <c r="L372" s="606"/>
      <c r="M372" s="489"/>
      <c r="N372" s="489"/>
      <c r="O372" s="489"/>
      <c r="P372" s="545"/>
      <c r="Q372" s="606"/>
      <c r="R372" s="489"/>
      <c r="S372" s="545"/>
      <c r="T372" s="606"/>
      <c r="U372" s="489"/>
      <c r="V372" s="489"/>
      <c r="W372" s="489"/>
      <c r="X372" s="545"/>
      <c r="Y372" s="606"/>
      <c r="Z372" s="489"/>
      <c r="AA372" s="545"/>
      <c r="AB372" s="545"/>
      <c r="AC372" s="606"/>
      <c r="AD372" s="545"/>
      <c r="AE372" s="489"/>
      <c r="AF372" s="606"/>
      <c r="AG372" s="489"/>
      <c r="AH372" s="489"/>
      <c r="AI372" s="489"/>
      <c r="AJ372" s="489"/>
      <c r="AK372" s="489"/>
      <c r="AL372" s="545"/>
      <c r="AM372" s="489"/>
      <c r="AN372" s="910"/>
      <c r="AO372" s="489"/>
      <c r="AP372" s="910"/>
      <c r="AQ372" s="489"/>
      <c r="AR372" s="489"/>
      <c r="AS372" s="489"/>
      <c r="AT372" s="910"/>
      <c r="AU372" s="489"/>
      <c r="AV372" s="489"/>
      <c r="AW372" s="489"/>
      <c r="AX372" s="489"/>
      <c r="AY372" s="489"/>
      <c r="AZ372" s="1075"/>
      <c r="BA372" s="937"/>
      <c r="BB372" s="489"/>
      <c r="BC372" s="489"/>
      <c r="BD372" s="937"/>
      <c r="BE372" s="489"/>
      <c r="BF372" s="489"/>
      <c r="BG372" s="489"/>
      <c r="BH372" s="489"/>
      <c r="BI372" s="937"/>
      <c r="BJ372" s="910"/>
      <c r="BK372" s="489"/>
      <c r="BL372" s="489"/>
      <c r="BM372" s="910"/>
      <c r="BN372" s="936"/>
      <c r="BO372" s="936"/>
      <c r="BP372" s="937"/>
      <c r="BQ372" s="910"/>
      <c r="BR372" s="489"/>
      <c r="BS372" s="489"/>
      <c r="BT372" s="937"/>
      <c r="BU372" s="910"/>
      <c r="BV372" s="489"/>
      <c r="BW372" s="489"/>
      <c r="BX372" s="910"/>
      <c r="BY372" s="937"/>
      <c r="BZ372" s="1132"/>
      <c r="CA372" s="489"/>
      <c r="CB372" s="489"/>
      <c r="CC372" s="489"/>
      <c r="CD372" s="937"/>
      <c r="CE372" s="32"/>
      <c r="CF372" s="545"/>
      <c r="CG372" s="606"/>
      <c r="CH372" s="937"/>
      <c r="CI372" s="606"/>
      <c r="CJ372" s="489"/>
      <c r="CK372" s="489"/>
      <c r="CL372" s="131"/>
      <c r="CM372" s="606"/>
      <c r="CN372" s="32"/>
      <c r="CO372" s="1198"/>
      <c r="CP372" s="606"/>
      <c r="CQ372" s="32"/>
      <c r="CR372" s="1198"/>
      <c r="CS372" s="1253"/>
      <c r="CT372" s="1319"/>
      <c r="CU372" s="489"/>
      <c r="CV372" s="489"/>
      <c r="CW372" s="1396"/>
      <c r="CX372" s="606"/>
      <c r="CY372" s="1503"/>
      <c r="CZ372" s="489"/>
      <c r="DA372" s="1503"/>
      <c r="DB372" s="131"/>
      <c r="DC372" s="606"/>
      <c r="DD372" s="1198"/>
      <c r="DE372" s="1503"/>
      <c r="DF372" s="606"/>
      <c r="DG372" s="1198"/>
      <c r="DH372" s="1503"/>
      <c r="DI372" s="606"/>
      <c r="DJ372" s="1595"/>
      <c r="DK372" s="606"/>
      <c r="DL372" s="1198"/>
      <c r="DM372" s="1503"/>
      <c r="DN372" s="606"/>
      <c r="DO372" s="1595"/>
      <c r="DP372" s="489"/>
      <c r="DQ372" s="489"/>
      <c r="DR372" s="489"/>
      <c r="DS372" s="1993"/>
      <c r="DT372" s="2198"/>
      <c r="DU372" s="1767"/>
      <c r="DV372" s="1767"/>
      <c r="DW372" s="1767"/>
      <c r="DX372" s="1767"/>
      <c r="DY372" s="1767"/>
      <c r="DZ372" s="1767"/>
      <c r="EA372" s="1767"/>
      <c r="EB372" s="1993"/>
      <c r="EC372" s="2198"/>
      <c r="ED372" s="1767"/>
      <c r="EE372" s="1767"/>
      <c r="EF372" s="2198"/>
      <c r="EG372" s="1767"/>
      <c r="EH372" s="1767"/>
      <c r="EI372" s="2231"/>
      <c r="EJ372" s="1993"/>
      <c r="EK372" s="2198"/>
      <c r="EL372" s="1767"/>
      <c r="EM372" s="2232"/>
      <c r="EN372" s="2232"/>
      <c r="EO372" s="1993"/>
      <c r="EP372" s="2198"/>
      <c r="EQ372" s="1767"/>
      <c r="ER372" s="1767"/>
      <c r="ES372" s="1767"/>
      <c r="ET372" s="1767"/>
      <c r="EU372" s="2198"/>
      <c r="EV372" s="1767"/>
      <c r="EW372" s="1767"/>
      <c r="EX372" s="1993"/>
      <c r="EY372" s="2198"/>
      <c r="EZ372" s="1993"/>
      <c r="FA372" s="2488"/>
      <c r="FB372" s="2198"/>
      <c r="FC372" s="1503"/>
      <c r="FD372" s="1503"/>
      <c r="FE372" s="1503"/>
      <c r="FF372" s="1503"/>
      <c r="FG372" s="1503"/>
      <c r="FH372" s="2727"/>
      <c r="FI372" s="1503"/>
      <c r="FJ372" s="1503"/>
      <c r="FK372" s="2712"/>
      <c r="FL372" s="2727"/>
      <c r="FM372" s="2712"/>
      <c r="FN372" s="1503"/>
      <c r="FO372" s="1503"/>
      <c r="FP372" s="1595"/>
      <c r="FQ372" s="2616"/>
      <c r="FR372" s="1503"/>
      <c r="FS372" s="1503"/>
    </row>
    <row r="373" spans="1:176" ht="21.75" customHeight="1" thickTop="1" thickBot="1" x14ac:dyDescent="0.4">
      <c r="A373" s="2914" t="s">
        <v>337</v>
      </c>
      <c r="B373" s="2915"/>
      <c r="C373" s="2905" t="s">
        <v>239</v>
      </c>
      <c r="D373" s="1917" t="s">
        <v>398</v>
      </c>
      <c r="E373" s="1918" t="s">
        <v>410</v>
      </c>
      <c r="F373" s="773"/>
      <c r="G373" s="755"/>
      <c r="H373" s="774">
        <f t="shared" ref="H373:O373" si="5162">SUM(H376,H394,H404)</f>
        <v>22487</v>
      </c>
      <c r="I373" s="514">
        <f t="shared" si="5162"/>
        <v>63852</v>
      </c>
      <c r="J373" s="570">
        <f t="shared" si="5162"/>
        <v>43822</v>
      </c>
      <c r="K373" s="570">
        <f t="shared" si="5162"/>
        <v>37356</v>
      </c>
      <c r="L373" s="621">
        <f t="shared" ref="L373:L403" si="5163">K373/J373</f>
        <v>0.85244854182830543</v>
      </c>
      <c r="M373" s="514">
        <f t="shared" ref="M373" si="5164">SUM(M376,M394,M404)</f>
        <v>43822</v>
      </c>
      <c r="N373" s="514">
        <f t="shared" si="5162"/>
        <v>0</v>
      </c>
      <c r="O373" s="514">
        <f t="shared" si="5162"/>
        <v>20986</v>
      </c>
      <c r="P373" s="570">
        <f t="shared" ref="P373:P437" si="5165">J373+N373+O373</f>
        <v>64808</v>
      </c>
      <c r="Q373" s="621">
        <f>K373/P373</f>
        <v>0.57641031971361556</v>
      </c>
      <c r="R373" s="514">
        <f t="shared" ref="R373:S373" si="5166">SUM(R376,R394,R404)</f>
        <v>64808</v>
      </c>
      <c r="S373" s="570">
        <f t="shared" si="5166"/>
        <v>45951</v>
      </c>
      <c r="T373" s="621">
        <f t="shared" ref="T373:T437" si="5167">S373/P373</f>
        <v>0.70903283545241325</v>
      </c>
      <c r="U373" s="514">
        <f t="shared" ref="U373:W373" si="5168">SUM(U376,U394,U404)</f>
        <v>65808</v>
      </c>
      <c r="V373" s="514">
        <f t="shared" si="5168"/>
        <v>1000</v>
      </c>
      <c r="W373" s="514">
        <f t="shared" si="5168"/>
        <v>0</v>
      </c>
      <c r="X373" s="570">
        <f t="shared" ref="X373:X437" si="5169">P373+V373+W373</f>
        <v>65808</v>
      </c>
      <c r="Y373" s="621">
        <f t="shared" ref="Y373:Y437" si="5170">S373/X373</f>
        <v>0.69825857038657912</v>
      </c>
      <c r="Z373" s="514">
        <f t="shared" ref="Z373" si="5171">SUM(Z376,Z394,Z404)</f>
        <v>0</v>
      </c>
      <c r="AA373" s="570">
        <f t="shared" ref="AA373:AA437" si="5172">X373+Z373</f>
        <v>65808</v>
      </c>
      <c r="AB373" s="570">
        <f t="shared" ref="AB373:AE373" si="5173">SUM(AB376,AB394,AB404)</f>
        <v>62178</v>
      </c>
      <c r="AC373" s="621">
        <f t="shared" ref="AC373:AC437" si="5174">AB373/AA373</f>
        <v>0.94483953318745439</v>
      </c>
      <c r="AD373" s="570">
        <f t="shared" si="5173"/>
        <v>64727</v>
      </c>
      <c r="AE373" s="570">
        <f t="shared" si="5173"/>
        <v>68894</v>
      </c>
      <c r="AF373" s="621">
        <f t="shared" ref="AF373:AF437" si="5175">AE373/AA373</f>
        <v>1.0468939946511062</v>
      </c>
      <c r="AG373" s="514">
        <f t="shared" ref="AG373:AM373" si="5176">SUM(AG376,AG394,AG404)</f>
        <v>69808</v>
      </c>
      <c r="AH373" s="514">
        <f t="shared" si="5176"/>
        <v>60219</v>
      </c>
      <c r="AI373" s="514">
        <f t="shared" si="5176"/>
        <v>43542</v>
      </c>
      <c r="AJ373" s="514">
        <f t="shared" si="5176"/>
        <v>42432</v>
      </c>
      <c r="AK373" s="514">
        <f t="shared" si="5176"/>
        <v>4000</v>
      </c>
      <c r="AL373" s="570">
        <f t="shared" ref="AL373:AL437" si="5177">AA373+AK373</f>
        <v>69808</v>
      </c>
      <c r="AM373" s="871">
        <f t="shared" si="5176"/>
        <v>69558.479999999981</v>
      </c>
      <c r="AN373" s="1021">
        <f t="shared" ref="AN373:AN437" si="5178">AM373/AL373</f>
        <v>0.99642562457024952</v>
      </c>
      <c r="AO373" s="871">
        <f t="shared" ref="AO373:AR373" si="5179">SUM(AO376,AO394,AO404)</f>
        <v>31396.129999999997</v>
      </c>
      <c r="AP373" s="1021">
        <f t="shared" ref="AP373:AP437" si="5180">AO373/AH373</f>
        <v>0.52136584798817642</v>
      </c>
      <c r="AQ373" s="871">
        <f t="shared" ref="AQ373" si="5181">SUM(AQ376,AQ394,AQ404)</f>
        <v>500</v>
      </c>
      <c r="AR373" s="871">
        <f t="shared" si="5179"/>
        <v>-5800</v>
      </c>
      <c r="AS373" s="871">
        <f t="shared" ref="AS373:AS437" si="5182">AH373+AQ373+AR373</f>
        <v>54919</v>
      </c>
      <c r="AT373" s="1021">
        <f t="shared" ref="AT373:AT437" si="5183">AO373/AS373</f>
        <v>0.57168065696753401</v>
      </c>
      <c r="AU373" s="871">
        <f t="shared" ref="AU373" si="5184">SUM(AU376,AU394,AU404)</f>
        <v>-5800</v>
      </c>
      <c r="AV373" s="871">
        <f t="shared" ref="AV373:AV437" si="5185">AH373+AQ373+AU373</f>
        <v>54919</v>
      </c>
      <c r="AW373" s="514">
        <f t="shared" ref="AW373:BG373" si="5186">SUM(AW376,AW394,AW404)</f>
        <v>60219</v>
      </c>
      <c r="AX373" s="871">
        <f t="shared" si="5186"/>
        <v>48295.950000000004</v>
      </c>
      <c r="AY373" s="514">
        <f t="shared" si="5186"/>
        <v>54919</v>
      </c>
      <c r="AZ373" s="1097">
        <f t="shared" si="5186"/>
        <v>57073.19</v>
      </c>
      <c r="BA373" s="1022">
        <f t="shared" si="5186"/>
        <v>48854</v>
      </c>
      <c r="BB373" s="514">
        <f t="shared" si="5186"/>
        <v>43850</v>
      </c>
      <c r="BC373" s="514">
        <f t="shared" si="5186"/>
        <v>43850</v>
      </c>
      <c r="BD373" s="1022">
        <f t="shared" si="5186"/>
        <v>51854</v>
      </c>
      <c r="BE373" s="514">
        <f t="shared" si="5186"/>
        <v>43850</v>
      </c>
      <c r="BF373" s="514">
        <f t="shared" si="5186"/>
        <v>43850</v>
      </c>
      <c r="BG373" s="871">
        <f t="shared" si="5186"/>
        <v>0</v>
      </c>
      <c r="BH373" s="514">
        <f t="shared" ref="BH373:BH437" si="5187">BD373+BG373</f>
        <v>51854</v>
      </c>
      <c r="BI373" s="1023">
        <f t="shared" ref="BI373" si="5188">SUM(BI376,BI394,BI404)</f>
        <v>8792.5700000000015</v>
      </c>
      <c r="BJ373" s="1021">
        <f t="shared" ref="BJ373:BJ437" si="5189">BI373/BH373</f>
        <v>0.16956396806418023</v>
      </c>
      <c r="BK373" s="514">
        <f t="shared" ref="BK373" si="5190">SUM(BK376,BK394,BK404)</f>
        <v>0</v>
      </c>
      <c r="BL373" s="514">
        <f t="shared" ref="BL373:BL437" si="5191">BD373+BG373+BK373</f>
        <v>51854</v>
      </c>
      <c r="BM373" s="1021">
        <f t="shared" ref="BM373:BM437" si="5192">BI373/BL373</f>
        <v>0.16956396806418023</v>
      </c>
      <c r="BN373" s="1021"/>
      <c r="BO373" s="1021"/>
      <c r="BP373" s="1023">
        <f t="shared" ref="BP373:BT373" si="5193">SUM(BP376,BP394,BP404)</f>
        <v>15658.609999999999</v>
      </c>
      <c r="BQ373" s="888">
        <f t="shared" ref="BQ373:BQ437" si="5194">BP373/BL373</f>
        <v>0.30197496817988967</v>
      </c>
      <c r="BR373" s="871">
        <f t="shared" ref="BR373" si="5195">SUM(BR376,BR394,BR404)</f>
        <v>0</v>
      </c>
      <c r="BS373" s="514">
        <f t="shared" ref="BS373:BS437" si="5196">BL373+BR373</f>
        <v>51854</v>
      </c>
      <c r="BT373" s="1023">
        <f t="shared" si="5193"/>
        <v>23328.63</v>
      </c>
      <c r="BU373" s="888">
        <f t="shared" ref="BU373:BU437" si="5197">BT373/BS373</f>
        <v>0.44989065453002663</v>
      </c>
      <c r="BV373" s="514">
        <f t="shared" ref="BV373" si="5198">SUM(BV376,BV394,BV404)</f>
        <v>-11680</v>
      </c>
      <c r="BW373" s="514">
        <f t="shared" ref="BW373:BW437" si="5199">BS373+BV373</f>
        <v>40174</v>
      </c>
      <c r="BX373" s="1021">
        <f t="shared" ref="BX373" si="5200">BT373/BW373</f>
        <v>0.58068974958928665</v>
      </c>
      <c r="BY373" s="1023">
        <f t="shared" ref="BY373:CE373" si="5201">SUM(BY376,BY394,BY404)</f>
        <v>28796.1</v>
      </c>
      <c r="BZ373" s="1161">
        <f t="shared" si="5201"/>
        <v>28796.1</v>
      </c>
      <c r="CA373" s="514">
        <f t="shared" si="5201"/>
        <v>41092</v>
      </c>
      <c r="CB373" s="514">
        <f t="shared" si="5201"/>
        <v>42492</v>
      </c>
      <c r="CC373" s="514">
        <f t="shared" si="5201"/>
        <v>42492</v>
      </c>
      <c r="CD373" s="1023">
        <f t="shared" si="5201"/>
        <v>8199.26</v>
      </c>
      <c r="CE373" s="60">
        <f t="shared" si="5201"/>
        <v>0</v>
      </c>
      <c r="CF373" s="570">
        <f t="shared" ref="CF373:CF437" si="5202">CA373+CE373</f>
        <v>41092</v>
      </c>
      <c r="CG373" s="593">
        <f t="shared" ref="CG373:CG437" si="5203">CD373/CF373</f>
        <v>0.19953421590577242</v>
      </c>
      <c r="CH373" s="1023">
        <f t="shared" ref="CH373:CL373" si="5204">SUM(CH376,CH394,CH404)</f>
        <v>13106.260000000002</v>
      </c>
      <c r="CI373" s="593">
        <f t="shared" ref="CI373:CI437" si="5205">CH373/CF373</f>
        <v>0.31894918718972065</v>
      </c>
      <c r="CJ373" s="514">
        <f t="shared" ref="CJ373" si="5206">SUM(CJ376,CJ394,CJ404)</f>
        <v>0</v>
      </c>
      <c r="CK373" s="514">
        <f t="shared" ref="CK373:CK437" si="5207">CF373+CJ373</f>
        <v>41092</v>
      </c>
      <c r="CL373" s="168">
        <f t="shared" si="5204"/>
        <v>30022.719999999998</v>
      </c>
      <c r="CM373" s="593">
        <f t="shared" ref="CM373:CM437" si="5208">CL373/CK373</f>
        <v>0.73062201888445433</v>
      </c>
      <c r="CN373" s="60">
        <f t="shared" ref="CN373" si="5209">SUM(CN376,CN394,CN404)</f>
        <v>-3000</v>
      </c>
      <c r="CO373" s="1221">
        <f t="shared" ref="CO373:CO437" si="5210">CK373+CN373</f>
        <v>38092</v>
      </c>
      <c r="CP373" s="593">
        <f t="shared" ref="CP373:CP437" si="5211">CL373/CO373</f>
        <v>0.78816339388848045</v>
      </c>
      <c r="CQ373" s="60">
        <f t="shared" ref="CQ373" si="5212">SUM(CQ376,CQ394,CQ404)</f>
        <v>0</v>
      </c>
      <c r="CR373" s="1221">
        <f t="shared" ref="CR373:CR437" si="5213">CO373+CQ373</f>
        <v>38092</v>
      </c>
      <c r="CS373" s="1283">
        <f t="shared" ref="CS373:DB373" si="5214">SUM(CS376,CS394,CS404)</f>
        <v>38092</v>
      </c>
      <c r="CT373" s="1346">
        <f t="shared" si="5214"/>
        <v>40151</v>
      </c>
      <c r="CU373" s="514">
        <f t="shared" si="5214"/>
        <v>45538</v>
      </c>
      <c r="CV373" s="514">
        <f t="shared" si="5214"/>
        <v>45556</v>
      </c>
      <c r="CW373" s="1426">
        <f t="shared" si="5214"/>
        <v>45879.210000000006</v>
      </c>
      <c r="CX373" s="593">
        <f t="shared" ref="CX373:CX437" si="5215">CW373/CR373</f>
        <v>1.2044316391893313</v>
      </c>
      <c r="CY373" s="1525">
        <f t="shared" ref="CY373:CZ373" si="5216">SUM(CY376,CY394,CY404)</f>
        <v>40151</v>
      </c>
      <c r="CZ373" s="514">
        <f t="shared" si="5216"/>
        <v>0</v>
      </c>
      <c r="DA373" s="1525">
        <f t="shared" ref="DA373:DA437" si="5217">CT373+CZ373</f>
        <v>40151</v>
      </c>
      <c r="DB373" s="168">
        <f t="shared" si="5214"/>
        <v>6306.79</v>
      </c>
      <c r="DC373" s="593">
        <f t="shared" ref="DC373:DC437" si="5218">DB373/DA373</f>
        <v>0.15707678513611117</v>
      </c>
      <c r="DD373" s="1221">
        <f t="shared" ref="DD373" si="5219">SUM(DD376,DD394,DD404)</f>
        <v>1000</v>
      </c>
      <c r="DE373" s="1525">
        <f t="shared" ref="DE373:DE437" si="5220">DA373+DD373</f>
        <v>41151</v>
      </c>
      <c r="DF373" s="593">
        <f t="shared" ref="DF373:DF437" si="5221">DB373/DE373</f>
        <v>0.15325970207285364</v>
      </c>
      <c r="DG373" s="1221">
        <f t="shared" ref="DG373" si="5222">SUM(DG376,DG394,DG404)</f>
        <v>1000</v>
      </c>
      <c r="DH373" s="1525">
        <f t="shared" ref="DH373:DH437" si="5223">DA373+DG373</f>
        <v>41151</v>
      </c>
      <c r="DI373" s="593">
        <f t="shared" ref="DI373:DI437" si="5224">DB373/DH373</f>
        <v>0.15325970207285364</v>
      </c>
      <c r="DJ373" s="1624">
        <f t="shared" ref="DJ373" si="5225">SUM(DJ376,DJ394,DJ404)</f>
        <v>13470.84</v>
      </c>
      <c r="DK373" s="1644">
        <f t="shared" ref="DK373:DK437" si="5226">DJ373/DH373</f>
        <v>0.32735146168987389</v>
      </c>
      <c r="DL373" s="1221">
        <f t="shared" ref="DL373" si="5227">SUM(DL376,DL394,DL404)</f>
        <v>0</v>
      </c>
      <c r="DM373" s="1525">
        <f t="shared" ref="DM373:DM437" si="5228">DH373+DL373</f>
        <v>41151</v>
      </c>
      <c r="DN373" s="1644">
        <f t="shared" ref="DN373:DN437" si="5229">DJ373/DM373</f>
        <v>0.32735146168987389</v>
      </c>
      <c r="DO373" s="1624">
        <f t="shared" ref="DO373:DS373" si="5230">SUM(DO376,DO394,DO404)</f>
        <v>38281.47</v>
      </c>
      <c r="DP373" s="514">
        <f t="shared" si="5230"/>
        <v>54197</v>
      </c>
      <c r="DQ373" s="514">
        <f t="shared" si="5230"/>
        <v>52505</v>
      </c>
      <c r="DR373" s="514">
        <f t="shared" si="5230"/>
        <v>52505</v>
      </c>
      <c r="DS373" s="2018">
        <f t="shared" si="5230"/>
        <v>38281.47</v>
      </c>
      <c r="DT373" s="2349">
        <f t="shared" ref="DT373:DT436" si="5231">DS373/DM373</f>
        <v>0.93026828023620323</v>
      </c>
      <c r="DU373" s="1791">
        <f t="shared" ref="DU373:DV373" si="5232">SUM(DU376,DU394,DU404)</f>
        <v>54197</v>
      </c>
      <c r="DV373" s="1791">
        <f t="shared" si="5232"/>
        <v>0</v>
      </c>
      <c r="DW373" s="1791">
        <f t="shared" ref="DW373:DW436" si="5233">DP373+DV373</f>
        <v>54197</v>
      </c>
      <c r="DX373" s="1791">
        <f t="shared" ref="DX373:DZ373" si="5234">SUM(DX376,DX394,DX404)</f>
        <v>0</v>
      </c>
      <c r="DY373" s="1791">
        <f t="shared" ref="DY373:DY436" si="5235">DW373+DX373</f>
        <v>54197</v>
      </c>
      <c r="DZ373" s="1791">
        <f t="shared" si="5234"/>
        <v>0</v>
      </c>
      <c r="EA373" s="1791">
        <f t="shared" ref="EA373:EA436" si="5236">DW373+DZ373</f>
        <v>54197</v>
      </c>
      <c r="EB373" s="2018">
        <f t="shared" ref="EB373" si="5237">SUM(EB376,EB394,EB404)</f>
        <v>29796.199999999997</v>
      </c>
      <c r="EC373" s="2349">
        <f t="shared" ref="EC373:EC436" si="5238">EB373/EA373</f>
        <v>0.54977581784969642</v>
      </c>
      <c r="ED373" s="1791">
        <f t="shared" ref="ED373" si="5239">SUM(ED376,ED394,ED404)</f>
        <v>0</v>
      </c>
      <c r="EE373" s="1791">
        <f t="shared" ref="EE373:EE436" si="5240">EA373+ED373</f>
        <v>54197</v>
      </c>
      <c r="EF373" s="2349">
        <f t="shared" ref="EF373:EF436" si="5241">EB373/EE373</f>
        <v>0.54977581784969642</v>
      </c>
      <c r="EG373" s="1791">
        <f t="shared" ref="EG373" si="5242">SUM(EG376,EG394,EG404)</f>
        <v>2900</v>
      </c>
      <c r="EH373" s="1791">
        <f t="shared" ref="EH373:EH436" si="5243">EE373+EG373</f>
        <v>57097</v>
      </c>
      <c r="EI373" s="2350">
        <f t="shared" ref="EI373:EO373" si="5244">SUM(EI376,EI394,EI404)</f>
        <v>53407.3</v>
      </c>
      <c r="EJ373" s="2018">
        <f t="shared" si="5244"/>
        <v>53407.3</v>
      </c>
      <c r="EK373" s="2349">
        <f t="shared" ref="EK373:EK436" si="5245">EJ373/EI373</f>
        <v>1</v>
      </c>
      <c r="EL373" s="1791">
        <f t="shared" si="5244"/>
        <v>56024</v>
      </c>
      <c r="EM373" s="2351">
        <f t="shared" si="5244"/>
        <v>55724</v>
      </c>
      <c r="EN373" s="2351">
        <f t="shared" si="5244"/>
        <v>55724</v>
      </c>
      <c r="EO373" s="2018">
        <f t="shared" si="5244"/>
        <v>27458.100000000002</v>
      </c>
      <c r="EP373" s="2349">
        <f t="shared" ref="EP373:EP436" si="5246">EO373/EL373</f>
        <v>0.49011316578609171</v>
      </c>
      <c r="EQ373" s="1791">
        <f t="shared" ref="EQ373" si="5247">SUM(EQ376,EQ394,EQ404)</f>
        <v>0</v>
      </c>
      <c r="ER373" s="1791">
        <f t="shared" ref="ER373:ER436" si="5248">EL373+EQ373</f>
        <v>56024</v>
      </c>
      <c r="ES373" s="1791">
        <f t="shared" ref="ES373" si="5249">SUM(ES376,ES394,ES404)</f>
        <v>0</v>
      </c>
      <c r="ET373" s="1791">
        <f t="shared" ref="ET373:ET436" si="5250">ER373+ES373</f>
        <v>56024</v>
      </c>
      <c r="EU373" s="2349">
        <f t="shared" ref="EU373:EU436" si="5251">EO373/ET373</f>
        <v>0.49011316578609171</v>
      </c>
      <c r="EV373" s="1791">
        <f t="shared" ref="EV373" si="5252">SUM(EV376,EV394,EV404)</f>
        <v>0</v>
      </c>
      <c r="EW373" s="1791">
        <f t="shared" ref="EW373:EW436" si="5253">ET373+EV373</f>
        <v>56024</v>
      </c>
      <c r="EX373" s="2018">
        <f t="shared" ref="EX373" si="5254">SUM(EX376,EX394,EX404)</f>
        <v>37543.51</v>
      </c>
      <c r="EY373" s="2349">
        <f t="shared" ref="EY373:EY436" si="5255">EX373/ET373</f>
        <v>0.67013262173354282</v>
      </c>
      <c r="EZ373" s="2352">
        <f t="shared" ref="EZ373:FF373" si="5256">SUM(EZ376,EZ394,EZ404)</f>
        <v>56024.05</v>
      </c>
      <c r="FA373" s="2018">
        <f t="shared" ref="FA373" si="5257">SUM(FA376,FA394,FA404)</f>
        <v>49552.28</v>
      </c>
      <c r="FB373" s="2349">
        <f t="shared" ref="FB373:FB436" si="5258">FA373/EW373</f>
        <v>0.88448307868056542</v>
      </c>
      <c r="FC373" s="1525">
        <f t="shared" si="5256"/>
        <v>52399</v>
      </c>
      <c r="FD373" s="1525">
        <f t="shared" si="5256"/>
        <v>52399</v>
      </c>
      <c r="FE373" s="1525">
        <f t="shared" si="5256"/>
        <v>52399</v>
      </c>
      <c r="FF373" s="1525">
        <f t="shared" si="5256"/>
        <v>0</v>
      </c>
      <c r="FG373" s="1525">
        <f t="shared" ref="FG373:FG436" si="5259">FC373+FF373</f>
        <v>52399</v>
      </c>
      <c r="FH373" s="2794">
        <f t="shared" ref="FH373:FI373" si="5260">SUM(FH376,FH394,FH404)</f>
        <v>21444.91</v>
      </c>
      <c r="FI373" s="2456">
        <f t="shared" si="5260"/>
        <v>1066</v>
      </c>
      <c r="FJ373" s="1525">
        <f t="shared" ref="FJ373:FJ436" si="5261">FG373+FI373</f>
        <v>53465</v>
      </c>
      <c r="FK373" s="2795">
        <f t="shared" ref="FK373:FK436" si="5262">FH373/FJ373</f>
        <v>0.40110184232675583</v>
      </c>
      <c r="FL373" s="2794">
        <f t="shared" ref="FL373" si="5263">SUM(FL376,FL394,FL404)</f>
        <v>31634.6</v>
      </c>
      <c r="FM373" s="2795">
        <f t="shared" ref="FM373:FM436" si="5264">FL373/FJ373</f>
        <v>0.59168802020013089</v>
      </c>
      <c r="FN373" s="1525">
        <f t="shared" ref="FN373" si="5265">SUM(FN376,FN394,FN404)</f>
        <v>0</v>
      </c>
      <c r="FO373" s="1525">
        <f t="shared" ref="FO373:FO436" si="5266">FJ373+FN373</f>
        <v>53465</v>
      </c>
      <c r="FP373" s="2796">
        <f t="shared" ref="FP373" si="5267">SUM(FP376,FP394,FP404)</f>
        <v>53465</v>
      </c>
      <c r="FQ373" s="2654">
        <f t="shared" ref="FQ373:FR373" si="5268">SUM(FQ376,FQ394,FQ404)</f>
        <v>52068</v>
      </c>
      <c r="FR373" s="1525">
        <f t="shared" si="5268"/>
        <v>52074</v>
      </c>
      <c r="FS373" s="1525">
        <f t="shared" ref="FS373" si="5269">SUM(FS376,FS394,FS404)</f>
        <v>52028</v>
      </c>
    </row>
    <row r="374" spans="1:176" ht="20.25" customHeight="1" thickBot="1" x14ac:dyDescent="0.4">
      <c r="A374" s="2889"/>
      <c r="B374" s="2879"/>
      <c r="C374" s="2906"/>
      <c r="D374" s="1859" t="s">
        <v>399</v>
      </c>
      <c r="E374" s="1860" t="s">
        <v>411</v>
      </c>
      <c r="F374" s="677"/>
      <c r="G374" s="775"/>
      <c r="H374" s="648">
        <f t="shared" ref="H374:O374" si="5270">SUM(H389,H405)</f>
        <v>0</v>
      </c>
      <c r="I374" s="487">
        <f t="shared" si="5270"/>
        <v>0</v>
      </c>
      <c r="J374" s="535">
        <f t="shared" si="5270"/>
        <v>3500</v>
      </c>
      <c r="K374" s="535">
        <f t="shared" si="5270"/>
        <v>4668</v>
      </c>
      <c r="L374" s="587">
        <f t="shared" si="5163"/>
        <v>1.3337142857142856</v>
      </c>
      <c r="M374" s="487">
        <f t="shared" ref="M374" si="5271">SUM(M389,M405)</f>
        <v>3500</v>
      </c>
      <c r="N374" s="487">
        <f t="shared" si="5270"/>
        <v>1168</v>
      </c>
      <c r="O374" s="487">
        <f t="shared" si="5270"/>
        <v>35000</v>
      </c>
      <c r="P374" s="535">
        <f t="shared" si="5165"/>
        <v>39668</v>
      </c>
      <c r="Q374" s="587"/>
      <c r="R374" s="487">
        <f t="shared" ref="R374:S374" si="5272">SUM(R389,R405)</f>
        <v>39668</v>
      </c>
      <c r="S374" s="535">
        <f t="shared" si="5272"/>
        <v>4668</v>
      </c>
      <c r="T374" s="587">
        <f t="shared" si="5167"/>
        <v>0.11767671674901684</v>
      </c>
      <c r="U374" s="487">
        <f t="shared" ref="U374:W374" si="5273">SUM(U389,U405)</f>
        <v>39668</v>
      </c>
      <c r="V374" s="487">
        <f t="shared" si="5273"/>
        <v>0</v>
      </c>
      <c r="W374" s="487">
        <f t="shared" si="5273"/>
        <v>0</v>
      </c>
      <c r="X374" s="535">
        <f t="shared" si="5169"/>
        <v>39668</v>
      </c>
      <c r="Y374" s="587">
        <f t="shared" si="5170"/>
        <v>0.11767671674901684</v>
      </c>
      <c r="Z374" s="487">
        <f t="shared" ref="Z374" si="5274">SUM(Z389,Z405)</f>
        <v>2000</v>
      </c>
      <c r="AA374" s="535">
        <f t="shared" si="5172"/>
        <v>41668</v>
      </c>
      <c r="AB374" s="535">
        <f t="shared" ref="AB374:AE374" si="5275">SUM(AB389,AB405)</f>
        <v>41633</v>
      </c>
      <c r="AC374" s="587">
        <f t="shared" si="5174"/>
        <v>0.99916002687913985</v>
      </c>
      <c r="AD374" s="535">
        <f t="shared" si="5275"/>
        <v>41634</v>
      </c>
      <c r="AE374" s="535">
        <f t="shared" si="5275"/>
        <v>41633</v>
      </c>
      <c r="AF374" s="587">
        <f t="shared" si="5175"/>
        <v>0.99916002687913985</v>
      </c>
      <c r="AG374" s="487">
        <f t="shared" ref="AG374:AM374" si="5276">SUM(AG389,AG405)</f>
        <v>41668</v>
      </c>
      <c r="AH374" s="487">
        <f t="shared" si="5276"/>
        <v>0</v>
      </c>
      <c r="AI374" s="487">
        <f t="shared" si="5276"/>
        <v>1800</v>
      </c>
      <c r="AJ374" s="487">
        <f t="shared" si="5276"/>
        <v>0</v>
      </c>
      <c r="AK374" s="487">
        <f t="shared" si="5276"/>
        <v>0</v>
      </c>
      <c r="AL374" s="535">
        <f t="shared" si="5177"/>
        <v>41668</v>
      </c>
      <c r="AM374" s="844">
        <f t="shared" si="5276"/>
        <v>41633.65</v>
      </c>
      <c r="AN374" s="894">
        <f t="shared" si="5178"/>
        <v>0.99917562637995583</v>
      </c>
      <c r="AO374" s="844">
        <f t="shared" ref="AO374:AR374" si="5277">SUM(AO389,AO405)</f>
        <v>5799.44</v>
      </c>
      <c r="AP374" s="894"/>
      <c r="AQ374" s="844">
        <f t="shared" ref="AQ374" si="5278">SUM(AQ389,AQ405)</f>
        <v>0</v>
      </c>
      <c r="AR374" s="844">
        <f t="shared" si="5277"/>
        <v>5800</v>
      </c>
      <c r="AS374" s="844">
        <f t="shared" si="5182"/>
        <v>5800</v>
      </c>
      <c r="AT374" s="894">
        <f t="shared" si="5183"/>
        <v>0.99990344827586197</v>
      </c>
      <c r="AU374" s="844">
        <f t="shared" ref="AU374" si="5279">SUM(AU389,AU405)</f>
        <v>5800</v>
      </c>
      <c r="AV374" s="844">
        <f t="shared" si="5185"/>
        <v>5800</v>
      </c>
      <c r="AW374" s="487">
        <f t="shared" ref="AW374:BG374" si="5280">SUM(AW389,AW405)</f>
        <v>0</v>
      </c>
      <c r="AX374" s="844">
        <f t="shared" si="5280"/>
        <v>7501.7</v>
      </c>
      <c r="AY374" s="487">
        <f t="shared" si="5280"/>
        <v>5800</v>
      </c>
      <c r="AZ374" s="1073">
        <f t="shared" si="5280"/>
        <v>7501.7</v>
      </c>
      <c r="BA374" s="931">
        <f t="shared" si="5280"/>
        <v>0</v>
      </c>
      <c r="BB374" s="487">
        <f t="shared" si="5280"/>
        <v>1800</v>
      </c>
      <c r="BC374" s="487">
        <f t="shared" si="5280"/>
        <v>0</v>
      </c>
      <c r="BD374" s="931">
        <f t="shared" si="5280"/>
        <v>0</v>
      </c>
      <c r="BE374" s="487">
        <f t="shared" si="5280"/>
        <v>1800</v>
      </c>
      <c r="BF374" s="487">
        <f t="shared" si="5280"/>
        <v>0</v>
      </c>
      <c r="BG374" s="844">
        <f t="shared" si="5280"/>
        <v>0</v>
      </c>
      <c r="BH374" s="487">
        <f t="shared" si="5187"/>
        <v>0</v>
      </c>
      <c r="BI374" s="932">
        <f t="shared" ref="BI374" si="5281">SUM(BI389,BI405)</f>
        <v>0</v>
      </c>
      <c r="BJ374" s="894"/>
      <c r="BK374" s="487">
        <f t="shared" ref="BK374" si="5282">SUM(BK389,BK405)</f>
        <v>0</v>
      </c>
      <c r="BL374" s="487">
        <f t="shared" si="5191"/>
        <v>0</v>
      </c>
      <c r="BM374" s="894"/>
      <c r="BN374" s="891"/>
      <c r="BO374" s="891"/>
      <c r="BP374" s="932">
        <f t="shared" ref="BP374:BT374" si="5283">SUM(BP389,BP405)</f>
        <v>0</v>
      </c>
      <c r="BQ374" s="888"/>
      <c r="BR374" s="844">
        <f t="shared" ref="BR374" si="5284">SUM(BR389,BR405)</f>
        <v>0</v>
      </c>
      <c r="BS374" s="487">
        <f t="shared" si="5196"/>
        <v>0</v>
      </c>
      <c r="BT374" s="932">
        <f t="shared" si="5283"/>
        <v>0</v>
      </c>
      <c r="BU374" s="888"/>
      <c r="BV374" s="487">
        <f t="shared" ref="BV374" si="5285">SUM(BV389,BV405)</f>
        <v>0</v>
      </c>
      <c r="BW374" s="487">
        <f t="shared" si="5199"/>
        <v>0</v>
      </c>
      <c r="BX374" s="894"/>
      <c r="BY374" s="932">
        <f t="shared" ref="BY374:CE374" si="5286">SUM(BY389,BY405)</f>
        <v>0</v>
      </c>
      <c r="BZ374" s="1130">
        <f t="shared" si="5286"/>
        <v>0</v>
      </c>
      <c r="CA374" s="487">
        <f t="shared" si="5286"/>
        <v>0</v>
      </c>
      <c r="CB374" s="487">
        <f t="shared" si="5286"/>
        <v>1800</v>
      </c>
      <c r="CC374" s="487">
        <f t="shared" si="5286"/>
        <v>0</v>
      </c>
      <c r="CD374" s="932">
        <f t="shared" si="5286"/>
        <v>0</v>
      </c>
      <c r="CE374" s="30">
        <f t="shared" si="5286"/>
        <v>600</v>
      </c>
      <c r="CF374" s="535">
        <f t="shared" si="5202"/>
        <v>600</v>
      </c>
      <c r="CG374" s="593">
        <f t="shared" si="5203"/>
        <v>0</v>
      </c>
      <c r="CH374" s="932">
        <f t="shared" ref="CH374:CL374" si="5287">SUM(CH389,CH405)</f>
        <v>600</v>
      </c>
      <c r="CI374" s="593">
        <f t="shared" si="5205"/>
        <v>1</v>
      </c>
      <c r="CJ374" s="487">
        <f t="shared" ref="CJ374" si="5288">SUM(CJ389,CJ405)</f>
        <v>0</v>
      </c>
      <c r="CK374" s="487">
        <f t="shared" si="5207"/>
        <v>600</v>
      </c>
      <c r="CL374" s="129">
        <f t="shared" si="5287"/>
        <v>5281</v>
      </c>
      <c r="CM374" s="593">
        <f t="shared" si="5208"/>
        <v>8.8016666666666659</v>
      </c>
      <c r="CN374" s="30">
        <f t="shared" ref="CN374" si="5289">SUM(CN389,CN405)</f>
        <v>6200</v>
      </c>
      <c r="CO374" s="1196">
        <f t="shared" si="5210"/>
        <v>6800</v>
      </c>
      <c r="CP374" s="593">
        <f t="shared" si="5211"/>
        <v>0.77661764705882352</v>
      </c>
      <c r="CQ374" s="30">
        <f t="shared" ref="CQ374" si="5290">SUM(CQ389,CQ405)</f>
        <v>2000</v>
      </c>
      <c r="CR374" s="1196">
        <f t="shared" si="5213"/>
        <v>8800</v>
      </c>
      <c r="CS374" s="1251">
        <f t="shared" ref="CS374:DB374" si="5291">SUM(CS389,CS405)</f>
        <v>6800</v>
      </c>
      <c r="CT374" s="1317">
        <f t="shared" si="5291"/>
        <v>2800</v>
      </c>
      <c r="CU374" s="487">
        <f t="shared" si="5291"/>
        <v>0</v>
      </c>
      <c r="CV374" s="487">
        <f t="shared" si="5291"/>
        <v>1800</v>
      </c>
      <c r="CW374" s="1394">
        <f t="shared" si="5291"/>
        <v>7689.4</v>
      </c>
      <c r="CX374" s="593">
        <f t="shared" si="5215"/>
        <v>0.87379545454545449</v>
      </c>
      <c r="CY374" s="1501">
        <f t="shared" ref="CY374:CZ374" si="5292">SUM(CY389,CY405)</f>
        <v>2800</v>
      </c>
      <c r="CZ374" s="487">
        <f t="shared" si="5292"/>
        <v>6000</v>
      </c>
      <c r="DA374" s="1501">
        <f t="shared" si="5217"/>
        <v>8800</v>
      </c>
      <c r="DB374" s="129">
        <f t="shared" si="5291"/>
        <v>18624</v>
      </c>
      <c r="DC374" s="593">
        <f t="shared" si="5218"/>
        <v>2.1163636363636362</v>
      </c>
      <c r="DD374" s="1196">
        <f t="shared" ref="DD374" si="5293">SUM(DD389,DD405)</f>
        <v>11160</v>
      </c>
      <c r="DE374" s="1501">
        <f t="shared" si="5220"/>
        <v>19960</v>
      </c>
      <c r="DF374" s="593">
        <f t="shared" si="5221"/>
        <v>0.93306613226452906</v>
      </c>
      <c r="DG374" s="1196">
        <f t="shared" ref="DG374" si="5294">SUM(DG389,DG405)</f>
        <v>11160</v>
      </c>
      <c r="DH374" s="1501">
        <f t="shared" si="5223"/>
        <v>19960</v>
      </c>
      <c r="DI374" s="593">
        <f t="shared" si="5224"/>
        <v>0.93306613226452906</v>
      </c>
      <c r="DJ374" s="1593">
        <f t="shared" ref="DJ374" si="5295">SUM(DJ389,DJ405)</f>
        <v>18624</v>
      </c>
      <c r="DK374" s="596">
        <f t="shared" si="5226"/>
        <v>0.93306613226452906</v>
      </c>
      <c r="DL374" s="1196">
        <f t="shared" ref="DL374" si="5296">SUM(DL389,DL405)</f>
        <v>0</v>
      </c>
      <c r="DM374" s="1501">
        <f t="shared" si="5228"/>
        <v>19960</v>
      </c>
      <c r="DN374" s="596">
        <f t="shared" si="5229"/>
        <v>0.93306613226452906</v>
      </c>
      <c r="DO374" s="1593">
        <f t="shared" ref="DO374:DS374" si="5297">SUM(DO389,DO405)</f>
        <v>18624</v>
      </c>
      <c r="DP374" s="487">
        <f t="shared" si="5297"/>
        <v>2000</v>
      </c>
      <c r="DQ374" s="487">
        <f t="shared" si="5297"/>
        <v>0</v>
      </c>
      <c r="DR374" s="487">
        <f t="shared" si="5297"/>
        <v>0</v>
      </c>
      <c r="DS374" s="1991">
        <f t="shared" si="5297"/>
        <v>18624</v>
      </c>
      <c r="DT374" s="2205">
        <f t="shared" si="5231"/>
        <v>0.93306613226452906</v>
      </c>
      <c r="DU374" s="1765">
        <f t="shared" ref="DU374:DV374" si="5298">SUM(DU389,DU405)</f>
        <v>2000</v>
      </c>
      <c r="DV374" s="1765">
        <f t="shared" si="5298"/>
        <v>0</v>
      </c>
      <c r="DW374" s="1765">
        <f t="shared" si="5233"/>
        <v>2000</v>
      </c>
      <c r="DX374" s="1765">
        <f t="shared" ref="DX374:DZ374" si="5299">SUM(DX389,DX405)</f>
        <v>0</v>
      </c>
      <c r="DY374" s="1765">
        <f t="shared" si="5235"/>
        <v>2000</v>
      </c>
      <c r="DZ374" s="1765">
        <f t="shared" si="5299"/>
        <v>0</v>
      </c>
      <c r="EA374" s="1765">
        <f t="shared" si="5236"/>
        <v>2000</v>
      </c>
      <c r="EB374" s="1991">
        <f t="shared" ref="EB374" si="5300">SUM(EB389,EB405)</f>
        <v>0</v>
      </c>
      <c r="EC374" s="2205">
        <f t="shared" si="5238"/>
        <v>0</v>
      </c>
      <c r="ED374" s="1765">
        <f t="shared" ref="ED374" si="5301">SUM(ED389,ED405)</f>
        <v>0</v>
      </c>
      <c r="EE374" s="1765">
        <f t="shared" si="5240"/>
        <v>2000</v>
      </c>
      <c r="EF374" s="2205">
        <f t="shared" si="5241"/>
        <v>0</v>
      </c>
      <c r="EG374" s="1765">
        <f t="shared" ref="EG374" si="5302">SUM(EG389,EG405)</f>
        <v>-2000</v>
      </c>
      <c r="EH374" s="1765">
        <f t="shared" si="5243"/>
        <v>0</v>
      </c>
      <c r="EI374" s="2225">
        <f t="shared" ref="EI374:EO374" si="5303">SUM(EI389,EI405)</f>
        <v>0</v>
      </c>
      <c r="EJ374" s="1991">
        <f t="shared" si="5303"/>
        <v>0</v>
      </c>
      <c r="EK374" s="2205" t="e">
        <f t="shared" si="5245"/>
        <v>#DIV/0!</v>
      </c>
      <c r="EL374" s="1765">
        <f t="shared" si="5303"/>
        <v>0</v>
      </c>
      <c r="EM374" s="2226">
        <f t="shared" si="5303"/>
        <v>0</v>
      </c>
      <c r="EN374" s="2226">
        <f t="shared" si="5303"/>
        <v>0</v>
      </c>
      <c r="EO374" s="1991">
        <f t="shared" si="5303"/>
        <v>0</v>
      </c>
      <c r="EP374" s="2205" t="e">
        <f t="shared" si="5246"/>
        <v>#DIV/0!</v>
      </c>
      <c r="EQ374" s="1765">
        <f t="shared" ref="EQ374" si="5304">SUM(EQ389,EQ405)</f>
        <v>0</v>
      </c>
      <c r="ER374" s="1765">
        <f t="shared" si="5248"/>
        <v>0</v>
      </c>
      <c r="ES374" s="1765">
        <f t="shared" ref="ES374" si="5305">SUM(ES389,ES405)</f>
        <v>0</v>
      </c>
      <c r="ET374" s="1765">
        <f t="shared" si="5250"/>
        <v>0</v>
      </c>
      <c r="EU374" s="2205" t="e">
        <f t="shared" si="5251"/>
        <v>#DIV/0!</v>
      </c>
      <c r="EV374" s="1765">
        <f t="shared" ref="EV374" si="5306">SUM(EV389,EV405)</f>
        <v>0</v>
      </c>
      <c r="EW374" s="1765">
        <f t="shared" si="5253"/>
        <v>0</v>
      </c>
      <c r="EX374" s="1991">
        <f t="shared" ref="EX374" si="5307">SUM(EX389,EX405)</f>
        <v>0</v>
      </c>
      <c r="EY374" s="2205"/>
      <c r="EZ374" s="2021">
        <f t="shared" ref="EZ374:FF374" si="5308">SUM(EZ389,EZ405)</f>
        <v>0</v>
      </c>
      <c r="FA374" s="1991">
        <f t="shared" ref="FA374" si="5309">SUM(FA389,FA405)</f>
        <v>0</v>
      </c>
      <c r="FB374" s="2205"/>
      <c r="FC374" s="1501">
        <f t="shared" si="5308"/>
        <v>100</v>
      </c>
      <c r="FD374" s="1501">
        <f t="shared" si="5308"/>
        <v>100</v>
      </c>
      <c r="FE374" s="1501">
        <f t="shared" si="5308"/>
        <v>100</v>
      </c>
      <c r="FF374" s="1501">
        <f t="shared" si="5308"/>
        <v>0</v>
      </c>
      <c r="FG374" s="1501">
        <f t="shared" si="5259"/>
        <v>100</v>
      </c>
      <c r="FH374" s="2724">
        <f t="shared" ref="FH374:FI374" si="5310">SUM(FH389,FH405)</f>
        <v>0</v>
      </c>
      <c r="FI374" s="1501">
        <f t="shared" si="5310"/>
        <v>0</v>
      </c>
      <c r="FJ374" s="1501">
        <f t="shared" si="5261"/>
        <v>100</v>
      </c>
      <c r="FK374" s="2717">
        <f t="shared" si="5262"/>
        <v>0</v>
      </c>
      <c r="FL374" s="2724">
        <f t="shared" ref="FL374" si="5311">SUM(FL389,FL405)</f>
        <v>0</v>
      </c>
      <c r="FM374" s="2717">
        <f t="shared" si="5264"/>
        <v>0</v>
      </c>
      <c r="FN374" s="1501">
        <f t="shared" ref="FN374" si="5312">SUM(FN389,FN405)</f>
        <v>0</v>
      </c>
      <c r="FO374" s="1501">
        <f t="shared" si="5266"/>
        <v>100</v>
      </c>
      <c r="FP374" s="1628">
        <f t="shared" ref="FP374" si="5313">SUM(FP389,FP405)</f>
        <v>100</v>
      </c>
      <c r="FQ374" s="2614">
        <f t="shared" ref="FQ374:FR374" si="5314">SUM(FQ389,FQ405)</f>
        <v>100</v>
      </c>
      <c r="FR374" s="1501">
        <f t="shared" si="5314"/>
        <v>100</v>
      </c>
      <c r="FS374" s="1501">
        <f t="shared" ref="FS374" si="5315">SUM(FS389,FS405)</f>
        <v>100</v>
      </c>
    </row>
    <row r="375" spans="1:176" ht="20.25" customHeight="1" thickBot="1" x14ac:dyDescent="0.4">
      <c r="A375" s="2890"/>
      <c r="B375" s="2880"/>
      <c r="C375" s="2907"/>
      <c r="D375" s="1821" t="s">
        <v>421</v>
      </c>
      <c r="E375" s="1875" t="s">
        <v>412</v>
      </c>
      <c r="F375" s="699"/>
      <c r="G375" s="776"/>
      <c r="H375" s="729">
        <f t="shared" ref="H375:I375" si="5316">SUM(H373:H374)</f>
        <v>22487</v>
      </c>
      <c r="I375" s="492">
        <f t="shared" si="5316"/>
        <v>63852</v>
      </c>
      <c r="J375" s="548">
        <f t="shared" ref="J375:O375" si="5317">SUM(J373:J374)</f>
        <v>47322</v>
      </c>
      <c r="K375" s="548">
        <f t="shared" si="5317"/>
        <v>42024</v>
      </c>
      <c r="L375" s="620">
        <f t="shared" si="5163"/>
        <v>0.88804361607708893</v>
      </c>
      <c r="M375" s="492">
        <f t="shared" ref="M375" si="5318">SUM(M373:M374)</f>
        <v>47322</v>
      </c>
      <c r="N375" s="492">
        <f t="shared" si="5317"/>
        <v>1168</v>
      </c>
      <c r="O375" s="492">
        <f t="shared" si="5317"/>
        <v>55986</v>
      </c>
      <c r="P375" s="548">
        <f t="shared" si="5165"/>
        <v>104476</v>
      </c>
      <c r="Q375" s="620">
        <f t="shared" ref="Q375:Q383" si="5319">K375/P375</f>
        <v>0.40223592021134041</v>
      </c>
      <c r="R375" s="492">
        <f t="shared" ref="R375:S375" si="5320">SUM(R373:R374)</f>
        <v>104476</v>
      </c>
      <c r="S375" s="548">
        <f t="shared" si="5320"/>
        <v>50619</v>
      </c>
      <c r="T375" s="620">
        <f t="shared" si="5167"/>
        <v>0.48450361805582143</v>
      </c>
      <c r="U375" s="492">
        <f t="shared" ref="U375:W375" si="5321">SUM(U373:U374)</f>
        <v>105476</v>
      </c>
      <c r="V375" s="492">
        <f t="shared" si="5321"/>
        <v>1000</v>
      </c>
      <c r="W375" s="492">
        <f t="shared" si="5321"/>
        <v>0</v>
      </c>
      <c r="X375" s="548">
        <f t="shared" si="5169"/>
        <v>105476</v>
      </c>
      <c r="Y375" s="620">
        <f t="shared" si="5170"/>
        <v>0.47991012173385417</v>
      </c>
      <c r="Z375" s="492">
        <f t="shared" ref="Z375" si="5322">SUM(Z373:Z374)</f>
        <v>2000</v>
      </c>
      <c r="AA375" s="548">
        <f t="shared" si="5172"/>
        <v>107476</v>
      </c>
      <c r="AB375" s="548">
        <f t="shared" ref="AB375:AE375" si="5323">SUM(AB373:AB374)</f>
        <v>103811</v>
      </c>
      <c r="AC375" s="620">
        <f t="shared" si="5174"/>
        <v>0.96589936357884554</v>
      </c>
      <c r="AD375" s="548">
        <f t="shared" si="5323"/>
        <v>106361</v>
      </c>
      <c r="AE375" s="548">
        <f t="shared" si="5323"/>
        <v>110527</v>
      </c>
      <c r="AF375" s="620">
        <f t="shared" si="5175"/>
        <v>1.0283877330752913</v>
      </c>
      <c r="AG375" s="492">
        <f t="shared" ref="AG375:AM375" si="5324">SUM(AG373:AG374)</f>
        <v>111476</v>
      </c>
      <c r="AH375" s="492">
        <f t="shared" si="5324"/>
        <v>60219</v>
      </c>
      <c r="AI375" s="492">
        <f t="shared" si="5324"/>
        <v>45342</v>
      </c>
      <c r="AJ375" s="492">
        <f t="shared" si="5324"/>
        <v>42432</v>
      </c>
      <c r="AK375" s="492">
        <f t="shared" si="5324"/>
        <v>4000</v>
      </c>
      <c r="AL375" s="548">
        <f t="shared" si="5177"/>
        <v>111476</v>
      </c>
      <c r="AM375" s="848">
        <f t="shared" si="5324"/>
        <v>111192.12999999998</v>
      </c>
      <c r="AN375" s="1007">
        <f t="shared" si="5178"/>
        <v>0.99745353259894487</v>
      </c>
      <c r="AO375" s="848">
        <f t="shared" ref="AO375:AR375" si="5325">SUM(AO373:AO374)</f>
        <v>37195.57</v>
      </c>
      <c r="AP375" s="1007">
        <f t="shared" si="5180"/>
        <v>0.61767166508909144</v>
      </c>
      <c r="AQ375" s="848">
        <f t="shared" ref="AQ375" si="5326">SUM(AQ373:AQ374)</f>
        <v>500</v>
      </c>
      <c r="AR375" s="848">
        <f t="shared" si="5325"/>
        <v>0</v>
      </c>
      <c r="AS375" s="848">
        <f t="shared" si="5182"/>
        <v>60719</v>
      </c>
      <c r="AT375" s="1007">
        <f t="shared" si="5183"/>
        <v>0.61258535219618238</v>
      </c>
      <c r="AU375" s="848">
        <f t="shared" ref="AU375" si="5327">SUM(AU373:AU374)</f>
        <v>0</v>
      </c>
      <c r="AV375" s="848">
        <f t="shared" si="5185"/>
        <v>60719</v>
      </c>
      <c r="AW375" s="492">
        <f t="shared" ref="AW375:BG375" si="5328">SUM(AW373:AW374)</f>
        <v>60219</v>
      </c>
      <c r="AX375" s="848">
        <f t="shared" si="5328"/>
        <v>55797.65</v>
      </c>
      <c r="AY375" s="492">
        <f t="shared" si="5328"/>
        <v>60719</v>
      </c>
      <c r="AZ375" s="1078">
        <f t="shared" si="5328"/>
        <v>64574.89</v>
      </c>
      <c r="BA375" s="951">
        <f t="shared" si="5328"/>
        <v>48854</v>
      </c>
      <c r="BB375" s="492">
        <f t="shared" si="5328"/>
        <v>45650</v>
      </c>
      <c r="BC375" s="492">
        <f t="shared" si="5328"/>
        <v>43850</v>
      </c>
      <c r="BD375" s="951">
        <f t="shared" si="5328"/>
        <v>51854</v>
      </c>
      <c r="BE375" s="492">
        <f t="shared" si="5328"/>
        <v>45650</v>
      </c>
      <c r="BF375" s="492">
        <f t="shared" si="5328"/>
        <v>43850</v>
      </c>
      <c r="BG375" s="848">
        <f t="shared" si="5328"/>
        <v>0</v>
      </c>
      <c r="BH375" s="492">
        <f t="shared" si="5187"/>
        <v>51854</v>
      </c>
      <c r="BI375" s="952">
        <f t="shared" ref="BI375" si="5329">SUM(BI373:BI374)</f>
        <v>8792.5700000000015</v>
      </c>
      <c r="BJ375" s="1007">
        <f t="shared" si="5189"/>
        <v>0.16956396806418023</v>
      </c>
      <c r="BK375" s="492">
        <f t="shared" ref="BK375" si="5330">SUM(BK373:BK374)</f>
        <v>0</v>
      </c>
      <c r="BL375" s="492">
        <f t="shared" si="5191"/>
        <v>51854</v>
      </c>
      <c r="BM375" s="1007">
        <f t="shared" si="5192"/>
        <v>0.16956396806418023</v>
      </c>
      <c r="BN375" s="950"/>
      <c r="BO375" s="950"/>
      <c r="BP375" s="952">
        <f t="shared" ref="BP375:BT375" si="5331">SUM(BP373:BP374)</f>
        <v>15658.609999999999</v>
      </c>
      <c r="BQ375" s="888">
        <f t="shared" si="5194"/>
        <v>0.30197496817988967</v>
      </c>
      <c r="BR375" s="848">
        <f t="shared" ref="BR375" si="5332">SUM(BR373:BR374)</f>
        <v>0</v>
      </c>
      <c r="BS375" s="492">
        <f t="shared" si="5196"/>
        <v>51854</v>
      </c>
      <c r="BT375" s="952">
        <f t="shared" si="5331"/>
        <v>23328.63</v>
      </c>
      <c r="BU375" s="888">
        <f t="shared" si="5197"/>
        <v>0.44989065453002663</v>
      </c>
      <c r="BV375" s="492">
        <f t="shared" ref="BV375" si="5333">SUM(BV373:BV374)</f>
        <v>-11680</v>
      </c>
      <c r="BW375" s="492">
        <f t="shared" si="5199"/>
        <v>40174</v>
      </c>
      <c r="BX375" s="1007">
        <f t="shared" ref="BX375:BX382" si="5334">BT375/BW375</f>
        <v>0.58068974958928665</v>
      </c>
      <c r="BY375" s="952">
        <f t="shared" ref="BY375:CE375" si="5335">SUM(BY373:BY374)</f>
        <v>28796.1</v>
      </c>
      <c r="BZ375" s="1136">
        <f t="shared" si="5335"/>
        <v>28796.1</v>
      </c>
      <c r="CA375" s="492">
        <f t="shared" si="5335"/>
        <v>41092</v>
      </c>
      <c r="CB375" s="492">
        <f t="shared" si="5335"/>
        <v>44292</v>
      </c>
      <c r="CC375" s="492">
        <f t="shared" si="5335"/>
        <v>42492</v>
      </c>
      <c r="CD375" s="952">
        <f t="shared" si="5335"/>
        <v>8199.26</v>
      </c>
      <c r="CE375" s="36">
        <f t="shared" si="5335"/>
        <v>600</v>
      </c>
      <c r="CF375" s="548">
        <f t="shared" si="5202"/>
        <v>41692</v>
      </c>
      <c r="CG375" s="593">
        <f t="shared" si="5203"/>
        <v>0.19666266909718891</v>
      </c>
      <c r="CH375" s="952">
        <f t="shared" ref="CH375:CL375" si="5336">SUM(CH373:CH374)</f>
        <v>13706.260000000002</v>
      </c>
      <c r="CI375" s="593">
        <f t="shared" si="5205"/>
        <v>0.32875035978125305</v>
      </c>
      <c r="CJ375" s="492">
        <f t="shared" ref="CJ375" si="5337">SUM(CJ373:CJ374)</f>
        <v>0</v>
      </c>
      <c r="CK375" s="492">
        <f t="shared" si="5207"/>
        <v>41692</v>
      </c>
      <c r="CL375" s="138">
        <f t="shared" si="5336"/>
        <v>35303.72</v>
      </c>
      <c r="CM375" s="593">
        <f t="shared" si="5208"/>
        <v>0.84677444113978706</v>
      </c>
      <c r="CN375" s="36">
        <f t="shared" ref="CN375" si="5338">SUM(CN373:CN374)</f>
        <v>3200</v>
      </c>
      <c r="CO375" s="1202">
        <f t="shared" si="5210"/>
        <v>44892</v>
      </c>
      <c r="CP375" s="593">
        <f t="shared" si="5211"/>
        <v>0.78641450592533191</v>
      </c>
      <c r="CQ375" s="36">
        <f t="shared" ref="CQ375" si="5339">SUM(CQ373:CQ374)</f>
        <v>2000</v>
      </c>
      <c r="CR375" s="1202">
        <f t="shared" si="5213"/>
        <v>46892</v>
      </c>
      <c r="CS375" s="1258">
        <f t="shared" ref="CS375:DB375" si="5340">SUM(CS373:CS374)</f>
        <v>44892</v>
      </c>
      <c r="CT375" s="1325">
        <f t="shared" si="5340"/>
        <v>42951</v>
      </c>
      <c r="CU375" s="492">
        <f t="shared" si="5340"/>
        <v>45538</v>
      </c>
      <c r="CV375" s="492">
        <f t="shared" si="5340"/>
        <v>47356</v>
      </c>
      <c r="CW375" s="1401">
        <f t="shared" si="5340"/>
        <v>53568.610000000008</v>
      </c>
      <c r="CX375" s="593">
        <f t="shared" si="5215"/>
        <v>1.1423827092041288</v>
      </c>
      <c r="CY375" s="1506">
        <f t="shared" ref="CY375:CZ375" si="5341">SUM(CY373:CY374)</f>
        <v>42951</v>
      </c>
      <c r="CZ375" s="492">
        <f t="shared" si="5341"/>
        <v>6000</v>
      </c>
      <c r="DA375" s="1506">
        <f t="shared" si="5217"/>
        <v>48951</v>
      </c>
      <c r="DB375" s="138">
        <f t="shared" si="5340"/>
        <v>24930.79</v>
      </c>
      <c r="DC375" s="593">
        <f t="shared" si="5218"/>
        <v>0.50930093358664785</v>
      </c>
      <c r="DD375" s="1202">
        <f t="shared" ref="DD375" si="5342">SUM(DD373:DD374)</f>
        <v>12160</v>
      </c>
      <c r="DE375" s="1506">
        <f t="shared" si="5220"/>
        <v>61111</v>
      </c>
      <c r="DF375" s="593">
        <f t="shared" si="5221"/>
        <v>0.40795912356204284</v>
      </c>
      <c r="DG375" s="1202">
        <f t="shared" ref="DG375" si="5343">SUM(DG373:DG374)</f>
        <v>12160</v>
      </c>
      <c r="DH375" s="1506">
        <f t="shared" si="5223"/>
        <v>61111</v>
      </c>
      <c r="DI375" s="593">
        <f t="shared" si="5224"/>
        <v>0.40795912356204284</v>
      </c>
      <c r="DJ375" s="1599">
        <f t="shared" ref="DJ375" si="5344">SUM(DJ373:DJ374)</f>
        <v>32094.84</v>
      </c>
      <c r="DK375" s="593">
        <f t="shared" si="5226"/>
        <v>0.52518924579862869</v>
      </c>
      <c r="DL375" s="1202">
        <f t="shared" ref="DL375" si="5345">SUM(DL373:DL374)</f>
        <v>0</v>
      </c>
      <c r="DM375" s="1506">
        <f t="shared" si="5228"/>
        <v>61111</v>
      </c>
      <c r="DN375" s="593">
        <f t="shared" si="5229"/>
        <v>0.52518924579862869</v>
      </c>
      <c r="DO375" s="1599">
        <f t="shared" ref="DO375:DS375" si="5346">SUM(DO373:DO374)</f>
        <v>56905.47</v>
      </c>
      <c r="DP375" s="492">
        <f t="shared" si="5346"/>
        <v>56197</v>
      </c>
      <c r="DQ375" s="492">
        <f t="shared" si="5346"/>
        <v>52505</v>
      </c>
      <c r="DR375" s="492">
        <f t="shared" si="5346"/>
        <v>52505</v>
      </c>
      <c r="DS375" s="1997">
        <f t="shared" si="5346"/>
        <v>56905.47</v>
      </c>
      <c r="DT375" s="2176">
        <f t="shared" si="5231"/>
        <v>0.93118211124020223</v>
      </c>
      <c r="DU375" s="1771">
        <f t="shared" ref="DU375:DV375" si="5347">SUM(DU373:DU374)</f>
        <v>56197</v>
      </c>
      <c r="DV375" s="1771">
        <f t="shared" si="5347"/>
        <v>0</v>
      </c>
      <c r="DW375" s="1771">
        <f t="shared" si="5233"/>
        <v>56197</v>
      </c>
      <c r="DX375" s="1771">
        <f t="shared" ref="DX375:DZ375" si="5348">SUM(DX373:DX374)</f>
        <v>0</v>
      </c>
      <c r="DY375" s="1771">
        <f t="shared" si="5235"/>
        <v>56197</v>
      </c>
      <c r="DZ375" s="1771">
        <f t="shared" si="5348"/>
        <v>0</v>
      </c>
      <c r="EA375" s="1771">
        <f t="shared" si="5236"/>
        <v>56197</v>
      </c>
      <c r="EB375" s="1997">
        <f t="shared" ref="EB375" si="5349">SUM(EB373:EB374)</f>
        <v>29796.199999999997</v>
      </c>
      <c r="EC375" s="2176">
        <f t="shared" si="5238"/>
        <v>0.53020979767603249</v>
      </c>
      <c r="ED375" s="1771">
        <f t="shared" ref="ED375" si="5350">SUM(ED373:ED374)</f>
        <v>0</v>
      </c>
      <c r="EE375" s="1771">
        <f t="shared" si="5240"/>
        <v>56197</v>
      </c>
      <c r="EF375" s="2176">
        <f t="shared" si="5241"/>
        <v>0.53020979767603249</v>
      </c>
      <c r="EG375" s="1771">
        <f t="shared" ref="EG375" si="5351">SUM(EG373:EG374)</f>
        <v>900</v>
      </c>
      <c r="EH375" s="1771">
        <f t="shared" si="5243"/>
        <v>57097</v>
      </c>
      <c r="EI375" s="2252">
        <f t="shared" ref="EI375:EO375" si="5352">SUM(EI373:EI374)</f>
        <v>53407.3</v>
      </c>
      <c r="EJ375" s="1997">
        <f t="shared" si="5352"/>
        <v>53407.3</v>
      </c>
      <c r="EK375" s="2176">
        <f t="shared" si="5245"/>
        <v>1</v>
      </c>
      <c r="EL375" s="1771">
        <f t="shared" si="5352"/>
        <v>56024</v>
      </c>
      <c r="EM375" s="2253">
        <f t="shared" si="5352"/>
        <v>55724</v>
      </c>
      <c r="EN375" s="2253">
        <f t="shared" si="5352"/>
        <v>55724</v>
      </c>
      <c r="EO375" s="1997">
        <f t="shared" si="5352"/>
        <v>27458.100000000002</v>
      </c>
      <c r="EP375" s="2176">
        <f t="shared" si="5246"/>
        <v>0.49011316578609171</v>
      </c>
      <c r="EQ375" s="1771">
        <f t="shared" ref="EQ375" si="5353">SUM(EQ373:EQ374)</f>
        <v>0</v>
      </c>
      <c r="ER375" s="1771">
        <f t="shared" si="5248"/>
        <v>56024</v>
      </c>
      <c r="ES375" s="1771">
        <f t="shared" ref="ES375" si="5354">SUM(ES373:ES374)</f>
        <v>0</v>
      </c>
      <c r="ET375" s="1771">
        <f t="shared" si="5250"/>
        <v>56024</v>
      </c>
      <c r="EU375" s="2176">
        <f t="shared" si="5251"/>
        <v>0.49011316578609171</v>
      </c>
      <c r="EV375" s="1771">
        <f t="shared" ref="EV375" si="5355">SUM(EV373:EV374)</f>
        <v>0</v>
      </c>
      <c r="EW375" s="1771">
        <f t="shared" si="5253"/>
        <v>56024</v>
      </c>
      <c r="EX375" s="1997">
        <f t="shared" ref="EX375" si="5356">SUM(EX373:EX374)</f>
        <v>37543.51</v>
      </c>
      <c r="EY375" s="2176">
        <f t="shared" si="5255"/>
        <v>0.67013262173354282</v>
      </c>
      <c r="EZ375" s="2022">
        <f t="shared" ref="EZ375:FF375" si="5357">SUM(EZ373:EZ374)</f>
        <v>56024.05</v>
      </c>
      <c r="FA375" s="1997">
        <f t="shared" ref="FA375" si="5358">SUM(FA373:FA374)</f>
        <v>49552.28</v>
      </c>
      <c r="FB375" s="2176">
        <f t="shared" si="5258"/>
        <v>0.88448307868056542</v>
      </c>
      <c r="FC375" s="1506">
        <f t="shared" si="5357"/>
        <v>52499</v>
      </c>
      <c r="FD375" s="1506">
        <f t="shared" si="5357"/>
        <v>52499</v>
      </c>
      <c r="FE375" s="1506">
        <f t="shared" si="5357"/>
        <v>52499</v>
      </c>
      <c r="FF375" s="1506">
        <f t="shared" si="5357"/>
        <v>0</v>
      </c>
      <c r="FG375" s="1506">
        <f t="shared" si="5259"/>
        <v>52499</v>
      </c>
      <c r="FH375" s="2742">
        <f t="shared" ref="FH375:FI375" si="5359">SUM(FH373:FH374)</f>
        <v>21444.91</v>
      </c>
      <c r="FI375" s="1506">
        <f t="shared" si="5359"/>
        <v>1066</v>
      </c>
      <c r="FJ375" s="1506">
        <f t="shared" si="5261"/>
        <v>53565</v>
      </c>
      <c r="FK375" s="2696">
        <f t="shared" si="5262"/>
        <v>0.4003530290301503</v>
      </c>
      <c r="FL375" s="2742">
        <f t="shared" ref="FL375" si="5360">SUM(FL373:FL374)</f>
        <v>31634.6</v>
      </c>
      <c r="FM375" s="2696">
        <f t="shared" si="5264"/>
        <v>0.59058340334173431</v>
      </c>
      <c r="FN375" s="1506">
        <f t="shared" ref="FN375" si="5361">SUM(FN373:FN374)</f>
        <v>0</v>
      </c>
      <c r="FO375" s="1506">
        <f t="shared" si="5266"/>
        <v>53565</v>
      </c>
      <c r="FP375" s="1629">
        <f t="shared" ref="FP375" si="5362">SUM(FP373:FP374)</f>
        <v>53565</v>
      </c>
      <c r="FQ375" s="2622">
        <f t="shared" ref="FQ375:FR375" si="5363">SUM(FQ373:FQ374)</f>
        <v>52168</v>
      </c>
      <c r="FR375" s="1506">
        <f t="shared" si="5363"/>
        <v>52174</v>
      </c>
      <c r="FS375" s="1506">
        <f t="shared" ref="FS375" si="5364">SUM(FS373:FS374)</f>
        <v>52128</v>
      </c>
    </row>
    <row r="376" spans="1:176" ht="21" customHeight="1" thickBot="1" x14ac:dyDescent="0.4">
      <c r="A376" s="2912" t="s">
        <v>445</v>
      </c>
      <c r="B376" s="2896" t="s">
        <v>493</v>
      </c>
      <c r="C376" s="2939" t="s">
        <v>69</v>
      </c>
      <c r="D376" s="2900" t="s">
        <v>398</v>
      </c>
      <c r="E376" s="2902" t="s">
        <v>798</v>
      </c>
      <c r="F376" s="777" t="s">
        <v>425</v>
      </c>
      <c r="G376" s="738"/>
      <c r="H376" s="763">
        <f t="shared" ref="H376:O376" si="5365">SUM(H377,H381)</f>
        <v>13187</v>
      </c>
      <c r="I376" s="512">
        <f t="shared" si="5365"/>
        <v>55520</v>
      </c>
      <c r="J376" s="568">
        <f t="shared" si="5365"/>
        <v>35722</v>
      </c>
      <c r="K376" s="568">
        <f t="shared" si="5365"/>
        <v>35601</v>
      </c>
      <c r="L376" s="598">
        <f t="shared" si="5163"/>
        <v>0.99661273164996356</v>
      </c>
      <c r="M376" s="512">
        <f t="shared" ref="M376" si="5366">SUM(M377,M381)</f>
        <v>35722</v>
      </c>
      <c r="N376" s="512">
        <f t="shared" si="5365"/>
        <v>0</v>
      </c>
      <c r="O376" s="512">
        <f t="shared" si="5365"/>
        <v>20986</v>
      </c>
      <c r="P376" s="568">
        <f t="shared" si="5165"/>
        <v>56708</v>
      </c>
      <c r="Q376" s="598">
        <f t="shared" si="5319"/>
        <v>0.62779502010298371</v>
      </c>
      <c r="R376" s="512">
        <f t="shared" ref="R376:S376" si="5367">SUM(R377,R381)</f>
        <v>56708</v>
      </c>
      <c r="S376" s="568">
        <f t="shared" si="5367"/>
        <v>43481</v>
      </c>
      <c r="T376" s="598">
        <f t="shared" si="5167"/>
        <v>0.76675248642166893</v>
      </c>
      <c r="U376" s="512">
        <f t="shared" ref="U376:W376" si="5368">SUM(U377,U381)</f>
        <v>56708</v>
      </c>
      <c r="V376" s="512">
        <f t="shared" si="5368"/>
        <v>0</v>
      </c>
      <c r="W376" s="512">
        <f t="shared" si="5368"/>
        <v>0</v>
      </c>
      <c r="X376" s="568">
        <f t="shared" si="5169"/>
        <v>56708</v>
      </c>
      <c r="Y376" s="598">
        <f t="shared" si="5170"/>
        <v>0.76675248642166893</v>
      </c>
      <c r="Z376" s="512">
        <f t="shared" ref="Z376" si="5369">SUM(Z377,Z381)</f>
        <v>0</v>
      </c>
      <c r="AA376" s="568">
        <f t="shared" si="5172"/>
        <v>56708</v>
      </c>
      <c r="AB376" s="568">
        <f t="shared" ref="AB376:AE376" si="5370">SUM(AB377,AB381)</f>
        <v>55611</v>
      </c>
      <c r="AC376" s="598">
        <f t="shared" si="5174"/>
        <v>0.98065528673203073</v>
      </c>
      <c r="AD376" s="568">
        <f t="shared" si="5370"/>
        <v>57718</v>
      </c>
      <c r="AE376" s="568">
        <f t="shared" si="5370"/>
        <v>59073</v>
      </c>
      <c r="AF376" s="598">
        <f t="shared" si="5175"/>
        <v>1.0417048740918389</v>
      </c>
      <c r="AG376" s="512">
        <f t="shared" ref="AG376:AM376" si="5371">SUM(AG377,AG381)</f>
        <v>59708</v>
      </c>
      <c r="AH376" s="512">
        <f t="shared" si="5371"/>
        <v>45819</v>
      </c>
      <c r="AI376" s="512">
        <f t="shared" si="5371"/>
        <v>29142</v>
      </c>
      <c r="AJ376" s="512">
        <f t="shared" si="5371"/>
        <v>28032</v>
      </c>
      <c r="AK376" s="512">
        <f t="shared" si="5371"/>
        <v>3000</v>
      </c>
      <c r="AL376" s="568">
        <f t="shared" si="5177"/>
        <v>59708</v>
      </c>
      <c r="AM376" s="869">
        <f t="shared" si="5371"/>
        <v>59478.219999999987</v>
      </c>
      <c r="AN376" s="1010">
        <f t="shared" si="5178"/>
        <v>0.99615160447511197</v>
      </c>
      <c r="AO376" s="869">
        <f t="shared" ref="AO376:AR376" si="5372">SUM(AO377,AO381)</f>
        <v>24113.609999999997</v>
      </c>
      <c r="AP376" s="1010">
        <f t="shared" si="5180"/>
        <v>0.52627970929090551</v>
      </c>
      <c r="AQ376" s="869">
        <f t="shared" ref="AQ376" si="5373">SUM(AQ377,AQ381)</f>
        <v>0</v>
      </c>
      <c r="AR376" s="869">
        <f t="shared" si="5372"/>
        <v>-5800</v>
      </c>
      <c r="AS376" s="869">
        <f t="shared" si="5182"/>
        <v>40019</v>
      </c>
      <c r="AT376" s="1010">
        <f t="shared" si="5183"/>
        <v>0.60255403683250452</v>
      </c>
      <c r="AU376" s="869">
        <f t="shared" ref="AU376" si="5374">SUM(AU377,AU381)</f>
        <v>-5800</v>
      </c>
      <c r="AV376" s="869">
        <f t="shared" si="5185"/>
        <v>40019</v>
      </c>
      <c r="AW376" s="512">
        <f t="shared" ref="AW376:BG376" si="5375">SUM(AW377,AW381)</f>
        <v>45819</v>
      </c>
      <c r="AX376" s="869">
        <f t="shared" si="5375"/>
        <v>36799.770000000004</v>
      </c>
      <c r="AY376" s="512">
        <f t="shared" si="5375"/>
        <v>40019</v>
      </c>
      <c r="AZ376" s="1094">
        <f t="shared" si="5375"/>
        <v>42899.17</v>
      </c>
      <c r="BA376" s="1013">
        <f t="shared" si="5375"/>
        <v>33754</v>
      </c>
      <c r="BB376" s="512">
        <f t="shared" si="5375"/>
        <v>28750</v>
      </c>
      <c r="BC376" s="512">
        <f t="shared" si="5375"/>
        <v>28750</v>
      </c>
      <c r="BD376" s="1013">
        <f t="shared" si="5375"/>
        <v>36754</v>
      </c>
      <c r="BE376" s="512">
        <f t="shared" si="5375"/>
        <v>28750</v>
      </c>
      <c r="BF376" s="512">
        <f t="shared" si="5375"/>
        <v>28750</v>
      </c>
      <c r="BG376" s="869">
        <f t="shared" si="5375"/>
        <v>0</v>
      </c>
      <c r="BH376" s="512">
        <f t="shared" si="5187"/>
        <v>36754</v>
      </c>
      <c r="BI376" s="1014">
        <f t="shared" ref="BI376" si="5376">SUM(BI377,BI381)</f>
        <v>6972.1200000000008</v>
      </c>
      <c r="BJ376" s="1010">
        <f t="shared" si="5189"/>
        <v>0.18969690373836864</v>
      </c>
      <c r="BK376" s="512">
        <f t="shared" ref="BK376" si="5377">SUM(BK377,BK381)</f>
        <v>0</v>
      </c>
      <c r="BL376" s="512">
        <f t="shared" si="5191"/>
        <v>36754</v>
      </c>
      <c r="BM376" s="1010">
        <f t="shared" si="5192"/>
        <v>0.18969690373836864</v>
      </c>
      <c r="BN376" s="1010"/>
      <c r="BO376" s="1010"/>
      <c r="BP376" s="1014">
        <f t="shared" ref="BP376:BT376" si="5378">SUM(BP377,BP381)</f>
        <v>13838.159999999998</v>
      </c>
      <c r="BQ376" s="888">
        <f t="shared" si="5194"/>
        <v>0.37650759101050219</v>
      </c>
      <c r="BR376" s="869">
        <f t="shared" ref="BR376" si="5379">SUM(BR377,BR381)</f>
        <v>0</v>
      </c>
      <c r="BS376" s="512">
        <f t="shared" si="5196"/>
        <v>36754</v>
      </c>
      <c r="BT376" s="1014">
        <f t="shared" si="5378"/>
        <v>21508.18</v>
      </c>
      <c r="BU376" s="888">
        <f t="shared" si="5197"/>
        <v>0.58519290417369541</v>
      </c>
      <c r="BV376" s="512">
        <f t="shared" ref="BV376" si="5380">SUM(BV377,BV381)</f>
        <v>0</v>
      </c>
      <c r="BW376" s="512">
        <f t="shared" si="5199"/>
        <v>36754</v>
      </c>
      <c r="BX376" s="1010">
        <f t="shared" si="5334"/>
        <v>0.58519290417369541</v>
      </c>
      <c r="BY376" s="1014">
        <f t="shared" ref="BY376:CE376" si="5381">SUM(BY377,BY381)</f>
        <v>26975.649999999998</v>
      </c>
      <c r="BZ376" s="1158">
        <f t="shared" si="5381"/>
        <v>26975.649999999998</v>
      </c>
      <c r="CA376" s="512">
        <f t="shared" si="5381"/>
        <v>33392</v>
      </c>
      <c r="CB376" s="512">
        <f t="shared" si="5381"/>
        <v>27392</v>
      </c>
      <c r="CC376" s="512">
        <f t="shared" si="5381"/>
        <v>27392</v>
      </c>
      <c r="CD376" s="1014">
        <f t="shared" si="5381"/>
        <v>8199.26</v>
      </c>
      <c r="CE376" s="57">
        <f t="shared" si="5381"/>
        <v>0</v>
      </c>
      <c r="CF376" s="568">
        <f t="shared" si="5202"/>
        <v>33392</v>
      </c>
      <c r="CG376" s="593">
        <f t="shared" si="5203"/>
        <v>0.24554563967417345</v>
      </c>
      <c r="CH376" s="1014">
        <f t="shared" ref="CH376:CL376" si="5382">SUM(CH377,CH381)</f>
        <v>13106.260000000002</v>
      </c>
      <c r="CI376" s="593">
        <f t="shared" si="5205"/>
        <v>0.39249700527072356</v>
      </c>
      <c r="CJ376" s="512">
        <f t="shared" ref="CJ376" si="5383">SUM(CJ377,CJ381)</f>
        <v>0</v>
      </c>
      <c r="CK376" s="512">
        <f t="shared" si="5207"/>
        <v>33392</v>
      </c>
      <c r="CL376" s="165">
        <f t="shared" si="5382"/>
        <v>24062.239999999998</v>
      </c>
      <c r="CM376" s="593">
        <f t="shared" si="5208"/>
        <v>0.7205989458552946</v>
      </c>
      <c r="CN376" s="57">
        <f t="shared" ref="CN376" si="5384">SUM(CN377,CN381)</f>
        <v>-3000</v>
      </c>
      <c r="CO376" s="1218">
        <f t="shared" si="5210"/>
        <v>30392</v>
      </c>
      <c r="CP376" s="593">
        <f t="shared" si="5211"/>
        <v>0.79172940247433532</v>
      </c>
      <c r="CQ376" s="57">
        <f t="shared" ref="CQ376" si="5385">SUM(CQ377,CQ381)</f>
        <v>0</v>
      </c>
      <c r="CR376" s="1218">
        <f t="shared" si="5213"/>
        <v>30392</v>
      </c>
      <c r="CS376" s="1280">
        <f t="shared" ref="CS376:DB376" si="5386">SUM(CS377,CS381)</f>
        <v>30392</v>
      </c>
      <c r="CT376" s="1343">
        <f t="shared" si="5386"/>
        <v>30451</v>
      </c>
      <c r="CU376" s="512">
        <f t="shared" si="5386"/>
        <v>30438</v>
      </c>
      <c r="CV376" s="512">
        <f t="shared" si="5386"/>
        <v>30456</v>
      </c>
      <c r="CW376" s="1423">
        <f t="shared" si="5386"/>
        <v>39918.730000000003</v>
      </c>
      <c r="CX376" s="593">
        <f t="shared" si="5215"/>
        <v>1.3134617662542776</v>
      </c>
      <c r="CY376" s="1522">
        <f t="shared" ref="CY376:CZ376" si="5387">SUM(CY377,CY381)</f>
        <v>30451</v>
      </c>
      <c r="CZ376" s="512">
        <f t="shared" si="5387"/>
        <v>0</v>
      </c>
      <c r="DA376" s="1522">
        <f t="shared" si="5217"/>
        <v>30451</v>
      </c>
      <c r="DB376" s="165">
        <f t="shared" si="5386"/>
        <v>6306.79</v>
      </c>
      <c r="DC376" s="593">
        <f t="shared" si="5218"/>
        <v>0.20711273849791467</v>
      </c>
      <c r="DD376" s="1218">
        <f t="shared" ref="DD376" si="5388">SUM(DD377,DD381)</f>
        <v>1000</v>
      </c>
      <c r="DE376" s="1522">
        <f t="shared" si="5220"/>
        <v>31451</v>
      </c>
      <c r="DF376" s="593">
        <f t="shared" si="5221"/>
        <v>0.2005274872023147</v>
      </c>
      <c r="DG376" s="1218">
        <f t="shared" ref="DG376" si="5389">SUM(DG377,DG381)</f>
        <v>1000</v>
      </c>
      <c r="DH376" s="1522">
        <f t="shared" si="5223"/>
        <v>31451</v>
      </c>
      <c r="DI376" s="593">
        <f t="shared" si="5224"/>
        <v>0.2005274872023147</v>
      </c>
      <c r="DJ376" s="1621">
        <f t="shared" ref="DJ376" si="5390">SUM(DJ377,DJ381)</f>
        <v>12086.51</v>
      </c>
      <c r="DK376" s="613">
        <f t="shared" si="5226"/>
        <v>0.38429652475279008</v>
      </c>
      <c r="DL376" s="1218">
        <f t="shared" ref="DL376" si="5391">SUM(DL377,DL381)</f>
        <v>0</v>
      </c>
      <c r="DM376" s="1522">
        <f t="shared" si="5228"/>
        <v>31451</v>
      </c>
      <c r="DN376" s="613">
        <f t="shared" si="5229"/>
        <v>0.38429652475279008</v>
      </c>
      <c r="DO376" s="1621">
        <f t="shared" ref="DO376:DS376" si="5392">SUM(DO377,DO381)</f>
        <v>31046.71</v>
      </c>
      <c r="DP376" s="512">
        <f t="shared" si="5392"/>
        <v>36363</v>
      </c>
      <c r="DQ376" s="512">
        <f t="shared" si="5392"/>
        <v>35271</v>
      </c>
      <c r="DR376" s="512">
        <f t="shared" si="5392"/>
        <v>35271</v>
      </c>
      <c r="DS376" s="1706">
        <f t="shared" si="5392"/>
        <v>31046.71</v>
      </c>
      <c r="DT376" s="2233">
        <f t="shared" si="5231"/>
        <v>0.98714540078216906</v>
      </c>
      <c r="DU376" s="1787">
        <f t="shared" ref="DU376:DV376" si="5393">SUM(DU377,DU381)</f>
        <v>36363</v>
      </c>
      <c r="DV376" s="1787">
        <f t="shared" si="5393"/>
        <v>0</v>
      </c>
      <c r="DW376" s="1787">
        <f t="shared" si="5233"/>
        <v>36363</v>
      </c>
      <c r="DX376" s="1787">
        <f t="shared" ref="DX376:DZ376" si="5394">SUM(DX377,DX381)</f>
        <v>0</v>
      </c>
      <c r="DY376" s="1787">
        <f t="shared" si="5235"/>
        <v>36363</v>
      </c>
      <c r="DZ376" s="1787">
        <f t="shared" si="5394"/>
        <v>0</v>
      </c>
      <c r="EA376" s="1787">
        <f t="shared" si="5236"/>
        <v>36363</v>
      </c>
      <c r="EB376" s="1706">
        <f t="shared" ref="EB376" si="5395">SUM(EB377,EB381)</f>
        <v>19424.149999999998</v>
      </c>
      <c r="EC376" s="2233">
        <f t="shared" si="5238"/>
        <v>0.53417347303577811</v>
      </c>
      <c r="ED376" s="1787">
        <f t="shared" ref="ED376" si="5396">SUM(ED377,ED381)</f>
        <v>0</v>
      </c>
      <c r="EE376" s="1787">
        <f t="shared" si="5240"/>
        <v>36363</v>
      </c>
      <c r="EF376" s="2233">
        <f t="shared" si="5241"/>
        <v>0.53417347303577811</v>
      </c>
      <c r="EG376" s="1787">
        <f t="shared" ref="EG376" si="5397">SUM(EG377,EG381)</f>
        <v>2900</v>
      </c>
      <c r="EH376" s="1787">
        <f t="shared" si="5243"/>
        <v>39263</v>
      </c>
      <c r="EI376" s="2336">
        <f t="shared" ref="EI376:EO376" si="5398">SUM(EI377,EI381)</f>
        <v>39886.79</v>
      </c>
      <c r="EJ376" s="1706">
        <f t="shared" si="5398"/>
        <v>39886.79</v>
      </c>
      <c r="EK376" s="2233">
        <f t="shared" si="5245"/>
        <v>1</v>
      </c>
      <c r="EL376" s="1787">
        <f t="shared" si="5398"/>
        <v>43592</v>
      </c>
      <c r="EM376" s="2337">
        <f t="shared" si="5398"/>
        <v>43292</v>
      </c>
      <c r="EN376" s="2337">
        <f t="shared" si="5398"/>
        <v>43292</v>
      </c>
      <c r="EO376" s="1706">
        <f t="shared" si="5398"/>
        <v>19558.050000000003</v>
      </c>
      <c r="EP376" s="2233">
        <f t="shared" si="5246"/>
        <v>0.44866145164250326</v>
      </c>
      <c r="EQ376" s="1787">
        <f t="shared" ref="EQ376" si="5399">SUM(EQ377,EQ381)</f>
        <v>0</v>
      </c>
      <c r="ER376" s="1787">
        <f t="shared" si="5248"/>
        <v>43592</v>
      </c>
      <c r="ES376" s="1787">
        <f t="shared" ref="ES376" si="5400">SUM(ES377,ES381)</f>
        <v>0</v>
      </c>
      <c r="ET376" s="1787">
        <f t="shared" si="5250"/>
        <v>43592</v>
      </c>
      <c r="EU376" s="2233">
        <f t="shared" si="5251"/>
        <v>0.44866145164250326</v>
      </c>
      <c r="EV376" s="1787">
        <f t="shared" ref="EV376" si="5401">SUM(EV377,EV381)</f>
        <v>0</v>
      </c>
      <c r="EW376" s="1787">
        <f t="shared" si="5253"/>
        <v>43592</v>
      </c>
      <c r="EX376" s="1706">
        <f t="shared" ref="EX376" si="5402">SUM(EX377,EX381)</f>
        <v>29643.46</v>
      </c>
      <c r="EY376" s="2233">
        <f t="shared" si="5255"/>
        <v>0.68002064599008993</v>
      </c>
      <c r="EZ376" s="2338">
        <f t="shared" ref="EZ376:FF376" si="5403">SUM(EZ377,EZ381)</f>
        <v>43592</v>
      </c>
      <c r="FA376" s="1706">
        <f t="shared" ref="FA376" si="5404">SUM(FA377,FA381)</f>
        <v>40853.14</v>
      </c>
      <c r="FB376" s="2233">
        <f t="shared" si="5258"/>
        <v>0.93717058175812074</v>
      </c>
      <c r="FC376" s="1522">
        <f t="shared" si="5403"/>
        <v>39967</v>
      </c>
      <c r="FD376" s="1522">
        <f t="shared" si="5403"/>
        <v>39967</v>
      </c>
      <c r="FE376" s="1522">
        <f t="shared" si="5403"/>
        <v>39967</v>
      </c>
      <c r="FF376" s="1522">
        <f t="shared" si="5403"/>
        <v>0</v>
      </c>
      <c r="FG376" s="1522">
        <f t="shared" si="5259"/>
        <v>39967</v>
      </c>
      <c r="FH376" s="2790">
        <f t="shared" ref="FH376:FI376" si="5405">SUM(FH377,FH381)</f>
        <v>13169.86</v>
      </c>
      <c r="FI376" s="1522">
        <f t="shared" si="5405"/>
        <v>1066</v>
      </c>
      <c r="FJ376" s="1522">
        <f t="shared" si="5261"/>
        <v>41033</v>
      </c>
      <c r="FK376" s="2730">
        <f t="shared" si="5262"/>
        <v>0.32095776570077744</v>
      </c>
      <c r="FL376" s="2790">
        <f t="shared" ref="FL376" si="5406">SUM(FL377,FL381)</f>
        <v>22772.07</v>
      </c>
      <c r="FM376" s="2730">
        <f t="shared" si="5264"/>
        <v>0.55496965856749447</v>
      </c>
      <c r="FN376" s="1522">
        <f t="shared" ref="FN376" si="5407">SUM(FN377,FN381)</f>
        <v>0</v>
      </c>
      <c r="FO376" s="1522">
        <f t="shared" si="5266"/>
        <v>41033</v>
      </c>
      <c r="FP376" s="2128">
        <f t="shared" ref="FP376" si="5408">SUM(FP377,FP381)</f>
        <v>41033</v>
      </c>
      <c r="FQ376" s="2648">
        <f t="shared" ref="FQ376:FR376" si="5409">SUM(FQ377,FQ381)</f>
        <v>36768</v>
      </c>
      <c r="FR376" s="1522">
        <f t="shared" si="5409"/>
        <v>36774</v>
      </c>
      <c r="FS376" s="1522">
        <f t="shared" ref="FS376" si="5410">SUM(FS377,FS381)</f>
        <v>36728</v>
      </c>
    </row>
    <row r="377" spans="1:176" ht="21.75" thickBot="1" x14ac:dyDescent="0.4">
      <c r="A377" s="2895"/>
      <c r="B377" s="2879"/>
      <c r="C377" s="2940"/>
      <c r="D377" s="2901"/>
      <c r="E377" s="2903"/>
      <c r="F377" s="769" t="s">
        <v>70</v>
      </c>
      <c r="G377" s="650"/>
      <c r="H377" s="590">
        <f t="shared" ref="H377:I377" si="5411">SUM(H378:H380)</f>
        <v>11778</v>
      </c>
      <c r="I377" s="468">
        <f t="shared" si="5411"/>
        <v>9208</v>
      </c>
      <c r="J377" s="526">
        <f t="shared" ref="J377:O377" si="5412">SUM(J378:J380)</f>
        <v>11927</v>
      </c>
      <c r="K377" s="526">
        <f t="shared" si="5412"/>
        <v>2485</v>
      </c>
      <c r="L377" s="587">
        <f t="shared" si="5163"/>
        <v>0.20835080070428438</v>
      </c>
      <c r="M377" s="468">
        <f t="shared" ref="M377" si="5413">SUM(M378:M380)</f>
        <v>11927</v>
      </c>
      <c r="N377" s="468">
        <f t="shared" si="5412"/>
        <v>0</v>
      </c>
      <c r="O377" s="468">
        <f t="shared" si="5412"/>
        <v>0</v>
      </c>
      <c r="P377" s="526">
        <f t="shared" si="5165"/>
        <v>11927</v>
      </c>
      <c r="Q377" s="587">
        <f t="shared" si="5319"/>
        <v>0.20835080070428438</v>
      </c>
      <c r="R377" s="468">
        <f t="shared" ref="R377:S377" si="5414">SUM(R378:R380)</f>
        <v>11927</v>
      </c>
      <c r="S377" s="526">
        <f t="shared" si="5414"/>
        <v>3630</v>
      </c>
      <c r="T377" s="587">
        <f t="shared" si="5167"/>
        <v>0.3043514714513289</v>
      </c>
      <c r="U377" s="468">
        <f t="shared" ref="U377:W377" si="5415">SUM(U378:U380)</f>
        <v>11927</v>
      </c>
      <c r="V377" s="468">
        <f t="shared" si="5415"/>
        <v>0</v>
      </c>
      <c r="W377" s="468">
        <f t="shared" si="5415"/>
        <v>0</v>
      </c>
      <c r="X377" s="526">
        <f t="shared" si="5169"/>
        <v>11927</v>
      </c>
      <c r="Y377" s="587">
        <f t="shared" si="5170"/>
        <v>0.3043514714513289</v>
      </c>
      <c r="Z377" s="468">
        <f t="shared" ref="Z377" si="5416">SUM(Z378:Z380)</f>
        <v>0</v>
      </c>
      <c r="AA377" s="526">
        <f t="shared" si="5172"/>
        <v>11927</v>
      </c>
      <c r="AB377" s="526">
        <f t="shared" ref="AB377:AE377" si="5417">SUM(AB378:AB380)</f>
        <v>6327</v>
      </c>
      <c r="AC377" s="587">
        <f t="shared" si="5174"/>
        <v>0.53047706883541546</v>
      </c>
      <c r="AD377" s="526">
        <f t="shared" si="5417"/>
        <v>6475</v>
      </c>
      <c r="AE377" s="526">
        <f t="shared" si="5417"/>
        <v>7306</v>
      </c>
      <c r="AF377" s="587">
        <f t="shared" si="5175"/>
        <v>0.61255973840865263</v>
      </c>
      <c r="AG377" s="468">
        <f t="shared" ref="AG377:AM377" si="5418">SUM(AG378:AG380)</f>
        <v>7927</v>
      </c>
      <c r="AH377" s="468">
        <f t="shared" si="5418"/>
        <v>10583</v>
      </c>
      <c r="AI377" s="468">
        <f t="shared" si="5418"/>
        <v>10583</v>
      </c>
      <c r="AJ377" s="468">
        <f t="shared" si="5418"/>
        <v>10583</v>
      </c>
      <c r="AK377" s="468">
        <f t="shared" si="5418"/>
        <v>-4000</v>
      </c>
      <c r="AL377" s="526">
        <f t="shared" si="5177"/>
        <v>7927</v>
      </c>
      <c r="AM377" s="828">
        <f t="shared" si="5418"/>
        <v>7680.7999999999993</v>
      </c>
      <c r="AN377" s="894">
        <f t="shared" si="5178"/>
        <v>0.9689415920272485</v>
      </c>
      <c r="AO377" s="828">
        <f t="shared" ref="AO377:AR377" si="5419">SUM(AO378:AO380)</f>
        <v>4665.37</v>
      </c>
      <c r="AP377" s="894">
        <f t="shared" si="5180"/>
        <v>0.44083624681092315</v>
      </c>
      <c r="AQ377" s="828">
        <f t="shared" ref="AQ377" si="5420">SUM(AQ378:AQ380)</f>
        <v>0</v>
      </c>
      <c r="AR377" s="828">
        <f t="shared" si="5419"/>
        <v>0</v>
      </c>
      <c r="AS377" s="828">
        <f t="shared" si="5182"/>
        <v>10583</v>
      </c>
      <c r="AT377" s="894">
        <f t="shared" si="5183"/>
        <v>0.44083624681092315</v>
      </c>
      <c r="AU377" s="828">
        <f t="shared" ref="AU377" si="5421">SUM(AU378:AU380)</f>
        <v>0</v>
      </c>
      <c r="AV377" s="828">
        <f t="shared" si="5185"/>
        <v>10583</v>
      </c>
      <c r="AW377" s="468">
        <f t="shared" ref="AW377:BG377" si="5422">SUM(AW378:AW380)</f>
        <v>10583</v>
      </c>
      <c r="AX377" s="828">
        <f t="shared" si="5422"/>
        <v>7356.1200000000008</v>
      </c>
      <c r="AY377" s="468">
        <f t="shared" si="5422"/>
        <v>10583</v>
      </c>
      <c r="AZ377" s="1095">
        <f t="shared" si="5422"/>
        <v>8864.1</v>
      </c>
      <c r="BA377" s="1015">
        <f t="shared" si="5422"/>
        <v>10583</v>
      </c>
      <c r="BB377" s="468">
        <f t="shared" si="5422"/>
        <v>10583</v>
      </c>
      <c r="BC377" s="468">
        <f t="shared" si="5422"/>
        <v>10583</v>
      </c>
      <c r="BD377" s="1015">
        <f t="shared" si="5422"/>
        <v>10583</v>
      </c>
      <c r="BE377" s="468">
        <f t="shared" si="5422"/>
        <v>10583</v>
      </c>
      <c r="BF377" s="468">
        <f t="shared" si="5422"/>
        <v>10583</v>
      </c>
      <c r="BG377" s="828">
        <f t="shared" si="5422"/>
        <v>0</v>
      </c>
      <c r="BH377" s="468">
        <f t="shared" si="5187"/>
        <v>10583</v>
      </c>
      <c r="BI377" s="1016">
        <f t="shared" ref="BI377" si="5423">SUM(BI378:BI380)</f>
        <v>1524.1399999999999</v>
      </c>
      <c r="BJ377" s="894">
        <f t="shared" si="5189"/>
        <v>0.14401776433903429</v>
      </c>
      <c r="BK377" s="468">
        <f t="shared" ref="BK377" si="5424">SUM(BK378:BK380)</f>
        <v>0</v>
      </c>
      <c r="BL377" s="468">
        <f t="shared" si="5191"/>
        <v>10583</v>
      </c>
      <c r="BM377" s="894">
        <f t="shared" si="5192"/>
        <v>0.14401776433903429</v>
      </c>
      <c r="BN377" s="894"/>
      <c r="BO377" s="894"/>
      <c r="BP377" s="1016">
        <f t="shared" ref="BP377:BT377" si="5425">SUM(BP378:BP380)</f>
        <v>3507.98</v>
      </c>
      <c r="BQ377" s="888">
        <f t="shared" si="5194"/>
        <v>0.33147311726353584</v>
      </c>
      <c r="BR377" s="828">
        <f t="shared" ref="BR377" si="5426">SUM(BR378:BR380)</f>
        <v>0</v>
      </c>
      <c r="BS377" s="468">
        <f t="shared" si="5196"/>
        <v>10583</v>
      </c>
      <c r="BT377" s="1016">
        <f t="shared" si="5425"/>
        <v>5606.92</v>
      </c>
      <c r="BU377" s="888">
        <f t="shared" si="5197"/>
        <v>0.52980440328829259</v>
      </c>
      <c r="BV377" s="468">
        <f t="shared" ref="BV377" si="5427">SUM(BV378:BV380)</f>
        <v>0</v>
      </c>
      <c r="BW377" s="468">
        <f t="shared" si="5199"/>
        <v>10583</v>
      </c>
      <c r="BX377" s="894">
        <f t="shared" si="5334"/>
        <v>0.52980440328829259</v>
      </c>
      <c r="BY377" s="1016">
        <f t="shared" ref="BY377:CE377" si="5428">SUM(BY378:BY380)</f>
        <v>7472.11</v>
      </c>
      <c r="BZ377" s="1159">
        <f t="shared" si="5428"/>
        <v>7472.11</v>
      </c>
      <c r="CA377" s="468">
        <f t="shared" si="5428"/>
        <v>6061</v>
      </c>
      <c r="CB377" s="468">
        <f t="shared" si="5428"/>
        <v>6061</v>
      </c>
      <c r="CC377" s="468">
        <f t="shared" si="5428"/>
        <v>6061</v>
      </c>
      <c r="CD377" s="1016">
        <f t="shared" si="5428"/>
        <v>2533.89</v>
      </c>
      <c r="CE377" s="58">
        <f t="shared" si="5428"/>
        <v>0</v>
      </c>
      <c r="CF377" s="526">
        <f t="shared" si="5202"/>
        <v>6061</v>
      </c>
      <c r="CG377" s="593">
        <f t="shared" si="5203"/>
        <v>0.41806467579607326</v>
      </c>
      <c r="CH377" s="1016">
        <f t="shared" ref="CH377:CL377" si="5429">SUM(CH378:CH380)</f>
        <v>3758.7799999999997</v>
      </c>
      <c r="CI377" s="593">
        <f t="shared" si="5205"/>
        <v>0.62015838970466919</v>
      </c>
      <c r="CJ377" s="468">
        <f t="shared" ref="CJ377" si="5430">SUM(CJ378:CJ380)</f>
        <v>0</v>
      </c>
      <c r="CK377" s="468">
        <f t="shared" si="5207"/>
        <v>6061</v>
      </c>
      <c r="CL377" s="166">
        <f t="shared" si="5429"/>
        <v>5884.7699999999995</v>
      </c>
      <c r="CM377" s="593">
        <f t="shared" si="5208"/>
        <v>0.97092393994390358</v>
      </c>
      <c r="CN377" s="9">
        <f t="shared" ref="CN377" si="5431">SUM(CN378:CN380)</f>
        <v>1000</v>
      </c>
      <c r="CO377" s="1219">
        <f t="shared" si="5210"/>
        <v>7061</v>
      </c>
      <c r="CP377" s="593">
        <f t="shared" si="5211"/>
        <v>0.83341877920974361</v>
      </c>
      <c r="CQ377" s="58">
        <f t="shared" ref="CQ377" si="5432">SUM(CQ378:CQ380)</f>
        <v>0</v>
      </c>
      <c r="CR377" s="1219">
        <f t="shared" si="5213"/>
        <v>7061</v>
      </c>
      <c r="CS377" s="1281">
        <f t="shared" ref="CS377:DB377" si="5433">SUM(CS378:CS380)</f>
        <v>7061</v>
      </c>
      <c r="CT377" s="1344">
        <f t="shared" si="5433"/>
        <v>7061</v>
      </c>
      <c r="CU377" s="468">
        <f t="shared" si="5433"/>
        <v>7061</v>
      </c>
      <c r="CV377" s="468">
        <f t="shared" si="5433"/>
        <v>7061</v>
      </c>
      <c r="CW377" s="1424">
        <f t="shared" si="5433"/>
        <v>6994.14</v>
      </c>
      <c r="CX377" s="593">
        <f t="shared" si="5215"/>
        <v>0.9905310862484068</v>
      </c>
      <c r="CY377" s="1523">
        <f t="shared" ref="CY377:CZ377" si="5434">SUM(CY378:CY380)</f>
        <v>7061</v>
      </c>
      <c r="CZ377" s="468">
        <f t="shared" si="5434"/>
        <v>0</v>
      </c>
      <c r="DA377" s="1523">
        <f t="shared" si="5217"/>
        <v>7061</v>
      </c>
      <c r="DB377" s="166">
        <f t="shared" si="5433"/>
        <v>1968.6499999999999</v>
      </c>
      <c r="DC377" s="593">
        <f t="shared" si="5218"/>
        <v>0.27880611811358164</v>
      </c>
      <c r="DD377" s="1541">
        <f t="shared" ref="DD377" si="5435">SUM(DD378:DD380)</f>
        <v>1000</v>
      </c>
      <c r="DE377" s="1523">
        <f t="shared" si="5220"/>
        <v>8061</v>
      </c>
      <c r="DF377" s="593">
        <f t="shared" si="5221"/>
        <v>0.24421907951867011</v>
      </c>
      <c r="DG377" s="1541">
        <f t="shared" ref="DG377" si="5436">SUM(DG378:DG380)</f>
        <v>1000</v>
      </c>
      <c r="DH377" s="1523">
        <f t="shared" si="5223"/>
        <v>8061</v>
      </c>
      <c r="DI377" s="593">
        <f t="shared" si="5224"/>
        <v>0.24421907951867011</v>
      </c>
      <c r="DJ377" s="1622">
        <f t="shared" ref="DJ377" si="5437">SUM(DJ378:DJ380)</f>
        <v>3307.1800000000003</v>
      </c>
      <c r="DK377" s="596">
        <f t="shared" si="5226"/>
        <v>0.41026919737005341</v>
      </c>
      <c r="DL377" s="1219">
        <f t="shared" ref="DL377" si="5438">SUM(DL378:DL380)</f>
        <v>0</v>
      </c>
      <c r="DM377" s="1523">
        <f t="shared" si="5228"/>
        <v>8061</v>
      </c>
      <c r="DN377" s="596">
        <f t="shared" si="5229"/>
        <v>0.41026919737005341</v>
      </c>
      <c r="DO377" s="1622">
        <f t="shared" ref="DO377:DS377" si="5439">SUM(DO378:DO380)</f>
        <v>6586.84</v>
      </c>
      <c r="DP377" s="468">
        <f t="shared" si="5439"/>
        <v>11006</v>
      </c>
      <c r="DQ377" s="468">
        <f t="shared" si="5439"/>
        <v>9914</v>
      </c>
      <c r="DR377" s="468">
        <f t="shared" si="5439"/>
        <v>9914</v>
      </c>
      <c r="DS377" s="1702">
        <f t="shared" si="5439"/>
        <v>6586.84</v>
      </c>
      <c r="DT377" s="2205">
        <f t="shared" si="5231"/>
        <v>0.81712442624984494</v>
      </c>
      <c r="DU377" s="1788">
        <f t="shared" ref="DU377:DV377" si="5440">SUM(DU378:DU380)</f>
        <v>11006</v>
      </c>
      <c r="DV377" s="1788">
        <f t="shared" si="5440"/>
        <v>0</v>
      </c>
      <c r="DW377" s="1788">
        <f t="shared" si="5233"/>
        <v>11006</v>
      </c>
      <c r="DX377" s="1788">
        <f t="shared" ref="DX377:DZ377" si="5441">SUM(DX378:DX380)</f>
        <v>0</v>
      </c>
      <c r="DY377" s="1788">
        <f t="shared" si="5235"/>
        <v>11006</v>
      </c>
      <c r="DZ377" s="1788">
        <f t="shared" si="5441"/>
        <v>0</v>
      </c>
      <c r="EA377" s="1788">
        <f t="shared" si="5236"/>
        <v>11006</v>
      </c>
      <c r="EB377" s="1702">
        <f t="shared" ref="EB377" si="5442">SUM(EB378:EB380)</f>
        <v>5328.31</v>
      </c>
      <c r="EC377" s="2205">
        <f t="shared" si="5238"/>
        <v>0.48412774850081775</v>
      </c>
      <c r="ED377" s="1788">
        <f t="shared" ref="ED377" si="5443">SUM(ED378:ED380)</f>
        <v>0</v>
      </c>
      <c r="EE377" s="1788">
        <f t="shared" si="5240"/>
        <v>11006</v>
      </c>
      <c r="EF377" s="2205">
        <f t="shared" si="5241"/>
        <v>0.48412774850081775</v>
      </c>
      <c r="EG377" s="1788">
        <f t="shared" ref="EG377" si="5444">SUM(EG378:EG380)</f>
        <v>900</v>
      </c>
      <c r="EH377" s="1788">
        <f t="shared" si="5243"/>
        <v>11906</v>
      </c>
      <c r="EI377" s="2339">
        <f t="shared" ref="EI377:EO377" si="5445">SUM(EI378:EI380)</f>
        <v>11744.509999999998</v>
      </c>
      <c r="EJ377" s="1702">
        <f t="shared" si="5445"/>
        <v>11744.509999999998</v>
      </c>
      <c r="EK377" s="2205">
        <f t="shared" si="5245"/>
        <v>1</v>
      </c>
      <c r="EL377" s="1788">
        <f t="shared" si="5445"/>
        <v>13061</v>
      </c>
      <c r="EM377" s="2340">
        <f t="shared" si="5445"/>
        <v>13061</v>
      </c>
      <c r="EN377" s="2340">
        <f t="shared" si="5445"/>
        <v>13061</v>
      </c>
      <c r="EO377" s="1702">
        <f t="shared" si="5445"/>
        <v>5284.6900000000005</v>
      </c>
      <c r="EP377" s="2205">
        <f t="shared" si="5246"/>
        <v>0.404616032463058</v>
      </c>
      <c r="EQ377" s="1788">
        <f t="shared" ref="EQ377" si="5446">SUM(EQ378:EQ380)</f>
        <v>0</v>
      </c>
      <c r="ER377" s="1788">
        <f t="shared" si="5248"/>
        <v>13061</v>
      </c>
      <c r="ES377" s="1788">
        <f t="shared" ref="ES377" si="5447">SUM(ES378:ES380)</f>
        <v>0</v>
      </c>
      <c r="ET377" s="1788">
        <f t="shared" si="5250"/>
        <v>13061</v>
      </c>
      <c r="EU377" s="2205">
        <f t="shared" si="5251"/>
        <v>0.404616032463058</v>
      </c>
      <c r="EV377" s="1788">
        <f t="shared" ref="EV377" si="5448">SUM(EV378:EV380)</f>
        <v>0</v>
      </c>
      <c r="EW377" s="1788">
        <f t="shared" si="5253"/>
        <v>13061</v>
      </c>
      <c r="EX377" s="1702">
        <f t="shared" ref="EX377" si="5449">SUM(EX378:EX380)</f>
        <v>8748.24</v>
      </c>
      <c r="EY377" s="2205">
        <f t="shared" si="5255"/>
        <v>0.66979863716407628</v>
      </c>
      <c r="EZ377" s="2341">
        <f t="shared" ref="EZ377:FF377" si="5450">SUM(EZ378:EZ380)</f>
        <v>13061</v>
      </c>
      <c r="FA377" s="1702">
        <f t="shared" ref="FA377" si="5451">SUM(FA378:FA380)</f>
        <v>12909.390000000001</v>
      </c>
      <c r="FB377" s="2205">
        <f t="shared" si="5258"/>
        <v>0.98839215986524775</v>
      </c>
      <c r="FC377" s="1523">
        <f t="shared" si="5450"/>
        <v>12353</v>
      </c>
      <c r="FD377" s="1523">
        <f t="shared" si="5450"/>
        <v>12353</v>
      </c>
      <c r="FE377" s="1523">
        <f t="shared" si="5450"/>
        <v>12353</v>
      </c>
      <c r="FF377" s="1523">
        <f t="shared" si="5450"/>
        <v>0</v>
      </c>
      <c r="FG377" s="1523">
        <f t="shared" si="5259"/>
        <v>12353</v>
      </c>
      <c r="FH377" s="2791">
        <f t="shared" ref="FH377:FI377" si="5452">SUM(FH378:FH380)</f>
        <v>3299.17</v>
      </c>
      <c r="FI377" s="1523">
        <f t="shared" si="5452"/>
        <v>0</v>
      </c>
      <c r="FJ377" s="1523">
        <f t="shared" si="5261"/>
        <v>12353</v>
      </c>
      <c r="FK377" s="2717">
        <f t="shared" si="5262"/>
        <v>0.26707439488383389</v>
      </c>
      <c r="FL377" s="2791">
        <f t="shared" ref="FL377" si="5453">SUM(FL378:FL380)</f>
        <v>6088.8499999999995</v>
      </c>
      <c r="FM377" s="2717">
        <f t="shared" si="5264"/>
        <v>0.49290455759734475</v>
      </c>
      <c r="FN377" s="1523">
        <f t="shared" ref="FN377" si="5454">SUM(FN378:FN380)</f>
        <v>0</v>
      </c>
      <c r="FO377" s="1523">
        <f t="shared" si="5266"/>
        <v>12353</v>
      </c>
      <c r="FP377" s="2133">
        <f t="shared" ref="FP377" si="5455">SUM(FP378:FP380)</f>
        <v>12353</v>
      </c>
      <c r="FQ377" s="2649">
        <f t="shared" ref="FQ377:FR377" si="5456">SUM(FQ378:FQ380)</f>
        <v>8978</v>
      </c>
      <c r="FR377" s="1523">
        <f t="shared" si="5456"/>
        <v>8978</v>
      </c>
      <c r="FS377" s="1523">
        <f t="shared" ref="FS377" si="5457">SUM(FS378:FS380)</f>
        <v>8978</v>
      </c>
    </row>
    <row r="378" spans="1:176" ht="21.75" hidden="1" thickBot="1" x14ac:dyDescent="0.4">
      <c r="A378" s="2895"/>
      <c r="B378" s="2879"/>
      <c r="C378" s="2940"/>
      <c r="D378" s="2901"/>
      <c r="E378" s="2903"/>
      <c r="F378" s="659" t="s">
        <v>95</v>
      </c>
      <c r="G378" s="650" t="s">
        <v>529</v>
      </c>
      <c r="H378" s="590">
        <v>4584</v>
      </c>
      <c r="I378" s="468">
        <v>1837</v>
      </c>
      <c r="J378" s="526">
        <v>4421</v>
      </c>
      <c r="K378" s="526">
        <v>570</v>
      </c>
      <c r="L378" s="587">
        <f t="shared" si="5163"/>
        <v>0.12893010631078941</v>
      </c>
      <c r="M378" s="468">
        <v>4421</v>
      </c>
      <c r="N378" s="468"/>
      <c r="O378" s="468"/>
      <c r="P378" s="526">
        <f t="shared" si="5165"/>
        <v>4421</v>
      </c>
      <c r="Q378" s="587">
        <f t="shared" si="5319"/>
        <v>0.12893010631078941</v>
      </c>
      <c r="R378" s="468">
        <v>4421</v>
      </c>
      <c r="S378" s="526">
        <v>774</v>
      </c>
      <c r="T378" s="587">
        <f t="shared" si="5167"/>
        <v>0.17507351277991404</v>
      </c>
      <c r="U378" s="468">
        <v>4421</v>
      </c>
      <c r="V378" s="468"/>
      <c r="W378" s="468"/>
      <c r="X378" s="526">
        <f t="shared" si="5169"/>
        <v>4421</v>
      </c>
      <c r="Y378" s="587">
        <f t="shared" si="5170"/>
        <v>0.17507351277991404</v>
      </c>
      <c r="Z378" s="468"/>
      <c r="AA378" s="526">
        <f t="shared" si="5172"/>
        <v>4421</v>
      </c>
      <c r="AB378" s="526">
        <v>1252</v>
      </c>
      <c r="AC378" s="587">
        <f t="shared" si="5174"/>
        <v>0.28319384754580412</v>
      </c>
      <c r="AD378" s="526">
        <v>1400</v>
      </c>
      <c r="AE378" s="526">
        <v>1401</v>
      </c>
      <c r="AF378" s="587">
        <f t="shared" si="5175"/>
        <v>0.3168966297217824</v>
      </c>
      <c r="AG378" s="468">
        <v>1421</v>
      </c>
      <c r="AH378" s="468">
        <v>4421</v>
      </c>
      <c r="AI378" s="468">
        <v>4421</v>
      </c>
      <c r="AJ378" s="468">
        <v>4421</v>
      </c>
      <c r="AK378" s="468">
        <v>-2500</v>
      </c>
      <c r="AL378" s="526">
        <f t="shared" si="5177"/>
        <v>1921</v>
      </c>
      <c r="AM378" s="828">
        <v>1607.86</v>
      </c>
      <c r="AN378" s="894">
        <f t="shared" si="5178"/>
        <v>0.83699115044247785</v>
      </c>
      <c r="AO378" s="828">
        <v>701.18</v>
      </c>
      <c r="AP378" s="894">
        <f t="shared" si="5180"/>
        <v>0.15860212621578826</v>
      </c>
      <c r="AQ378" s="828"/>
      <c r="AR378" s="828"/>
      <c r="AS378" s="828">
        <f t="shared" si="5182"/>
        <v>4421</v>
      </c>
      <c r="AT378" s="894">
        <f t="shared" si="5183"/>
        <v>0.15860212621578826</v>
      </c>
      <c r="AU378" s="828"/>
      <c r="AV378" s="828">
        <f t="shared" si="5185"/>
        <v>4421</v>
      </c>
      <c r="AW378" s="468">
        <v>4421</v>
      </c>
      <c r="AX378" s="828">
        <v>1284.8800000000001</v>
      </c>
      <c r="AY378" s="468">
        <v>4421</v>
      </c>
      <c r="AZ378" s="1095">
        <v>1695.19</v>
      </c>
      <c r="BA378" s="1015">
        <v>4421</v>
      </c>
      <c r="BB378" s="468">
        <v>4421</v>
      </c>
      <c r="BC378" s="468">
        <v>4421</v>
      </c>
      <c r="BD378" s="1015">
        <v>4421</v>
      </c>
      <c r="BE378" s="468">
        <v>4421</v>
      </c>
      <c r="BF378" s="468">
        <v>4421</v>
      </c>
      <c r="BG378" s="828"/>
      <c r="BH378" s="468">
        <f t="shared" si="5187"/>
        <v>4421</v>
      </c>
      <c r="BI378" s="1016">
        <v>586.63</v>
      </c>
      <c r="BJ378" s="894">
        <f t="shared" si="5189"/>
        <v>0.13269169871069894</v>
      </c>
      <c r="BK378" s="468"/>
      <c r="BL378" s="468">
        <f t="shared" si="5191"/>
        <v>4421</v>
      </c>
      <c r="BM378" s="894">
        <f t="shared" si="5192"/>
        <v>0.13269169871069894</v>
      </c>
      <c r="BN378" s="894"/>
      <c r="BO378" s="894"/>
      <c r="BP378" s="1016">
        <v>905.1</v>
      </c>
      <c r="BQ378" s="888">
        <f t="shared" si="5194"/>
        <v>0.20472743723139561</v>
      </c>
      <c r="BR378" s="828"/>
      <c r="BS378" s="468">
        <f t="shared" si="5196"/>
        <v>4421</v>
      </c>
      <c r="BT378" s="1016">
        <v>1178.04</v>
      </c>
      <c r="BU378" s="888">
        <f t="shared" si="5197"/>
        <v>0.26646460076905676</v>
      </c>
      <c r="BV378" s="468"/>
      <c r="BW378" s="468">
        <f t="shared" si="5199"/>
        <v>4421</v>
      </c>
      <c r="BX378" s="894">
        <f t="shared" si="5334"/>
        <v>0.26646460076905676</v>
      </c>
      <c r="BY378" s="1016">
        <v>1474.48</v>
      </c>
      <c r="BZ378" s="1159">
        <v>1474.48</v>
      </c>
      <c r="CA378" s="468">
        <v>1474</v>
      </c>
      <c r="CB378" s="468">
        <v>1474</v>
      </c>
      <c r="CC378" s="468">
        <v>1474</v>
      </c>
      <c r="CD378" s="1016">
        <v>566.79</v>
      </c>
      <c r="CE378" s="58"/>
      <c r="CF378" s="526">
        <f t="shared" si="5202"/>
        <v>1474</v>
      </c>
      <c r="CG378" s="593">
        <f t="shared" si="5203"/>
        <v>0.3845251017639077</v>
      </c>
      <c r="CH378" s="1016">
        <v>790.87</v>
      </c>
      <c r="CI378" s="593">
        <f t="shared" si="5205"/>
        <v>0.53654681139755767</v>
      </c>
      <c r="CJ378" s="468"/>
      <c r="CK378" s="468">
        <f t="shared" si="5207"/>
        <v>1474</v>
      </c>
      <c r="CL378" s="166">
        <v>1354.86</v>
      </c>
      <c r="CM378" s="593">
        <f t="shared" si="5208"/>
        <v>0.91917232021709627</v>
      </c>
      <c r="CN378" s="58"/>
      <c r="CO378" s="1219">
        <f t="shared" si="5210"/>
        <v>1474</v>
      </c>
      <c r="CP378" s="593">
        <f t="shared" si="5211"/>
        <v>0.91917232021709627</v>
      </c>
      <c r="CQ378" s="58"/>
      <c r="CR378" s="1219">
        <f t="shared" si="5213"/>
        <v>1474</v>
      </c>
      <c r="CS378" s="1281">
        <v>1474</v>
      </c>
      <c r="CT378" s="1344">
        <v>1474</v>
      </c>
      <c r="CU378" s="468">
        <v>1474</v>
      </c>
      <c r="CV378" s="468">
        <v>1474</v>
      </c>
      <c r="CW378" s="1424">
        <v>1735.89</v>
      </c>
      <c r="CX378" s="593">
        <f t="shared" si="5215"/>
        <v>1.177672998643148</v>
      </c>
      <c r="CY378" s="1523">
        <v>1474</v>
      </c>
      <c r="CZ378" s="468"/>
      <c r="DA378" s="1523">
        <f t="shared" si="5217"/>
        <v>1474</v>
      </c>
      <c r="DB378" s="166">
        <v>890.42</v>
      </c>
      <c r="DC378" s="593">
        <f t="shared" si="5218"/>
        <v>0.60408412483039342</v>
      </c>
      <c r="DD378" s="1541">
        <v>1000</v>
      </c>
      <c r="DE378" s="1523">
        <f t="shared" si="5220"/>
        <v>2474</v>
      </c>
      <c r="DF378" s="593">
        <f t="shared" si="5221"/>
        <v>0.35991107518189164</v>
      </c>
      <c r="DG378" s="1541">
        <v>1000</v>
      </c>
      <c r="DH378" s="1523">
        <f t="shared" si="5223"/>
        <v>2474</v>
      </c>
      <c r="DI378" s="593">
        <f t="shared" si="5224"/>
        <v>0.35991107518189164</v>
      </c>
      <c r="DJ378" s="1622">
        <v>1632.9</v>
      </c>
      <c r="DK378" s="593">
        <f t="shared" si="5226"/>
        <v>0.66002425222312044</v>
      </c>
      <c r="DL378" s="1569"/>
      <c r="DM378" s="1523">
        <f t="shared" si="5228"/>
        <v>2474</v>
      </c>
      <c r="DN378" s="596">
        <f t="shared" si="5229"/>
        <v>0.66002425222312044</v>
      </c>
      <c r="DO378" s="1622">
        <v>3390.4</v>
      </c>
      <c r="DP378" s="468">
        <v>6203</v>
      </c>
      <c r="DQ378" s="468">
        <v>5738</v>
      </c>
      <c r="DR378" s="468">
        <v>5738</v>
      </c>
      <c r="DS378" s="1702">
        <v>3390.4</v>
      </c>
      <c r="DT378" s="2205">
        <f t="shared" si="5231"/>
        <v>1.3704122877930478</v>
      </c>
      <c r="DU378" s="1788">
        <v>6203</v>
      </c>
      <c r="DV378" s="1788"/>
      <c r="DW378" s="1788">
        <f t="shared" si="5233"/>
        <v>6203</v>
      </c>
      <c r="DX378" s="1788"/>
      <c r="DY378" s="1788">
        <f t="shared" si="5235"/>
        <v>6203</v>
      </c>
      <c r="DZ378" s="1788"/>
      <c r="EA378" s="1788">
        <f t="shared" si="5236"/>
        <v>6203</v>
      </c>
      <c r="EB378" s="1702">
        <v>2896.4</v>
      </c>
      <c r="EC378" s="2205">
        <f t="shared" si="5238"/>
        <v>0.46693535386103502</v>
      </c>
      <c r="ED378" s="1788"/>
      <c r="EE378" s="1788">
        <f t="shared" si="5240"/>
        <v>6203</v>
      </c>
      <c r="EF378" s="2205">
        <f t="shared" si="5241"/>
        <v>0.46693535386103502</v>
      </c>
      <c r="EG378" s="1788"/>
      <c r="EH378" s="1788">
        <f t="shared" si="5243"/>
        <v>6203</v>
      </c>
      <c r="EI378" s="2339">
        <v>5538.92</v>
      </c>
      <c r="EJ378" s="1702">
        <v>5538.92</v>
      </c>
      <c r="EK378" s="2205">
        <f t="shared" si="5245"/>
        <v>1</v>
      </c>
      <c r="EL378" s="1788">
        <v>5539</v>
      </c>
      <c r="EM378" s="2340">
        <v>5539</v>
      </c>
      <c r="EN378" s="2340">
        <v>5539</v>
      </c>
      <c r="EO378" s="1702">
        <v>2375.52</v>
      </c>
      <c r="EP378" s="2205">
        <f t="shared" si="5246"/>
        <v>0.42887163747968948</v>
      </c>
      <c r="EQ378" s="1788"/>
      <c r="ER378" s="1788">
        <f t="shared" si="5248"/>
        <v>5539</v>
      </c>
      <c r="ES378" s="1788"/>
      <c r="ET378" s="1788">
        <f t="shared" si="5250"/>
        <v>5539</v>
      </c>
      <c r="EU378" s="2205">
        <f t="shared" si="5251"/>
        <v>0.42887163747968948</v>
      </c>
      <c r="EV378" s="1788"/>
      <c r="EW378" s="1788">
        <f t="shared" si="5253"/>
        <v>5539</v>
      </c>
      <c r="EX378" s="1702">
        <v>3459.2</v>
      </c>
      <c r="EY378" s="2205">
        <f t="shared" si="5255"/>
        <v>0.62451706084130709</v>
      </c>
      <c r="EZ378" s="2341">
        <v>5539</v>
      </c>
      <c r="FA378" s="1702">
        <v>4701.3100000000004</v>
      </c>
      <c r="FB378" s="2205">
        <f t="shared" si="5258"/>
        <v>0.84876512005777227</v>
      </c>
      <c r="FC378" s="1523">
        <v>4701</v>
      </c>
      <c r="FD378" s="1523">
        <v>4701</v>
      </c>
      <c r="FE378" s="1523">
        <v>4701</v>
      </c>
      <c r="FF378" s="1523"/>
      <c r="FG378" s="1523">
        <f t="shared" si="5259"/>
        <v>4701</v>
      </c>
      <c r="FH378" s="2791">
        <v>1329.19</v>
      </c>
      <c r="FI378" s="1523"/>
      <c r="FJ378" s="1523">
        <f t="shared" si="5261"/>
        <v>4701</v>
      </c>
      <c r="FK378" s="2717">
        <f t="shared" si="5262"/>
        <v>0.28274622420761542</v>
      </c>
      <c r="FL378" s="2791">
        <v>1952.95</v>
      </c>
      <c r="FM378" s="2717">
        <f t="shared" si="5264"/>
        <v>0.4154328866198681</v>
      </c>
      <c r="FN378" s="1523"/>
      <c r="FO378" s="1523">
        <f t="shared" si="5266"/>
        <v>4701</v>
      </c>
      <c r="FP378" s="2133">
        <v>4701</v>
      </c>
      <c r="FQ378" s="2649">
        <v>3298</v>
      </c>
      <c r="FR378" s="1523">
        <v>3298</v>
      </c>
      <c r="FS378" s="1523">
        <v>3298</v>
      </c>
    </row>
    <row r="379" spans="1:176" ht="21.75" hidden="1" thickBot="1" x14ac:dyDescent="0.4">
      <c r="A379" s="2895"/>
      <c r="B379" s="2879"/>
      <c r="C379" s="2940"/>
      <c r="D379" s="2901"/>
      <c r="E379" s="2903"/>
      <c r="F379" s="659" t="s">
        <v>49</v>
      </c>
      <c r="G379" s="650" t="s">
        <v>539</v>
      </c>
      <c r="H379" s="590">
        <v>6583</v>
      </c>
      <c r="I379" s="468">
        <v>6846</v>
      </c>
      <c r="J379" s="526">
        <v>6816</v>
      </c>
      <c r="K379" s="526">
        <v>1737</v>
      </c>
      <c r="L379" s="587">
        <f t="shared" si="5163"/>
        <v>0.25484154929577463</v>
      </c>
      <c r="M379" s="468">
        <v>6816</v>
      </c>
      <c r="N379" s="468"/>
      <c r="O379" s="468"/>
      <c r="P379" s="526">
        <f t="shared" si="5165"/>
        <v>6816</v>
      </c>
      <c r="Q379" s="587">
        <f t="shared" si="5319"/>
        <v>0.25484154929577463</v>
      </c>
      <c r="R379" s="468">
        <v>6816</v>
      </c>
      <c r="S379" s="526">
        <v>2567</v>
      </c>
      <c r="T379" s="587">
        <f t="shared" si="5167"/>
        <v>0.37661384976525819</v>
      </c>
      <c r="U379" s="468">
        <v>6816</v>
      </c>
      <c r="V379" s="468"/>
      <c r="W379" s="468"/>
      <c r="X379" s="526">
        <f t="shared" si="5169"/>
        <v>6816</v>
      </c>
      <c r="Y379" s="587">
        <f t="shared" si="5170"/>
        <v>0.37661384976525819</v>
      </c>
      <c r="Z379" s="468"/>
      <c r="AA379" s="526">
        <f t="shared" si="5172"/>
        <v>6816</v>
      </c>
      <c r="AB379" s="526">
        <v>4642</v>
      </c>
      <c r="AC379" s="587">
        <f t="shared" si="5174"/>
        <v>0.68104460093896713</v>
      </c>
      <c r="AD379" s="526">
        <v>4642</v>
      </c>
      <c r="AE379" s="526">
        <v>5472</v>
      </c>
      <c r="AF379" s="587">
        <f t="shared" si="5175"/>
        <v>0.80281690140845074</v>
      </c>
      <c r="AG379" s="468">
        <v>5816</v>
      </c>
      <c r="AH379" s="468">
        <v>5472</v>
      </c>
      <c r="AI379" s="468">
        <v>5472</v>
      </c>
      <c r="AJ379" s="468">
        <v>5472</v>
      </c>
      <c r="AK379" s="468">
        <v>-1500</v>
      </c>
      <c r="AL379" s="526">
        <f t="shared" si="5177"/>
        <v>5316</v>
      </c>
      <c r="AM379" s="828">
        <v>5472</v>
      </c>
      <c r="AN379" s="894">
        <f t="shared" si="5178"/>
        <v>1.0293453724604966</v>
      </c>
      <c r="AO379" s="828">
        <v>3673.56</v>
      </c>
      <c r="AP379" s="894">
        <f t="shared" si="5180"/>
        <v>0.67133771929824559</v>
      </c>
      <c r="AQ379" s="828"/>
      <c r="AR379" s="828"/>
      <c r="AS379" s="828">
        <f t="shared" si="5182"/>
        <v>5472</v>
      </c>
      <c r="AT379" s="894">
        <f t="shared" si="5183"/>
        <v>0.67133771929824559</v>
      </c>
      <c r="AU379" s="828"/>
      <c r="AV379" s="828">
        <f t="shared" si="5185"/>
        <v>5472</v>
      </c>
      <c r="AW379" s="468">
        <v>5472</v>
      </c>
      <c r="AX379" s="828">
        <v>5649.43</v>
      </c>
      <c r="AY379" s="468">
        <v>5472</v>
      </c>
      <c r="AZ379" s="1095">
        <v>6611.43</v>
      </c>
      <c r="BA379" s="1015">
        <v>5472</v>
      </c>
      <c r="BB379" s="468">
        <v>5472</v>
      </c>
      <c r="BC379" s="468">
        <v>5472</v>
      </c>
      <c r="BD379" s="1015">
        <v>5472</v>
      </c>
      <c r="BE379" s="468">
        <v>5472</v>
      </c>
      <c r="BF379" s="468">
        <v>5472</v>
      </c>
      <c r="BG379" s="828"/>
      <c r="BH379" s="468">
        <f t="shared" si="5187"/>
        <v>5472</v>
      </c>
      <c r="BI379" s="1016">
        <v>937.51</v>
      </c>
      <c r="BJ379" s="894">
        <f t="shared" si="5189"/>
        <v>0.17132858187134503</v>
      </c>
      <c r="BK379" s="468"/>
      <c r="BL379" s="468">
        <f t="shared" si="5191"/>
        <v>5472</v>
      </c>
      <c r="BM379" s="894">
        <f t="shared" si="5192"/>
        <v>0.17132858187134503</v>
      </c>
      <c r="BN379" s="894"/>
      <c r="BO379" s="894"/>
      <c r="BP379" s="1016">
        <v>2341.5100000000002</v>
      </c>
      <c r="BQ379" s="888">
        <f t="shared" si="5194"/>
        <v>0.4279075292397661</v>
      </c>
      <c r="BR379" s="828"/>
      <c r="BS379" s="468">
        <f t="shared" si="5196"/>
        <v>5472</v>
      </c>
      <c r="BT379" s="1016">
        <v>4167.51</v>
      </c>
      <c r="BU379" s="888">
        <f t="shared" si="5197"/>
        <v>0.76160635964912282</v>
      </c>
      <c r="BV379" s="468"/>
      <c r="BW379" s="468">
        <f t="shared" si="5199"/>
        <v>5472</v>
      </c>
      <c r="BX379" s="894">
        <f t="shared" si="5334"/>
        <v>0.76160635964912282</v>
      </c>
      <c r="BY379" s="1016">
        <v>5502.51</v>
      </c>
      <c r="BZ379" s="1159">
        <v>5502.51</v>
      </c>
      <c r="CA379" s="468">
        <v>4092</v>
      </c>
      <c r="CB379" s="468">
        <v>4092</v>
      </c>
      <c r="CC379" s="468">
        <v>4092</v>
      </c>
      <c r="CD379" s="1016">
        <v>1872</v>
      </c>
      <c r="CE379" s="58"/>
      <c r="CF379" s="526">
        <f t="shared" si="5202"/>
        <v>4092</v>
      </c>
      <c r="CG379" s="593">
        <f t="shared" si="5203"/>
        <v>0.45747800586510262</v>
      </c>
      <c r="CH379" s="1016">
        <v>2808</v>
      </c>
      <c r="CI379" s="593">
        <f t="shared" si="5205"/>
        <v>0.6862170087976539</v>
      </c>
      <c r="CJ379" s="468"/>
      <c r="CK379" s="468">
        <f t="shared" si="5207"/>
        <v>4092</v>
      </c>
      <c r="CL379" s="166">
        <v>4370</v>
      </c>
      <c r="CM379" s="593">
        <f t="shared" si="5208"/>
        <v>1.0679374389051808</v>
      </c>
      <c r="CN379" s="90">
        <v>1000</v>
      </c>
      <c r="CO379" s="1219">
        <f t="shared" si="5210"/>
        <v>5092</v>
      </c>
      <c r="CP379" s="593">
        <f t="shared" si="5211"/>
        <v>0.85820895522388063</v>
      </c>
      <c r="CQ379" s="58"/>
      <c r="CR379" s="1219">
        <f t="shared" si="5213"/>
        <v>5092</v>
      </c>
      <c r="CS379" s="1281">
        <v>5092</v>
      </c>
      <c r="CT379" s="1344">
        <v>5092</v>
      </c>
      <c r="CU379" s="468">
        <v>5092</v>
      </c>
      <c r="CV379" s="468">
        <v>5092</v>
      </c>
      <c r="CW379" s="1424">
        <v>4850</v>
      </c>
      <c r="CX379" s="593">
        <f t="shared" si="5215"/>
        <v>0.95247446975648076</v>
      </c>
      <c r="CY379" s="1523">
        <v>5092</v>
      </c>
      <c r="CZ379" s="468"/>
      <c r="DA379" s="1523">
        <f t="shared" si="5217"/>
        <v>5092</v>
      </c>
      <c r="DB379" s="166">
        <v>966.28</v>
      </c>
      <c r="DC379" s="593">
        <f t="shared" si="5218"/>
        <v>0.18976433621366851</v>
      </c>
      <c r="DD379" s="1219"/>
      <c r="DE379" s="1523">
        <f t="shared" si="5220"/>
        <v>5092</v>
      </c>
      <c r="DF379" s="593">
        <f t="shared" si="5221"/>
        <v>0.18976433621366851</v>
      </c>
      <c r="DG379" s="1219"/>
      <c r="DH379" s="1523">
        <f t="shared" si="5223"/>
        <v>5092</v>
      </c>
      <c r="DI379" s="593">
        <f t="shared" si="5224"/>
        <v>0.18976433621366851</v>
      </c>
      <c r="DJ379" s="1622">
        <v>1446.28</v>
      </c>
      <c r="DK379" s="593">
        <f t="shared" si="5226"/>
        <v>0.28402985074626863</v>
      </c>
      <c r="DL379" s="1219"/>
      <c r="DM379" s="1523">
        <f t="shared" si="5228"/>
        <v>5092</v>
      </c>
      <c r="DN379" s="596">
        <f t="shared" si="5229"/>
        <v>0.28402985074626863</v>
      </c>
      <c r="DO379" s="1622">
        <v>2646.28</v>
      </c>
      <c r="DP379" s="468">
        <v>4143</v>
      </c>
      <c r="DQ379" s="468">
        <v>3516</v>
      </c>
      <c r="DR379" s="468">
        <v>3516</v>
      </c>
      <c r="DS379" s="1702">
        <v>2646.28</v>
      </c>
      <c r="DT379" s="2205">
        <f t="shared" si="5231"/>
        <v>0.51969363707776906</v>
      </c>
      <c r="DU379" s="1788">
        <v>4143</v>
      </c>
      <c r="DV379" s="1788"/>
      <c r="DW379" s="1788">
        <f t="shared" si="5233"/>
        <v>4143</v>
      </c>
      <c r="DX379" s="1788"/>
      <c r="DY379" s="1788">
        <f t="shared" si="5235"/>
        <v>4143</v>
      </c>
      <c r="DZ379" s="1788"/>
      <c r="EA379" s="1788">
        <f t="shared" si="5236"/>
        <v>4143</v>
      </c>
      <c r="EB379" s="1702">
        <v>1870.63</v>
      </c>
      <c r="EC379" s="2205">
        <f t="shared" si="5238"/>
        <v>0.4515158097996621</v>
      </c>
      <c r="ED379" s="1788"/>
      <c r="EE379" s="1788">
        <f t="shared" si="5240"/>
        <v>4143</v>
      </c>
      <c r="EF379" s="2205">
        <f t="shared" si="5241"/>
        <v>0.4515158097996621</v>
      </c>
      <c r="EG379" s="1788">
        <v>900</v>
      </c>
      <c r="EH379" s="1788">
        <f t="shared" si="5243"/>
        <v>5043</v>
      </c>
      <c r="EI379" s="2339">
        <v>5219.63</v>
      </c>
      <c r="EJ379" s="1702">
        <v>5219.63</v>
      </c>
      <c r="EK379" s="2205">
        <f t="shared" si="5245"/>
        <v>1</v>
      </c>
      <c r="EL379" s="1788">
        <v>6536</v>
      </c>
      <c r="EM379" s="2340">
        <v>6536</v>
      </c>
      <c r="EN379" s="2340">
        <v>6536</v>
      </c>
      <c r="EO379" s="1702">
        <v>2386.5100000000002</v>
      </c>
      <c r="EP379" s="2205">
        <f t="shared" si="5246"/>
        <v>0.36513310893512857</v>
      </c>
      <c r="EQ379" s="1788"/>
      <c r="ER379" s="1788">
        <f t="shared" si="5248"/>
        <v>6536</v>
      </c>
      <c r="ES379" s="1788"/>
      <c r="ET379" s="1788">
        <f t="shared" si="5250"/>
        <v>6536</v>
      </c>
      <c r="EU379" s="2205">
        <f t="shared" si="5251"/>
        <v>0.36513310893512857</v>
      </c>
      <c r="EV379" s="1788"/>
      <c r="EW379" s="1788">
        <f t="shared" si="5253"/>
        <v>6536</v>
      </c>
      <c r="EX379" s="1702">
        <v>4766.38</v>
      </c>
      <c r="EY379" s="2205">
        <f t="shared" si="5255"/>
        <v>0.72925030599755203</v>
      </c>
      <c r="EZ379" s="2341">
        <v>6536</v>
      </c>
      <c r="FA379" s="1702">
        <v>7126.38</v>
      </c>
      <c r="FB379" s="2205">
        <f t="shared" si="5258"/>
        <v>1.090327417380661</v>
      </c>
      <c r="FC379" s="1523">
        <v>6570</v>
      </c>
      <c r="FD379" s="1523">
        <v>6570</v>
      </c>
      <c r="FE379" s="1523">
        <v>6570</v>
      </c>
      <c r="FF379" s="1523"/>
      <c r="FG379" s="1523">
        <f t="shared" si="5259"/>
        <v>6570</v>
      </c>
      <c r="FH379" s="2791">
        <v>1850</v>
      </c>
      <c r="FI379" s="1523"/>
      <c r="FJ379" s="1523">
        <f t="shared" si="5261"/>
        <v>6570</v>
      </c>
      <c r="FK379" s="2717">
        <f t="shared" si="5262"/>
        <v>0.28158295281582951</v>
      </c>
      <c r="FL379" s="2791">
        <v>3620</v>
      </c>
      <c r="FM379" s="2717">
        <f t="shared" si="5264"/>
        <v>0.55098934550989342</v>
      </c>
      <c r="FN379" s="1523"/>
      <c r="FO379" s="1523">
        <f t="shared" si="5266"/>
        <v>6570</v>
      </c>
      <c r="FP379" s="2133">
        <v>6570</v>
      </c>
      <c r="FQ379" s="2649">
        <v>4598</v>
      </c>
      <c r="FR379" s="1523">
        <v>4598</v>
      </c>
      <c r="FS379" s="1523">
        <v>4598</v>
      </c>
    </row>
    <row r="380" spans="1:176" ht="21.75" hidden="1" thickBot="1" x14ac:dyDescent="0.4">
      <c r="A380" s="2895"/>
      <c r="B380" s="2879"/>
      <c r="C380" s="2940"/>
      <c r="D380" s="2901"/>
      <c r="E380" s="2903"/>
      <c r="F380" s="659" t="s">
        <v>47</v>
      </c>
      <c r="G380" s="650" t="s">
        <v>529</v>
      </c>
      <c r="H380" s="590">
        <v>611</v>
      </c>
      <c r="I380" s="468">
        <v>525</v>
      </c>
      <c r="J380" s="526">
        <v>690</v>
      </c>
      <c r="K380" s="526">
        <v>178</v>
      </c>
      <c r="L380" s="587">
        <f t="shared" si="5163"/>
        <v>0.25797101449275361</v>
      </c>
      <c r="M380" s="468">
        <v>690</v>
      </c>
      <c r="N380" s="468"/>
      <c r="O380" s="468"/>
      <c r="P380" s="526">
        <f t="shared" si="5165"/>
        <v>690</v>
      </c>
      <c r="Q380" s="587">
        <f t="shared" si="5319"/>
        <v>0.25797101449275361</v>
      </c>
      <c r="R380" s="468">
        <v>690</v>
      </c>
      <c r="S380" s="526">
        <v>289</v>
      </c>
      <c r="T380" s="587">
        <f t="shared" si="5167"/>
        <v>0.41884057971014493</v>
      </c>
      <c r="U380" s="468">
        <v>690</v>
      </c>
      <c r="V380" s="468"/>
      <c r="W380" s="468"/>
      <c r="X380" s="526">
        <f t="shared" si="5169"/>
        <v>690</v>
      </c>
      <c r="Y380" s="587">
        <f t="shared" si="5170"/>
        <v>0.41884057971014493</v>
      </c>
      <c r="Z380" s="468"/>
      <c r="AA380" s="526">
        <f t="shared" si="5172"/>
        <v>690</v>
      </c>
      <c r="AB380" s="526">
        <v>433</v>
      </c>
      <c r="AC380" s="587">
        <f t="shared" si="5174"/>
        <v>0.62753623188405794</v>
      </c>
      <c r="AD380" s="526">
        <v>433</v>
      </c>
      <c r="AE380" s="526">
        <v>433</v>
      </c>
      <c r="AF380" s="587">
        <f t="shared" si="5175"/>
        <v>0.62753623188405794</v>
      </c>
      <c r="AG380" s="468">
        <v>690</v>
      </c>
      <c r="AH380" s="468">
        <v>690</v>
      </c>
      <c r="AI380" s="468">
        <v>690</v>
      </c>
      <c r="AJ380" s="468">
        <v>690</v>
      </c>
      <c r="AK380" s="468"/>
      <c r="AL380" s="526">
        <f t="shared" si="5177"/>
        <v>690</v>
      </c>
      <c r="AM380" s="828">
        <v>600.94000000000005</v>
      </c>
      <c r="AN380" s="894">
        <f t="shared" si="5178"/>
        <v>0.87092753623188413</v>
      </c>
      <c r="AO380" s="828">
        <v>290.63</v>
      </c>
      <c r="AP380" s="894">
        <f t="shared" si="5180"/>
        <v>0.42120289855072462</v>
      </c>
      <c r="AQ380" s="828"/>
      <c r="AR380" s="828"/>
      <c r="AS380" s="828">
        <f t="shared" si="5182"/>
        <v>690</v>
      </c>
      <c r="AT380" s="894">
        <f t="shared" si="5183"/>
        <v>0.42120289855072462</v>
      </c>
      <c r="AU380" s="828"/>
      <c r="AV380" s="828">
        <f t="shared" si="5185"/>
        <v>690</v>
      </c>
      <c r="AW380" s="468">
        <v>690</v>
      </c>
      <c r="AX380" s="828">
        <v>421.81</v>
      </c>
      <c r="AY380" s="468">
        <v>690</v>
      </c>
      <c r="AZ380" s="1095">
        <v>557.48</v>
      </c>
      <c r="BA380" s="1015">
        <v>690</v>
      </c>
      <c r="BB380" s="468">
        <v>690</v>
      </c>
      <c r="BC380" s="468">
        <v>690</v>
      </c>
      <c r="BD380" s="1015">
        <v>690</v>
      </c>
      <c r="BE380" s="468">
        <v>690</v>
      </c>
      <c r="BF380" s="468">
        <v>690</v>
      </c>
      <c r="BG380" s="828"/>
      <c r="BH380" s="468">
        <f t="shared" si="5187"/>
        <v>690</v>
      </c>
      <c r="BI380" s="1016">
        <v>0</v>
      </c>
      <c r="BJ380" s="894">
        <f t="shared" si="5189"/>
        <v>0</v>
      </c>
      <c r="BK380" s="468"/>
      <c r="BL380" s="468">
        <f t="shared" si="5191"/>
        <v>690</v>
      </c>
      <c r="BM380" s="894">
        <f t="shared" si="5192"/>
        <v>0</v>
      </c>
      <c r="BN380" s="894"/>
      <c r="BO380" s="894"/>
      <c r="BP380" s="1016">
        <v>261.37</v>
      </c>
      <c r="BQ380" s="888">
        <f t="shared" si="5194"/>
        <v>0.37879710144927536</v>
      </c>
      <c r="BR380" s="828"/>
      <c r="BS380" s="468">
        <f t="shared" si="5196"/>
        <v>690</v>
      </c>
      <c r="BT380" s="1016">
        <v>261.37</v>
      </c>
      <c r="BU380" s="888">
        <f t="shared" si="5197"/>
        <v>0.37879710144927536</v>
      </c>
      <c r="BV380" s="468"/>
      <c r="BW380" s="468">
        <f t="shared" si="5199"/>
        <v>690</v>
      </c>
      <c r="BX380" s="894">
        <f t="shared" si="5334"/>
        <v>0.37879710144927536</v>
      </c>
      <c r="BY380" s="1016">
        <v>495.12</v>
      </c>
      <c r="BZ380" s="1159">
        <v>495.12</v>
      </c>
      <c r="CA380" s="468">
        <v>495</v>
      </c>
      <c r="CB380" s="468">
        <v>495</v>
      </c>
      <c r="CC380" s="468">
        <v>495</v>
      </c>
      <c r="CD380" s="1016">
        <v>95.1</v>
      </c>
      <c r="CE380" s="58"/>
      <c r="CF380" s="526">
        <f t="shared" si="5202"/>
        <v>495</v>
      </c>
      <c r="CG380" s="593">
        <f t="shared" si="5203"/>
        <v>0.19212121212121211</v>
      </c>
      <c r="CH380" s="1016">
        <v>159.91</v>
      </c>
      <c r="CI380" s="593">
        <f t="shared" si="5205"/>
        <v>0.32305050505050503</v>
      </c>
      <c r="CJ380" s="468"/>
      <c r="CK380" s="468">
        <f t="shared" si="5207"/>
        <v>495</v>
      </c>
      <c r="CL380" s="166">
        <v>159.91</v>
      </c>
      <c r="CM380" s="593">
        <f t="shared" si="5208"/>
        <v>0.32305050505050503</v>
      </c>
      <c r="CN380" s="58"/>
      <c r="CO380" s="1219">
        <f t="shared" si="5210"/>
        <v>495</v>
      </c>
      <c r="CP380" s="593">
        <f t="shared" si="5211"/>
        <v>0.32305050505050503</v>
      </c>
      <c r="CQ380" s="58"/>
      <c r="CR380" s="1219">
        <f t="shared" si="5213"/>
        <v>495</v>
      </c>
      <c r="CS380" s="1281">
        <v>495</v>
      </c>
      <c r="CT380" s="1344">
        <v>495</v>
      </c>
      <c r="CU380" s="468">
        <v>495</v>
      </c>
      <c r="CV380" s="468">
        <v>495</v>
      </c>
      <c r="CW380" s="1424">
        <v>408.25</v>
      </c>
      <c r="CX380" s="593">
        <f t="shared" si="5215"/>
        <v>0.82474747474747478</v>
      </c>
      <c r="CY380" s="1523">
        <v>495</v>
      </c>
      <c r="CZ380" s="468"/>
      <c r="DA380" s="1523">
        <f t="shared" si="5217"/>
        <v>495</v>
      </c>
      <c r="DB380" s="166">
        <v>111.95</v>
      </c>
      <c r="DC380" s="593">
        <f t="shared" si="5218"/>
        <v>0.22616161616161617</v>
      </c>
      <c r="DD380" s="1219"/>
      <c r="DE380" s="1523">
        <f t="shared" si="5220"/>
        <v>495</v>
      </c>
      <c r="DF380" s="593">
        <f t="shared" si="5221"/>
        <v>0.22616161616161617</v>
      </c>
      <c r="DG380" s="1219"/>
      <c r="DH380" s="1523">
        <f t="shared" si="5223"/>
        <v>495</v>
      </c>
      <c r="DI380" s="593">
        <f t="shared" si="5224"/>
        <v>0.22616161616161617</v>
      </c>
      <c r="DJ380" s="1622">
        <v>228</v>
      </c>
      <c r="DK380" s="1645">
        <f t="shared" si="5226"/>
        <v>0.46060606060606063</v>
      </c>
      <c r="DL380" s="1219"/>
      <c r="DM380" s="1523">
        <f t="shared" si="5228"/>
        <v>495</v>
      </c>
      <c r="DN380" s="596">
        <f t="shared" si="5229"/>
        <v>0.46060606060606063</v>
      </c>
      <c r="DO380" s="1622">
        <v>550.16</v>
      </c>
      <c r="DP380" s="468">
        <v>660</v>
      </c>
      <c r="DQ380" s="468">
        <v>660</v>
      </c>
      <c r="DR380" s="468">
        <v>660</v>
      </c>
      <c r="DS380" s="1702">
        <v>550.16</v>
      </c>
      <c r="DT380" s="2205">
        <f t="shared" si="5231"/>
        <v>1.1114343434343434</v>
      </c>
      <c r="DU380" s="1788">
        <v>660</v>
      </c>
      <c r="DV380" s="1788"/>
      <c r="DW380" s="1788">
        <f t="shared" si="5233"/>
        <v>660</v>
      </c>
      <c r="DX380" s="1788"/>
      <c r="DY380" s="1788">
        <f t="shared" si="5235"/>
        <v>660</v>
      </c>
      <c r="DZ380" s="1788"/>
      <c r="EA380" s="1788">
        <f t="shared" si="5236"/>
        <v>660</v>
      </c>
      <c r="EB380" s="1702">
        <v>561.28</v>
      </c>
      <c r="EC380" s="2205">
        <f t="shared" si="5238"/>
        <v>0.85042424242424242</v>
      </c>
      <c r="ED380" s="1788"/>
      <c r="EE380" s="1788">
        <f t="shared" si="5240"/>
        <v>660</v>
      </c>
      <c r="EF380" s="2205">
        <f t="shared" si="5241"/>
        <v>0.85042424242424242</v>
      </c>
      <c r="EG380" s="1788"/>
      <c r="EH380" s="1788">
        <f t="shared" si="5243"/>
        <v>660</v>
      </c>
      <c r="EI380" s="2339">
        <v>985.96</v>
      </c>
      <c r="EJ380" s="1702">
        <v>985.96</v>
      </c>
      <c r="EK380" s="2205">
        <f t="shared" si="5245"/>
        <v>1</v>
      </c>
      <c r="EL380" s="1788">
        <v>986</v>
      </c>
      <c r="EM380" s="2340">
        <v>986</v>
      </c>
      <c r="EN380" s="2340">
        <v>986</v>
      </c>
      <c r="EO380" s="1702">
        <v>522.66</v>
      </c>
      <c r="EP380" s="2205">
        <f t="shared" si="5246"/>
        <v>0.53008113590263684</v>
      </c>
      <c r="EQ380" s="1788"/>
      <c r="ER380" s="1788">
        <f t="shared" si="5248"/>
        <v>986</v>
      </c>
      <c r="ES380" s="1788"/>
      <c r="ET380" s="1788">
        <f t="shared" si="5250"/>
        <v>986</v>
      </c>
      <c r="EU380" s="2205">
        <f t="shared" si="5251"/>
        <v>0.53008113590263684</v>
      </c>
      <c r="EV380" s="1788"/>
      <c r="EW380" s="1788">
        <f t="shared" si="5253"/>
        <v>986</v>
      </c>
      <c r="EX380" s="1702">
        <v>522.66</v>
      </c>
      <c r="EY380" s="2205">
        <f t="shared" si="5255"/>
        <v>0.53008113590263684</v>
      </c>
      <c r="EZ380" s="2341">
        <v>986</v>
      </c>
      <c r="FA380" s="1702">
        <v>1081.7</v>
      </c>
      <c r="FB380" s="2205">
        <f t="shared" si="5258"/>
        <v>1.0970588235294119</v>
      </c>
      <c r="FC380" s="1523">
        <v>1082</v>
      </c>
      <c r="FD380" s="1523">
        <v>1082</v>
      </c>
      <c r="FE380" s="1523">
        <v>1082</v>
      </c>
      <c r="FF380" s="1523"/>
      <c r="FG380" s="1523">
        <f t="shared" si="5259"/>
        <v>1082</v>
      </c>
      <c r="FH380" s="2791">
        <v>119.98</v>
      </c>
      <c r="FI380" s="1523"/>
      <c r="FJ380" s="1523">
        <f t="shared" si="5261"/>
        <v>1082</v>
      </c>
      <c r="FK380" s="2717">
        <f t="shared" si="5262"/>
        <v>0.11088724584103513</v>
      </c>
      <c r="FL380" s="2791">
        <v>515.9</v>
      </c>
      <c r="FM380" s="2717">
        <f t="shared" si="5264"/>
        <v>0.47680221811460255</v>
      </c>
      <c r="FN380" s="1523"/>
      <c r="FO380" s="1523">
        <f t="shared" si="5266"/>
        <v>1082</v>
      </c>
      <c r="FP380" s="2133">
        <v>1082</v>
      </c>
      <c r="FQ380" s="2649">
        <v>1082</v>
      </c>
      <c r="FR380" s="1523">
        <v>1082</v>
      </c>
      <c r="FS380" s="1523">
        <v>1082</v>
      </c>
    </row>
    <row r="381" spans="1:176" ht="21.75" thickBot="1" x14ac:dyDescent="0.4">
      <c r="A381" s="2895"/>
      <c r="B381" s="2879"/>
      <c r="C381" s="2940"/>
      <c r="D381" s="2894"/>
      <c r="E381" s="2904"/>
      <c r="F381" s="769" t="s">
        <v>426</v>
      </c>
      <c r="G381" s="650"/>
      <c r="H381" s="590">
        <f>SUM(H382:H388)</f>
        <v>1409</v>
      </c>
      <c r="I381" s="468">
        <f t="shared" ref="I381:N381" si="5458">SUM(I382:I388)</f>
        <v>46312</v>
      </c>
      <c r="J381" s="526">
        <f t="shared" si="5458"/>
        <v>23795</v>
      </c>
      <c r="K381" s="526">
        <f t="shared" si="5458"/>
        <v>33116</v>
      </c>
      <c r="L381" s="587">
        <f t="shared" si="5163"/>
        <v>1.3917209497793654</v>
      </c>
      <c r="M381" s="468">
        <f t="shared" ref="M381" si="5459">SUM(M382:M388)</f>
        <v>23795</v>
      </c>
      <c r="N381" s="468">
        <f t="shared" si="5458"/>
        <v>0</v>
      </c>
      <c r="O381" s="468">
        <f>SUM(O382:O387)</f>
        <v>20986</v>
      </c>
      <c r="P381" s="526">
        <f t="shared" si="5165"/>
        <v>44781</v>
      </c>
      <c r="Q381" s="587">
        <f t="shared" si="5319"/>
        <v>0.73951006007011899</v>
      </c>
      <c r="R381" s="468">
        <f t="shared" ref="R381:S381" si="5460">SUM(R382:R388)</f>
        <v>44781</v>
      </c>
      <c r="S381" s="526">
        <f t="shared" si="5460"/>
        <v>39851</v>
      </c>
      <c r="T381" s="587">
        <f t="shared" si="5167"/>
        <v>0.88990866662200485</v>
      </c>
      <c r="U381" s="468">
        <f t="shared" ref="U381:V381" si="5461">SUM(U382:U388)</f>
        <v>44781</v>
      </c>
      <c r="V381" s="468">
        <f t="shared" si="5461"/>
        <v>0</v>
      </c>
      <c r="W381" s="468">
        <f>SUM(W382:W387)</f>
        <v>0</v>
      </c>
      <c r="X381" s="526">
        <f t="shared" si="5169"/>
        <v>44781</v>
      </c>
      <c r="Y381" s="587">
        <f t="shared" si="5170"/>
        <v>0.88990866662200485</v>
      </c>
      <c r="Z381" s="468">
        <f t="shared" ref="Z381" si="5462">SUM(Z382:Z388)</f>
        <v>0</v>
      </c>
      <c r="AA381" s="526">
        <f t="shared" si="5172"/>
        <v>44781</v>
      </c>
      <c r="AB381" s="526">
        <f t="shared" ref="AB381:AE381" si="5463">SUM(AB382:AB388)</f>
        <v>49284</v>
      </c>
      <c r="AC381" s="587">
        <f t="shared" si="5174"/>
        <v>1.1005560393917062</v>
      </c>
      <c r="AD381" s="526">
        <f t="shared" si="5463"/>
        <v>51243</v>
      </c>
      <c r="AE381" s="526">
        <f t="shared" si="5463"/>
        <v>51767</v>
      </c>
      <c r="AF381" s="587">
        <f t="shared" si="5175"/>
        <v>1.1560036622674794</v>
      </c>
      <c r="AG381" s="468">
        <f t="shared" ref="AG381:AM381" si="5464">SUM(AG382:AG388)</f>
        <v>51781</v>
      </c>
      <c r="AH381" s="468">
        <f t="shared" si="5464"/>
        <v>35236</v>
      </c>
      <c r="AI381" s="468">
        <f t="shared" si="5464"/>
        <v>18559</v>
      </c>
      <c r="AJ381" s="468">
        <f t="shared" si="5464"/>
        <v>17449</v>
      </c>
      <c r="AK381" s="468">
        <f t="shared" si="5464"/>
        <v>7000</v>
      </c>
      <c r="AL381" s="526">
        <f t="shared" si="5177"/>
        <v>51781</v>
      </c>
      <c r="AM381" s="828">
        <f t="shared" si="5464"/>
        <v>51797.419999999991</v>
      </c>
      <c r="AN381" s="894">
        <f t="shared" si="5178"/>
        <v>1.0003171047295338</v>
      </c>
      <c r="AO381" s="828">
        <f t="shared" ref="AO381:AR381" si="5465">SUM(AO382:AO388)</f>
        <v>19448.239999999998</v>
      </c>
      <c r="AP381" s="894">
        <f t="shared" si="5180"/>
        <v>0.55194233170620954</v>
      </c>
      <c r="AQ381" s="828">
        <f t="shared" ref="AQ381" si="5466">SUM(AQ382:AQ388)</f>
        <v>0</v>
      </c>
      <c r="AR381" s="828">
        <f t="shared" si="5465"/>
        <v>-5800</v>
      </c>
      <c r="AS381" s="828">
        <f t="shared" si="5182"/>
        <v>29436</v>
      </c>
      <c r="AT381" s="894">
        <f t="shared" si="5183"/>
        <v>0.6606957467047152</v>
      </c>
      <c r="AU381" s="828">
        <f t="shared" ref="AU381" si="5467">SUM(AU382:AU388)</f>
        <v>-5800</v>
      </c>
      <c r="AV381" s="828">
        <f t="shared" si="5185"/>
        <v>29436</v>
      </c>
      <c r="AW381" s="468">
        <f t="shared" ref="AW381:BG381" si="5468">SUM(AW382:AW388)</f>
        <v>35236</v>
      </c>
      <c r="AX381" s="828">
        <f t="shared" si="5468"/>
        <v>29443.65</v>
      </c>
      <c r="AY381" s="468">
        <f t="shared" si="5468"/>
        <v>29436</v>
      </c>
      <c r="AZ381" s="1095">
        <f t="shared" si="5468"/>
        <v>34035.07</v>
      </c>
      <c r="BA381" s="1015">
        <f t="shared" si="5468"/>
        <v>23171</v>
      </c>
      <c r="BB381" s="468">
        <f t="shared" si="5468"/>
        <v>18167</v>
      </c>
      <c r="BC381" s="468">
        <f t="shared" si="5468"/>
        <v>18167</v>
      </c>
      <c r="BD381" s="1015">
        <f t="shared" si="5468"/>
        <v>26171</v>
      </c>
      <c r="BE381" s="468">
        <f t="shared" si="5468"/>
        <v>18167</v>
      </c>
      <c r="BF381" s="468">
        <f t="shared" si="5468"/>
        <v>18167</v>
      </c>
      <c r="BG381" s="828">
        <f t="shared" si="5468"/>
        <v>0</v>
      </c>
      <c r="BH381" s="468">
        <f t="shared" si="5187"/>
        <v>26171</v>
      </c>
      <c r="BI381" s="1016">
        <f t="shared" ref="BI381" si="5469">SUM(BI382:BI388)</f>
        <v>5447.9800000000005</v>
      </c>
      <c r="BJ381" s="894">
        <f t="shared" si="5189"/>
        <v>0.20816858354667381</v>
      </c>
      <c r="BK381" s="468">
        <f t="shared" ref="BK381" si="5470">SUM(BK382:BK388)</f>
        <v>0</v>
      </c>
      <c r="BL381" s="468">
        <f t="shared" si="5191"/>
        <v>26171</v>
      </c>
      <c r="BM381" s="894">
        <f t="shared" si="5192"/>
        <v>0.20816858354667381</v>
      </c>
      <c r="BN381" s="894"/>
      <c r="BO381" s="894"/>
      <c r="BP381" s="1016">
        <f t="shared" ref="BP381:BT381" si="5471">SUM(BP382:BP388)</f>
        <v>10330.179999999998</v>
      </c>
      <c r="BQ381" s="888">
        <f t="shared" si="5194"/>
        <v>0.39471858163616208</v>
      </c>
      <c r="BR381" s="828">
        <f t="shared" ref="BR381" si="5472">SUM(BR382:BR388)</f>
        <v>0</v>
      </c>
      <c r="BS381" s="468">
        <f t="shared" si="5196"/>
        <v>26171</v>
      </c>
      <c r="BT381" s="1016">
        <f t="shared" si="5471"/>
        <v>15901.259999999998</v>
      </c>
      <c r="BU381" s="888">
        <f t="shared" si="5197"/>
        <v>0.60759084482824499</v>
      </c>
      <c r="BV381" s="468">
        <f t="shared" ref="BV381" si="5473">SUM(BV382:BV388)</f>
        <v>0</v>
      </c>
      <c r="BW381" s="468">
        <f t="shared" si="5199"/>
        <v>26171</v>
      </c>
      <c r="BX381" s="894">
        <f t="shared" si="5334"/>
        <v>0.60759084482824499</v>
      </c>
      <c r="BY381" s="1016">
        <f t="shared" ref="BY381:CE381" si="5474">SUM(BY382:BY388)</f>
        <v>19503.539999999997</v>
      </c>
      <c r="BZ381" s="1159">
        <f t="shared" si="5474"/>
        <v>19503.539999999997</v>
      </c>
      <c r="CA381" s="468">
        <f t="shared" si="5474"/>
        <v>27331</v>
      </c>
      <c r="CB381" s="468">
        <f t="shared" si="5474"/>
        <v>21331</v>
      </c>
      <c r="CC381" s="468">
        <f t="shared" si="5474"/>
        <v>21331</v>
      </c>
      <c r="CD381" s="1016">
        <f t="shared" si="5474"/>
        <v>5665.37</v>
      </c>
      <c r="CE381" s="58">
        <f t="shared" si="5474"/>
        <v>0</v>
      </c>
      <c r="CF381" s="526">
        <f t="shared" si="5202"/>
        <v>27331</v>
      </c>
      <c r="CG381" s="593">
        <f t="shared" si="5203"/>
        <v>0.20728732940616881</v>
      </c>
      <c r="CH381" s="1016">
        <f t="shared" ref="CH381:CL381" si="5475">SUM(CH382:CH388)</f>
        <v>9347.4800000000014</v>
      </c>
      <c r="CI381" s="593">
        <f t="shared" si="5205"/>
        <v>0.34201017160001468</v>
      </c>
      <c r="CJ381" s="468">
        <f t="shared" ref="CJ381" si="5476">SUM(CJ382:CJ388)</f>
        <v>0</v>
      </c>
      <c r="CK381" s="468">
        <f t="shared" si="5207"/>
        <v>27331</v>
      </c>
      <c r="CL381" s="166">
        <f t="shared" si="5475"/>
        <v>18177.469999999998</v>
      </c>
      <c r="CM381" s="593">
        <f t="shared" si="5208"/>
        <v>0.66508616589221026</v>
      </c>
      <c r="CN381" s="9">
        <f t="shared" ref="CN381" si="5477">SUM(CN382:CN388)</f>
        <v>-4000</v>
      </c>
      <c r="CO381" s="1219">
        <f t="shared" si="5210"/>
        <v>23331</v>
      </c>
      <c r="CP381" s="593">
        <f t="shared" si="5211"/>
        <v>0.77911233980540906</v>
      </c>
      <c r="CQ381" s="58">
        <f t="shared" ref="CQ381" si="5478">SUM(CQ382:CQ388)</f>
        <v>0</v>
      </c>
      <c r="CR381" s="1219">
        <f t="shared" si="5213"/>
        <v>23331</v>
      </c>
      <c r="CS381" s="1281">
        <f t="shared" ref="CS381:DB381" si="5479">SUM(CS382:CS388)</f>
        <v>23331</v>
      </c>
      <c r="CT381" s="1344">
        <f t="shared" si="5479"/>
        <v>23390</v>
      </c>
      <c r="CU381" s="468">
        <f t="shared" si="5479"/>
        <v>23377</v>
      </c>
      <c r="CV381" s="468">
        <f t="shared" si="5479"/>
        <v>23395</v>
      </c>
      <c r="CW381" s="1424">
        <f t="shared" si="5479"/>
        <v>32924.590000000004</v>
      </c>
      <c r="CX381" s="593">
        <f t="shared" si="5215"/>
        <v>1.4111949766405214</v>
      </c>
      <c r="CY381" s="1523">
        <f t="shared" ref="CY381:CZ381" si="5480">SUM(CY382:CY388)</f>
        <v>23390</v>
      </c>
      <c r="CZ381" s="468">
        <f t="shared" si="5480"/>
        <v>0</v>
      </c>
      <c r="DA381" s="1523">
        <f t="shared" si="5217"/>
        <v>23390</v>
      </c>
      <c r="DB381" s="166">
        <f t="shared" si="5479"/>
        <v>4338.1400000000003</v>
      </c>
      <c r="DC381" s="593">
        <f t="shared" si="5218"/>
        <v>0.18546985891406587</v>
      </c>
      <c r="DD381" s="1219">
        <f t="shared" ref="DD381" si="5481">SUM(DD382:DD388)</f>
        <v>0</v>
      </c>
      <c r="DE381" s="1523">
        <f t="shared" si="5220"/>
        <v>23390</v>
      </c>
      <c r="DF381" s="593">
        <f t="shared" si="5221"/>
        <v>0.18546985891406587</v>
      </c>
      <c r="DG381" s="1219">
        <f t="shared" ref="DG381" si="5482">SUM(DG382:DG388)</f>
        <v>0</v>
      </c>
      <c r="DH381" s="1523">
        <f t="shared" si="5223"/>
        <v>23390</v>
      </c>
      <c r="DI381" s="593">
        <f t="shared" si="5224"/>
        <v>0.18546985891406587</v>
      </c>
      <c r="DJ381" s="1622">
        <f t="shared" ref="DJ381" si="5483">SUM(DJ382:DJ388)</f>
        <v>8779.33</v>
      </c>
      <c r="DK381" s="596">
        <f t="shared" si="5226"/>
        <v>0.37534544677212484</v>
      </c>
      <c r="DL381" s="1219">
        <f t="shared" ref="DL381" si="5484">SUM(DL382:DL388)</f>
        <v>0</v>
      </c>
      <c r="DM381" s="1523">
        <f t="shared" si="5228"/>
        <v>23390</v>
      </c>
      <c r="DN381" s="596">
        <f t="shared" si="5229"/>
        <v>0.37534544677212484</v>
      </c>
      <c r="DO381" s="1622">
        <f t="shared" ref="DO381:DS381" si="5485">SUM(DO382:DO388)</f>
        <v>24459.87</v>
      </c>
      <c r="DP381" s="468">
        <f t="shared" si="5485"/>
        <v>25357</v>
      </c>
      <c r="DQ381" s="468">
        <f t="shared" si="5485"/>
        <v>25357</v>
      </c>
      <c r="DR381" s="468">
        <f t="shared" si="5485"/>
        <v>25357</v>
      </c>
      <c r="DS381" s="1702">
        <f t="shared" si="5485"/>
        <v>24459.87</v>
      </c>
      <c r="DT381" s="2205">
        <f t="shared" si="5231"/>
        <v>1.0457404873877725</v>
      </c>
      <c r="DU381" s="1788">
        <f t="shared" ref="DU381:DV381" si="5486">SUM(DU382:DU388)</f>
        <v>25357</v>
      </c>
      <c r="DV381" s="1788">
        <f t="shared" si="5486"/>
        <v>0</v>
      </c>
      <c r="DW381" s="1788">
        <f t="shared" si="5233"/>
        <v>25357</v>
      </c>
      <c r="DX381" s="1788">
        <f t="shared" ref="DX381:DZ381" si="5487">SUM(DX382:DX388)</f>
        <v>0</v>
      </c>
      <c r="DY381" s="1788">
        <f t="shared" si="5235"/>
        <v>25357</v>
      </c>
      <c r="DZ381" s="1788">
        <f t="shared" si="5487"/>
        <v>0</v>
      </c>
      <c r="EA381" s="1788">
        <f t="shared" si="5236"/>
        <v>25357</v>
      </c>
      <c r="EB381" s="1702">
        <f t="shared" ref="EB381" si="5488">SUM(EB382:EB388)</f>
        <v>14095.839999999998</v>
      </c>
      <c r="EC381" s="2205">
        <f t="shared" si="5238"/>
        <v>0.55589541349528726</v>
      </c>
      <c r="ED381" s="1788">
        <f t="shared" ref="ED381" si="5489">SUM(ED382:ED388)</f>
        <v>0</v>
      </c>
      <c r="EE381" s="1788">
        <f t="shared" si="5240"/>
        <v>25357</v>
      </c>
      <c r="EF381" s="2205">
        <f t="shared" si="5241"/>
        <v>0.55589541349528726</v>
      </c>
      <c r="EG381" s="1788">
        <f t="shared" ref="EG381" si="5490">SUM(EG382:EG388)</f>
        <v>2000</v>
      </c>
      <c r="EH381" s="1788">
        <f t="shared" si="5243"/>
        <v>27357</v>
      </c>
      <c r="EI381" s="2339">
        <f t="shared" ref="EI381:EO381" si="5491">SUM(EI382:EI388)</f>
        <v>28142.280000000002</v>
      </c>
      <c r="EJ381" s="1702">
        <f t="shared" si="5491"/>
        <v>28142.280000000002</v>
      </c>
      <c r="EK381" s="2205">
        <f t="shared" si="5245"/>
        <v>1</v>
      </c>
      <c r="EL381" s="1788">
        <f t="shared" si="5491"/>
        <v>30531</v>
      </c>
      <c r="EM381" s="2340">
        <f t="shared" si="5491"/>
        <v>30231</v>
      </c>
      <c r="EN381" s="2340">
        <f t="shared" si="5491"/>
        <v>30231</v>
      </c>
      <c r="EO381" s="1702">
        <f t="shared" si="5491"/>
        <v>14273.36</v>
      </c>
      <c r="EP381" s="2205">
        <f t="shared" si="5246"/>
        <v>0.46750384854737809</v>
      </c>
      <c r="EQ381" s="1788">
        <f t="shared" ref="EQ381" si="5492">SUM(EQ382:EQ388)</f>
        <v>0</v>
      </c>
      <c r="ER381" s="1788">
        <f t="shared" si="5248"/>
        <v>30531</v>
      </c>
      <c r="ES381" s="1788">
        <f t="shared" ref="ES381" si="5493">SUM(ES382:ES388)</f>
        <v>0</v>
      </c>
      <c r="ET381" s="1788">
        <f t="shared" si="5250"/>
        <v>30531</v>
      </c>
      <c r="EU381" s="2205">
        <f t="shared" si="5251"/>
        <v>0.46750384854737809</v>
      </c>
      <c r="EV381" s="1788">
        <f t="shared" ref="EV381" si="5494">SUM(EV382:EV388)</f>
        <v>0</v>
      </c>
      <c r="EW381" s="1788">
        <f t="shared" si="5253"/>
        <v>30531</v>
      </c>
      <c r="EX381" s="1702">
        <f t="shared" ref="EX381" si="5495">SUM(EX382:EX388)</f>
        <v>20895.219999999998</v>
      </c>
      <c r="EY381" s="2205">
        <f t="shared" si="5255"/>
        <v>0.68439356719399946</v>
      </c>
      <c r="EZ381" s="2341">
        <f t="shared" ref="EZ381:FF381" si="5496">SUM(EZ382:EZ388)</f>
        <v>30531</v>
      </c>
      <c r="FA381" s="1702">
        <f t="shared" ref="FA381" si="5497">SUM(FA382:FA388)</f>
        <v>27943.749999999996</v>
      </c>
      <c r="FB381" s="2205">
        <f t="shared" si="5258"/>
        <v>0.91525826209426475</v>
      </c>
      <c r="FC381" s="1523">
        <f t="shared" si="5496"/>
        <v>27614</v>
      </c>
      <c r="FD381" s="1523">
        <f t="shared" si="5496"/>
        <v>27614</v>
      </c>
      <c r="FE381" s="1523">
        <f t="shared" si="5496"/>
        <v>27614</v>
      </c>
      <c r="FF381" s="1523">
        <f t="shared" si="5496"/>
        <v>0</v>
      </c>
      <c r="FG381" s="1523">
        <f t="shared" si="5259"/>
        <v>27614</v>
      </c>
      <c r="FH381" s="2791">
        <f t="shared" ref="FH381:FI381" si="5498">SUM(FH382:FH388)</f>
        <v>9870.69</v>
      </c>
      <c r="FI381" s="2453">
        <f t="shared" si="5498"/>
        <v>1066</v>
      </c>
      <c r="FJ381" s="1523">
        <f t="shared" si="5261"/>
        <v>28680</v>
      </c>
      <c r="FK381" s="2717">
        <f t="shared" si="5262"/>
        <v>0.34416631799163183</v>
      </c>
      <c r="FL381" s="2791">
        <f t="shared" ref="FL381" si="5499">SUM(FL382:FL388)</f>
        <v>16683.22</v>
      </c>
      <c r="FM381" s="2717">
        <f t="shared" si="5264"/>
        <v>0.58170223152022316</v>
      </c>
      <c r="FN381" s="1523">
        <f t="shared" ref="FN381" si="5500">SUM(FN382:FN388)</f>
        <v>0</v>
      </c>
      <c r="FO381" s="1523">
        <f t="shared" si="5266"/>
        <v>28680</v>
      </c>
      <c r="FP381" s="2133">
        <f t="shared" ref="FP381" si="5501">SUM(FP382:FP388)</f>
        <v>28680</v>
      </c>
      <c r="FQ381" s="2649">
        <f t="shared" ref="FQ381:FR381" si="5502">SUM(FQ382:FQ388)</f>
        <v>27790</v>
      </c>
      <c r="FR381" s="1523">
        <f t="shared" si="5502"/>
        <v>27796</v>
      </c>
      <c r="FS381" s="1523">
        <f t="shared" ref="FS381" si="5503">SUM(FS382:FS388)</f>
        <v>27750</v>
      </c>
    </row>
    <row r="382" spans="1:176" ht="21.75" hidden="1" thickBot="1" x14ac:dyDescent="0.4">
      <c r="A382" s="2895"/>
      <c r="B382" s="2879"/>
      <c r="C382" s="2940"/>
      <c r="D382" s="1859"/>
      <c r="E382" s="1919" t="s">
        <v>354</v>
      </c>
      <c r="F382" s="662"/>
      <c r="G382" s="650" t="s">
        <v>529</v>
      </c>
      <c r="H382" s="590">
        <v>526</v>
      </c>
      <c r="I382" s="468">
        <v>1119</v>
      </c>
      <c r="J382" s="526">
        <v>488</v>
      </c>
      <c r="K382" s="526">
        <v>94</v>
      </c>
      <c r="L382" s="587">
        <f t="shared" si="5163"/>
        <v>0.19262295081967212</v>
      </c>
      <c r="M382" s="468">
        <v>488</v>
      </c>
      <c r="N382" s="468">
        <v>0</v>
      </c>
      <c r="O382" s="468">
        <v>0</v>
      </c>
      <c r="P382" s="526">
        <f t="shared" si="5165"/>
        <v>488</v>
      </c>
      <c r="Q382" s="587">
        <f t="shared" si="5319"/>
        <v>0.19262295081967212</v>
      </c>
      <c r="R382" s="468">
        <v>488</v>
      </c>
      <c r="S382" s="526">
        <v>124</v>
      </c>
      <c r="T382" s="587">
        <f t="shared" si="5167"/>
        <v>0.25409836065573771</v>
      </c>
      <c r="U382" s="468">
        <v>592</v>
      </c>
      <c r="V382" s="468">
        <v>0</v>
      </c>
      <c r="W382" s="468">
        <v>0</v>
      </c>
      <c r="X382" s="526">
        <f t="shared" si="5169"/>
        <v>488</v>
      </c>
      <c r="Y382" s="587">
        <f t="shared" si="5170"/>
        <v>0.25409836065573771</v>
      </c>
      <c r="Z382" s="468">
        <v>0</v>
      </c>
      <c r="AA382" s="526">
        <f t="shared" si="5172"/>
        <v>488</v>
      </c>
      <c r="AB382" s="526">
        <v>679</v>
      </c>
      <c r="AC382" s="587">
        <f t="shared" si="5174"/>
        <v>1.3913934426229508</v>
      </c>
      <c r="AD382" s="526">
        <v>1079</v>
      </c>
      <c r="AE382" s="526">
        <v>1112</v>
      </c>
      <c r="AF382" s="587">
        <f t="shared" si="5175"/>
        <v>2.278688524590164</v>
      </c>
      <c r="AG382" s="468">
        <v>488</v>
      </c>
      <c r="AH382" s="468">
        <v>488</v>
      </c>
      <c r="AI382" s="468">
        <v>488</v>
      </c>
      <c r="AJ382" s="468">
        <v>488</v>
      </c>
      <c r="AK382" s="468">
        <v>0</v>
      </c>
      <c r="AL382" s="526">
        <f t="shared" si="5177"/>
        <v>488</v>
      </c>
      <c r="AM382" s="828">
        <v>1138.6199999999999</v>
      </c>
      <c r="AN382" s="894">
        <f t="shared" si="5178"/>
        <v>2.3332377049180324</v>
      </c>
      <c r="AO382" s="828">
        <v>669.71</v>
      </c>
      <c r="AP382" s="894">
        <f t="shared" si="5180"/>
        <v>1.3723565573770493</v>
      </c>
      <c r="AQ382" s="828"/>
      <c r="AR382" s="828"/>
      <c r="AS382" s="828">
        <f t="shared" si="5182"/>
        <v>488</v>
      </c>
      <c r="AT382" s="894">
        <f t="shared" si="5183"/>
        <v>1.3723565573770493</v>
      </c>
      <c r="AU382" s="828"/>
      <c r="AV382" s="828">
        <f t="shared" si="5185"/>
        <v>488</v>
      </c>
      <c r="AW382" s="468">
        <v>488</v>
      </c>
      <c r="AX382" s="828">
        <v>1154.04</v>
      </c>
      <c r="AY382" s="468">
        <v>488</v>
      </c>
      <c r="AZ382" s="1095">
        <v>1403.97</v>
      </c>
      <c r="BA382" s="1015">
        <v>1200</v>
      </c>
      <c r="BB382" s="468">
        <v>1200</v>
      </c>
      <c r="BC382" s="468">
        <v>1200</v>
      </c>
      <c r="BD382" s="1015">
        <v>1200</v>
      </c>
      <c r="BE382" s="468">
        <v>1200</v>
      </c>
      <c r="BF382" s="468">
        <v>1200</v>
      </c>
      <c r="BG382" s="828"/>
      <c r="BH382" s="468">
        <f t="shared" si="5187"/>
        <v>1200</v>
      </c>
      <c r="BI382" s="1016">
        <v>518.49</v>
      </c>
      <c r="BJ382" s="894">
        <f t="shared" si="5189"/>
        <v>0.43207499999999999</v>
      </c>
      <c r="BK382" s="468"/>
      <c r="BL382" s="468">
        <f t="shared" si="5191"/>
        <v>1200</v>
      </c>
      <c r="BM382" s="894">
        <f t="shared" si="5192"/>
        <v>0.43207499999999999</v>
      </c>
      <c r="BN382" s="894"/>
      <c r="BO382" s="894"/>
      <c r="BP382" s="1016">
        <v>549.1</v>
      </c>
      <c r="BQ382" s="888">
        <f t="shared" si="5194"/>
        <v>0.45758333333333334</v>
      </c>
      <c r="BR382" s="828"/>
      <c r="BS382" s="468">
        <f t="shared" si="5196"/>
        <v>1200</v>
      </c>
      <c r="BT382" s="1016">
        <v>659.5</v>
      </c>
      <c r="BU382" s="888">
        <f t="shared" si="5197"/>
        <v>0.54958333333333331</v>
      </c>
      <c r="BV382" s="468"/>
      <c r="BW382" s="468">
        <f t="shared" si="5199"/>
        <v>1200</v>
      </c>
      <c r="BX382" s="894">
        <f t="shared" si="5334"/>
        <v>0.54958333333333331</v>
      </c>
      <c r="BY382" s="1016">
        <v>712.03</v>
      </c>
      <c r="BZ382" s="1159">
        <v>712.03</v>
      </c>
      <c r="CA382" s="468">
        <v>1200</v>
      </c>
      <c r="CB382" s="468">
        <v>1200</v>
      </c>
      <c r="CC382" s="468">
        <v>1200</v>
      </c>
      <c r="CD382" s="1016">
        <v>0</v>
      </c>
      <c r="CE382" s="58"/>
      <c r="CF382" s="526">
        <f t="shared" si="5202"/>
        <v>1200</v>
      </c>
      <c r="CG382" s="593">
        <f t="shared" si="5203"/>
        <v>0</v>
      </c>
      <c r="CH382" s="1016">
        <v>226.02</v>
      </c>
      <c r="CI382" s="593">
        <f t="shared" si="5205"/>
        <v>0.18835000000000002</v>
      </c>
      <c r="CJ382" s="468"/>
      <c r="CK382" s="468">
        <f t="shared" si="5207"/>
        <v>1200</v>
      </c>
      <c r="CL382" s="166">
        <v>426.47</v>
      </c>
      <c r="CM382" s="593">
        <f t="shared" si="5208"/>
        <v>0.35539166666666672</v>
      </c>
      <c r="CN382" s="58"/>
      <c r="CO382" s="1219">
        <f t="shared" si="5210"/>
        <v>1200</v>
      </c>
      <c r="CP382" s="593">
        <f t="shared" si="5211"/>
        <v>0.35539166666666672</v>
      </c>
      <c r="CQ382" s="58"/>
      <c r="CR382" s="1219">
        <f t="shared" si="5213"/>
        <v>1200</v>
      </c>
      <c r="CS382" s="1281">
        <v>1200</v>
      </c>
      <c r="CT382" s="1344">
        <v>1228</v>
      </c>
      <c r="CU382" s="468">
        <v>1228</v>
      </c>
      <c r="CV382" s="468">
        <v>1228</v>
      </c>
      <c r="CW382" s="1424">
        <v>516.52</v>
      </c>
      <c r="CX382" s="593">
        <f t="shared" si="5215"/>
        <v>0.43043333333333333</v>
      </c>
      <c r="CY382" s="1523">
        <v>1228</v>
      </c>
      <c r="CZ382" s="468"/>
      <c r="DA382" s="1523">
        <f t="shared" si="5217"/>
        <v>1228</v>
      </c>
      <c r="DB382" s="166">
        <v>0</v>
      </c>
      <c r="DC382" s="593">
        <f t="shared" si="5218"/>
        <v>0</v>
      </c>
      <c r="DD382" s="1219"/>
      <c r="DE382" s="1523">
        <f t="shared" si="5220"/>
        <v>1228</v>
      </c>
      <c r="DF382" s="593">
        <f t="shared" si="5221"/>
        <v>0</v>
      </c>
      <c r="DG382" s="1219"/>
      <c r="DH382" s="1523">
        <f t="shared" si="5223"/>
        <v>1228</v>
      </c>
      <c r="DI382" s="593">
        <f t="shared" si="5224"/>
        <v>0</v>
      </c>
      <c r="DJ382" s="1622">
        <v>252.96</v>
      </c>
      <c r="DK382" s="593">
        <f t="shared" si="5226"/>
        <v>0.20599348534201956</v>
      </c>
      <c r="DL382" s="1219"/>
      <c r="DM382" s="1523">
        <f t="shared" si="5228"/>
        <v>1228</v>
      </c>
      <c r="DN382" s="593">
        <f t="shared" si="5229"/>
        <v>0.20599348534201956</v>
      </c>
      <c r="DO382" s="1622">
        <v>1255.8599999999999</v>
      </c>
      <c r="DP382" s="468">
        <v>1256</v>
      </c>
      <c r="DQ382" s="468">
        <v>1256</v>
      </c>
      <c r="DR382" s="468">
        <v>1256</v>
      </c>
      <c r="DS382" s="1702">
        <v>1255.8599999999999</v>
      </c>
      <c r="DT382" s="2176">
        <f t="shared" si="5231"/>
        <v>1.022687296416938</v>
      </c>
      <c r="DU382" s="1788">
        <v>1256</v>
      </c>
      <c r="DV382" s="1788"/>
      <c r="DW382" s="1788">
        <f t="shared" si="5233"/>
        <v>1256</v>
      </c>
      <c r="DX382" s="1788"/>
      <c r="DY382" s="1788">
        <f t="shared" si="5235"/>
        <v>1256</v>
      </c>
      <c r="DZ382" s="1788"/>
      <c r="EA382" s="1788">
        <f t="shared" si="5236"/>
        <v>1256</v>
      </c>
      <c r="EB382" s="1702">
        <v>1732.39</v>
      </c>
      <c r="EC382" s="2176">
        <f t="shared" si="5238"/>
        <v>1.3792914012738855</v>
      </c>
      <c r="ED382" s="1788"/>
      <c r="EE382" s="1788">
        <f t="shared" si="5240"/>
        <v>1256</v>
      </c>
      <c r="EF382" s="2176">
        <f t="shared" si="5241"/>
        <v>1.3792914012738855</v>
      </c>
      <c r="EG382" s="1788"/>
      <c r="EH382" s="1788">
        <f t="shared" si="5243"/>
        <v>1256</v>
      </c>
      <c r="EI382" s="2339">
        <v>3018.29</v>
      </c>
      <c r="EJ382" s="1702">
        <v>3018.29</v>
      </c>
      <c r="EK382" s="2176">
        <f t="shared" si="5245"/>
        <v>1</v>
      </c>
      <c r="EL382" s="1788">
        <v>3018</v>
      </c>
      <c r="EM382" s="2340">
        <v>3018</v>
      </c>
      <c r="EN382" s="2340">
        <v>3018</v>
      </c>
      <c r="EO382" s="1702">
        <v>1445.2</v>
      </c>
      <c r="EP382" s="2176">
        <f t="shared" si="5246"/>
        <v>0.47886017229953615</v>
      </c>
      <c r="EQ382" s="1788"/>
      <c r="ER382" s="1788">
        <f t="shared" si="5248"/>
        <v>3018</v>
      </c>
      <c r="ES382" s="1788"/>
      <c r="ET382" s="1788">
        <f t="shared" si="5250"/>
        <v>3018</v>
      </c>
      <c r="EU382" s="2176">
        <f t="shared" si="5251"/>
        <v>0.47886017229953615</v>
      </c>
      <c r="EV382" s="1788"/>
      <c r="EW382" s="1788">
        <f t="shared" si="5253"/>
        <v>3018</v>
      </c>
      <c r="EX382" s="1702">
        <v>1940.87</v>
      </c>
      <c r="EY382" s="2176">
        <f t="shared" si="5255"/>
        <v>0.64309807819748177</v>
      </c>
      <c r="EZ382" s="2341">
        <v>3018</v>
      </c>
      <c r="FA382" s="1702">
        <v>2438.64</v>
      </c>
      <c r="FB382" s="2176">
        <f t="shared" si="5258"/>
        <v>0.80803180914512918</v>
      </c>
      <c r="FC382" s="1523">
        <v>2338</v>
      </c>
      <c r="FD382" s="1523">
        <v>2338</v>
      </c>
      <c r="FE382" s="1523">
        <v>2338</v>
      </c>
      <c r="FF382" s="1523"/>
      <c r="FG382" s="1523">
        <f t="shared" si="5259"/>
        <v>2338</v>
      </c>
      <c r="FH382" s="2791">
        <v>1050.1500000000001</v>
      </c>
      <c r="FI382" s="1523"/>
      <c r="FJ382" s="1523">
        <f t="shared" si="5261"/>
        <v>2338</v>
      </c>
      <c r="FK382" s="2696">
        <f t="shared" si="5262"/>
        <v>0.4491659538066724</v>
      </c>
      <c r="FL382" s="2791">
        <v>1476.4</v>
      </c>
      <c r="FM382" s="2696">
        <f t="shared" si="5264"/>
        <v>0.6314798973481609</v>
      </c>
      <c r="FN382" s="1523"/>
      <c r="FO382" s="1523">
        <f t="shared" si="5266"/>
        <v>2338</v>
      </c>
      <c r="FP382" s="2133">
        <v>2338</v>
      </c>
      <c r="FQ382" s="2649">
        <v>2954</v>
      </c>
      <c r="FR382" s="1523">
        <v>2954</v>
      </c>
      <c r="FS382" s="1523">
        <v>2954</v>
      </c>
    </row>
    <row r="383" spans="1:176" ht="21.75" hidden="1" thickBot="1" x14ac:dyDescent="0.4">
      <c r="A383" s="2895"/>
      <c r="B383" s="2879"/>
      <c r="C383" s="2940"/>
      <c r="D383" s="1859"/>
      <c r="E383" s="1919" t="s">
        <v>831</v>
      </c>
      <c r="F383" s="662"/>
      <c r="G383" s="650" t="s">
        <v>675</v>
      </c>
      <c r="H383" s="590">
        <v>376</v>
      </c>
      <c r="I383" s="468">
        <v>13244</v>
      </c>
      <c r="J383" s="526">
        <v>15000</v>
      </c>
      <c r="K383" s="526">
        <v>10957</v>
      </c>
      <c r="L383" s="587">
        <f t="shared" si="5163"/>
        <v>0.73046666666666671</v>
      </c>
      <c r="M383" s="468">
        <v>15000</v>
      </c>
      <c r="N383" s="468"/>
      <c r="O383" s="468">
        <v>11832</v>
      </c>
      <c r="P383" s="526">
        <f t="shared" si="5165"/>
        <v>26832</v>
      </c>
      <c r="Q383" s="587">
        <f t="shared" si="5319"/>
        <v>0.408355694692904</v>
      </c>
      <c r="R383" s="468">
        <v>26832</v>
      </c>
      <c r="S383" s="526">
        <v>10957</v>
      </c>
      <c r="T383" s="587">
        <f t="shared" si="5167"/>
        <v>0.408355694692904</v>
      </c>
      <c r="U383" s="468">
        <v>10957</v>
      </c>
      <c r="V383" s="468"/>
      <c r="W383" s="468"/>
      <c r="X383" s="526">
        <f t="shared" si="5169"/>
        <v>26832</v>
      </c>
      <c r="Y383" s="587">
        <f t="shared" si="5170"/>
        <v>0.408355694692904</v>
      </c>
      <c r="Z383" s="468"/>
      <c r="AA383" s="526">
        <f t="shared" si="5172"/>
        <v>26832</v>
      </c>
      <c r="AB383" s="526">
        <v>10957</v>
      </c>
      <c r="AC383" s="587">
        <f t="shared" si="5174"/>
        <v>0.408355694692904</v>
      </c>
      <c r="AD383" s="526">
        <v>10957</v>
      </c>
      <c r="AE383" s="526">
        <v>10957</v>
      </c>
      <c r="AF383" s="587">
        <f t="shared" si="5175"/>
        <v>0.408355694692904</v>
      </c>
      <c r="AG383" s="468">
        <v>26832</v>
      </c>
      <c r="AH383" s="468">
        <v>5800</v>
      </c>
      <c r="AI383" s="468">
        <v>0</v>
      </c>
      <c r="AJ383" s="468">
        <v>0</v>
      </c>
      <c r="AK383" s="468"/>
      <c r="AL383" s="526">
        <f t="shared" si="5177"/>
        <v>26832</v>
      </c>
      <c r="AM383" s="828">
        <v>10957.41</v>
      </c>
      <c r="AN383" s="894">
        <f t="shared" si="5178"/>
        <v>0.4083709749552773</v>
      </c>
      <c r="AO383" s="828">
        <v>0</v>
      </c>
      <c r="AP383" s="894">
        <f t="shared" si="5180"/>
        <v>0</v>
      </c>
      <c r="AQ383" s="828"/>
      <c r="AR383" s="828"/>
      <c r="AS383" s="828">
        <f t="shared" si="5182"/>
        <v>5800</v>
      </c>
      <c r="AT383" s="894">
        <f t="shared" si="5183"/>
        <v>0</v>
      </c>
      <c r="AU383" s="828"/>
      <c r="AV383" s="828">
        <f t="shared" si="5185"/>
        <v>5800</v>
      </c>
      <c r="AW383" s="468">
        <v>5800</v>
      </c>
      <c r="AX383" s="828">
        <v>0</v>
      </c>
      <c r="AY383" s="468"/>
      <c r="AZ383" s="1095">
        <v>0</v>
      </c>
      <c r="BA383" s="1015">
        <v>0</v>
      </c>
      <c r="BB383" s="468">
        <v>0</v>
      </c>
      <c r="BC383" s="468">
        <v>0</v>
      </c>
      <c r="BD383" s="1015">
        <v>0</v>
      </c>
      <c r="BE383" s="468">
        <v>0</v>
      </c>
      <c r="BF383" s="468">
        <v>0</v>
      </c>
      <c r="BG383" s="828"/>
      <c r="BH383" s="468">
        <f t="shared" si="5187"/>
        <v>0</v>
      </c>
      <c r="BI383" s="1016">
        <v>0</v>
      </c>
      <c r="BJ383" s="894"/>
      <c r="BK383" s="468"/>
      <c r="BL383" s="468">
        <f t="shared" si="5191"/>
        <v>0</v>
      </c>
      <c r="BM383" s="894"/>
      <c r="BN383" s="894"/>
      <c r="BO383" s="894"/>
      <c r="BP383" s="1016">
        <v>0</v>
      </c>
      <c r="BQ383" s="888" t="e">
        <f t="shared" si="5194"/>
        <v>#DIV/0!</v>
      </c>
      <c r="BR383" s="828"/>
      <c r="BS383" s="468">
        <f t="shared" si="5196"/>
        <v>0</v>
      </c>
      <c r="BT383" s="1016">
        <v>0</v>
      </c>
      <c r="BU383" s="888" t="e">
        <f t="shared" si="5197"/>
        <v>#DIV/0!</v>
      </c>
      <c r="BV383" s="468"/>
      <c r="BW383" s="468">
        <f t="shared" si="5199"/>
        <v>0</v>
      </c>
      <c r="BX383" s="894"/>
      <c r="BY383" s="1016">
        <v>0</v>
      </c>
      <c r="BZ383" s="1159">
        <v>0</v>
      </c>
      <c r="CA383" s="468">
        <v>0</v>
      </c>
      <c r="CB383" s="468">
        <v>0</v>
      </c>
      <c r="CC383" s="468">
        <v>0</v>
      </c>
      <c r="CD383" s="1016">
        <v>0</v>
      </c>
      <c r="CE383" s="58"/>
      <c r="CF383" s="526">
        <f t="shared" si="5202"/>
        <v>0</v>
      </c>
      <c r="CG383" s="593" t="e">
        <f t="shared" si="5203"/>
        <v>#DIV/0!</v>
      </c>
      <c r="CH383" s="1016">
        <v>0</v>
      </c>
      <c r="CI383" s="593" t="e">
        <f t="shared" si="5205"/>
        <v>#DIV/0!</v>
      </c>
      <c r="CJ383" s="468"/>
      <c r="CK383" s="468">
        <f t="shared" si="5207"/>
        <v>0</v>
      </c>
      <c r="CL383" s="166">
        <v>0</v>
      </c>
      <c r="CM383" s="593" t="e">
        <f t="shared" si="5208"/>
        <v>#DIV/0!</v>
      </c>
      <c r="CN383" s="58"/>
      <c r="CO383" s="1219">
        <f t="shared" si="5210"/>
        <v>0</v>
      </c>
      <c r="CP383" s="593" t="e">
        <f t="shared" si="5211"/>
        <v>#DIV/0!</v>
      </c>
      <c r="CQ383" s="58"/>
      <c r="CR383" s="1219">
        <f t="shared" si="5213"/>
        <v>0</v>
      </c>
      <c r="CS383" s="1281">
        <v>0</v>
      </c>
      <c r="CT383" s="1344">
        <v>0</v>
      </c>
      <c r="CU383" s="468">
        <v>0</v>
      </c>
      <c r="CV383" s="468">
        <v>0</v>
      </c>
      <c r="CW383" s="1424">
        <v>0</v>
      </c>
      <c r="CX383" s="593" t="e">
        <f t="shared" si="5215"/>
        <v>#DIV/0!</v>
      </c>
      <c r="CY383" s="1523">
        <v>0</v>
      </c>
      <c r="CZ383" s="468"/>
      <c r="DA383" s="1523">
        <f t="shared" si="5217"/>
        <v>0</v>
      </c>
      <c r="DB383" s="166">
        <v>0</v>
      </c>
      <c r="DC383" s="593" t="e">
        <f t="shared" si="5218"/>
        <v>#DIV/0!</v>
      </c>
      <c r="DD383" s="1219"/>
      <c r="DE383" s="1523">
        <f t="shared" si="5220"/>
        <v>0</v>
      </c>
      <c r="DF383" s="593" t="e">
        <f t="shared" si="5221"/>
        <v>#DIV/0!</v>
      </c>
      <c r="DG383" s="1219"/>
      <c r="DH383" s="1523">
        <f t="shared" si="5223"/>
        <v>0</v>
      </c>
      <c r="DI383" s="593" t="e">
        <f t="shared" si="5224"/>
        <v>#DIV/0!</v>
      </c>
      <c r="DJ383" s="1622">
        <v>0</v>
      </c>
      <c r="DK383" s="593" t="e">
        <f t="shared" si="5226"/>
        <v>#DIV/0!</v>
      </c>
      <c r="DL383" s="1219"/>
      <c r="DM383" s="1523">
        <f t="shared" si="5228"/>
        <v>0</v>
      </c>
      <c r="DN383" s="593" t="e">
        <f t="shared" si="5229"/>
        <v>#DIV/0!</v>
      </c>
      <c r="DO383" s="1622">
        <v>996.35</v>
      </c>
      <c r="DP383" s="468">
        <v>996</v>
      </c>
      <c r="DQ383" s="468">
        <v>996</v>
      </c>
      <c r="DR383" s="468">
        <v>996</v>
      </c>
      <c r="DS383" s="1702">
        <v>996.35</v>
      </c>
      <c r="DT383" s="2176" t="e">
        <f t="shared" si="5231"/>
        <v>#DIV/0!</v>
      </c>
      <c r="DU383" s="1788">
        <v>996</v>
      </c>
      <c r="DV383" s="1788"/>
      <c r="DW383" s="1788">
        <f t="shared" si="5233"/>
        <v>996</v>
      </c>
      <c r="DX383" s="1788"/>
      <c r="DY383" s="1788">
        <f t="shared" si="5235"/>
        <v>996</v>
      </c>
      <c r="DZ383" s="1788"/>
      <c r="EA383" s="1788">
        <f t="shared" si="5236"/>
        <v>996</v>
      </c>
      <c r="EB383" s="1702">
        <v>0</v>
      </c>
      <c r="EC383" s="2176">
        <f t="shared" si="5238"/>
        <v>0</v>
      </c>
      <c r="ED383" s="1788"/>
      <c r="EE383" s="1788">
        <f t="shared" si="5240"/>
        <v>996</v>
      </c>
      <c r="EF383" s="2176">
        <f t="shared" si="5241"/>
        <v>0</v>
      </c>
      <c r="EG383" s="1788"/>
      <c r="EH383" s="1788">
        <f t="shared" si="5243"/>
        <v>996</v>
      </c>
      <c r="EI383" s="2339">
        <v>0</v>
      </c>
      <c r="EJ383" s="1702">
        <v>0</v>
      </c>
      <c r="EK383" s="2176" t="e">
        <f t="shared" si="5245"/>
        <v>#DIV/0!</v>
      </c>
      <c r="EL383" s="1788">
        <v>300</v>
      </c>
      <c r="EM383" s="2340">
        <v>0</v>
      </c>
      <c r="EN383" s="2340">
        <v>0</v>
      </c>
      <c r="EO383" s="1702">
        <v>175.15</v>
      </c>
      <c r="EP383" s="2176">
        <f t="shared" si="5246"/>
        <v>0.58383333333333332</v>
      </c>
      <c r="EQ383" s="1788"/>
      <c r="ER383" s="1788">
        <f t="shared" si="5248"/>
        <v>300</v>
      </c>
      <c r="ES383" s="1788"/>
      <c r="ET383" s="1788">
        <f t="shared" si="5250"/>
        <v>300</v>
      </c>
      <c r="EU383" s="2176">
        <f t="shared" si="5251"/>
        <v>0.58383333333333332</v>
      </c>
      <c r="EV383" s="1788"/>
      <c r="EW383" s="1788">
        <f t="shared" si="5253"/>
        <v>300</v>
      </c>
      <c r="EX383" s="1702">
        <v>183.55</v>
      </c>
      <c r="EY383" s="2176">
        <f t="shared" si="5255"/>
        <v>0.61183333333333334</v>
      </c>
      <c r="EZ383" s="2341">
        <v>300</v>
      </c>
      <c r="FA383" s="1702">
        <v>191.85</v>
      </c>
      <c r="FB383" s="2176">
        <f t="shared" si="5258"/>
        <v>0.63949999999999996</v>
      </c>
      <c r="FC383" s="1523">
        <v>100</v>
      </c>
      <c r="FD383" s="2156">
        <v>100</v>
      </c>
      <c r="FE383" s="2156">
        <v>100</v>
      </c>
      <c r="FF383" s="1523"/>
      <c r="FG383" s="1523">
        <f t="shared" si="5259"/>
        <v>100</v>
      </c>
      <c r="FH383" s="2791">
        <v>17.2</v>
      </c>
      <c r="FI383" s="1523"/>
      <c r="FJ383" s="1523">
        <f t="shared" si="5261"/>
        <v>100</v>
      </c>
      <c r="FK383" s="2696">
        <f t="shared" si="5262"/>
        <v>0.17199999999999999</v>
      </c>
      <c r="FL383" s="2791">
        <v>166.18</v>
      </c>
      <c r="FM383" s="2696">
        <f t="shared" si="5264"/>
        <v>1.6618000000000002</v>
      </c>
      <c r="FN383" s="1523"/>
      <c r="FO383" s="1523">
        <f t="shared" si="5266"/>
        <v>100</v>
      </c>
      <c r="FP383" s="2133">
        <v>100</v>
      </c>
      <c r="FQ383" s="2649">
        <v>638</v>
      </c>
      <c r="FR383" s="1523">
        <v>638</v>
      </c>
      <c r="FS383" s="1523">
        <v>638</v>
      </c>
    </row>
    <row r="384" spans="1:176" ht="21.75" hidden="1" thickBot="1" x14ac:dyDescent="0.4">
      <c r="A384" s="2895"/>
      <c r="B384" s="2879"/>
      <c r="C384" s="2940"/>
      <c r="D384" s="1859"/>
      <c r="E384" s="1919" t="s">
        <v>138</v>
      </c>
      <c r="F384" s="662"/>
      <c r="G384" s="650" t="s">
        <v>674</v>
      </c>
      <c r="H384" s="590">
        <v>0</v>
      </c>
      <c r="I384" s="468"/>
      <c r="J384" s="526"/>
      <c r="K384" s="526">
        <v>1884</v>
      </c>
      <c r="L384" s="587" t="e">
        <f t="shared" si="5163"/>
        <v>#DIV/0!</v>
      </c>
      <c r="M384" s="468"/>
      <c r="N384" s="468"/>
      <c r="O384" s="468">
        <v>0</v>
      </c>
      <c r="P384" s="526">
        <f t="shared" si="5165"/>
        <v>0</v>
      </c>
      <c r="Q384" s="587"/>
      <c r="R384" s="468"/>
      <c r="S384" s="526">
        <v>1884</v>
      </c>
      <c r="T384" s="587" t="e">
        <f t="shared" si="5167"/>
        <v>#DIV/0!</v>
      </c>
      <c r="U384" s="468">
        <v>4160</v>
      </c>
      <c r="V384" s="468"/>
      <c r="W384" s="468">
        <v>0</v>
      </c>
      <c r="X384" s="526">
        <f t="shared" si="5169"/>
        <v>0</v>
      </c>
      <c r="Y384" s="587" t="e">
        <f t="shared" si="5170"/>
        <v>#DIV/0!</v>
      </c>
      <c r="Z384" s="468"/>
      <c r="AA384" s="526">
        <f t="shared" si="5172"/>
        <v>0</v>
      </c>
      <c r="AB384" s="526">
        <v>4845</v>
      </c>
      <c r="AC384" s="587" t="e">
        <f t="shared" si="5174"/>
        <v>#DIV/0!</v>
      </c>
      <c r="AD384" s="526">
        <v>5150</v>
      </c>
      <c r="AE384" s="526">
        <v>5150</v>
      </c>
      <c r="AF384" s="587" t="e">
        <f t="shared" si="5175"/>
        <v>#DIV/0!</v>
      </c>
      <c r="AG384" s="468"/>
      <c r="AH384" s="468">
        <v>16941</v>
      </c>
      <c r="AI384" s="468">
        <v>16945</v>
      </c>
      <c r="AJ384" s="468">
        <v>16954</v>
      </c>
      <c r="AK384" s="468"/>
      <c r="AL384" s="526">
        <f t="shared" si="5177"/>
        <v>0</v>
      </c>
      <c r="AM384" s="828">
        <v>5219.37</v>
      </c>
      <c r="AN384" s="894" t="e">
        <f t="shared" si="5178"/>
        <v>#DIV/0!</v>
      </c>
      <c r="AO384" s="828">
        <v>8007.04</v>
      </c>
      <c r="AP384" s="894">
        <f t="shared" si="5180"/>
        <v>0.472642701139248</v>
      </c>
      <c r="AQ384" s="828"/>
      <c r="AR384" s="828"/>
      <c r="AS384" s="828">
        <f t="shared" si="5182"/>
        <v>16941</v>
      </c>
      <c r="AT384" s="894">
        <f t="shared" si="5183"/>
        <v>0.472642701139248</v>
      </c>
      <c r="AU384" s="828"/>
      <c r="AV384" s="828">
        <f t="shared" si="5185"/>
        <v>16941</v>
      </c>
      <c r="AW384" s="468">
        <v>16941</v>
      </c>
      <c r="AX384" s="828">
        <v>13412.72</v>
      </c>
      <c r="AY384" s="468">
        <v>16941</v>
      </c>
      <c r="AZ384" s="1095">
        <v>18397.8</v>
      </c>
      <c r="BA384" s="1015">
        <v>16851</v>
      </c>
      <c r="BB384" s="468">
        <v>16847</v>
      </c>
      <c r="BC384" s="468">
        <v>16847</v>
      </c>
      <c r="BD384" s="1015">
        <v>16851</v>
      </c>
      <c r="BE384" s="468">
        <v>16847</v>
      </c>
      <c r="BF384" s="468">
        <v>16847</v>
      </c>
      <c r="BG384" s="828"/>
      <c r="BH384" s="468">
        <f t="shared" si="5187"/>
        <v>16851</v>
      </c>
      <c r="BI384" s="1016">
        <v>4622.84</v>
      </c>
      <c r="BJ384" s="894">
        <f t="shared" si="5189"/>
        <v>0.27433624117263072</v>
      </c>
      <c r="BK384" s="468"/>
      <c r="BL384" s="468">
        <f t="shared" si="5191"/>
        <v>16851</v>
      </c>
      <c r="BM384" s="894">
        <f t="shared" si="5192"/>
        <v>0.27433624117263072</v>
      </c>
      <c r="BN384" s="894"/>
      <c r="BO384" s="894"/>
      <c r="BP384" s="1016">
        <v>9174.57</v>
      </c>
      <c r="BQ384" s="888">
        <f t="shared" si="5194"/>
        <v>0.54445255474452559</v>
      </c>
      <c r="BR384" s="828"/>
      <c r="BS384" s="468">
        <f t="shared" si="5196"/>
        <v>16851</v>
      </c>
      <c r="BT384" s="1016">
        <v>14295.31</v>
      </c>
      <c r="BU384" s="888">
        <f t="shared" si="5197"/>
        <v>0.84833600379799412</v>
      </c>
      <c r="BV384" s="468"/>
      <c r="BW384" s="468">
        <f t="shared" si="5199"/>
        <v>16851</v>
      </c>
      <c r="BX384" s="894">
        <f t="shared" ref="BX384" si="5504">BT384/BW384</f>
        <v>0.84833600379799412</v>
      </c>
      <c r="BY384" s="1016">
        <v>17783.78</v>
      </c>
      <c r="BZ384" s="1159">
        <v>17783.78</v>
      </c>
      <c r="CA384" s="468">
        <v>19028</v>
      </c>
      <c r="CB384" s="468">
        <v>19028</v>
      </c>
      <c r="CC384" s="468">
        <v>19028</v>
      </c>
      <c r="CD384" s="1016">
        <v>5563.09</v>
      </c>
      <c r="CE384" s="58"/>
      <c r="CF384" s="526">
        <f t="shared" si="5202"/>
        <v>19028</v>
      </c>
      <c r="CG384" s="593">
        <f t="shared" si="5203"/>
        <v>0.29236335926003787</v>
      </c>
      <c r="CH384" s="1016">
        <v>8659.1200000000008</v>
      </c>
      <c r="CI384" s="593">
        <f t="shared" si="5205"/>
        <v>0.45507252470044152</v>
      </c>
      <c r="CJ384" s="468"/>
      <c r="CK384" s="468">
        <f t="shared" si="5207"/>
        <v>19028</v>
      </c>
      <c r="CL384" s="166">
        <v>15453.19</v>
      </c>
      <c r="CM384" s="593">
        <f t="shared" si="5208"/>
        <v>0.81212896783687205</v>
      </c>
      <c r="CN384" s="58"/>
      <c r="CO384" s="1219">
        <f t="shared" si="5210"/>
        <v>19028</v>
      </c>
      <c r="CP384" s="593">
        <f t="shared" si="5211"/>
        <v>0.81212896783687205</v>
      </c>
      <c r="CQ384" s="58"/>
      <c r="CR384" s="1219">
        <f t="shared" si="5213"/>
        <v>19028</v>
      </c>
      <c r="CS384" s="1281">
        <v>19028</v>
      </c>
      <c r="CT384" s="1344">
        <v>21059</v>
      </c>
      <c r="CU384" s="468">
        <v>21046</v>
      </c>
      <c r="CV384" s="468">
        <v>21064</v>
      </c>
      <c r="CW384" s="1424">
        <v>18888.98</v>
      </c>
      <c r="CX384" s="593">
        <f t="shared" si="5215"/>
        <v>0.99269392474248475</v>
      </c>
      <c r="CY384" s="1523">
        <v>21059</v>
      </c>
      <c r="CZ384" s="468"/>
      <c r="DA384" s="1523">
        <f t="shared" si="5217"/>
        <v>21059</v>
      </c>
      <c r="DB384" s="166">
        <v>3876.86</v>
      </c>
      <c r="DC384" s="593">
        <f t="shared" si="5218"/>
        <v>0.18409516121373284</v>
      </c>
      <c r="DD384" s="1219"/>
      <c r="DE384" s="1523">
        <f t="shared" si="5220"/>
        <v>21059</v>
      </c>
      <c r="DF384" s="593">
        <f t="shared" si="5221"/>
        <v>0.18409516121373284</v>
      </c>
      <c r="DG384" s="1219"/>
      <c r="DH384" s="1523">
        <f t="shared" si="5223"/>
        <v>21059</v>
      </c>
      <c r="DI384" s="593">
        <f t="shared" si="5224"/>
        <v>0.18409516121373284</v>
      </c>
      <c r="DJ384" s="1622">
        <v>7799.01</v>
      </c>
      <c r="DK384" s="593">
        <f t="shared" si="5226"/>
        <v>0.37034094686357377</v>
      </c>
      <c r="DL384" s="1219"/>
      <c r="DM384" s="1523">
        <f t="shared" si="5228"/>
        <v>21059</v>
      </c>
      <c r="DN384" s="593">
        <f t="shared" si="5229"/>
        <v>0.37034094686357377</v>
      </c>
      <c r="DO384" s="1622">
        <v>20448.55</v>
      </c>
      <c r="DP384" s="468">
        <v>21046</v>
      </c>
      <c r="DQ384" s="468">
        <v>21046</v>
      </c>
      <c r="DR384" s="468">
        <v>21046</v>
      </c>
      <c r="DS384" s="1702">
        <v>20448.55</v>
      </c>
      <c r="DT384" s="2176">
        <f t="shared" si="5231"/>
        <v>0.97101239375089032</v>
      </c>
      <c r="DU384" s="1788">
        <v>21046</v>
      </c>
      <c r="DV384" s="1788"/>
      <c r="DW384" s="1788">
        <f t="shared" si="5233"/>
        <v>21046</v>
      </c>
      <c r="DX384" s="1788"/>
      <c r="DY384" s="1788">
        <f t="shared" si="5235"/>
        <v>21046</v>
      </c>
      <c r="DZ384" s="1788"/>
      <c r="EA384" s="1788">
        <f t="shared" si="5236"/>
        <v>21046</v>
      </c>
      <c r="EB384" s="1702">
        <v>11265.91</v>
      </c>
      <c r="EC384" s="2176">
        <f t="shared" si="5238"/>
        <v>0.53529934429345238</v>
      </c>
      <c r="ED384" s="1788"/>
      <c r="EE384" s="1788">
        <f t="shared" si="5240"/>
        <v>21046</v>
      </c>
      <c r="EF384" s="2176">
        <f t="shared" si="5241"/>
        <v>0.53529934429345238</v>
      </c>
      <c r="EG384" s="1788">
        <v>2000</v>
      </c>
      <c r="EH384" s="1788">
        <f t="shared" si="5243"/>
        <v>23046</v>
      </c>
      <c r="EI384" s="2339">
        <v>23651.91</v>
      </c>
      <c r="EJ384" s="1702">
        <v>23651.91</v>
      </c>
      <c r="EK384" s="2176">
        <f t="shared" si="5245"/>
        <v>1</v>
      </c>
      <c r="EL384" s="1788">
        <v>25741</v>
      </c>
      <c r="EM384" s="2340">
        <v>25741</v>
      </c>
      <c r="EN384" s="2340">
        <v>25741</v>
      </c>
      <c r="EO384" s="1702">
        <v>11611.01</v>
      </c>
      <c r="EP384" s="2176">
        <f t="shared" si="5246"/>
        <v>0.45107066547531177</v>
      </c>
      <c r="EQ384" s="1788"/>
      <c r="ER384" s="1788">
        <f t="shared" si="5248"/>
        <v>25741</v>
      </c>
      <c r="ES384" s="1788"/>
      <c r="ET384" s="1788">
        <f t="shared" si="5250"/>
        <v>25741</v>
      </c>
      <c r="EU384" s="2176">
        <f t="shared" si="5251"/>
        <v>0.45107066547531177</v>
      </c>
      <c r="EV384" s="1788"/>
      <c r="EW384" s="1788">
        <f t="shared" si="5253"/>
        <v>25741</v>
      </c>
      <c r="EX384" s="1702">
        <v>17620.419999999998</v>
      </c>
      <c r="EY384" s="2176">
        <f t="shared" si="5255"/>
        <v>0.68452740763762088</v>
      </c>
      <c r="EZ384" s="2341">
        <v>25741</v>
      </c>
      <c r="FA384" s="1702">
        <v>24024.75</v>
      </c>
      <c r="FB384" s="2176">
        <f t="shared" si="5258"/>
        <v>0.93332621110290981</v>
      </c>
      <c r="FC384" s="1523">
        <v>23728</v>
      </c>
      <c r="FD384" s="1523">
        <v>23728</v>
      </c>
      <c r="FE384" s="1523">
        <v>23728</v>
      </c>
      <c r="FF384" s="1523"/>
      <c r="FG384" s="1523">
        <f t="shared" si="5259"/>
        <v>23728</v>
      </c>
      <c r="FH384" s="2791">
        <v>8601.52</v>
      </c>
      <c r="FI384" s="2453">
        <v>1066</v>
      </c>
      <c r="FJ384" s="1523">
        <f t="shared" si="5261"/>
        <v>24794</v>
      </c>
      <c r="FK384" s="2696">
        <f t="shared" si="5262"/>
        <v>0.34691941598773901</v>
      </c>
      <c r="FL384" s="2791">
        <v>14672.07</v>
      </c>
      <c r="FM384" s="2696">
        <f t="shared" si="5264"/>
        <v>0.59175889328063236</v>
      </c>
      <c r="FN384" s="1523"/>
      <c r="FO384" s="1523">
        <f t="shared" si="5266"/>
        <v>24794</v>
      </c>
      <c r="FP384" s="2133">
        <v>24794</v>
      </c>
      <c r="FQ384" s="2649">
        <v>22737</v>
      </c>
      <c r="FR384" s="2453">
        <v>22743</v>
      </c>
      <c r="FS384" s="2453">
        <v>22697</v>
      </c>
      <c r="FT384" s="1359" t="s">
        <v>905</v>
      </c>
    </row>
    <row r="385" spans="1:175" ht="21.75" hidden="1" thickBot="1" x14ac:dyDescent="0.4">
      <c r="A385" s="2895"/>
      <c r="B385" s="2879"/>
      <c r="C385" s="2940"/>
      <c r="D385" s="1859"/>
      <c r="E385" s="1919" t="s">
        <v>44</v>
      </c>
      <c r="F385" s="662"/>
      <c r="G385" s="650" t="s">
        <v>566</v>
      </c>
      <c r="H385" s="590"/>
      <c r="I385" s="468">
        <v>31687</v>
      </c>
      <c r="J385" s="526">
        <v>1000</v>
      </c>
      <c r="K385" s="526">
        <v>18703</v>
      </c>
      <c r="L385" s="587">
        <f t="shared" si="5163"/>
        <v>18.702999999999999</v>
      </c>
      <c r="M385" s="468">
        <v>1000</v>
      </c>
      <c r="N385" s="468">
        <v>0</v>
      </c>
      <c r="O385" s="468">
        <v>9154</v>
      </c>
      <c r="P385" s="526">
        <f t="shared" si="5165"/>
        <v>10154</v>
      </c>
      <c r="Q385" s="587">
        <f>K385/P385</f>
        <v>1.841934213117983</v>
      </c>
      <c r="R385" s="468">
        <v>10154</v>
      </c>
      <c r="S385" s="526">
        <v>25406</v>
      </c>
      <c r="T385" s="587">
        <f t="shared" si="5167"/>
        <v>2.5020681504825686</v>
      </c>
      <c r="U385" s="468">
        <v>25065</v>
      </c>
      <c r="V385" s="468">
        <v>0</v>
      </c>
      <c r="W385" s="468"/>
      <c r="X385" s="526">
        <f t="shared" si="5169"/>
        <v>10154</v>
      </c>
      <c r="Y385" s="587">
        <f t="shared" si="5170"/>
        <v>2.5020681504825686</v>
      </c>
      <c r="Z385" s="468"/>
      <c r="AA385" s="526">
        <f t="shared" si="5172"/>
        <v>10154</v>
      </c>
      <c r="AB385" s="526">
        <v>28600</v>
      </c>
      <c r="AC385" s="587">
        <f t="shared" si="5174"/>
        <v>2.8166239905455979</v>
      </c>
      <c r="AD385" s="526">
        <v>29344</v>
      </c>
      <c r="AE385" s="526">
        <v>30043</v>
      </c>
      <c r="AF385" s="587">
        <f t="shared" si="5175"/>
        <v>2.9587354737049441</v>
      </c>
      <c r="AG385" s="468">
        <v>17154</v>
      </c>
      <c r="AH385" s="468">
        <v>4000</v>
      </c>
      <c r="AI385" s="468">
        <v>1119</v>
      </c>
      <c r="AJ385" s="468">
        <v>0</v>
      </c>
      <c r="AK385" s="468">
        <v>7000</v>
      </c>
      <c r="AL385" s="526">
        <f t="shared" si="5177"/>
        <v>17154</v>
      </c>
      <c r="AM385" s="828">
        <v>29443.14</v>
      </c>
      <c r="AN385" s="894">
        <f t="shared" si="5178"/>
        <v>1.7164008394543546</v>
      </c>
      <c r="AO385" s="828">
        <v>3191.84</v>
      </c>
      <c r="AP385" s="894">
        <f t="shared" si="5180"/>
        <v>0.79796</v>
      </c>
      <c r="AQ385" s="828"/>
      <c r="AR385" s="828">
        <v>-5800</v>
      </c>
      <c r="AS385" s="828">
        <f t="shared" si="5182"/>
        <v>-1800</v>
      </c>
      <c r="AT385" s="894">
        <f t="shared" si="5183"/>
        <v>-1.7732444444444446</v>
      </c>
      <c r="AU385" s="828">
        <v>-5800</v>
      </c>
      <c r="AV385" s="828">
        <f t="shared" si="5185"/>
        <v>-1800</v>
      </c>
      <c r="AW385" s="468">
        <v>4000</v>
      </c>
      <c r="AX385" s="828">
        <v>3671.36</v>
      </c>
      <c r="AY385" s="468">
        <v>4000</v>
      </c>
      <c r="AZ385" s="1095">
        <v>3942.5</v>
      </c>
      <c r="BA385" s="1015"/>
      <c r="BB385" s="468">
        <v>0</v>
      </c>
      <c r="BC385" s="468">
        <v>0</v>
      </c>
      <c r="BD385" s="1015"/>
      <c r="BE385" s="468">
        <v>0</v>
      </c>
      <c r="BF385" s="468">
        <v>0</v>
      </c>
      <c r="BG385" s="828"/>
      <c r="BH385" s="468">
        <f t="shared" si="5187"/>
        <v>0</v>
      </c>
      <c r="BI385" s="1016">
        <v>176.6</v>
      </c>
      <c r="BJ385" s="894" t="e">
        <f t="shared" si="5189"/>
        <v>#DIV/0!</v>
      </c>
      <c r="BK385" s="468"/>
      <c r="BL385" s="468">
        <f t="shared" si="5191"/>
        <v>0</v>
      </c>
      <c r="BM385" s="894"/>
      <c r="BN385" s="894"/>
      <c r="BO385" s="894"/>
      <c r="BP385" s="1016">
        <v>476.46</v>
      </c>
      <c r="BQ385" s="888" t="e">
        <f t="shared" si="5194"/>
        <v>#DIV/0!</v>
      </c>
      <c r="BR385" s="828"/>
      <c r="BS385" s="468">
        <f t="shared" si="5196"/>
        <v>0</v>
      </c>
      <c r="BT385" s="1016">
        <v>693.84</v>
      </c>
      <c r="BU385" s="888" t="e">
        <f t="shared" si="5197"/>
        <v>#DIV/0!</v>
      </c>
      <c r="BV385" s="468"/>
      <c r="BW385" s="468">
        <f t="shared" si="5199"/>
        <v>0</v>
      </c>
      <c r="BX385" s="894"/>
      <c r="BY385" s="1016">
        <v>693.84</v>
      </c>
      <c r="BZ385" s="1159">
        <v>693.84</v>
      </c>
      <c r="CA385" s="468">
        <v>694</v>
      </c>
      <c r="CB385" s="468">
        <v>694</v>
      </c>
      <c r="CC385" s="468">
        <v>694</v>
      </c>
      <c r="CD385" s="1016"/>
      <c r="CE385" s="58"/>
      <c r="CF385" s="526">
        <f t="shared" si="5202"/>
        <v>694</v>
      </c>
      <c r="CG385" s="593">
        <f t="shared" si="5203"/>
        <v>0</v>
      </c>
      <c r="CH385" s="1016">
        <v>76.05</v>
      </c>
      <c r="CI385" s="593">
        <f t="shared" si="5205"/>
        <v>0.10958213256484149</v>
      </c>
      <c r="CJ385" s="468"/>
      <c r="CK385" s="468">
        <f t="shared" si="5207"/>
        <v>694</v>
      </c>
      <c r="CL385" s="166">
        <v>76.05</v>
      </c>
      <c r="CM385" s="593">
        <f t="shared" si="5208"/>
        <v>0.10958213256484149</v>
      </c>
      <c r="CN385" s="58"/>
      <c r="CO385" s="1219">
        <f t="shared" si="5210"/>
        <v>694</v>
      </c>
      <c r="CP385" s="593">
        <f t="shared" si="5211"/>
        <v>0.10958213256484149</v>
      </c>
      <c r="CQ385" s="58"/>
      <c r="CR385" s="1219">
        <f t="shared" si="5213"/>
        <v>694</v>
      </c>
      <c r="CS385" s="1281">
        <v>694</v>
      </c>
      <c r="CT385" s="1344">
        <v>694</v>
      </c>
      <c r="CU385" s="468">
        <v>694</v>
      </c>
      <c r="CV385" s="468">
        <v>694</v>
      </c>
      <c r="CW385" s="1424">
        <v>11236.05</v>
      </c>
      <c r="CX385" s="593">
        <f t="shared" si="5215"/>
        <v>16.190273775216138</v>
      </c>
      <c r="CY385" s="1523">
        <v>694</v>
      </c>
      <c r="CZ385" s="468"/>
      <c r="DA385" s="1523">
        <f t="shared" si="5217"/>
        <v>694</v>
      </c>
      <c r="DB385" s="166">
        <v>0</v>
      </c>
      <c r="DC385" s="593">
        <f t="shared" si="5218"/>
        <v>0</v>
      </c>
      <c r="DD385" s="1219"/>
      <c r="DE385" s="1523">
        <f t="shared" si="5220"/>
        <v>694</v>
      </c>
      <c r="DF385" s="593">
        <f t="shared" si="5221"/>
        <v>0</v>
      </c>
      <c r="DG385" s="1219"/>
      <c r="DH385" s="1523">
        <f t="shared" si="5223"/>
        <v>694</v>
      </c>
      <c r="DI385" s="593">
        <f t="shared" si="5224"/>
        <v>0</v>
      </c>
      <c r="DJ385" s="1622">
        <v>99.8</v>
      </c>
      <c r="DK385" s="593">
        <f t="shared" si="5226"/>
        <v>0.14380403458213256</v>
      </c>
      <c r="DL385" s="1219"/>
      <c r="DM385" s="1523">
        <f t="shared" si="5228"/>
        <v>694</v>
      </c>
      <c r="DN385" s="593">
        <f t="shared" si="5229"/>
        <v>0.14380403458213256</v>
      </c>
      <c r="DO385" s="1622">
        <v>105</v>
      </c>
      <c r="DP385" s="468">
        <v>105</v>
      </c>
      <c r="DQ385" s="468">
        <v>105</v>
      </c>
      <c r="DR385" s="468">
        <v>105</v>
      </c>
      <c r="DS385" s="1702">
        <v>105</v>
      </c>
      <c r="DT385" s="2176">
        <f t="shared" si="5231"/>
        <v>0.15129682997118155</v>
      </c>
      <c r="DU385" s="1788">
        <v>105</v>
      </c>
      <c r="DV385" s="1788"/>
      <c r="DW385" s="1788">
        <f t="shared" si="5233"/>
        <v>105</v>
      </c>
      <c r="DX385" s="1788"/>
      <c r="DY385" s="1788">
        <f t="shared" si="5235"/>
        <v>105</v>
      </c>
      <c r="DZ385" s="1788"/>
      <c r="EA385" s="1788">
        <f t="shared" si="5236"/>
        <v>105</v>
      </c>
      <c r="EB385" s="1702">
        <v>143</v>
      </c>
      <c r="EC385" s="2176">
        <f t="shared" si="5238"/>
        <v>1.361904761904762</v>
      </c>
      <c r="ED385" s="1788"/>
      <c r="EE385" s="1788">
        <f t="shared" si="5240"/>
        <v>105</v>
      </c>
      <c r="EF385" s="2176">
        <f t="shared" si="5241"/>
        <v>1.361904761904762</v>
      </c>
      <c r="EG385" s="1788"/>
      <c r="EH385" s="1788">
        <f t="shared" si="5243"/>
        <v>105</v>
      </c>
      <c r="EI385" s="2339">
        <v>266.14999999999998</v>
      </c>
      <c r="EJ385" s="1702">
        <v>266.14999999999998</v>
      </c>
      <c r="EK385" s="2176">
        <f t="shared" si="5245"/>
        <v>1</v>
      </c>
      <c r="EL385" s="1788">
        <v>266</v>
      </c>
      <c r="EM385" s="2340">
        <v>266</v>
      </c>
      <c r="EN385" s="2340">
        <v>266</v>
      </c>
      <c r="EO385" s="1702">
        <v>0</v>
      </c>
      <c r="EP385" s="2176">
        <f t="shared" si="5246"/>
        <v>0</v>
      </c>
      <c r="EQ385" s="1788"/>
      <c r="ER385" s="1788">
        <f t="shared" si="5248"/>
        <v>266</v>
      </c>
      <c r="ES385" s="1788"/>
      <c r="ET385" s="1788">
        <f t="shared" si="5250"/>
        <v>266</v>
      </c>
      <c r="EU385" s="2176">
        <f t="shared" si="5251"/>
        <v>0</v>
      </c>
      <c r="EV385" s="1788"/>
      <c r="EW385" s="1788">
        <f t="shared" si="5253"/>
        <v>266</v>
      </c>
      <c r="EX385" s="1702">
        <v>0</v>
      </c>
      <c r="EY385" s="2176">
        <f t="shared" si="5255"/>
        <v>0</v>
      </c>
      <c r="EZ385" s="2341">
        <v>266</v>
      </c>
      <c r="FA385" s="1702">
        <v>31</v>
      </c>
      <c r="FB385" s="2176">
        <f t="shared" si="5258"/>
        <v>0.11654135338345864</v>
      </c>
      <c r="FC385" s="1523">
        <v>191</v>
      </c>
      <c r="FD385" s="1523">
        <v>191</v>
      </c>
      <c r="FE385" s="1523">
        <v>191</v>
      </c>
      <c r="FF385" s="1523"/>
      <c r="FG385" s="1523">
        <f t="shared" si="5259"/>
        <v>191</v>
      </c>
      <c r="FH385" s="2791">
        <v>73.8</v>
      </c>
      <c r="FI385" s="1523"/>
      <c r="FJ385" s="1523">
        <f t="shared" si="5261"/>
        <v>191</v>
      </c>
      <c r="FK385" s="2696">
        <f t="shared" si="5262"/>
        <v>0.38638743455497382</v>
      </c>
      <c r="FL385" s="2791">
        <v>73.8</v>
      </c>
      <c r="FM385" s="2696">
        <f t="shared" si="5264"/>
        <v>0.38638743455497382</v>
      </c>
      <c r="FN385" s="1523"/>
      <c r="FO385" s="1523">
        <f t="shared" si="5266"/>
        <v>191</v>
      </c>
      <c r="FP385" s="2133">
        <v>191</v>
      </c>
      <c r="FQ385" s="2649">
        <v>191</v>
      </c>
      <c r="FR385" s="1523">
        <v>191</v>
      </c>
      <c r="FS385" s="1523">
        <v>191</v>
      </c>
    </row>
    <row r="386" spans="1:175" ht="21.75" hidden="1" thickBot="1" x14ac:dyDescent="0.4">
      <c r="A386" s="2895"/>
      <c r="B386" s="2879"/>
      <c r="C386" s="2940"/>
      <c r="D386" s="1859"/>
      <c r="E386" s="1919" t="s">
        <v>73</v>
      </c>
      <c r="F386" s="662"/>
      <c r="G386" s="650" t="s">
        <v>513</v>
      </c>
      <c r="H386" s="590"/>
      <c r="I386" s="468"/>
      <c r="J386" s="526">
        <v>7000</v>
      </c>
      <c r="K386" s="526">
        <v>36</v>
      </c>
      <c r="L386" s="587">
        <f t="shared" si="5163"/>
        <v>5.1428571428571426E-3</v>
      </c>
      <c r="M386" s="468">
        <v>7000</v>
      </c>
      <c r="N386" s="468"/>
      <c r="O386" s="468">
        <v>0</v>
      </c>
      <c r="P386" s="526">
        <f t="shared" si="5165"/>
        <v>7000</v>
      </c>
      <c r="Q386" s="587"/>
      <c r="R386" s="468">
        <v>7000</v>
      </c>
      <c r="S386" s="526">
        <v>36</v>
      </c>
      <c r="T386" s="587">
        <f t="shared" si="5167"/>
        <v>5.1428571428571426E-3</v>
      </c>
      <c r="U386" s="468">
        <v>2563</v>
      </c>
      <c r="V386" s="468"/>
      <c r="W386" s="468">
        <v>0</v>
      </c>
      <c r="X386" s="526">
        <f t="shared" si="5169"/>
        <v>7000</v>
      </c>
      <c r="Y386" s="587">
        <f t="shared" si="5170"/>
        <v>5.1428571428571426E-3</v>
      </c>
      <c r="Z386" s="468"/>
      <c r="AA386" s="526">
        <f t="shared" si="5172"/>
        <v>7000</v>
      </c>
      <c r="AB386" s="526">
        <v>2538</v>
      </c>
      <c r="AC386" s="587">
        <f t="shared" si="5174"/>
        <v>0.36257142857142854</v>
      </c>
      <c r="AD386" s="526">
        <v>3048</v>
      </c>
      <c r="AE386" s="526">
        <v>2840</v>
      </c>
      <c r="AF386" s="587">
        <f t="shared" si="5175"/>
        <v>0.40571428571428569</v>
      </c>
      <c r="AG386" s="468">
        <v>7000</v>
      </c>
      <c r="AH386" s="468">
        <v>8000</v>
      </c>
      <c r="AI386" s="468"/>
      <c r="AJ386" s="468"/>
      <c r="AK386" s="468"/>
      <c r="AL386" s="526">
        <f t="shared" si="5177"/>
        <v>7000</v>
      </c>
      <c r="AM386" s="828">
        <v>3374.34</v>
      </c>
      <c r="AN386" s="894">
        <f t="shared" si="5178"/>
        <v>0.48204857142857144</v>
      </c>
      <c r="AO386" s="828">
        <v>7538.65</v>
      </c>
      <c r="AP386" s="894">
        <f t="shared" si="5180"/>
        <v>0.94233124999999995</v>
      </c>
      <c r="AQ386" s="828"/>
      <c r="AR386" s="828"/>
      <c r="AS386" s="828">
        <f t="shared" si="5182"/>
        <v>8000</v>
      </c>
      <c r="AT386" s="894">
        <f t="shared" si="5183"/>
        <v>0.94233124999999995</v>
      </c>
      <c r="AU386" s="828"/>
      <c r="AV386" s="828">
        <f t="shared" si="5185"/>
        <v>8000</v>
      </c>
      <c r="AW386" s="468">
        <v>8000</v>
      </c>
      <c r="AX386" s="828">
        <v>8459.7000000000007</v>
      </c>
      <c r="AY386" s="468">
        <v>8000</v>
      </c>
      <c r="AZ386" s="1095">
        <v>9399.7999999999993</v>
      </c>
      <c r="BA386" s="971">
        <v>5000</v>
      </c>
      <c r="BB386" s="468"/>
      <c r="BC386" s="468"/>
      <c r="BD386" s="971">
        <v>8000</v>
      </c>
      <c r="BE386" s="468"/>
      <c r="BF386" s="468"/>
      <c r="BG386" s="828"/>
      <c r="BH386" s="468">
        <f t="shared" si="5187"/>
        <v>8000</v>
      </c>
      <c r="BI386" s="972">
        <v>89.05</v>
      </c>
      <c r="BJ386" s="894">
        <f t="shared" si="5189"/>
        <v>1.1131249999999999E-2</v>
      </c>
      <c r="BK386" s="468"/>
      <c r="BL386" s="468">
        <f t="shared" si="5191"/>
        <v>8000</v>
      </c>
      <c r="BM386" s="894">
        <f t="shared" si="5192"/>
        <v>1.1131249999999999E-2</v>
      </c>
      <c r="BN386" s="894"/>
      <c r="BO386" s="894"/>
      <c r="BP386" s="972">
        <v>89.05</v>
      </c>
      <c r="BQ386" s="888">
        <f t="shared" si="5194"/>
        <v>1.1131249999999999E-2</v>
      </c>
      <c r="BR386" s="828"/>
      <c r="BS386" s="468">
        <f t="shared" si="5196"/>
        <v>8000</v>
      </c>
      <c r="BT386" s="1016">
        <v>89.05</v>
      </c>
      <c r="BU386" s="888">
        <f t="shared" si="5197"/>
        <v>1.1131249999999999E-2</v>
      </c>
      <c r="BV386" s="468"/>
      <c r="BW386" s="468">
        <f t="shared" si="5199"/>
        <v>8000</v>
      </c>
      <c r="BX386" s="894">
        <f t="shared" ref="BX386:BX388" si="5505">BT386/BW386</f>
        <v>1.1131249999999999E-2</v>
      </c>
      <c r="BY386" s="1016">
        <v>89.05</v>
      </c>
      <c r="BZ386" s="1159">
        <v>89.05</v>
      </c>
      <c r="CA386" s="882">
        <v>6000</v>
      </c>
      <c r="CB386" s="468"/>
      <c r="CC386" s="468"/>
      <c r="CD386" s="1016"/>
      <c r="CE386" s="58"/>
      <c r="CF386" s="526">
        <f t="shared" si="5202"/>
        <v>6000</v>
      </c>
      <c r="CG386" s="593">
        <f t="shared" si="5203"/>
        <v>0</v>
      </c>
      <c r="CH386" s="1016"/>
      <c r="CI386" s="593">
        <f t="shared" si="5205"/>
        <v>0</v>
      </c>
      <c r="CJ386" s="468"/>
      <c r="CK386" s="468">
        <f t="shared" si="5207"/>
        <v>6000</v>
      </c>
      <c r="CL386" s="166">
        <v>1996.92</v>
      </c>
      <c r="CM386" s="593">
        <f t="shared" si="5208"/>
        <v>0.33282</v>
      </c>
      <c r="CN386" s="88">
        <v>-4000</v>
      </c>
      <c r="CO386" s="1219">
        <f t="shared" si="5210"/>
        <v>2000</v>
      </c>
      <c r="CP386" s="593">
        <f t="shared" si="5211"/>
        <v>0.99846000000000001</v>
      </c>
      <c r="CQ386" s="58"/>
      <c r="CR386" s="1219">
        <f t="shared" si="5213"/>
        <v>2000</v>
      </c>
      <c r="CS386" s="1281">
        <v>2000</v>
      </c>
      <c r="CT386" s="1344"/>
      <c r="CU386" s="468"/>
      <c r="CV386" s="468"/>
      <c r="CW386" s="1424">
        <v>1996.92</v>
      </c>
      <c r="CX386" s="593">
        <f t="shared" si="5215"/>
        <v>0.99846000000000001</v>
      </c>
      <c r="CY386" s="1523"/>
      <c r="CZ386" s="468"/>
      <c r="DA386" s="1523">
        <f t="shared" si="5217"/>
        <v>0</v>
      </c>
      <c r="DB386" s="166">
        <v>400</v>
      </c>
      <c r="DC386" s="593" t="e">
        <f t="shared" si="5218"/>
        <v>#DIV/0!</v>
      </c>
      <c r="DD386" s="1219"/>
      <c r="DE386" s="1523">
        <f t="shared" si="5220"/>
        <v>0</v>
      </c>
      <c r="DF386" s="593" t="e">
        <f t="shared" si="5221"/>
        <v>#DIV/0!</v>
      </c>
      <c r="DG386" s="1219"/>
      <c r="DH386" s="1523">
        <f t="shared" si="5223"/>
        <v>0</v>
      </c>
      <c r="DI386" s="593" t="e">
        <f t="shared" si="5224"/>
        <v>#DIV/0!</v>
      </c>
      <c r="DJ386" s="1622">
        <v>400</v>
      </c>
      <c r="DK386" s="593" t="e">
        <f t="shared" si="5226"/>
        <v>#DIV/0!</v>
      </c>
      <c r="DL386" s="1219"/>
      <c r="DM386" s="1523">
        <f t="shared" si="5228"/>
        <v>0</v>
      </c>
      <c r="DN386" s="593" t="e">
        <f t="shared" si="5229"/>
        <v>#DIV/0!</v>
      </c>
      <c r="DO386" s="1622">
        <v>1408.99</v>
      </c>
      <c r="DP386" s="468">
        <v>1409</v>
      </c>
      <c r="DQ386" s="468">
        <v>1409</v>
      </c>
      <c r="DR386" s="468">
        <v>1409</v>
      </c>
      <c r="DS386" s="1702">
        <v>1408.99</v>
      </c>
      <c r="DT386" s="2176" t="e">
        <f t="shared" si="5231"/>
        <v>#DIV/0!</v>
      </c>
      <c r="DU386" s="1788">
        <v>1409</v>
      </c>
      <c r="DV386" s="1788"/>
      <c r="DW386" s="1788">
        <f t="shared" si="5233"/>
        <v>1409</v>
      </c>
      <c r="DX386" s="1788"/>
      <c r="DY386" s="1788">
        <f t="shared" si="5235"/>
        <v>1409</v>
      </c>
      <c r="DZ386" s="1788"/>
      <c r="EA386" s="1788">
        <f t="shared" si="5236"/>
        <v>1409</v>
      </c>
      <c r="EB386" s="1702">
        <v>831.98</v>
      </c>
      <c r="EC386" s="2176">
        <f t="shared" si="5238"/>
        <v>0.59047551454932579</v>
      </c>
      <c r="ED386" s="1788"/>
      <c r="EE386" s="1788">
        <f t="shared" si="5240"/>
        <v>1409</v>
      </c>
      <c r="EF386" s="2176">
        <f t="shared" si="5241"/>
        <v>0.59047551454932579</v>
      </c>
      <c r="EG386" s="1788"/>
      <c r="EH386" s="1788">
        <f t="shared" si="5243"/>
        <v>1409</v>
      </c>
      <c r="EI386" s="2339">
        <v>960.81</v>
      </c>
      <c r="EJ386" s="1702">
        <v>960.81</v>
      </c>
      <c r="EK386" s="2176">
        <f t="shared" si="5245"/>
        <v>1</v>
      </c>
      <c r="EL386" s="1788">
        <v>961</v>
      </c>
      <c r="EM386" s="2340">
        <v>961</v>
      </c>
      <c r="EN386" s="2340">
        <v>961</v>
      </c>
      <c r="EO386" s="1702">
        <v>919.44</v>
      </c>
      <c r="EP386" s="2176">
        <f t="shared" si="5246"/>
        <v>0.95675338189386061</v>
      </c>
      <c r="EQ386" s="1788"/>
      <c r="ER386" s="1788">
        <f t="shared" si="5248"/>
        <v>961</v>
      </c>
      <c r="ES386" s="1788"/>
      <c r="ET386" s="1788">
        <f t="shared" si="5250"/>
        <v>961</v>
      </c>
      <c r="EU386" s="2176">
        <f t="shared" si="5251"/>
        <v>0.95675338189386061</v>
      </c>
      <c r="EV386" s="1788"/>
      <c r="EW386" s="1788">
        <f t="shared" si="5253"/>
        <v>961</v>
      </c>
      <c r="EX386" s="1702">
        <v>966.54</v>
      </c>
      <c r="EY386" s="2176">
        <f t="shared" si="5255"/>
        <v>1.0057648283038501</v>
      </c>
      <c r="EZ386" s="2341">
        <v>961</v>
      </c>
      <c r="FA386" s="1702">
        <v>1012.39</v>
      </c>
      <c r="FB386" s="2176">
        <f t="shared" si="5258"/>
        <v>1.0534755463059313</v>
      </c>
      <c r="FC386" s="1523">
        <v>1012</v>
      </c>
      <c r="FD386" s="1523">
        <v>1012</v>
      </c>
      <c r="FE386" s="1523">
        <v>1012</v>
      </c>
      <c r="FF386" s="1523"/>
      <c r="FG386" s="1523">
        <f t="shared" si="5259"/>
        <v>1012</v>
      </c>
      <c r="FH386" s="2791">
        <v>66.739999999999995</v>
      </c>
      <c r="FI386" s="1523"/>
      <c r="FJ386" s="1523">
        <f t="shared" si="5261"/>
        <v>1012</v>
      </c>
      <c r="FK386" s="2696">
        <f t="shared" si="5262"/>
        <v>6.5948616600790502E-2</v>
      </c>
      <c r="FL386" s="2791">
        <v>166.02</v>
      </c>
      <c r="FM386" s="2696">
        <f t="shared" si="5264"/>
        <v>0.16405138339920949</v>
      </c>
      <c r="FN386" s="1523"/>
      <c r="FO386" s="1523">
        <f t="shared" si="5266"/>
        <v>1012</v>
      </c>
      <c r="FP386" s="2133">
        <v>1012</v>
      </c>
      <c r="FQ386" s="2649">
        <v>1012</v>
      </c>
      <c r="FR386" s="1523">
        <v>1012</v>
      </c>
      <c r="FS386" s="1523">
        <v>1012</v>
      </c>
    </row>
    <row r="387" spans="1:175" ht="21.75" hidden="1" thickBot="1" x14ac:dyDescent="0.4">
      <c r="A387" s="2895"/>
      <c r="B387" s="2879"/>
      <c r="C387" s="2940"/>
      <c r="D387" s="1859"/>
      <c r="E387" s="1919" t="s">
        <v>355</v>
      </c>
      <c r="F387" s="662"/>
      <c r="G387" s="650" t="s">
        <v>580</v>
      </c>
      <c r="H387" s="590">
        <v>7</v>
      </c>
      <c r="I387" s="468">
        <v>7</v>
      </c>
      <c r="J387" s="526">
        <v>7</v>
      </c>
      <c r="K387" s="526">
        <v>2</v>
      </c>
      <c r="L387" s="587">
        <f t="shared" si="5163"/>
        <v>0.2857142857142857</v>
      </c>
      <c r="M387" s="468">
        <v>7</v>
      </c>
      <c r="N387" s="468"/>
      <c r="O387" s="468"/>
      <c r="P387" s="526">
        <f t="shared" si="5165"/>
        <v>7</v>
      </c>
      <c r="Q387" s="587">
        <f t="shared" ref="Q387:Q402" si="5506">K387/P387</f>
        <v>0.2857142857142857</v>
      </c>
      <c r="R387" s="468">
        <v>7</v>
      </c>
      <c r="S387" s="526">
        <v>4</v>
      </c>
      <c r="T387" s="587">
        <f t="shared" si="5167"/>
        <v>0.5714285714285714</v>
      </c>
      <c r="U387" s="468">
        <v>4</v>
      </c>
      <c r="V387" s="468"/>
      <c r="W387" s="468"/>
      <c r="X387" s="526">
        <f t="shared" si="5169"/>
        <v>7</v>
      </c>
      <c r="Y387" s="587">
        <f t="shared" si="5170"/>
        <v>0.5714285714285714</v>
      </c>
      <c r="Z387" s="468"/>
      <c r="AA387" s="526">
        <f t="shared" si="5172"/>
        <v>7</v>
      </c>
      <c r="AB387" s="526">
        <v>4</v>
      </c>
      <c r="AC387" s="587">
        <f t="shared" si="5174"/>
        <v>0.5714285714285714</v>
      </c>
      <c r="AD387" s="526">
        <v>4</v>
      </c>
      <c r="AE387" s="526">
        <v>4</v>
      </c>
      <c r="AF387" s="587">
        <f t="shared" si="5175"/>
        <v>0.5714285714285714</v>
      </c>
      <c r="AG387" s="468">
        <v>7</v>
      </c>
      <c r="AH387" s="468">
        <v>7</v>
      </c>
      <c r="AI387" s="468">
        <v>7</v>
      </c>
      <c r="AJ387" s="468">
        <v>7</v>
      </c>
      <c r="AK387" s="468"/>
      <c r="AL387" s="526">
        <f t="shared" si="5177"/>
        <v>7</v>
      </c>
      <c r="AM387" s="828">
        <v>3.54</v>
      </c>
      <c r="AN387" s="894">
        <f t="shared" si="5178"/>
        <v>0.50571428571428567</v>
      </c>
      <c r="AO387" s="828">
        <v>0</v>
      </c>
      <c r="AP387" s="894">
        <f t="shared" si="5180"/>
        <v>0</v>
      </c>
      <c r="AQ387" s="828"/>
      <c r="AR387" s="828"/>
      <c r="AS387" s="828">
        <f t="shared" si="5182"/>
        <v>7</v>
      </c>
      <c r="AT387" s="894">
        <f t="shared" si="5183"/>
        <v>0</v>
      </c>
      <c r="AU387" s="828"/>
      <c r="AV387" s="828">
        <f t="shared" si="5185"/>
        <v>7</v>
      </c>
      <c r="AW387" s="468">
        <v>7</v>
      </c>
      <c r="AX387" s="828">
        <v>1854.83</v>
      </c>
      <c r="AY387" s="468">
        <v>7</v>
      </c>
      <c r="AZ387" s="1095">
        <v>0</v>
      </c>
      <c r="BA387" s="1015">
        <v>120</v>
      </c>
      <c r="BB387" s="468">
        <v>120</v>
      </c>
      <c r="BC387" s="468">
        <v>120</v>
      </c>
      <c r="BD387" s="1015">
        <v>120</v>
      </c>
      <c r="BE387" s="468">
        <v>120</v>
      </c>
      <c r="BF387" s="468">
        <v>120</v>
      </c>
      <c r="BG387" s="828"/>
      <c r="BH387" s="468">
        <f t="shared" si="5187"/>
        <v>120</v>
      </c>
      <c r="BI387" s="1016">
        <v>0</v>
      </c>
      <c r="BJ387" s="894">
        <f t="shared" si="5189"/>
        <v>0</v>
      </c>
      <c r="BK387" s="468"/>
      <c r="BL387" s="468">
        <f t="shared" si="5191"/>
        <v>120</v>
      </c>
      <c r="BM387" s="894">
        <f t="shared" si="5192"/>
        <v>0</v>
      </c>
      <c r="BN387" s="894"/>
      <c r="BO387" s="894"/>
      <c r="BP387" s="1016">
        <v>0</v>
      </c>
      <c r="BQ387" s="888">
        <f t="shared" si="5194"/>
        <v>0</v>
      </c>
      <c r="BR387" s="828"/>
      <c r="BS387" s="468">
        <f t="shared" si="5196"/>
        <v>120</v>
      </c>
      <c r="BT387" s="1016">
        <v>0</v>
      </c>
      <c r="BU387" s="888">
        <f t="shared" si="5197"/>
        <v>0</v>
      </c>
      <c r="BV387" s="468"/>
      <c r="BW387" s="468">
        <f t="shared" si="5199"/>
        <v>120</v>
      </c>
      <c r="BX387" s="894">
        <f t="shared" si="5505"/>
        <v>0</v>
      </c>
      <c r="BY387" s="1016">
        <v>0</v>
      </c>
      <c r="BZ387" s="1159">
        <v>0</v>
      </c>
      <c r="CA387" s="468">
        <v>0</v>
      </c>
      <c r="CB387" s="468">
        <v>0</v>
      </c>
      <c r="CC387" s="468">
        <v>0</v>
      </c>
      <c r="CD387" s="1016">
        <v>0</v>
      </c>
      <c r="CE387" s="58"/>
      <c r="CF387" s="526">
        <f t="shared" si="5202"/>
        <v>0</v>
      </c>
      <c r="CG387" s="593" t="e">
        <f t="shared" si="5203"/>
        <v>#DIV/0!</v>
      </c>
      <c r="CH387" s="1016">
        <v>0</v>
      </c>
      <c r="CI387" s="593" t="e">
        <f t="shared" si="5205"/>
        <v>#DIV/0!</v>
      </c>
      <c r="CJ387" s="468"/>
      <c r="CK387" s="468">
        <f t="shared" si="5207"/>
        <v>0</v>
      </c>
      <c r="CL387" s="166">
        <v>0</v>
      </c>
      <c r="CM387" s="593" t="e">
        <f t="shared" si="5208"/>
        <v>#DIV/0!</v>
      </c>
      <c r="CN387" s="58"/>
      <c r="CO387" s="1219">
        <f t="shared" si="5210"/>
        <v>0</v>
      </c>
      <c r="CP387" s="593" t="e">
        <f t="shared" si="5211"/>
        <v>#DIV/0!</v>
      </c>
      <c r="CQ387" s="58"/>
      <c r="CR387" s="1219">
        <f t="shared" si="5213"/>
        <v>0</v>
      </c>
      <c r="CS387" s="1281">
        <v>0</v>
      </c>
      <c r="CT387" s="1344">
        <v>0</v>
      </c>
      <c r="CU387" s="468">
        <v>0</v>
      </c>
      <c r="CV387" s="468">
        <v>0</v>
      </c>
      <c r="CW387" s="1424">
        <v>0</v>
      </c>
      <c r="CX387" s="593" t="e">
        <f t="shared" si="5215"/>
        <v>#DIV/0!</v>
      </c>
      <c r="CY387" s="1523">
        <v>0</v>
      </c>
      <c r="CZ387" s="468"/>
      <c r="DA387" s="1523">
        <f t="shared" si="5217"/>
        <v>0</v>
      </c>
      <c r="DB387" s="166">
        <v>0</v>
      </c>
      <c r="DC387" s="593" t="e">
        <f t="shared" si="5218"/>
        <v>#DIV/0!</v>
      </c>
      <c r="DD387" s="1219"/>
      <c r="DE387" s="1523">
        <f t="shared" si="5220"/>
        <v>0</v>
      </c>
      <c r="DF387" s="593" t="e">
        <f t="shared" si="5221"/>
        <v>#DIV/0!</v>
      </c>
      <c r="DG387" s="1219"/>
      <c r="DH387" s="1523">
        <f t="shared" si="5223"/>
        <v>0</v>
      </c>
      <c r="DI387" s="593" t="e">
        <f t="shared" si="5224"/>
        <v>#DIV/0!</v>
      </c>
      <c r="DJ387" s="1622">
        <v>0</v>
      </c>
      <c r="DK387" s="593" t="e">
        <f t="shared" si="5226"/>
        <v>#DIV/0!</v>
      </c>
      <c r="DL387" s="1219"/>
      <c r="DM387" s="1523">
        <f t="shared" si="5228"/>
        <v>0</v>
      </c>
      <c r="DN387" s="593" t="e">
        <f t="shared" si="5229"/>
        <v>#DIV/0!</v>
      </c>
      <c r="DO387" s="1622"/>
      <c r="DP387" s="468">
        <v>0</v>
      </c>
      <c r="DQ387" s="468">
        <v>0</v>
      </c>
      <c r="DR387" s="468">
        <v>0</v>
      </c>
      <c r="DS387" s="1702"/>
      <c r="DT387" s="2176" t="e">
        <f t="shared" si="5231"/>
        <v>#DIV/0!</v>
      </c>
      <c r="DU387" s="1788">
        <v>0</v>
      </c>
      <c r="DV387" s="1788"/>
      <c r="DW387" s="1788">
        <f t="shared" si="5233"/>
        <v>0</v>
      </c>
      <c r="DX387" s="1788"/>
      <c r="DY387" s="1788">
        <f t="shared" si="5235"/>
        <v>0</v>
      </c>
      <c r="DZ387" s="1788"/>
      <c r="EA387" s="1788">
        <f t="shared" si="5236"/>
        <v>0</v>
      </c>
      <c r="EB387" s="1702"/>
      <c r="EC387" s="2176" t="e">
        <f t="shared" si="5238"/>
        <v>#DIV/0!</v>
      </c>
      <c r="ED387" s="1788"/>
      <c r="EE387" s="1788">
        <f t="shared" si="5240"/>
        <v>0</v>
      </c>
      <c r="EF387" s="2176" t="e">
        <f t="shared" si="5241"/>
        <v>#DIV/0!</v>
      </c>
      <c r="EG387" s="1788"/>
      <c r="EH387" s="1788">
        <f t="shared" si="5243"/>
        <v>0</v>
      </c>
      <c r="EI387" s="2339"/>
      <c r="EJ387" s="1702"/>
      <c r="EK387" s="2176" t="e">
        <f t="shared" si="5245"/>
        <v>#DIV/0!</v>
      </c>
      <c r="EL387" s="1788">
        <v>0</v>
      </c>
      <c r="EM387" s="2340">
        <v>0</v>
      </c>
      <c r="EN387" s="2340">
        <v>0</v>
      </c>
      <c r="EO387" s="1702"/>
      <c r="EP387" s="2176" t="e">
        <f t="shared" si="5246"/>
        <v>#DIV/0!</v>
      </c>
      <c r="EQ387" s="1788"/>
      <c r="ER387" s="1788">
        <f t="shared" si="5248"/>
        <v>0</v>
      </c>
      <c r="ES387" s="1788"/>
      <c r="ET387" s="1788">
        <f t="shared" si="5250"/>
        <v>0</v>
      </c>
      <c r="EU387" s="2176" t="e">
        <f t="shared" si="5251"/>
        <v>#DIV/0!</v>
      </c>
      <c r="EV387" s="1788"/>
      <c r="EW387" s="1788">
        <f t="shared" si="5253"/>
        <v>0</v>
      </c>
      <c r="EX387" s="1702"/>
      <c r="EY387" s="2176" t="e">
        <f t="shared" si="5255"/>
        <v>#DIV/0!</v>
      </c>
      <c r="EZ387" s="2341"/>
      <c r="FA387" s="1702"/>
      <c r="FB387" s="2176" t="e">
        <f t="shared" si="5258"/>
        <v>#DIV/0!</v>
      </c>
      <c r="FC387" s="1523">
        <v>0</v>
      </c>
      <c r="FD387" s="1523">
        <v>0</v>
      </c>
      <c r="FE387" s="1523">
        <v>0</v>
      </c>
      <c r="FF387" s="1523"/>
      <c r="FG387" s="1523">
        <f t="shared" si="5259"/>
        <v>0</v>
      </c>
      <c r="FH387" s="2791"/>
      <c r="FI387" s="1523"/>
      <c r="FJ387" s="1523">
        <f t="shared" si="5261"/>
        <v>0</v>
      </c>
      <c r="FK387" s="2696" t="e">
        <f t="shared" si="5262"/>
        <v>#DIV/0!</v>
      </c>
      <c r="FL387" s="2791"/>
      <c r="FM387" s="2696" t="e">
        <f t="shared" si="5264"/>
        <v>#DIV/0!</v>
      </c>
      <c r="FN387" s="1523"/>
      <c r="FO387" s="1523">
        <f t="shared" si="5266"/>
        <v>0</v>
      </c>
      <c r="FP387" s="2133">
        <v>0</v>
      </c>
      <c r="FQ387" s="2649">
        <v>0</v>
      </c>
      <c r="FR387" s="1523">
        <v>0</v>
      </c>
      <c r="FS387" s="1523">
        <v>0</v>
      </c>
    </row>
    <row r="388" spans="1:175" ht="21.75" hidden="1" thickBot="1" x14ac:dyDescent="0.4">
      <c r="A388" s="2895"/>
      <c r="B388" s="2879"/>
      <c r="C388" s="2940"/>
      <c r="D388" s="1859"/>
      <c r="E388" s="1919" t="s">
        <v>92</v>
      </c>
      <c r="F388" s="662"/>
      <c r="G388" s="650" t="s">
        <v>538</v>
      </c>
      <c r="H388" s="590">
        <v>500</v>
      </c>
      <c r="I388" s="468">
        <v>255</v>
      </c>
      <c r="J388" s="526">
        <v>300</v>
      </c>
      <c r="K388" s="526">
        <v>1440</v>
      </c>
      <c r="L388" s="587">
        <f t="shared" si="5163"/>
        <v>4.8</v>
      </c>
      <c r="M388" s="468">
        <v>300</v>
      </c>
      <c r="N388" s="468"/>
      <c r="O388" s="468"/>
      <c r="P388" s="526">
        <f t="shared" si="5165"/>
        <v>300</v>
      </c>
      <c r="Q388" s="587">
        <f t="shared" si="5506"/>
        <v>4.8</v>
      </c>
      <c r="R388" s="468">
        <v>300</v>
      </c>
      <c r="S388" s="526">
        <v>1440</v>
      </c>
      <c r="T388" s="587">
        <f t="shared" si="5167"/>
        <v>4.8</v>
      </c>
      <c r="U388" s="468">
        <v>1440</v>
      </c>
      <c r="V388" s="468"/>
      <c r="W388" s="468"/>
      <c r="X388" s="526">
        <f t="shared" si="5169"/>
        <v>300</v>
      </c>
      <c r="Y388" s="587">
        <f t="shared" si="5170"/>
        <v>4.8</v>
      </c>
      <c r="Z388" s="468"/>
      <c r="AA388" s="526">
        <f t="shared" si="5172"/>
        <v>300</v>
      </c>
      <c r="AB388" s="526">
        <v>1661</v>
      </c>
      <c r="AC388" s="587">
        <f t="shared" si="5174"/>
        <v>5.5366666666666671</v>
      </c>
      <c r="AD388" s="526">
        <v>1661</v>
      </c>
      <c r="AE388" s="526">
        <v>1661</v>
      </c>
      <c r="AF388" s="587">
        <f t="shared" si="5175"/>
        <v>5.5366666666666671</v>
      </c>
      <c r="AG388" s="468">
        <v>300</v>
      </c>
      <c r="AH388" s="468"/>
      <c r="AI388" s="468"/>
      <c r="AJ388" s="468"/>
      <c r="AK388" s="468"/>
      <c r="AL388" s="526">
        <f t="shared" si="5177"/>
        <v>300</v>
      </c>
      <c r="AM388" s="828">
        <v>1661</v>
      </c>
      <c r="AN388" s="894">
        <f t="shared" si="5178"/>
        <v>5.5366666666666671</v>
      </c>
      <c r="AO388" s="828">
        <v>41</v>
      </c>
      <c r="AP388" s="894" t="e">
        <f t="shared" si="5180"/>
        <v>#DIV/0!</v>
      </c>
      <c r="AQ388" s="828"/>
      <c r="AR388" s="828"/>
      <c r="AS388" s="828">
        <f t="shared" si="5182"/>
        <v>0</v>
      </c>
      <c r="AT388" s="894" t="e">
        <f t="shared" si="5183"/>
        <v>#DIV/0!</v>
      </c>
      <c r="AU388" s="828"/>
      <c r="AV388" s="828">
        <f t="shared" si="5185"/>
        <v>0</v>
      </c>
      <c r="AW388" s="468"/>
      <c r="AX388" s="828">
        <v>891</v>
      </c>
      <c r="AY388" s="468"/>
      <c r="AZ388" s="1095">
        <v>891</v>
      </c>
      <c r="BA388" s="1015"/>
      <c r="BB388" s="468"/>
      <c r="BC388" s="468"/>
      <c r="BD388" s="1015"/>
      <c r="BE388" s="468"/>
      <c r="BF388" s="468"/>
      <c r="BG388" s="828"/>
      <c r="BH388" s="468">
        <f t="shared" si="5187"/>
        <v>0</v>
      </c>
      <c r="BI388" s="1016">
        <v>41</v>
      </c>
      <c r="BJ388" s="894" t="e">
        <f t="shared" si="5189"/>
        <v>#DIV/0!</v>
      </c>
      <c r="BK388" s="468"/>
      <c r="BL388" s="468">
        <f t="shared" si="5191"/>
        <v>0</v>
      </c>
      <c r="BM388" s="894" t="e">
        <f t="shared" si="5192"/>
        <v>#DIV/0!</v>
      </c>
      <c r="BN388" s="894"/>
      <c r="BO388" s="894"/>
      <c r="BP388" s="1016">
        <v>41</v>
      </c>
      <c r="BQ388" s="888"/>
      <c r="BR388" s="828"/>
      <c r="BS388" s="468">
        <f t="shared" si="5196"/>
        <v>0</v>
      </c>
      <c r="BT388" s="1016">
        <v>163.56</v>
      </c>
      <c r="BU388" s="888" t="e">
        <f t="shared" si="5197"/>
        <v>#DIV/0!</v>
      </c>
      <c r="BV388" s="468"/>
      <c r="BW388" s="468">
        <f t="shared" si="5199"/>
        <v>0</v>
      </c>
      <c r="BX388" s="894" t="e">
        <f t="shared" si="5505"/>
        <v>#DIV/0!</v>
      </c>
      <c r="BY388" s="1016">
        <v>224.84</v>
      </c>
      <c r="BZ388" s="1159">
        <v>224.84</v>
      </c>
      <c r="CA388" s="468">
        <v>409</v>
      </c>
      <c r="CB388" s="468">
        <v>409</v>
      </c>
      <c r="CC388" s="468">
        <v>409</v>
      </c>
      <c r="CD388" s="1016">
        <v>102.28</v>
      </c>
      <c r="CE388" s="58"/>
      <c r="CF388" s="526">
        <f t="shared" si="5202"/>
        <v>409</v>
      </c>
      <c r="CG388" s="593">
        <f t="shared" si="5203"/>
        <v>0.25007334963325184</v>
      </c>
      <c r="CH388" s="1016">
        <v>386.29</v>
      </c>
      <c r="CI388" s="593">
        <f t="shared" si="5205"/>
        <v>0.94447432762836192</v>
      </c>
      <c r="CJ388" s="468"/>
      <c r="CK388" s="468">
        <f t="shared" si="5207"/>
        <v>409</v>
      </c>
      <c r="CL388" s="166">
        <v>224.84</v>
      </c>
      <c r="CM388" s="593">
        <f t="shared" si="5208"/>
        <v>0.54973105134474332</v>
      </c>
      <c r="CN388" s="58"/>
      <c r="CO388" s="1219">
        <f t="shared" si="5210"/>
        <v>409</v>
      </c>
      <c r="CP388" s="593">
        <f t="shared" si="5211"/>
        <v>0.54973105134474332</v>
      </c>
      <c r="CQ388" s="58"/>
      <c r="CR388" s="1219">
        <f t="shared" si="5213"/>
        <v>409</v>
      </c>
      <c r="CS388" s="1281">
        <v>409</v>
      </c>
      <c r="CT388" s="1344">
        <v>409</v>
      </c>
      <c r="CU388" s="468">
        <v>409</v>
      </c>
      <c r="CV388" s="468">
        <v>409</v>
      </c>
      <c r="CW388" s="1424">
        <v>286.12</v>
      </c>
      <c r="CX388" s="593">
        <f t="shared" si="5215"/>
        <v>0.69955990220048903</v>
      </c>
      <c r="CY388" s="1523">
        <v>409</v>
      </c>
      <c r="CZ388" s="468"/>
      <c r="DA388" s="1523">
        <f t="shared" si="5217"/>
        <v>409</v>
      </c>
      <c r="DB388" s="166">
        <v>61.28</v>
      </c>
      <c r="DC388" s="593">
        <f t="shared" si="5218"/>
        <v>0.14982885085574574</v>
      </c>
      <c r="DD388" s="1219"/>
      <c r="DE388" s="1523">
        <f t="shared" si="5220"/>
        <v>409</v>
      </c>
      <c r="DF388" s="593">
        <f t="shared" si="5221"/>
        <v>0.14982885085574574</v>
      </c>
      <c r="DG388" s="1219"/>
      <c r="DH388" s="1523">
        <f t="shared" si="5223"/>
        <v>409</v>
      </c>
      <c r="DI388" s="593">
        <f t="shared" si="5224"/>
        <v>0.14982885085574574</v>
      </c>
      <c r="DJ388" s="1622">
        <v>227.56</v>
      </c>
      <c r="DK388" s="1645">
        <f t="shared" si="5226"/>
        <v>0.55638141809290953</v>
      </c>
      <c r="DL388" s="1219"/>
      <c r="DM388" s="1523">
        <f t="shared" si="5228"/>
        <v>409</v>
      </c>
      <c r="DN388" s="1645">
        <f t="shared" si="5229"/>
        <v>0.55638141809290953</v>
      </c>
      <c r="DO388" s="1622">
        <v>245.12</v>
      </c>
      <c r="DP388" s="468">
        <v>545</v>
      </c>
      <c r="DQ388" s="468">
        <v>545</v>
      </c>
      <c r="DR388" s="468">
        <v>545</v>
      </c>
      <c r="DS388" s="1702">
        <v>245.12</v>
      </c>
      <c r="DT388" s="2353">
        <f t="shared" si="5231"/>
        <v>0.59931540342298295</v>
      </c>
      <c r="DU388" s="1788">
        <v>545</v>
      </c>
      <c r="DV388" s="1788"/>
      <c r="DW388" s="1788">
        <f t="shared" si="5233"/>
        <v>545</v>
      </c>
      <c r="DX388" s="1788"/>
      <c r="DY388" s="1788">
        <f t="shared" si="5235"/>
        <v>545</v>
      </c>
      <c r="DZ388" s="1788"/>
      <c r="EA388" s="1788">
        <f t="shared" si="5236"/>
        <v>545</v>
      </c>
      <c r="EB388" s="1702">
        <v>122.56</v>
      </c>
      <c r="EC388" s="2353">
        <f t="shared" si="5238"/>
        <v>0.22488073394495414</v>
      </c>
      <c r="ED388" s="1788"/>
      <c r="EE388" s="1788">
        <f t="shared" si="5240"/>
        <v>545</v>
      </c>
      <c r="EF388" s="2353">
        <f t="shared" si="5241"/>
        <v>0.22488073394495414</v>
      </c>
      <c r="EG388" s="1788"/>
      <c r="EH388" s="1788">
        <f t="shared" si="5243"/>
        <v>545</v>
      </c>
      <c r="EI388" s="2339">
        <v>245.12</v>
      </c>
      <c r="EJ388" s="1702">
        <v>245.12</v>
      </c>
      <c r="EK388" s="2353">
        <f t="shared" si="5245"/>
        <v>1</v>
      </c>
      <c r="EL388" s="1788">
        <v>245</v>
      </c>
      <c r="EM388" s="2340">
        <v>245</v>
      </c>
      <c r="EN388" s="2340">
        <v>245</v>
      </c>
      <c r="EO388" s="1702">
        <v>122.56</v>
      </c>
      <c r="EP388" s="2353">
        <f t="shared" si="5246"/>
        <v>0.5002448979591837</v>
      </c>
      <c r="EQ388" s="1788"/>
      <c r="ER388" s="1788">
        <f t="shared" si="5248"/>
        <v>245</v>
      </c>
      <c r="ES388" s="1788"/>
      <c r="ET388" s="1788">
        <f t="shared" si="5250"/>
        <v>245</v>
      </c>
      <c r="EU388" s="2353">
        <f t="shared" si="5251"/>
        <v>0.5002448979591837</v>
      </c>
      <c r="EV388" s="1788"/>
      <c r="EW388" s="1788">
        <f t="shared" si="5253"/>
        <v>245</v>
      </c>
      <c r="EX388" s="1702">
        <v>183.84</v>
      </c>
      <c r="EY388" s="2353">
        <f t="shared" si="5255"/>
        <v>0.75036734693877549</v>
      </c>
      <c r="EZ388" s="2341">
        <v>245</v>
      </c>
      <c r="FA388" s="1702">
        <v>245.12</v>
      </c>
      <c r="FB388" s="2353">
        <f t="shared" si="5258"/>
        <v>1.0004897959183674</v>
      </c>
      <c r="FC388" s="1523">
        <v>245</v>
      </c>
      <c r="FD388" s="1523">
        <v>245</v>
      </c>
      <c r="FE388" s="1523">
        <v>245</v>
      </c>
      <c r="FF388" s="1523"/>
      <c r="FG388" s="1523">
        <f t="shared" si="5259"/>
        <v>245</v>
      </c>
      <c r="FH388" s="2791">
        <v>61.28</v>
      </c>
      <c r="FI388" s="1523"/>
      <c r="FJ388" s="1523">
        <f t="shared" si="5261"/>
        <v>245</v>
      </c>
      <c r="FK388" s="2797">
        <f t="shared" si="5262"/>
        <v>0.25012244897959185</v>
      </c>
      <c r="FL388" s="2791">
        <v>128.75</v>
      </c>
      <c r="FM388" s="2797">
        <f t="shared" si="5264"/>
        <v>0.52551020408163263</v>
      </c>
      <c r="FN388" s="1523"/>
      <c r="FO388" s="1523">
        <f t="shared" si="5266"/>
        <v>245</v>
      </c>
      <c r="FP388" s="2133">
        <v>245</v>
      </c>
      <c r="FQ388" s="2649">
        <v>258</v>
      </c>
      <c r="FR388" s="1523">
        <v>258</v>
      </c>
      <c r="FS388" s="1523">
        <v>258</v>
      </c>
    </row>
    <row r="389" spans="1:175" ht="36.75" customHeight="1" thickBot="1" x14ac:dyDescent="0.4">
      <c r="A389" s="2895"/>
      <c r="B389" s="2879"/>
      <c r="C389" s="2940"/>
      <c r="D389" s="1859" t="s">
        <v>399</v>
      </c>
      <c r="E389" s="1889" t="s">
        <v>930</v>
      </c>
      <c r="F389" s="711"/>
      <c r="G389" s="650"/>
      <c r="H389" s="590">
        <f t="shared" ref="H389:K389" si="5507">SUM(H390:H392)</f>
        <v>0</v>
      </c>
      <c r="I389" s="468">
        <f t="shared" si="5507"/>
        <v>0</v>
      </c>
      <c r="J389" s="526">
        <f t="shared" si="5507"/>
        <v>3500</v>
      </c>
      <c r="K389" s="526">
        <f t="shared" si="5507"/>
        <v>4668</v>
      </c>
      <c r="L389" s="587">
        <f t="shared" si="5163"/>
        <v>1.3337142857142856</v>
      </c>
      <c r="M389" s="468">
        <f t="shared" ref="M389" si="5508">SUM(M390:M392)</f>
        <v>3500</v>
      </c>
      <c r="N389" s="468">
        <f>SUM(N390:N392)</f>
        <v>1168</v>
      </c>
      <c r="O389" s="468">
        <f>SUM(O390:O392)</f>
        <v>35000</v>
      </c>
      <c r="P389" s="526">
        <f t="shared" si="5165"/>
        <v>39668</v>
      </c>
      <c r="Q389" s="587">
        <f t="shared" si="5506"/>
        <v>0.11767671674901684</v>
      </c>
      <c r="R389" s="468">
        <f t="shared" ref="R389:S389" si="5509">SUM(R390:R392)</f>
        <v>39668</v>
      </c>
      <c r="S389" s="526">
        <f t="shared" si="5509"/>
        <v>4668</v>
      </c>
      <c r="T389" s="587">
        <f t="shared" si="5167"/>
        <v>0.11767671674901684</v>
      </c>
      <c r="U389" s="468">
        <f t="shared" ref="U389" si="5510">SUM(U390:U392)</f>
        <v>39668</v>
      </c>
      <c r="V389" s="468">
        <f>SUM(V390:V392)</f>
        <v>0</v>
      </c>
      <c r="W389" s="468">
        <f>SUM(W390:W392)</f>
        <v>0</v>
      </c>
      <c r="X389" s="526">
        <f t="shared" si="5169"/>
        <v>39668</v>
      </c>
      <c r="Y389" s="587">
        <f t="shared" si="5170"/>
        <v>0.11767671674901684</v>
      </c>
      <c r="Z389" s="468">
        <f>SUM(Z390:Z392)</f>
        <v>2000</v>
      </c>
      <c r="AA389" s="526">
        <f t="shared" si="5172"/>
        <v>41668</v>
      </c>
      <c r="AB389" s="526">
        <f t="shared" ref="AB389:AE389" si="5511">SUM(AB390:AB392)</f>
        <v>41633</v>
      </c>
      <c r="AC389" s="587">
        <f t="shared" si="5174"/>
        <v>0.99916002687913985</v>
      </c>
      <c r="AD389" s="526">
        <f t="shared" si="5511"/>
        <v>41634</v>
      </c>
      <c r="AE389" s="526">
        <f t="shared" si="5511"/>
        <v>41633</v>
      </c>
      <c r="AF389" s="587">
        <f t="shared" si="5175"/>
        <v>0.99916002687913985</v>
      </c>
      <c r="AG389" s="468">
        <f t="shared" ref="AG389:AM389" si="5512">SUM(AG390:AG392)</f>
        <v>41668</v>
      </c>
      <c r="AH389" s="468">
        <f t="shared" si="5512"/>
        <v>0</v>
      </c>
      <c r="AI389" s="468">
        <f t="shared" si="5512"/>
        <v>1800</v>
      </c>
      <c r="AJ389" s="468">
        <f t="shared" si="5512"/>
        <v>0</v>
      </c>
      <c r="AK389" s="468">
        <f>SUM(AK390:AK392)</f>
        <v>0</v>
      </c>
      <c r="AL389" s="526">
        <f t="shared" si="5177"/>
        <v>41668</v>
      </c>
      <c r="AM389" s="828">
        <f t="shared" si="5512"/>
        <v>41633.65</v>
      </c>
      <c r="AN389" s="894">
        <f t="shared" si="5178"/>
        <v>0.99917562637995583</v>
      </c>
      <c r="AO389" s="828">
        <f t="shared" ref="AO389:AR389" si="5513">SUM(AO390:AO392)</f>
        <v>5799.44</v>
      </c>
      <c r="AP389" s="894"/>
      <c r="AQ389" s="828">
        <f t="shared" ref="AQ389" si="5514">SUM(AQ390:AQ392)</f>
        <v>0</v>
      </c>
      <c r="AR389" s="828">
        <f t="shared" si="5513"/>
        <v>5800</v>
      </c>
      <c r="AS389" s="828">
        <f t="shared" si="5182"/>
        <v>5800</v>
      </c>
      <c r="AT389" s="894">
        <f t="shared" si="5183"/>
        <v>0.99990344827586197</v>
      </c>
      <c r="AU389" s="828">
        <f t="shared" ref="AU389" si="5515">SUM(AU390:AU392)</f>
        <v>5800</v>
      </c>
      <c r="AV389" s="828">
        <f t="shared" si="5185"/>
        <v>5800</v>
      </c>
      <c r="AW389" s="468">
        <f t="shared" ref="AW389:BG389" si="5516">SUM(AW390:AW392)</f>
        <v>0</v>
      </c>
      <c r="AX389" s="828">
        <f t="shared" si="5516"/>
        <v>7501.7</v>
      </c>
      <c r="AY389" s="468">
        <f t="shared" si="5516"/>
        <v>5800</v>
      </c>
      <c r="AZ389" s="1095">
        <f t="shared" si="5516"/>
        <v>7501.7</v>
      </c>
      <c r="BA389" s="1015">
        <f t="shared" si="5516"/>
        <v>0</v>
      </c>
      <c r="BB389" s="468">
        <f t="shared" si="5516"/>
        <v>1800</v>
      </c>
      <c r="BC389" s="468">
        <f t="shared" si="5516"/>
        <v>0</v>
      </c>
      <c r="BD389" s="1015">
        <f t="shared" si="5516"/>
        <v>0</v>
      </c>
      <c r="BE389" s="468">
        <f t="shared" si="5516"/>
        <v>1800</v>
      </c>
      <c r="BF389" s="468">
        <f t="shared" si="5516"/>
        <v>0</v>
      </c>
      <c r="BG389" s="828">
        <f t="shared" si="5516"/>
        <v>0</v>
      </c>
      <c r="BH389" s="468">
        <f t="shared" si="5187"/>
        <v>0</v>
      </c>
      <c r="BI389" s="1016">
        <f t="shared" ref="BI389" si="5517">SUM(BI390:BI392)</f>
        <v>0</v>
      </c>
      <c r="BJ389" s="894"/>
      <c r="BK389" s="468">
        <f t="shared" ref="BK389" si="5518">SUM(BK390:BK392)</f>
        <v>0</v>
      </c>
      <c r="BL389" s="468">
        <f t="shared" si="5191"/>
        <v>0</v>
      </c>
      <c r="BM389" s="894"/>
      <c r="BN389" s="894"/>
      <c r="BO389" s="894"/>
      <c r="BP389" s="1016">
        <f t="shared" ref="BP389:BT389" si="5519">SUM(BP390:BP392)</f>
        <v>0</v>
      </c>
      <c r="BQ389" s="888"/>
      <c r="BR389" s="828">
        <f t="shared" ref="BR389" si="5520">SUM(BR390:BR392)</f>
        <v>0</v>
      </c>
      <c r="BS389" s="468">
        <f t="shared" si="5196"/>
        <v>0</v>
      </c>
      <c r="BT389" s="1016">
        <f t="shared" si="5519"/>
        <v>0</v>
      </c>
      <c r="BU389" s="888"/>
      <c r="BV389" s="468">
        <f t="shared" ref="BV389" si="5521">SUM(BV390:BV392)</f>
        <v>0</v>
      </c>
      <c r="BW389" s="468">
        <f t="shared" si="5199"/>
        <v>0</v>
      </c>
      <c r="BX389" s="894"/>
      <c r="BY389" s="1016">
        <f t="shared" ref="BY389:CE389" si="5522">SUM(BY390:BY392)</f>
        <v>0</v>
      </c>
      <c r="BZ389" s="1159">
        <f t="shared" si="5522"/>
        <v>0</v>
      </c>
      <c r="CA389" s="1015">
        <f t="shared" si="5522"/>
        <v>0</v>
      </c>
      <c r="CB389" s="468">
        <f t="shared" si="5522"/>
        <v>1800</v>
      </c>
      <c r="CC389" s="468">
        <f t="shared" si="5522"/>
        <v>0</v>
      </c>
      <c r="CD389" s="1016">
        <f t="shared" si="5522"/>
        <v>0</v>
      </c>
      <c r="CE389" s="9">
        <f t="shared" si="5522"/>
        <v>600</v>
      </c>
      <c r="CF389" s="526">
        <f t="shared" si="5202"/>
        <v>600</v>
      </c>
      <c r="CG389" s="593">
        <f t="shared" si="5203"/>
        <v>0</v>
      </c>
      <c r="CH389" s="1016">
        <f t="shared" ref="CH389:CL389" si="5523">SUM(CH390:CH392)</f>
        <v>600</v>
      </c>
      <c r="CI389" s="593">
        <f t="shared" si="5205"/>
        <v>1</v>
      </c>
      <c r="CJ389" s="468">
        <f t="shared" ref="CJ389" si="5524">SUM(CJ390:CJ392)</f>
        <v>0</v>
      </c>
      <c r="CK389" s="468">
        <f t="shared" si="5207"/>
        <v>600</v>
      </c>
      <c r="CL389" s="166">
        <f t="shared" si="5523"/>
        <v>5281</v>
      </c>
      <c r="CM389" s="593">
        <f t="shared" si="5208"/>
        <v>8.8016666666666659</v>
      </c>
      <c r="CN389" s="9">
        <f t="shared" ref="CN389" si="5525">SUM(CN390:CN392)</f>
        <v>6200</v>
      </c>
      <c r="CO389" s="1219">
        <f t="shared" si="5210"/>
        <v>6800</v>
      </c>
      <c r="CP389" s="593">
        <f t="shared" si="5211"/>
        <v>0.77661764705882352</v>
      </c>
      <c r="CQ389" s="9">
        <f t="shared" ref="CQ389" si="5526">SUM(CQ390:CQ392)</f>
        <v>2000</v>
      </c>
      <c r="CR389" s="1219">
        <f t="shared" si="5213"/>
        <v>8800</v>
      </c>
      <c r="CS389" s="1281">
        <f t="shared" ref="CS389:DB389" si="5527">SUM(CS390:CS392)</f>
        <v>6800</v>
      </c>
      <c r="CT389" s="1344">
        <f t="shared" si="5527"/>
        <v>2800</v>
      </c>
      <c r="CU389" s="468">
        <f t="shared" si="5527"/>
        <v>0</v>
      </c>
      <c r="CV389" s="468">
        <f t="shared" si="5527"/>
        <v>1800</v>
      </c>
      <c r="CW389" s="1424">
        <f t="shared" si="5527"/>
        <v>7689.4</v>
      </c>
      <c r="CX389" s="593">
        <f t="shared" si="5215"/>
        <v>0.87379545454545449</v>
      </c>
      <c r="CY389" s="1523">
        <f t="shared" ref="CY389:CZ389" si="5528">SUM(CY390:CY392)</f>
        <v>2800</v>
      </c>
      <c r="CZ389" s="468">
        <f t="shared" si="5528"/>
        <v>6000</v>
      </c>
      <c r="DA389" s="1523">
        <f t="shared" si="5217"/>
        <v>8800</v>
      </c>
      <c r="DB389" s="166">
        <f t="shared" si="5527"/>
        <v>18624</v>
      </c>
      <c r="DC389" s="593">
        <f t="shared" si="5218"/>
        <v>2.1163636363636362</v>
      </c>
      <c r="DD389" s="1541">
        <f t="shared" ref="DD389" si="5529">SUM(DD390:DD392)</f>
        <v>11160</v>
      </c>
      <c r="DE389" s="1523">
        <f t="shared" si="5220"/>
        <v>19960</v>
      </c>
      <c r="DF389" s="593">
        <f t="shared" si="5221"/>
        <v>0.93306613226452906</v>
      </c>
      <c r="DG389" s="1541">
        <f t="shared" ref="DG389" si="5530">SUM(DG390:DG392)</f>
        <v>11160</v>
      </c>
      <c r="DH389" s="1523">
        <f t="shared" si="5223"/>
        <v>19960</v>
      </c>
      <c r="DI389" s="593">
        <f t="shared" si="5224"/>
        <v>0.93306613226452906</v>
      </c>
      <c r="DJ389" s="1622">
        <f t="shared" ref="DJ389" si="5531">SUM(DJ390:DJ392)</f>
        <v>18624</v>
      </c>
      <c r="DK389" s="596">
        <f t="shared" si="5226"/>
        <v>0.93306613226452906</v>
      </c>
      <c r="DL389" s="1219">
        <f t="shared" ref="DL389" si="5532">SUM(DL390:DL392)</f>
        <v>0</v>
      </c>
      <c r="DM389" s="1523">
        <f t="shared" si="5228"/>
        <v>19960</v>
      </c>
      <c r="DN389" s="596">
        <f t="shared" si="5229"/>
        <v>0.93306613226452906</v>
      </c>
      <c r="DO389" s="1622">
        <f t="shared" ref="DO389:DS389" si="5533">SUM(DO390:DO392)</f>
        <v>18624</v>
      </c>
      <c r="DP389" s="469">
        <f t="shared" si="5533"/>
        <v>2000</v>
      </c>
      <c r="DQ389" s="469">
        <f t="shared" si="5533"/>
        <v>0</v>
      </c>
      <c r="DR389" s="469">
        <f t="shared" si="5533"/>
        <v>0</v>
      </c>
      <c r="DS389" s="1688">
        <f t="shared" si="5533"/>
        <v>18624</v>
      </c>
      <c r="DT389" s="2205">
        <f t="shared" si="5231"/>
        <v>0.93306613226452906</v>
      </c>
      <c r="DU389" s="1763">
        <f t="shared" ref="DU389:DV389" si="5534">SUM(DU390:DU392)</f>
        <v>2000</v>
      </c>
      <c r="DV389" s="1763">
        <f t="shared" si="5534"/>
        <v>0</v>
      </c>
      <c r="DW389" s="1763">
        <f t="shared" si="5233"/>
        <v>2000</v>
      </c>
      <c r="DX389" s="1763">
        <f t="shared" ref="DX389:DZ389" si="5535">SUM(DX390:DX392)</f>
        <v>0</v>
      </c>
      <c r="DY389" s="1763">
        <f t="shared" si="5235"/>
        <v>2000</v>
      </c>
      <c r="DZ389" s="1763">
        <f t="shared" si="5535"/>
        <v>0</v>
      </c>
      <c r="EA389" s="1763">
        <f t="shared" si="5236"/>
        <v>2000</v>
      </c>
      <c r="EB389" s="1688">
        <f t="shared" ref="EB389" si="5536">SUM(EB390:EB392)</f>
        <v>0</v>
      </c>
      <c r="EC389" s="2205">
        <f t="shared" si="5238"/>
        <v>0</v>
      </c>
      <c r="ED389" s="1763">
        <f t="shared" ref="ED389" si="5537">SUM(ED390:ED392)</f>
        <v>0</v>
      </c>
      <c r="EE389" s="1763">
        <f t="shared" si="5240"/>
        <v>2000</v>
      </c>
      <c r="EF389" s="2205">
        <f t="shared" si="5241"/>
        <v>0</v>
      </c>
      <c r="EG389" s="1763">
        <f t="shared" ref="EG389" si="5538">SUM(EG390:EG392)</f>
        <v>-2000</v>
      </c>
      <c r="EH389" s="1763">
        <f t="shared" si="5243"/>
        <v>0</v>
      </c>
      <c r="EI389" s="2215">
        <f t="shared" ref="EI389:EO389" si="5539">SUM(EI390:EI392)</f>
        <v>0</v>
      </c>
      <c r="EJ389" s="1688">
        <f t="shared" si="5539"/>
        <v>0</v>
      </c>
      <c r="EK389" s="2205" t="e">
        <f t="shared" si="5245"/>
        <v>#DIV/0!</v>
      </c>
      <c r="EL389" s="1763">
        <f t="shared" si="5539"/>
        <v>0</v>
      </c>
      <c r="EM389" s="2216">
        <f t="shared" si="5539"/>
        <v>0</v>
      </c>
      <c r="EN389" s="2216">
        <f t="shared" si="5539"/>
        <v>0</v>
      </c>
      <c r="EO389" s="1688">
        <f t="shared" si="5539"/>
        <v>0</v>
      </c>
      <c r="EP389" s="2205" t="e">
        <f t="shared" si="5246"/>
        <v>#DIV/0!</v>
      </c>
      <c r="EQ389" s="1763">
        <f t="shared" ref="EQ389" si="5540">SUM(EQ390:EQ392)</f>
        <v>0</v>
      </c>
      <c r="ER389" s="1763">
        <f t="shared" si="5248"/>
        <v>0</v>
      </c>
      <c r="ES389" s="1763">
        <f t="shared" ref="ES389" si="5541">SUM(ES390:ES392)</f>
        <v>0</v>
      </c>
      <c r="ET389" s="1763">
        <f t="shared" si="5250"/>
        <v>0</v>
      </c>
      <c r="EU389" s="2205" t="e">
        <f t="shared" si="5251"/>
        <v>#DIV/0!</v>
      </c>
      <c r="EV389" s="1763">
        <f t="shared" ref="EV389" si="5542">SUM(EV390:EV392)</f>
        <v>0</v>
      </c>
      <c r="EW389" s="1763">
        <f t="shared" si="5253"/>
        <v>0</v>
      </c>
      <c r="EX389" s="1688">
        <f t="shared" ref="EX389" si="5543">SUM(EX390:EX392)</f>
        <v>0</v>
      </c>
      <c r="EY389" s="2205" t="e">
        <f t="shared" si="5255"/>
        <v>#DIV/0!</v>
      </c>
      <c r="EZ389" s="2217">
        <f t="shared" ref="EZ389:FF389" si="5544">SUM(EZ390:EZ392)</f>
        <v>0</v>
      </c>
      <c r="FA389" s="1688">
        <f t="shared" ref="FA389" si="5545">SUM(FA390:FA392)</f>
        <v>0</v>
      </c>
      <c r="FB389" s="2205" t="e">
        <f t="shared" si="5258"/>
        <v>#DIV/0!</v>
      </c>
      <c r="FC389" s="1499">
        <f t="shared" si="5544"/>
        <v>100</v>
      </c>
      <c r="FD389" s="1499">
        <f t="shared" si="5544"/>
        <v>100</v>
      </c>
      <c r="FE389" s="1499">
        <f t="shared" si="5544"/>
        <v>100</v>
      </c>
      <c r="FF389" s="1499">
        <f t="shared" si="5544"/>
        <v>0</v>
      </c>
      <c r="FG389" s="1499">
        <f t="shared" si="5259"/>
        <v>100</v>
      </c>
      <c r="FH389" s="2721">
        <f t="shared" ref="FH389:FI389" si="5546">SUM(FH390:FH392)</f>
        <v>0</v>
      </c>
      <c r="FI389" s="1499">
        <f t="shared" si="5546"/>
        <v>0</v>
      </c>
      <c r="FJ389" s="1499">
        <f t="shared" si="5261"/>
        <v>100</v>
      </c>
      <c r="FK389" s="2717">
        <f t="shared" si="5262"/>
        <v>0</v>
      </c>
      <c r="FL389" s="2721">
        <f t="shared" ref="FL389" si="5547">SUM(FL390:FL392)</f>
        <v>0</v>
      </c>
      <c r="FM389" s="2717">
        <f t="shared" si="5264"/>
        <v>0</v>
      </c>
      <c r="FN389" s="1499">
        <f t="shared" ref="FN389" si="5548">SUM(FN390:FN392)</f>
        <v>0</v>
      </c>
      <c r="FO389" s="1499">
        <f t="shared" si="5266"/>
        <v>100</v>
      </c>
      <c r="FP389" s="2131">
        <f t="shared" ref="FP389" si="5549">SUM(FP390:FP392)</f>
        <v>100</v>
      </c>
      <c r="FQ389" s="2610">
        <f t="shared" ref="FQ389:FR389" si="5550">SUM(FQ390:FQ392)</f>
        <v>100</v>
      </c>
      <c r="FR389" s="1499">
        <f t="shared" si="5550"/>
        <v>100</v>
      </c>
      <c r="FS389" s="1499">
        <f t="shared" ref="FS389" si="5551">SUM(FS390:FS392)</f>
        <v>100</v>
      </c>
    </row>
    <row r="390" spans="1:175" ht="21.75" hidden="1" thickBot="1" x14ac:dyDescent="0.4">
      <c r="A390" s="2895"/>
      <c r="B390" s="2879"/>
      <c r="C390" s="2940"/>
      <c r="D390" s="1859"/>
      <c r="E390" s="681" t="s">
        <v>810</v>
      </c>
      <c r="F390" s="681"/>
      <c r="G390" s="650"/>
      <c r="H390" s="589"/>
      <c r="I390" s="470"/>
      <c r="J390" s="525"/>
      <c r="K390" s="525"/>
      <c r="L390" s="587" t="e">
        <f t="shared" si="5163"/>
        <v>#DIV/0!</v>
      </c>
      <c r="M390" s="470"/>
      <c r="N390" s="470"/>
      <c r="O390" s="470"/>
      <c r="P390" s="525">
        <f t="shared" si="5165"/>
        <v>0</v>
      </c>
      <c r="Q390" s="587" t="e">
        <f t="shared" si="5506"/>
        <v>#DIV/0!</v>
      </c>
      <c r="R390" s="470"/>
      <c r="S390" s="525"/>
      <c r="T390" s="587" t="e">
        <f t="shared" si="5167"/>
        <v>#DIV/0!</v>
      </c>
      <c r="U390" s="470"/>
      <c r="V390" s="470"/>
      <c r="W390" s="470"/>
      <c r="X390" s="525">
        <f t="shared" si="5169"/>
        <v>0</v>
      </c>
      <c r="Y390" s="587" t="e">
        <f t="shared" si="5170"/>
        <v>#DIV/0!</v>
      </c>
      <c r="Z390" s="470"/>
      <c r="AA390" s="525">
        <f t="shared" si="5172"/>
        <v>0</v>
      </c>
      <c r="AB390" s="525"/>
      <c r="AC390" s="587" t="e">
        <f t="shared" si="5174"/>
        <v>#DIV/0!</v>
      </c>
      <c r="AD390" s="525"/>
      <c r="AE390" s="525"/>
      <c r="AF390" s="587" t="e">
        <f t="shared" si="5175"/>
        <v>#DIV/0!</v>
      </c>
      <c r="AG390" s="470"/>
      <c r="AH390" s="470"/>
      <c r="AI390" s="470"/>
      <c r="AJ390" s="470"/>
      <c r="AK390" s="470"/>
      <c r="AL390" s="525">
        <f t="shared" si="5177"/>
        <v>0</v>
      </c>
      <c r="AM390" s="830"/>
      <c r="AN390" s="894" t="e">
        <f t="shared" si="5178"/>
        <v>#DIV/0!</v>
      </c>
      <c r="AO390" s="830">
        <v>5799.44</v>
      </c>
      <c r="AP390" s="894" t="e">
        <f t="shared" si="5180"/>
        <v>#DIV/0!</v>
      </c>
      <c r="AQ390" s="830"/>
      <c r="AR390" s="830">
        <v>5800</v>
      </c>
      <c r="AS390" s="830">
        <f t="shared" si="5182"/>
        <v>5800</v>
      </c>
      <c r="AT390" s="894">
        <f t="shared" si="5183"/>
        <v>0.99990344827586197</v>
      </c>
      <c r="AU390" s="830">
        <v>5800</v>
      </c>
      <c r="AV390" s="830">
        <f t="shared" si="5185"/>
        <v>5800</v>
      </c>
      <c r="AW390" s="470"/>
      <c r="AX390" s="830">
        <v>7501.7</v>
      </c>
      <c r="AY390" s="470">
        <v>5800</v>
      </c>
      <c r="AZ390" s="72">
        <v>7501.7</v>
      </c>
      <c r="BA390" s="942"/>
      <c r="BB390" s="470"/>
      <c r="BC390" s="470"/>
      <c r="BD390" s="942"/>
      <c r="BE390" s="470"/>
      <c r="BF390" s="470"/>
      <c r="BG390" s="830"/>
      <c r="BH390" s="470">
        <f t="shared" si="5187"/>
        <v>0</v>
      </c>
      <c r="BI390" s="943"/>
      <c r="BJ390" s="894" t="e">
        <f t="shared" si="5189"/>
        <v>#DIV/0!</v>
      </c>
      <c r="BK390" s="470"/>
      <c r="BL390" s="470">
        <f t="shared" si="5191"/>
        <v>0</v>
      </c>
      <c r="BM390" s="894" t="e">
        <f t="shared" si="5192"/>
        <v>#DIV/0!</v>
      </c>
      <c r="BN390" s="894"/>
      <c r="BO390" s="894"/>
      <c r="BP390" s="943"/>
      <c r="BQ390" s="888" t="e">
        <f t="shared" si="5194"/>
        <v>#DIV/0!</v>
      </c>
      <c r="BR390" s="830"/>
      <c r="BS390" s="470">
        <f t="shared" si="5196"/>
        <v>0</v>
      </c>
      <c r="BT390" s="943"/>
      <c r="BU390" s="888" t="e">
        <f t="shared" si="5197"/>
        <v>#DIV/0!</v>
      </c>
      <c r="BV390" s="470"/>
      <c r="BW390" s="470">
        <f t="shared" si="5199"/>
        <v>0</v>
      </c>
      <c r="BX390" s="894" t="e">
        <f t="shared" ref="BX390:BX410" si="5552">BT390/BW390</f>
        <v>#DIV/0!</v>
      </c>
      <c r="BY390" s="943"/>
      <c r="BZ390" s="1134"/>
      <c r="CA390" s="470"/>
      <c r="CB390" s="470"/>
      <c r="CC390" s="470"/>
      <c r="CD390" s="943"/>
      <c r="CE390" s="34">
        <v>600</v>
      </c>
      <c r="CF390" s="525">
        <f t="shared" si="5202"/>
        <v>600</v>
      </c>
      <c r="CG390" s="593">
        <f t="shared" si="5203"/>
        <v>0</v>
      </c>
      <c r="CH390" s="943">
        <v>600</v>
      </c>
      <c r="CI390" s="593">
        <f t="shared" si="5205"/>
        <v>1</v>
      </c>
      <c r="CJ390" s="470"/>
      <c r="CK390" s="470">
        <f t="shared" si="5207"/>
        <v>600</v>
      </c>
      <c r="CL390" s="135">
        <v>1600</v>
      </c>
      <c r="CM390" s="593">
        <f t="shared" si="5208"/>
        <v>2.6666666666666665</v>
      </c>
      <c r="CN390" s="89">
        <v>1000</v>
      </c>
      <c r="CO390" s="1200">
        <f t="shared" si="5210"/>
        <v>1600</v>
      </c>
      <c r="CP390" s="593">
        <f t="shared" si="5211"/>
        <v>1</v>
      </c>
      <c r="CQ390" s="34"/>
      <c r="CR390" s="1200">
        <f t="shared" si="5213"/>
        <v>1600</v>
      </c>
      <c r="CS390" s="1255">
        <v>1600</v>
      </c>
      <c r="CT390" s="1330">
        <v>2800</v>
      </c>
      <c r="CU390" s="470"/>
      <c r="CV390" s="470"/>
      <c r="CW390" s="1398">
        <v>1600</v>
      </c>
      <c r="CX390" s="593">
        <f t="shared" si="5215"/>
        <v>1</v>
      </c>
      <c r="CY390" s="1554">
        <v>2800</v>
      </c>
      <c r="CZ390" s="470"/>
      <c r="DA390" s="1363">
        <f t="shared" si="5217"/>
        <v>2800</v>
      </c>
      <c r="DB390" s="135">
        <v>0</v>
      </c>
      <c r="DC390" s="593">
        <f t="shared" si="5218"/>
        <v>0</v>
      </c>
      <c r="DD390" s="1200"/>
      <c r="DE390" s="1363">
        <f t="shared" si="5220"/>
        <v>2800</v>
      </c>
      <c r="DF390" s="593">
        <f t="shared" si="5221"/>
        <v>0</v>
      </c>
      <c r="DG390" s="1200"/>
      <c r="DH390" s="1363">
        <f t="shared" si="5223"/>
        <v>2800</v>
      </c>
      <c r="DI390" s="593">
        <f t="shared" si="5224"/>
        <v>0</v>
      </c>
      <c r="DJ390" s="1364">
        <v>0</v>
      </c>
      <c r="DK390" s="593">
        <f t="shared" si="5226"/>
        <v>0</v>
      </c>
      <c r="DL390" s="1200"/>
      <c r="DM390" s="1363">
        <f t="shared" si="5228"/>
        <v>2800</v>
      </c>
      <c r="DN390" s="593">
        <f t="shared" si="5229"/>
        <v>0</v>
      </c>
      <c r="DO390" s="1364">
        <v>1764</v>
      </c>
      <c r="DP390" s="470"/>
      <c r="DQ390" s="470"/>
      <c r="DR390" s="470"/>
      <c r="DS390" s="1444">
        <v>1764</v>
      </c>
      <c r="DT390" s="2176">
        <f t="shared" si="5231"/>
        <v>0.63</v>
      </c>
      <c r="DU390" s="1362"/>
      <c r="DV390" s="1362"/>
      <c r="DW390" s="1362">
        <f t="shared" si="5233"/>
        <v>0</v>
      </c>
      <c r="DX390" s="1362"/>
      <c r="DY390" s="1362">
        <f t="shared" si="5235"/>
        <v>0</v>
      </c>
      <c r="DZ390" s="1362"/>
      <c r="EA390" s="1362">
        <f t="shared" si="5236"/>
        <v>0</v>
      </c>
      <c r="EB390" s="1444">
        <v>0</v>
      </c>
      <c r="EC390" s="2176" t="e">
        <f t="shared" si="5238"/>
        <v>#DIV/0!</v>
      </c>
      <c r="ED390" s="1362"/>
      <c r="EE390" s="1362">
        <f t="shared" si="5240"/>
        <v>0</v>
      </c>
      <c r="EF390" s="2176" t="e">
        <f t="shared" si="5241"/>
        <v>#DIV/0!</v>
      </c>
      <c r="EG390" s="1362"/>
      <c r="EH390" s="1362">
        <f t="shared" si="5243"/>
        <v>0</v>
      </c>
      <c r="EI390" s="2240">
        <v>0</v>
      </c>
      <c r="EJ390" s="1444">
        <v>0</v>
      </c>
      <c r="EK390" s="2176" t="e">
        <f t="shared" si="5245"/>
        <v>#DIV/0!</v>
      </c>
      <c r="EL390" s="1362"/>
      <c r="EM390" s="2241"/>
      <c r="EN390" s="2241"/>
      <c r="EO390" s="1444">
        <v>0</v>
      </c>
      <c r="EP390" s="2176" t="e">
        <f t="shared" si="5246"/>
        <v>#DIV/0!</v>
      </c>
      <c r="EQ390" s="1362"/>
      <c r="ER390" s="1362">
        <f t="shared" si="5248"/>
        <v>0</v>
      </c>
      <c r="ES390" s="1362"/>
      <c r="ET390" s="1362">
        <f t="shared" si="5250"/>
        <v>0</v>
      </c>
      <c r="EU390" s="2176" t="e">
        <f t="shared" si="5251"/>
        <v>#DIV/0!</v>
      </c>
      <c r="EV390" s="1362"/>
      <c r="EW390" s="1362">
        <f t="shared" si="5253"/>
        <v>0</v>
      </c>
      <c r="EX390" s="1444">
        <v>0</v>
      </c>
      <c r="EY390" s="2176" t="e">
        <f t="shared" si="5255"/>
        <v>#DIV/0!</v>
      </c>
      <c r="EZ390" s="2242">
        <v>0</v>
      </c>
      <c r="FA390" s="1444">
        <v>0</v>
      </c>
      <c r="FB390" s="2176" t="e">
        <f t="shared" si="5258"/>
        <v>#DIV/0!</v>
      </c>
      <c r="FC390" s="1363"/>
      <c r="FD390" s="1363"/>
      <c r="FE390" s="1363"/>
      <c r="FF390" s="1363"/>
      <c r="FG390" s="1363">
        <f t="shared" si="5259"/>
        <v>0</v>
      </c>
      <c r="FH390" s="2736">
        <v>0</v>
      </c>
      <c r="FI390" s="1363"/>
      <c r="FJ390" s="1363">
        <f t="shared" si="5261"/>
        <v>0</v>
      </c>
      <c r="FK390" s="2696" t="e">
        <f t="shared" si="5262"/>
        <v>#DIV/0!</v>
      </c>
      <c r="FL390" s="2736">
        <v>0</v>
      </c>
      <c r="FM390" s="2696" t="e">
        <f t="shared" si="5264"/>
        <v>#DIV/0!</v>
      </c>
      <c r="FN390" s="1363"/>
      <c r="FO390" s="1363">
        <f t="shared" si="5266"/>
        <v>0</v>
      </c>
      <c r="FP390" s="2124"/>
      <c r="FQ390" s="2619"/>
      <c r="FR390" s="1363"/>
      <c r="FS390" s="1363"/>
    </row>
    <row r="391" spans="1:175" ht="21.75" hidden="1" thickBot="1" x14ac:dyDescent="0.4">
      <c r="A391" s="2895"/>
      <c r="B391" s="2879"/>
      <c r="C391" s="2940"/>
      <c r="D391" s="1859"/>
      <c r="E391" s="681" t="s">
        <v>801</v>
      </c>
      <c r="F391" s="681"/>
      <c r="G391" s="650"/>
      <c r="H391" s="589"/>
      <c r="I391" s="470">
        <v>0</v>
      </c>
      <c r="J391" s="525">
        <v>3500</v>
      </c>
      <c r="K391" s="525">
        <v>4668</v>
      </c>
      <c r="L391" s="587">
        <f t="shared" si="5163"/>
        <v>1.3337142857142856</v>
      </c>
      <c r="M391" s="470">
        <v>3500</v>
      </c>
      <c r="N391" s="470">
        <v>1168</v>
      </c>
      <c r="O391" s="470"/>
      <c r="P391" s="525">
        <f t="shared" si="5165"/>
        <v>4668</v>
      </c>
      <c r="Q391" s="587">
        <f t="shared" si="5506"/>
        <v>1</v>
      </c>
      <c r="R391" s="470">
        <v>4668</v>
      </c>
      <c r="S391" s="525">
        <v>4668</v>
      </c>
      <c r="T391" s="587">
        <f t="shared" si="5167"/>
        <v>1</v>
      </c>
      <c r="U391" s="470">
        <v>4668</v>
      </c>
      <c r="V391" s="470"/>
      <c r="W391" s="470"/>
      <c r="X391" s="525">
        <f t="shared" si="5169"/>
        <v>4668</v>
      </c>
      <c r="Y391" s="587">
        <f t="shared" si="5170"/>
        <v>1</v>
      </c>
      <c r="Z391" s="470"/>
      <c r="AA391" s="525">
        <f t="shared" si="5172"/>
        <v>4668</v>
      </c>
      <c r="AB391" s="525">
        <v>4668</v>
      </c>
      <c r="AC391" s="587">
        <f t="shared" si="5174"/>
        <v>1</v>
      </c>
      <c r="AD391" s="525">
        <v>4668</v>
      </c>
      <c r="AE391" s="525">
        <v>4668</v>
      </c>
      <c r="AF391" s="587">
        <f t="shared" si="5175"/>
        <v>1</v>
      </c>
      <c r="AG391" s="470">
        <v>4668</v>
      </c>
      <c r="AH391" s="470"/>
      <c r="AI391" s="470">
        <v>1800</v>
      </c>
      <c r="AJ391" s="470"/>
      <c r="AK391" s="470"/>
      <c r="AL391" s="525">
        <f t="shared" si="5177"/>
        <v>4668</v>
      </c>
      <c r="AM391" s="830">
        <v>4668.43</v>
      </c>
      <c r="AN391" s="894">
        <f t="shared" si="5178"/>
        <v>1.000092116538132</v>
      </c>
      <c r="AO391" s="830">
        <v>0</v>
      </c>
      <c r="AP391" s="894" t="e">
        <f t="shared" si="5180"/>
        <v>#DIV/0!</v>
      </c>
      <c r="AQ391" s="830">
        <v>0</v>
      </c>
      <c r="AR391" s="830">
        <v>0</v>
      </c>
      <c r="AS391" s="830">
        <f t="shared" si="5182"/>
        <v>0</v>
      </c>
      <c r="AT391" s="894" t="e">
        <f t="shared" si="5183"/>
        <v>#DIV/0!</v>
      </c>
      <c r="AU391" s="830">
        <v>0</v>
      </c>
      <c r="AV391" s="830">
        <f t="shared" si="5185"/>
        <v>0</v>
      </c>
      <c r="AW391" s="470"/>
      <c r="AX391" s="830">
        <v>0</v>
      </c>
      <c r="AY391" s="470"/>
      <c r="AZ391" s="72">
        <v>0</v>
      </c>
      <c r="BA391" s="971"/>
      <c r="BB391" s="1024">
        <v>1800</v>
      </c>
      <c r="BC391" s="470"/>
      <c r="BD391" s="971"/>
      <c r="BE391" s="881">
        <v>1800</v>
      </c>
      <c r="BF391" s="470"/>
      <c r="BG391" s="830">
        <v>0</v>
      </c>
      <c r="BH391" s="470">
        <f t="shared" si="5187"/>
        <v>0</v>
      </c>
      <c r="BI391" s="972"/>
      <c r="BJ391" s="894" t="e">
        <f t="shared" si="5189"/>
        <v>#DIV/0!</v>
      </c>
      <c r="BK391" s="470">
        <v>0</v>
      </c>
      <c r="BL391" s="470">
        <f t="shared" si="5191"/>
        <v>0</v>
      </c>
      <c r="BM391" s="894" t="e">
        <f t="shared" si="5192"/>
        <v>#DIV/0!</v>
      </c>
      <c r="BN391" s="894"/>
      <c r="BO391" s="894"/>
      <c r="BP391" s="972"/>
      <c r="BQ391" s="888" t="e">
        <f t="shared" si="5194"/>
        <v>#DIV/0!</v>
      </c>
      <c r="BR391" s="830">
        <v>0</v>
      </c>
      <c r="BS391" s="470">
        <f t="shared" si="5196"/>
        <v>0</v>
      </c>
      <c r="BT391" s="972"/>
      <c r="BU391" s="888" t="e">
        <f t="shared" si="5197"/>
        <v>#DIV/0!</v>
      </c>
      <c r="BV391" s="470">
        <v>0</v>
      </c>
      <c r="BW391" s="470">
        <f t="shared" si="5199"/>
        <v>0</v>
      </c>
      <c r="BX391" s="894" t="e">
        <f t="shared" si="5552"/>
        <v>#DIV/0!</v>
      </c>
      <c r="BY391" s="972"/>
      <c r="BZ391" s="1142"/>
      <c r="CA391" s="881"/>
      <c r="CB391" s="1054">
        <v>1800</v>
      </c>
      <c r="CC391" s="470"/>
      <c r="CD391" s="972"/>
      <c r="CE391" s="34">
        <v>0</v>
      </c>
      <c r="CF391" s="525">
        <f t="shared" si="5202"/>
        <v>0</v>
      </c>
      <c r="CG391" s="593" t="e">
        <f t="shared" si="5203"/>
        <v>#DIV/0!</v>
      </c>
      <c r="CH391" s="972"/>
      <c r="CI391" s="593" t="e">
        <f t="shared" si="5205"/>
        <v>#DIV/0!</v>
      </c>
      <c r="CJ391" s="470">
        <v>0</v>
      </c>
      <c r="CK391" s="470">
        <f t="shared" si="5207"/>
        <v>0</v>
      </c>
      <c r="CL391" s="147"/>
      <c r="CM391" s="593" t="e">
        <f t="shared" si="5208"/>
        <v>#DIV/0!</v>
      </c>
      <c r="CN391" s="34"/>
      <c r="CO391" s="1200">
        <f t="shared" si="5210"/>
        <v>0</v>
      </c>
      <c r="CP391" s="593" t="e">
        <f t="shared" si="5211"/>
        <v>#DIV/0!</v>
      </c>
      <c r="CQ391" s="34"/>
      <c r="CR391" s="1200">
        <f t="shared" si="5213"/>
        <v>0</v>
      </c>
      <c r="CS391" s="1264"/>
      <c r="CT391" s="1347"/>
      <c r="CU391" s="882"/>
      <c r="CV391" s="198">
        <v>1800</v>
      </c>
      <c r="CW391" s="1407"/>
      <c r="CX391" s="593" t="e">
        <f t="shared" si="5215"/>
        <v>#DIV/0!</v>
      </c>
      <c r="CY391" s="1556"/>
      <c r="CZ391" s="470">
        <v>2000</v>
      </c>
      <c r="DA391" s="1363">
        <f t="shared" si="5217"/>
        <v>2000</v>
      </c>
      <c r="DB391" s="147">
        <v>12924</v>
      </c>
      <c r="DC391" s="593">
        <f t="shared" si="5218"/>
        <v>6.4619999999999997</v>
      </c>
      <c r="DD391" s="1539">
        <v>11160</v>
      </c>
      <c r="DE391" s="1363">
        <f t="shared" si="5220"/>
        <v>13160</v>
      </c>
      <c r="DF391" s="593">
        <f t="shared" si="5221"/>
        <v>0.9820668693009118</v>
      </c>
      <c r="DG391" s="1539">
        <v>11160</v>
      </c>
      <c r="DH391" s="1363">
        <f t="shared" si="5223"/>
        <v>13160</v>
      </c>
      <c r="DI391" s="593">
        <f t="shared" si="5224"/>
        <v>0.9820668693009118</v>
      </c>
      <c r="DJ391" s="1743">
        <v>12924</v>
      </c>
      <c r="DK391" s="593">
        <f t="shared" si="5226"/>
        <v>0.9820668693009118</v>
      </c>
      <c r="DL391" s="1200"/>
      <c r="DM391" s="1363">
        <f t="shared" si="5228"/>
        <v>13160</v>
      </c>
      <c r="DN391" s="593">
        <f t="shared" si="5229"/>
        <v>0.9820668693009118</v>
      </c>
      <c r="DO391" s="943">
        <v>11160</v>
      </c>
      <c r="DP391" s="882">
        <v>0</v>
      </c>
      <c r="DQ391" s="882">
        <v>0</v>
      </c>
      <c r="DR391" s="882">
        <v>0</v>
      </c>
      <c r="DS391" s="1444">
        <v>11160</v>
      </c>
      <c r="DT391" s="2176">
        <f t="shared" si="5231"/>
        <v>0.84802431610942253</v>
      </c>
      <c r="DU391" s="2279">
        <v>0</v>
      </c>
      <c r="DV391" s="1362"/>
      <c r="DW391" s="1362">
        <f t="shared" si="5233"/>
        <v>0</v>
      </c>
      <c r="DX391" s="1362"/>
      <c r="DY391" s="1362">
        <f t="shared" si="5235"/>
        <v>0</v>
      </c>
      <c r="DZ391" s="1362"/>
      <c r="EA391" s="1362">
        <f t="shared" si="5236"/>
        <v>0</v>
      </c>
      <c r="EB391" s="1444">
        <v>0</v>
      </c>
      <c r="EC391" s="2176" t="e">
        <f t="shared" si="5238"/>
        <v>#DIV/0!</v>
      </c>
      <c r="ED391" s="1362"/>
      <c r="EE391" s="1362">
        <f t="shared" si="5240"/>
        <v>0</v>
      </c>
      <c r="EF391" s="2176" t="e">
        <f t="shared" si="5241"/>
        <v>#DIV/0!</v>
      </c>
      <c r="EG391" s="1362"/>
      <c r="EH391" s="1362">
        <f t="shared" si="5243"/>
        <v>0</v>
      </c>
      <c r="EI391" s="2240">
        <v>0</v>
      </c>
      <c r="EJ391" s="1444">
        <v>0</v>
      </c>
      <c r="EK391" s="2176" t="e">
        <f t="shared" si="5245"/>
        <v>#DIV/0!</v>
      </c>
      <c r="EL391" s="2279">
        <v>0</v>
      </c>
      <c r="EM391" s="2280">
        <v>0</v>
      </c>
      <c r="EN391" s="2280">
        <v>0</v>
      </c>
      <c r="EO391" s="1444">
        <v>0</v>
      </c>
      <c r="EP391" s="2176" t="e">
        <f t="shared" si="5246"/>
        <v>#DIV/0!</v>
      </c>
      <c r="EQ391" s="1362"/>
      <c r="ER391" s="1362">
        <f t="shared" si="5248"/>
        <v>0</v>
      </c>
      <c r="ES391" s="1362"/>
      <c r="ET391" s="1362">
        <f t="shared" si="5250"/>
        <v>0</v>
      </c>
      <c r="EU391" s="2176" t="e">
        <f t="shared" si="5251"/>
        <v>#DIV/0!</v>
      </c>
      <c r="EV391" s="1362"/>
      <c r="EW391" s="1362">
        <f t="shared" si="5253"/>
        <v>0</v>
      </c>
      <c r="EX391" s="1444">
        <v>0</v>
      </c>
      <c r="EY391" s="2176" t="e">
        <f t="shared" si="5255"/>
        <v>#DIV/0!</v>
      </c>
      <c r="EZ391" s="2242">
        <v>0</v>
      </c>
      <c r="FA391" s="1444">
        <v>0</v>
      </c>
      <c r="FB391" s="2176" t="e">
        <f t="shared" si="5258"/>
        <v>#DIV/0!</v>
      </c>
      <c r="FC391" s="1554">
        <v>0</v>
      </c>
      <c r="FD391" s="1554">
        <v>0</v>
      </c>
      <c r="FE391" s="1554">
        <v>0</v>
      </c>
      <c r="FF391" s="1363"/>
      <c r="FG391" s="1363">
        <f t="shared" si="5259"/>
        <v>0</v>
      </c>
      <c r="FH391" s="2736">
        <v>0</v>
      </c>
      <c r="FI391" s="1363"/>
      <c r="FJ391" s="1363">
        <f t="shared" si="5261"/>
        <v>0</v>
      </c>
      <c r="FK391" s="2696" t="e">
        <f t="shared" si="5262"/>
        <v>#DIV/0!</v>
      </c>
      <c r="FL391" s="2736">
        <v>0</v>
      </c>
      <c r="FM391" s="2696" t="e">
        <f t="shared" si="5264"/>
        <v>#DIV/0!</v>
      </c>
      <c r="FN391" s="1363"/>
      <c r="FO391" s="1363">
        <f t="shared" si="5266"/>
        <v>0</v>
      </c>
      <c r="FP391" s="1635">
        <v>0</v>
      </c>
      <c r="FQ391" s="2630">
        <v>0</v>
      </c>
      <c r="FR391" s="1554">
        <v>0</v>
      </c>
      <c r="FS391" s="1554">
        <v>0</v>
      </c>
    </row>
    <row r="392" spans="1:175" ht="21.75" hidden="1" thickBot="1" x14ac:dyDescent="0.4">
      <c r="A392" s="2895"/>
      <c r="B392" s="2879"/>
      <c r="C392" s="2940"/>
      <c r="D392" s="1859"/>
      <c r="E392" s="681" t="s">
        <v>871</v>
      </c>
      <c r="F392" s="681"/>
      <c r="G392" s="650"/>
      <c r="H392" s="589"/>
      <c r="I392" s="470"/>
      <c r="J392" s="525"/>
      <c r="K392" s="525"/>
      <c r="L392" s="587" t="e">
        <f t="shared" si="5163"/>
        <v>#DIV/0!</v>
      </c>
      <c r="M392" s="470"/>
      <c r="N392" s="470"/>
      <c r="O392" s="470">
        <v>35000</v>
      </c>
      <c r="P392" s="525">
        <f t="shared" si="5165"/>
        <v>35000</v>
      </c>
      <c r="Q392" s="587">
        <f t="shared" si="5506"/>
        <v>0</v>
      </c>
      <c r="R392" s="470">
        <v>35000</v>
      </c>
      <c r="S392" s="525"/>
      <c r="T392" s="587">
        <f t="shared" si="5167"/>
        <v>0</v>
      </c>
      <c r="U392" s="470">
        <v>35000</v>
      </c>
      <c r="V392" s="470"/>
      <c r="W392" s="470"/>
      <c r="X392" s="525">
        <f t="shared" si="5169"/>
        <v>35000</v>
      </c>
      <c r="Y392" s="587">
        <f t="shared" si="5170"/>
        <v>0</v>
      </c>
      <c r="Z392" s="470">
        <v>2000</v>
      </c>
      <c r="AA392" s="525">
        <f t="shared" si="5172"/>
        <v>37000</v>
      </c>
      <c r="AB392" s="525">
        <v>36965</v>
      </c>
      <c r="AC392" s="587">
        <f t="shared" si="5174"/>
        <v>0.99905405405405401</v>
      </c>
      <c r="AD392" s="525">
        <v>36966</v>
      </c>
      <c r="AE392" s="525">
        <v>36965</v>
      </c>
      <c r="AF392" s="587">
        <f t="shared" si="5175"/>
        <v>0.99905405405405401</v>
      </c>
      <c r="AG392" s="470">
        <v>37000</v>
      </c>
      <c r="AH392" s="470"/>
      <c r="AI392" s="470"/>
      <c r="AJ392" s="470"/>
      <c r="AK392" s="470"/>
      <c r="AL392" s="525">
        <f t="shared" si="5177"/>
        <v>37000</v>
      </c>
      <c r="AM392" s="830">
        <v>36965.22</v>
      </c>
      <c r="AN392" s="894">
        <f t="shared" si="5178"/>
        <v>0.99906000000000006</v>
      </c>
      <c r="AO392" s="830">
        <v>0</v>
      </c>
      <c r="AP392" s="894" t="e">
        <f t="shared" si="5180"/>
        <v>#DIV/0!</v>
      </c>
      <c r="AQ392" s="830">
        <v>0</v>
      </c>
      <c r="AR392" s="830">
        <v>0</v>
      </c>
      <c r="AS392" s="830">
        <f t="shared" si="5182"/>
        <v>0</v>
      </c>
      <c r="AT392" s="894" t="e">
        <f t="shared" si="5183"/>
        <v>#DIV/0!</v>
      </c>
      <c r="AU392" s="830">
        <v>0</v>
      </c>
      <c r="AV392" s="830">
        <f t="shared" si="5185"/>
        <v>0</v>
      </c>
      <c r="AW392" s="470"/>
      <c r="AX392" s="830">
        <v>0</v>
      </c>
      <c r="AY392" s="470"/>
      <c r="AZ392" s="72">
        <v>0</v>
      </c>
      <c r="BA392" s="942"/>
      <c r="BB392" s="470"/>
      <c r="BC392" s="470"/>
      <c r="BD392" s="942"/>
      <c r="BE392" s="470"/>
      <c r="BF392" s="470"/>
      <c r="BG392" s="830">
        <v>0</v>
      </c>
      <c r="BH392" s="470">
        <f t="shared" si="5187"/>
        <v>0</v>
      </c>
      <c r="BI392" s="943"/>
      <c r="BJ392" s="894" t="e">
        <f t="shared" si="5189"/>
        <v>#DIV/0!</v>
      </c>
      <c r="BK392" s="470">
        <v>0</v>
      </c>
      <c r="BL392" s="470">
        <f t="shared" si="5191"/>
        <v>0</v>
      </c>
      <c r="BM392" s="894" t="e">
        <f t="shared" si="5192"/>
        <v>#DIV/0!</v>
      </c>
      <c r="BN392" s="894"/>
      <c r="BO392" s="894"/>
      <c r="BP392" s="943"/>
      <c r="BQ392" s="888" t="e">
        <f t="shared" si="5194"/>
        <v>#DIV/0!</v>
      </c>
      <c r="BR392" s="830">
        <v>0</v>
      </c>
      <c r="BS392" s="470">
        <f t="shared" si="5196"/>
        <v>0</v>
      </c>
      <c r="BT392" s="943"/>
      <c r="BU392" s="888" t="e">
        <f t="shared" si="5197"/>
        <v>#DIV/0!</v>
      </c>
      <c r="BV392" s="470">
        <v>0</v>
      </c>
      <c r="BW392" s="470">
        <f t="shared" si="5199"/>
        <v>0</v>
      </c>
      <c r="BX392" s="894" t="e">
        <f t="shared" si="5552"/>
        <v>#DIV/0!</v>
      </c>
      <c r="BY392" s="943"/>
      <c r="BZ392" s="1134"/>
      <c r="CA392" s="470"/>
      <c r="CB392" s="470"/>
      <c r="CC392" s="470"/>
      <c r="CD392" s="943"/>
      <c r="CE392" s="34">
        <v>0</v>
      </c>
      <c r="CF392" s="525">
        <f t="shared" si="5202"/>
        <v>0</v>
      </c>
      <c r="CG392" s="593" t="e">
        <f t="shared" si="5203"/>
        <v>#DIV/0!</v>
      </c>
      <c r="CH392" s="943"/>
      <c r="CI392" s="593" t="e">
        <f t="shared" si="5205"/>
        <v>#DIV/0!</v>
      </c>
      <c r="CJ392" s="470">
        <v>0</v>
      </c>
      <c r="CK392" s="470">
        <f t="shared" si="5207"/>
        <v>0</v>
      </c>
      <c r="CL392" s="135">
        <v>3681</v>
      </c>
      <c r="CM392" s="593" t="e">
        <f t="shared" si="5208"/>
        <v>#DIV/0!</v>
      </c>
      <c r="CN392" s="91">
        <v>5200</v>
      </c>
      <c r="CO392" s="1200">
        <f t="shared" si="5210"/>
        <v>5200</v>
      </c>
      <c r="CP392" s="593">
        <f t="shared" si="5211"/>
        <v>0.70788461538461533</v>
      </c>
      <c r="CQ392" s="91">
        <v>2000</v>
      </c>
      <c r="CR392" s="1200">
        <f t="shared" si="5213"/>
        <v>7200</v>
      </c>
      <c r="CS392" s="1255">
        <v>5200</v>
      </c>
      <c r="CT392" s="1321"/>
      <c r="CU392" s="470"/>
      <c r="CV392" s="470"/>
      <c r="CW392" s="1398">
        <v>6089.4</v>
      </c>
      <c r="CX392" s="593">
        <f t="shared" si="5215"/>
        <v>0.84575</v>
      </c>
      <c r="CY392" s="1363"/>
      <c r="CZ392" s="470">
        <v>4000</v>
      </c>
      <c r="DA392" s="1363">
        <f t="shared" si="5217"/>
        <v>4000</v>
      </c>
      <c r="DB392" s="135">
        <v>5700</v>
      </c>
      <c r="DC392" s="593">
        <f t="shared" si="5218"/>
        <v>1.425</v>
      </c>
      <c r="DD392" s="1200"/>
      <c r="DE392" s="1363">
        <f t="shared" si="5220"/>
        <v>4000</v>
      </c>
      <c r="DF392" s="593">
        <f t="shared" si="5221"/>
        <v>1.425</v>
      </c>
      <c r="DG392" s="1200"/>
      <c r="DH392" s="1363">
        <f t="shared" si="5223"/>
        <v>4000</v>
      </c>
      <c r="DI392" s="593">
        <f t="shared" si="5224"/>
        <v>1.425</v>
      </c>
      <c r="DJ392" s="1364">
        <v>5700</v>
      </c>
      <c r="DK392" s="593">
        <f t="shared" si="5226"/>
        <v>1.425</v>
      </c>
      <c r="DL392" s="1200"/>
      <c r="DM392" s="1363">
        <f t="shared" si="5228"/>
        <v>4000</v>
      </c>
      <c r="DN392" s="593">
        <f t="shared" si="5229"/>
        <v>1.425</v>
      </c>
      <c r="DO392" s="1364">
        <v>5700</v>
      </c>
      <c r="DP392" s="882">
        <v>2000</v>
      </c>
      <c r="DQ392" s="470"/>
      <c r="DR392" s="470"/>
      <c r="DS392" s="1444">
        <v>5700</v>
      </c>
      <c r="DT392" s="2176">
        <f t="shared" si="5231"/>
        <v>1.425</v>
      </c>
      <c r="DU392" s="2279">
        <v>2000</v>
      </c>
      <c r="DV392" s="1362"/>
      <c r="DW392" s="1362">
        <f t="shared" si="5233"/>
        <v>2000</v>
      </c>
      <c r="DX392" s="1362"/>
      <c r="DY392" s="1362">
        <f t="shared" si="5235"/>
        <v>2000</v>
      </c>
      <c r="DZ392" s="1362"/>
      <c r="EA392" s="1362">
        <f t="shared" si="5236"/>
        <v>2000</v>
      </c>
      <c r="EB392" s="1444">
        <v>0</v>
      </c>
      <c r="EC392" s="2176">
        <f t="shared" si="5238"/>
        <v>0</v>
      </c>
      <c r="ED392" s="1362"/>
      <c r="EE392" s="1362">
        <f t="shared" si="5240"/>
        <v>2000</v>
      </c>
      <c r="EF392" s="2176">
        <f t="shared" si="5241"/>
        <v>0</v>
      </c>
      <c r="EG392" s="1362">
        <v>-2000</v>
      </c>
      <c r="EH392" s="1362">
        <f t="shared" si="5243"/>
        <v>0</v>
      </c>
      <c r="EI392" s="2240">
        <v>0</v>
      </c>
      <c r="EJ392" s="1444">
        <v>0</v>
      </c>
      <c r="EK392" s="2176" t="e">
        <f t="shared" si="5245"/>
        <v>#DIV/0!</v>
      </c>
      <c r="EL392" s="2279">
        <v>0</v>
      </c>
      <c r="EM392" s="2280">
        <v>0</v>
      </c>
      <c r="EN392" s="2280">
        <v>0</v>
      </c>
      <c r="EO392" s="1444">
        <v>0</v>
      </c>
      <c r="EP392" s="2176" t="e">
        <f t="shared" si="5246"/>
        <v>#DIV/0!</v>
      </c>
      <c r="EQ392" s="1362"/>
      <c r="ER392" s="1362">
        <f t="shared" si="5248"/>
        <v>0</v>
      </c>
      <c r="ES392" s="1362"/>
      <c r="ET392" s="1362">
        <f t="shared" si="5250"/>
        <v>0</v>
      </c>
      <c r="EU392" s="2176" t="e">
        <f t="shared" si="5251"/>
        <v>#DIV/0!</v>
      </c>
      <c r="EV392" s="1362"/>
      <c r="EW392" s="1362">
        <f t="shared" si="5253"/>
        <v>0</v>
      </c>
      <c r="EX392" s="1444">
        <v>0</v>
      </c>
      <c r="EY392" s="2176" t="e">
        <f t="shared" si="5255"/>
        <v>#DIV/0!</v>
      </c>
      <c r="EZ392" s="2242">
        <v>0</v>
      </c>
      <c r="FA392" s="1444">
        <v>0</v>
      </c>
      <c r="FB392" s="2176" t="e">
        <f t="shared" si="5258"/>
        <v>#DIV/0!</v>
      </c>
      <c r="FC392" s="1554">
        <v>100</v>
      </c>
      <c r="FD392" s="1554">
        <v>100</v>
      </c>
      <c r="FE392" s="1554">
        <v>100</v>
      </c>
      <c r="FF392" s="1363"/>
      <c r="FG392" s="1363">
        <f t="shared" si="5259"/>
        <v>100</v>
      </c>
      <c r="FH392" s="2736">
        <v>0</v>
      </c>
      <c r="FI392" s="1363"/>
      <c r="FJ392" s="1363">
        <f t="shared" si="5261"/>
        <v>100</v>
      </c>
      <c r="FK392" s="2696">
        <f t="shared" si="5262"/>
        <v>0</v>
      </c>
      <c r="FL392" s="2736">
        <v>0</v>
      </c>
      <c r="FM392" s="2696">
        <f t="shared" si="5264"/>
        <v>0</v>
      </c>
      <c r="FN392" s="1363"/>
      <c r="FO392" s="1363">
        <f t="shared" si="5266"/>
        <v>100</v>
      </c>
      <c r="FP392" s="2124">
        <v>100</v>
      </c>
      <c r="FQ392" s="2630">
        <v>100</v>
      </c>
      <c r="FR392" s="2497">
        <v>100</v>
      </c>
      <c r="FS392" s="2497">
        <v>100</v>
      </c>
    </row>
    <row r="393" spans="1:175" ht="21.75" thickBot="1" x14ac:dyDescent="0.4">
      <c r="A393" s="2909"/>
      <c r="B393" s="2880"/>
      <c r="C393" s="2941"/>
      <c r="D393" s="1832" t="s">
        <v>421</v>
      </c>
      <c r="E393" s="1862" t="s">
        <v>465</v>
      </c>
      <c r="F393" s="684"/>
      <c r="G393" s="656"/>
      <c r="H393" s="757">
        <f t="shared" ref="H393:O393" si="5553">SUM(H389,H376)</f>
        <v>13187</v>
      </c>
      <c r="I393" s="510">
        <f t="shared" si="5553"/>
        <v>55520</v>
      </c>
      <c r="J393" s="566">
        <f t="shared" si="5553"/>
        <v>39222</v>
      </c>
      <c r="K393" s="566">
        <f t="shared" si="5553"/>
        <v>40269</v>
      </c>
      <c r="L393" s="620">
        <f t="shared" si="5163"/>
        <v>1.0266942022334404</v>
      </c>
      <c r="M393" s="510">
        <f t="shared" ref="M393" si="5554">SUM(M389,M376)</f>
        <v>39222</v>
      </c>
      <c r="N393" s="510">
        <f t="shared" si="5553"/>
        <v>1168</v>
      </c>
      <c r="O393" s="510">
        <f t="shared" si="5553"/>
        <v>55986</v>
      </c>
      <c r="P393" s="566">
        <f t="shared" si="5165"/>
        <v>96376</v>
      </c>
      <c r="Q393" s="620">
        <f t="shared" si="5506"/>
        <v>0.41783224039179878</v>
      </c>
      <c r="R393" s="510">
        <f t="shared" ref="R393:S393" si="5555">SUM(R389,R376)</f>
        <v>96376</v>
      </c>
      <c r="S393" s="566">
        <f t="shared" si="5555"/>
        <v>48149</v>
      </c>
      <c r="T393" s="620">
        <f t="shared" si="5167"/>
        <v>0.49959533493815889</v>
      </c>
      <c r="U393" s="510">
        <f t="shared" ref="U393:W393" si="5556">SUM(U389,U376)</f>
        <v>96376</v>
      </c>
      <c r="V393" s="510">
        <f t="shared" si="5556"/>
        <v>0</v>
      </c>
      <c r="W393" s="510">
        <f t="shared" si="5556"/>
        <v>0</v>
      </c>
      <c r="X393" s="566">
        <f t="shared" si="5169"/>
        <v>96376</v>
      </c>
      <c r="Y393" s="620">
        <f t="shared" si="5170"/>
        <v>0.49959533493815889</v>
      </c>
      <c r="Z393" s="510">
        <f t="shared" ref="Z393" si="5557">SUM(Z389,Z376)</f>
        <v>2000</v>
      </c>
      <c r="AA393" s="566">
        <f t="shared" si="5172"/>
        <v>98376</v>
      </c>
      <c r="AB393" s="566">
        <f t="shared" ref="AB393:AE393" si="5558">SUM(AB389,AB376)</f>
        <v>97244</v>
      </c>
      <c r="AC393" s="620">
        <f t="shared" si="5174"/>
        <v>0.98849312840530212</v>
      </c>
      <c r="AD393" s="566">
        <f t="shared" si="5558"/>
        <v>99352</v>
      </c>
      <c r="AE393" s="566">
        <f t="shared" si="5558"/>
        <v>100706</v>
      </c>
      <c r="AF393" s="620">
        <f t="shared" si="5175"/>
        <v>1.0236846385297227</v>
      </c>
      <c r="AG393" s="510">
        <f t="shared" ref="AG393:AM393" si="5559">SUM(AG389,AG376)</f>
        <v>101376</v>
      </c>
      <c r="AH393" s="510">
        <f t="shared" si="5559"/>
        <v>45819</v>
      </c>
      <c r="AI393" s="510">
        <f t="shared" si="5559"/>
        <v>30942</v>
      </c>
      <c r="AJ393" s="510">
        <f t="shared" si="5559"/>
        <v>28032</v>
      </c>
      <c r="AK393" s="510">
        <f t="shared" si="5559"/>
        <v>3000</v>
      </c>
      <c r="AL393" s="566">
        <f t="shared" si="5177"/>
        <v>101376</v>
      </c>
      <c r="AM393" s="867">
        <f t="shared" si="5559"/>
        <v>101111.87</v>
      </c>
      <c r="AN393" s="1007">
        <f t="shared" si="5178"/>
        <v>0.99739455097853535</v>
      </c>
      <c r="AO393" s="867">
        <f t="shared" ref="AO393:AR393" si="5560">SUM(AO389,AO376)</f>
        <v>29913.049999999996</v>
      </c>
      <c r="AP393" s="1007">
        <f t="shared" si="5180"/>
        <v>0.65285252842707164</v>
      </c>
      <c r="AQ393" s="867">
        <f t="shared" ref="AQ393" si="5561">SUM(AQ389,AQ376)</f>
        <v>0</v>
      </c>
      <c r="AR393" s="867">
        <f t="shared" si="5560"/>
        <v>0</v>
      </c>
      <c r="AS393" s="867">
        <f t="shared" si="5182"/>
        <v>45819</v>
      </c>
      <c r="AT393" s="1007">
        <f t="shared" si="5183"/>
        <v>0.65285252842707164</v>
      </c>
      <c r="AU393" s="867">
        <f t="shared" ref="AU393" si="5562">SUM(AU389,AU376)</f>
        <v>0</v>
      </c>
      <c r="AV393" s="867">
        <f t="shared" si="5185"/>
        <v>45819</v>
      </c>
      <c r="AW393" s="510">
        <f t="shared" ref="AW393:BG393" si="5563">SUM(AW389,AW376)</f>
        <v>45819</v>
      </c>
      <c r="AX393" s="867">
        <f t="shared" si="5563"/>
        <v>44301.47</v>
      </c>
      <c r="AY393" s="510">
        <f t="shared" si="5563"/>
        <v>45819</v>
      </c>
      <c r="AZ393" s="1092">
        <f t="shared" si="5563"/>
        <v>50400.869999999995</v>
      </c>
      <c r="BA393" s="1008">
        <f t="shared" si="5563"/>
        <v>33754</v>
      </c>
      <c r="BB393" s="510">
        <f t="shared" si="5563"/>
        <v>30550</v>
      </c>
      <c r="BC393" s="510">
        <f t="shared" si="5563"/>
        <v>28750</v>
      </c>
      <c r="BD393" s="1008">
        <f t="shared" si="5563"/>
        <v>36754</v>
      </c>
      <c r="BE393" s="510">
        <f t="shared" si="5563"/>
        <v>30550</v>
      </c>
      <c r="BF393" s="510">
        <f t="shared" si="5563"/>
        <v>28750</v>
      </c>
      <c r="BG393" s="867">
        <f t="shared" si="5563"/>
        <v>0</v>
      </c>
      <c r="BH393" s="510">
        <f t="shared" si="5187"/>
        <v>36754</v>
      </c>
      <c r="BI393" s="1009">
        <f t="shared" ref="BI393" si="5564">SUM(BI389,BI376)</f>
        <v>6972.1200000000008</v>
      </c>
      <c r="BJ393" s="1007">
        <f t="shared" si="5189"/>
        <v>0.18969690373836864</v>
      </c>
      <c r="BK393" s="510">
        <f t="shared" ref="BK393" si="5565">SUM(BK389,BK376)</f>
        <v>0</v>
      </c>
      <c r="BL393" s="510">
        <f t="shared" si="5191"/>
        <v>36754</v>
      </c>
      <c r="BM393" s="1007">
        <f t="shared" si="5192"/>
        <v>0.18969690373836864</v>
      </c>
      <c r="BN393" s="1007"/>
      <c r="BO393" s="1007"/>
      <c r="BP393" s="1009">
        <f t="shared" ref="BP393:BT393" si="5566">SUM(BP389,BP376)</f>
        <v>13838.159999999998</v>
      </c>
      <c r="BQ393" s="888">
        <f t="shared" si="5194"/>
        <v>0.37650759101050219</v>
      </c>
      <c r="BR393" s="867">
        <f t="shared" ref="BR393" si="5567">SUM(BR389,BR376)</f>
        <v>0</v>
      </c>
      <c r="BS393" s="510">
        <f t="shared" si="5196"/>
        <v>36754</v>
      </c>
      <c r="BT393" s="1009">
        <f t="shared" si="5566"/>
        <v>21508.18</v>
      </c>
      <c r="BU393" s="888">
        <f t="shared" si="5197"/>
        <v>0.58519290417369541</v>
      </c>
      <c r="BV393" s="510">
        <f t="shared" ref="BV393" si="5568">SUM(BV389,BV376)</f>
        <v>0</v>
      </c>
      <c r="BW393" s="510">
        <f t="shared" si="5199"/>
        <v>36754</v>
      </c>
      <c r="BX393" s="1007">
        <f t="shared" si="5552"/>
        <v>0.58519290417369541</v>
      </c>
      <c r="BY393" s="1009">
        <f t="shared" ref="BY393:CE393" si="5569">SUM(BY389,BY376)</f>
        <v>26975.649999999998</v>
      </c>
      <c r="BZ393" s="1156">
        <f t="shared" si="5569"/>
        <v>26975.649999999998</v>
      </c>
      <c r="CA393" s="510">
        <f t="shared" si="5569"/>
        <v>33392</v>
      </c>
      <c r="CB393" s="510">
        <f t="shared" si="5569"/>
        <v>29192</v>
      </c>
      <c r="CC393" s="510">
        <f t="shared" si="5569"/>
        <v>27392</v>
      </c>
      <c r="CD393" s="1009">
        <f t="shared" si="5569"/>
        <v>8199.26</v>
      </c>
      <c r="CE393" s="55">
        <f t="shared" si="5569"/>
        <v>600</v>
      </c>
      <c r="CF393" s="566">
        <f t="shared" si="5202"/>
        <v>33992</v>
      </c>
      <c r="CG393" s="593">
        <f t="shared" si="5203"/>
        <v>0.24121146152035775</v>
      </c>
      <c r="CH393" s="1009">
        <f t="shared" ref="CH393:CL393" si="5570">SUM(CH389,CH376)</f>
        <v>13706.260000000002</v>
      </c>
      <c r="CI393" s="593">
        <f t="shared" si="5205"/>
        <v>0.40322016945163575</v>
      </c>
      <c r="CJ393" s="510">
        <f t="shared" ref="CJ393" si="5571">SUM(CJ389,CJ376)</f>
        <v>0</v>
      </c>
      <c r="CK393" s="510">
        <f t="shared" si="5207"/>
        <v>33992</v>
      </c>
      <c r="CL393" s="163">
        <f t="shared" si="5570"/>
        <v>29343.239999999998</v>
      </c>
      <c r="CM393" s="593">
        <f t="shared" si="5208"/>
        <v>0.86323958578489046</v>
      </c>
      <c r="CN393" s="55">
        <f t="shared" ref="CN393" si="5572">SUM(CN389,CN376)</f>
        <v>3200</v>
      </c>
      <c r="CO393" s="1216">
        <f t="shared" si="5210"/>
        <v>37192</v>
      </c>
      <c r="CP393" s="593">
        <f t="shared" si="5211"/>
        <v>0.78896644439664443</v>
      </c>
      <c r="CQ393" s="55">
        <f t="shared" ref="CQ393" si="5573">SUM(CQ389,CQ376)</f>
        <v>2000</v>
      </c>
      <c r="CR393" s="1216">
        <f t="shared" si="5213"/>
        <v>39192</v>
      </c>
      <c r="CS393" s="1278">
        <f t="shared" ref="CS393:DB393" si="5574">SUM(CS389,CS376)</f>
        <v>37192</v>
      </c>
      <c r="CT393" s="1341">
        <f t="shared" si="5574"/>
        <v>33251</v>
      </c>
      <c r="CU393" s="510">
        <f t="shared" si="5574"/>
        <v>30438</v>
      </c>
      <c r="CV393" s="510">
        <f t="shared" si="5574"/>
        <v>32256</v>
      </c>
      <c r="CW393" s="1421">
        <f t="shared" si="5574"/>
        <v>47608.130000000005</v>
      </c>
      <c r="CX393" s="593">
        <f t="shared" si="5215"/>
        <v>1.2147410185752197</v>
      </c>
      <c r="CY393" s="1520">
        <f t="shared" ref="CY393:CZ393" si="5575">SUM(CY389,CY376)</f>
        <v>33251</v>
      </c>
      <c r="CZ393" s="510">
        <f t="shared" si="5575"/>
        <v>6000</v>
      </c>
      <c r="DA393" s="1520">
        <f t="shared" si="5217"/>
        <v>39251</v>
      </c>
      <c r="DB393" s="163">
        <f t="shared" si="5574"/>
        <v>24930.79</v>
      </c>
      <c r="DC393" s="593">
        <f t="shared" si="5218"/>
        <v>0.63516318055590948</v>
      </c>
      <c r="DD393" s="1216">
        <f t="shared" ref="DD393" si="5576">SUM(DD389,DD376)</f>
        <v>12160</v>
      </c>
      <c r="DE393" s="1520">
        <f t="shared" si="5220"/>
        <v>51411</v>
      </c>
      <c r="DF393" s="593">
        <f t="shared" si="5221"/>
        <v>0.48493104588512187</v>
      </c>
      <c r="DG393" s="1216">
        <f t="shared" ref="DG393" si="5577">SUM(DG389,DG376)</f>
        <v>12160</v>
      </c>
      <c r="DH393" s="1520">
        <f t="shared" si="5223"/>
        <v>51411</v>
      </c>
      <c r="DI393" s="593">
        <f t="shared" si="5224"/>
        <v>0.48493104588512187</v>
      </c>
      <c r="DJ393" s="1619">
        <f t="shared" ref="DJ393" si="5578">SUM(DJ389,DJ376)</f>
        <v>30710.510000000002</v>
      </c>
      <c r="DK393" s="593">
        <f t="shared" si="5226"/>
        <v>0.59735290113010842</v>
      </c>
      <c r="DL393" s="1216">
        <f t="shared" ref="DL393" si="5579">SUM(DL389,DL376)</f>
        <v>0</v>
      </c>
      <c r="DM393" s="1520">
        <f t="shared" si="5228"/>
        <v>51411</v>
      </c>
      <c r="DN393" s="593">
        <f t="shared" si="5229"/>
        <v>0.59735290113010842</v>
      </c>
      <c r="DO393" s="1619">
        <f t="shared" ref="DO393:DS393" si="5580">SUM(DO389,DO376)</f>
        <v>49670.71</v>
      </c>
      <c r="DP393" s="510">
        <f t="shared" si="5580"/>
        <v>38363</v>
      </c>
      <c r="DQ393" s="510">
        <f t="shared" si="5580"/>
        <v>35271</v>
      </c>
      <c r="DR393" s="510">
        <f t="shared" si="5580"/>
        <v>35271</v>
      </c>
      <c r="DS393" s="1700">
        <f t="shared" si="5580"/>
        <v>49670.71</v>
      </c>
      <c r="DT393" s="2176">
        <f t="shared" si="5231"/>
        <v>0.96614946217735498</v>
      </c>
      <c r="DU393" s="1785">
        <f t="shared" ref="DU393:DV393" si="5581">SUM(DU389,DU376)</f>
        <v>38363</v>
      </c>
      <c r="DV393" s="1785">
        <f t="shared" si="5581"/>
        <v>0</v>
      </c>
      <c r="DW393" s="1785">
        <f t="shared" si="5233"/>
        <v>38363</v>
      </c>
      <c r="DX393" s="1785">
        <f t="shared" ref="DX393:DZ393" si="5582">SUM(DX389,DX376)</f>
        <v>0</v>
      </c>
      <c r="DY393" s="1785">
        <f t="shared" si="5235"/>
        <v>38363</v>
      </c>
      <c r="DZ393" s="1785">
        <f t="shared" si="5582"/>
        <v>0</v>
      </c>
      <c r="EA393" s="1785">
        <f t="shared" si="5236"/>
        <v>38363</v>
      </c>
      <c r="EB393" s="1700">
        <f t="shared" ref="EB393" si="5583">SUM(EB389,EB376)</f>
        <v>19424.149999999998</v>
      </c>
      <c r="EC393" s="2176">
        <f t="shared" si="5238"/>
        <v>0.50632510491880189</v>
      </c>
      <c r="ED393" s="1785">
        <f t="shared" ref="ED393" si="5584">SUM(ED389,ED376)</f>
        <v>0</v>
      </c>
      <c r="EE393" s="1785">
        <f t="shared" si="5240"/>
        <v>38363</v>
      </c>
      <c r="EF393" s="2176">
        <f t="shared" si="5241"/>
        <v>0.50632510491880189</v>
      </c>
      <c r="EG393" s="1785">
        <f t="shared" ref="EG393" si="5585">SUM(EG389,EG376)</f>
        <v>900</v>
      </c>
      <c r="EH393" s="1785">
        <f t="shared" si="5243"/>
        <v>39263</v>
      </c>
      <c r="EI393" s="2330">
        <f t="shared" ref="EI393:EO393" si="5586">SUM(EI389,EI376)</f>
        <v>39886.79</v>
      </c>
      <c r="EJ393" s="1700">
        <f t="shared" si="5586"/>
        <v>39886.79</v>
      </c>
      <c r="EK393" s="2176">
        <f t="shared" si="5245"/>
        <v>1</v>
      </c>
      <c r="EL393" s="1785">
        <f t="shared" si="5586"/>
        <v>43592</v>
      </c>
      <c r="EM393" s="2344">
        <f t="shared" si="5586"/>
        <v>43292</v>
      </c>
      <c r="EN393" s="2344">
        <f t="shared" si="5586"/>
        <v>43292</v>
      </c>
      <c r="EO393" s="1700">
        <f t="shared" si="5586"/>
        <v>19558.050000000003</v>
      </c>
      <c r="EP393" s="2176">
        <f t="shared" si="5246"/>
        <v>0.44866145164250326</v>
      </c>
      <c r="EQ393" s="1785">
        <f t="shared" ref="EQ393" si="5587">SUM(EQ389,EQ376)</f>
        <v>0</v>
      </c>
      <c r="ER393" s="1785">
        <f t="shared" si="5248"/>
        <v>43592</v>
      </c>
      <c r="ES393" s="1785">
        <f t="shared" ref="ES393" si="5588">SUM(ES389,ES376)</f>
        <v>0</v>
      </c>
      <c r="ET393" s="1785">
        <f t="shared" si="5250"/>
        <v>43592</v>
      </c>
      <c r="EU393" s="2176">
        <f t="shared" si="5251"/>
        <v>0.44866145164250326</v>
      </c>
      <c r="EV393" s="1785">
        <f t="shared" ref="EV393" si="5589">SUM(EV389,EV376)</f>
        <v>0</v>
      </c>
      <c r="EW393" s="1785">
        <f t="shared" si="5253"/>
        <v>43592</v>
      </c>
      <c r="EX393" s="1700">
        <f t="shared" ref="EX393" si="5590">SUM(EX389,EX376)</f>
        <v>29643.46</v>
      </c>
      <c r="EY393" s="2176">
        <f t="shared" si="5255"/>
        <v>0.68002064599008993</v>
      </c>
      <c r="EZ393" s="2329">
        <f t="shared" ref="EZ393:FF393" si="5591">SUM(EZ389,EZ376)</f>
        <v>43592</v>
      </c>
      <c r="FA393" s="1700">
        <f t="shared" ref="FA393" si="5592">SUM(FA389,FA376)</f>
        <v>40853.14</v>
      </c>
      <c r="FB393" s="2176">
        <f t="shared" si="5258"/>
        <v>0.93717058175812074</v>
      </c>
      <c r="FC393" s="1520">
        <f t="shared" si="5591"/>
        <v>40067</v>
      </c>
      <c r="FD393" s="1520">
        <f t="shared" si="5591"/>
        <v>40067</v>
      </c>
      <c r="FE393" s="1520">
        <f t="shared" si="5591"/>
        <v>40067</v>
      </c>
      <c r="FF393" s="1520">
        <f t="shared" si="5591"/>
        <v>0</v>
      </c>
      <c r="FG393" s="1520">
        <f t="shared" si="5259"/>
        <v>40067</v>
      </c>
      <c r="FH393" s="2785">
        <f t="shared" ref="FH393:FI393" si="5593">SUM(FH389,FH376)</f>
        <v>13169.86</v>
      </c>
      <c r="FI393" s="1520">
        <f t="shared" si="5593"/>
        <v>1066</v>
      </c>
      <c r="FJ393" s="1520">
        <f t="shared" si="5261"/>
        <v>41133</v>
      </c>
      <c r="FK393" s="2696">
        <f t="shared" si="5262"/>
        <v>0.32017747307514649</v>
      </c>
      <c r="FL393" s="2785">
        <f t="shared" ref="FL393" si="5594">SUM(FL389,FL376)</f>
        <v>22772.07</v>
      </c>
      <c r="FM393" s="2696">
        <f t="shared" si="5264"/>
        <v>0.55362045073298816</v>
      </c>
      <c r="FN393" s="1520">
        <f t="shared" ref="FN393" si="5595">SUM(FN389,FN376)</f>
        <v>0</v>
      </c>
      <c r="FO393" s="1520">
        <f t="shared" si="5266"/>
        <v>41133</v>
      </c>
      <c r="FP393" s="2125">
        <f t="shared" ref="FP393" si="5596">SUM(FP389,FP376)</f>
        <v>41133</v>
      </c>
      <c r="FQ393" s="2651">
        <f t="shared" ref="FQ393:FR393" si="5597">SUM(FQ389,FQ376)</f>
        <v>36868</v>
      </c>
      <c r="FR393" s="1520">
        <f t="shared" si="5597"/>
        <v>36874</v>
      </c>
      <c r="FS393" s="1520">
        <f t="shared" ref="FS393" si="5598">SUM(FS389,FS376)</f>
        <v>36828</v>
      </c>
    </row>
    <row r="394" spans="1:175" ht="56.25" customHeight="1" thickBot="1" x14ac:dyDescent="0.4">
      <c r="A394" s="1810" t="s">
        <v>446</v>
      </c>
      <c r="B394" s="1806" t="s">
        <v>366</v>
      </c>
      <c r="C394" s="1920" t="s">
        <v>65</v>
      </c>
      <c r="D394" s="1821" t="s">
        <v>398</v>
      </c>
      <c r="E394" s="1854" t="s">
        <v>818</v>
      </c>
      <c r="F394" s="676"/>
      <c r="G394" s="642"/>
      <c r="H394" s="778">
        <f t="shared" ref="H394:I394" si="5599">SUM(H395:H403)</f>
        <v>9300</v>
      </c>
      <c r="I394" s="515">
        <f t="shared" si="5599"/>
        <v>8332</v>
      </c>
      <c r="J394" s="571">
        <f t="shared" ref="J394:K394" si="5600">SUM(J395:J403)</f>
        <v>8100</v>
      </c>
      <c r="K394" s="571">
        <f t="shared" si="5600"/>
        <v>1755</v>
      </c>
      <c r="L394" s="610">
        <f t="shared" si="5163"/>
        <v>0.21666666666666667</v>
      </c>
      <c r="M394" s="515">
        <f t="shared" ref="M394" si="5601">SUM(M395:M403)</f>
        <v>8100</v>
      </c>
      <c r="N394" s="515">
        <f>SUM(N395:N403)</f>
        <v>0</v>
      </c>
      <c r="O394" s="515">
        <f>SUM(O395:O403)</f>
        <v>0</v>
      </c>
      <c r="P394" s="571">
        <f t="shared" si="5165"/>
        <v>8100</v>
      </c>
      <c r="Q394" s="610">
        <f t="shared" si="5506"/>
        <v>0.21666666666666667</v>
      </c>
      <c r="R394" s="515">
        <f t="shared" ref="R394:S394" si="5602">SUM(R395:R403)</f>
        <v>8100</v>
      </c>
      <c r="S394" s="571">
        <f t="shared" si="5602"/>
        <v>2470</v>
      </c>
      <c r="T394" s="610">
        <f t="shared" si="5167"/>
        <v>0.30493827160493825</v>
      </c>
      <c r="U394" s="515">
        <f t="shared" ref="U394" si="5603">SUM(U395:U403)</f>
        <v>9100</v>
      </c>
      <c r="V394" s="515">
        <f>SUM(V395:V403)</f>
        <v>1000</v>
      </c>
      <c r="W394" s="515">
        <f>SUM(W395:W403)</f>
        <v>0</v>
      </c>
      <c r="X394" s="571">
        <f t="shared" si="5169"/>
        <v>9100</v>
      </c>
      <c r="Y394" s="610">
        <f t="shared" si="5170"/>
        <v>0.27142857142857141</v>
      </c>
      <c r="Z394" s="515">
        <f>SUM(Z395:Z403)</f>
        <v>0</v>
      </c>
      <c r="AA394" s="571">
        <f t="shared" si="5172"/>
        <v>9100</v>
      </c>
      <c r="AB394" s="571">
        <f t="shared" ref="AB394:AE394" si="5604">SUM(AB395:AB403)</f>
        <v>6567</v>
      </c>
      <c r="AC394" s="610">
        <f t="shared" si="5174"/>
        <v>0.72164835164835162</v>
      </c>
      <c r="AD394" s="571">
        <f t="shared" si="5604"/>
        <v>7009</v>
      </c>
      <c r="AE394" s="571">
        <f t="shared" si="5604"/>
        <v>9821</v>
      </c>
      <c r="AF394" s="610">
        <f t="shared" si="5175"/>
        <v>1.0792307692307692</v>
      </c>
      <c r="AG394" s="515">
        <f t="shared" ref="AG394:AM394" si="5605">SUM(AG395:AG403)</f>
        <v>10100</v>
      </c>
      <c r="AH394" s="515">
        <f t="shared" si="5605"/>
        <v>14400</v>
      </c>
      <c r="AI394" s="515">
        <f t="shared" si="5605"/>
        <v>14400</v>
      </c>
      <c r="AJ394" s="515">
        <f t="shared" si="5605"/>
        <v>14400</v>
      </c>
      <c r="AK394" s="515">
        <f>SUM(AK395:AK403)</f>
        <v>1000</v>
      </c>
      <c r="AL394" s="571">
        <f t="shared" si="5177"/>
        <v>10100</v>
      </c>
      <c r="AM394" s="872">
        <f t="shared" si="5605"/>
        <v>10080.259999999998</v>
      </c>
      <c r="AN394" s="950">
        <f t="shared" si="5178"/>
        <v>0.99804554455445527</v>
      </c>
      <c r="AO394" s="872">
        <f t="shared" ref="AO394:AR394" si="5606">SUM(AO395:AO403)</f>
        <v>7282.52</v>
      </c>
      <c r="AP394" s="950">
        <f t="shared" si="5180"/>
        <v>0.50573055555555557</v>
      </c>
      <c r="AQ394" s="872">
        <f t="shared" ref="AQ394" si="5607">SUM(AQ395:AQ403)</f>
        <v>500</v>
      </c>
      <c r="AR394" s="872">
        <f t="shared" si="5606"/>
        <v>0</v>
      </c>
      <c r="AS394" s="872">
        <f t="shared" si="5182"/>
        <v>14900</v>
      </c>
      <c r="AT394" s="950">
        <f t="shared" si="5183"/>
        <v>0.48875973154362418</v>
      </c>
      <c r="AU394" s="872">
        <f t="shared" ref="AU394" si="5608">SUM(AU395:AU403)</f>
        <v>0</v>
      </c>
      <c r="AV394" s="872">
        <f t="shared" si="5185"/>
        <v>14900</v>
      </c>
      <c r="AW394" s="515">
        <f t="shared" ref="AW394:BG394" si="5609">SUM(AW395:AW403)</f>
        <v>14400</v>
      </c>
      <c r="AX394" s="872">
        <f t="shared" si="5609"/>
        <v>11496.18</v>
      </c>
      <c r="AY394" s="515">
        <f t="shared" si="5609"/>
        <v>14900</v>
      </c>
      <c r="AZ394" s="1098">
        <f t="shared" si="5609"/>
        <v>14174.02</v>
      </c>
      <c r="BA394" s="1025">
        <f t="shared" si="5609"/>
        <v>15100</v>
      </c>
      <c r="BB394" s="515">
        <f t="shared" si="5609"/>
        <v>15100</v>
      </c>
      <c r="BC394" s="515">
        <f t="shared" si="5609"/>
        <v>15100</v>
      </c>
      <c r="BD394" s="1025">
        <f t="shared" si="5609"/>
        <v>15100</v>
      </c>
      <c r="BE394" s="515">
        <f t="shared" si="5609"/>
        <v>15100</v>
      </c>
      <c r="BF394" s="515">
        <f t="shared" si="5609"/>
        <v>15100</v>
      </c>
      <c r="BG394" s="872">
        <f t="shared" si="5609"/>
        <v>0</v>
      </c>
      <c r="BH394" s="515">
        <f t="shared" si="5187"/>
        <v>15100</v>
      </c>
      <c r="BI394" s="1026">
        <f t="shared" ref="BI394" si="5610">SUM(BI395:BI403)</f>
        <v>1820.45</v>
      </c>
      <c r="BJ394" s="950">
        <f t="shared" si="5189"/>
        <v>0.12055960264900663</v>
      </c>
      <c r="BK394" s="515">
        <f t="shared" ref="BK394" si="5611">SUM(BK395:BK403)</f>
        <v>0</v>
      </c>
      <c r="BL394" s="515">
        <f t="shared" si="5191"/>
        <v>15100</v>
      </c>
      <c r="BM394" s="950">
        <f t="shared" si="5192"/>
        <v>0.12055960264900663</v>
      </c>
      <c r="BN394" s="950"/>
      <c r="BO394" s="950"/>
      <c r="BP394" s="1026">
        <f t="shared" ref="BP394:BT394" si="5612">SUM(BP395:BP403)</f>
        <v>1820.45</v>
      </c>
      <c r="BQ394" s="888">
        <f t="shared" si="5194"/>
        <v>0.12055960264900663</v>
      </c>
      <c r="BR394" s="872">
        <f t="shared" ref="BR394" si="5613">SUM(BR395:BR403)</f>
        <v>0</v>
      </c>
      <c r="BS394" s="515">
        <f t="shared" si="5196"/>
        <v>15100</v>
      </c>
      <c r="BT394" s="1026">
        <f t="shared" si="5612"/>
        <v>1820.45</v>
      </c>
      <c r="BU394" s="888">
        <f t="shared" si="5197"/>
        <v>0.12055960264900663</v>
      </c>
      <c r="BV394" s="515">
        <f t="shared" ref="BV394" si="5614">SUM(BV395:BV403)</f>
        <v>-11680</v>
      </c>
      <c r="BW394" s="515">
        <f t="shared" si="5199"/>
        <v>3420</v>
      </c>
      <c r="BX394" s="950">
        <f t="shared" si="5552"/>
        <v>0.53229532163742688</v>
      </c>
      <c r="BY394" s="1026">
        <f t="shared" ref="BY394:CE394" si="5615">SUM(BY395:BY403)</f>
        <v>1820.45</v>
      </c>
      <c r="BZ394" s="1162">
        <f t="shared" si="5615"/>
        <v>1820.45</v>
      </c>
      <c r="CA394" s="515">
        <f t="shared" si="5615"/>
        <v>7700</v>
      </c>
      <c r="CB394" s="515">
        <f t="shared" si="5615"/>
        <v>15100</v>
      </c>
      <c r="CC394" s="515">
        <f t="shared" si="5615"/>
        <v>15100</v>
      </c>
      <c r="CD394" s="1026">
        <f t="shared" si="5615"/>
        <v>0</v>
      </c>
      <c r="CE394" s="61">
        <f t="shared" si="5615"/>
        <v>0</v>
      </c>
      <c r="CF394" s="571">
        <f t="shared" si="5202"/>
        <v>7700</v>
      </c>
      <c r="CG394" s="593">
        <f t="shared" si="5203"/>
        <v>0</v>
      </c>
      <c r="CH394" s="1026">
        <f t="shared" ref="CH394:CL394" si="5616">SUM(CH395:CH403)</f>
        <v>0</v>
      </c>
      <c r="CI394" s="593">
        <f t="shared" si="5205"/>
        <v>0</v>
      </c>
      <c r="CJ394" s="515">
        <f t="shared" ref="CJ394" si="5617">SUM(CJ395:CJ403)</f>
        <v>0</v>
      </c>
      <c r="CK394" s="515">
        <f t="shared" si="5207"/>
        <v>7700</v>
      </c>
      <c r="CL394" s="1703">
        <f t="shared" si="5616"/>
        <v>5960.48</v>
      </c>
      <c r="CM394" s="593">
        <f t="shared" si="5208"/>
        <v>0.7740883116883116</v>
      </c>
      <c r="CN394" s="61">
        <f t="shared" ref="CN394" si="5618">SUM(CN395:CN403)</f>
        <v>0</v>
      </c>
      <c r="CO394" s="1222">
        <f t="shared" si="5210"/>
        <v>7700</v>
      </c>
      <c r="CP394" s="593">
        <f t="shared" si="5211"/>
        <v>0.7740883116883116</v>
      </c>
      <c r="CQ394" s="61">
        <f t="shared" ref="CQ394" si="5619">SUM(CQ395:CQ403)</f>
        <v>0</v>
      </c>
      <c r="CR394" s="1222">
        <f t="shared" si="5213"/>
        <v>7700</v>
      </c>
      <c r="CS394" s="1625">
        <f t="shared" ref="CS394:DB394" si="5620">SUM(CS395:CS403)</f>
        <v>7700</v>
      </c>
      <c r="CT394" s="1222">
        <f t="shared" si="5620"/>
        <v>9700</v>
      </c>
      <c r="CU394" s="515">
        <f t="shared" si="5620"/>
        <v>15100</v>
      </c>
      <c r="CV394" s="515">
        <f t="shared" si="5620"/>
        <v>15100</v>
      </c>
      <c r="CW394" s="1704">
        <f t="shared" si="5620"/>
        <v>5960.48</v>
      </c>
      <c r="CX394" s="593">
        <f t="shared" si="5215"/>
        <v>0.7740883116883116</v>
      </c>
      <c r="CY394" s="1526">
        <f t="shared" ref="CY394:CZ394" si="5621">SUM(CY395:CY403)</f>
        <v>9700</v>
      </c>
      <c r="CZ394" s="515">
        <f t="shared" si="5621"/>
        <v>0</v>
      </c>
      <c r="DA394" s="1526">
        <f t="shared" si="5217"/>
        <v>9700</v>
      </c>
      <c r="DB394" s="1703">
        <f t="shared" si="5620"/>
        <v>0</v>
      </c>
      <c r="DC394" s="593">
        <f t="shared" si="5218"/>
        <v>0</v>
      </c>
      <c r="DD394" s="1222">
        <f t="shared" ref="DD394" si="5622">SUM(DD395:DD403)</f>
        <v>0</v>
      </c>
      <c r="DE394" s="1526">
        <f t="shared" si="5220"/>
        <v>9700</v>
      </c>
      <c r="DF394" s="593">
        <f t="shared" si="5221"/>
        <v>0</v>
      </c>
      <c r="DG394" s="1222">
        <f t="shared" ref="DG394" si="5623">SUM(DG395:DG403)</f>
        <v>0</v>
      </c>
      <c r="DH394" s="1526">
        <f t="shared" si="5223"/>
        <v>9700</v>
      </c>
      <c r="DI394" s="593">
        <f t="shared" si="5224"/>
        <v>0</v>
      </c>
      <c r="DJ394" s="1625">
        <f t="shared" ref="DJ394" si="5624">SUM(DJ395:DJ403)</f>
        <v>1384.33</v>
      </c>
      <c r="DK394" s="593">
        <f t="shared" si="5226"/>
        <v>0.14271443298969072</v>
      </c>
      <c r="DL394" s="1222">
        <f t="shared" ref="DL394" si="5625">SUM(DL395:DL403)</f>
        <v>0</v>
      </c>
      <c r="DM394" s="1526">
        <f t="shared" si="5228"/>
        <v>9700</v>
      </c>
      <c r="DN394" s="593">
        <f t="shared" si="5229"/>
        <v>0.14271443298969072</v>
      </c>
      <c r="DO394" s="1625">
        <f t="shared" ref="DO394:DS394" si="5626">SUM(DO395:DO403)</f>
        <v>7234.76</v>
      </c>
      <c r="DP394" s="484">
        <f t="shared" si="5626"/>
        <v>17834</v>
      </c>
      <c r="DQ394" s="484">
        <f t="shared" si="5626"/>
        <v>17234</v>
      </c>
      <c r="DR394" s="484">
        <f t="shared" si="5626"/>
        <v>17234</v>
      </c>
      <c r="DS394" s="1989">
        <f t="shared" si="5626"/>
        <v>7234.76</v>
      </c>
      <c r="DT394" s="2176">
        <f t="shared" si="5231"/>
        <v>0.74585154639175255</v>
      </c>
      <c r="DU394" s="1761">
        <f t="shared" ref="DU394:DV394" si="5627">SUM(DU395:DU403)</f>
        <v>17834</v>
      </c>
      <c r="DV394" s="1761">
        <f t="shared" si="5627"/>
        <v>0</v>
      </c>
      <c r="DW394" s="1761">
        <f t="shared" si="5233"/>
        <v>17834</v>
      </c>
      <c r="DX394" s="1761">
        <f t="shared" ref="DX394:DZ394" si="5628">SUM(DX395:DX403)</f>
        <v>0</v>
      </c>
      <c r="DY394" s="1761">
        <f t="shared" si="5235"/>
        <v>17834</v>
      </c>
      <c r="DZ394" s="1761">
        <f t="shared" si="5628"/>
        <v>0</v>
      </c>
      <c r="EA394" s="1761">
        <f t="shared" si="5236"/>
        <v>17834</v>
      </c>
      <c r="EB394" s="1989">
        <f t="shared" ref="EB394" si="5629">SUM(EB395:EB403)</f>
        <v>10372.050000000001</v>
      </c>
      <c r="EC394" s="2176">
        <f t="shared" si="5238"/>
        <v>0.58158853874621519</v>
      </c>
      <c r="ED394" s="1761">
        <f t="shared" ref="ED394" si="5630">SUM(ED395:ED403)</f>
        <v>0</v>
      </c>
      <c r="EE394" s="1761">
        <f t="shared" si="5240"/>
        <v>17834</v>
      </c>
      <c r="EF394" s="2176">
        <f t="shared" si="5241"/>
        <v>0.58158853874621519</v>
      </c>
      <c r="EG394" s="1761">
        <f t="shared" ref="EG394" si="5631">SUM(EG395:EG403)</f>
        <v>0</v>
      </c>
      <c r="EH394" s="1761">
        <f t="shared" si="5243"/>
        <v>17834</v>
      </c>
      <c r="EI394" s="2209">
        <f t="shared" ref="EI394:EO394" si="5632">SUM(EI395:EI403)</f>
        <v>13520.510000000002</v>
      </c>
      <c r="EJ394" s="1989">
        <f t="shared" si="5632"/>
        <v>13520.510000000002</v>
      </c>
      <c r="EK394" s="2176">
        <f t="shared" si="5245"/>
        <v>1</v>
      </c>
      <c r="EL394" s="1761">
        <f t="shared" si="5632"/>
        <v>12432</v>
      </c>
      <c r="EM394" s="2210">
        <f t="shared" si="5632"/>
        <v>12432</v>
      </c>
      <c r="EN394" s="2210">
        <f t="shared" si="5632"/>
        <v>12432</v>
      </c>
      <c r="EO394" s="1989">
        <f t="shared" si="5632"/>
        <v>7900.05</v>
      </c>
      <c r="EP394" s="2176">
        <f t="shared" si="5246"/>
        <v>0.63546090733590732</v>
      </c>
      <c r="EQ394" s="1761">
        <f t="shared" ref="EQ394" si="5633">SUM(EQ395:EQ403)</f>
        <v>0</v>
      </c>
      <c r="ER394" s="1761">
        <f t="shared" si="5248"/>
        <v>12432</v>
      </c>
      <c r="ES394" s="1761">
        <f t="shared" ref="ES394" si="5634">SUM(ES395:ES403)</f>
        <v>0</v>
      </c>
      <c r="ET394" s="1761">
        <f t="shared" si="5250"/>
        <v>12432</v>
      </c>
      <c r="EU394" s="2176">
        <f t="shared" si="5251"/>
        <v>0.63546090733590732</v>
      </c>
      <c r="EV394" s="1761">
        <f t="shared" ref="EV394" si="5635">SUM(EV395:EV403)</f>
        <v>0</v>
      </c>
      <c r="EW394" s="1761">
        <f t="shared" si="5253"/>
        <v>12432</v>
      </c>
      <c r="EX394" s="1989">
        <f t="shared" ref="EX394" si="5636">SUM(EX395:EX403)</f>
        <v>7900.05</v>
      </c>
      <c r="EY394" s="2176">
        <f t="shared" si="5255"/>
        <v>0.63546090733590732</v>
      </c>
      <c r="EZ394" s="2211">
        <f t="shared" ref="EZ394:FF394" si="5637">SUM(EZ395:EZ403)</f>
        <v>12432.05</v>
      </c>
      <c r="FA394" s="1989">
        <f t="shared" ref="FA394" si="5638">SUM(FA395:FA403)</f>
        <v>8699.14</v>
      </c>
      <c r="FB394" s="2176">
        <f t="shared" si="5258"/>
        <v>0.69973777348777344</v>
      </c>
      <c r="FC394" s="1497">
        <f t="shared" si="5637"/>
        <v>12432</v>
      </c>
      <c r="FD394" s="1497">
        <f t="shared" si="5637"/>
        <v>12432</v>
      </c>
      <c r="FE394" s="1497">
        <f t="shared" si="5637"/>
        <v>12432</v>
      </c>
      <c r="FF394" s="1497">
        <f t="shared" si="5637"/>
        <v>0</v>
      </c>
      <c r="FG394" s="1497">
        <f t="shared" si="5259"/>
        <v>12432</v>
      </c>
      <c r="FH394" s="2718">
        <f t="shared" ref="FH394:FI394" si="5639">SUM(FH395:FH403)</f>
        <v>8275.0499999999993</v>
      </c>
      <c r="FI394" s="1497">
        <f t="shared" si="5639"/>
        <v>0</v>
      </c>
      <c r="FJ394" s="1497">
        <f t="shared" si="5261"/>
        <v>12432</v>
      </c>
      <c r="FK394" s="2696">
        <f t="shared" si="5262"/>
        <v>0.66562499999999991</v>
      </c>
      <c r="FL394" s="2718">
        <f t="shared" ref="FL394" si="5640">SUM(FL395:FL403)</f>
        <v>8862.5299999999988</v>
      </c>
      <c r="FM394" s="2696">
        <f t="shared" si="5264"/>
        <v>0.7128804697554697</v>
      </c>
      <c r="FN394" s="1497">
        <f t="shared" ref="FN394" si="5641">SUM(FN395:FN403)</f>
        <v>0</v>
      </c>
      <c r="FO394" s="1497">
        <f t="shared" si="5266"/>
        <v>12432</v>
      </c>
      <c r="FP394" s="2719">
        <f t="shared" ref="FP394" si="5642">SUM(FP395:FP403)</f>
        <v>12432</v>
      </c>
      <c r="FQ394" s="2608">
        <f t="shared" ref="FQ394:FR394" si="5643">SUM(FQ395:FQ403)</f>
        <v>15300</v>
      </c>
      <c r="FR394" s="1497">
        <f t="shared" si="5643"/>
        <v>15300</v>
      </c>
      <c r="FS394" s="1497">
        <f t="shared" ref="FS394" si="5644">SUM(FS395:FS403)</f>
        <v>15300</v>
      </c>
    </row>
    <row r="395" spans="1:175" ht="21.75" hidden="1" thickBot="1" x14ac:dyDescent="0.4">
      <c r="A395" s="1809"/>
      <c r="B395" s="1807"/>
      <c r="C395" s="1855" t="s">
        <v>66</v>
      </c>
      <c r="D395" s="1856"/>
      <c r="E395" s="1857"/>
      <c r="F395" s="677"/>
      <c r="G395" s="645" t="s">
        <v>692</v>
      </c>
      <c r="H395" s="648">
        <v>4572</v>
      </c>
      <c r="I395" s="487">
        <v>3940</v>
      </c>
      <c r="J395" s="535">
        <v>0</v>
      </c>
      <c r="K395" s="535">
        <v>0</v>
      </c>
      <c r="L395" s="603" t="e">
        <f t="shared" si="5163"/>
        <v>#DIV/0!</v>
      </c>
      <c r="M395" s="487">
        <v>0</v>
      </c>
      <c r="N395" s="487"/>
      <c r="O395" s="487"/>
      <c r="P395" s="535">
        <f t="shared" si="5165"/>
        <v>0</v>
      </c>
      <c r="Q395" s="603" t="e">
        <f t="shared" si="5506"/>
        <v>#DIV/0!</v>
      </c>
      <c r="R395" s="487">
        <v>0</v>
      </c>
      <c r="S395" s="535">
        <v>0</v>
      </c>
      <c r="T395" s="603" t="e">
        <f t="shared" si="5167"/>
        <v>#DIV/0!</v>
      </c>
      <c r="U395" s="487">
        <v>0</v>
      </c>
      <c r="V395" s="487"/>
      <c r="W395" s="487"/>
      <c r="X395" s="535">
        <f t="shared" si="5169"/>
        <v>0</v>
      </c>
      <c r="Y395" s="603" t="e">
        <f t="shared" si="5170"/>
        <v>#DIV/0!</v>
      </c>
      <c r="Z395" s="487"/>
      <c r="AA395" s="535">
        <f t="shared" si="5172"/>
        <v>0</v>
      </c>
      <c r="AB395" s="535">
        <v>0</v>
      </c>
      <c r="AC395" s="603" t="e">
        <f t="shared" si="5174"/>
        <v>#DIV/0!</v>
      </c>
      <c r="AD395" s="535">
        <v>0</v>
      </c>
      <c r="AE395" s="535">
        <v>0</v>
      </c>
      <c r="AF395" s="603" t="e">
        <f t="shared" si="5175"/>
        <v>#DIV/0!</v>
      </c>
      <c r="AG395" s="487">
        <v>0</v>
      </c>
      <c r="AH395" s="487">
        <v>5000</v>
      </c>
      <c r="AI395" s="487">
        <v>5000</v>
      </c>
      <c r="AJ395" s="487">
        <v>5000</v>
      </c>
      <c r="AK395" s="487"/>
      <c r="AL395" s="535">
        <f t="shared" si="5177"/>
        <v>0</v>
      </c>
      <c r="AM395" s="844">
        <v>0</v>
      </c>
      <c r="AN395" s="891" t="e">
        <f t="shared" si="5178"/>
        <v>#DIV/0!</v>
      </c>
      <c r="AO395" s="844">
        <v>5331.59</v>
      </c>
      <c r="AP395" s="891">
        <f t="shared" si="5180"/>
        <v>1.0663180000000001</v>
      </c>
      <c r="AQ395" s="844"/>
      <c r="AR395" s="844"/>
      <c r="AS395" s="844">
        <f t="shared" si="5182"/>
        <v>5000</v>
      </c>
      <c r="AT395" s="891">
        <f t="shared" si="5183"/>
        <v>1.0663180000000001</v>
      </c>
      <c r="AU395" s="844"/>
      <c r="AV395" s="844">
        <f t="shared" si="5185"/>
        <v>5000</v>
      </c>
      <c r="AW395" s="487">
        <v>5000</v>
      </c>
      <c r="AX395" s="844">
        <v>5331.59</v>
      </c>
      <c r="AY395" s="487">
        <v>5000</v>
      </c>
      <c r="AZ395" s="1073">
        <v>5331.59</v>
      </c>
      <c r="BA395" s="931">
        <v>5400</v>
      </c>
      <c r="BB395" s="487">
        <v>5400</v>
      </c>
      <c r="BC395" s="487">
        <v>5400</v>
      </c>
      <c r="BD395" s="931">
        <v>5400</v>
      </c>
      <c r="BE395" s="487">
        <v>5400</v>
      </c>
      <c r="BF395" s="487">
        <v>5400</v>
      </c>
      <c r="BG395" s="844"/>
      <c r="BH395" s="487">
        <f t="shared" si="5187"/>
        <v>5400</v>
      </c>
      <c r="BI395" s="932">
        <v>1620.45</v>
      </c>
      <c r="BJ395" s="891">
        <f t="shared" si="5189"/>
        <v>0.30008333333333337</v>
      </c>
      <c r="BK395" s="487"/>
      <c r="BL395" s="487">
        <f t="shared" si="5191"/>
        <v>5400</v>
      </c>
      <c r="BM395" s="891">
        <f t="shared" si="5192"/>
        <v>0.30008333333333337</v>
      </c>
      <c r="BN395" s="891"/>
      <c r="BO395" s="891"/>
      <c r="BP395" s="932">
        <v>1620.45</v>
      </c>
      <c r="BQ395" s="888">
        <f t="shared" si="5194"/>
        <v>0.30008333333333337</v>
      </c>
      <c r="BR395" s="844"/>
      <c r="BS395" s="487">
        <f t="shared" si="5196"/>
        <v>5400</v>
      </c>
      <c r="BT395" s="932">
        <v>1620.45</v>
      </c>
      <c r="BU395" s="888">
        <f t="shared" si="5197"/>
        <v>0.30008333333333337</v>
      </c>
      <c r="BV395" s="933">
        <v>-3780</v>
      </c>
      <c r="BW395" s="487">
        <f t="shared" si="5199"/>
        <v>1620</v>
      </c>
      <c r="BX395" s="891">
        <f t="shared" si="5552"/>
        <v>1.0002777777777778</v>
      </c>
      <c r="BY395" s="932">
        <v>1620.45</v>
      </c>
      <c r="BZ395" s="1130">
        <v>1620.45</v>
      </c>
      <c r="CA395" s="487"/>
      <c r="CB395" s="487">
        <v>5400</v>
      </c>
      <c r="CC395" s="487">
        <v>5400</v>
      </c>
      <c r="CD395" s="932">
        <v>0</v>
      </c>
      <c r="CE395" s="30"/>
      <c r="CF395" s="535">
        <f t="shared" si="5202"/>
        <v>0</v>
      </c>
      <c r="CG395" s="593" t="e">
        <f t="shared" si="5203"/>
        <v>#DIV/0!</v>
      </c>
      <c r="CH395" s="932">
        <v>0</v>
      </c>
      <c r="CI395" s="593" t="e">
        <f t="shared" si="5205"/>
        <v>#DIV/0!</v>
      </c>
      <c r="CJ395" s="487"/>
      <c r="CK395" s="487">
        <f t="shared" si="5207"/>
        <v>0</v>
      </c>
      <c r="CL395" s="129">
        <v>0</v>
      </c>
      <c r="CM395" s="593" t="e">
        <f t="shared" si="5208"/>
        <v>#DIV/0!</v>
      </c>
      <c r="CN395" s="30"/>
      <c r="CO395" s="1196">
        <f t="shared" si="5210"/>
        <v>0</v>
      </c>
      <c r="CP395" s="593" t="e">
        <f t="shared" si="5211"/>
        <v>#DIV/0!</v>
      </c>
      <c r="CQ395" s="30"/>
      <c r="CR395" s="1196">
        <f t="shared" si="5213"/>
        <v>0</v>
      </c>
      <c r="CS395" s="1251">
        <v>0</v>
      </c>
      <c r="CT395" s="1317">
        <v>0</v>
      </c>
      <c r="CU395" s="487">
        <v>5400</v>
      </c>
      <c r="CV395" s="487">
        <v>5400</v>
      </c>
      <c r="CW395" s="1394">
        <v>0</v>
      </c>
      <c r="CX395" s="593" t="e">
        <f t="shared" si="5215"/>
        <v>#DIV/0!</v>
      </c>
      <c r="CY395" s="1501">
        <v>0</v>
      </c>
      <c r="CZ395" s="487"/>
      <c r="DA395" s="1501">
        <f t="shared" si="5217"/>
        <v>0</v>
      </c>
      <c r="DB395" s="129">
        <v>0</v>
      </c>
      <c r="DC395" s="593" t="e">
        <f t="shared" si="5218"/>
        <v>#DIV/0!</v>
      </c>
      <c r="DD395" s="1196"/>
      <c r="DE395" s="1501">
        <f t="shared" si="5220"/>
        <v>0</v>
      </c>
      <c r="DF395" s="593" t="e">
        <f t="shared" si="5221"/>
        <v>#DIV/0!</v>
      </c>
      <c r="DG395" s="1196"/>
      <c r="DH395" s="1501">
        <f t="shared" si="5223"/>
        <v>0</v>
      </c>
      <c r="DI395" s="593" t="e">
        <f t="shared" si="5224"/>
        <v>#DIV/0!</v>
      </c>
      <c r="DJ395" s="1593">
        <v>0</v>
      </c>
      <c r="DK395" s="593" t="e">
        <f t="shared" si="5226"/>
        <v>#DIV/0!</v>
      </c>
      <c r="DL395" s="1196"/>
      <c r="DM395" s="1501">
        <f t="shared" si="5228"/>
        <v>0</v>
      </c>
      <c r="DN395" s="593" t="e">
        <f t="shared" si="5229"/>
        <v>#DIV/0!</v>
      </c>
      <c r="DO395" s="1593"/>
      <c r="DP395" s="487">
        <v>8000</v>
      </c>
      <c r="DQ395" s="487">
        <v>8000</v>
      </c>
      <c r="DR395" s="487">
        <v>8000</v>
      </c>
      <c r="DS395" s="1991"/>
      <c r="DT395" s="2176" t="e">
        <f t="shared" si="5231"/>
        <v>#DIV/0!</v>
      </c>
      <c r="DU395" s="1765">
        <v>8000</v>
      </c>
      <c r="DV395" s="1765"/>
      <c r="DW395" s="1765">
        <f t="shared" si="5233"/>
        <v>8000</v>
      </c>
      <c r="DX395" s="1765"/>
      <c r="DY395" s="1765">
        <f t="shared" si="5235"/>
        <v>8000</v>
      </c>
      <c r="DZ395" s="1765"/>
      <c r="EA395" s="1765">
        <f t="shared" si="5236"/>
        <v>8000</v>
      </c>
      <c r="EB395" s="1991">
        <v>8062.35</v>
      </c>
      <c r="EC395" s="2176">
        <f t="shared" si="5238"/>
        <v>1.00779375</v>
      </c>
      <c r="ED395" s="1765"/>
      <c r="EE395" s="1765">
        <f t="shared" si="5240"/>
        <v>8000</v>
      </c>
      <c r="EF395" s="2176">
        <f t="shared" si="5241"/>
        <v>1.00779375</v>
      </c>
      <c r="EG395" s="1765"/>
      <c r="EH395" s="1765">
        <f t="shared" si="5243"/>
        <v>8000</v>
      </c>
      <c r="EI395" s="2225">
        <v>8062.35</v>
      </c>
      <c r="EJ395" s="1991">
        <v>8062.35</v>
      </c>
      <c r="EK395" s="2176">
        <f t="shared" si="5245"/>
        <v>1</v>
      </c>
      <c r="EL395" s="1765">
        <v>7524</v>
      </c>
      <c r="EM395" s="2226">
        <v>7524</v>
      </c>
      <c r="EN395" s="2226">
        <v>7524</v>
      </c>
      <c r="EO395" s="1991">
        <v>7524.05</v>
      </c>
      <c r="EP395" s="2176">
        <f t="shared" si="5246"/>
        <v>1.0000066454013823</v>
      </c>
      <c r="EQ395" s="1765"/>
      <c r="ER395" s="1765">
        <f t="shared" si="5248"/>
        <v>7524</v>
      </c>
      <c r="ES395" s="1765"/>
      <c r="ET395" s="1765">
        <f t="shared" si="5250"/>
        <v>7524</v>
      </c>
      <c r="EU395" s="2176">
        <f t="shared" si="5251"/>
        <v>1.0000066454013823</v>
      </c>
      <c r="EV395" s="1765"/>
      <c r="EW395" s="1765">
        <f t="shared" si="5253"/>
        <v>7524</v>
      </c>
      <c r="EX395" s="1991">
        <v>7524.05</v>
      </c>
      <c r="EY395" s="2176">
        <f t="shared" si="5255"/>
        <v>1.0000066454013823</v>
      </c>
      <c r="EZ395" s="2021">
        <v>7524.05</v>
      </c>
      <c r="FA395" s="1991">
        <v>7524.05</v>
      </c>
      <c r="FB395" s="2176">
        <f t="shared" si="5258"/>
        <v>1.0000066454013823</v>
      </c>
      <c r="FC395" s="1501">
        <v>7524</v>
      </c>
      <c r="FD395" s="2154">
        <v>7524</v>
      </c>
      <c r="FE395" s="2154">
        <v>7524</v>
      </c>
      <c r="FF395" s="1501"/>
      <c r="FG395" s="1501">
        <f t="shared" si="5259"/>
        <v>7524</v>
      </c>
      <c r="FH395" s="2724">
        <v>7975.05</v>
      </c>
      <c r="FI395" s="1501"/>
      <c r="FJ395" s="1501">
        <f t="shared" si="5261"/>
        <v>7524</v>
      </c>
      <c r="FK395" s="2696">
        <f t="shared" si="5262"/>
        <v>1.0599481658692185</v>
      </c>
      <c r="FL395" s="2724">
        <v>7975.05</v>
      </c>
      <c r="FM395" s="2696">
        <f t="shared" si="5264"/>
        <v>1.0599481658692185</v>
      </c>
      <c r="FN395" s="1501"/>
      <c r="FO395" s="1501">
        <f t="shared" si="5266"/>
        <v>7524</v>
      </c>
      <c r="FP395" s="1628">
        <v>7524</v>
      </c>
      <c r="FQ395" s="2614">
        <v>8000</v>
      </c>
      <c r="FR395" s="1501">
        <v>8000</v>
      </c>
      <c r="FS395" s="1501">
        <v>8000</v>
      </c>
    </row>
    <row r="396" spans="1:175" ht="21.75" hidden="1" thickBot="1" x14ac:dyDescent="0.4">
      <c r="A396" s="679"/>
      <c r="B396" s="680"/>
      <c r="C396" s="1858" t="s">
        <v>67</v>
      </c>
      <c r="D396" s="1859"/>
      <c r="E396" s="1860"/>
      <c r="F396" s="681"/>
      <c r="G396" s="650" t="s">
        <v>529</v>
      </c>
      <c r="H396" s="589">
        <v>0</v>
      </c>
      <c r="I396" s="470">
        <v>0</v>
      </c>
      <c r="J396" s="525">
        <v>200</v>
      </c>
      <c r="K396" s="525">
        <v>0</v>
      </c>
      <c r="L396" s="587">
        <f t="shared" si="5163"/>
        <v>0</v>
      </c>
      <c r="M396" s="470">
        <v>200</v>
      </c>
      <c r="N396" s="470"/>
      <c r="O396" s="470"/>
      <c r="P396" s="525">
        <f t="shared" si="5165"/>
        <v>200</v>
      </c>
      <c r="Q396" s="587">
        <f t="shared" si="5506"/>
        <v>0</v>
      </c>
      <c r="R396" s="470">
        <v>200</v>
      </c>
      <c r="S396" s="525">
        <v>0</v>
      </c>
      <c r="T396" s="587">
        <f t="shared" si="5167"/>
        <v>0</v>
      </c>
      <c r="U396" s="470">
        <v>200</v>
      </c>
      <c r="V396" s="470"/>
      <c r="W396" s="470"/>
      <c r="X396" s="525">
        <f t="shared" si="5169"/>
        <v>200</v>
      </c>
      <c r="Y396" s="587">
        <f t="shared" si="5170"/>
        <v>0</v>
      </c>
      <c r="Z396" s="470"/>
      <c r="AA396" s="525">
        <f t="shared" si="5172"/>
        <v>200</v>
      </c>
      <c r="AB396" s="525">
        <v>0</v>
      </c>
      <c r="AC396" s="587">
        <f t="shared" si="5174"/>
        <v>0</v>
      </c>
      <c r="AD396" s="525">
        <v>0</v>
      </c>
      <c r="AE396" s="525">
        <v>0</v>
      </c>
      <c r="AF396" s="587">
        <f t="shared" si="5175"/>
        <v>0</v>
      </c>
      <c r="AG396" s="470">
        <v>200</v>
      </c>
      <c r="AH396" s="470">
        <v>200</v>
      </c>
      <c r="AI396" s="470">
        <v>200</v>
      </c>
      <c r="AJ396" s="470">
        <v>200</v>
      </c>
      <c r="AK396" s="470"/>
      <c r="AL396" s="525">
        <f t="shared" si="5177"/>
        <v>200</v>
      </c>
      <c r="AM396" s="830">
        <v>0</v>
      </c>
      <c r="AN396" s="894">
        <f t="shared" si="5178"/>
        <v>0</v>
      </c>
      <c r="AO396" s="830">
        <v>256.33999999999997</v>
      </c>
      <c r="AP396" s="894">
        <f t="shared" si="5180"/>
        <v>1.2816999999999998</v>
      </c>
      <c r="AQ396" s="830"/>
      <c r="AR396" s="830"/>
      <c r="AS396" s="830">
        <f t="shared" si="5182"/>
        <v>200</v>
      </c>
      <c r="AT396" s="894">
        <f t="shared" si="5183"/>
        <v>1.2816999999999998</v>
      </c>
      <c r="AU396" s="830"/>
      <c r="AV396" s="830">
        <f t="shared" si="5185"/>
        <v>200</v>
      </c>
      <c r="AW396" s="470">
        <v>200</v>
      </c>
      <c r="AX396" s="830">
        <v>256.33999999999997</v>
      </c>
      <c r="AY396" s="470">
        <v>200</v>
      </c>
      <c r="AZ396" s="72">
        <v>256.33999999999997</v>
      </c>
      <c r="BA396" s="942">
        <v>300</v>
      </c>
      <c r="BB396" s="470">
        <v>300</v>
      </c>
      <c r="BC396" s="470">
        <v>300</v>
      </c>
      <c r="BD396" s="942">
        <v>300</v>
      </c>
      <c r="BE396" s="470">
        <v>300</v>
      </c>
      <c r="BF396" s="470">
        <v>300</v>
      </c>
      <c r="BG396" s="830"/>
      <c r="BH396" s="470">
        <f t="shared" si="5187"/>
        <v>300</v>
      </c>
      <c r="BI396" s="943">
        <v>0</v>
      </c>
      <c r="BJ396" s="894">
        <f t="shared" si="5189"/>
        <v>0</v>
      </c>
      <c r="BK396" s="470"/>
      <c r="BL396" s="470">
        <f t="shared" si="5191"/>
        <v>300</v>
      </c>
      <c r="BM396" s="894">
        <f t="shared" si="5192"/>
        <v>0</v>
      </c>
      <c r="BN396" s="894"/>
      <c r="BO396" s="894"/>
      <c r="BP396" s="943">
        <v>0</v>
      </c>
      <c r="BQ396" s="888">
        <f t="shared" si="5194"/>
        <v>0</v>
      </c>
      <c r="BR396" s="830"/>
      <c r="BS396" s="470">
        <f t="shared" si="5196"/>
        <v>300</v>
      </c>
      <c r="BT396" s="943">
        <v>0</v>
      </c>
      <c r="BU396" s="888">
        <f t="shared" si="5197"/>
        <v>0</v>
      </c>
      <c r="BV396" s="884">
        <v>-300</v>
      </c>
      <c r="BW396" s="470">
        <f t="shared" si="5199"/>
        <v>0</v>
      </c>
      <c r="BX396" s="894" t="e">
        <f t="shared" si="5552"/>
        <v>#DIV/0!</v>
      </c>
      <c r="BY396" s="943">
        <v>0</v>
      </c>
      <c r="BZ396" s="1134">
        <v>0</v>
      </c>
      <c r="CA396" s="470">
        <v>300</v>
      </c>
      <c r="CB396" s="470">
        <v>300</v>
      </c>
      <c r="CC396" s="470">
        <v>300</v>
      </c>
      <c r="CD396" s="943">
        <v>0</v>
      </c>
      <c r="CE396" s="34"/>
      <c r="CF396" s="525">
        <f t="shared" si="5202"/>
        <v>300</v>
      </c>
      <c r="CG396" s="593">
        <f t="shared" si="5203"/>
        <v>0</v>
      </c>
      <c r="CH396" s="943">
        <v>0</v>
      </c>
      <c r="CI396" s="593">
        <f t="shared" si="5205"/>
        <v>0</v>
      </c>
      <c r="CJ396" s="470"/>
      <c r="CK396" s="470">
        <f t="shared" si="5207"/>
        <v>300</v>
      </c>
      <c r="CL396" s="135">
        <v>0</v>
      </c>
      <c r="CM396" s="593">
        <f t="shared" si="5208"/>
        <v>0</v>
      </c>
      <c r="CN396" s="34"/>
      <c r="CO396" s="1200">
        <f t="shared" si="5210"/>
        <v>300</v>
      </c>
      <c r="CP396" s="593">
        <f t="shared" si="5211"/>
        <v>0</v>
      </c>
      <c r="CQ396" s="34"/>
      <c r="CR396" s="1200">
        <f t="shared" si="5213"/>
        <v>300</v>
      </c>
      <c r="CS396" s="1255">
        <v>300</v>
      </c>
      <c r="CT396" s="1321">
        <v>300</v>
      </c>
      <c r="CU396" s="470">
        <v>300</v>
      </c>
      <c r="CV396" s="470">
        <v>300</v>
      </c>
      <c r="CW396" s="1398">
        <v>0</v>
      </c>
      <c r="CX396" s="593">
        <f t="shared" si="5215"/>
        <v>0</v>
      </c>
      <c r="CY396" s="1363">
        <v>300</v>
      </c>
      <c r="CZ396" s="470"/>
      <c r="DA396" s="1363">
        <f t="shared" si="5217"/>
        <v>300</v>
      </c>
      <c r="DB396" s="135">
        <v>0</v>
      </c>
      <c r="DC396" s="593">
        <f t="shared" si="5218"/>
        <v>0</v>
      </c>
      <c r="DD396" s="1200"/>
      <c r="DE396" s="1363">
        <f t="shared" si="5220"/>
        <v>300</v>
      </c>
      <c r="DF396" s="593">
        <f t="shared" si="5221"/>
        <v>0</v>
      </c>
      <c r="DG396" s="1200"/>
      <c r="DH396" s="1363">
        <f t="shared" si="5223"/>
        <v>300</v>
      </c>
      <c r="DI396" s="593">
        <f t="shared" si="5224"/>
        <v>0</v>
      </c>
      <c r="DJ396" s="1364">
        <v>0</v>
      </c>
      <c r="DK396" s="593">
        <f t="shared" si="5226"/>
        <v>0</v>
      </c>
      <c r="DL396" s="1200"/>
      <c r="DM396" s="1363">
        <f t="shared" si="5228"/>
        <v>300</v>
      </c>
      <c r="DN396" s="593">
        <f t="shared" si="5229"/>
        <v>0</v>
      </c>
      <c r="DO396" s="1364">
        <v>271.58</v>
      </c>
      <c r="DP396" s="470">
        <v>272</v>
      </c>
      <c r="DQ396" s="470">
        <v>272</v>
      </c>
      <c r="DR396" s="470">
        <v>272</v>
      </c>
      <c r="DS396" s="1444">
        <v>271.58</v>
      </c>
      <c r="DT396" s="2176">
        <f t="shared" si="5231"/>
        <v>0.90526666666666666</v>
      </c>
      <c r="DU396" s="1362">
        <v>272</v>
      </c>
      <c r="DV396" s="1362"/>
      <c r="DW396" s="1362">
        <f t="shared" si="5233"/>
        <v>272</v>
      </c>
      <c r="DX396" s="1362"/>
      <c r="DY396" s="1362">
        <f t="shared" si="5235"/>
        <v>272</v>
      </c>
      <c r="DZ396" s="1362"/>
      <c r="EA396" s="1362">
        <f t="shared" si="5236"/>
        <v>272</v>
      </c>
      <c r="EB396" s="1444">
        <v>433.7</v>
      </c>
      <c r="EC396" s="2176">
        <f t="shared" si="5238"/>
        <v>1.5944852941176471</v>
      </c>
      <c r="ED396" s="1362"/>
      <c r="EE396" s="1362">
        <f t="shared" si="5240"/>
        <v>272</v>
      </c>
      <c r="EF396" s="2176">
        <f t="shared" si="5241"/>
        <v>1.5944852941176471</v>
      </c>
      <c r="EG396" s="1362"/>
      <c r="EH396" s="1362">
        <f t="shared" si="5243"/>
        <v>272</v>
      </c>
      <c r="EI396" s="2240">
        <v>433.7</v>
      </c>
      <c r="EJ396" s="1444">
        <v>433.7</v>
      </c>
      <c r="EK396" s="2176">
        <f t="shared" si="5245"/>
        <v>1</v>
      </c>
      <c r="EL396" s="1362">
        <v>434</v>
      </c>
      <c r="EM396" s="2241">
        <v>434</v>
      </c>
      <c r="EN396" s="2241">
        <v>434</v>
      </c>
      <c r="EO396" s="1444">
        <v>244</v>
      </c>
      <c r="EP396" s="2176">
        <f t="shared" si="5246"/>
        <v>0.56221198156682028</v>
      </c>
      <c r="EQ396" s="1362"/>
      <c r="ER396" s="1362">
        <f t="shared" si="5248"/>
        <v>434</v>
      </c>
      <c r="ES396" s="1362"/>
      <c r="ET396" s="1362">
        <f t="shared" si="5250"/>
        <v>434</v>
      </c>
      <c r="EU396" s="2176">
        <f t="shared" si="5251"/>
        <v>0.56221198156682028</v>
      </c>
      <c r="EV396" s="1362"/>
      <c r="EW396" s="1362">
        <f t="shared" si="5253"/>
        <v>434</v>
      </c>
      <c r="EX396" s="1444">
        <v>244</v>
      </c>
      <c r="EY396" s="2176">
        <f t="shared" si="5255"/>
        <v>0.56221198156682028</v>
      </c>
      <c r="EZ396" s="2242">
        <v>434</v>
      </c>
      <c r="FA396" s="1444">
        <v>244</v>
      </c>
      <c r="FB396" s="2176">
        <f t="shared" si="5258"/>
        <v>0.56221198156682028</v>
      </c>
      <c r="FC396" s="1363">
        <v>434</v>
      </c>
      <c r="FD396" s="2152">
        <v>434</v>
      </c>
      <c r="FE396" s="2152">
        <v>434</v>
      </c>
      <c r="FF396" s="1363"/>
      <c r="FG396" s="1363">
        <f t="shared" si="5259"/>
        <v>434</v>
      </c>
      <c r="FH396" s="2736">
        <v>0</v>
      </c>
      <c r="FI396" s="1363"/>
      <c r="FJ396" s="1363">
        <f t="shared" si="5261"/>
        <v>434</v>
      </c>
      <c r="FK396" s="2696">
        <f t="shared" si="5262"/>
        <v>0</v>
      </c>
      <c r="FL396" s="2736">
        <v>292.08999999999997</v>
      </c>
      <c r="FM396" s="2696">
        <f t="shared" si="5264"/>
        <v>0.67301843317972343</v>
      </c>
      <c r="FN396" s="1363"/>
      <c r="FO396" s="1363">
        <f t="shared" si="5266"/>
        <v>434</v>
      </c>
      <c r="FP396" s="2124">
        <v>434</v>
      </c>
      <c r="FQ396" s="2619">
        <v>300</v>
      </c>
      <c r="FR396" s="1363">
        <v>300</v>
      </c>
      <c r="FS396" s="1363">
        <v>300</v>
      </c>
    </row>
    <row r="397" spans="1:175" ht="21.75" hidden="1" thickBot="1" x14ac:dyDescent="0.4">
      <c r="A397" s="679"/>
      <c r="B397" s="680"/>
      <c r="C397" s="1858" t="s">
        <v>802</v>
      </c>
      <c r="D397" s="1859"/>
      <c r="E397" s="1860"/>
      <c r="F397" s="681"/>
      <c r="G397" s="650" t="s">
        <v>692</v>
      </c>
      <c r="H397" s="589">
        <v>707</v>
      </c>
      <c r="I397" s="470">
        <v>885</v>
      </c>
      <c r="J397" s="525">
        <v>900</v>
      </c>
      <c r="K397" s="525">
        <v>0</v>
      </c>
      <c r="L397" s="587">
        <f t="shared" si="5163"/>
        <v>0</v>
      </c>
      <c r="M397" s="470">
        <v>900</v>
      </c>
      <c r="N397" s="470"/>
      <c r="O397" s="470"/>
      <c r="P397" s="525">
        <f t="shared" si="5165"/>
        <v>900</v>
      </c>
      <c r="Q397" s="587">
        <f t="shared" si="5506"/>
        <v>0</v>
      </c>
      <c r="R397" s="470">
        <v>900</v>
      </c>
      <c r="S397" s="525">
        <v>715</v>
      </c>
      <c r="T397" s="587">
        <f t="shared" si="5167"/>
        <v>0.7944444444444444</v>
      </c>
      <c r="U397" s="470">
        <v>1900</v>
      </c>
      <c r="V397" s="470">
        <v>1000</v>
      </c>
      <c r="W397" s="470"/>
      <c r="X397" s="525">
        <f t="shared" si="5169"/>
        <v>1900</v>
      </c>
      <c r="Y397" s="587">
        <f t="shared" si="5170"/>
        <v>0.37631578947368421</v>
      </c>
      <c r="Z397" s="470"/>
      <c r="AA397" s="525">
        <f t="shared" si="5172"/>
        <v>1900</v>
      </c>
      <c r="AB397" s="525">
        <v>1986</v>
      </c>
      <c r="AC397" s="587">
        <f t="shared" si="5174"/>
        <v>1.0452631578947369</v>
      </c>
      <c r="AD397" s="525">
        <v>1986</v>
      </c>
      <c r="AE397" s="525">
        <v>1986</v>
      </c>
      <c r="AF397" s="587">
        <f t="shared" si="5175"/>
        <v>1.0452631578947369</v>
      </c>
      <c r="AG397" s="470">
        <v>1900</v>
      </c>
      <c r="AH397" s="470">
        <v>1400</v>
      </c>
      <c r="AI397" s="470">
        <v>1400</v>
      </c>
      <c r="AJ397" s="470">
        <v>1400</v>
      </c>
      <c r="AK397" s="470"/>
      <c r="AL397" s="525">
        <f t="shared" si="5177"/>
        <v>1900</v>
      </c>
      <c r="AM397" s="830">
        <v>1985.6</v>
      </c>
      <c r="AN397" s="894">
        <f t="shared" si="5178"/>
        <v>1.0450526315789472</v>
      </c>
      <c r="AO397" s="830">
        <v>1534.59</v>
      </c>
      <c r="AP397" s="894">
        <f t="shared" si="5180"/>
        <v>1.0961357142857142</v>
      </c>
      <c r="AQ397" s="830"/>
      <c r="AR397" s="830"/>
      <c r="AS397" s="830">
        <f t="shared" si="5182"/>
        <v>1400</v>
      </c>
      <c r="AT397" s="894">
        <f t="shared" si="5183"/>
        <v>1.0961357142857142</v>
      </c>
      <c r="AU397" s="830"/>
      <c r="AV397" s="830">
        <f t="shared" si="5185"/>
        <v>1400</v>
      </c>
      <c r="AW397" s="470">
        <v>1400</v>
      </c>
      <c r="AX397" s="830">
        <v>1534.59</v>
      </c>
      <c r="AY397" s="470">
        <v>1400</v>
      </c>
      <c r="AZ397" s="72">
        <v>1534.59</v>
      </c>
      <c r="BA397" s="942">
        <v>1600</v>
      </c>
      <c r="BB397" s="470">
        <v>1600</v>
      </c>
      <c r="BC397" s="470">
        <v>1600</v>
      </c>
      <c r="BD397" s="942">
        <v>1600</v>
      </c>
      <c r="BE397" s="470">
        <v>1600</v>
      </c>
      <c r="BF397" s="470">
        <v>1600</v>
      </c>
      <c r="BG397" s="830"/>
      <c r="BH397" s="470">
        <f t="shared" si="5187"/>
        <v>1600</v>
      </c>
      <c r="BI397" s="943">
        <v>0</v>
      </c>
      <c r="BJ397" s="894">
        <f t="shared" si="5189"/>
        <v>0</v>
      </c>
      <c r="BK397" s="470"/>
      <c r="BL397" s="470">
        <f t="shared" si="5191"/>
        <v>1600</v>
      </c>
      <c r="BM397" s="894">
        <f t="shared" si="5192"/>
        <v>0</v>
      </c>
      <c r="BN397" s="894"/>
      <c r="BO397" s="894"/>
      <c r="BP397" s="943">
        <v>0</v>
      </c>
      <c r="BQ397" s="888">
        <f t="shared" si="5194"/>
        <v>0</v>
      </c>
      <c r="BR397" s="830"/>
      <c r="BS397" s="470">
        <f t="shared" si="5196"/>
        <v>1600</v>
      </c>
      <c r="BT397" s="943">
        <v>0</v>
      </c>
      <c r="BU397" s="888">
        <f t="shared" si="5197"/>
        <v>0</v>
      </c>
      <c r="BV397" s="884">
        <v>-1600</v>
      </c>
      <c r="BW397" s="470">
        <f t="shared" si="5199"/>
        <v>0</v>
      </c>
      <c r="BX397" s="894" t="e">
        <f t="shared" si="5552"/>
        <v>#DIV/0!</v>
      </c>
      <c r="BY397" s="943">
        <v>0</v>
      </c>
      <c r="BZ397" s="1134">
        <v>0</v>
      </c>
      <c r="CA397" s="470">
        <v>1600</v>
      </c>
      <c r="CB397" s="470">
        <v>1600</v>
      </c>
      <c r="CC397" s="470">
        <v>1600</v>
      </c>
      <c r="CD397" s="943">
        <v>0</v>
      </c>
      <c r="CE397" s="34"/>
      <c r="CF397" s="525">
        <f t="shared" si="5202"/>
        <v>1600</v>
      </c>
      <c r="CG397" s="593">
        <f t="shared" si="5203"/>
        <v>0</v>
      </c>
      <c r="CH397" s="943">
        <v>0</v>
      </c>
      <c r="CI397" s="593">
        <f t="shared" si="5205"/>
        <v>0</v>
      </c>
      <c r="CJ397" s="470"/>
      <c r="CK397" s="470">
        <f t="shared" si="5207"/>
        <v>1600</v>
      </c>
      <c r="CL397" s="135">
        <v>0</v>
      </c>
      <c r="CM397" s="593">
        <f t="shared" si="5208"/>
        <v>0</v>
      </c>
      <c r="CN397" s="34"/>
      <c r="CO397" s="1200">
        <f t="shared" si="5210"/>
        <v>1600</v>
      </c>
      <c r="CP397" s="593">
        <f t="shared" si="5211"/>
        <v>0</v>
      </c>
      <c r="CQ397" s="34"/>
      <c r="CR397" s="1200">
        <f t="shared" si="5213"/>
        <v>1600</v>
      </c>
      <c r="CS397" s="1255">
        <v>1600</v>
      </c>
      <c r="CT397" s="1321">
        <v>1600</v>
      </c>
      <c r="CU397" s="470">
        <v>1600</v>
      </c>
      <c r="CV397" s="470">
        <v>1600</v>
      </c>
      <c r="CW397" s="1398">
        <v>0</v>
      </c>
      <c r="CX397" s="593">
        <f t="shared" si="5215"/>
        <v>0</v>
      </c>
      <c r="CY397" s="1363">
        <v>1600</v>
      </c>
      <c r="CZ397" s="470"/>
      <c r="DA397" s="1363">
        <f t="shared" si="5217"/>
        <v>1600</v>
      </c>
      <c r="DB397" s="135">
        <v>0</v>
      </c>
      <c r="DC397" s="593">
        <f t="shared" si="5218"/>
        <v>0</v>
      </c>
      <c r="DD397" s="1200"/>
      <c r="DE397" s="1363">
        <f t="shared" si="5220"/>
        <v>1600</v>
      </c>
      <c r="DF397" s="593">
        <f t="shared" si="5221"/>
        <v>0</v>
      </c>
      <c r="DG397" s="1200"/>
      <c r="DH397" s="1363">
        <f t="shared" si="5223"/>
        <v>1600</v>
      </c>
      <c r="DI397" s="593">
        <f t="shared" si="5224"/>
        <v>0</v>
      </c>
      <c r="DJ397" s="1364">
        <v>1384.33</v>
      </c>
      <c r="DK397" s="593">
        <f t="shared" si="5226"/>
        <v>0.86520624999999995</v>
      </c>
      <c r="DL397" s="1200"/>
      <c r="DM397" s="1363">
        <f t="shared" si="5228"/>
        <v>1600</v>
      </c>
      <c r="DN397" s="593">
        <f t="shared" si="5229"/>
        <v>0.86520624999999995</v>
      </c>
      <c r="DO397" s="1364">
        <v>1384.33</v>
      </c>
      <c r="DP397" s="470"/>
      <c r="DQ397" s="470"/>
      <c r="DR397" s="470"/>
      <c r="DS397" s="1444">
        <v>1384.33</v>
      </c>
      <c r="DT397" s="2176">
        <f t="shared" si="5231"/>
        <v>0.86520624999999995</v>
      </c>
      <c r="DU397" s="1362"/>
      <c r="DV397" s="1362"/>
      <c r="DW397" s="1362">
        <f t="shared" si="5233"/>
        <v>0</v>
      </c>
      <c r="DX397" s="1362"/>
      <c r="DY397" s="1362">
        <f t="shared" si="5235"/>
        <v>0</v>
      </c>
      <c r="DZ397" s="1362"/>
      <c r="EA397" s="1362">
        <f t="shared" si="5236"/>
        <v>0</v>
      </c>
      <c r="EB397" s="1444">
        <v>0</v>
      </c>
      <c r="EC397" s="2176" t="e">
        <f t="shared" si="5238"/>
        <v>#DIV/0!</v>
      </c>
      <c r="ED397" s="1362"/>
      <c r="EE397" s="1362">
        <f t="shared" si="5240"/>
        <v>0</v>
      </c>
      <c r="EF397" s="2176" t="e">
        <f t="shared" si="5241"/>
        <v>#DIV/0!</v>
      </c>
      <c r="EG397" s="1362"/>
      <c r="EH397" s="1362">
        <f t="shared" si="5243"/>
        <v>0</v>
      </c>
      <c r="EI397" s="2240">
        <v>3000.66</v>
      </c>
      <c r="EJ397" s="1444">
        <v>3000.66</v>
      </c>
      <c r="EK397" s="2176">
        <f t="shared" si="5245"/>
        <v>1</v>
      </c>
      <c r="EL397" s="1362"/>
      <c r="EM397" s="2241"/>
      <c r="EN397" s="2241"/>
      <c r="EO397" s="1444"/>
      <c r="EP397" s="2176" t="e">
        <f t="shared" si="5246"/>
        <v>#DIV/0!</v>
      </c>
      <c r="EQ397" s="1362"/>
      <c r="ER397" s="1362">
        <f t="shared" si="5248"/>
        <v>0</v>
      </c>
      <c r="ES397" s="1362"/>
      <c r="ET397" s="1362">
        <f t="shared" si="5250"/>
        <v>0</v>
      </c>
      <c r="EU397" s="2176" t="e">
        <f t="shared" si="5251"/>
        <v>#DIV/0!</v>
      </c>
      <c r="EV397" s="1362"/>
      <c r="EW397" s="1362">
        <f t="shared" si="5253"/>
        <v>0</v>
      </c>
      <c r="EX397" s="1444"/>
      <c r="EY397" s="2176" t="e">
        <f t="shared" si="5255"/>
        <v>#DIV/0!</v>
      </c>
      <c r="EZ397" s="2242"/>
      <c r="FA397" s="1444"/>
      <c r="FB397" s="2176" t="e">
        <f t="shared" si="5258"/>
        <v>#DIV/0!</v>
      </c>
      <c r="FC397" s="1363"/>
      <c r="FD397" s="2152"/>
      <c r="FE397" s="2152"/>
      <c r="FF397" s="1363"/>
      <c r="FG397" s="1363">
        <f t="shared" si="5259"/>
        <v>0</v>
      </c>
      <c r="FH397" s="2736"/>
      <c r="FI397" s="1363"/>
      <c r="FJ397" s="1363">
        <f t="shared" si="5261"/>
        <v>0</v>
      </c>
      <c r="FK397" s="2696" t="e">
        <f t="shared" si="5262"/>
        <v>#DIV/0!</v>
      </c>
      <c r="FL397" s="2736">
        <v>295.39</v>
      </c>
      <c r="FM397" s="2696" t="e">
        <f t="shared" si="5264"/>
        <v>#DIV/0!</v>
      </c>
      <c r="FN397" s="1363"/>
      <c r="FO397" s="1363">
        <f t="shared" si="5266"/>
        <v>0</v>
      </c>
      <c r="FP397" s="2124"/>
      <c r="FQ397" s="2619">
        <v>1000</v>
      </c>
      <c r="FR397" s="1363">
        <v>1000</v>
      </c>
      <c r="FS397" s="1363">
        <v>1000</v>
      </c>
    </row>
    <row r="398" spans="1:175" ht="21.75" hidden="1" thickBot="1" x14ac:dyDescent="0.4">
      <c r="A398" s="679"/>
      <c r="B398" s="680"/>
      <c r="C398" s="1858" t="s">
        <v>803</v>
      </c>
      <c r="D398" s="1859"/>
      <c r="E398" s="1860"/>
      <c r="F398" s="681"/>
      <c r="G398" s="650" t="s">
        <v>692</v>
      </c>
      <c r="H398" s="589">
        <v>1188</v>
      </c>
      <c r="I398" s="470">
        <v>1849</v>
      </c>
      <c r="J398" s="525">
        <v>3000</v>
      </c>
      <c r="K398" s="525">
        <v>0</v>
      </c>
      <c r="L398" s="587">
        <f t="shared" si="5163"/>
        <v>0</v>
      </c>
      <c r="M398" s="470">
        <v>3000</v>
      </c>
      <c r="N398" s="470"/>
      <c r="O398" s="470"/>
      <c r="P398" s="525">
        <f t="shared" si="5165"/>
        <v>3000</v>
      </c>
      <c r="Q398" s="587">
        <f t="shared" si="5506"/>
        <v>0</v>
      </c>
      <c r="R398" s="470">
        <v>3000</v>
      </c>
      <c r="S398" s="525">
        <v>0</v>
      </c>
      <c r="T398" s="587">
        <f t="shared" si="5167"/>
        <v>0</v>
      </c>
      <c r="U398" s="470">
        <v>3000</v>
      </c>
      <c r="V398" s="470"/>
      <c r="W398" s="470"/>
      <c r="X398" s="525">
        <f t="shared" si="5169"/>
        <v>3000</v>
      </c>
      <c r="Y398" s="587">
        <f t="shared" si="5170"/>
        <v>0</v>
      </c>
      <c r="Z398" s="470"/>
      <c r="AA398" s="525">
        <f t="shared" si="5172"/>
        <v>3000</v>
      </c>
      <c r="AB398" s="525">
        <v>2826</v>
      </c>
      <c r="AC398" s="587">
        <f t="shared" si="5174"/>
        <v>0.94199999999999995</v>
      </c>
      <c r="AD398" s="525">
        <v>2826</v>
      </c>
      <c r="AE398" s="525">
        <v>2826</v>
      </c>
      <c r="AF398" s="587">
        <f t="shared" si="5175"/>
        <v>0.94199999999999995</v>
      </c>
      <c r="AG398" s="470">
        <v>3000</v>
      </c>
      <c r="AH398" s="470">
        <v>3500</v>
      </c>
      <c r="AI398" s="470">
        <v>3500</v>
      </c>
      <c r="AJ398" s="470">
        <v>3500</v>
      </c>
      <c r="AK398" s="470"/>
      <c r="AL398" s="525">
        <f t="shared" si="5177"/>
        <v>3000</v>
      </c>
      <c r="AM398" s="830">
        <v>2825.62</v>
      </c>
      <c r="AN398" s="894">
        <f t="shared" si="5178"/>
        <v>0.94187333333333334</v>
      </c>
      <c r="AO398" s="830">
        <v>0</v>
      </c>
      <c r="AP398" s="894">
        <f t="shared" si="5180"/>
        <v>0</v>
      </c>
      <c r="AQ398" s="830">
        <v>500</v>
      </c>
      <c r="AR398" s="830"/>
      <c r="AS398" s="830">
        <f t="shared" si="5182"/>
        <v>4000</v>
      </c>
      <c r="AT398" s="894">
        <f t="shared" si="5183"/>
        <v>0</v>
      </c>
      <c r="AU398" s="830"/>
      <c r="AV398" s="830">
        <f t="shared" si="5185"/>
        <v>4000</v>
      </c>
      <c r="AW398" s="470">
        <v>3500</v>
      </c>
      <c r="AX398" s="830">
        <v>4014.28</v>
      </c>
      <c r="AY398" s="470">
        <v>4000</v>
      </c>
      <c r="AZ398" s="72">
        <v>4014.28</v>
      </c>
      <c r="BA398" s="942">
        <v>4000</v>
      </c>
      <c r="BB398" s="470">
        <v>4000</v>
      </c>
      <c r="BC398" s="470">
        <v>4000</v>
      </c>
      <c r="BD398" s="942">
        <v>4000</v>
      </c>
      <c r="BE398" s="470">
        <v>4000</v>
      </c>
      <c r="BF398" s="470">
        <v>4000</v>
      </c>
      <c r="BG398" s="830"/>
      <c r="BH398" s="470">
        <f t="shared" si="5187"/>
        <v>4000</v>
      </c>
      <c r="BI398" s="943">
        <v>0</v>
      </c>
      <c r="BJ398" s="894">
        <f t="shared" si="5189"/>
        <v>0</v>
      </c>
      <c r="BK398" s="470"/>
      <c r="BL398" s="470">
        <f t="shared" si="5191"/>
        <v>4000</v>
      </c>
      <c r="BM398" s="894">
        <f t="shared" si="5192"/>
        <v>0</v>
      </c>
      <c r="BN398" s="894"/>
      <c r="BO398" s="894"/>
      <c r="BP398" s="943">
        <v>0</v>
      </c>
      <c r="BQ398" s="888">
        <f t="shared" si="5194"/>
        <v>0</v>
      </c>
      <c r="BR398" s="830"/>
      <c r="BS398" s="470">
        <f t="shared" si="5196"/>
        <v>4000</v>
      </c>
      <c r="BT398" s="943">
        <v>0</v>
      </c>
      <c r="BU398" s="888">
        <f t="shared" si="5197"/>
        <v>0</v>
      </c>
      <c r="BV398" s="470">
        <v>-4000</v>
      </c>
      <c r="BW398" s="470">
        <f t="shared" si="5199"/>
        <v>0</v>
      </c>
      <c r="BX398" s="894" t="e">
        <f t="shared" si="5552"/>
        <v>#DIV/0!</v>
      </c>
      <c r="BY398" s="943">
        <v>0</v>
      </c>
      <c r="BZ398" s="1134">
        <v>0</v>
      </c>
      <c r="CA398" s="470">
        <v>4000</v>
      </c>
      <c r="CB398" s="470">
        <v>4000</v>
      </c>
      <c r="CC398" s="470">
        <v>4000</v>
      </c>
      <c r="CD398" s="943">
        <v>0</v>
      </c>
      <c r="CE398" s="34"/>
      <c r="CF398" s="525">
        <f t="shared" si="5202"/>
        <v>4000</v>
      </c>
      <c r="CG398" s="593">
        <f t="shared" si="5203"/>
        <v>0</v>
      </c>
      <c r="CH398" s="943">
        <v>0</v>
      </c>
      <c r="CI398" s="593">
        <f t="shared" si="5205"/>
        <v>0</v>
      </c>
      <c r="CJ398" s="470"/>
      <c r="CK398" s="470">
        <f t="shared" si="5207"/>
        <v>4000</v>
      </c>
      <c r="CL398" s="1366">
        <v>5960.48</v>
      </c>
      <c r="CM398" s="593">
        <f t="shared" si="5208"/>
        <v>1.4901199999999999</v>
      </c>
      <c r="CN398" s="34"/>
      <c r="CO398" s="1200">
        <f t="shared" si="5210"/>
        <v>4000</v>
      </c>
      <c r="CP398" s="593">
        <f t="shared" si="5211"/>
        <v>1.4901199999999999</v>
      </c>
      <c r="CQ398" s="34"/>
      <c r="CR398" s="1200">
        <f t="shared" si="5213"/>
        <v>4000</v>
      </c>
      <c r="CS398" s="1364">
        <v>4000</v>
      </c>
      <c r="CT398" s="1200">
        <v>4000</v>
      </c>
      <c r="CU398" s="470">
        <v>4000</v>
      </c>
      <c r="CV398" s="470">
        <v>4000</v>
      </c>
      <c r="CW398" s="1444">
        <v>5960.48</v>
      </c>
      <c r="CX398" s="593">
        <f t="shared" si="5215"/>
        <v>1.4901199999999999</v>
      </c>
      <c r="CY398" s="1363">
        <v>4000</v>
      </c>
      <c r="CZ398" s="470"/>
      <c r="DA398" s="1363">
        <f t="shared" si="5217"/>
        <v>4000</v>
      </c>
      <c r="DB398" s="1366">
        <v>0</v>
      </c>
      <c r="DC398" s="593">
        <f t="shared" si="5218"/>
        <v>0</v>
      </c>
      <c r="DD398" s="1200"/>
      <c r="DE398" s="1363">
        <f t="shared" si="5220"/>
        <v>4000</v>
      </c>
      <c r="DF398" s="593">
        <f t="shared" si="5221"/>
        <v>0</v>
      </c>
      <c r="DG398" s="1200"/>
      <c r="DH398" s="1363">
        <f t="shared" si="5223"/>
        <v>4000</v>
      </c>
      <c r="DI398" s="593">
        <f t="shared" si="5224"/>
        <v>0</v>
      </c>
      <c r="DJ398" s="1364">
        <v>0</v>
      </c>
      <c r="DK398" s="593">
        <f t="shared" si="5226"/>
        <v>0</v>
      </c>
      <c r="DL398" s="1200"/>
      <c r="DM398" s="1363">
        <f t="shared" si="5228"/>
        <v>4000</v>
      </c>
      <c r="DN398" s="593">
        <f t="shared" si="5229"/>
        <v>0</v>
      </c>
      <c r="DO398" s="1364">
        <v>4240.45</v>
      </c>
      <c r="DP398" s="470">
        <v>4624</v>
      </c>
      <c r="DQ398" s="470">
        <v>4624</v>
      </c>
      <c r="DR398" s="470">
        <v>4624</v>
      </c>
      <c r="DS398" s="1444">
        <v>4240.45</v>
      </c>
      <c r="DT398" s="2176">
        <f t="shared" si="5231"/>
        <v>1.0601125</v>
      </c>
      <c r="DU398" s="1362">
        <v>4624</v>
      </c>
      <c r="DV398" s="1362"/>
      <c r="DW398" s="1362">
        <f t="shared" si="5233"/>
        <v>4624</v>
      </c>
      <c r="DX398" s="1362"/>
      <c r="DY398" s="1362">
        <f t="shared" si="5235"/>
        <v>4624</v>
      </c>
      <c r="DZ398" s="1362"/>
      <c r="EA398" s="1362">
        <f t="shared" si="5236"/>
        <v>4624</v>
      </c>
      <c r="EB398" s="1444">
        <v>1276.5999999999999</v>
      </c>
      <c r="EC398" s="2176">
        <f t="shared" si="5238"/>
        <v>0.2760813148788927</v>
      </c>
      <c r="ED398" s="1362"/>
      <c r="EE398" s="1362">
        <f t="shared" si="5240"/>
        <v>4624</v>
      </c>
      <c r="EF398" s="2176">
        <f t="shared" si="5241"/>
        <v>0.2760813148788927</v>
      </c>
      <c r="EG398" s="1362"/>
      <c r="EH398" s="1362">
        <f t="shared" si="5243"/>
        <v>4624</v>
      </c>
      <c r="EI398" s="2240"/>
      <c r="EJ398" s="1444"/>
      <c r="EK398" s="2176" t="e">
        <f t="shared" si="5245"/>
        <v>#DIV/0!</v>
      </c>
      <c r="EL398" s="1362">
        <v>3000</v>
      </c>
      <c r="EM398" s="2241">
        <v>3000</v>
      </c>
      <c r="EN398" s="2241">
        <v>3000</v>
      </c>
      <c r="EO398" s="1444"/>
      <c r="EP398" s="2176">
        <f t="shared" si="5246"/>
        <v>0</v>
      </c>
      <c r="EQ398" s="1362"/>
      <c r="ER398" s="1362">
        <f t="shared" si="5248"/>
        <v>3000</v>
      </c>
      <c r="ES398" s="1362"/>
      <c r="ET398" s="1362">
        <f t="shared" si="5250"/>
        <v>3000</v>
      </c>
      <c r="EU398" s="2176">
        <f t="shared" si="5251"/>
        <v>0</v>
      </c>
      <c r="EV398" s="1362"/>
      <c r="EW398" s="1362">
        <f t="shared" si="5253"/>
        <v>3000</v>
      </c>
      <c r="EX398" s="1444"/>
      <c r="EY398" s="2176">
        <f t="shared" si="5255"/>
        <v>0</v>
      </c>
      <c r="EZ398" s="2242">
        <v>3000</v>
      </c>
      <c r="FA398" s="1444">
        <v>0</v>
      </c>
      <c r="FB398" s="2176">
        <f t="shared" si="5258"/>
        <v>0</v>
      </c>
      <c r="FC398" s="1363">
        <v>3000</v>
      </c>
      <c r="FD398" s="2152">
        <v>3000</v>
      </c>
      <c r="FE398" s="2152">
        <v>3000</v>
      </c>
      <c r="FF398" s="1363"/>
      <c r="FG398" s="1363">
        <f t="shared" si="5259"/>
        <v>3000</v>
      </c>
      <c r="FH398" s="2736">
        <v>0</v>
      </c>
      <c r="FI398" s="1363"/>
      <c r="FJ398" s="1363">
        <f t="shared" si="5261"/>
        <v>3000</v>
      </c>
      <c r="FK398" s="2696">
        <f t="shared" si="5262"/>
        <v>0</v>
      </c>
      <c r="FL398" s="2736">
        <v>0</v>
      </c>
      <c r="FM398" s="2696">
        <f t="shared" si="5264"/>
        <v>0</v>
      </c>
      <c r="FN398" s="1363"/>
      <c r="FO398" s="1363">
        <f t="shared" si="5266"/>
        <v>3000</v>
      </c>
      <c r="FP398" s="2124">
        <v>3000</v>
      </c>
      <c r="FQ398" s="2619">
        <v>4000</v>
      </c>
      <c r="FR398" s="1363">
        <v>4000</v>
      </c>
      <c r="FS398" s="1363">
        <v>4000</v>
      </c>
    </row>
    <row r="399" spans="1:175" ht="21.75" hidden="1" thickBot="1" x14ac:dyDescent="0.4">
      <c r="A399" s="679"/>
      <c r="B399" s="680"/>
      <c r="C399" s="1858" t="s">
        <v>68</v>
      </c>
      <c r="D399" s="1859"/>
      <c r="E399" s="1860"/>
      <c r="F399" s="681"/>
      <c r="G399" s="650" t="s">
        <v>529</v>
      </c>
      <c r="H399" s="589">
        <v>0</v>
      </c>
      <c r="I399" s="470">
        <v>0</v>
      </c>
      <c r="J399" s="525">
        <v>0</v>
      </c>
      <c r="K399" s="525">
        <v>0</v>
      </c>
      <c r="L399" s="587" t="e">
        <f t="shared" si="5163"/>
        <v>#DIV/0!</v>
      </c>
      <c r="M399" s="470">
        <v>0</v>
      </c>
      <c r="N399" s="470"/>
      <c r="O399" s="470"/>
      <c r="P399" s="525">
        <f t="shared" si="5165"/>
        <v>0</v>
      </c>
      <c r="Q399" s="587" t="e">
        <f t="shared" si="5506"/>
        <v>#DIV/0!</v>
      </c>
      <c r="R399" s="470">
        <v>0</v>
      </c>
      <c r="S399" s="525">
        <v>0</v>
      </c>
      <c r="T399" s="587" t="e">
        <f t="shared" si="5167"/>
        <v>#DIV/0!</v>
      </c>
      <c r="U399" s="470">
        <v>0</v>
      </c>
      <c r="V399" s="470"/>
      <c r="W399" s="470"/>
      <c r="X399" s="525">
        <f t="shared" si="5169"/>
        <v>0</v>
      </c>
      <c r="Y399" s="587" t="e">
        <f t="shared" si="5170"/>
        <v>#DIV/0!</v>
      </c>
      <c r="Z399" s="470"/>
      <c r="AA399" s="525">
        <f t="shared" si="5172"/>
        <v>0</v>
      </c>
      <c r="AB399" s="525">
        <v>0</v>
      </c>
      <c r="AC399" s="587" t="e">
        <f t="shared" si="5174"/>
        <v>#DIV/0!</v>
      </c>
      <c r="AD399" s="525">
        <v>0</v>
      </c>
      <c r="AE399" s="525">
        <v>0</v>
      </c>
      <c r="AF399" s="587" t="e">
        <f t="shared" si="5175"/>
        <v>#DIV/0!</v>
      </c>
      <c r="AG399" s="470">
        <v>0</v>
      </c>
      <c r="AH399" s="470">
        <v>0</v>
      </c>
      <c r="AI399" s="470">
        <v>0</v>
      </c>
      <c r="AJ399" s="470">
        <v>0</v>
      </c>
      <c r="AK399" s="470"/>
      <c r="AL399" s="525">
        <f t="shared" si="5177"/>
        <v>0</v>
      </c>
      <c r="AM399" s="830">
        <v>0</v>
      </c>
      <c r="AN399" s="894" t="e">
        <f t="shared" si="5178"/>
        <v>#DIV/0!</v>
      </c>
      <c r="AO399" s="830">
        <v>0</v>
      </c>
      <c r="AP399" s="894" t="e">
        <f t="shared" si="5180"/>
        <v>#DIV/0!</v>
      </c>
      <c r="AQ399" s="830"/>
      <c r="AR399" s="830"/>
      <c r="AS399" s="830">
        <f t="shared" si="5182"/>
        <v>0</v>
      </c>
      <c r="AT399" s="894" t="e">
        <f t="shared" si="5183"/>
        <v>#DIV/0!</v>
      </c>
      <c r="AU399" s="830"/>
      <c r="AV399" s="830">
        <f t="shared" si="5185"/>
        <v>0</v>
      </c>
      <c r="AW399" s="470">
        <v>0</v>
      </c>
      <c r="AX399" s="830">
        <v>0</v>
      </c>
      <c r="AY399" s="470">
        <v>0</v>
      </c>
      <c r="AZ399" s="72">
        <v>0</v>
      </c>
      <c r="BA399" s="942">
        <v>0</v>
      </c>
      <c r="BB399" s="470">
        <v>0</v>
      </c>
      <c r="BC399" s="470">
        <v>0</v>
      </c>
      <c r="BD399" s="942">
        <v>0</v>
      </c>
      <c r="BE399" s="470">
        <v>0</v>
      </c>
      <c r="BF399" s="470">
        <v>0</v>
      </c>
      <c r="BG399" s="830"/>
      <c r="BH399" s="470">
        <f t="shared" si="5187"/>
        <v>0</v>
      </c>
      <c r="BI399" s="943">
        <v>0</v>
      </c>
      <c r="BJ399" s="894" t="e">
        <f t="shared" si="5189"/>
        <v>#DIV/0!</v>
      </c>
      <c r="BK399" s="470"/>
      <c r="BL399" s="470">
        <f t="shared" si="5191"/>
        <v>0</v>
      </c>
      <c r="BM399" s="894" t="e">
        <f t="shared" si="5192"/>
        <v>#DIV/0!</v>
      </c>
      <c r="BN399" s="894"/>
      <c r="BO399" s="894"/>
      <c r="BP399" s="943">
        <v>0</v>
      </c>
      <c r="BQ399" s="888" t="e">
        <f t="shared" si="5194"/>
        <v>#DIV/0!</v>
      </c>
      <c r="BR399" s="830"/>
      <c r="BS399" s="470">
        <f t="shared" si="5196"/>
        <v>0</v>
      </c>
      <c r="BT399" s="943">
        <v>0</v>
      </c>
      <c r="BU399" s="888" t="e">
        <f t="shared" si="5197"/>
        <v>#DIV/0!</v>
      </c>
      <c r="BV399" s="470"/>
      <c r="BW399" s="470">
        <f t="shared" si="5199"/>
        <v>0</v>
      </c>
      <c r="BX399" s="894" t="e">
        <f t="shared" si="5552"/>
        <v>#DIV/0!</v>
      </c>
      <c r="BY399" s="943">
        <v>0</v>
      </c>
      <c r="BZ399" s="1134">
        <v>0</v>
      </c>
      <c r="CA399" s="470">
        <v>0</v>
      </c>
      <c r="CB399" s="470">
        <v>0</v>
      </c>
      <c r="CC399" s="470">
        <v>0</v>
      </c>
      <c r="CD399" s="943">
        <v>0</v>
      </c>
      <c r="CE399" s="34"/>
      <c r="CF399" s="525">
        <f t="shared" si="5202"/>
        <v>0</v>
      </c>
      <c r="CG399" s="593" t="e">
        <f t="shared" si="5203"/>
        <v>#DIV/0!</v>
      </c>
      <c r="CH399" s="943">
        <v>0</v>
      </c>
      <c r="CI399" s="593" t="e">
        <f t="shared" si="5205"/>
        <v>#DIV/0!</v>
      </c>
      <c r="CJ399" s="470"/>
      <c r="CK399" s="470">
        <f t="shared" si="5207"/>
        <v>0</v>
      </c>
      <c r="CL399" s="135">
        <v>0</v>
      </c>
      <c r="CM399" s="593" t="e">
        <f t="shared" si="5208"/>
        <v>#DIV/0!</v>
      </c>
      <c r="CN399" s="34"/>
      <c r="CO399" s="1200">
        <f t="shared" si="5210"/>
        <v>0</v>
      </c>
      <c r="CP399" s="593" t="e">
        <f t="shared" si="5211"/>
        <v>#DIV/0!</v>
      </c>
      <c r="CQ399" s="34"/>
      <c r="CR399" s="1200">
        <f t="shared" si="5213"/>
        <v>0</v>
      </c>
      <c r="CS399" s="1255">
        <v>0</v>
      </c>
      <c r="CT399" s="1321">
        <v>0</v>
      </c>
      <c r="CU399" s="470">
        <v>0</v>
      </c>
      <c r="CV399" s="470">
        <v>0</v>
      </c>
      <c r="CW399" s="1398">
        <v>0</v>
      </c>
      <c r="CX399" s="593" t="e">
        <f t="shared" si="5215"/>
        <v>#DIV/0!</v>
      </c>
      <c r="CY399" s="1363">
        <v>0</v>
      </c>
      <c r="CZ399" s="470"/>
      <c r="DA399" s="1363">
        <f t="shared" si="5217"/>
        <v>0</v>
      </c>
      <c r="DB399" s="135">
        <v>0</v>
      </c>
      <c r="DC399" s="593" t="e">
        <f t="shared" si="5218"/>
        <v>#DIV/0!</v>
      </c>
      <c r="DD399" s="1200"/>
      <c r="DE399" s="1363">
        <f t="shared" si="5220"/>
        <v>0</v>
      </c>
      <c r="DF399" s="593" t="e">
        <f t="shared" si="5221"/>
        <v>#DIV/0!</v>
      </c>
      <c r="DG399" s="1200"/>
      <c r="DH399" s="1363">
        <f t="shared" si="5223"/>
        <v>0</v>
      </c>
      <c r="DI399" s="593" t="e">
        <f t="shared" si="5224"/>
        <v>#DIV/0!</v>
      </c>
      <c r="DJ399" s="1364">
        <v>0</v>
      </c>
      <c r="DK399" s="593" t="e">
        <f t="shared" si="5226"/>
        <v>#DIV/0!</v>
      </c>
      <c r="DL399" s="1200"/>
      <c r="DM399" s="1363">
        <f t="shared" si="5228"/>
        <v>0</v>
      </c>
      <c r="DN399" s="593" t="e">
        <f t="shared" si="5229"/>
        <v>#DIV/0!</v>
      </c>
      <c r="DO399" s="1364"/>
      <c r="DP399" s="470">
        <v>0</v>
      </c>
      <c r="DQ399" s="470">
        <v>0</v>
      </c>
      <c r="DR399" s="470">
        <v>0</v>
      </c>
      <c r="DS399" s="1444"/>
      <c r="DT399" s="2176" t="e">
        <f t="shared" si="5231"/>
        <v>#DIV/0!</v>
      </c>
      <c r="DU399" s="1362">
        <v>0</v>
      </c>
      <c r="DV399" s="1362"/>
      <c r="DW399" s="1362">
        <f t="shared" si="5233"/>
        <v>0</v>
      </c>
      <c r="DX399" s="1362"/>
      <c r="DY399" s="1362">
        <f t="shared" si="5235"/>
        <v>0</v>
      </c>
      <c r="DZ399" s="1362"/>
      <c r="EA399" s="1362">
        <f t="shared" si="5236"/>
        <v>0</v>
      </c>
      <c r="EB399" s="1444"/>
      <c r="EC399" s="2176" t="e">
        <f t="shared" si="5238"/>
        <v>#DIV/0!</v>
      </c>
      <c r="ED399" s="1362"/>
      <c r="EE399" s="1362">
        <f t="shared" si="5240"/>
        <v>0</v>
      </c>
      <c r="EF399" s="2176" t="e">
        <f t="shared" si="5241"/>
        <v>#DIV/0!</v>
      </c>
      <c r="EG399" s="1362"/>
      <c r="EH399" s="1362">
        <f t="shared" si="5243"/>
        <v>0</v>
      </c>
      <c r="EI399" s="2240"/>
      <c r="EJ399" s="1444"/>
      <c r="EK399" s="2176" t="e">
        <f t="shared" si="5245"/>
        <v>#DIV/0!</v>
      </c>
      <c r="EL399" s="1362">
        <v>0</v>
      </c>
      <c r="EM399" s="2241">
        <v>0</v>
      </c>
      <c r="EN399" s="2241">
        <v>0</v>
      </c>
      <c r="EO399" s="1444"/>
      <c r="EP399" s="2176" t="e">
        <f t="shared" si="5246"/>
        <v>#DIV/0!</v>
      </c>
      <c r="EQ399" s="1362"/>
      <c r="ER399" s="1362">
        <f t="shared" si="5248"/>
        <v>0</v>
      </c>
      <c r="ES399" s="1362"/>
      <c r="ET399" s="1362">
        <f t="shared" si="5250"/>
        <v>0</v>
      </c>
      <c r="EU399" s="2176" t="e">
        <f t="shared" si="5251"/>
        <v>#DIV/0!</v>
      </c>
      <c r="EV399" s="1362"/>
      <c r="EW399" s="1362">
        <f t="shared" si="5253"/>
        <v>0</v>
      </c>
      <c r="EX399" s="1444"/>
      <c r="EY399" s="2176" t="e">
        <f t="shared" si="5255"/>
        <v>#DIV/0!</v>
      </c>
      <c r="EZ399" s="2242"/>
      <c r="FA399" s="1444"/>
      <c r="FB399" s="2176" t="e">
        <f t="shared" si="5258"/>
        <v>#DIV/0!</v>
      </c>
      <c r="FC399" s="1363">
        <v>0</v>
      </c>
      <c r="FD399" s="2152">
        <v>0</v>
      </c>
      <c r="FE399" s="2152">
        <v>0</v>
      </c>
      <c r="FF399" s="1363"/>
      <c r="FG399" s="1363">
        <f t="shared" si="5259"/>
        <v>0</v>
      </c>
      <c r="FH399" s="2736"/>
      <c r="FI399" s="1363"/>
      <c r="FJ399" s="1363">
        <f t="shared" si="5261"/>
        <v>0</v>
      </c>
      <c r="FK399" s="2696" t="e">
        <f t="shared" si="5262"/>
        <v>#DIV/0!</v>
      </c>
      <c r="FL399" s="2736"/>
      <c r="FM399" s="2696" t="e">
        <f t="shared" si="5264"/>
        <v>#DIV/0!</v>
      </c>
      <c r="FN399" s="1363"/>
      <c r="FO399" s="1363">
        <f t="shared" si="5266"/>
        <v>0</v>
      </c>
      <c r="FP399" s="2124">
        <v>0</v>
      </c>
      <c r="FQ399" s="2619">
        <v>0</v>
      </c>
      <c r="FR399" s="1363">
        <v>0</v>
      </c>
      <c r="FS399" s="1363">
        <v>0</v>
      </c>
    </row>
    <row r="400" spans="1:175" ht="21.75" hidden="1" thickBot="1" x14ac:dyDescent="0.4">
      <c r="A400" s="679"/>
      <c r="B400" s="680"/>
      <c r="C400" s="1858" t="s">
        <v>791</v>
      </c>
      <c r="D400" s="1859"/>
      <c r="E400" s="1860"/>
      <c r="F400" s="681"/>
      <c r="G400" s="650" t="s">
        <v>692</v>
      </c>
      <c r="H400" s="589">
        <v>655</v>
      </c>
      <c r="I400" s="470">
        <v>222</v>
      </c>
      <c r="J400" s="525">
        <v>500</v>
      </c>
      <c r="K400" s="525">
        <v>0</v>
      </c>
      <c r="L400" s="587">
        <f t="shared" si="5163"/>
        <v>0</v>
      </c>
      <c r="M400" s="470">
        <v>500</v>
      </c>
      <c r="N400" s="470"/>
      <c r="O400" s="470"/>
      <c r="P400" s="525">
        <f t="shared" si="5165"/>
        <v>500</v>
      </c>
      <c r="Q400" s="587">
        <f t="shared" si="5506"/>
        <v>0</v>
      </c>
      <c r="R400" s="470">
        <v>500</v>
      </c>
      <c r="S400" s="525">
        <v>0</v>
      </c>
      <c r="T400" s="587">
        <f t="shared" si="5167"/>
        <v>0</v>
      </c>
      <c r="U400" s="470">
        <v>500</v>
      </c>
      <c r="V400" s="470"/>
      <c r="W400" s="470"/>
      <c r="X400" s="525">
        <f t="shared" si="5169"/>
        <v>500</v>
      </c>
      <c r="Y400" s="587">
        <f t="shared" si="5170"/>
        <v>0</v>
      </c>
      <c r="Z400" s="470"/>
      <c r="AA400" s="525">
        <f t="shared" si="5172"/>
        <v>500</v>
      </c>
      <c r="AB400" s="525">
        <v>0</v>
      </c>
      <c r="AC400" s="587">
        <f t="shared" si="5174"/>
        <v>0</v>
      </c>
      <c r="AD400" s="525">
        <v>276</v>
      </c>
      <c r="AE400" s="525">
        <v>627</v>
      </c>
      <c r="AF400" s="587">
        <f t="shared" si="5175"/>
        <v>1.254</v>
      </c>
      <c r="AG400" s="470">
        <v>500</v>
      </c>
      <c r="AH400" s="470">
        <v>600</v>
      </c>
      <c r="AI400" s="470">
        <v>600</v>
      </c>
      <c r="AJ400" s="470">
        <v>600</v>
      </c>
      <c r="AK400" s="470"/>
      <c r="AL400" s="525">
        <f t="shared" si="5177"/>
        <v>500</v>
      </c>
      <c r="AM400" s="830">
        <v>626.83000000000004</v>
      </c>
      <c r="AN400" s="894">
        <f t="shared" si="5178"/>
        <v>1.25366</v>
      </c>
      <c r="AO400" s="830">
        <v>0</v>
      </c>
      <c r="AP400" s="894">
        <f t="shared" si="5180"/>
        <v>0</v>
      </c>
      <c r="AQ400" s="830"/>
      <c r="AR400" s="830"/>
      <c r="AS400" s="830">
        <f t="shared" si="5182"/>
        <v>600</v>
      </c>
      <c r="AT400" s="894">
        <f t="shared" si="5183"/>
        <v>0</v>
      </c>
      <c r="AU400" s="830"/>
      <c r="AV400" s="830">
        <f t="shared" si="5185"/>
        <v>600</v>
      </c>
      <c r="AW400" s="470">
        <v>600</v>
      </c>
      <c r="AX400" s="830">
        <v>0</v>
      </c>
      <c r="AY400" s="470">
        <v>600</v>
      </c>
      <c r="AZ400" s="72">
        <v>630.24</v>
      </c>
      <c r="BA400" s="942">
        <v>600</v>
      </c>
      <c r="BB400" s="470">
        <v>600</v>
      </c>
      <c r="BC400" s="470">
        <v>600</v>
      </c>
      <c r="BD400" s="942">
        <v>600</v>
      </c>
      <c r="BE400" s="470">
        <v>600</v>
      </c>
      <c r="BF400" s="470">
        <v>600</v>
      </c>
      <c r="BG400" s="830"/>
      <c r="BH400" s="470">
        <f t="shared" si="5187"/>
        <v>600</v>
      </c>
      <c r="BI400" s="943">
        <v>0</v>
      </c>
      <c r="BJ400" s="894">
        <f t="shared" si="5189"/>
        <v>0</v>
      </c>
      <c r="BK400" s="470"/>
      <c r="BL400" s="470">
        <f t="shared" si="5191"/>
        <v>600</v>
      </c>
      <c r="BM400" s="894">
        <f t="shared" si="5192"/>
        <v>0</v>
      </c>
      <c r="BN400" s="894"/>
      <c r="BO400" s="894"/>
      <c r="BP400" s="943">
        <v>0</v>
      </c>
      <c r="BQ400" s="888">
        <f t="shared" si="5194"/>
        <v>0</v>
      </c>
      <c r="BR400" s="830"/>
      <c r="BS400" s="470">
        <f t="shared" si="5196"/>
        <v>600</v>
      </c>
      <c r="BT400" s="943">
        <v>0</v>
      </c>
      <c r="BU400" s="888">
        <f t="shared" si="5197"/>
        <v>0</v>
      </c>
      <c r="BV400" s="470"/>
      <c r="BW400" s="470">
        <f t="shared" si="5199"/>
        <v>600</v>
      </c>
      <c r="BX400" s="894">
        <f t="shared" si="5552"/>
        <v>0</v>
      </c>
      <c r="BY400" s="943">
        <v>0</v>
      </c>
      <c r="BZ400" s="1134">
        <v>0</v>
      </c>
      <c r="CA400" s="470">
        <v>600</v>
      </c>
      <c r="CB400" s="470">
        <v>600</v>
      </c>
      <c r="CC400" s="470">
        <v>600</v>
      </c>
      <c r="CD400" s="943">
        <v>0</v>
      </c>
      <c r="CE400" s="34"/>
      <c r="CF400" s="525">
        <f t="shared" si="5202"/>
        <v>600</v>
      </c>
      <c r="CG400" s="593">
        <f t="shared" si="5203"/>
        <v>0</v>
      </c>
      <c r="CH400" s="943">
        <v>0</v>
      </c>
      <c r="CI400" s="593">
        <f t="shared" si="5205"/>
        <v>0</v>
      </c>
      <c r="CJ400" s="470"/>
      <c r="CK400" s="470">
        <f t="shared" si="5207"/>
        <v>600</v>
      </c>
      <c r="CL400" s="1366">
        <v>0</v>
      </c>
      <c r="CM400" s="593">
        <f t="shared" si="5208"/>
        <v>0</v>
      </c>
      <c r="CN400" s="34"/>
      <c r="CO400" s="1200">
        <f t="shared" si="5210"/>
        <v>600</v>
      </c>
      <c r="CP400" s="593">
        <f t="shared" si="5211"/>
        <v>0</v>
      </c>
      <c r="CQ400" s="34"/>
      <c r="CR400" s="1200">
        <f t="shared" si="5213"/>
        <v>600</v>
      </c>
      <c r="CS400" s="1364">
        <v>600</v>
      </c>
      <c r="CT400" s="1200">
        <v>600</v>
      </c>
      <c r="CU400" s="470">
        <v>600</v>
      </c>
      <c r="CV400" s="470">
        <v>600</v>
      </c>
      <c r="CW400" s="1444">
        <v>0</v>
      </c>
      <c r="CX400" s="593">
        <f t="shared" si="5215"/>
        <v>0</v>
      </c>
      <c r="CY400" s="1363">
        <v>600</v>
      </c>
      <c r="CZ400" s="470"/>
      <c r="DA400" s="1363">
        <f t="shared" si="5217"/>
        <v>600</v>
      </c>
      <c r="DB400" s="1366">
        <v>0</v>
      </c>
      <c r="DC400" s="593">
        <f t="shared" si="5218"/>
        <v>0</v>
      </c>
      <c r="DD400" s="1200"/>
      <c r="DE400" s="1363">
        <f t="shared" si="5220"/>
        <v>600</v>
      </c>
      <c r="DF400" s="593">
        <f t="shared" si="5221"/>
        <v>0</v>
      </c>
      <c r="DG400" s="1200"/>
      <c r="DH400" s="1363">
        <f t="shared" si="5223"/>
        <v>600</v>
      </c>
      <c r="DI400" s="593">
        <f t="shared" si="5224"/>
        <v>0</v>
      </c>
      <c r="DJ400" s="1364">
        <v>0</v>
      </c>
      <c r="DK400" s="593">
        <f t="shared" si="5226"/>
        <v>0</v>
      </c>
      <c r="DL400" s="1200"/>
      <c r="DM400" s="1363">
        <f t="shared" si="5228"/>
        <v>600</v>
      </c>
      <c r="DN400" s="593">
        <f t="shared" si="5229"/>
        <v>0</v>
      </c>
      <c r="DO400" s="1364"/>
      <c r="DP400" s="470">
        <v>1600</v>
      </c>
      <c r="DQ400" s="470">
        <v>1000</v>
      </c>
      <c r="DR400" s="470">
        <v>1000</v>
      </c>
      <c r="DS400" s="1444"/>
      <c r="DT400" s="2176">
        <f t="shared" si="5231"/>
        <v>0</v>
      </c>
      <c r="DU400" s="1362">
        <v>1600</v>
      </c>
      <c r="DV400" s="1362"/>
      <c r="DW400" s="1362">
        <f t="shared" si="5233"/>
        <v>1600</v>
      </c>
      <c r="DX400" s="1362"/>
      <c r="DY400" s="1362">
        <f t="shared" si="5235"/>
        <v>1600</v>
      </c>
      <c r="DZ400" s="1362"/>
      <c r="EA400" s="1362">
        <f t="shared" si="5236"/>
        <v>1600</v>
      </c>
      <c r="EB400" s="1444">
        <v>599.4</v>
      </c>
      <c r="EC400" s="2176">
        <f t="shared" si="5238"/>
        <v>0.37462499999999999</v>
      </c>
      <c r="ED400" s="1362"/>
      <c r="EE400" s="1362">
        <f t="shared" si="5240"/>
        <v>1600</v>
      </c>
      <c r="EF400" s="2176">
        <f t="shared" si="5241"/>
        <v>0.37462499999999999</v>
      </c>
      <c r="EG400" s="1362"/>
      <c r="EH400" s="1362">
        <f t="shared" si="5243"/>
        <v>1600</v>
      </c>
      <c r="EI400" s="2240">
        <v>1373.7</v>
      </c>
      <c r="EJ400" s="1444">
        <v>1373.7</v>
      </c>
      <c r="EK400" s="2176">
        <f t="shared" si="5245"/>
        <v>1</v>
      </c>
      <c r="EL400" s="1362">
        <v>774</v>
      </c>
      <c r="EM400" s="2241">
        <v>774</v>
      </c>
      <c r="EN400" s="2241">
        <v>774</v>
      </c>
      <c r="EO400" s="1444">
        <v>132</v>
      </c>
      <c r="EP400" s="2176">
        <f t="shared" si="5246"/>
        <v>0.17054263565891473</v>
      </c>
      <c r="EQ400" s="1362"/>
      <c r="ER400" s="1362">
        <f t="shared" si="5248"/>
        <v>774</v>
      </c>
      <c r="ES400" s="1362"/>
      <c r="ET400" s="1362">
        <f t="shared" si="5250"/>
        <v>774</v>
      </c>
      <c r="EU400" s="2176">
        <f t="shared" si="5251"/>
        <v>0.17054263565891473</v>
      </c>
      <c r="EV400" s="1362"/>
      <c r="EW400" s="1362">
        <f t="shared" si="5253"/>
        <v>774</v>
      </c>
      <c r="EX400" s="1444">
        <v>132</v>
      </c>
      <c r="EY400" s="2176">
        <f t="shared" si="5255"/>
        <v>0.17054263565891473</v>
      </c>
      <c r="EZ400" s="2242">
        <v>774</v>
      </c>
      <c r="FA400" s="1444">
        <v>931.09</v>
      </c>
      <c r="FB400" s="2176">
        <f t="shared" si="5258"/>
        <v>1.2029586563307495</v>
      </c>
      <c r="FC400" s="1363">
        <v>774</v>
      </c>
      <c r="FD400" s="2152">
        <v>774</v>
      </c>
      <c r="FE400" s="2152">
        <v>774</v>
      </c>
      <c r="FF400" s="1363"/>
      <c r="FG400" s="1363">
        <f t="shared" si="5259"/>
        <v>774</v>
      </c>
      <c r="FH400" s="2736">
        <v>300</v>
      </c>
      <c r="FI400" s="1363"/>
      <c r="FJ400" s="1363">
        <f t="shared" si="5261"/>
        <v>774</v>
      </c>
      <c r="FK400" s="2696">
        <f t="shared" si="5262"/>
        <v>0.38759689922480622</v>
      </c>
      <c r="FL400" s="2736">
        <v>300</v>
      </c>
      <c r="FM400" s="2696">
        <f t="shared" si="5264"/>
        <v>0.38759689922480622</v>
      </c>
      <c r="FN400" s="1363"/>
      <c r="FO400" s="1363">
        <f t="shared" si="5266"/>
        <v>774</v>
      </c>
      <c r="FP400" s="2124">
        <v>774</v>
      </c>
      <c r="FQ400" s="2619">
        <v>1000</v>
      </c>
      <c r="FR400" s="1363">
        <v>1000</v>
      </c>
      <c r="FS400" s="1363">
        <v>1000</v>
      </c>
    </row>
    <row r="401" spans="1:175" ht="21.75" hidden="1" thickBot="1" x14ac:dyDescent="0.4">
      <c r="A401" s="679"/>
      <c r="B401" s="680"/>
      <c r="C401" s="1858" t="s">
        <v>865</v>
      </c>
      <c r="D401" s="1859"/>
      <c r="E401" s="1860"/>
      <c r="F401" s="681"/>
      <c r="G401" s="650" t="s">
        <v>676</v>
      </c>
      <c r="H401" s="589">
        <v>806</v>
      </c>
      <c r="I401" s="470">
        <v>1436</v>
      </c>
      <c r="J401" s="525">
        <v>2000</v>
      </c>
      <c r="K401" s="525">
        <v>1755</v>
      </c>
      <c r="L401" s="587">
        <f t="shared" si="5163"/>
        <v>0.87749999999999995</v>
      </c>
      <c r="M401" s="470">
        <v>2000</v>
      </c>
      <c r="N401" s="470"/>
      <c r="O401" s="470"/>
      <c r="P401" s="525">
        <f t="shared" si="5165"/>
        <v>2000</v>
      </c>
      <c r="Q401" s="587">
        <f t="shared" si="5506"/>
        <v>0.87749999999999995</v>
      </c>
      <c r="R401" s="470">
        <v>2000</v>
      </c>
      <c r="S401" s="525">
        <v>1755</v>
      </c>
      <c r="T401" s="587">
        <f t="shared" si="5167"/>
        <v>0.87749999999999995</v>
      </c>
      <c r="U401" s="470">
        <v>2000</v>
      </c>
      <c r="V401" s="470"/>
      <c r="W401" s="470"/>
      <c r="X401" s="525">
        <f t="shared" si="5169"/>
        <v>2000</v>
      </c>
      <c r="Y401" s="587">
        <f t="shared" si="5170"/>
        <v>0.87749999999999995</v>
      </c>
      <c r="Z401" s="470"/>
      <c r="AA401" s="525">
        <f t="shared" si="5172"/>
        <v>2000</v>
      </c>
      <c r="AB401" s="525">
        <v>1755</v>
      </c>
      <c r="AC401" s="587">
        <f t="shared" si="5174"/>
        <v>0.87749999999999995</v>
      </c>
      <c r="AD401" s="525">
        <v>1787</v>
      </c>
      <c r="AE401" s="525">
        <v>1787</v>
      </c>
      <c r="AF401" s="587">
        <f t="shared" si="5175"/>
        <v>0.89349999999999996</v>
      </c>
      <c r="AG401" s="470">
        <v>2000</v>
      </c>
      <c r="AH401" s="470">
        <v>1200</v>
      </c>
      <c r="AI401" s="470">
        <v>1200</v>
      </c>
      <c r="AJ401" s="470">
        <v>1200</v>
      </c>
      <c r="AK401" s="470"/>
      <c r="AL401" s="525">
        <f t="shared" si="5177"/>
        <v>2000</v>
      </c>
      <c r="AM401" s="830">
        <v>2027.21</v>
      </c>
      <c r="AN401" s="894">
        <f t="shared" si="5178"/>
        <v>1.0136050000000001</v>
      </c>
      <c r="AO401" s="830">
        <v>160</v>
      </c>
      <c r="AP401" s="894">
        <f t="shared" si="5180"/>
        <v>0.13333333333333333</v>
      </c>
      <c r="AQ401" s="830"/>
      <c r="AR401" s="830"/>
      <c r="AS401" s="830">
        <f t="shared" si="5182"/>
        <v>1200</v>
      </c>
      <c r="AT401" s="894">
        <f t="shared" si="5183"/>
        <v>0.13333333333333333</v>
      </c>
      <c r="AU401" s="830"/>
      <c r="AV401" s="830">
        <f t="shared" si="5185"/>
        <v>1200</v>
      </c>
      <c r="AW401" s="470">
        <v>1200</v>
      </c>
      <c r="AX401" s="830">
        <v>359.38</v>
      </c>
      <c r="AY401" s="470">
        <v>1200</v>
      </c>
      <c r="AZ401" s="72">
        <v>1362.46</v>
      </c>
      <c r="BA401" s="942">
        <v>1200</v>
      </c>
      <c r="BB401" s="470">
        <v>1200</v>
      </c>
      <c r="BC401" s="470">
        <v>1200</v>
      </c>
      <c r="BD401" s="942">
        <v>1200</v>
      </c>
      <c r="BE401" s="470">
        <v>1200</v>
      </c>
      <c r="BF401" s="470">
        <v>1200</v>
      </c>
      <c r="BG401" s="830"/>
      <c r="BH401" s="470">
        <f t="shared" si="5187"/>
        <v>1200</v>
      </c>
      <c r="BI401" s="943">
        <v>200</v>
      </c>
      <c r="BJ401" s="894">
        <f t="shared" si="5189"/>
        <v>0.16666666666666666</v>
      </c>
      <c r="BK401" s="470"/>
      <c r="BL401" s="470">
        <f t="shared" si="5191"/>
        <v>1200</v>
      </c>
      <c r="BM401" s="894">
        <f t="shared" si="5192"/>
        <v>0.16666666666666666</v>
      </c>
      <c r="BN401" s="894"/>
      <c r="BO401" s="894"/>
      <c r="BP401" s="943">
        <v>200</v>
      </c>
      <c r="BQ401" s="888">
        <f t="shared" si="5194"/>
        <v>0.16666666666666666</v>
      </c>
      <c r="BR401" s="830"/>
      <c r="BS401" s="470">
        <f t="shared" si="5196"/>
        <v>1200</v>
      </c>
      <c r="BT401" s="943">
        <v>200</v>
      </c>
      <c r="BU401" s="888">
        <f t="shared" si="5197"/>
        <v>0.16666666666666666</v>
      </c>
      <c r="BV401" s="470"/>
      <c r="BW401" s="470">
        <f t="shared" si="5199"/>
        <v>1200</v>
      </c>
      <c r="BX401" s="894">
        <f t="shared" si="5552"/>
        <v>0.16666666666666666</v>
      </c>
      <c r="BY401" s="943">
        <v>200</v>
      </c>
      <c r="BZ401" s="1134">
        <v>200</v>
      </c>
      <c r="CA401" s="470">
        <v>1200</v>
      </c>
      <c r="CB401" s="470">
        <v>1200</v>
      </c>
      <c r="CC401" s="470">
        <v>1200</v>
      </c>
      <c r="CD401" s="943">
        <v>0</v>
      </c>
      <c r="CE401" s="34"/>
      <c r="CF401" s="525">
        <f t="shared" si="5202"/>
        <v>1200</v>
      </c>
      <c r="CG401" s="593">
        <f t="shared" si="5203"/>
        <v>0</v>
      </c>
      <c r="CH401" s="943">
        <v>0</v>
      </c>
      <c r="CI401" s="593">
        <f t="shared" si="5205"/>
        <v>0</v>
      </c>
      <c r="CJ401" s="470"/>
      <c r="CK401" s="470">
        <f t="shared" si="5207"/>
        <v>1200</v>
      </c>
      <c r="CL401" s="135">
        <v>0</v>
      </c>
      <c r="CM401" s="593">
        <f t="shared" si="5208"/>
        <v>0</v>
      </c>
      <c r="CN401" s="34"/>
      <c r="CO401" s="1200">
        <f t="shared" si="5210"/>
        <v>1200</v>
      </c>
      <c r="CP401" s="593">
        <f t="shared" si="5211"/>
        <v>0</v>
      </c>
      <c r="CQ401" s="34"/>
      <c r="CR401" s="1200">
        <f t="shared" si="5213"/>
        <v>1200</v>
      </c>
      <c r="CS401" s="1255">
        <v>1200</v>
      </c>
      <c r="CT401" s="1321">
        <v>1200</v>
      </c>
      <c r="CU401" s="470">
        <v>1200</v>
      </c>
      <c r="CV401" s="470">
        <v>1200</v>
      </c>
      <c r="CW401" s="1398">
        <v>0</v>
      </c>
      <c r="CX401" s="593">
        <f t="shared" si="5215"/>
        <v>0</v>
      </c>
      <c r="CY401" s="1363">
        <v>1200</v>
      </c>
      <c r="CZ401" s="470"/>
      <c r="DA401" s="1363">
        <f t="shared" si="5217"/>
        <v>1200</v>
      </c>
      <c r="DB401" s="135">
        <v>0</v>
      </c>
      <c r="DC401" s="593">
        <f t="shared" si="5218"/>
        <v>0</v>
      </c>
      <c r="DD401" s="1200"/>
      <c r="DE401" s="1363">
        <f t="shared" si="5220"/>
        <v>1200</v>
      </c>
      <c r="DF401" s="593">
        <f t="shared" si="5221"/>
        <v>0</v>
      </c>
      <c r="DG401" s="1200"/>
      <c r="DH401" s="1363">
        <f t="shared" si="5223"/>
        <v>1200</v>
      </c>
      <c r="DI401" s="593">
        <f t="shared" si="5224"/>
        <v>0</v>
      </c>
      <c r="DJ401" s="1364">
        <v>0</v>
      </c>
      <c r="DK401" s="593">
        <f t="shared" si="5226"/>
        <v>0</v>
      </c>
      <c r="DL401" s="1200"/>
      <c r="DM401" s="1363">
        <f t="shared" si="5228"/>
        <v>1200</v>
      </c>
      <c r="DN401" s="593">
        <f t="shared" si="5229"/>
        <v>0</v>
      </c>
      <c r="DO401" s="1364">
        <v>1338.4</v>
      </c>
      <c r="DP401" s="470">
        <v>1338</v>
      </c>
      <c r="DQ401" s="470">
        <v>1338</v>
      </c>
      <c r="DR401" s="470">
        <v>1338</v>
      </c>
      <c r="DS401" s="1444">
        <v>1338.4</v>
      </c>
      <c r="DT401" s="2176">
        <f t="shared" si="5231"/>
        <v>1.1153333333333335</v>
      </c>
      <c r="DU401" s="1362">
        <v>1338</v>
      </c>
      <c r="DV401" s="1362"/>
      <c r="DW401" s="1362">
        <f t="shared" si="5233"/>
        <v>1338</v>
      </c>
      <c r="DX401" s="1362"/>
      <c r="DY401" s="1362">
        <f t="shared" si="5235"/>
        <v>1338</v>
      </c>
      <c r="DZ401" s="1362"/>
      <c r="EA401" s="1362">
        <f t="shared" si="5236"/>
        <v>1338</v>
      </c>
      <c r="EB401" s="1444">
        <v>0</v>
      </c>
      <c r="EC401" s="2176">
        <f t="shared" si="5238"/>
        <v>0</v>
      </c>
      <c r="ED401" s="1362"/>
      <c r="EE401" s="1362">
        <f t="shared" si="5240"/>
        <v>1338</v>
      </c>
      <c r="EF401" s="2176">
        <f t="shared" si="5241"/>
        <v>0</v>
      </c>
      <c r="EG401" s="1362"/>
      <c r="EH401" s="1362">
        <f t="shared" si="5243"/>
        <v>1338</v>
      </c>
      <c r="EI401" s="2240">
        <v>650.1</v>
      </c>
      <c r="EJ401" s="1444">
        <v>650.1</v>
      </c>
      <c r="EK401" s="2176">
        <f t="shared" si="5245"/>
        <v>1</v>
      </c>
      <c r="EL401" s="1362">
        <v>700</v>
      </c>
      <c r="EM401" s="2241">
        <v>700</v>
      </c>
      <c r="EN401" s="2241">
        <v>700</v>
      </c>
      <c r="EO401" s="1444"/>
      <c r="EP401" s="2176">
        <f t="shared" si="5246"/>
        <v>0</v>
      </c>
      <c r="EQ401" s="1362"/>
      <c r="ER401" s="1362">
        <f t="shared" si="5248"/>
        <v>700</v>
      </c>
      <c r="ES401" s="1362"/>
      <c r="ET401" s="1362">
        <f t="shared" si="5250"/>
        <v>700</v>
      </c>
      <c r="EU401" s="2176">
        <f t="shared" si="5251"/>
        <v>0</v>
      </c>
      <c r="EV401" s="1362"/>
      <c r="EW401" s="1362">
        <f t="shared" si="5253"/>
        <v>700</v>
      </c>
      <c r="EX401" s="1444"/>
      <c r="EY401" s="2176">
        <f t="shared" si="5255"/>
        <v>0</v>
      </c>
      <c r="EZ401" s="2242">
        <v>700</v>
      </c>
      <c r="FA401" s="1444">
        <v>0</v>
      </c>
      <c r="FB401" s="2176">
        <f t="shared" si="5258"/>
        <v>0</v>
      </c>
      <c r="FC401" s="1363">
        <v>700</v>
      </c>
      <c r="FD401" s="2152">
        <v>700</v>
      </c>
      <c r="FE401" s="2152">
        <v>700</v>
      </c>
      <c r="FF401" s="1363"/>
      <c r="FG401" s="1363">
        <f t="shared" si="5259"/>
        <v>700</v>
      </c>
      <c r="FH401" s="2736">
        <v>0</v>
      </c>
      <c r="FI401" s="1363"/>
      <c r="FJ401" s="1363">
        <f t="shared" si="5261"/>
        <v>700</v>
      </c>
      <c r="FK401" s="2696">
        <f t="shared" si="5262"/>
        <v>0</v>
      </c>
      <c r="FL401" s="2736">
        <v>0</v>
      </c>
      <c r="FM401" s="2696">
        <f t="shared" si="5264"/>
        <v>0</v>
      </c>
      <c r="FN401" s="1363"/>
      <c r="FO401" s="1363">
        <f t="shared" si="5266"/>
        <v>700</v>
      </c>
      <c r="FP401" s="2124">
        <v>700</v>
      </c>
      <c r="FQ401" s="2619">
        <v>1000</v>
      </c>
      <c r="FR401" s="1363">
        <v>1000</v>
      </c>
      <c r="FS401" s="1363">
        <v>1000</v>
      </c>
    </row>
    <row r="402" spans="1:175" ht="21.75" hidden="1" thickBot="1" x14ac:dyDescent="0.4">
      <c r="A402" s="679"/>
      <c r="B402" s="680"/>
      <c r="C402" s="1858" t="s">
        <v>565</v>
      </c>
      <c r="D402" s="1859"/>
      <c r="E402" s="1860"/>
      <c r="F402" s="681"/>
      <c r="G402" s="650" t="s">
        <v>692</v>
      </c>
      <c r="H402" s="589">
        <v>1372</v>
      </c>
      <c r="I402" s="470">
        <v>0</v>
      </c>
      <c r="J402" s="525">
        <v>1500</v>
      </c>
      <c r="K402" s="525">
        <v>0</v>
      </c>
      <c r="L402" s="587">
        <f t="shared" si="5163"/>
        <v>0</v>
      </c>
      <c r="M402" s="470">
        <v>1500</v>
      </c>
      <c r="N402" s="470"/>
      <c r="O402" s="470"/>
      <c r="P402" s="525">
        <f t="shared" si="5165"/>
        <v>1500</v>
      </c>
      <c r="Q402" s="587">
        <f t="shared" si="5506"/>
        <v>0</v>
      </c>
      <c r="R402" s="470">
        <v>1500</v>
      </c>
      <c r="S402" s="525">
        <v>0</v>
      </c>
      <c r="T402" s="587">
        <f t="shared" si="5167"/>
        <v>0</v>
      </c>
      <c r="U402" s="470">
        <v>1500</v>
      </c>
      <c r="V402" s="470"/>
      <c r="W402" s="470"/>
      <c r="X402" s="525">
        <f t="shared" si="5169"/>
        <v>1500</v>
      </c>
      <c r="Y402" s="587">
        <f t="shared" si="5170"/>
        <v>0</v>
      </c>
      <c r="Z402" s="470"/>
      <c r="AA402" s="525">
        <f t="shared" si="5172"/>
        <v>1500</v>
      </c>
      <c r="AB402" s="525">
        <v>0</v>
      </c>
      <c r="AC402" s="587">
        <f t="shared" si="5174"/>
        <v>0</v>
      </c>
      <c r="AD402" s="525">
        <v>134</v>
      </c>
      <c r="AE402" s="525">
        <v>2595</v>
      </c>
      <c r="AF402" s="587">
        <f t="shared" si="5175"/>
        <v>1.73</v>
      </c>
      <c r="AG402" s="470">
        <v>2500</v>
      </c>
      <c r="AH402" s="470">
        <v>2500</v>
      </c>
      <c r="AI402" s="470">
        <v>2500</v>
      </c>
      <c r="AJ402" s="470">
        <v>2500</v>
      </c>
      <c r="AK402" s="470">
        <v>1000</v>
      </c>
      <c r="AL402" s="525">
        <f t="shared" si="5177"/>
        <v>2500</v>
      </c>
      <c r="AM402" s="830">
        <v>2615</v>
      </c>
      <c r="AN402" s="894">
        <f t="shared" si="5178"/>
        <v>1.046</v>
      </c>
      <c r="AO402" s="830">
        <v>0</v>
      </c>
      <c r="AP402" s="894">
        <f t="shared" si="5180"/>
        <v>0</v>
      </c>
      <c r="AQ402" s="830"/>
      <c r="AR402" s="830"/>
      <c r="AS402" s="830">
        <f t="shared" si="5182"/>
        <v>2500</v>
      </c>
      <c r="AT402" s="894">
        <f t="shared" si="5183"/>
        <v>0</v>
      </c>
      <c r="AU402" s="830"/>
      <c r="AV402" s="830">
        <f t="shared" si="5185"/>
        <v>2500</v>
      </c>
      <c r="AW402" s="470">
        <v>2500</v>
      </c>
      <c r="AX402" s="830">
        <v>0</v>
      </c>
      <c r="AY402" s="470">
        <v>2500</v>
      </c>
      <c r="AZ402" s="72">
        <v>1044.52</v>
      </c>
      <c r="BA402" s="942">
        <v>2000</v>
      </c>
      <c r="BB402" s="470">
        <v>2000</v>
      </c>
      <c r="BC402" s="470">
        <v>2000</v>
      </c>
      <c r="BD402" s="942">
        <v>2000</v>
      </c>
      <c r="BE402" s="470">
        <v>2000</v>
      </c>
      <c r="BF402" s="470">
        <v>2000</v>
      </c>
      <c r="BG402" s="830"/>
      <c r="BH402" s="470">
        <f t="shared" si="5187"/>
        <v>2000</v>
      </c>
      <c r="BI402" s="943">
        <v>0</v>
      </c>
      <c r="BJ402" s="894">
        <f t="shared" si="5189"/>
        <v>0</v>
      </c>
      <c r="BK402" s="470"/>
      <c r="BL402" s="470">
        <f t="shared" si="5191"/>
        <v>2000</v>
      </c>
      <c r="BM402" s="894">
        <f t="shared" si="5192"/>
        <v>0</v>
      </c>
      <c r="BN402" s="894"/>
      <c r="BO402" s="894"/>
      <c r="BP402" s="943">
        <v>0</v>
      </c>
      <c r="BQ402" s="888">
        <f t="shared" si="5194"/>
        <v>0</v>
      </c>
      <c r="BR402" s="830"/>
      <c r="BS402" s="470">
        <f t="shared" si="5196"/>
        <v>2000</v>
      </c>
      <c r="BT402" s="943">
        <v>0</v>
      </c>
      <c r="BU402" s="888">
        <f t="shared" si="5197"/>
        <v>0</v>
      </c>
      <c r="BV402" s="884">
        <v>-2000</v>
      </c>
      <c r="BW402" s="470">
        <f t="shared" si="5199"/>
        <v>0</v>
      </c>
      <c r="BX402" s="894" t="e">
        <f t="shared" si="5552"/>
        <v>#DIV/0!</v>
      </c>
      <c r="BY402" s="943">
        <v>0</v>
      </c>
      <c r="BZ402" s="1134">
        <v>0</v>
      </c>
      <c r="CA402" s="470">
        <v>0</v>
      </c>
      <c r="CB402" s="470">
        <v>2000</v>
      </c>
      <c r="CC402" s="470">
        <v>2000</v>
      </c>
      <c r="CD402" s="943">
        <v>0</v>
      </c>
      <c r="CE402" s="34"/>
      <c r="CF402" s="525">
        <f t="shared" si="5202"/>
        <v>0</v>
      </c>
      <c r="CG402" s="593" t="e">
        <f t="shared" si="5203"/>
        <v>#DIV/0!</v>
      </c>
      <c r="CH402" s="943">
        <v>0</v>
      </c>
      <c r="CI402" s="593" t="e">
        <f t="shared" si="5205"/>
        <v>#DIV/0!</v>
      </c>
      <c r="CJ402" s="470"/>
      <c r="CK402" s="470">
        <f t="shared" si="5207"/>
        <v>0</v>
      </c>
      <c r="CL402" s="135">
        <v>0</v>
      </c>
      <c r="CM402" s="593" t="e">
        <f t="shared" si="5208"/>
        <v>#DIV/0!</v>
      </c>
      <c r="CN402" s="34"/>
      <c r="CO402" s="1200">
        <f t="shared" si="5210"/>
        <v>0</v>
      </c>
      <c r="CP402" s="593" t="e">
        <f t="shared" si="5211"/>
        <v>#DIV/0!</v>
      </c>
      <c r="CQ402" s="34"/>
      <c r="CR402" s="1200">
        <f t="shared" si="5213"/>
        <v>0</v>
      </c>
      <c r="CS402" s="1255">
        <v>0</v>
      </c>
      <c r="CT402" s="1321">
        <v>2000</v>
      </c>
      <c r="CU402" s="470">
        <v>2000</v>
      </c>
      <c r="CV402" s="470">
        <v>2000</v>
      </c>
      <c r="CW402" s="1398">
        <v>0</v>
      </c>
      <c r="CX402" s="593" t="e">
        <f t="shared" si="5215"/>
        <v>#DIV/0!</v>
      </c>
      <c r="CY402" s="1363">
        <v>2000</v>
      </c>
      <c r="CZ402" s="470"/>
      <c r="DA402" s="1363">
        <f t="shared" si="5217"/>
        <v>2000</v>
      </c>
      <c r="DB402" s="135">
        <v>0</v>
      </c>
      <c r="DC402" s="593">
        <f t="shared" si="5218"/>
        <v>0</v>
      </c>
      <c r="DD402" s="1200"/>
      <c r="DE402" s="1363">
        <f t="shared" si="5220"/>
        <v>2000</v>
      </c>
      <c r="DF402" s="593">
        <f t="shared" si="5221"/>
        <v>0</v>
      </c>
      <c r="DG402" s="1200"/>
      <c r="DH402" s="1363">
        <f t="shared" si="5223"/>
        <v>2000</v>
      </c>
      <c r="DI402" s="593">
        <f t="shared" si="5224"/>
        <v>0</v>
      </c>
      <c r="DJ402" s="1364">
        <v>0</v>
      </c>
      <c r="DK402" s="593">
        <f t="shared" si="5226"/>
        <v>0</v>
      </c>
      <c r="DL402" s="1200"/>
      <c r="DM402" s="1363">
        <f t="shared" si="5228"/>
        <v>2000</v>
      </c>
      <c r="DN402" s="593">
        <f t="shared" si="5229"/>
        <v>0</v>
      </c>
      <c r="DO402" s="1364"/>
      <c r="DP402" s="470">
        <v>2000</v>
      </c>
      <c r="DQ402" s="470">
        <v>2000</v>
      </c>
      <c r="DR402" s="470">
        <v>2000</v>
      </c>
      <c r="DS402" s="1444"/>
      <c r="DT402" s="2176">
        <f t="shared" si="5231"/>
        <v>0</v>
      </c>
      <c r="DU402" s="1362">
        <v>2000</v>
      </c>
      <c r="DV402" s="1362"/>
      <c r="DW402" s="1362">
        <f t="shared" si="5233"/>
        <v>2000</v>
      </c>
      <c r="DX402" s="1362"/>
      <c r="DY402" s="1362">
        <f t="shared" si="5235"/>
        <v>2000</v>
      </c>
      <c r="DZ402" s="1362"/>
      <c r="EA402" s="1362">
        <f t="shared" si="5236"/>
        <v>2000</v>
      </c>
      <c r="EB402" s="1444"/>
      <c r="EC402" s="2176">
        <f t="shared" si="5238"/>
        <v>0</v>
      </c>
      <c r="ED402" s="1362"/>
      <c r="EE402" s="1362">
        <f t="shared" si="5240"/>
        <v>2000</v>
      </c>
      <c r="EF402" s="2176">
        <f t="shared" si="5241"/>
        <v>0</v>
      </c>
      <c r="EG402" s="1362"/>
      <c r="EH402" s="1362">
        <f t="shared" si="5243"/>
        <v>2000</v>
      </c>
      <c r="EI402" s="2240"/>
      <c r="EJ402" s="1444"/>
      <c r="EK402" s="2176" t="e">
        <f t="shared" si="5245"/>
        <v>#DIV/0!</v>
      </c>
      <c r="EL402" s="1362"/>
      <c r="EM402" s="2241"/>
      <c r="EN402" s="2241"/>
      <c r="EO402" s="1444"/>
      <c r="EP402" s="2176" t="e">
        <f t="shared" si="5246"/>
        <v>#DIV/0!</v>
      </c>
      <c r="EQ402" s="1362"/>
      <c r="ER402" s="1362">
        <f t="shared" si="5248"/>
        <v>0</v>
      </c>
      <c r="ES402" s="1362"/>
      <c r="ET402" s="1362">
        <f t="shared" si="5250"/>
        <v>0</v>
      </c>
      <c r="EU402" s="2176" t="e">
        <f t="shared" si="5251"/>
        <v>#DIV/0!</v>
      </c>
      <c r="EV402" s="1362"/>
      <c r="EW402" s="1362">
        <f t="shared" si="5253"/>
        <v>0</v>
      </c>
      <c r="EX402" s="1444"/>
      <c r="EY402" s="2176" t="e">
        <f t="shared" si="5255"/>
        <v>#DIV/0!</v>
      </c>
      <c r="EZ402" s="2242"/>
      <c r="FA402" s="1444"/>
      <c r="FB402" s="2176" t="e">
        <f t="shared" si="5258"/>
        <v>#DIV/0!</v>
      </c>
      <c r="FC402" s="1363"/>
      <c r="FD402" s="1363"/>
      <c r="FE402" s="1363"/>
      <c r="FF402" s="1363"/>
      <c r="FG402" s="1363">
        <f t="shared" si="5259"/>
        <v>0</v>
      </c>
      <c r="FH402" s="2736"/>
      <c r="FI402" s="1363"/>
      <c r="FJ402" s="1363">
        <f t="shared" si="5261"/>
        <v>0</v>
      </c>
      <c r="FK402" s="2696" t="e">
        <f t="shared" si="5262"/>
        <v>#DIV/0!</v>
      </c>
      <c r="FL402" s="2736"/>
      <c r="FM402" s="2696" t="e">
        <f t="shared" si="5264"/>
        <v>#DIV/0!</v>
      </c>
      <c r="FN402" s="1363"/>
      <c r="FO402" s="1363">
        <f t="shared" si="5266"/>
        <v>0</v>
      </c>
      <c r="FP402" s="2124"/>
      <c r="FQ402" s="2619"/>
      <c r="FR402" s="1363"/>
      <c r="FS402" s="1363"/>
    </row>
    <row r="403" spans="1:175" ht="21.75" hidden="1" thickBot="1" x14ac:dyDescent="0.4">
      <c r="A403" s="679"/>
      <c r="B403" s="680"/>
      <c r="C403" s="1858"/>
      <c r="D403" s="1859"/>
      <c r="E403" s="1860"/>
      <c r="F403" s="681"/>
      <c r="G403" s="650"/>
      <c r="H403" s="589"/>
      <c r="I403" s="470"/>
      <c r="J403" s="525"/>
      <c r="K403" s="525"/>
      <c r="L403" s="587" t="e">
        <f t="shared" si="5163"/>
        <v>#DIV/0!</v>
      </c>
      <c r="M403" s="470"/>
      <c r="N403" s="470"/>
      <c r="O403" s="470"/>
      <c r="P403" s="525">
        <f t="shared" si="5165"/>
        <v>0</v>
      </c>
      <c r="Q403" s="587"/>
      <c r="R403" s="470"/>
      <c r="S403" s="525"/>
      <c r="T403" s="587" t="e">
        <f t="shared" si="5167"/>
        <v>#DIV/0!</v>
      </c>
      <c r="U403" s="470"/>
      <c r="V403" s="470"/>
      <c r="W403" s="470"/>
      <c r="X403" s="525">
        <f t="shared" si="5169"/>
        <v>0</v>
      </c>
      <c r="Y403" s="587" t="e">
        <f t="shared" si="5170"/>
        <v>#DIV/0!</v>
      </c>
      <c r="Z403" s="470"/>
      <c r="AA403" s="525">
        <f t="shared" si="5172"/>
        <v>0</v>
      </c>
      <c r="AB403" s="525"/>
      <c r="AC403" s="587" t="e">
        <f t="shared" si="5174"/>
        <v>#DIV/0!</v>
      </c>
      <c r="AD403" s="525"/>
      <c r="AE403" s="525"/>
      <c r="AF403" s="587" t="e">
        <f t="shared" si="5175"/>
        <v>#DIV/0!</v>
      </c>
      <c r="AG403" s="470"/>
      <c r="AH403" s="470"/>
      <c r="AI403" s="470"/>
      <c r="AJ403" s="470"/>
      <c r="AK403" s="470"/>
      <c r="AL403" s="525">
        <f t="shared" si="5177"/>
        <v>0</v>
      </c>
      <c r="AM403" s="830"/>
      <c r="AN403" s="894" t="e">
        <f t="shared" si="5178"/>
        <v>#DIV/0!</v>
      </c>
      <c r="AO403" s="830"/>
      <c r="AP403" s="894" t="e">
        <f t="shared" si="5180"/>
        <v>#DIV/0!</v>
      </c>
      <c r="AQ403" s="830"/>
      <c r="AR403" s="830"/>
      <c r="AS403" s="830">
        <f t="shared" si="5182"/>
        <v>0</v>
      </c>
      <c r="AT403" s="894" t="e">
        <f t="shared" si="5183"/>
        <v>#DIV/0!</v>
      </c>
      <c r="AU403" s="830"/>
      <c r="AV403" s="830">
        <f t="shared" si="5185"/>
        <v>0</v>
      </c>
      <c r="AW403" s="470"/>
      <c r="AX403" s="830"/>
      <c r="AY403" s="470"/>
      <c r="AZ403" s="72"/>
      <c r="BA403" s="942"/>
      <c r="BB403" s="470"/>
      <c r="BC403" s="470"/>
      <c r="BD403" s="942"/>
      <c r="BE403" s="470"/>
      <c r="BF403" s="470"/>
      <c r="BG403" s="830"/>
      <c r="BH403" s="470">
        <f t="shared" si="5187"/>
        <v>0</v>
      </c>
      <c r="BI403" s="943"/>
      <c r="BJ403" s="894" t="e">
        <f t="shared" si="5189"/>
        <v>#DIV/0!</v>
      </c>
      <c r="BK403" s="470"/>
      <c r="BL403" s="470">
        <f t="shared" si="5191"/>
        <v>0</v>
      </c>
      <c r="BM403" s="894" t="e">
        <f t="shared" si="5192"/>
        <v>#DIV/0!</v>
      </c>
      <c r="BN403" s="894"/>
      <c r="BO403" s="894"/>
      <c r="BP403" s="943"/>
      <c r="BQ403" s="888" t="e">
        <f t="shared" si="5194"/>
        <v>#DIV/0!</v>
      </c>
      <c r="BR403" s="830"/>
      <c r="BS403" s="470">
        <f t="shared" si="5196"/>
        <v>0</v>
      </c>
      <c r="BT403" s="943"/>
      <c r="BU403" s="888" t="e">
        <f t="shared" si="5197"/>
        <v>#DIV/0!</v>
      </c>
      <c r="BV403" s="470"/>
      <c r="BW403" s="470">
        <f t="shared" si="5199"/>
        <v>0</v>
      </c>
      <c r="BX403" s="894" t="e">
        <f t="shared" si="5552"/>
        <v>#DIV/0!</v>
      </c>
      <c r="BY403" s="943"/>
      <c r="BZ403" s="1134"/>
      <c r="CA403" s="470"/>
      <c r="CB403" s="470"/>
      <c r="CC403" s="470"/>
      <c r="CD403" s="943"/>
      <c r="CE403" s="34"/>
      <c r="CF403" s="525">
        <f t="shared" si="5202"/>
        <v>0</v>
      </c>
      <c r="CG403" s="593" t="e">
        <f t="shared" si="5203"/>
        <v>#DIV/0!</v>
      </c>
      <c r="CH403" s="943"/>
      <c r="CI403" s="593" t="e">
        <f t="shared" si="5205"/>
        <v>#DIV/0!</v>
      </c>
      <c r="CJ403" s="470"/>
      <c r="CK403" s="470">
        <f t="shared" si="5207"/>
        <v>0</v>
      </c>
      <c r="CL403" s="135"/>
      <c r="CM403" s="593" t="e">
        <f t="shared" si="5208"/>
        <v>#DIV/0!</v>
      </c>
      <c r="CN403" s="34"/>
      <c r="CO403" s="1200">
        <f t="shared" si="5210"/>
        <v>0</v>
      </c>
      <c r="CP403" s="593" t="e">
        <f t="shared" si="5211"/>
        <v>#DIV/0!</v>
      </c>
      <c r="CQ403" s="34"/>
      <c r="CR403" s="1200">
        <f t="shared" si="5213"/>
        <v>0</v>
      </c>
      <c r="CS403" s="1255"/>
      <c r="CT403" s="1321"/>
      <c r="CU403" s="470"/>
      <c r="CV403" s="470"/>
      <c r="CW403" s="1398"/>
      <c r="CX403" s="593" t="e">
        <f t="shared" si="5215"/>
        <v>#DIV/0!</v>
      </c>
      <c r="CY403" s="1363"/>
      <c r="CZ403" s="470"/>
      <c r="DA403" s="1363">
        <f t="shared" si="5217"/>
        <v>0</v>
      </c>
      <c r="DB403" s="135"/>
      <c r="DC403" s="593" t="e">
        <f t="shared" si="5218"/>
        <v>#DIV/0!</v>
      </c>
      <c r="DD403" s="1200"/>
      <c r="DE403" s="1363">
        <f t="shared" si="5220"/>
        <v>0</v>
      </c>
      <c r="DF403" s="593" t="e">
        <f t="shared" si="5221"/>
        <v>#DIV/0!</v>
      </c>
      <c r="DG403" s="1200"/>
      <c r="DH403" s="1363">
        <f t="shared" si="5223"/>
        <v>0</v>
      </c>
      <c r="DI403" s="593" t="e">
        <f t="shared" si="5224"/>
        <v>#DIV/0!</v>
      </c>
      <c r="DJ403" s="1364"/>
      <c r="DK403" s="593" t="e">
        <f t="shared" si="5226"/>
        <v>#DIV/0!</v>
      </c>
      <c r="DL403" s="1200"/>
      <c r="DM403" s="1363">
        <f t="shared" si="5228"/>
        <v>0</v>
      </c>
      <c r="DN403" s="593" t="e">
        <f t="shared" si="5229"/>
        <v>#DIV/0!</v>
      </c>
      <c r="DO403" s="1364"/>
      <c r="DP403" s="470"/>
      <c r="DQ403" s="470"/>
      <c r="DR403" s="470"/>
      <c r="DS403" s="1444"/>
      <c r="DT403" s="2176" t="e">
        <f t="shared" si="5231"/>
        <v>#DIV/0!</v>
      </c>
      <c r="DU403" s="1362"/>
      <c r="DV403" s="1362"/>
      <c r="DW403" s="1362">
        <f t="shared" si="5233"/>
        <v>0</v>
      </c>
      <c r="DX403" s="1362"/>
      <c r="DY403" s="1362">
        <f t="shared" si="5235"/>
        <v>0</v>
      </c>
      <c r="DZ403" s="1362"/>
      <c r="EA403" s="1362">
        <f t="shared" si="5236"/>
        <v>0</v>
      </c>
      <c r="EB403" s="1444"/>
      <c r="EC403" s="2176" t="e">
        <f t="shared" si="5238"/>
        <v>#DIV/0!</v>
      </c>
      <c r="ED403" s="1362"/>
      <c r="EE403" s="1362">
        <f t="shared" si="5240"/>
        <v>0</v>
      </c>
      <c r="EF403" s="2176" t="e">
        <f t="shared" si="5241"/>
        <v>#DIV/0!</v>
      </c>
      <c r="EG403" s="1362"/>
      <c r="EH403" s="1362">
        <f t="shared" si="5243"/>
        <v>0</v>
      </c>
      <c r="EI403" s="2240"/>
      <c r="EJ403" s="1444"/>
      <c r="EK403" s="2176" t="e">
        <f t="shared" si="5245"/>
        <v>#DIV/0!</v>
      </c>
      <c r="EL403" s="1362"/>
      <c r="EM403" s="2241"/>
      <c r="EN403" s="2241"/>
      <c r="EO403" s="1444"/>
      <c r="EP403" s="2176" t="e">
        <f t="shared" si="5246"/>
        <v>#DIV/0!</v>
      </c>
      <c r="EQ403" s="1362"/>
      <c r="ER403" s="1362">
        <f t="shared" si="5248"/>
        <v>0</v>
      </c>
      <c r="ES403" s="1362"/>
      <c r="ET403" s="1362">
        <f t="shared" si="5250"/>
        <v>0</v>
      </c>
      <c r="EU403" s="2176" t="e">
        <f t="shared" si="5251"/>
        <v>#DIV/0!</v>
      </c>
      <c r="EV403" s="1362"/>
      <c r="EW403" s="1362">
        <f t="shared" si="5253"/>
        <v>0</v>
      </c>
      <c r="EX403" s="1444"/>
      <c r="EY403" s="2176" t="e">
        <f t="shared" si="5255"/>
        <v>#DIV/0!</v>
      </c>
      <c r="EZ403" s="2242"/>
      <c r="FA403" s="1444"/>
      <c r="FB403" s="2176" t="e">
        <f t="shared" si="5258"/>
        <v>#DIV/0!</v>
      </c>
      <c r="FC403" s="1363"/>
      <c r="FD403" s="1363"/>
      <c r="FE403" s="1363"/>
      <c r="FF403" s="1363"/>
      <c r="FG403" s="1363">
        <f t="shared" si="5259"/>
        <v>0</v>
      </c>
      <c r="FH403" s="2736"/>
      <c r="FI403" s="1363"/>
      <c r="FJ403" s="1363">
        <f t="shared" si="5261"/>
        <v>0</v>
      </c>
      <c r="FK403" s="2696" t="e">
        <f t="shared" si="5262"/>
        <v>#DIV/0!</v>
      </c>
      <c r="FL403" s="2736"/>
      <c r="FM403" s="2696" t="e">
        <f t="shared" si="5264"/>
        <v>#DIV/0!</v>
      </c>
      <c r="FN403" s="1363"/>
      <c r="FO403" s="1363">
        <f t="shared" si="5266"/>
        <v>0</v>
      </c>
      <c r="FP403" s="2124"/>
      <c r="FQ403" s="2619"/>
      <c r="FR403" s="1363"/>
      <c r="FS403" s="1363"/>
    </row>
    <row r="404" spans="1:175" ht="21.75" hidden="1" thickBot="1" x14ac:dyDescent="0.4">
      <c r="A404" s="2875" t="s">
        <v>486</v>
      </c>
      <c r="B404" s="2878" t="s">
        <v>493</v>
      </c>
      <c r="C404" s="2935" t="s">
        <v>487</v>
      </c>
      <c r="D404" s="1859" t="s">
        <v>398</v>
      </c>
      <c r="E404" s="1860" t="s">
        <v>315</v>
      </c>
      <c r="F404" s="681"/>
      <c r="G404" s="650" t="s">
        <v>513</v>
      </c>
      <c r="H404" s="589">
        <f t="shared" ref="H404:K404" si="5645">SUM(H407:H408)</f>
        <v>0</v>
      </c>
      <c r="I404" s="470">
        <f t="shared" si="5645"/>
        <v>0</v>
      </c>
      <c r="J404" s="525">
        <f t="shared" si="5645"/>
        <v>0</v>
      </c>
      <c r="K404" s="525">
        <f t="shared" si="5645"/>
        <v>0</v>
      </c>
      <c r="L404" s="587"/>
      <c r="M404" s="470">
        <f t="shared" ref="M404" si="5646">SUM(M407:M408)</f>
        <v>0</v>
      </c>
      <c r="N404" s="470">
        <f>SUM(N407:N408)</f>
        <v>0</v>
      </c>
      <c r="O404" s="470">
        <f>SUM(O407:O408)</f>
        <v>0</v>
      </c>
      <c r="P404" s="525">
        <f t="shared" si="5165"/>
        <v>0</v>
      </c>
      <c r="Q404" s="587"/>
      <c r="R404" s="470">
        <f t="shared" ref="R404:S404" si="5647">SUM(R407:R408)</f>
        <v>0</v>
      </c>
      <c r="S404" s="525">
        <f t="shared" si="5647"/>
        <v>0</v>
      </c>
      <c r="T404" s="587"/>
      <c r="U404" s="470">
        <f t="shared" ref="U404" si="5648">SUM(U407:U408)</f>
        <v>0</v>
      </c>
      <c r="V404" s="470">
        <f>SUM(V407:V408)</f>
        <v>0</v>
      </c>
      <c r="W404" s="470">
        <f>SUM(W407:W408)</f>
        <v>0</v>
      </c>
      <c r="X404" s="525">
        <f t="shared" si="5169"/>
        <v>0</v>
      </c>
      <c r="Y404" s="587"/>
      <c r="Z404" s="470">
        <f>SUM(Z407:Z408)</f>
        <v>0</v>
      </c>
      <c r="AA404" s="525">
        <f t="shared" si="5172"/>
        <v>0</v>
      </c>
      <c r="AB404" s="525">
        <f t="shared" ref="AB404:AE404" si="5649">SUM(AB407:AB408)</f>
        <v>0</v>
      </c>
      <c r="AC404" s="587" t="e">
        <f t="shared" si="5174"/>
        <v>#DIV/0!</v>
      </c>
      <c r="AD404" s="525">
        <f t="shared" si="5649"/>
        <v>0</v>
      </c>
      <c r="AE404" s="525">
        <f t="shared" si="5649"/>
        <v>0</v>
      </c>
      <c r="AF404" s="587" t="e">
        <f t="shared" si="5175"/>
        <v>#DIV/0!</v>
      </c>
      <c r="AG404" s="470">
        <f t="shared" ref="AG404:AM404" si="5650">SUM(AG407:AG408)</f>
        <v>0</v>
      </c>
      <c r="AH404" s="470">
        <f t="shared" si="5650"/>
        <v>0</v>
      </c>
      <c r="AI404" s="470">
        <f t="shared" si="5650"/>
        <v>0</v>
      </c>
      <c r="AJ404" s="470">
        <f t="shared" si="5650"/>
        <v>0</v>
      </c>
      <c r="AK404" s="470">
        <f>SUM(AK407:AK408)</f>
        <v>0</v>
      </c>
      <c r="AL404" s="525">
        <f t="shared" si="5177"/>
        <v>0</v>
      </c>
      <c r="AM404" s="830">
        <f t="shared" si="5650"/>
        <v>0</v>
      </c>
      <c r="AN404" s="894"/>
      <c r="AO404" s="830">
        <f t="shared" ref="AO404:AR404" si="5651">SUM(AO407:AO408)</f>
        <v>0</v>
      </c>
      <c r="AP404" s="894"/>
      <c r="AQ404" s="830">
        <f t="shared" ref="AQ404" si="5652">SUM(AQ407:AQ408)</f>
        <v>0</v>
      </c>
      <c r="AR404" s="830">
        <f t="shared" si="5651"/>
        <v>0</v>
      </c>
      <c r="AS404" s="830">
        <f t="shared" si="5182"/>
        <v>0</v>
      </c>
      <c r="AT404" s="894"/>
      <c r="AU404" s="830">
        <f t="shared" ref="AU404" si="5653">SUM(AU407:AU408)</f>
        <v>0</v>
      </c>
      <c r="AV404" s="830">
        <f t="shared" si="5185"/>
        <v>0</v>
      </c>
      <c r="AW404" s="470">
        <f t="shared" ref="AW404:BG404" si="5654">SUM(AW407:AW408)</f>
        <v>0</v>
      </c>
      <c r="AX404" s="830">
        <f t="shared" si="5654"/>
        <v>0</v>
      </c>
      <c r="AY404" s="470">
        <f t="shared" si="5654"/>
        <v>0</v>
      </c>
      <c r="AZ404" s="72">
        <f t="shared" si="5654"/>
        <v>0</v>
      </c>
      <c r="BA404" s="942">
        <f t="shared" si="5654"/>
        <v>0</v>
      </c>
      <c r="BB404" s="470">
        <f t="shared" si="5654"/>
        <v>0</v>
      </c>
      <c r="BC404" s="470">
        <f t="shared" si="5654"/>
        <v>0</v>
      </c>
      <c r="BD404" s="942">
        <f t="shared" si="5654"/>
        <v>0</v>
      </c>
      <c r="BE404" s="470">
        <f t="shared" si="5654"/>
        <v>0</v>
      </c>
      <c r="BF404" s="470">
        <f t="shared" si="5654"/>
        <v>0</v>
      </c>
      <c r="BG404" s="830">
        <f t="shared" si="5654"/>
        <v>0</v>
      </c>
      <c r="BH404" s="470">
        <f t="shared" si="5187"/>
        <v>0</v>
      </c>
      <c r="BI404" s="943">
        <f t="shared" ref="BI404" si="5655">SUM(BI407:BI408)</f>
        <v>0</v>
      </c>
      <c r="BJ404" s="894" t="e">
        <f t="shared" si="5189"/>
        <v>#DIV/0!</v>
      </c>
      <c r="BK404" s="470">
        <f t="shared" ref="BK404" si="5656">SUM(BK407:BK408)</f>
        <v>0</v>
      </c>
      <c r="BL404" s="470">
        <f t="shared" si="5191"/>
        <v>0</v>
      </c>
      <c r="BM404" s="894" t="e">
        <f t="shared" si="5192"/>
        <v>#DIV/0!</v>
      </c>
      <c r="BN404" s="894"/>
      <c r="BO404" s="894"/>
      <c r="BP404" s="943">
        <f t="shared" ref="BP404:BT404" si="5657">SUM(BP407:BP408)</f>
        <v>0</v>
      </c>
      <c r="BQ404" s="888" t="e">
        <f t="shared" si="5194"/>
        <v>#DIV/0!</v>
      </c>
      <c r="BR404" s="830">
        <f t="shared" ref="BR404" si="5658">SUM(BR407:BR408)</f>
        <v>0</v>
      </c>
      <c r="BS404" s="470">
        <f t="shared" si="5196"/>
        <v>0</v>
      </c>
      <c r="BT404" s="943">
        <f t="shared" si="5657"/>
        <v>0</v>
      </c>
      <c r="BU404" s="888" t="e">
        <f t="shared" si="5197"/>
        <v>#DIV/0!</v>
      </c>
      <c r="BV404" s="470">
        <f t="shared" ref="BV404" si="5659">SUM(BV407:BV408)</f>
        <v>0</v>
      </c>
      <c r="BW404" s="470">
        <f t="shared" si="5199"/>
        <v>0</v>
      </c>
      <c r="BX404" s="894" t="e">
        <f t="shared" si="5552"/>
        <v>#DIV/0!</v>
      </c>
      <c r="BY404" s="943">
        <f t="shared" ref="BY404:CE404" si="5660">SUM(BY407:BY408)</f>
        <v>0</v>
      </c>
      <c r="BZ404" s="1134">
        <f t="shared" si="5660"/>
        <v>0</v>
      </c>
      <c r="CA404" s="470">
        <f t="shared" si="5660"/>
        <v>0</v>
      </c>
      <c r="CB404" s="470">
        <f t="shared" si="5660"/>
        <v>0</v>
      </c>
      <c r="CC404" s="470">
        <f t="shared" si="5660"/>
        <v>0</v>
      </c>
      <c r="CD404" s="943">
        <f t="shared" si="5660"/>
        <v>0</v>
      </c>
      <c r="CE404" s="34">
        <f t="shared" si="5660"/>
        <v>0</v>
      </c>
      <c r="CF404" s="525">
        <f t="shared" si="5202"/>
        <v>0</v>
      </c>
      <c r="CG404" s="593" t="e">
        <f t="shared" si="5203"/>
        <v>#DIV/0!</v>
      </c>
      <c r="CH404" s="943">
        <f t="shared" ref="CH404:CL404" si="5661">SUM(CH407:CH408)</f>
        <v>0</v>
      </c>
      <c r="CI404" s="593" t="e">
        <f t="shared" si="5205"/>
        <v>#DIV/0!</v>
      </c>
      <c r="CJ404" s="470">
        <f t="shared" ref="CJ404" si="5662">SUM(CJ407:CJ408)</f>
        <v>0</v>
      </c>
      <c r="CK404" s="470">
        <f t="shared" si="5207"/>
        <v>0</v>
      </c>
      <c r="CL404" s="135">
        <f t="shared" si="5661"/>
        <v>0</v>
      </c>
      <c r="CM404" s="593" t="e">
        <f t="shared" si="5208"/>
        <v>#DIV/0!</v>
      </c>
      <c r="CN404" s="34">
        <f t="shared" ref="CN404" si="5663">SUM(CN407:CN408)</f>
        <v>0</v>
      </c>
      <c r="CO404" s="1200">
        <f t="shared" si="5210"/>
        <v>0</v>
      </c>
      <c r="CP404" s="593" t="e">
        <f t="shared" si="5211"/>
        <v>#DIV/0!</v>
      </c>
      <c r="CQ404" s="34">
        <f t="shared" ref="CQ404" si="5664">SUM(CQ407:CQ408)</f>
        <v>0</v>
      </c>
      <c r="CR404" s="1200">
        <f t="shared" si="5213"/>
        <v>0</v>
      </c>
      <c r="CS404" s="1255">
        <f t="shared" ref="CS404:DB404" si="5665">SUM(CS407:CS408)</f>
        <v>0</v>
      </c>
      <c r="CT404" s="1321">
        <f t="shared" si="5665"/>
        <v>0</v>
      </c>
      <c r="CU404" s="470">
        <f t="shared" si="5665"/>
        <v>0</v>
      </c>
      <c r="CV404" s="470">
        <f t="shared" si="5665"/>
        <v>0</v>
      </c>
      <c r="CW404" s="1398">
        <f t="shared" si="5665"/>
        <v>0</v>
      </c>
      <c r="CX404" s="593" t="e">
        <f t="shared" si="5215"/>
        <v>#DIV/0!</v>
      </c>
      <c r="CY404" s="1363">
        <f t="shared" ref="CY404:CZ404" si="5666">SUM(CY407:CY408)</f>
        <v>0</v>
      </c>
      <c r="CZ404" s="470">
        <f t="shared" si="5666"/>
        <v>0</v>
      </c>
      <c r="DA404" s="1363">
        <f t="shared" si="5217"/>
        <v>0</v>
      </c>
      <c r="DB404" s="135">
        <f t="shared" si="5665"/>
        <v>0</v>
      </c>
      <c r="DC404" s="593" t="e">
        <f t="shared" si="5218"/>
        <v>#DIV/0!</v>
      </c>
      <c r="DD404" s="1200">
        <f t="shared" ref="DD404" si="5667">SUM(DD407:DD408)</f>
        <v>0</v>
      </c>
      <c r="DE404" s="1363">
        <f t="shared" si="5220"/>
        <v>0</v>
      </c>
      <c r="DF404" s="593" t="e">
        <f t="shared" si="5221"/>
        <v>#DIV/0!</v>
      </c>
      <c r="DG404" s="1200">
        <f t="shared" ref="DG404" si="5668">SUM(DG407:DG408)</f>
        <v>0</v>
      </c>
      <c r="DH404" s="1363">
        <f t="shared" si="5223"/>
        <v>0</v>
      </c>
      <c r="DI404" s="593" t="e">
        <f t="shared" si="5224"/>
        <v>#DIV/0!</v>
      </c>
      <c r="DJ404" s="1364">
        <f t="shared" ref="DJ404" si="5669">SUM(DJ407:DJ408)</f>
        <v>0</v>
      </c>
      <c r="DK404" s="593" t="e">
        <f t="shared" si="5226"/>
        <v>#DIV/0!</v>
      </c>
      <c r="DL404" s="1200">
        <f t="shared" ref="DL404" si="5670">SUM(DL407:DL408)</f>
        <v>0</v>
      </c>
      <c r="DM404" s="1363">
        <f t="shared" si="5228"/>
        <v>0</v>
      </c>
      <c r="DN404" s="593" t="e">
        <f t="shared" si="5229"/>
        <v>#DIV/0!</v>
      </c>
      <c r="DO404" s="1364">
        <f t="shared" ref="DO404:DS404" si="5671">SUM(DO407:DO408)</f>
        <v>0</v>
      </c>
      <c r="DP404" s="470">
        <f t="shared" si="5671"/>
        <v>0</v>
      </c>
      <c r="DQ404" s="470">
        <f t="shared" si="5671"/>
        <v>0</v>
      </c>
      <c r="DR404" s="470">
        <f t="shared" si="5671"/>
        <v>0</v>
      </c>
      <c r="DS404" s="1444">
        <f t="shared" si="5671"/>
        <v>0</v>
      </c>
      <c r="DT404" s="2176" t="e">
        <f t="shared" si="5231"/>
        <v>#DIV/0!</v>
      </c>
      <c r="DU404" s="1362">
        <f t="shared" ref="DU404:DV404" si="5672">SUM(DU407:DU408)</f>
        <v>0</v>
      </c>
      <c r="DV404" s="1362">
        <f t="shared" si="5672"/>
        <v>0</v>
      </c>
      <c r="DW404" s="1362">
        <f t="shared" si="5233"/>
        <v>0</v>
      </c>
      <c r="DX404" s="1362">
        <f t="shared" ref="DX404:DZ404" si="5673">SUM(DX407:DX408)</f>
        <v>0</v>
      </c>
      <c r="DY404" s="1362">
        <f t="shared" si="5235"/>
        <v>0</v>
      </c>
      <c r="DZ404" s="1362">
        <f t="shared" si="5673"/>
        <v>0</v>
      </c>
      <c r="EA404" s="1362">
        <f t="shared" si="5236"/>
        <v>0</v>
      </c>
      <c r="EB404" s="1444">
        <f t="shared" ref="EB404" si="5674">SUM(EB407:EB408)</f>
        <v>0</v>
      </c>
      <c r="EC404" s="2176" t="e">
        <f t="shared" si="5238"/>
        <v>#DIV/0!</v>
      </c>
      <c r="ED404" s="1362">
        <f t="shared" ref="ED404" si="5675">SUM(ED407:ED408)</f>
        <v>0</v>
      </c>
      <c r="EE404" s="1362">
        <f t="shared" si="5240"/>
        <v>0</v>
      </c>
      <c r="EF404" s="2176" t="e">
        <f t="shared" si="5241"/>
        <v>#DIV/0!</v>
      </c>
      <c r="EG404" s="1362">
        <f t="shared" ref="EG404" si="5676">SUM(EG407:EG408)</f>
        <v>0</v>
      </c>
      <c r="EH404" s="1362">
        <f t="shared" si="5243"/>
        <v>0</v>
      </c>
      <c r="EI404" s="2240">
        <f t="shared" ref="EI404:EO404" si="5677">SUM(EI407:EI408)</f>
        <v>0</v>
      </c>
      <c r="EJ404" s="1444">
        <f t="shared" si="5677"/>
        <v>0</v>
      </c>
      <c r="EK404" s="2176" t="e">
        <f t="shared" si="5245"/>
        <v>#DIV/0!</v>
      </c>
      <c r="EL404" s="1362">
        <f t="shared" si="5677"/>
        <v>0</v>
      </c>
      <c r="EM404" s="2241">
        <f t="shared" si="5677"/>
        <v>0</v>
      </c>
      <c r="EN404" s="2241">
        <f t="shared" si="5677"/>
        <v>0</v>
      </c>
      <c r="EO404" s="1444">
        <f t="shared" si="5677"/>
        <v>0</v>
      </c>
      <c r="EP404" s="2176" t="e">
        <f t="shared" si="5246"/>
        <v>#DIV/0!</v>
      </c>
      <c r="EQ404" s="1362">
        <f t="shared" ref="EQ404" si="5678">SUM(EQ407:EQ408)</f>
        <v>0</v>
      </c>
      <c r="ER404" s="1362">
        <f t="shared" si="5248"/>
        <v>0</v>
      </c>
      <c r="ES404" s="1362">
        <f t="shared" ref="ES404" si="5679">SUM(ES407:ES408)</f>
        <v>0</v>
      </c>
      <c r="ET404" s="1362">
        <f t="shared" si="5250"/>
        <v>0</v>
      </c>
      <c r="EU404" s="2176" t="e">
        <f t="shared" si="5251"/>
        <v>#DIV/0!</v>
      </c>
      <c r="EV404" s="1362">
        <f t="shared" ref="EV404" si="5680">SUM(EV407:EV408)</f>
        <v>0</v>
      </c>
      <c r="EW404" s="1362">
        <f t="shared" si="5253"/>
        <v>0</v>
      </c>
      <c r="EX404" s="1444">
        <f t="shared" ref="EX404" si="5681">SUM(EX407:EX408)</f>
        <v>0</v>
      </c>
      <c r="EY404" s="2176" t="e">
        <f t="shared" si="5255"/>
        <v>#DIV/0!</v>
      </c>
      <c r="EZ404" s="2242">
        <f t="shared" ref="EZ404:FF404" si="5682">SUM(EZ407:EZ408)</f>
        <v>0</v>
      </c>
      <c r="FA404" s="1444">
        <f t="shared" ref="FA404" si="5683">SUM(FA407:FA408)</f>
        <v>0</v>
      </c>
      <c r="FB404" s="2176" t="e">
        <f t="shared" si="5258"/>
        <v>#DIV/0!</v>
      </c>
      <c r="FC404" s="1363">
        <f t="shared" si="5682"/>
        <v>0</v>
      </c>
      <c r="FD404" s="1363">
        <f t="shared" si="5682"/>
        <v>0</v>
      </c>
      <c r="FE404" s="1363">
        <f t="shared" si="5682"/>
        <v>0</v>
      </c>
      <c r="FF404" s="1363">
        <f t="shared" si="5682"/>
        <v>0</v>
      </c>
      <c r="FG404" s="1363">
        <f t="shared" si="5259"/>
        <v>0</v>
      </c>
      <c r="FH404" s="2736">
        <f t="shared" ref="FH404:FI404" si="5684">SUM(FH407:FH408)</f>
        <v>0</v>
      </c>
      <c r="FI404" s="1363">
        <f t="shared" si="5684"/>
        <v>0</v>
      </c>
      <c r="FJ404" s="1363">
        <f t="shared" si="5261"/>
        <v>0</v>
      </c>
      <c r="FK404" s="2696" t="e">
        <f t="shared" si="5262"/>
        <v>#DIV/0!</v>
      </c>
      <c r="FL404" s="2736">
        <f t="shared" ref="FL404" si="5685">SUM(FL407:FL408)</f>
        <v>0</v>
      </c>
      <c r="FM404" s="2696" t="e">
        <f t="shared" si="5264"/>
        <v>#DIV/0!</v>
      </c>
      <c r="FN404" s="1363">
        <f t="shared" ref="FN404" si="5686">SUM(FN407:FN408)</f>
        <v>0</v>
      </c>
      <c r="FO404" s="1363">
        <f t="shared" si="5266"/>
        <v>0</v>
      </c>
      <c r="FP404" s="2124">
        <f t="shared" ref="FP404" si="5687">SUM(FP407:FP408)</f>
        <v>0</v>
      </c>
      <c r="FQ404" s="2619">
        <f t="shared" ref="FQ404:FR404" si="5688">SUM(FQ407:FQ408)</f>
        <v>0</v>
      </c>
      <c r="FR404" s="1363">
        <f t="shared" si="5688"/>
        <v>0</v>
      </c>
      <c r="FS404" s="1363">
        <f t="shared" ref="FS404" si="5689">SUM(FS407:FS408)</f>
        <v>0</v>
      </c>
    </row>
    <row r="405" spans="1:175" ht="21.75" hidden="1" thickBot="1" x14ac:dyDescent="0.4">
      <c r="A405" s="2876"/>
      <c r="B405" s="2879"/>
      <c r="C405" s="2936"/>
      <c r="D405" s="1856" t="s">
        <v>399</v>
      </c>
      <c r="E405" s="1860" t="s">
        <v>314</v>
      </c>
      <c r="F405" s="681"/>
      <c r="G405" s="650" t="s">
        <v>513</v>
      </c>
      <c r="H405" s="589">
        <f>SUM(H409)</f>
        <v>0</v>
      </c>
      <c r="I405" s="470">
        <f t="shared" ref="I405:K405" si="5690">SUM(I409)</f>
        <v>0</v>
      </c>
      <c r="J405" s="525">
        <f t="shared" si="5690"/>
        <v>0</v>
      </c>
      <c r="K405" s="525">
        <f t="shared" si="5690"/>
        <v>0</v>
      </c>
      <c r="L405" s="587"/>
      <c r="M405" s="470">
        <f t="shared" ref="M405" si="5691">SUM(M409)</f>
        <v>0</v>
      </c>
      <c r="N405" s="470">
        <f>SUM(N409)</f>
        <v>0</v>
      </c>
      <c r="O405" s="470">
        <f>SUM(O409)</f>
        <v>0</v>
      </c>
      <c r="P405" s="525">
        <f t="shared" si="5165"/>
        <v>0</v>
      </c>
      <c r="Q405" s="587"/>
      <c r="R405" s="470">
        <f t="shared" ref="R405:S405" si="5692">SUM(R409)</f>
        <v>0</v>
      </c>
      <c r="S405" s="525">
        <f t="shared" si="5692"/>
        <v>0</v>
      </c>
      <c r="T405" s="587"/>
      <c r="U405" s="470">
        <f t="shared" ref="U405" si="5693">SUM(U409)</f>
        <v>0</v>
      </c>
      <c r="V405" s="470">
        <f>SUM(V409)</f>
        <v>0</v>
      </c>
      <c r="W405" s="470">
        <f>SUM(W409)</f>
        <v>0</v>
      </c>
      <c r="X405" s="525">
        <f t="shared" si="5169"/>
        <v>0</v>
      </c>
      <c r="Y405" s="587"/>
      <c r="Z405" s="470">
        <f>SUM(Z409)</f>
        <v>0</v>
      </c>
      <c r="AA405" s="525">
        <f t="shared" si="5172"/>
        <v>0</v>
      </c>
      <c r="AB405" s="525">
        <f t="shared" ref="AB405:AE405" si="5694">SUM(AB409)</f>
        <v>0</v>
      </c>
      <c r="AC405" s="587" t="e">
        <f t="shared" si="5174"/>
        <v>#DIV/0!</v>
      </c>
      <c r="AD405" s="525">
        <f t="shared" si="5694"/>
        <v>0</v>
      </c>
      <c r="AE405" s="525">
        <f t="shared" si="5694"/>
        <v>0</v>
      </c>
      <c r="AF405" s="587" t="e">
        <f t="shared" si="5175"/>
        <v>#DIV/0!</v>
      </c>
      <c r="AG405" s="470">
        <f t="shared" ref="AG405:AM405" si="5695">SUM(AG409)</f>
        <v>0</v>
      </c>
      <c r="AH405" s="470">
        <f t="shared" si="5695"/>
        <v>0</v>
      </c>
      <c r="AI405" s="470">
        <f t="shared" si="5695"/>
        <v>0</v>
      </c>
      <c r="AJ405" s="470">
        <f t="shared" si="5695"/>
        <v>0</v>
      </c>
      <c r="AK405" s="470">
        <f>SUM(AK409)</f>
        <v>0</v>
      </c>
      <c r="AL405" s="525">
        <f t="shared" si="5177"/>
        <v>0</v>
      </c>
      <c r="AM405" s="830">
        <f t="shared" si="5695"/>
        <v>0</v>
      </c>
      <c r="AN405" s="894"/>
      <c r="AO405" s="830">
        <f t="shared" ref="AO405:AR405" si="5696">SUM(AO409)</f>
        <v>0</v>
      </c>
      <c r="AP405" s="894"/>
      <c r="AQ405" s="830">
        <f t="shared" ref="AQ405" si="5697">SUM(AQ409)</f>
        <v>0</v>
      </c>
      <c r="AR405" s="830">
        <f t="shared" si="5696"/>
        <v>0</v>
      </c>
      <c r="AS405" s="830">
        <f t="shared" si="5182"/>
        <v>0</v>
      </c>
      <c r="AT405" s="894"/>
      <c r="AU405" s="830">
        <f t="shared" ref="AU405" si="5698">SUM(AU409)</f>
        <v>0</v>
      </c>
      <c r="AV405" s="830">
        <f t="shared" si="5185"/>
        <v>0</v>
      </c>
      <c r="AW405" s="470">
        <f t="shared" ref="AW405:BG405" si="5699">SUM(AW409)</f>
        <v>0</v>
      </c>
      <c r="AX405" s="830">
        <f t="shared" si="5699"/>
        <v>0</v>
      </c>
      <c r="AY405" s="470">
        <f t="shared" si="5699"/>
        <v>0</v>
      </c>
      <c r="AZ405" s="72">
        <f t="shared" si="5699"/>
        <v>0</v>
      </c>
      <c r="BA405" s="942">
        <f t="shared" si="5699"/>
        <v>0</v>
      </c>
      <c r="BB405" s="470">
        <f t="shared" si="5699"/>
        <v>0</v>
      </c>
      <c r="BC405" s="470">
        <f t="shared" si="5699"/>
        <v>0</v>
      </c>
      <c r="BD405" s="942">
        <f t="shared" si="5699"/>
        <v>0</v>
      </c>
      <c r="BE405" s="470">
        <f t="shared" si="5699"/>
        <v>0</v>
      </c>
      <c r="BF405" s="470">
        <f t="shared" si="5699"/>
        <v>0</v>
      </c>
      <c r="BG405" s="830">
        <f t="shared" si="5699"/>
        <v>0</v>
      </c>
      <c r="BH405" s="470">
        <f t="shared" si="5187"/>
        <v>0</v>
      </c>
      <c r="BI405" s="943">
        <f t="shared" ref="BI405" si="5700">SUM(BI409)</f>
        <v>0</v>
      </c>
      <c r="BJ405" s="894" t="e">
        <f t="shared" si="5189"/>
        <v>#DIV/0!</v>
      </c>
      <c r="BK405" s="470">
        <f t="shared" ref="BK405" si="5701">SUM(BK409)</f>
        <v>0</v>
      </c>
      <c r="BL405" s="470">
        <f t="shared" si="5191"/>
        <v>0</v>
      </c>
      <c r="BM405" s="894" t="e">
        <f t="shared" si="5192"/>
        <v>#DIV/0!</v>
      </c>
      <c r="BN405" s="894"/>
      <c r="BO405" s="894"/>
      <c r="BP405" s="943">
        <f t="shared" ref="BP405:BT405" si="5702">SUM(BP409)</f>
        <v>0</v>
      </c>
      <c r="BQ405" s="888" t="e">
        <f t="shared" si="5194"/>
        <v>#DIV/0!</v>
      </c>
      <c r="BR405" s="830">
        <f t="shared" ref="BR405" si="5703">SUM(BR409)</f>
        <v>0</v>
      </c>
      <c r="BS405" s="470">
        <f t="shared" si="5196"/>
        <v>0</v>
      </c>
      <c r="BT405" s="943">
        <f t="shared" si="5702"/>
        <v>0</v>
      </c>
      <c r="BU405" s="888" t="e">
        <f t="shared" si="5197"/>
        <v>#DIV/0!</v>
      </c>
      <c r="BV405" s="470">
        <f t="shared" ref="BV405" si="5704">SUM(BV409)</f>
        <v>0</v>
      </c>
      <c r="BW405" s="470">
        <f t="shared" si="5199"/>
        <v>0</v>
      </c>
      <c r="BX405" s="894" t="e">
        <f t="shared" si="5552"/>
        <v>#DIV/0!</v>
      </c>
      <c r="BY405" s="943">
        <f t="shared" ref="BY405:CE405" si="5705">SUM(BY409)</f>
        <v>0</v>
      </c>
      <c r="BZ405" s="1134">
        <f t="shared" si="5705"/>
        <v>0</v>
      </c>
      <c r="CA405" s="470">
        <f t="shared" si="5705"/>
        <v>0</v>
      </c>
      <c r="CB405" s="470">
        <f t="shared" si="5705"/>
        <v>0</v>
      </c>
      <c r="CC405" s="470">
        <f t="shared" si="5705"/>
        <v>0</v>
      </c>
      <c r="CD405" s="943">
        <f t="shared" si="5705"/>
        <v>0</v>
      </c>
      <c r="CE405" s="34">
        <f t="shared" si="5705"/>
        <v>0</v>
      </c>
      <c r="CF405" s="525">
        <f t="shared" si="5202"/>
        <v>0</v>
      </c>
      <c r="CG405" s="593" t="e">
        <f t="shared" si="5203"/>
        <v>#DIV/0!</v>
      </c>
      <c r="CH405" s="943">
        <f t="shared" ref="CH405:CL405" si="5706">SUM(CH409)</f>
        <v>0</v>
      </c>
      <c r="CI405" s="593" t="e">
        <f t="shared" si="5205"/>
        <v>#DIV/0!</v>
      </c>
      <c r="CJ405" s="470">
        <f t="shared" ref="CJ405" si="5707">SUM(CJ409)</f>
        <v>0</v>
      </c>
      <c r="CK405" s="470">
        <f t="shared" si="5207"/>
        <v>0</v>
      </c>
      <c r="CL405" s="135">
        <f t="shared" si="5706"/>
        <v>0</v>
      </c>
      <c r="CM405" s="593" t="e">
        <f t="shared" si="5208"/>
        <v>#DIV/0!</v>
      </c>
      <c r="CN405" s="34">
        <f t="shared" ref="CN405" si="5708">SUM(CN409)</f>
        <v>0</v>
      </c>
      <c r="CO405" s="1200">
        <f t="shared" si="5210"/>
        <v>0</v>
      </c>
      <c r="CP405" s="593" t="e">
        <f t="shared" si="5211"/>
        <v>#DIV/0!</v>
      </c>
      <c r="CQ405" s="34">
        <f t="shared" ref="CQ405" si="5709">SUM(CQ409)</f>
        <v>0</v>
      </c>
      <c r="CR405" s="1200">
        <f t="shared" si="5213"/>
        <v>0</v>
      </c>
      <c r="CS405" s="1255">
        <f t="shared" ref="CS405:DB405" si="5710">SUM(CS409)</f>
        <v>0</v>
      </c>
      <c r="CT405" s="1321">
        <f t="shared" si="5710"/>
        <v>0</v>
      </c>
      <c r="CU405" s="470">
        <f t="shared" si="5710"/>
        <v>0</v>
      </c>
      <c r="CV405" s="470">
        <f t="shared" si="5710"/>
        <v>0</v>
      </c>
      <c r="CW405" s="1398">
        <f t="shared" si="5710"/>
        <v>0</v>
      </c>
      <c r="CX405" s="593" t="e">
        <f t="shared" si="5215"/>
        <v>#DIV/0!</v>
      </c>
      <c r="CY405" s="1363">
        <f t="shared" ref="CY405:CZ405" si="5711">SUM(CY409)</f>
        <v>0</v>
      </c>
      <c r="CZ405" s="470">
        <f t="shared" si="5711"/>
        <v>0</v>
      </c>
      <c r="DA405" s="1363">
        <f t="shared" si="5217"/>
        <v>0</v>
      </c>
      <c r="DB405" s="135">
        <f t="shared" si="5710"/>
        <v>0</v>
      </c>
      <c r="DC405" s="593" t="e">
        <f t="shared" si="5218"/>
        <v>#DIV/0!</v>
      </c>
      <c r="DD405" s="1200">
        <f t="shared" ref="DD405" si="5712">SUM(DD409)</f>
        <v>0</v>
      </c>
      <c r="DE405" s="1363">
        <f t="shared" si="5220"/>
        <v>0</v>
      </c>
      <c r="DF405" s="593" t="e">
        <f t="shared" si="5221"/>
        <v>#DIV/0!</v>
      </c>
      <c r="DG405" s="1200">
        <f t="shared" ref="DG405" si="5713">SUM(DG409)</f>
        <v>0</v>
      </c>
      <c r="DH405" s="1363">
        <f t="shared" si="5223"/>
        <v>0</v>
      </c>
      <c r="DI405" s="593" t="e">
        <f t="shared" si="5224"/>
        <v>#DIV/0!</v>
      </c>
      <c r="DJ405" s="1364">
        <f t="shared" ref="DJ405" si="5714">SUM(DJ409)</f>
        <v>0</v>
      </c>
      <c r="DK405" s="593" t="e">
        <f t="shared" si="5226"/>
        <v>#DIV/0!</v>
      </c>
      <c r="DL405" s="1200">
        <f t="shared" ref="DL405" si="5715">SUM(DL409)</f>
        <v>0</v>
      </c>
      <c r="DM405" s="1363">
        <f t="shared" si="5228"/>
        <v>0</v>
      </c>
      <c r="DN405" s="593" t="e">
        <f t="shared" si="5229"/>
        <v>#DIV/0!</v>
      </c>
      <c r="DO405" s="1364">
        <f t="shared" ref="DO405:DS405" si="5716">SUM(DO409)</f>
        <v>0</v>
      </c>
      <c r="DP405" s="470">
        <f t="shared" si="5716"/>
        <v>0</v>
      </c>
      <c r="DQ405" s="470">
        <f t="shared" si="5716"/>
        <v>0</v>
      </c>
      <c r="DR405" s="470">
        <f t="shared" si="5716"/>
        <v>0</v>
      </c>
      <c r="DS405" s="1444">
        <f t="shared" si="5716"/>
        <v>0</v>
      </c>
      <c r="DT405" s="2176" t="e">
        <f t="shared" si="5231"/>
        <v>#DIV/0!</v>
      </c>
      <c r="DU405" s="1362">
        <f t="shared" ref="DU405:DV405" si="5717">SUM(DU409)</f>
        <v>0</v>
      </c>
      <c r="DV405" s="1362">
        <f t="shared" si="5717"/>
        <v>0</v>
      </c>
      <c r="DW405" s="1362">
        <f t="shared" si="5233"/>
        <v>0</v>
      </c>
      <c r="DX405" s="1362">
        <f t="shared" ref="DX405:DZ405" si="5718">SUM(DX409)</f>
        <v>0</v>
      </c>
      <c r="DY405" s="1362">
        <f t="shared" si="5235"/>
        <v>0</v>
      </c>
      <c r="DZ405" s="1362">
        <f t="shared" si="5718"/>
        <v>0</v>
      </c>
      <c r="EA405" s="1362">
        <f t="shared" si="5236"/>
        <v>0</v>
      </c>
      <c r="EB405" s="1444">
        <f t="shared" ref="EB405" si="5719">SUM(EB409)</f>
        <v>0</v>
      </c>
      <c r="EC405" s="2176" t="e">
        <f t="shared" si="5238"/>
        <v>#DIV/0!</v>
      </c>
      <c r="ED405" s="1362">
        <f t="shared" ref="ED405" si="5720">SUM(ED409)</f>
        <v>0</v>
      </c>
      <c r="EE405" s="1362">
        <f t="shared" si="5240"/>
        <v>0</v>
      </c>
      <c r="EF405" s="2176" t="e">
        <f t="shared" si="5241"/>
        <v>#DIV/0!</v>
      </c>
      <c r="EG405" s="1362">
        <f t="shared" ref="EG405" si="5721">SUM(EG409)</f>
        <v>0</v>
      </c>
      <c r="EH405" s="1362">
        <f t="shared" si="5243"/>
        <v>0</v>
      </c>
      <c r="EI405" s="2240">
        <f t="shared" ref="EI405:EO405" si="5722">SUM(EI409)</f>
        <v>0</v>
      </c>
      <c r="EJ405" s="1444">
        <f t="shared" si="5722"/>
        <v>0</v>
      </c>
      <c r="EK405" s="2176" t="e">
        <f t="shared" si="5245"/>
        <v>#DIV/0!</v>
      </c>
      <c r="EL405" s="1362">
        <f t="shared" si="5722"/>
        <v>0</v>
      </c>
      <c r="EM405" s="2241">
        <f t="shared" si="5722"/>
        <v>0</v>
      </c>
      <c r="EN405" s="2241">
        <f t="shared" si="5722"/>
        <v>0</v>
      </c>
      <c r="EO405" s="1444">
        <f t="shared" si="5722"/>
        <v>0</v>
      </c>
      <c r="EP405" s="2176" t="e">
        <f t="shared" si="5246"/>
        <v>#DIV/0!</v>
      </c>
      <c r="EQ405" s="1362">
        <f t="shared" ref="EQ405" si="5723">SUM(EQ409)</f>
        <v>0</v>
      </c>
      <c r="ER405" s="1362">
        <f t="shared" si="5248"/>
        <v>0</v>
      </c>
      <c r="ES405" s="1362">
        <f t="shared" ref="ES405" si="5724">SUM(ES409)</f>
        <v>0</v>
      </c>
      <c r="ET405" s="1362">
        <f t="shared" si="5250"/>
        <v>0</v>
      </c>
      <c r="EU405" s="2176" t="e">
        <f t="shared" si="5251"/>
        <v>#DIV/0!</v>
      </c>
      <c r="EV405" s="1362">
        <f t="shared" ref="EV405" si="5725">SUM(EV409)</f>
        <v>0</v>
      </c>
      <c r="EW405" s="1362">
        <f t="shared" si="5253"/>
        <v>0</v>
      </c>
      <c r="EX405" s="1444">
        <f t="shared" ref="EX405" si="5726">SUM(EX409)</f>
        <v>0</v>
      </c>
      <c r="EY405" s="2176" t="e">
        <f t="shared" si="5255"/>
        <v>#DIV/0!</v>
      </c>
      <c r="EZ405" s="2242">
        <f t="shared" ref="EZ405:FF405" si="5727">SUM(EZ409)</f>
        <v>0</v>
      </c>
      <c r="FA405" s="1444">
        <f t="shared" ref="FA405" si="5728">SUM(FA409)</f>
        <v>0</v>
      </c>
      <c r="FB405" s="2176" t="e">
        <f t="shared" si="5258"/>
        <v>#DIV/0!</v>
      </c>
      <c r="FC405" s="1363">
        <f t="shared" si="5727"/>
        <v>0</v>
      </c>
      <c r="FD405" s="1363">
        <f t="shared" si="5727"/>
        <v>0</v>
      </c>
      <c r="FE405" s="1363">
        <f t="shared" si="5727"/>
        <v>0</v>
      </c>
      <c r="FF405" s="1363">
        <f t="shared" si="5727"/>
        <v>0</v>
      </c>
      <c r="FG405" s="1363">
        <f t="shared" si="5259"/>
        <v>0</v>
      </c>
      <c r="FH405" s="2736">
        <f t="shared" ref="FH405:FI405" si="5729">SUM(FH409)</f>
        <v>0</v>
      </c>
      <c r="FI405" s="1363">
        <f t="shared" si="5729"/>
        <v>0</v>
      </c>
      <c r="FJ405" s="1363">
        <f t="shared" si="5261"/>
        <v>0</v>
      </c>
      <c r="FK405" s="2696" t="e">
        <f t="shared" si="5262"/>
        <v>#DIV/0!</v>
      </c>
      <c r="FL405" s="2736">
        <f t="shared" ref="FL405" si="5730">SUM(FL409)</f>
        <v>0</v>
      </c>
      <c r="FM405" s="2696" t="e">
        <f t="shared" si="5264"/>
        <v>#DIV/0!</v>
      </c>
      <c r="FN405" s="1363">
        <f t="shared" ref="FN405" si="5731">SUM(FN409)</f>
        <v>0</v>
      </c>
      <c r="FO405" s="1363">
        <f t="shared" si="5266"/>
        <v>0</v>
      </c>
      <c r="FP405" s="2124">
        <f t="shared" ref="FP405" si="5732">SUM(FP409)</f>
        <v>0</v>
      </c>
      <c r="FQ405" s="2619">
        <f t="shared" ref="FQ405:FR405" si="5733">SUM(FQ409)</f>
        <v>0</v>
      </c>
      <c r="FR405" s="1363">
        <f t="shared" si="5733"/>
        <v>0</v>
      </c>
      <c r="FS405" s="1363">
        <f t="shared" ref="FS405" si="5734">SUM(FS409)</f>
        <v>0</v>
      </c>
    </row>
    <row r="406" spans="1:175" ht="21.75" hidden="1" thickBot="1" x14ac:dyDescent="0.4">
      <c r="A406" s="2877"/>
      <c r="B406" s="2880"/>
      <c r="C406" s="2937"/>
      <c r="D406" s="1821" t="s">
        <v>421</v>
      </c>
      <c r="E406" s="1862" t="s">
        <v>412</v>
      </c>
      <c r="F406" s="684"/>
      <c r="G406" s="656"/>
      <c r="H406" s="757">
        <f t="shared" ref="H406:O406" si="5735">SUM(H404:H405)</f>
        <v>0</v>
      </c>
      <c r="I406" s="510">
        <f t="shared" si="5735"/>
        <v>0</v>
      </c>
      <c r="J406" s="566">
        <f t="shared" si="5735"/>
        <v>0</v>
      </c>
      <c r="K406" s="566">
        <f t="shared" si="5735"/>
        <v>0</v>
      </c>
      <c r="L406" s="620"/>
      <c r="M406" s="510">
        <f t="shared" ref="M406" si="5736">SUM(M404:M405)</f>
        <v>0</v>
      </c>
      <c r="N406" s="510">
        <f t="shared" si="5735"/>
        <v>0</v>
      </c>
      <c r="O406" s="510">
        <f t="shared" si="5735"/>
        <v>0</v>
      </c>
      <c r="P406" s="566">
        <f t="shared" si="5165"/>
        <v>0</v>
      </c>
      <c r="Q406" s="620"/>
      <c r="R406" s="510">
        <f t="shared" ref="R406:S406" si="5737">SUM(R404:R405)</f>
        <v>0</v>
      </c>
      <c r="S406" s="566">
        <f t="shared" si="5737"/>
        <v>0</v>
      </c>
      <c r="T406" s="620"/>
      <c r="U406" s="510">
        <f t="shared" ref="U406:W406" si="5738">SUM(U404:U405)</f>
        <v>0</v>
      </c>
      <c r="V406" s="510">
        <f t="shared" si="5738"/>
        <v>0</v>
      </c>
      <c r="W406" s="510">
        <f t="shared" si="5738"/>
        <v>0</v>
      </c>
      <c r="X406" s="566">
        <f t="shared" si="5169"/>
        <v>0</v>
      </c>
      <c r="Y406" s="620"/>
      <c r="Z406" s="510">
        <f t="shared" ref="Z406" si="5739">SUM(Z404:Z405)</f>
        <v>0</v>
      </c>
      <c r="AA406" s="566">
        <f t="shared" si="5172"/>
        <v>0</v>
      </c>
      <c r="AB406" s="566">
        <f t="shared" ref="AB406:AE406" si="5740">SUM(AB404:AB405)</f>
        <v>0</v>
      </c>
      <c r="AC406" s="620" t="e">
        <f t="shared" si="5174"/>
        <v>#DIV/0!</v>
      </c>
      <c r="AD406" s="566">
        <f t="shared" si="5740"/>
        <v>0</v>
      </c>
      <c r="AE406" s="566">
        <f t="shared" si="5740"/>
        <v>0</v>
      </c>
      <c r="AF406" s="620" t="e">
        <f t="shared" si="5175"/>
        <v>#DIV/0!</v>
      </c>
      <c r="AG406" s="510">
        <f t="shared" ref="AG406:AM406" si="5741">SUM(AG404:AG405)</f>
        <v>0</v>
      </c>
      <c r="AH406" s="510">
        <f t="shared" si="5741"/>
        <v>0</v>
      </c>
      <c r="AI406" s="510">
        <f t="shared" si="5741"/>
        <v>0</v>
      </c>
      <c r="AJ406" s="510">
        <f t="shared" si="5741"/>
        <v>0</v>
      </c>
      <c r="AK406" s="510">
        <f t="shared" si="5741"/>
        <v>0</v>
      </c>
      <c r="AL406" s="566">
        <f t="shared" si="5177"/>
        <v>0</v>
      </c>
      <c r="AM406" s="867">
        <f t="shared" si="5741"/>
        <v>0</v>
      </c>
      <c r="AN406" s="1007"/>
      <c r="AO406" s="867">
        <f t="shared" ref="AO406:AR406" si="5742">SUM(AO404:AO405)</f>
        <v>0</v>
      </c>
      <c r="AP406" s="1007"/>
      <c r="AQ406" s="867">
        <f t="shared" ref="AQ406" si="5743">SUM(AQ404:AQ405)</f>
        <v>0</v>
      </c>
      <c r="AR406" s="867">
        <f t="shared" si="5742"/>
        <v>0</v>
      </c>
      <c r="AS406" s="867">
        <f t="shared" si="5182"/>
        <v>0</v>
      </c>
      <c r="AT406" s="1007"/>
      <c r="AU406" s="867">
        <f t="shared" ref="AU406" si="5744">SUM(AU404:AU405)</f>
        <v>0</v>
      </c>
      <c r="AV406" s="867">
        <f t="shared" si="5185"/>
        <v>0</v>
      </c>
      <c r="AW406" s="510">
        <f t="shared" ref="AW406:BG406" si="5745">SUM(AW404:AW405)</f>
        <v>0</v>
      </c>
      <c r="AX406" s="867">
        <f t="shared" si="5745"/>
        <v>0</v>
      </c>
      <c r="AY406" s="510">
        <f t="shared" si="5745"/>
        <v>0</v>
      </c>
      <c r="AZ406" s="1092">
        <f t="shared" si="5745"/>
        <v>0</v>
      </c>
      <c r="BA406" s="1008">
        <f t="shared" si="5745"/>
        <v>0</v>
      </c>
      <c r="BB406" s="510">
        <f t="shared" si="5745"/>
        <v>0</v>
      </c>
      <c r="BC406" s="510">
        <f t="shared" si="5745"/>
        <v>0</v>
      </c>
      <c r="BD406" s="1008">
        <f t="shared" si="5745"/>
        <v>0</v>
      </c>
      <c r="BE406" s="510">
        <f t="shared" si="5745"/>
        <v>0</v>
      </c>
      <c r="BF406" s="510">
        <f t="shared" si="5745"/>
        <v>0</v>
      </c>
      <c r="BG406" s="867">
        <f t="shared" si="5745"/>
        <v>0</v>
      </c>
      <c r="BH406" s="510">
        <f t="shared" si="5187"/>
        <v>0</v>
      </c>
      <c r="BI406" s="1009">
        <f t="shared" ref="BI406" si="5746">SUM(BI404:BI405)</f>
        <v>0</v>
      </c>
      <c r="BJ406" s="1007" t="e">
        <f t="shared" si="5189"/>
        <v>#DIV/0!</v>
      </c>
      <c r="BK406" s="510">
        <f t="shared" ref="BK406" si="5747">SUM(BK404:BK405)</f>
        <v>0</v>
      </c>
      <c r="BL406" s="510">
        <f t="shared" si="5191"/>
        <v>0</v>
      </c>
      <c r="BM406" s="1007" t="e">
        <f t="shared" si="5192"/>
        <v>#DIV/0!</v>
      </c>
      <c r="BN406" s="1007"/>
      <c r="BO406" s="1007"/>
      <c r="BP406" s="1009">
        <f t="shared" ref="BP406:BT406" si="5748">SUM(BP404:BP405)</f>
        <v>0</v>
      </c>
      <c r="BQ406" s="888" t="e">
        <f t="shared" si="5194"/>
        <v>#DIV/0!</v>
      </c>
      <c r="BR406" s="867">
        <f t="shared" ref="BR406" si="5749">SUM(BR404:BR405)</f>
        <v>0</v>
      </c>
      <c r="BS406" s="510">
        <f t="shared" si="5196"/>
        <v>0</v>
      </c>
      <c r="BT406" s="1009">
        <f t="shared" si="5748"/>
        <v>0</v>
      </c>
      <c r="BU406" s="888" t="e">
        <f t="shared" si="5197"/>
        <v>#DIV/0!</v>
      </c>
      <c r="BV406" s="510">
        <f t="shared" ref="BV406" si="5750">SUM(BV404:BV405)</f>
        <v>0</v>
      </c>
      <c r="BW406" s="510">
        <f t="shared" si="5199"/>
        <v>0</v>
      </c>
      <c r="BX406" s="1007" t="e">
        <f t="shared" si="5552"/>
        <v>#DIV/0!</v>
      </c>
      <c r="BY406" s="1009">
        <f t="shared" ref="BY406:CE406" si="5751">SUM(BY404:BY405)</f>
        <v>0</v>
      </c>
      <c r="BZ406" s="1156">
        <f t="shared" si="5751"/>
        <v>0</v>
      </c>
      <c r="CA406" s="510">
        <f t="shared" si="5751"/>
        <v>0</v>
      </c>
      <c r="CB406" s="510">
        <f t="shared" si="5751"/>
        <v>0</v>
      </c>
      <c r="CC406" s="510">
        <f t="shared" si="5751"/>
        <v>0</v>
      </c>
      <c r="CD406" s="1009">
        <f t="shared" si="5751"/>
        <v>0</v>
      </c>
      <c r="CE406" s="55">
        <f t="shared" si="5751"/>
        <v>0</v>
      </c>
      <c r="CF406" s="566">
        <f t="shared" si="5202"/>
        <v>0</v>
      </c>
      <c r="CG406" s="593" t="e">
        <f t="shared" si="5203"/>
        <v>#DIV/0!</v>
      </c>
      <c r="CH406" s="1009">
        <f t="shared" ref="CH406:CL406" si="5752">SUM(CH404:CH405)</f>
        <v>0</v>
      </c>
      <c r="CI406" s="593" t="e">
        <f t="shared" si="5205"/>
        <v>#DIV/0!</v>
      </c>
      <c r="CJ406" s="510">
        <f t="shared" ref="CJ406" si="5753">SUM(CJ404:CJ405)</f>
        <v>0</v>
      </c>
      <c r="CK406" s="510">
        <f t="shared" si="5207"/>
        <v>0</v>
      </c>
      <c r="CL406" s="163">
        <f t="shared" si="5752"/>
        <v>0</v>
      </c>
      <c r="CM406" s="593" t="e">
        <f t="shared" si="5208"/>
        <v>#DIV/0!</v>
      </c>
      <c r="CN406" s="55">
        <f t="shared" ref="CN406" si="5754">SUM(CN404:CN405)</f>
        <v>0</v>
      </c>
      <c r="CO406" s="1216">
        <f t="shared" si="5210"/>
        <v>0</v>
      </c>
      <c r="CP406" s="593" t="e">
        <f t="shared" si="5211"/>
        <v>#DIV/0!</v>
      </c>
      <c r="CQ406" s="55">
        <f t="shared" ref="CQ406" si="5755">SUM(CQ404:CQ405)</f>
        <v>0</v>
      </c>
      <c r="CR406" s="1216">
        <f t="shared" si="5213"/>
        <v>0</v>
      </c>
      <c r="CS406" s="1278">
        <f t="shared" ref="CS406:DB406" si="5756">SUM(CS404:CS405)</f>
        <v>0</v>
      </c>
      <c r="CT406" s="1341">
        <f t="shared" si="5756"/>
        <v>0</v>
      </c>
      <c r="CU406" s="510">
        <f t="shared" si="5756"/>
        <v>0</v>
      </c>
      <c r="CV406" s="510">
        <f t="shared" si="5756"/>
        <v>0</v>
      </c>
      <c r="CW406" s="1421">
        <f t="shared" si="5756"/>
        <v>0</v>
      </c>
      <c r="CX406" s="593" t="e">
        <f t="shared" si="5215"/>
        <v>#DIV/0!</v>
      </c>
      <c r="CY406" s="1520">
        <f t="shared" ref="CY406:CZ406" si="5757">SUM(CY404:CY405)</f>
        <v>0</v>
      </c>
      <c r="CZ406" s="510">
        <f t="shared" si="5757"/>
        <v>0</v>
      </c>
      <c r="DA406" s="1520">
        <f t="shared" si="5217"/>
        <v>0</v>
      </c>
      <c r="DB406" s="163">
        <f t="shared" si="5756"/>
        <v>0</v>
      </c>
      <c r="DC406" s="593" t="e">
        <f t="shared" si="5218"/>
        <v>#DIV/0!</v>
      </c>
      <c r="DD406" s="1216">
        <f t="shared" ref="DD406" si="5758">SUM(DD404:DD405)</f>
        <v>0</v>
      </c>
      <c r="DE406" s="1520">
        <f t="shared" si="5220"/>
        <v>0</v>
      </c>
      <c r="DF406" s="593" t="e">
        <f t="shared" si="5221"/>
        <v>#DIV/0!</v>
      </c>
      <c r="DG406" s="1216">
        <f t="shared" ref="DG406" si="5759">SUM(DG404:DG405)</f>
        <v>0</v>
      </c>
      <c r="DH406" s="1520">
        <f t="shared" si="5223"/>
        <v>0</v>
      </c>
      <c r="DI406" s="593" t="e">
        <f t="shared" si="5224"/>
        <v>#DIV/0!</v>
      </c>
      <c r="DJ406" s="1619">
        <f t="shared" ref="DJ406" si="5760">SUM(DJ404:DJ405)</f>
        <v>0</v>
      </c>
      <c r="DK406" s="593" t="e">
        <f t="shared" si="5226"/>
        <v>#DIV/0!</v>
      </c>
      <c r="DL406" s="1216">
        <f t="shared" ref="DL406" si="5761">SUM(DL404:DL405)</f>
        <v>0</v>
      </c>
      <c r="DM406" s="1520">
        <f t="shared" si="5228"/>
        <v>0</v>
      </c>
      <c r="DN406" s="593" t="e">
        <f t="shared" si="5229"/>
        <v>#DIV/0!</v>
      </c>
      <c r="DO406" s="1619">
        <f t="shared" ref="DO406:DS406" si="5762">SUM(DO404:DO405)</f>
        <v>0</v>
      </c>
      <c r="DP406" s="510">
        <f t="shared" si="5762"/>
        <v>0</v>
      </c>
      <c r="DQ406" s="510">
        <f t="shared" si="5762"/>
        <v>0</v>
      </c>
      <c r="DR406" s="510">
        <f t="shared" si="5762"/>
        <v>0</v>
      </c>
      <c r="DS406" s="1700">
        <f t="shared" si="5762"/>
        <v>0</v>
      </c>
      <c r="DT406" s="2176" t="e">
        <f t="shared" si="5231"/>
        <v>#DIV/0!</v>
      </c>
      <c r="DU406" s="1785">
        <f t="shared" ref="DU406:DV406" si="5763">SUM(DU404:DU405)</f>
        <v>0</v>
      </c>
      <c r="DV406" s="1785">
        <f t="shared" si="5763"/>
        <v>0</v>
      </c>
      <c r="DW406" s="1785">
        <f t="shared" si="5233"/>
        <v>0</v>
      </c>
      <c r="DX406" s="1785">
        <f t="shared" ref="DX406:DZ406" si="5764">SUM(DX404:DX405)</f>
        <v>0</v>
      </c>
      <c r="DY406" s="1785">
        <f t="shared" si="5235"/>
        <v>0</v>
      </c>
      <c r="DZ406" s="1785">
        <f t="shared" si="5764"/>
        <v>0</v>
      </c>
      <c r="EA406" s="1785">
        <f t="shared" si="5236"/>
        <v>0</v>
      </c>
      <c r="EB406" s="1700">
        <f t="shared" ref="EB406" si="5765">SUM(EB404:EB405)</f>
        <v>0</v>
      </c>
      <c r="EC406" s="2176" t="e">
        <f t="shared" si="5238"/>
        <v>#DIV/0!</v>
      </c>
      <c r="ED406" s="1785">
        <f t="shared" ref="ED406" si="5766">SUM(ED404:ED405)</f>
        <v>0</v>
      </c>
      <c r="EE406" s="1785">
        <f t="shared" si="5240"/>
        <v>0</v>
      </c>
      <c r="EF406" s="2176" t="e">
        <f t="shared" si="5241"/>
        <v>#DIV/0!</v>
      </c>
      <c r="EG406" s="1785">
        <f t="shared" ref="EG406" si="5767">SUM(EG404:EG405)</f>
        <v>0</v>
      </c>
      <c r="EH406" s="1785">
        <f t="shared" si="5243"/>
        <v>0</v>
      </c>
      <c r="EI406" s="2330">
        <f t="shared" ref="EI406:EO406" si="5768">SUM(EI404:EI405)</f>
        <v>0</v>
      </c>
      <c r="EJ406" s="1700">
        <f t="shared" si="5768"/>
        <v>0</v>
      </c>
      <c r="EK406" s="2176" t="e">
        <f t="shared" si="5245"/>
        <v>#DIV/0!</v>
      </c>
      <c r="EL406" s="1785">
        <f t="shared" si="5768"/>
        <v>0</v>
      </c>
      <c r="EM406" s="2344">
        <f t="shared" si="5768"/>
        <v>0</v>
      </c>
      <c r="EN406" s="2344">
        <f t="shared" si="5768"/>
        <v>0</v>
      </c>
      <c r="EO406" s="1700">
        <f t="shared" si="5768"/>
        <v>0</v>
      </c>
      <c r="EP406" s="2176" t="e">
        <f t="shared" si="5246"/>
        <v>#DIV/0!</v>
      </c>
      <c r="EQ406" s="1785">
        <f t="shared" ref="EQ406" si="5769">SUM(EQ404:EQ405)</f>
        <v>0</v>
      </c>
      <c r="ER406" s="1785">
        <f t="shared" si="5248"/>
        <v>0</v>
      </c>
      <c r="ES406" s="1785">
        <f t="shared" ref="ES406" si="5770">SUM(ES404:ES405)</f>
        <v>0</v>
      </c>
      <c r="ET406" s="1785">
        <f t="shared" si="5250"/>
        <v>0</v>
      </c>
      <c r="EU406" s="2176" t="e">
        <f t="shared" si="5251"/>
        <v>#DIV/0!</v>
      </c>
      <c r="EV406" s="1785">
        <f t="shared" ref="EV406" si="5771">SUM(EV404:EV405)</f>
        <v>0</v>
      </c>
      <c r="EW406" s="1785">
        <f t="shared" si="5253"/>
        <v>0</v>
      </c>
      <c r="EX406" s="1700">
        <f t="shared" ref="EX406" si="5772">SUM(EX404:EX405)</f>
        <v>0</v>
      </c>
      <c r="EY406" s="2176" t="e">
        <f t="shared" si="5255"/>
        <v>#DIV/0!</v>
      </c>
      <c r="EZ406" s="2329">
        <f t="shared" ref="EZ406:FF406" si="5773">SUM(EZ404:EZ405)</f>
        <v>0</v>
      </c>
      <c r="FA406" s="1700">
        <f t="shared" ref="FA406" si="5774">SUM(FA404:FA405)</f>
        <v>0</v>
      </c>
      <c r="FB406" s="2176" t="e">
        <f t="shared" si="5258"/>
        <v>#DIV/0!</v>
      </c>
      <c r="FC406" s="1520">
        <f t="shared" si="5773"/>
        <v>0</v>
      </c>
      <c r="FD406" s="1520">
        <f t="shared" si="5773"/>
        <v>0</v>
      </c>
      <c r="FE406" s="1520">
        <f t="shared" si="5773"/>
        <v>0</v>
      </c>
      <c r="FF406" s="1520">
        <f t="shared" si="5773"/>
        <v>0</v>
      </c>
      <c r="FG406" s="1520">
        <f t="shared" si="5259"/>
        <v>0</v>
      </c>
      <c r="FH406" s="2785">
        <f t="shared" ref="FH406:FI406" si="5775">SUM(FH404:FH405)</f>
        <v>0</v>
      </c>
      <c r="FI406" s="1520">
        <f t="shared" si="5775"/>
        <v>0</v>
      </c>
      <c r="FJ406" s="1520">
        <f t="shared" si="5261"/>
        <v>0</v>
      </c>
      <c r="FK406" s="2696" t="e">
        <f t="shared" si="5262"/>
        <v>#DIV/0!</v>
      </c>
      <c r="FL406" s="2785">
        <f t="shared" ref="FL406" si="5776">SUM(FL404:FL405)</f>
        <v>0</v>
      </c>
      <c r="FM406" s="2696" t="e">
        <f t="shared" si="5264"/>
        <v>#DIV/0!</v>
      </c>
      <c r="FN406" s="1520">
        <f t="shared" ref="FN406" si="5777">SUM(FN404:FN405)</f>
        <v>0</v>
      </c>
      <c r="FO406" s="1520">
        <f t="shared" si="5266"/>
        <v>0</v>
      </c>
      <c r="FP406" s="2125">
        <f t="shared" ref="FP406" si="5778">SUM(FP404:FP405)</f>
        <v>0</v>
      </c>
      <c r="FQ406" s="2651">
        <f t="shared" ref="FQ406:FR406" si="5779">SUM(FQ404:FQ405)</f>
        <v>0</v>
      </c>
      <c r="FR406" s="1520">
        <f t="shared" si="5779"/>
        <v>0</v>
      </c>
      <c r="FS406" s="1520">
        <f t="shared" ref="FS406" si="5780">SUM(FS404:FS405)</f>
        <v>0</v>
      </c>
    </row>
    <row r="407" spans="1:175" ht="21.75" hidden="1" thickBot="1" x14ac:dyDescent="0.4">
      <c r="A407" s="1809"/>
      <c r="B407" s="1807"/>
      <c r="C407" s="1855" t="s">
        <v>72</v>
      </c>
      <c r="D407" s="1856"/>
      <c r="E407" s="1857"/>
      <c r="F407" s="677"/>
      <c r="G407" s="645"/>
      <c r="H407" s="648">
        <v>0</v>
      </c>
      <c r="I407" s="487"/>
      <c r="J407" s="535"/>
      <c r="K407" s="535"/>
      <c r="L407" s="603" t="e">
        <f>K407/J407</f>
        <v>#DIV/0!</v>
      </c>
      <c r="M407" s="487"/>
      <c r="N407" s="487"/>
      <c r="O407" s="487"/>
      <c r="P407" s="525">
        <f t="shared" si="5165"/>
        <v>0</v>
      </c>
      <c r="Q407" s="603"/>
      <c r="R407" s="487"/>
      <c r="S407" s="535"/>
      <c r="T407" s="603" t="e">
        <f t="shared" si="5167"/>
        <v>#DIV/0!</v>
      </c>
      <c r="U407" s="487"/>
      <c r="V407" s="487"/>
      <c r="W407" s="487"/>
      <c r="X407" s="525">
        <f t="shared" si="5169"/>
        <v>0</v>
      </c>
      <c r="Y407" s="603" t="e">
        <f t="shared" si="5170"/>
        <v>#DIV/0!</v>
      </c>
      <c r="Z407" s="487"/>
      <c r="AA407" s="525">
        <f t="shared" si="5172"/>
        <v>0</v>
      </c>
      <c r="AB407" s="535"/>
      <c r="AC407" s="603" t="e">
        <f t="shared" si="5174"/>
        <v>#DIV/0!</v>
      </c>
      <c r="AD407" s="535"/>
      <c r="AE407" s="535"/>
      <c r="AF407" s="603" t="e">
        <f t="shared" si="5175"/>
        <v>#DIV/0!</v>
      </c>
      <c r="AG407" s="487"/>
      <c r="AH407" s="487"/>
      <c r="AI407" s="487"/>
      <c r="AJ407" s="487"/>
      <c r="AK407" s="487"/>
      <c r="AL407" s="525">
        <f t="shared" si="5177"/>
        <v>0</v>
      </c>
      <c r="AM407" s="844"/>
      <c r="AN407" s="891" t="e">
        <f t="shared" si="5178"/>
        <v>#DIV/0!</v>
      </c>
      <c r="AO407" s="844"/>
      <c r="AP407" s="891" t="e">
        <f t="shared" si="5180"/>
        <v>#DIV/0!</v>
      </c>
      <c r="AQ407" s="844"/>
      <c r="AR407" s="844"/>
      <c r="AS407" s="844">
        <f t="shared" si="5182"/>
        <v>0</v>
      </c>
      <c r="AT407" s="891" t="e">
        <f t="shared" si="5183"/>
        <v>#DIV/0!</v>
      </c>
      <c r="AU407" s="844"/>
      <c r="AV407" s="844">
        <f t="shared" si="5185"/>
        <v>0</v>
      </c>
      <c r="AW407" s="487"/>
      <c r="AX407" s="844"/>
      <c r="AY407" s="487"/>
      <c r="AZ407" s="1073"/>
      <c r="BA407" s="931"/>
      <c r="BB407" s="487"/>
      <c r="BC407" s="487"/>
      <c r="BD407" s="931"/>
      <c r="BE407" s="487"/>
      <c r="BF407" s="487"/>
      <c r="BG407" s="844"/>
      <c r="BH407" s="487">
        <f t="shared" si="5187"/>
        <v>0</v>
      </c>
      <c r="BI407" s="932"/>
      <c r="BJ407" s="891" t="e">
        <f t="shared" si="5189"/>
        <v>#DIV/0!</v>
      </c>
      <c r="BK407" s="487"/>
      <c r="BL407" s="487">
        <f t="shared" si="5191"/>
        <v>0</v>
      </c>
      <c r="BM407" s="891" t="e">
        <f t="shared" si="5192"/>
        <v>#DIV/0!</v>
      </c>
      <c r="BN407" s="891"/>
      <c r="BO407" s="891"/>
      <c r="BP407" s="932"/>
      <c r="BQ407" s="888" t="e">
        <f t="shared" si="5194"/>
        <v>#DIV/0!</v>
      </c>
      <c r="BR407" s="844"/>
      <c r="BS407" s="487">
        <f t="shared" si="5196"/>
        <v>0</v>
      </c>
      <c r="BT407" s="932"/>
      <c r="BU407" s="888" t="e">
        <f t="shared" si="5197"/>
        <v>#DIV/0!</v>
      </c>
      <c r="BV407" s="487"/>
      <c r="BW407" s="487">
        <f t="shared" si="5199"/>
        <v>0</v>
      </c>
      <c r="BX407" s="891" t="e">
        <f t="shared" si="5552"/>
        <v>#DIV/0!</v>
      </c>
      <c r="BY407" s="932"/>
      <c r="BZ407" s="1130"/>
      <c r="CA407" s="487"/>
      <c r="CB407" s="487"/>
      <c r="CC407" s="487"/>
      <c r="CD407" s="932"/>
      <c r="CE407" s="30"/>
      <c r="CF407" s="535">
        <f t="shared" si="5202"/>
        <v>0</v>
      </c>
      <c r="CG407" s="593" t="e">
        <f t="shared" si="5203"/>
        <v>#DIV/0!</v>
      </c>
      <c r="CH407" s="932"/>
      <c r="CI407" s="593" t="e">
        <f t="shared" si="5205"/>
        <v>#DIV/0!</v>
      </c>
      <c r="CJ407" s="487"/>
      <c r="CK407" s="487">
        <f t="shared" si="5207"/>
        <v>0</v>
      </c>
      <c r="CL407" s="129"/>
      <c r="CM407" s="593" t="e">
        <f t="shared" si="5208"/>
        <v>#DIV/0!</v>
      </c>
      <c r="CN407" s="30"/>
      <c r="CO407" s="1196">
        <f t="shared" si="5210"/>
        <v>0</v>
      </c>
      <c r="CP407" s="593" t="e">
        <f t="shared" si="5211"/>
        <v>#DIV/0!</v>
      </c>
      <c r="CQ407" s="30"/>
      <c r="CR407" s="1196">
        <f t="shared" si="5213"/>
        <v>0</v>
      </c>
      <c r="CS407" s="1251"/>
      <c r="CT407" s="1317"/>
      <c r="CU407" s="487"/>
      <c r="CV407" s="487"/>
      <c r="CW407" s="1394"/>
      <c r="CX407" s="593" t="e">
        <f t="shared" si="5215"/>
        <v>#DIV/0!</v>
      </c>
      <c r="CY407" s="1501"/>
      <c r="CZ407" s="487"/>
      <c r="DA407" s="1501">
        <f t="shared" si="5217"/>
        <v>0</v>
      </c>
      <c r="DB407" s="129"/>
      <c r="DC407" s="593" t="e">
        <f t="shared" si="5218"/>
        <v>#DIV/0!</v>
      </c>
      <c r="DD407" s="1196"/>
      <c r="DE407" s="1501">
        <f t="shared" si="5220"/>
        <v>0</v>
      </c>
      <c r="DF407" s="593" t="e">
        <f t="shared" si="5221"/>
        <v>#DIV/0!</v>
      </c>
      <c r="DG407" s="1196"/>
      <c r="DH407" s="1501">
        <f t="shared" si="5223"/>
        <v>0</v>
      </c>
      <c r="DI407" s="593" t="e">
        <f t="shared" si="5224"/>
        <v>#DIV/0!</v>
      </c>
      <c r="DJ407" s="1593"/>
      <c r="DK407" s="593" t="e">
        <f t="shared" si="5226"/>
        <v>#DIV/0!</v>
      </c>
      <c r="DL407" s="1196"/>
      <c r="DM407" s="1501">
        <f t="shared" si="5228"/>
        <v>0</v>
      </c>
      <c r="DN407" s="593" t="e">
        <f t="shared" si="5229"/>
        <v>#DIV/0!</v>
      </c>
      <c r="DO407" s="1593"/>
      <c r="DP407" s="487"/>
      <c r="DQ407" s="487"/>
      <c r="DR407" s="487"/>
      <c r="DS407" s="1991"/>
      <c r="DT407" s="2176" t="e">
        <f t="shared" si="5231"/>
        <v>#DIV/0!</v>
      </c>
      <c r="DU407" s="1765"/>
      <c r="DV407" s="1765"/>
      <c r="DW407" s="1765">
        <f t="shared" si="5233"/>
        <v>0</v>
      </c>
      <c r="DX407" s="1765"/>
      <c r="DY407" s="1765">
        <f t="shared" si="5235"/>
        <v>0</v>
      </c>
      <c r="DZ407" s="1765"/>
      <c r="EA407" s="1765">
        <f t="shared" si="5236"/>
        <v>0</v>
      </c>
      <c r="EB407" s="1991"/>
      <c r="EC407" s="2176" t="e">
        <f t="shared" si="5238"/>
        <v>#DIV/0!</v>
      </c>
      <c r="ED407" s="1765"/>
      <c r="EE407" s="1765">
        <f t="shared" si="5240"/>
        <v>0</v>
      </c>
      <c r="EF407" s="2176" t="e">
        <f t="shared" si="5241"/>
        <v>#DIV/0!</v>
      </c>
      <c r="EG407" s="1765"/>
      <c r="EH407" s="1765">
        <f t="shared" si="5243"/>
        <v>0</v>
      </c>
      <c r="EI407" s="2225"/>
      <c r="EJ407" s="1991"/>
      <c r="EK407" s="2176" t="e">
        <f t="shared" si="5245"/>
        <v>#DIV/0!</v>
      </c>
      <c r="EL407" s="1765"/>
      <c r="EM407" s="2226"/>
      <c r="EN407" s="2226"/>
      <c r="EO407" s="1991"/>
      <c r="EP407" s="2176" t="e">
        <f t="shared" si="5246"/>
        <v>#DIV/0!</v>
      </c>
      <c r="EQ407" s="1765"/>
      <c r="ER407" s="1765">
        <f t="shared" si="5248"/>
        <v>0</v>
      </c>
      <c r="ES407" s="1765"/>
      <c r="ET407" s="1765">
        <f t="shared" si="5250"/>
        <v>0</v>
      </c>
      <c r="EU407" s="2176" t="e">
        <f t="shared" si="5251"/>
        <v>#DIV/0!</v>
      </c>
      <c r="EV407" s="1765"/>
      <c r="EW407" s="1765">
        <f t="shared" si="5253"/>
        <v>0</v>
      </c>
      <c r="EX407" s="1991"/>
      <c r="EY407" s="2176" t="e">
        <f t="shared" si="5255"/>
        <v>#DIV/0!</v>
      </c>
      <c r="EZ407" s="2021"/>
      <c r="FA407" s="1991"/>
      <c r="FB407" s="2176" t="e">
        <f t="shared" si="5258"/>
        <v>#DIV/0!</v>
      </c>
      <c r="FC407" s="1501"/>
      <c r="FD407" s="1501"/>
      <c r="FE407" s="1501"/>
      <c r="FF407" s="1501"/>
      <c r="FG407" s="1501">
        <f t="shared" si="5259"/>
        <v>0</v>
      </c>
      <c r="FH407" s="2724"/>
      <c r="FI407" s="1501"/>
      <c r="FJ407" s="1501">
        <f t="shared" si="5261"/>
        <v>0</v>
      </c>
      <c r="FK407" s="2696" t="e">
        <f t="shared" si="5262"/>
        <v>#DIV/0!</v>
      </c>
      <c r="FL407" s="2724"/>
      <c r="FM407" s="2696" t="e">
        <f t="shared" si="5264"/>
        <v>#DIV/0!</v>
      </c>
      <c r="FN407" s="1501"/>
      <c r="FO407" s="1501">
        <f t="shared" si="5266"/>
        <v>0</v>
      </c>
      <c r="FP407" s="1628"/>
      <c r="FQ407" s="2614"/>
      <c r="FR407" s="1501"/>
      <c r="FS407" s="1501"/>
    </row>
    <row r="408" spans="1:175" ht="21.75" hidden="1" thickBot="1" x14ac:dyDescent="0.4">
      <c r="A408" s="679"/>
      <c r="B408" s="680"/>
      <c r="C408" s="1858" t="s">
        <v>74</v>
      </c>
      <c r="D408" s="1859"/>
      <c r="E408" s="1860"/>
      <c r="F408" s="681"/>
      <c r="G408" s="650"/>
      <c r="H408" s="589">
        <v>0</v>
      </c>
      <c r="I408" s="470"/>
      <c r="J408" s="525"/>
      <c r="K408" s="525"/>
      <c r="L408" s="587" t="e">
        <f>K408/J408</f>
        <v>#DIV/0!</v>
      </c>
      <c r="M408" s="470"/>
      <c r="N408" s="470"/>
      <c r="O408" s="470"/>
      <c r="P408" s="525">
        <f t="shared" si="5165"/>
        <v>0</v>
      </c>
      <c r="Q408" s="587"/>
      <c r="R408" s="470"/>
      <c r="S408" s="525"/>
      <c r="T408" s="587" t="e">
        <f t="shared" si="5167"/>
        <v>#DIV/0!</v>
      </c>
      <c r="U408" s="470"/>
      <c r="V408" s="470"/>
      <c r="W408" s="470"/>
      <c r="X408" s="525">
        <f t="shared" si="5169"/>
        <v>0</v>
      </c>
      <c r="Y408" s="587" t="e">
        <f t="shared" si="5170"/>
        <v>#DIV/0!</v>
      </c>
      <c r="Z408" s="470"/>
      <c r="AA408" s="525">
        <f t="shared" si="5172"/>
        <v>0</v>
      </c>
      <c r="AB408" s="525"/>
      <c r="AC408" s="587" t="e">
        <f t="shared" si="5174"/>
        <v>#DIV/0!</v>
      </c>
      <c r="AD408" s="525"/>
      <c r="AE408" s="525"/>
      <c r="AF408" s="587" t="e">
        <f t="shared" si="5175"/>
        <v>#DIV/0!</v>
      </c>
      <c r="AG408" s="470"/>
      <c r="AH408" s="470"/>
      <c r="AI408" s="470"/>
      <c r="AJ408" s="470"/>
      <c r="AK408" s="470"/>
      <c r="AL408" s="525">
        <f t="shared" si="5177"/>
        <v>0</v>
      </c>
      <c r="AM408" s="830"/>
      <c r="AN408" s="894" t="e">
        <f t="shared" si="5178"/>
        <v>#DIV/0!</v>
      </c>
      <c r="AO408" s="830"/>
      <c r="AP408" s="894" t="e">
        <f t="shared" si="5180"/>
        <v>#DIV/0!</v>
      </c>
      <c r="AQ408" s="830"/>
      <c r="AR408" s="830"/>
      <c r="AS408" s="830">
        <f t="shared" si="5182"/>
        <v>0</v>
      </c>
      <c r="AT408" s="894" t="e">
        <f t="shared" si="5183"/>
        <v>#DIV/0!</v>
      </c>
      <c r="AU408" s="830"/>
      <c r="AV408" s="830">
        <f t="shared" si="5185"/>
        <v>0</v>
      </c>
      <c r="AW408" s="470"/>
      <c r="AX408" s="830"/>
      <c r="AY408" s="470"/>
      <c r="AZ408" s="72"/>
      <c r="BA408" s="942"/>
      <c r="BB408" s="470"/>
      <c r="BC408" s="470"/>
      <c r="BD408" s="942"/>
      <c r="BE408" s="470"/>
      <c r="BF408" s="470"/>
      <c r="BG408" s="830"/>
      <c r="BH408" s="470">
        <f t="shared" si="5187"/>
        <v>0</v>
      </c>
      <c r="BI408" s="943"/>
      <c r="BJ408" s="894" t="e">
        <f t="shared" si="5189"/>
        <v>#DIV/0!</v>
      </c>
      <c r="BK408" s="470"/>
      <c r="BL408" s="470">
        <f t="shared" si="5191"/>
        <v>0</v>
      </c>
      <c r="BM408" s="894" t="e">
        <f t="shared" si="5192"/>
        <v>#DIV/0!</v>
      </c>
      <c r="BN408" s="894"/>
      <c r="BO408" s="894"/>
      <c r="BP408" s="943"/>
      <c r="BQ408" s="888" t="e">
        <f t="shared" si="5194"/>
        <v>#DIV/0!</v>
      </c>
      <c r="BR408" s="830"/>
      <c r="BS408" s="470">
        <f t="shared" si="5196"/>
        <v>0</v>
      </c>
      <c r="BT408" s="943"/>
      <c r="BU408" s="888" t="e">
        <f t="shared" si="5197"/>
        <v>#DIV/0!</v>
      </c>
      <c r="BV408" s="470"/>
      <c r="BW408" s="470">
        <f t="shared" si="5199"/>
        <v>0</v>
      </c>
      <c r="BX408" s="894" t="e">
        <f t="shared" si="5552"/>
        <v>#DIV/0!</v>
      </c>
      <c r="BY408" s="943"/>
      <c r="BZ408" s="1134"/>
      <c r="CA408" s="470"/>
      <c r="CB408" s="470"/>
      <c r="CC408" s="470"/>
      <c r="CD408" s="943"/>
      <c r="CE408" s="34"/>
      <c r="CF408" s="525">
        <f t="shared" si="5202"/>
        <v>0</v>
      </c>
      <c r="CG408" s="593" t="e">
        <f t="shared" si="5203"/>
        <v>#DIV/0!</v>
      </c>
      <c r="CH408" s="943"/>
      <c r="CI408" s="593" t="e">
        <f t="shared" si="5205"/>
        <v>#DIV/0!</v>
      </c>
      <c r="CJ408" s="470"/>
      <c r="CK408" s="470">
        <f t="shared" si="5207"/>
        <v>0</v>
      </c>
      <c r="CL408" s="135"/>
      <c r="CM408" s="593" t="e">
        <f t="shared" si="5208"/>
        <v>#DIV/0!</v>
      </c>
      <c r="CN408" s="34"/>
      <c r="CO408" s="1200">
        <f t="shared" si="5210"/>
        <v>0</v>
      </c>
      <c r="CP408" s="593" t="e">
        <f t="shared" si="5211"/>
        <v>#DIV/0!</v>
      </c>
      <c r="CQ408" s="34"/>
      <c r="CR408" s="1200">
        <f t="shared" si="5213"/>
        <v>0</v>
      </c>
      <c r="CS408" s="1255"/>
      <c r="CT408" s="1321"/>
      <c r="CU408" s="470"/>
      <c r="CV408" s="470"/>
      <c r="CW408" s="1398"/>
      <c r="CX408" s="593" t="e">
        <f t="shared" si="5215"/>
        <v>#DIV/0!</v>
      </c>
      <c r="CY408" s="1363"/>
      <c r="CZ408" s="470"/>
      <c r="DA408" s="1363">
        <f t="shared" si="5217"/>
        <v>0</v>
      </c>
      <c r="DB408" s="135"/>
      <c r="DC408" s="593" t="e">
        <f t="shared" si="5218"/>
        <v>#DIV/0!</v>
      </c>
      <c r="DD408" s="1200"/>
      <c r="DE408" s="1363">
        <f t="shared" si="5220"/>
        <v>0</v>
      </c>
      <c r="DF408" s="593" t="e">
        <f t="shared" si="5221"/>
        <v>#DIV/0!</v>
      </c>
      <c r="DG408" s="1200"/>
      <c r="DH408" s="1363">
        <f t="shared" si="5223"/>
        <v>0</v>
      </c>
      <c r="DI408" s="593" t="e">
        <f t="shared" si="5224"/>
        <v>#DIV/0!</v>
      </c>
      <c r="DJ408" s="1364"/>
      <c r="DK408" s="593" t="e">
        <f t="shared" si="5226"/>
        <v>#DIV/0!</v>
      </c>
      <c r="DL408" s="1200"/>
      <c r="DM408" s="1363">
        <f t="shared" si="5228"/>
        <v>0</v>
      </c>
      <c r="DN408" s="593" t="e">
        <f t="shared" si="5229"/>
        <v>#DIV/0!</v>
      </c>
      <c r="DO408" s="1364"/>
      <c r="DP408" s="470"/>
      <c r="DQ408" s="470"/>
      <c r="DR408" s="470"/>
      <c r="DS408" s="1444"/>
      <c r="DT408" s="2176" t="e">
        <f t="shared" si="5231"/>
        <v>#DIV/0!</v>
      </c>
      <c r="DU408" s="1362"/>
      <c r="DV408" s="1362"/>
      <c r="DW408" s="1362">
        <f t="shared" si="5233"/>
        <v>0</v>
      </c>
      <c r="DX408" s="1362"/>
      <c r="DY408" s="1362">
        <f t="shared" si="5235"/>
        <v>0</v>
      </c>
      <c r="DZ408" s="1362"/>
      <c r="EA408" s="1362">
        <f t="shared" si="5236"/>
        <v>0</v>
      </c>
      <c r="EB408" s="1444"/>
      <c r="EC408" s="2176" t="e">
        <f t="shared" si="5238"/>
        <v>#DIV/0!</v>
      </c>
      <c r="ED408" s="1362"/>
      <c r="EE408" s="1362">
        <f t="shared" si="5240"/>
        <v>0</v>
      </c>
      <c r="EF408" s="2176" t="e">
        <f t="shared" si="5241"/>
        <v>#DIV/0!</v>
      </c>
      <c r="EG408" s="1362"/>
      <c r="EH408" s="1362">
        <f t="shared" si="5243"/>
        <v>0</v>
      </c>
      <c r="EI408" s="2240"/>
      <c r="EJ408" s="1444"/>
      <c r="EK408" s="2176" t="e">
        <f t="shared" si="5245"/>
        <v>#DIV/0!</v>
      </c>
      <c r="EL408" s="1362"/>
      <c r="EM408" s="2241"/>
      <c r="EN408" s="2241"/>
      <c r="EO408" s="1444"/>
      <c r="EP408" s="2176" t="e">
        <f t="shared" si="5246"/>
        <v>#DIV/0!</v>
      </c>
      <c r="EQ408" s="1362"/>
      <c r="ER408" s="1362">
        <f t="shared" si="5248"/>
        <v>0</v>
      </c>
      <c r="ES408" s="1362"/>
      <c r="ET408" s="1362">
        <f t="shared" si="5250"/>
        <v>0</v>
      </c>
      <c r="EU408" s="2176" t="e">
        <f t="shared" si="5251"/>
        <v>#DIV/0!</v>
      </c>
      <c r="EV408" s="1362"/>
      <c r="EW408" s="1362">
        <f t="shared" si="5253"/>
        <v>0</v>
      </c>
      <c r="EX408" s="1444"/>
      <c r="EY408" s="2176" t="e">
        <f t="shared" si="5255"/>
        <v>#DIV/0!</v>
      </c>
      <c r="EZ408" s="2242"/>
      <c r="FA408" s="1444"/>
      <c r="FB408" s="2176" t="e">
        <f t="shared" si="5258"/>
        <v>#DIV/0!</v>
      </c>
      <c r="FC408" s="1363"/>
      <c r="FD408" s="1363"/>
      <c r="FE408" s="1363"/>
      <c r="FF408" s="1363"/>
      <c r="FG408" s="1363">
        <f t="shared" si="5259"/>
        <v>0</v>
      </c>
      <c r="FH408" s="2736"/>
      <c r="FI408" s="1363"/>
      <c r="FJ408" s="1363">
        <f t="shared" si="5261"/>
        <v>0</v>
      </c>
      <c r="FK408" s="2696" t="e">
        <f t="shared" si="5262"/>
        <v>#DIV/0!</v>
      </c>
      <c r="FL408" s="2736"/>
      <c r="FM408" s="2696" t="e">
        <f t="shared" si="5264"/>
        <v>#DIV/0!</v>
      </c>
      <c r="FN408" s="1363"/>
      <c r="FO408" s="1363">
        <f t="shared" si="5266"/>
        <v>0</v>
      </c>
      <c r="FP408" s="2124"/>
      <c r="FQ408" s="2619"/>
      <c r="FR408" s="1363"/>
      <c r="FS408" s="1363"/>
    </row>
    <row r="409" spans="1:175" ht="21.75" hidden="1" thickBot="1" x14ac:dyDescent="0.4">
      <c r="A409" s="679"/>
      <c r="B409" s="680"/>
      <c r="C409" s="1921" t="s">
        <v>488</v>
      </c>
      <c r="D409" s="1859"/>
      <c r="E409" s="1860"/>
      <c r="F409" s="681"/>
      <c r="G409" s="650"/>
      <c r="H409" s="589">
        <v>0</v>
      </c>
      <c r="I409" s="470"/>
      <c r="J409" s="525">
        <v>0</v>
      </c>
      <c r="K409" s="525"/>
      <c r="L409" s="587" t="e">
        <f>K409/J409</f>
        <v>#DIV/0!</v>
      </c>
      <c r="M409" s="470">
        <v>0</v>
      </c>
      <c r="N409" s="470"/>
      <c r="O409" s="470"/>
      <c r="P409" s="525">
        <f t="shared" si="5165"/>
        <v>0</v>
      </c>
      <c r="Q409" s="587"/>
      <c r="R409" s="470"/>
      <c r="S409" s="525"/>
      <c r="T409" s="587" t="e">
        <f t="shared" si="5167"/>
        <v>#DIV/0!</v>
      </c>
      <c r="U409" s="470"/>
      <c r="V409" s="470"/>
      <c r="W409" s="470"/>
      <c r="X409" s="525">
        <f t="shared" si="5169"/>
        <v>0</v>
      </c>
      <c r="Y409" s="587" t="e">
        <f t="shared" si="5170"/>
        <v>#DIV/0!</v>
      </c>
      <c r="Z409" s="470"/>
      <c r="AA409" s="525">
        <f t="shared" si="5172"/>
        <v>0</v>
      </c>
      <c r="AB409" s="525"/>
      <c r="AC409" s="587" t="e">
        <f t="shared" si="5174"/>
        <v>#DIV/0!</v>
      </c>
      <c r="AD409" s="525"/>
      <c r="AE409" s="525"/>
      <c r="AF409" s="587" t="e">
        <f t="shared" si="5175"/>
        <v>#DIV/0!</v>
      </c>
      <c r="AG409" s="470"/>
      <c r="AH409" s="470">
        <v>0</v>
      </c>
      <c r="AI409" s="470">
        <v>0</v>
      </c>
      <c r="AJ409" s="470">
        <v>0</v>
      </c>
      <c r="AK409" s="470"/>
      <c r="AL409" s="525">
        <f t="shared" si="5177"/>
        <v>0</v>
      </c>
      <c r="AM409" s="830"/>
      <c r="AN409" s="894" t="e">
        <f t="shared" si="5178"/>
        <v>#DIV/0!</v>
      </c>
      <c r="AO409" s="830"/>
      <c r="AP409" s="894" t="e">
        <f t="shared" si="5180"/>
        <v>#DIV/0!</v>
      </c>
      <c r="AQ409" s="830"/>
      <c r="AR409" s="830"/>
      <c r="AS409" s="830">
        <f t="shared" si="5182"/>
        <v>0</v>
      </c>
      <c r="AT409" s="894" t="e">
        <f t="shared" si="5183"/>
        <v>#DIV/0!</v>
      </c>
      <c r="AU409" s="830"/>
      <c r="AV409" s="830">
        <f t="shared" si="5185"/>
        <v>0</v>
      </c>
      <c r="AW409" s="470">
        <v>0</v>
      </c>
      <c r="AX409" s="830"/>
      <c r="AY409" s="470">
        <v>0</v>
      </c>
      <c r="AZ409" s="72"/>
      <c r="BA409" s="942">
        <v>0</v>
      </c>
      <c r="BB409" s="470">
        <v>0</v>
      </c>
      <c r="BC409" s="470">
        <v>0</v>
      </c>
      <c r="BD409" s="942">
        <v>0</v>
      </c>
      <c r="BE409" s="470">
        <v>0</v>
      </c>
      <c r="BF409" s="470">
        <v>0</v>
      </c>
      <c r="BG409" s="830"/>
      <c r="BH409" s="470">
        <f t="shared" si="5187"/>
        <v>0</v>
      </c>
      <c r="BI409" s="943">
        <v>0</v>
      </c>
      <c r="BJ409" s="894" t="e">
        <f t="shared" si="5189"/>
        <v>#DIV/0!</v>
      </c>
      <c r="BK409" s="470"/>
      <c r="BL409" s="470">
        <f t="shared" si="5191"/>
        <v>0</v>
      </c>
      <c r="BM409" s="894" t="e">
        <f t="shared" si="5192"/>
        <v>#DIV/0!</v>
      </c>
      <c r="BN409" s="894"/>
      <c r="BO409" s="894"/>
      <c r="BP409" s="943">
        <v>0</v>
      </c>
      <c r="BQ409" s="888" t="e">
        <f t="shared" si="5194"/>
        <v>#DIV/0!</v>
      </c>
      <c r="BR409" s="830"/>
      <c r="BS409" s="470">
        <f t="shared" si="5196"/>
        <v>0</v>
      </c>
      <c r="BT409" s="943">
        <v>0</v>
      </c>
      <c r="BU409" s="888" t="e">
        <f t="shared" si="5197"/>
        <v>#DIV/0!</v>
      </c>
      <c r="BV409" s="470"/>
      <c r="BW409" s="470">
        <f t="shared" si="5199"/>
        <v>0</v>
      </c>
      <c r="BX409" s="894" t="e">
        <f t="shared" si="5552"/>
        <v>#DIV/0!</v>
      </c>
      <c r="BY409" s="943">
        <v>0</v>
      </c>
      <c r="BZ409" s="1134">
        <v>0</v>
      </c>
      <c r="CA409" s="470">
        <v>0</v>
      </c>
      <c r="CB409" s="470">
        <v>0</v>
      </c>
      <c r="CC409" s="470">
        <v>0</v>
      </c>
      <c r="CD409" s="943">
        <v>0</v>
      </c>
      <c r="CE409" s="34"/>
      <c r="CF409" s="525">
        <f t="shared" si="5202"/>
        <v>0</v>
      </c>
      <c r="CG409" s="593" t="e">
        <f t="shared" si="5203"/>
        <v>#DIV/0!</v>
      </c>
      <c r="CH409" s="943">
        <v>0</v>
      </c>
      <c r="CI409" s="593" t="e">
        <f t="shared" si="5205"/>
        <v>#DIV/0!</v>
      </c>
      <c r="CJ409" s="470"/>
      <c r="CK409" s="470">
        <f t="shared" si="5207"/>
        <v>0</v>
      </c>
      <c r="CL409" s="135">
        <v>0</v>
      </c>
      <c r="CM409" s="593" t="e">
        <f t="shared" si="5208"/>
        <v>#DIV/0!</v>
      </c>
      <c r="CN409" s="34"/>
      <c r="CO409" s="1200">
        <f t="shared" si="5210"/>
        <v>0</v>
      </c>
      <c r="CP409" s="593" t="e">
        <f t="shared" si="5211"/>
        <v>#DIV/0!</v>
      </c>
      <c r="CQ409" s="34"/>
      <c r="CR409" s="1200">
        <f t="shared" si="5213"/>
        <v>0</v>
      </c>
      <c r="CS409" s="1255">
        <v>0</v>
      </c>
      <c r="CT409" s="1321">
        <v>0</v>
      </c>
      <c r="CU409" s="470">
        <v>0</v>
      </c>
      <c r="CV409" s="470">
        <v>0</v>
      </c>
      <c r="CW409" s="1398">
        <v>0</v>
      </c>
      <c r="CX409" s="593" t="e">
        <f t="shared" si="5215"/>
        <v>#DIV/0!</v>
      </c>
      <c r="CY409" s="1363">
        <v>0</v>
      </c>
      <c r="CZ409" s="470"/>
      <c r="DA409" s="1363">
        <f t="shared" si="5217"/>
        <v>0</v>
      </c>
      <c r="DB409" s="135">
        <v>0</v>
      </c>
      <c r="DC409" s="593" t="e">
        <f t="shared" si="5218"/>
        <v>#DIV/0!</v>
      </c>
      <c r="DD409" s="1200"/>
      <c r="DE409" s="1363">
        <f t="shared" si="5220"/>
        <v>0</v>
      </c>
      <c r="DF409" s="593" t="e">
        <f t="shared" si="5221"/>
        <v>#DIV/0!</v>
      </c>
      <c r="DG409" s="1200"/>
      <c r="DH409" s="1363">
        <f t="shared" si="5223"/>
        <v>0</v>
      </c>
      <c r="DI409" s="593" t="e">
        <f t="shared" si="5224"/>
        <v>#DIV/0!</v>
      </c>
      <c r="DJ409" s="1364">
        <v>0</v>
      </c>
      <c r="DK409" s="593" t="e">
        <f t="shared" si="5226"/>
        <v>#DIV/0!</v>
      </c>
      <c r="DL409" s="1200"/>
      <c r="DM409" s="1363">
        <f t="shared" si="5228"/>
        <v>0</v>
      </c>
      <c r="DN409" s="593" t="e">
        <f t="shared" si="5229"/>
        <v>#DIV/0!</v>
      </c>
      <c r="DO409" s="1364">
        <v>0</v>
      </c>
      <c r="DP409" s="470">
        <v>0</v>
      </c>
      <c r="DQ409" s="470">
        <v>0</v>
      </c>
      <c r="DR409" s="470">
        <v>0</v>
      </c>
      <c r="DS409" s="1444">
        <v>0</v>
      </c>
      <c r="DT409" s="2176" t="e">
        <f t="shared" si="5231"/>
        <v>#DIV/0!</v>
      </c>
      <c r="DU409" s="1362">
        <v>0</v>
      </c>
      <c r="DV409" s="1362"/>
      <c r="DW409" s="1362">
        <f t="shared" si="5233"/>
        <v>0</v>
      </c>
      <c r="DX409" s="1362"/>
      <c r="DY409" s="1362">
        <f t="shared" si="5235"/>
        <v>0</v>
      </c>
      <c r="DZ409" s="1362"/>
      <c r="EA409" s="1362">
        <f t="shared" si="5236"/>
        <v>0</v>
      </c>
      <c r="EB409" s="1444">
        <v>0</v>
      </c>
      <c r="EC409" s="2176" t="e">
        <f t="shared" si="5238"/>
        <v>#DIV/0!</v>
      </c>
      <c r="ED409" s="1362"/>
      <c r="EE409" s="1362">
        <f t="shared" si="5240"/>
        <v>0</v>
      </c>
      <c r="EF409" s="2176" t="e">
        <f t="shared" si="5241"/>
        <v>#DIV/0!</v>
      </c>
      <c r="EG409" s="1362"/>
      <c r="EH409" s="1362">
        <f t="shared" si="5243"/>
        <v>0</v>
      </c>
      <c r="EI409" s="2240">
        <v>0</v>
      </c>
      <c r="EJ409" s="1444">
        <v>0</v>
      </c>
      <c r="EK409" s="2176" t="e">
        <f t="shared" si="5245"/>
        <v>#DIV/0!</v>
      </c>
      <c r="EL409" s="1362">
        <v>0</v>
      </c>
      <c r="EM409" s="2241">
        <v>0</v>
      </c>
      <c r="EN409" s="2241">
        <v>0</v>
      </c>
      <c r="EO409" s="1444">
        <v>0</v>
      </c>
      <c r="EP409" s="2176" t="e">
        <f t="shared" si="5246"/>
        <v>#DIV/0!</v>
      </c>
      <c r="EQ409" s="1362"/>
      <c r="ER409" s="1362">
        <f t="shared" si="5248"/>
        <v>0</v>
      </c>
      <c r="ES409" s="1362"/>
      <c r="ET409" s="1362">
        <f t="shared" si="5250"/>
        <v>0</v>
      </c>
      <c r="EU409" s="2176" t="e">
        <f t="shared" si="5251"/>
        <v>#DIV/0!</v>
      </c>
      <c r="EV409" s="1362"/>
      <c r="EW409" s="1362">
        <f t="shared" si="5253"/>
        <v>0</v>
      </c>
      <c r="EX409" s="1444">
        <v>0</v>
      </c>
      <c r="EY409" s="2176" t="e">
        <f t="shared" si="5255"/>
        <v>#DIV/0!</v>
      </c>
      <c r="EZ409" s="2242">
        <v>0</v>
      </c>
      <c r="FA409" s="1444">
        <v>0</v>
      </c>
      <c r="FB409" s="2176" t="e">
        <f t="shared" si="5258"/>
        <v>#DIV/0!</v>
      </c>
      <c r="FC409" s="1363">
        <v>0</v>
      </c>
      <c r="FD409" s="1363">
        <v>0</v>
      </c>
      <c r="FE409" s="1363">
        <v>0</v>
      </c>
      <c r="FF409" s="1363"/>
      <c r="FG409" s="1363">
        <f t="shared" si="5259"/>
        <v>0</v>
      </c>
      <c r="FH409" s="2736">
        <v>0</v>
      </c>
      <c r="FI409" s="1363"/>
      <c r="FJ409" s="1363">
        <f t="shared" si="5261"/>
        <v>0</v>
      </c>
      <c r="FK409" s="2696" t="e">
        <f t="shared" si="5262"/>
        <v>#DIV/0!</v>
      </c>
      <c r="FL409" s="2736">
        <v>0</v>
      </c>
      <c r="FM409" s="2696" t="e">
        <f t="shared" si="5264"/>
        <v>#DIV/0!</v>
      </c>
      <c r="FN409" s="1363"/>
      <c r="FO409" s="1363">
        <f t="shared" si="5266"/>
        <v>0</v>
      </c>
      <c r="FP409" s="2124">
        <v>0</v>
      </c>
      <c r="FQ409" s="2619">
        <v>0</v>
      </c>
      <c r="FR409" s="1363">
        <v>0</v>
      </c>
      <c r="FS409" s="1363">
        <v>0</v>
      </c>
    </row>
    <row r="410" spans="1:175" ht="21.75" thickBot="1" x14ac:dyDescent="0.4">
      <c r="A410" s="2888" t="s">
        <v>339</v>
      </c>
      <c r="B410" s="2878" t="s">
        <v>493</v>
      </c>
      <c r="C410" s="2938" t="s">
        <v>338</v>
      </c>
      <c r="D410" s="1859" t="s">
        <v>398</v>
      </c>
      <c r="E410" s="1860" t="s">
        <v>315</v>
      </c>
      <c r="F410" s="681"/>
      <c r="G410" s="650"/>
      <c r="H410" s="589">
        <f t="shared" ref="H410:K410" si="5781">SUM(H413:H420)</f>
        <v>3271</v>
      </c>
      <c r="I410" s="470">
        <f t="shared" si="5781"/>
        <v>2228</v>
      </c>
      <c r="J410" s="525">
        <f t="shared" si="5781"/>
        <v>18386</v>
      </c>
      <c r="K410" s="525">
        <f t="shared" si="5781"/>
        <v>162</v>
      </c>
      <c r="L410" s="587">
        <f>K410/J410</f>
        <v>8.8110518873055592E-3</v>
      </c>
      <c r="M410" s="470">
        <f t="shared" ref="M410" si="5782">SUM(M413:M420)</f>
        <v>18386</v>
      </c>
      <c r="N410" s="470">
        <f>SUM(N413:N420)</f>
        <v>-2387</v>
      </c>
      <c r="O410" s="470">
        <f>SUM(O413:O420)</f>
        <v>-13613</v>
      </c>
      <c r="P410" s="525">
        <f t="shared" si="5165"/>
        <v>2386</v>
      </c>
      <c r="Q410" s="587">
        <f>K410/P410</f>
        <v>6.7896060352053644E-2</v>
      </c>
      <c r="R410" s="470">
        <f t="shared" ref="R410:S410" si="5783">SUM(R413:R420)</f>
        <v>2386</v>
      </c>
      <c r="S410" s="525">
        <f t="shared" si="5783"/>
        <v>295</v>
      </c>
      <c r="T410" s="587">
        <f t="shared" si="5167"/>
        <v>0.12363788767812238</v>
      </c>
      <c r="U410" s="470">
        <f t="shared" ref="U410" si="5784">SUM(U413:U420)</f>
        <v>2386</v>
      </c>
      <c r="V410" s="470">
        <f>SUM(V413:V420)</f>
        <v>0</v>
      </c>
      <c r="W410" s="470">
        <f>SUM(W413:W420)</f>
        <v>0</v>
      </c>
      <c r="X410" s="525">
        <f t="shared" si="5169"/>
        <v>2386</v>
      </c>
      <c r="Y410" s="587">
        <f t="shared" si="5170"/>
        <v>0.12363788767812238</v>
      </c>
      <c r="Z410" s="470">
        <f>SUM(Z413:Z420)</f>
        <v>0</v>
      </c>
      <c r="AA410" s="525">
        <f t="shared" si="5172"/>
        <v>2386</v>
      </c>
      <c r="AB410" s="525">
        <f t="shared" ref="AB410:AE410" si="5785">SUM(AB413:AB420)</f>
        <v>428</v>
      </c>
      <c r="AC410" s="587">
        <f t="shared" si="5174"/>
        <v>0.17937971500419111</v>
      </c>
      <c r="AD410" s="525">
        <f t="shared" si="5785"/>
        <v>1308</v>
      </c>
      <c r="AE410" s="525">
        <f t="shared" si="5785"/>
        <v>1308</v>
      </c>
      <c r="AF410" s="587">
        <f t="shared" si="5175"/>
        <v>0.54819782062028499</v>
      </c>
      <c r="AG410" s="470">
        <f t="shared" ref="AG410:AM410" si="5786">SUM(AG413:AG420)</f>
        <v>1386</v>
      </c>
      <c r="AH410" s="470">
        <f t="shared" si="5786"/>
        <v>22770</v>
      </c>
      <c r="AI410" s="470">
        <f t="shared" si="5786"/>
        <v>6770</v>
      </c>
      <c r="AJ410" s="470">
        <f t="shared" si="5786"/>
        <v>2770</v>
      </c>
      <c r="AK410" s="470">
        <f>SUM(AK413:AK420)</f>
        <v>-1000</v>
      </c>
      <c r="AL410" s="525">
        <f t="shared" si="5177"/>
        <v>1386</v>
      </c>
      <c r="AM410" s="830">
        <f t="shared" si="5786"/>
        <v>1497.69</v>
      </c>
      <c r="AN410" s="894">
        <f t="shared" si="5178"/>
        <v>1.0805844155844155</v>
      </c>
      <c r="AO410" s="830">
        <f t="shared" ref="AO410:AR410" si="5787">SUM(AO413:AO420)</f>
        <v>3131.12</v>
      </c>
      <c r="AP410" s="894">
        <f t="shared" si="5180"/>
        <v>0.13751075977162933</v>
      </c>
      <c r="AQ410" s="830">
        <f t="shared" ref="AQ410" si="5788">SUM(AQ413:AQ420)</f>
        <v>-960</v>
      </c>
      <c r="AR410" s="830">
        <f t="shared" si="5787"/>
        <v>-6000</v>
      </c>
      <c r="AS410" s="830">
        <f t="shared" si="5182"/>
        <v>15810</v>
      </c>
      <c r="AT410" s="894">
        <f t="shared" si="5183"/>
        <v>0.19804680581910183</v>
      </c>
      <c r="AU410" s="830">
        <f t="shared" ref="AU410" si="5789">SUM(AU413:AU420)</f>
        <v>-8000</v>
      </c>
      <c r="AV410" s="830">
        <f t="shared" si="5185"/>
        <v>13810</v>
      </c>
      <c r="AW410" s="470">
        <f t="shared" ref="AW410:BG410" si="5790">SUM(AW413:AW420)</f>
        <v>22770</v>
      </c>
      <c r="AX410" s="830">
        <f t="shared" si="5790"/>
        <v>6738.75</v>
      </c>
      <c r="AY410" s="470">
        <f t="shared" si="5790"/>
        <v>13810</v>
      </c>
      <c r="AZ410" s="72">
        <f t="shared" si="5790"/>
        <v>6549.5899999999992</v>
      </c>
      <c r="BA410" s="942">
        <f t="shared" si="5790"/>
        <v>8984</v>
      </c>
      <c r="BB410" s="470">
        <f t="shared" si="5790"/>
        <v>5984</v>
      </c>
      <c r="BC410" s="470">
        <f t="shared" si="5790"/>
        <v>6984</v>
      </c>
      <c r="BD410" s="942">
        <f t="shared" si="5790"/>
        <v>8984</v>
      </c>
      <c r="BE410" s="470">
        <f t="shared" si="5790"/>
        <v>5984</v>
      </c>
      <c r="BF410" s="470">
        <f t="shared" si="5790"/>
        <v>6984</v>
      </c>
      <c r="BG410" s="830">
        <f t="shared" si="5790"/>
        <v>0</v>
      </c>
      <c r="BH410" s="470">
        <f t="shared" si="5187"/>
        <v>8984</v>
      </c>
      <c r="BI410" s="943">
        <f t="shared" ref="BI410" si="5791">SUM(BI413:BI420)</f>
        <v>2405.4700000000003</v>
      </c>
      <c r="BJ410" s="894">
        <f t="shared" si="5189"/>
        <v>0.26775044523597508</v>
      </c>
      <c r="BK410" s="470">
        <f t="shared" ref="BK410" si="5792">SUM(BK413:BK420)</f>
        <v>0</v>
      </c>
      <c r="BL410" s="470">
        <f t="shared" si="5191"/>
        <v>8984</v>
      </c>
      <c r="BM410" s="894">
        <f t="shared" si="5192"/>
        <v>0.26775044523597508</v>
      </c>
      <c r="BN410" s="894"/>
      <c r="BO410" s="894"/>
      <c r="BP410" s="943">
        <f t="shared" ref="BP410:BT410" si="5793">SUM(BP413:BP420)</f>
        <v>2653.41</v>
      </c>
      <c r="BQ410" s="888">
        <f t="shared" si="5194"/>
        <v>0.29534839715048972</v>
      </c>
      <c r="BR410" s="830">
        <f t="shared" ref="BR410" si="5794">SUM(BR413:BR420)</f>
        <v>0</v>
      </c>
      <c r="BS410" s="470">
        <f t="shared" si="5196"/>
        <v>8984</v>
      </c>
      <c r="BT410" s="943">
        <f t="shared" si="5793"/>
        <v>4726.93</v>
      </c>
      <c r="BU410" s="888">
        <f t="shared" si="5197"/>
        <v>0.52614982190560999</v>
      </c>
      <c r="BV410" s="884">
        <f t="shared" ref="BV410" si="5795">SUM(BV413:BV420)</f>
        <v>-1700</v>
      </c>
      <c r="BW410" s="470">
        <f t="shared" si="5199"/>
        <v>7284</v>
      </c>
      <c r="BX410" s="894">
        <f t="shared" si="5552"/>
        <v>0.64894700713893472</v>
      </c>
      <c r="BY410" s="943">
        <f t="shared" ref="BY410:CE410" si="5796">SUM(BY413:BY420)</f>
        <v>4840.97</v>
      </c>
      <c r="BZ410" s="1134">
        <f t="shared" si="5796"/>
        <v>4840.97</v>
      </c>
      <c r="CA410" s="470">
        <f t="shared" si="5796"/>
        <v>3484</v>
      </c>
      <c r="CB410" s="470">
        <f t="shared" si="5796"/>
        <v>6984</v>
      </c>
      <c r="CC410" s="470">
        <f t="shared" si="5796"/>
        <v>6984</v>
      </c>
      <c r="CD410" s="943">
        <f t="shared" si="5796"/>
        <v>88.76</v>
      </c>
      <c r="CE410" s="34">
        <f t="shared" si="5796"/>
        <v>0</v>
      </c>
      <c r="CF410" s="525">
        <f t="shared" si="5202"/>
        <v>3484</v>
      </c>
      <c r="CG410" s="593">
        <f t="shared" si="5203"/>
        <v>2.547646383467279E-2</v>
      </c>
      <c r="CH410" s="943">
        <f t="shared" ref="CH410:CL410" si="5797">SUM(CH413:CH420)</f>
        <v>185.60999999999999</v>
      </c>
      <c r="CI410" s="593">
        <f t="shared" si="5205"/>
        <v>5.327497129735935E-2</v>
      </c>
      <c r="CJ410" s="470">
        <f t="shared" ref="CJ410" si="5798">SUM(CJ413:CJ420)</f>
        <v>0</v>
      </c>
      <c r="CK410" s="470">
        <f t="shared" si="5207"/>
        <v>3484</v>
      </c>
      <c r="CL410" s="135">
        <f t="shared" si="5797"/>
        <v>1390.94</v>
      </c>
      <c r="CM410" s="593">
        <f t="shared" si="5208"/>
        <v>0.39923650975889785</v>
      </c>
      <c r="CN410" s="34">
        <f t="shared" ref="CN410" si="5799">SUM(CN413:CN420)</f>
        <v>0</v>
      </c>
      <c r="CO410" s="1200">
        <f t="shared" si="5210"/>
        <v>3484</v>
      </c>
      <c r="CP410" s="593">
        <f t="shared" si="5211"/>
        <v>0.39923650975889785</v>
      </c>
      <c r="CQ410" s="34">
        <f t="shared" ref="CQ410" si="5800">SUM(CQ413:CQ420)</f>
        <v>0</v>
      </c>
      <c r="CR410" s="1200">
        <f t="shared" si="5213"/>
        <v>3484</v>
      </c>
      <c r="CS410" s="1255">
        <f t="shared" ref="CS410:DB410" si="5801">SUM(CS413:CS420)</f>
        <v>3484</v>
      </c>
      <c r="CT410" s="1321">
        <f t="shared" si="5801"/>
        <v>3684</v>
      </c>
      <c r="CU410" s="470">
        <f t="shared" si="5801"/>
        <v>3684</v>
      </c>
      <c r="CV410" s="470">
        <f t="shared" si="5801"/>
        <v>8684</v>
      </c>
      <c r="CW410" s="1398">
        <f t="shared" si="5801"/>
        <v>2315.77</v>
      </c>
      <c r="CX410" s="593">
        <f t="shared" si="5215"/>
        <v>0.66468714121699191</v>
      </c>
      <c r="CY410" s="1363">
        <f t="shared" ref="CY410:CZ410" si="5802">SUM(CY413:CY420)</f>
        <v>3684</v>
      </c>
      <c r="CZ410" s="470">
        <f t="shared" si="5802"/>
        <v>0</v>
      </c>
      <c r="DA410" s="1363">
        <f t="shared" si="5217"/>
        <v>3684</v>
      </c>
      <c r="DB410" s="135">
        <f t="shared" si="5801"/>
        <v>1514.75</v>
      </c>
      <c r="DC410" s="593">
        <f t="shared" si="5218"/>
        <v>0.41116992399565688</v>
      </c>
      <c r="DD410" s="1200">
        <f t="shared" ref="DD410" si="5803">SUM(DD413:DD420)</f>
        <v>0</v>
      </c>
      <c r="DE410" s="1363">
        <f t="shared" si="5220"/>
        <v>3684</v>
      </c>
      <c r="DF410" s="593">
        <f t="shared" si="5221"/>
        <v>0.41116992399565688</v>
      </c>
      <c r="DG410" s="1200">
        <f t="shared" ref="DG410" si="5804">SUM(DG413:DG420)</f>
        <v>0</v>
      </c>
      <c r="DH410" s="1363">
        <f t="shared" si="5223"/>
        <v>3684</v>
      </c>
      <c r="DI410" s="593">
        <f t="shared" si="5224"/>
        <v>0.41116992399565688</v>
      </c>
      <c r="DJ410" s="1364">
        <f t="shared" ref="DJ410" si="5805">SUM(DJ413:DJ420)</f>
        <v>2499.0299999999997</v>
      </c>
      <c r="DK410" s="613">
        <f t="shared" si="5226"/>
        <v>0.67834690553745924</v>
      </c>
      <c r="DL410" s="1539">
        <f t="shared" ref="DL410" si="5806">SUM(DL413:DL420)</f>
        <v>922</v>
      </c>
      <c r="DM410" s="1363">
        <f t="shared" si="5228"/>
        <v>4606</v>
      </c>
      <c r="DN410" s="613">
        <f t="shared" si="5229"/>
        <v>0.542559704732957</v>
      </c>
      <c r="DO410" s="1364">
        <f t="shared" ref="DO410:DS410" si="5807">SUM(DO413:DO420)</f>
        <v>4600.3500000000004</v>
      </c>
      <c r="DP410" s="483">
        <f t="shared" si="5807"/>
        <v>3083</v>
      </c>
      <c r="DQ410" s="483">
        <f t="shared" si="5807"/>
        <v>1950</v>
      </c>
      <c r="DR410" s="483">
        <f t="shared" si="5807"/>
        <v>1950</v>
      </c>
      <c r="DS410" s="1697">
        <f t="shared" si="5807"/>
        <v>4600.3500000000004</v>
      </c>
      <c r="DT410" s="2233">
        <f t="shared" si="5231"/>
        <v>0.99877333912288324</v>
      </c>
      <c r="DU410" s="1760">
        <f t="shared" ref="DU410:DV410" si="5808">SUM(DU413:DU420)</f>
        <v>3083</v>
      </c>
      <c r="DV410" s="1760">
        <f t="shared" si="5808"/>
        <v>0</v>
      </c>
      <c r="DW410" s="1760">
        <f t="shared" si="5233"/>
        <v>3083</v>
      </c>
      <c r="DX410" s="1760">
        <f t="shared" ref="DX410:DZ410" si="5809">SUM(DX413:DX420)</f>
        <v>0</v>
      </c>
      <c r="DY410" s="1760">
        <f t="shared" si="5235"/>
        <v>3083</v>
      </c>
      <c r="DZ410" s="1760">
        <f t="shared" si="5809"/>
        <v>0</v>
      </c>
      <c r="EA410" s="1760">
        <f t="shared" si="5236"/>
        <v>3083</v>
      </c>
      <c r="EB410" s="1697">
        <f t="shared" ref="EB410" si="5810">SUM(EB413:EB420)</f>
        <v>1695.7000000000003</v>
      </c>
      <c r="EC410" s="2233">
        <f t="shared" si="5238"/>
        <v>0.55001621796951028</v>
      </c>
      <c r="ED410" s="1760">
        <f t="shared" ref="ED410" si="5811">SUM(ED413:ED420)</f>
        <v>0</v>
      </c>
      <c r="EE410" s="1760">
        <f t="shared" si="5240"/>
        <v>3083</v>
      </c>
      <c r="EF410" s="2233">
        <f t="shared" si="5241"/>
        <v>0.55001621796951028</v>
      </c>
      <c r="EG410" s="1760">
        <f t="shared" ref="EG410" si="5812">SUM(EG413:EG420)</f>
        <v>0</v>
      </c>
      <c r="EH410" s="1760">
        <f t="shared" si="5243"/>
        <v>3083</v>
      </c>
      <c r="EI410" s="2206">
        <f t="shared" ref="EI410:EO410" si="5813">SUM(EI413:EI420)</f>
        <v>3296.54</v>
      </c>
      <c r="EJ410" s="1697">
        <f t="shared" si="5813"/>
        <v>3296.54</v>
      </c>
      <c r="EK410" s="2233">
        <f t="shared" si="5245"/>
        <v>1</v>
      </c>
      <c r="EL410" s="1760">
        <f t="shared" si="5813"/>
        <v>4703</v>
      </c>
      <c r="EM410" s="2207">
        <f t="shared" si="5813"/>
        <v>3302</v>
      </c>
      <c r="EN410" s="2207">
        <f t="shared" si="5813"/>
        <v>3302</v>
      </c>
      <c r="EO410" s="1697">
        <f t="shared" si="5813"/>
        <v>3150.24</v>
      </c>
      <c r="EP410" s="2233">
        <f t="shared" si="5246"/>
        <v>0.6698362747182649</v>
      </c>
      <c r="EQ410" s="1760">
        <f t="shared" ref="EQ410" si="5814">SUM(EQ413:EQ420)</f>
        <v>0</v>
      </c>
      <c r="ER410" s="1760">
        <f t="shared" si="5248"/>
        <v>4703</v>
      </c>
      <c r="ES410" s="1760">
        <f t="shared" ref="ES410" si="5815">SUM(ES413:ES420)</f>
        <v>0</v>
      </c>
      <c r="ET410" s="1760">
        <f t="shared" si="5250"/>
        <v>4703</v>
      </c>
      <c r="EU410" s="2233">
        <f t="shared" si="5251"/>
        <v>0.6698362747182649</v>
      </c>
      <c r="EV410" s="1760">
        <f t="shared" ref="EV410" si="5816">SUM(EV413:EV420)</f>
        <v>0</v>
      </c>
      <c r="EW410" s="1760">
        <f t="shared" si="5253"/>
        <v>4703</v>
      </c>
      <c r="EX410" s="1697">
        <f t="shared" ref="EX410" si="5817">SUM(EX413:EX420)</f>
        <v>3577.01</v>
      </c>
      <c r="EY410" s="2233">
        <f t="shared" si="5255"/>
        <v>0.76058048054433347</v>
      </c>
      <c r="EZ410" s="2208">
        <f t="shared" ref="EZ410:FF410" si="5818">SUM(EZ413:EZ420)</f>
        <v>4703</v>
      </c>
      <c r="FA410" s="1697">
        <f t="shared" ref="FA410" si="5819">SUM(FA413:FA420)</f>
        <v>4265.2299999999996</v>
      </c>
      <c r="FB410" s="2233">
        <f t="shared" si="5258"/>
        <v>0.90691686157771623</v>
      </c>
      <c r="FC410" s="1496">
        <f t="shared" si="5818"/>
        <v>4464</v>
      </c>
      <c r="FD410" s="1496">
        <f t="shared" si="5818"/>
        <v>4264</v>
      </c>
      <c r="FE410" s="1496">
        <f t="shared" si="5818"/>
        <v>4264</v>
      </c>
      <c r="FF410" s="1496">
        <f t="shared" si="5818"/>
        <v>0</v>
      </c>
      <c r="FG410" s="1496">
        <f t="shared" si="5259"/>
        <v>4464</v>
      </c>
      <c r="FH410" s="2716">
        <f t="shared" ref="FH410:FI410" si="5820">SUM(FH413:FH420)</f>
        <v>1038.1100000000001</v>
      </c>
      <c r="FI410" s="1496">
        <f t="shared" si="5820"/>
        <v>0</v>
      </c>
      <c r="FJ410" s="1496">
        <f t="shared" si="5261"/>
        <v>4464</v>
      </c>
      <c r="FK410" s="2730">
        <f t="shared" si="5262"/>
        <v>0.23255152329749107</v>
      </c>
      <c r="FL410" s="2716">
        <f t="shared" ref="FL410" si="5821">SUM(FL413:FL420)</f>
        <v>1211.3400000000001</v>
      </c>
      <c r="FM410" s="2730">
        <f t="shared" si="5264"/>
        <v>0.27135752688172049</v>
      </c>
      <c r="FN410" s="1496">
        <f t="shared" ref="FN410" si="5822">SUM(FN413:FN420)</f>
        <v>0</v>
      </c>
      <c r="FO410" s="1496">
        <f t="shared" si="5266"/>
        <v>4464</v>
      </c>
      <c r="FP410" s="1553">
        <f t="shared" ref="FP410" si="5823">SUM(FP413:FP420)</f>
        <v>4464</v>
      </c>
      <c r="FQ410" s="2607">
        <f t="shared" ref="FQ410:FR410" si="5824">SUM(FQ413:FQ420)</f>
        <v>4564</v>
      </c>
      <c r="FR410" s="1496">
        <f t="shared" si="5824"/>
        <v>4564</v>
      </c>
      <c r="FS410" s="1496">
        <f t="shared" ref="FS410" si="5825">SUM(FS413:FS420)</f>
        <v>8055</v>
      </c>
    </row>
    <row r="411" spans="1:175" ht="19.5" customHeight="1" thickBot="1" x14ac:dyDescent="0.4">
      <c r="A411" s="2889"/>
      <c r="B411" s="2879"/>
      <c r="C411" s="2891"/>
      <c r="D411" s="1856" t="s">
        <v>399</v>
      </c>
      <c r="E411" s="1860" t="s">
        <v>314</v>
      </c>
      <c r="F411" s="681"/>
      <c r="G411" s="650"/>
      <c r="H411" s="589">
        <f t="shared" ref="H411:I411" si="5826">SUM(H421)</f>
        <v>0</v>
      </c>
      <c r="I411" s="470">
        <f t="shared" si="5826"/>
        <v>0</v>
      </c>
      <c r="J411" s="525">
        <f t="shared" ref="J411:K411" si="5827">SUM(J421)</f>
        <v>0</v>
      </c>
      <c r="K411" s="525">
        <f t="shared" si="5827"/>
        <v>0</v>
      </c>
      <c r="L411" s="587"/>
      <c r="M411" s="470">
        <f t="shared" ref="M411" si="5828">SUM(M421)</f>
        <v>0</v>
      </c>
      <c r="N411" s="470">
        <f>SUM(N421)</f>
        <v>0</v>
      </c>
      <c r="O411" s="470">
        <f>SUM(O421)</f>
        <v>0</v>
      </c>
      <c r="P411" s="525">
        <f t="shared" si="5165"/>
        <v>0</v>
      </c>
      <c r="Q411" s="587"/>
      <c r="R411" s="470">
        <f t="shared" ref="R411:S411" si="5829">SUM(R421)</f>
        <v>0</v>
      </c>
      <c r="S411" s="525">
        <f t="shared" si="5829"/>
        <v>0</v>
      </c>
      <c r="T411" s="587"/>
      <c r="U411" s="470">
        <f t="shared" ref="U411" si="5830">SUM(U421)</f>
        <v>0</v>
      </c>
      <c r="V411" s="470">
        <f>SUM(V421)</f>
        <v>0</v>
      </c>
      <c r="W411" s="470">
        <f>SUM(W421)</f>
        <v>0</v>
      </c>
      <c r="X411" s="525">
        <f t="shared" si="5169"/>
        <v>0</v>
      </c>
      <c r="Y411" s="587"/>
      <c r="Z411" s="470">
        <f>SUM(Z421)</f>
        <v>0</v>
      </c>
      <c r="AA411" s="525">
        <f t="shared" si="5172"/>
        <v>0</v>
      </c>
      <c r="AB411" s="525">
        <f t="shared" ref="AB411:AE411" si="5831">SUM(AB421)</f>
        <v>0</v>
      </c>
      <c r="AC411" s="587" t="e">
        <f t="shared" si="5174"/>
        <v>#DIV/0!</v>
      </c>
      <c r="AD411" s="525">
        <f t="shared" si="5831"/>
        <v>0</v>
      </c>
      <c r="AE411" s="525">
        <f t="shared" si="5831"/>
        <v>0</v>
      </c>
      <c r="AF411" s="587" t="e">
        <f t="shared" si="5175"/>
        <v>#DIV/0!</v>
      </c>
      <c r="AG411" s="470">
        <f t="shared" ref="AG411:AM411" si="5832">SUM(AG421)</f>
        <v>0</v>
      </c>
      <c r="AH411" s="470">
        <f t="shared" si="5832"/>
        <v>0</v>
      </c>
      <c r="AI411" s="470">
        <f t="shared" si="5832"/>
        <v>0</v>
      </c>
      <c r="AJ411" s="470">
        <f t="shared" si="5832"/>
        <v>0</v>
      </c>
      <c r="AK411" s="470">
        <f>SUM(AK421)</f>
        <v>0</v>
      </c>
      <c r="AL411" s="525">
        <f t="shared" si="5177"/>
        <v>0</v>
      </c>
      <c r="AM411" s="830">
        <f t="shared" si="5832"/>
        <v>0</v>
      </c>
      <c r="AN411" s="894"/>
      <c r="AO411" s="830">
        <f t="shared" ref="AO411:AR411" si="5833">SUM(AO421)</f>
        <v>0</v>
      </c>
      <c r="AP411" s="894"/>
      <c r="AQ411" s="830">
        <f t="shared" ref="AQ411" si="5834">SUM(AQ421)</f>
        <v>0</v>
      </c>
      <c r="AR411" s="830">
        <f t="shared" si="5833"/>
        <v>0</v>
      </c>
      <c r="AS411" s="830">
        <f t="shared" si="5182"/>
        <v>0</v>
      </c>
      <c r="AT411" s="894"/>
      <c r="AU411" s="830">
        <f t="shared" ref="AU411" si="5835">SUM(AU421)</f>
        <v>0</v>
      </c>
      <c r="AV411" s="830">
        <f t="shared" si="5185"/>
        <v>0</v>
      </c>
      <c r="AW411" s="470">
        <f t="shared" ref="AW411:BG411" si="5836">SUM(AW421)</f>
        <v>0</v>
      </c>
      <c r="AX411" s="830">
        <f t="shared" si="5836"/>
        <v>0</v>
      </c>
      <c r="AY411" s="470">
        <f t="shared" si="5836"/>
        <v>0</v>
      </c>
      <c r="AZ411" s="72">
        <f t="shared" si="5836"/>
        <v>0</v>
      </c>
      <c r="BA411" s="942">
        <f t="shared" si="5836"/>
        <v>0</v>
      </c>
      <c r="BB411" s="470">
        <f t="shared" si="5836"/>
        <v>0</v>
      </c>
      <c r="BC411" s="470">
        <f t="shared" si="5836"/>
        <v>0</v>
      </c>
      <c r="BD411" s="942">
        <f t="shared" si="5836"/>
        <v>0</v>
      </c>
      <c r="BE411" s="470">
        <f t="shared" si="5836"/>
        <v>0</v>
      </c>
      <c r="BF411" s="470">
        <f t="shared" si="5836"/>
        <v>0</v>
      </c>
      <c r="BG411" s="830">
        <f t="shared" si="5836"/>
        <v>0</v>
      </c>
      <c r="BH411" s="470">
        <f t="shared" si="5187"/>
        <v>0</v>
      </c>
      <c r="BI411" s="943">
        <f t="shared" ref="BI411" si="5837">SUM(BI421)</f>
        <v>0</v>
      </c>
      <c r="BJ411" s="894"/>
      <c r="BK411" s="470">
        <f t="shared" ref="BK411" si="5838">SUM(BK421)</f>
        <v>0</v>
      </c>
      <c r="BL411" s="470">
        <f t="shared" si="5191"/>
        <v>0</v>
      </c>
      <c r="BM411" s="894"/>
      <c r="BN411" s="894"/>
      <c r="BO411" s="894"/>
      <c r="BP411" s="943">
        <f t="shared" ref="BP411:BT411" si="5839">SUM(BP421)</f>
        <v>0</v>
      </c>
      <c r="BQ411" s="888"/>
      <c r="BR411" s="830">
        <f t="shared" ref="BR411" si="5840">SUM(BR421)</f>
        <v>0</v>
      </c>
      <c r="BS411" s="470">
        <f t="shared" si="5196"/>
        <v>0</v>
      </c>
      <c r="BT411" s="943">
        <f t="shared" si="5839"/>
        <v>0</v>
      </c>
      <c r="BU411" s="888"/>
      <c r="BV411" s="470">
        <f t="shared" ref="BV411" si="5841">SUM(BV421)</f>
        <v>0</v>
      </c>
      <c r="BW411" s="470">
        <f t="shared" si="5199"/>
        <v>0</v>
      </c>
      <c r="BX411" s="894"/>
      <c r="BY411" s="943">
        <f t="shared" ref="BY411:CE411" si="5842">SUM(BY421)</f>
        <v>0</v>
      </c>
      <c r="BZ411" s="1134">
        <f t="shared" si="5842"/>
        <v>0</v>
      </c>
      <c r="CA411" s="470">
        <f t="shared" si="5842"/>
        <v>0</v>
      </c>
      <c r="CB411" s="470">
        <f t="shared" si="5842"/>
        <v>0</v>
      </c>
      <c r="CC411" s="470">
        <f t="shared" si="5842"/>
        <v>0</v>
      </c>
      <c r="CD411" s="943">
        <f t="shared" si="5842"/>
        <v>0</v>
      </c>
      <c r="CE411" s="34">
        <f t="shared" si="5842"/>
        <v>0</v>
      </c>
      <c r="CF411" s="525">
        <f t="shared" si="5202"/>
        <v>0</v>
      </c>
      <c r="CG411" s="593"/>
      <c r="CH411" s="943">
        <f t="shared" ref="CH411:CL411" si="5843">SUM(CH421)</f>
        <v>0</v>
      </c>
      <c r="CI411" s="593"/>
      <c r="CJ411" s="470">
        <f t="shared" ref="CJ411" si="5844">SUM(CJ421)</f>
        <v>0</v>
      </c>
      <c r="CK411" s="470">
        <f t="shared" si="5207"/>
        <v>0</v>
      </c>
      <c r="CL411" s="135">
        <f t="shared" si="5843"/>
        <v>0</v>
      </c>
      <c r="CM411" s="593"/>
      <c r="CN411" s="34">
        <f t="shared" ref="CN411" si="5845">SUM(CN421)</f>
        <v>0</v>
      </c>
      <c r="CO411" s="1200">
        <f t="shared" si="5210"/>
        <v>0</v>
      </c>
      <c r="CP411" s="593"/>
      <c r="CQ411" s="34">
        <f t="shared" ref="CQ411" si="5846">SUM(CQ421)</f>
        <v>0</v>
      </c>
      <c r="CR411" s="1200">
        <f t="shared" si="5213"/>
        <v>0</v>
      </c>
      <c r="CS411" s="1255">
        <f t="shared" ref="CS411:DB411" si="5847">SUM(CS421)</f>
        <v>0</v>
      </c>
      <c r="CT411" s="1321">
        <f t="shared" si="5847"/>
        <v>0</v>
      </c>
      <c r="CU411" s="470">
        <f t="shared" si="5847"/>
        <v>0</v>
      </c>
      <c r="CV411" s="470">
        <f t="shared" si="5847"/>
        <v>0</v>
      </c>
      <c r="CW411" s="1398">
        <f t="shared" si="5847"/>
        <v>0</v>
      </c>
      <c r="CX411" s="593" t="e">
        <f t="shared" si="5215"/>
        <v>#DIV/0!</v>
      </c>
      <c r="CY411" s="1363">
        <f t="shared" ref="CY411:CZ411" si="5848">SUM(CY421)</f>
        <v>0</v>
      </c>
      <c r="CZ411" s="470">
        <f t="shared" si="5848"/>
        <v>0</v>
      </c>
      <c r="DA411" s="1363">
        <f t="shared" si="5217"/>
        <v>0</v>
      </c>
      <c r="DB411" s="135">
        <f t="shared" si="5847"/>
        <v>0</v>
      </c>
      <c r="DC411" s="593"/>
      <c r="DD411" s="1200">
        <f t="shared" ref="DD411" si="5849">SUM(DD421)</f>
        <v>0</v>
      </c>
      <c r="DE411" s="1363">
        <f t="shared" si="5220"/>
        <v>0</v>
      </c>
      <c r="DF411" s="593"/>
      <c r="DG411" s="1200">
        <f t="shared" ref="DG411" si="5850">SUM(DG421)</f>
        <v>0</v>
      </c>
      <c r="DH411" s="1363">
        <f t="shared" si="5223"/>
        <v>0</v>
      </c>
      <c r="DI411" s="593"/>
      <c r="DJ411" s="1364">
        <f t="shared" ref="DJ411" si="5851">SUM(DJ421)</f>
        <v>0</v>
      </c>
      <c r="DK411" s="596"/>
      <c r="DL411" s="1200">
        <f t="shared" ref="DL411" si="5852">SUM(DL421)</f>
        <v>0</v>
      </c>
      <c r="DM411" s="1363">
        <f t="shared" si="5228"/>
        <v>0</v>
      </c>
      <c r="DN411" s="596"/>
      <c r="DO411" s="1364">
        <f t="shared" ref="DO411:DS411" si="5853">SUM(DO421)</f>
        <v>0</v>
      </c>
      <c r="DP411" s="483">
        <f t="shared" si="5853"/>
        <v>0</v>
      </c>
      <c r="DQ411" s="483">
        <f t="shared" si="5853"/>
        <v>0</v>
      </c>
      <c r="DR411" s="483">
        <f t="shared" si="5853"/>
        <v>0</v>
      </c>
      <c r="DS411" s="1697">
        <f t="shared" si="5853"/>
        <v>0</v>
      </c>
      <c r="DT411" s="2205" t="e">
        <f t="shared" si="5231"/>
        <v>#DIV/0!</v>
      </c>
      <c r="DU411" s="1760">
        <f t="shared" ref="DU411:DV411" si="5854">SUM(DU421)</f>
        <v>0</v>
      </c>
      <c r="DV411" s="1760">
        <f t="shared" si="5854"/>
        <v>0</v>
      </c>
      <c r="DW411" s="1760">
        <f t="shared" si="5233"/>
        <v>0</v>
      </c>
      <c r="DX411" s="1760">
        <f t="shared" ref="DX411:DZ411" si="5855">SUM(DX421)</f>
        <v>0</v>
      </c>
      <c r="DY411" s="1760">
        <f t="shared" si="5235"/>
        <v>0</v>
      </c>
      <c r="DZ411" s="1760">
        <f t="shared" si="5855"/>
        <v>0</v>
      </c>
      <c r="EA411" s="1760">
        <f t="shared" si="5236"/>
        <v>0</v>
      </c>
      <c r="EB411" s="1697">
        <f t="shared" ref="EB411" si="5856">SUM(EB421)</f>
        <v>0</v>
      </c>
      <c r="EC411" s="2205"/>
      <c r="ED411" s="1760">
        <f t="shared" ref="ED411" si="5857">SUM(ED421)</f>
        <v>0</v>
      </c>
      <c r="EE411" s="1760">
        <f t="shared" si="5240"/>
        <v>0</v>
      </c>
      <c r="EF411" s="2205" t="e">
        <f t="shared" si="5241"/>
        <v>#DIV/0!</v>
      </c>
      <c r="EG411" s="1760">
        <f t="shared" ref="EG411" si="5858">SUM(EG421)</f>
        <v>0</v>
      </c>
      <c r="EH411" s="1760">
        <f t="shared" si="5243"/>
        <v>0</v>
      </c>
      <c r="EI411" s="2206">
        <f t="shared" ref="EI411:EO411" si="5859">SUM(EI421)</f>
        <v>0</v>
      </c>
      <c r="EJ411" s="1697">
        <f t="shared" si="5859"/>
        <v>0</v>
      </c>
      <c r="EK411" s="2205" t="e">
        <f t="shared" si="5245"/>
        <v>#DIV/0!</v>
      </c>
      <c r="EL411" s="1760">
        <f t="shared" si="5859"/>
        <v>0</v>
      </c>
      <c r="EM411" s="2207">
        <f t="shared" si="5859"/>
        <v>0</v>
      </c>
      <c r="EN411" s="2207">
        <f t="shared" si="5859"/>
        <v>0</v>
      </c>
      <c r="EO411" s="1697">
        <f t="shared" si="5859"/>
        <v>0</v>
      </c>
      <c r="EP411" s="2205" t="e">
        <f t="shared" si="5246"/>
        <v>#DIV/0!</v>
      </c>
      <c r="EQ411" s="1760">
        <f t="shared" ref="EQ411" si="5860">SUM(EQ421)</f>
        <v>0</v>
      </c>
      <c r="ER411" s="1760">
        <f t="shared" si="5248"/>
        <v>0</v>
      </c>
      <c r="ES411" s="1760">
        <f t="shared" ref="ES411" si="5861">SUM(ES421)</f>
        <v>0</v>
      </c>
      <c r="ET411" s="1760">
        <f t="shared" si="5250"/>
        <v>0</v>
      </c>
      <c r="EU411" s="2205" t="e">
        <f t="shared" si="5251"/>
        <v>#DIV/0!</v>
      </c>
      <c r="EV411" s="1760">
        <f t="shared" ref="EV411" si="5862">SUM(EV421)</f>
        <v>0</v>
      </c>
      <c r="EW411" s="1760">
        <f t="shared" si="5253"/>
        <v>0</v>
      </c>
      <c r="EX411" s="1697">
        <f t="shared" ref="EX411" si="5863">SUM(EX421)</f>
        <v>0</v>
      </c>
      <c r="EY411" s="2205" t="e">
        <f t="shared" si="5255"/>
        <v>#DIV/0!</v>
      </c>
      <c r="EZ411" s="2208">
        <f t="shared" ref="EZ411:FF411" si="5864">SUM(EZ421)</f>
        <v>0</v>
      </c>
      <c r="FA411" s="1697">
        <f t="shared" ref="FA411" si="5865">SUM(FA421)</f>
        <v>0</v>
      </c>
      <c r="FB411" s="2205" t="e">
        <f t="shared" si="5258"/>
        <v>#DIV/0!</v>
      </c>
      <c r="FC411" s="1496">
        <f t="shared" si="5864"/>
        <v>0</v>
      </c>
      <c r="FD411" s="1496">
        <f t="shared" si="5864"/>
        <v>0</v>
      </c>
      <c r="FE411" s="1496">
        <f t="shared" si="5864"/>
        <v>0</v>
      </c>
      <c r="FF411" s="1496">
        <f t="shared" si="5864"/>
        <v>0</v>
      </c>
      <c r="FG411" s="1496">
        <f t="shared" si="5259"/>
        <v>0</v>
      </c>
      <c r="FH411" s="2716">
        <f t="shared" ref="FH411:FI411" si="5866">SUM(FH421)</f>
        <v>0</v>
      </c>
      <c r="FI411" s="1496">
        <f t="shared" si="5866"/>
        <v>0</v>
      </c>
      <c r="FJ411" s="1496">
        <f t="shared" si="5261"/>
        <v>0</v>
      </c>
      <c r="FK411" s="2717" t="e">
        <f t="shared" si="5262"/>
        <v>#DIV/0!</v>
      </c>
      <c r="FL411" s="2716">
        <f t="shared" ref="FL411" si="5867">SUM(FL421)</f>
        <v>0</v>
      </c>
      <c r="FM411" s="2717" t="e">
        <f t="shared" si="5264"/>
        <v>#DIV/0!</v>
      </c>
      <c r="FN411" s="1496">
        <f t="shared" ref="FN411" si="5868">SUM(FN421)</f>
        <v>0</v>
      </c>
      <c r="FO411" s="1496">
        <f t="shared" si="5266"/>
        <v>0</v>
      </c>
      <c r="FP411" s="1553">
        <f t="shared" ref="FP411" si="5869">SUM(FP421)</f>
        <v>0</v>
      </c>
      <c r="FQ411" s="2607">
        <f t="shared" ref="FQ411:FR411" si="5870">SUM(FQ421)</f>
        <v>0</v>
      </c>
      <c r="FR411" s="1496">
        <f t="shared" si="5870"/>
        <v>0</v>
      </c>
      <c r="FS411" s="1496">
        <f t="shared" ref="FS411" si="5871">SUM(FS421)</f>
        <v>0</v>
      </c>
    </row>
    <row r="412" spans="1:175" ht="21.75" thickBot="1" x14ac:dyDescent="0.4">
      <c r="A412" s="2890"/>
      <c r="B412" s="2880"/>
      <c r="C412" s="2892"/>
      <c r="D412" s="1821" t="s">
        <v>421</v>
      </c>
      <c r="E412" s="1862" t="s">
        <v>412</v>
      </c>
      <c r="F412" s="684"/>
      <c r="G412" s="656"/>
      <c r="H412" s="779">
        <f t="shared" ref="H412:O412" si="5872">SUM(H410:H411)</f>
        <v>3271</v>
      </c>
      <c r="I412" s="516">
        <f t="shared" si="5872"/>
        <v>2228</v>
      </c>
      <c r="J412" s="572">
        <f t="shared" si="5872"/>
        <v>18386</v>
      </c>
      <c r="K412" s="572">
        <f t="shared" si="5872"/>
        <v>162</v>
      </c>
      <c r="L412" s="620">
        <f t="shared" ref="L412:L423" si="5873">K412/J412</f>
        <v>8.8110518873055592E-3</v>
      </c>
      <c r="M412" s="516">
        <f t="shared" ref="M412" si="5874">SUM(M410:M411)</f>
        <v>18386</v>
      </c>
      <c r="N412" s="516">
        <f t="shared" si="5872"/>
        <v>-2387</v>
      </c>
      <c r="O412" s="516">
        <f t="shared" si="5872"/>
        <v>-13613</v>
      </c>
      <c r="P412" s="572">
        <f t="shared" si="5165"/>
        <v>2386</v>
      </c>
      <c r="Q412" s="620">
        <f>K412/P412</f>
        <v>6.7896060352053644E-2</v>
      </c>
      <c r="R412" s="516">
        <f t="shared" ref="R412:S412" si="5875">SUM(R410:R411)</f>
        <v>2386</v>
      </c>
      <c r="S412" s="572">
        <f t="shared" si="5875"/>
        <v>295</v>
      </c>
      <c r="T412" s="620">
        <f t="shared" si="5167"/>
        <v>0.12363788767812238</v>
      </c>
      <c r="U412" s="516">
        <f t="shared" ref="U412:W412" si="5876">SUM(U410:U411)</f>
        <v>2386</v>
      </c>
      <c r="V412" s="516">
        <f t="shared" si="5876"/>
        <v>0</v>
      </c>
      <c r="W412" s="516">
        <f t="shared" si="5876"/>
        <v>0</v>
      </c>
      <c r="X412" s="572">
        <f t="shared" si="5169"/>
        <v>2386</v>
      </c>
      <c r="Y412" s="620">
        <f t="shared" si="5170"/>
        <v>0.12363788767812238</v>
      </c>
      <c r="Z412" s="516">
        <f t="shared" ref="Z412" si="5877">SUM(Z410:Z411)</f>
        <v>0</v>
      </c>
      <c r="AA412" s="572">
        <f t="shared" si="5172"/>
        <v>2386</v>
      </c>
      <c r="AB412" s="572">
        <f t="shared" ref="AB412:AE412" si="5878">SUM(AB410:AB411)</f>
        <v>428</v>
      </c>
      <c r="AC412" s="620">
        <f t="shared" si="5174"/>
        <v>0.17937971500419111</v>
      </c>
      <c r="AD412" s="572">
        <f t="shared" si="5878"/>
        <v>1308</v>
      </c>
      <c r="AE412" s="572">
        <f t="shared" si="5878"/>
        <v>1308</v>
      </c>
      <c r="AF412" s="620">
        <f t="shared" si="5175"/>
        <v>0.54819782062028499</v>
      </c>
      <c r="AG412" s="516">
        <f t="shared" ref="AG412:AM412" si="5879">SUM(AG410:AG411)</f>
        <v>1386</v>
      </c>
      <c r="AH412" s="516">
        <f t="shared" si="5879"/>
        <v>22770</v>
      </c>
      <c r="AI412" s="516">
        <f t="shared" si="5879"/>
        <v>6770</v>
      </c>
      <c r="AJ412" s="516">
        <f t="shared" si="5879"/>
        <v>2770</v>
      </c>
      <c r="AK412" s="516">
        <f t="shared" si="5879"/>
        <v>-1000</v>
      </c>
      <c r="AL412" s="572">
        <f t="shared" si="5177"/>
        <v>1386</v>
      </c>
      <c r="AM412" s="873">
        <f t="shared" si="5879"/>
        <v>1497.69</v>
      </c>
      <c r="AN412" s="1007">
        <f t="shared" si="5178"/>
        <v>1.0805844155844155</v>
      </c>
      <c r="AO412" s="873">
        <f t="shared" ref="AO412:AR412" si="5880">SUM(AO410:AO411)</f>
        <v>3131.12</v>
      </c>
      <c r="AP412" s="1007">
        <f t="shared" si="5180"/>
        <v>0.13751075977162933</v>
      </c>
      <c r="AQ412" s="873">
        <f t="shared" ref="AQ412" si="5881">SUM(AQ410:AQ411)</f>
        <v>-960</v>
      </c>
      <c r="AR412" s="873">
        <f t="shared" si="5880"/>
        <v>-6000</v>
      </c>
      <c r="AS412" s="873">
        <f t="shared" si="5182"/>
        <v>15810</v>
      </c>
      <c r="AT412" s="1007">
        <f t="shared" si="5183"/>
        <v>0.19804680581910183</v>
      </c>
      <c r="AU412" s="873">
        <f t="shared" ref="AU412" si="5882">SUM(AU410:AU411)</f>
        <v>-8000</v>
      </c>
      <c r="AV412" s="873">
        <f t="shared" si="5185"/>
        <v>13810</v>
      </c>
      <c r="AW412" s="516">
        <f t="shared" ref="AW412:BG412" si="5883">SUM(AW410:AW411)</f>
        <v>22770</v>
      </c>
      <c r="AX412" s="873">
        <f t="shared" si="5883"/>
        <v>6738.75</v>
      </c>
      <c r="AY412" s="516">
        <f t="shared" si="5883"/>
        <v>13810</v>
      </c>
      <c r="AZ412" s="1099">
        <f t="shared" si="5883"/>
        <v>6549.5899999999992</v>
      </c>
      <c r="BA412" s="1028">
        <f t="shared" si="5883"/>
        <v>8984</v>
      </c>
      <c r="BB412" s="516">
        <f t="shared" si="5883"/>
        <v>5984</v>
      </c>
      <c r="BC412" s="516">
        <f t="shared" si="5883"/>
        <v>6984</v>
      </c>
      <c r="BD412" s="1028">
        <f t="shared" si="5883"/>
        <v>8984</v>
      </c>
      <c r="BE412" s="516">
        <f t="shared" si="5883"/>
        <v>5984</v>
      </c>
      <c r="BF412" s="516">
        <f t="shared" si="5883"/>
        <v>6984</v>
      </c>
      <c r="BG412" s="873">
        <f t="shared" si="5883"/>
        <v>0</v>
      </c>
      <c r="BH412" s="516">
        <f t="shared" si="5187"/>
        <v>8984</v>
      </c>
      <c r="BI412" s="1029">
        <f t="shared" ref="BI412" si="5884">SUM(BI410:BI411)</f>
        <v>2405.4700000000003</v>
      </c>
      <c r="BJ412" s="1007">
        <f t="shared" si="5189"/>
        <v>0.26775044523597508</v>
      </c>
      <c r="BK412" s="516">
        <f t="shared" ref="BK412" si="5885">SUM(BK410:BK411)</f>
        <v>0</v>
      </c>
      <c r="BL412" s="516">
        <f t="shared" si="5191"/>
        <v>8984</v>
      </c>
      <c r="BM412" s="1007">
        <f t="shared" si="5192"/>
        <v>0.26775044523597508</v>
      </c>
      <c r="BN412" s="1007"/>
      <c r="BO412" s="1007"/>
      <c r="BP412" s="1029">
        <f t="shared" ref="BP412:BT412" si="5886">SUM(BP410:BP411)</f>
        <v>2653.41</v>
      </c>
      <c r="BQ412" s="888">
        <f t="shared" si="5194"/>
        <v>0.29534839715048972</v>
      </c>
      <c r="BR412" s="873">
        <f t="shared" ref="BR412" si="5887">SUM(BR410:BR411)</f>
        <v>0</v>
      </c>
      <c r="BS412" s="516">
        <f t="shared" si="5196"/>
        <v>8984</v>
      </c>
      <c r="BT412" s="1029">
        <f t="shared" si="5886"/>
        <v>4726.93</v>
      </c>
      <c r="BU412" s="888">
        <f t="shared" si="5197"/>
        <v>0.52614982190560999</v>
      </c>
      <c r="BV412" s="516">
        <f t="shared" ref="BV412" si="5888">SUM(BV410:BV411)</f>
        <v>-1700</v>
      </c>
      <c r="BW412" s="516">
        <f t="shared" si="5199"/>
        <v>7284</v>
      </c>
      <c r="BX412" s="1007">
        <f t="shared" ref="BX412:BX423" si="5889">BT412/BW412</f>
        <v>0.64894700713893472</v>
      </c>
      <c r="BY412" s="1029">
        <f t="shared" ref="BY412:CE412" si="5890">SUM(BY410:BY411)</f>
        <v>4840.97</v>
      </c>
      <c r="BZ412" s="1163">
        <f t="shared" si="5890"/>
        <v>4840.97</v>
      </c>
      <c r="CA412" s="516">
        <f t="shared" si="5890"/>
        <v>3484</v>
      </c>
      <c r="CB412" s="516">
        <f t="shared" si="5890"/>
        <v>6984</v>
      </c>
      <c r="CC412" s="516">
        <f t="shared" si="5890"/>
        <v>6984</v>
      </c>
      <c r="CD412" s="1029">
        <f t="shared" si="5890"/>
        <v>88.76</v>
      </c>
      <c r="CE412" s="62">
        <f t="shared" si="5890"/>
        <v>0</v>
      </c>
      <c r="CF412" s="572">
        <f t="shared" si="5202"/>
        <v>3484</v>
      </c>
      <c r="CG412" s="593">
        <f t="shared" si="5203"/>
        <v>2.547646383467279E-2</v>
      </c>
      <c r="CH412" s="1029">
        <f t="shared" ref="CH412:CL412" si="5891">SUM(CH410:CH411)</f>
        <v>185.60999999999999</v>
      </c>
      <c r="CI412" s="593">
        <f t="shared" si="5205"/>
        <v>5.327497129735935E-2</v>
      </c>
      <c r="CJ412" s="516">
        <f t="shared" ref="CJ412" si="5892">SUM(CJ410:CJ411)</f>
        <v>0</v>
      </c>
      <c r="CK412" s="516">
        <f t="shared" si="5207"/>
        <v>3484</v>
      </c>
      <c r="CL412" s="170">
        <f t="shared" si="5891"/>
        <v>1390.94</v>
      </c>
      <c r="CM412" s="593">
        <f t="shared" si="5208"/>
        <v>0.39923650975889785</v>
      </c>
      <c r="CN412" s="62">
        <f t="shared" ref="CN412" si="5893">SUM(CN410:CN411)</f>
        <v>0</v>
      </c>
      <c r="CO412" s="1223">
        <f t="shared" si="5210"/>
        <v>3484</v>
      </c>
      <c r="CP412" s="593">
        <f t="shared" si="5211"/>
        <v>0.39923650975889785</v>
      </c>
      <c r="CQ412" s="62">
        <f t="shared" ref="CQ412" si="5894">SUM(CQ410:CQ411)</f>
        <v>0</v>
      </c>
      <c r="CR412" s="1223">
        <f t="shared" si="5213"/>
        <v>3484</v>
      </c>
      <c r="CS412" s="1285">
        <f t="shared" ref="CS412:DB412" si="5895">SUM(CS410:CS411)</f>
        <v>3484</v>
      </c>
      <c r="CT412" s="1349">
        <f t="shared" si="5895"/>
        <v>3684</v>
      </c>
      <c r="CU412" s="516">
        <f t="shared" si="5895"/>
        <v>3684</v>
      </c>
      <c r="CV412" s="516">
        <f t="shared" si="5895"/>
        <v>8684</v>
      </c>
      <c r="CW412" s="1428">
        <f t="shared" si="5895"/>
        <v>2315.77</v>
      </c>
      <c r="CX412" s="593">
        <f t="shared" si="5215"/>
        <v>0.66468714121699191</v>
      </c>
      <c r="CY412" s="1527">
        <f t="shared" ref="CY412:CZ412" si="5896">SUM(CY410:CY411)</f>
        <v>3684</v>
      </c>
      <c r="CZ412" s="516">
        <f t="shared" si="5896"/>
        <v>0</v>
      </c>
      <c r="DA412" s="1527">
        <f t="shared" si="5217"/>
        <v>3684</v>
      </c>
      <c r="DB412" s="170">
        <f t="shared" si="5895"/>
        <v>1514.75</v>
      </c>
      <c r="DC412" s="593">
        <f t="shared" si="5218"/>
        <v>0.41116992399565688</v>
      </c>
      <c r="DD412" s="1223">
        <f t="shared" ref="DD412" si="5897">SUM(DD410:DD411)</f>
        <v>0</v>
      </c>
      <c r="DE412" s="1527">
        <f t="shared" si="5220"/>
        <v>3684</v>
      </c>
      <c r="DF412" s="593">
        <f t="shared" si="5221"/>
        <v>0.41116992399565688</v>
      </c>
      <c r="DG412" s="1223">
        <f t="shared" ref="DG412" si="5898">SUM(DG410:DG411)</f>
        <v>0</v>
      </c>
      <c r="DH412" s="1527">
        <f t="shared" si="5223"/>
        <v>3684</v>
      </c>
      <c r="DI412" s="593">
        <f t="shared" si="5224"/>
        <v>0.41116992399565688</v>
      </c>
      <c r="DJ412" s="1626">
        <f t="shared" ref="DJ412" si="5899">SUM(DJ410:DJ411)</f>
        <v>2499.0299999999997</v>
      </c>
      <c r="DK412" s="593">
        <f t="shared" si="5226"/>
        <v>0.67834690553745924</v>
      </c>
      <c r="DL412" s="1223">
        <f t="shared" ref="DL412" si="5900">SUM(DL410:DL411)</f>
        <v>922</v>
      </c>
      <c r="DM412" s="1527">
        <f t="shared" si="5228"/>
        <v>4606</v>
      </c>
      <c r="DN412" s="593">
        <f t="shared" si="5229"/>
        <v>0.542559704732957</v>
      </c>
      <c r="DO412" s="1626">
        <f t="shared" ref="DO412:DS412" si="5901">SUM(DO410:DO411)</f>
        <v>4600.3500000000004</v>
      </c>
      <c r="DP412" s="477">
        <f t="shared" si="5901"/>
        <v>3083</v>
      </c>
      <c r="DQ412" s="477">
        <f t="shared" si="5901"/>
        <v>1950</v>
      </c>
      <c r="DR412" s="477">
        <f t="shared" si="5901"/>
        <v>1950</v>
      </c>
      <c r="DS412" s="1982">
        <f t="shared" si="5901"/>
        <v>4600.3500000000004</v>
      </c>
      <c r="DT412" s="2176">
        <f t="shared" si="5231"/>
        <v>0.99877333912288324</v>
      </c>
      <c r="DU412" s="1756">
        <f t="shared" ref="DU412:DV412" si="5902">SUM(DU410:DU411)</f>
        <v>3083</v>
      </c>
      <c r="DV412" s="1756">
        <f t="shared" si="5902"/>
        <v>0</v>
      </c>
      <c r="DW412" s="1756">
        <f t="shared" si="5233"/>
        <v>3083</v>
      </c>
      <c r="DX412" s="1756">
        <f t="shared" ref="DX412:DZ412" si="5903">SUM(DX410:DX411)</f>
        <v>0</v>
      </c>
      <c r="DY412" s="1756">
        <f t="shared" si="5235"/>
        <v>3083</v>
      </c>
      <c r="DZ412" s="1756">
        <f t="shared" si="5903"/>
        <v>0</v>
      </c>
      <c r="EA412" s="1756">
        <f t="shared" si="5236"/>
        <v>3083</v>
      </c>
      <c r="EB412" s="1982">
        <f t="shared" ref="EB412" si="5904">SUM(EB410:EB411)</f>
        <v>1695.7000000000003</v>
      </c>
      <c r="EC412" s="2176">
        <f t="shared" si="5238"/>
        <v>0.55001621796951028</v>
      </c>
      <c r="ED412" s="1756">
        <f t="shared" ref="ED412" si="5905">SUM(ED410:ED411)</f>
        <v>0</v>
      </c>
      <c r="EE412" s="1756">
        <f t="shared" si="5240"/>
        <v>3083</v>
      </c>
      <c r="EF412" s="2176">
        <f t="shared" si="5241"/>
        <v>0.55001621796951028</v>
      </c>
      <c r="EG412" s="1756">
        <f t="shared" ref="EG412" si="5906">SUM(EG410:EG411)</f>
        <v>0</v>
      </c>
      <c r="EH412" s="1756">
        <f t="shared" si="5243"/>
        <v>3083</v>
      </c>
      <c r="EI412" s="2185">
        <f t="shared" ref="EI412:EO412" si="5907">SUM(EI410:EI411)</f>
        <v>3296.54</v>
      </c>
      <c r="EJ412" s="1982">
        <f t="shared" si="5907"/>
        <v>3296.54</v>
      </c>
      <c r="EK412" s="2176">
        <f t="shared" si="5245"/>
        <v>1</v>
      </c>
      <c r="EL412" s="1756">
        <f t="shared" si="5907"/>
        <v>4703</v>
      </c>
      <c r="EM412" s="2186">
        <f t="shared" si="5907"/>
        <v>3302</v>
      </c>
      <c r="EN412" s="2186">
        <f t="shared" si="5907"/>
        <v>3302</v>
      </c>
      <c r="EO412" s="1982">
        <f t="shared" si="5907"/>
        <v>3150.24</v>
      </c>
      <c r="EP412" s="2176">
        <f t="shared" si="5246"/>
        <v>0.6698362747182649</v>
      </c>
      <c r="EQ412" s="1756">
        <f t="shared" ref="EQ412" si="5908">SUM(EQ410:EQ411)</f>
        <v>0</v>
      </c>
      <c r="ER412" s="1756">
        <f t="shared" si="5248"/>
        <v>4703</v>
      </c>
      <c r="ES412" s="1756">
        <f t="shared" ref="ES412" si="5909">SUM(ES410:ES411)</f>
        <v>0</v>
      </c>
      <c r="ET412" s="1756">
        <f t="shared" si="5250"/>
        <v>4703</v>
      </c>
      <c r="EU412" s="2176">
        <f t="shared" si="5251"/>
        <v>0.6698362747182649</v>
      </c>
      <c r="EV412" s="1756">
        <f t="shared" ref="EV412" si="5910">SUM(EV410:EV411)</f>
        <v>0</v>
      </c>
      <c r="EW412" s="1756">
        <f t="shared" si="5253"/>
        <v>4703</v>
      </c>
      <c r="EX412" s="1982">
        <f t="shared" ref="EX412" si="5911">SUM(EX410:EX411)</f>
        <v>3577.01</v>
      </c>
      <c r="EY412" s="2176">
        <f t="shared" si="5255"/>
        <v>0.76058048054433347</v>
      </c>
      <c r="EZ412" s="2187">
        <f t="shared" ref="EZ412:FF412" si="5912">SUM(EZ410:EZ411)</f>
        <v>4703</v>
      </c>
      <c r="FA412" s="1982">
        <f t="shared" ref="FA412" si="5913">SUM(FA410:FA411)</f>
        <v>4265.2299999999996</v>
      </c>
      <c r="FB412" s="2176">
        <f t="shared" si="5258"/>
        <v>0.90691686157771623</v>
      </c>
      <c r="FC412" s="1492">
        <f t="shared" si="5912"/>
        <v>4464</v>
      </c>
      <c r="FD412" s="1492">
        <f t="shared" si="5912"/>
        <v>4264</v>
      </c>
      <c r="FE412" s="1492">
        <f t="shared" si="5912"/>
        <v>4264</v>
      </c>
      <c r="FF412" s="1492">
        <f t="shared" si="5912"/>
        <v>0</v>
      </c>
      <c r="FG412" s="1492">
        <f t="shared" si="5259"/>
        <v>4464</v>
      </c>
      <c r="FH412" s="2703">
        <f t="shared" ref="FH412:FI412" si="5914">SUM(FH410:FH411)</f>
        <v>1038.1100000000001</v>
      </c>
      <c r="FI412" s="1492">
        <f t="shared" si="5914"/>
        <v>0</v>
      </c>
      <c r="FJ412" s="1492">
        <f t="shared" si="5261"/>
        <v>4464</v>
      </c>
      <c r="FK412" s="2696">
        <f t="shared" si="5262"/>
        <v>0.23255152329749107</v>
      </c>
      <c r="FL412" s="2703">
        <f t="shared" ref="FL412" si="5915">SUM(FL410:FL411)</f>
        <v>1211.3400000000001</v>
      </c>
      <c r="FM412" s="2696">
        <f t="shared" si="5264"/>
        <v>0.27135752688172049</v>
      </c>
      <c r="FN412" s="1492">
        <f t="shared" ref="FN412" si="5916">SUM(FN410:FN411)</f>
        <v>0</v>
      </c>
      <c r="FO412" s="1492">
        <f t="shared" si="5266"/>
        <v>4464</v>
      </c>
      <c r="FP412" s="2705">
        <f t="shared" ref="FP412" si="5917">SUM(FP410:FP411)</f>
        <v>4464</v>
      </c>
      <c r="FQ412" s="2601">
        <f t="shared" ref="FQ412:FR412" si="5918">SUM(FQ410:FQ411)</f>
        <v>4564</v>
      </c>
      <c r="FR412" s="1492">
        <f t="shared" si="5918"/>
        <v>4564</v>
      </c>
      <c r="FS412" s="1492">
        <f t="shared" ref="FS412" si="5919">SUM(FS410:FS411)</f>
        <v>8055</v>
      </c>
    </row>
    <row r="413" spans="1:175" ht="21.75" hidden="1" thickBot="1" x14ac:dyDescent="0.4">
      <c r="A413" s="1809"/>
      <c r="B413" s="1807"/>
      <c r="C413" s="1855" t="s">
        <v>72</v>
      </c>
      <c r="D413" s="1856"/>
      <c r="E413" s="1857"/>
      <c r="F413" s="677"/>
      <c r="G413" s="645" t="s">
        <v>691</v>
      </c>
      <c r="H413" s="648">
        <v>508</v>
      </c>
      <c r="I413" s="487">
        <v>423</v>
      </c>
      <c r="J413" s="535">
        <v>380</v>
      </c>
      <c r="K413" s="535">
        <v>73</v>
      </c>
      <c r="L413" s="603">
        <f t="shared" si="5873"/>
        <v>0.19210526315789472</v>
      </c>
      <c r="M413" s="487">
        <v>380</v>
      </c>
      <c r="N413" s="487"/>
      <c r="O413" s="487"/>
      <c r="P413" s="535">
        <f t="shared" si="5165"/>
        <v>380</v>
      </c>
      <c r="Q413" s="603">
        <f>K413/P413</f>
        <v>0.19210526315789472</v>
      </c>
      <c r="R413" s="487">
        <v>380</v>
      </c>
      <c r="S413" s="535">
        <v>162</v>
      </c>
      <c r="T413" s="603">
        <f t="shared" si="5167"/>
        <v>0.4263157894736842</v>
      </c>
      <c r="U413" s="487">
        <v>380</v>
      </c>
      <c r="V413" s="487"/>
      <c r="W413" s="487"/>
      <c r="X413" s="535">
        <f t="shared" si="5169"/>
        <v>380</v>
      </c>
      <c r="Y413" s="603">
        <f t="shared" si="5170"/>
        <v>0.4263157894736842</v>
      </c>
      <c r="Z413" s="487"/>
      <c r="AA413" s="535">
        <f t="shared" si="5172"/>
        <v>380</v>
      </c>
      <c r="AB413" s="535">
        <v>186</v>
      </c>
      <c r="AC413" s="603">
        <f t="shared" si="5174"/>
        <v>0.48947368421052634</v>
      </c>
      <c r="AD413" s="535">
        <v>186</v>
      </c>
      <c r="AE413" s="535">
        <v>186</v>
      </c>
      <c r="AF413" s="603">
        <f t="shared" si="5175"/>
        <v>0.48947368421052634</v>
      </c>
      <c r="AG413" s="487">
        <v>380</v>
      </c>
      <c r="AH413" s="487">
        <v>186</v>
      </c>
      <c r="AI413" s="487">
        <v>186</v>
      </c>
      <c r="AJ413" s="487">
        <v>186</v>
      </c>
      <c r="AK413" s="487"/>
      <c r="AL413" s="535">
        <f t="shared" si="5177"/>
        <v>380</v>
      </c>
      <c r="AM413" s="844">
        <v>215.41</v>
      </c>
      <c r="AN413" s="891">
        <f t="shared" si="5178"/>
        <v>0.56686842105263158</v>
      </c>
      <c r="AO413" s="844">
        <v>148.06</v>
      </c>
      <c r="AP413" s="891">
        <f t="shared" si="5180"/>
        <v>0.79602150537634409</v>
      </c>
      <c r="AQ413" s="844"/>
      <c r="AR413" s="844"/>
      <c r="AS413" s="844">
        <f t="shared" si="5182"/>
        <v>186</v>
      </c>
      <c r="AT413" s="891">
        <f t="shared" si="5183"/>
        <v>0.79602150537634409</v>
      </c>
      <c r="AU413" s="844"/>
      <c r="AV413" s="844">
        <f t="shared" si="5185"/>
        <v>186</v>
      </c>
      <c r="AW413" s="487">
        <v>186</v>
      </c>
      <c r="AX413" s="844">
        <v>377.3</v>
      </c>
      <c r="AY413" s="487">
        <v>186</v>
      </c>
      <c r="AZ413" s="1073">
        <v>426.94</v>
      </c>
      <c r="BA413" s="931">
        <v>400</v>
      </c>
      <c r="BB413" s="487">
        <v>400</v>
      </c>
      <c r="BC413" s="487">
        <v>400</v>
      </c>
      <c r="BD413" s="931">
        <v>400</v>
      </c>
      <c r="BE413" s="487">
        <v>400</v>
      </c>
      <c r="BF413" s="487">
        <v>400</v>
      </c>
      <c r="BG413" s="844"/>
      <c r="BH413" s="487">
        <f t="shared" si="5187"/>
        <v>400</v>
      </c>
      <c r="BI413" s="932">
        <v>26.7</v>
      </c>
      <c r="BJ413" s="891">
        <f t="shared" si="5189"/>
        <v>6.6750000000000004E-2</v>
      </c>
      <c r="BK413" s="487"/>
      <c r="BL413" s="487">
        <f t="shared" si="5191"/>
        <v>400</v>
      </c>
      <c r="BM413" s="891">
        <f t="shared" si="5192"/>
        <v>6.6750000000000004E-2</v>
      </c>
      <c r="BN413" s="891"/>
      <c r="BO413" s="891"/>
      <c r="BP413" s="932">
        <v>115.18</v>
      </c>
      <c r="BQ413" s="888">
        <f t="shared" si="5194"/>
        <v>0.28795000000000004</v>
      </c>
      <c r="BR413" s="844"/>
      <c r="BS413" s="487">
        <f t="shared" si="5196"/>
        <v>400</v>
      </c>
      <c r="BT413" s="932">
        <v>201.65</v>
      </c>
      <c r="BU413" s="888">
        <f t="shared" si="5197"/>
        <v>0.50412500000000005</v>
      </c>
      <c r="BV413" s="487"/>
      <c r="BW413" s="487">
        <f t="shared" si="5199"/>
        <v>400</v>
      </c>
      <c r="BX413" s="891">
        <f t="shared" si="5889"/>
        <v>0.50412500000000005</v>
      </c>
      <c r="BY413" s="932">
        <v>249.41</v>
      </c>
      <c r="BZ413" s="1130">
        <v>249.41</v>
      </c>
      <c r="CA413" s="487">
        <v>400</v>
      </c>
      <c r="CB413" s="487">
        <v>400</v>
      </c>
      <c r="CC413" s="487">
        <v>400</v>
      </c>
      <c r="CD413" s="932">
        <v>0</v>
      </c>
      <c r="CE413" s="30"/>
      <c r="CF413" s="535">
        <f t="shared" si="5202"/>
        <v>400</v>
      </c>
      <c r="CG413" s="593">
        <f t="shared" si="5203"/>
        <v>0</v>
      </c>
      <c r="CH413" s="932">
        <v>52.47</v>
      </c>
      <c r="CI413" s="593">
        <f t="shared" si="5205"/>
        <v>0.13117499999999999</v>
      </c>
      <c r="CJ413" s="487"/>
      <c r="CK413" s="487">
        <f t="shared" si="5207"/>
        <v>400</v>
      </c>
      <c r="CL413" s="129">
        <v>472.86</v>
      </c>
      <c r="CM413" s="593">
        <f t="shared" si="5208"/>
        <v>1.18215</v>
      </c>
      <c r="CN413" s="30"/>
      <c r="CO413" s="1196">
        <f t="shared" si="5210"/>
        <v>400</v>
      </c>
      <c r="CP413" s="593">
        <f t="shared" si="5211"/>
        <v>1.18215</v>
      </c>
      <c r="CQ413" s="30"/>
      <c r="CR413" s="1196">
        <f t="shared" si="5213"/>
        <v>400</v>
      </c>
      <c r="CS413" s="1251">
        <v>400</v>
      </c>
      <c r="CT413" s="1317">
        <v>400</v>
      </c>
      <c r="CU413" s="487">
        <v>400</v>
      </c>
      <c r="CV413" s="487">
        <v>400</v>
      </c>
      <c r="CW413" s="1394">
        <v>215.67</v>
      </c>
      <c r="CX413" s="593">
        <f t="shared" si="5215"/>
        <v>0.53917499999999996</v>
      </c>
      <c r="CY413" s="1501">
        <v>400</v>
      </c>
      <c r="CZ413" s="487"/>
      <c r="DA413" s="1501">
        <f t="shared" si="5217"/>
        <v>400</v>
      </c>
      <c r="DB413" s="129">
        <v>101.19</v>
      </c>
      <c r="DC413" s="593">
        <f t="shared" si="5218"/>
        <v>0.25297500000000001</v>
      </c>
      <c r="DD413" s="1196"/>
      <c r="DE413" s="1501">
        <f t="shared" si="5220"/>
        <v>400</v>
      </c>
      <c r="DF413" s="593">
        <f t="shared" si="5221"/>
        <v>0.25297500000000001</v>
      </c>
      <c r="DG413" s="1196"/>
      <c r="DH413" s="1501">
        <f t="shared" si="5223"/>
        <v>400</v>
      </c>
      <c r="DI413" s="593">
        <f t="shared" si="5224"/>
        <v>0.25297500000000001</v>
      </c>
      <c r="DJ413" s="1593">
        <v>263.81</v>
      </c>
      <c r="DK413" s="593">
        <f t="shared" si="5226"/>
        <v>0.65952500000000003</v>
      </c>
      <c r="DL413" s="1196"/>
      <c r="DM413" s="1501">
        <f t="shared" si="5228"/>
        <v>400</v>
      </c>
      <c r="DN413" s="593">
        <f t="shared" si="5229"/>
        <v>0.65952500000000003</v>
      </c>
      <c r="DO413" s="1593">
        <v>544.03</v>
      </c>
      <c r="DP413" s="487">
        <v>544</v>
      </c>
      <c r="DQ413" s="487">
        <v>544</v>
      </c>
      <c r="DR413" s="487">
        <v>544</v>
      </c>
      <c r="DS413" s="1991">
        <v>544.03</v>
      </c>
      <c r="DT413" s="2176">
        <f t="shared" si="5231"/>
        <v>1.3600749999999999</v>
      </c>
      <c r="DU413" s="1765">
        <v>544</v>
      </c>
      <c r="DV413" s="1765"/>
      <c r="DW413" s="1765">
        <f t="shared" si="5233"/>
        <v>544</v>
      </c>
      <c r="DX413" s="1765"/>
      <c r="DY413" s="1765">
        <f t="shared" si="5235"/>
        <v>544</v>
      </c>
      <c r="DZ413" s="1765"/>
      <c r="EA413" s="1765">
        <f t="shared" si="5236"/>
        <v>544</v>
      </c>
      <c r="EB413" s="1991">
        <v>269.2</v>
      </c>
      <c r="EC413" s="2176">
        <f t="shared" si="5238"/>
        <v>0.49485294117647055</v>
      </c>
      <c r="ED413" s="1765"/>
      <c r="EE413" s="1765">
        <f t="shared" si="5240"/>
        <v>544</v>
      </c>
      <c r="EF413" s="2176">
        <f t="shared" si="5241"/>
        <v>0.49485294117647055</v>
      </c>
      <c r="EG413" s="1765"/>
      <c r="EH413" s="1765">
        <f t="shared" si="5243"/>
        <v>544</v>
      </c>
      <c r="EI413" s="2225">
        <v>426.5</v>
      </c>
      <c r="EJ413" s="1991">
        <v>426.5</v>
      </c>
      <c r="EK413" s="2176">
        <f t="shared" si="5245"/>
        <v>1</v>
      </c>
      <c r="EL413" s="1765">
        <v>427</v>
      </c>
      <c r="EM413" s="2226">
        <v>427</v>
      </c>
      <c r="EN413" s="2226">
        <v>427</v>
      </c>
      <c r="EO413" s="1991">
        <v>347.25</v>
      </c>
      <c r="EP413" s="2176">
        <f t="shared" si="5246"/>
        <v>0.81323185011709598</v>
      </c>
      <c r="EQ413" s="1765"/>
      <c r="ER413" s="1765">
        <f t="shared" si="5248"/>
        <v>427</v>
      </c>
      <c r="ES413" s="1765"/>
      <c r="ET413" s="1765">
        <f t="shared" si="5250"/>
        <v>427</v>
      </c>
      <c r="EU413" s="2176">
        <f t="shared" si="5251"/>
        <v>0.81323185011709598</v>
      </c>
      <c r="EV413" s="1765"/>
      <c r="EW413" s="1765">
        <f t="shared" si="5253"/>
        <v>427</v>
      </c>
      <c r="EX413" s="1991">
        <v>373.85</v>
      </c>
      <c r="EY413" s="2176">
        <f t="shared" si="5255"/>
        <v>0.87552693208430921</v>
      </c>
      <c r="EZ413" s="2021">
        <v>427</v>
      </c>
      <c r="FA413" s="1991">
        <v>511.4</v>
      </c>
      <c r="FB413" s="2176">
        <f t="shared" si="5258"/>
        <v>1.1976580796252927</v>
      </c>
      <c r="FC413" s="1501">
        <v>511</v>
      </c>
      <c r="FD413" s="1501">
        <v>511</v>
      </c>
      <c r="FE413" s="1501">
        <v>511</v>
      </c>
      <c r="FF413" s="1501"/>
      <c r="FG413" s="1501">
        <f t="shared" si="5259"/>
        <v>511</v>
      </c>
      <c r="FH413" s="2724">
        <v>77.45</v>
      </c>
      <c r="FI413" s="1501"/>
      <c r="FJ413" s="1501">
        <f t="shared" si="5261"/>
        <v>511</v>
      </c>
      <c r="FK413" s="2696">
        <f t="shared" si="5262"/>
        <v>0.15156555772994129</v>
      </c>
      <c r="FL413" s="2724">
        <v>206.1</v>
      </c>
      <c r="FM413" s="2696">
        <f t="shared" si="5264"/>
        <v>0.40332681017612526</v>
      </c>
      <c r="FN413" s="1501"/>
      <c r="FO413" s="1501">
        <f t="shared" si="5266"/>
        <v>511</v>
      </c>
      <c r="FP413" s="1628">
        <v>511</v>
      </c>
      <c r="FQ413" s="2614">
        <v>511</v>
      </c>
      <c r="FR413" s="1501">
        <v>511</v>
      </c>
      <c r="FS413" s="1501">
        <v>511</v>
      </c>
    </row>
    <row r="414" spans="1:175" ht="21.75" hidden="1" thickBot="1" x14ac:dyDescent="0.4">
      <c r="A414" s="679"/>
      <c r="B414" s="680"/>
      <c r="C414" s="1858" t="s">
        <v>596</v>
      </c>
      <c r="D414" s="1859"/>
      <c r="E414" s="1860"/>
      <c r="F414" s="681"/>
      <c r="G414" s="650" t="s">
        <v>564</v>
      </c>
      <c r="H414" s="589">
        <v>599</v>
      </c>
      <c r="I414" s="470">
        <v>735</v>
      </c>
      <c r="J414" s="525">
        <v>12300</v>
      </c>
      <c r="K414" s="525"/>
      <c r="L414" s="587">
        <f t="shared" si="5873"/>
        <v>0</v>
      </c>
      <c r="M414" s="470">
        <v>12300</v>
      </c>
      <c r="N414" s="470"/>
      <c r="O414" s="470">
        <v>-12000</v>
      </c>
      <c r="P414" s="525">
        <f t="shared" si="5165"/>
        <v>300</v>
      </c>
      <c r="Q414" s="587">
        <f>K414/P414</f>
        <v>0</v>
      </c>
      <c r="R414" s="470">
        <v>300</v>
      </c>
      <c r="S414" s="525">
        <v>0</v>
      </c>
      <c r="T414" s="587">
        <f t="shared" si="5167"/>
        <v>0</v>
      </c>
      <c r="U414" s="470">
        <v>300</v>
      </c>
      <c r="V414" s="470"/>
      <c r="W414" s="470"/>
      <c r="X414" s="525">
        <f t="shared" si="5169"/>
        <v>300</v>
      </c>
      <c r="Y414" s="587">
        <f t="shared" si="5170"/>
        <v>0</v>
      </c>
      <c r="Z414" s="470"/>
      <c r="AA414" s="525">
        <f t="shared" si="5172"/>
        <v>300</v>
      </c>
      <c r="AB414" s="525">
        <v>20</v>
      </c>
      <c r="AC414" s="587">
        <f t="shared" si="5174"/>
        <v>6.6666666666666666E-2</v>
      </c>
      <c r="AD414" s="525">
        <v>878</v>
      </c>
      <c r="AE414" s="525">
        <v>878</v>
      </c>
      <c r="AF414" s="587">
        <f t="shared" si="5175"/>
        <v>2.9266666666666667</v>
      </c>
      <c r="AG414" s="470">
        <v>300</v>
      </c>
      <c r="AH414" s="470">
        <v>17000</v>
      </c>
      <c r="AI414" s="470">
        <v>3000</v>
      </c>
      <c r="AJ414" s="470"/>
      <c r="AK414" s="470"/>
      <c r="AL414" s="525">
        <f t="shared" si="5177"/>
        <v>300</v>
      </c>
      <c r="AM414" s="830">
        <v>1016</v>
      </c>
      <c r="AN414" s="894">
        <f t="shared" si="5178"/>
        <v>3.3866666666666667</v>
      </c>
      <c r="AO414" s="830">
        <v>2743.54</v>
      </c>
      <c r="AP414" s="894">
        <f t="shared" si="5180"/>
        <v>0.16138470588235293</v>
      </c>
      <c r="AQ414" s="830"/>
      <c r="AR414" s="830">
        <v>-6000</v>
      </c>
      <c r="AS414" s="830">
        <f t="shared" si="5182"/>
        <v>11000</v>
      </c>
      <c r="AT414" s="894">
        <f t="shared" si="5183"/>
        <v>0.24941272727272726</v>
      </c>
      <c r="AU414" s="830">
        <v>-8000</v>
      </c>
      <c r="AV414" s="830">
        <f t="shared" si="5185"/>
        <v>9000</v>
      </c>
      <c r="AW414" s="470">
        <v>17000</v>
      </c>
      <c r="AX414" s="830">
        <v>4589.95</v>
      </c>
      <c r="AY414" s="470">
        <v>9000</v>
      </c>
      <c r="AZ414" s="72">
        <v>4873.57</v>
      </c>
      <c r="BA414" s="904">
        <v>3000</v>
      </c>
      <c r="BB414" s="882">
        <v>3000</v>
      </c>
      <c r="BC414" s="882">
        <v>3000</v>
      </c>
      <c r="BD414" s="904">
        <v>3000</v>
      </c>
      <c r="BE414" s="882">
        <v>3000</v>
      </c>
      <c r="BF414" s="882">
        <v>3000</v>
      </c>
      <c r="BG414" s="830"/>
      <c r="BH414" s="470">
        <f t="shared" si="5187"/>
        <v>3000</v>
      </c>
      <c r="BI414" s="905">
        <v>1000</v>
      </c>
      <c r="BJ414" s="894">
        <f t="shared" si="5189"/>
        <v>0.33333333333333331</v>
      </c>
      <c r="BK414" s="470"/>
      <c r="BL414" s="470">
        <f t="shared" si="5191"/>
        <v>3000</v>
      </c>
      <c r="BM414" s="894">
        <f t="shared" si="5192"/>
        <v>0.33333333333333331</v>
      </c>
      <c r="BN414" s="894"/>
      <c r="BO414" s="894"/>
      <c r="BP414" s="905">
        <v>1000</v>
      </c>
      <c r="BQ414" s="888">
        <f t="shared" si="5194"/>
        <v>0.33333333333333331</v>
      </c>
      <c r="BR414" s="830"/>
      <c r="BS414" s="470">
        <f t="shared" si="5196"/>
        <v>3000</v>
      </c>
      <c r="BT414" s="905">
        <v>2500</v>
      </c>
      <c r="BU414" s="888">
        <f t="shared" si="5197"/>
        <v>0.83333333333333337</v>
      </c>
      <c r="BV414" s="884">
        <v>-500</v>
      </c>
      <c r="BW414" s="470">
        <f t="shared" si="5199"/>
        <v>2500</v>
      </c>
      <c r="BX414" s="894">
        <f t="shared" si="5889"/>
        <v>1</v>
      </c>
      <c r="BY414" s="905">
        <v>2500</v>
      </c>
      <c r="BZ414" s="1120">
        <v>2500</v>
      </c>
      <c r="CA414" s="1054">
        <v>500</v>
      </c>
      <c r="CB414" s="1054">
        <v>3000</v>
      </c>
      <c r="CC414" s="882">
        <v>3000</v>
      </c>
      <c r="CD414" s="905">
        <v>0</v>
      </c>
      <c r="CE414" s="34"/>
      <c r="CF414" s="525">
        <f t="shared" si="5202"/>
        <v>500</v>
      </c>
      <c r="CG414" s="593">
        <f t="shared" si="5203"/>
        <v>0</v>
      </c>
      <c r="CH414" s="905">
        <v>0</v>
      </c>
      <c r="CI414" s="593">
        <f t="shared" si="5205"/>
        <v>0</v>
      </c>
      <c r="CJ414" s="470"/>
      <c r="CK414" s="470">
        <f t="shared" si="5207"/>
        <v>500</v>
      </c>
      <c r="CL414" s="119">
        <v>96.18</v>
      </c>
      <c r="CM414" s="593">
        <f t="shared" si="5208"/>
        <v>0.19236</v>
      </c>
      <c r="CN414" s="34"/>
      <c r="CO414" s="1200">
        <f t="shared" si="5210"/>
        <v>500</v>
      </c>
      <c r="CP414" s="593">
        <f t="shared" si="5211"/>
        <v>0.19236</v>
      </c>
      <c r="CQ414" s="34"/>
      <c r="CR414" s="1200">
        <f t="shared" si="5213"/>
        <v>500</v>
      </c>
      <c r="CS414" s="1241">
        <v>500</v>
      </c>
      <c r="CT414" s="1350"/>
      <c r="CU414" s="878"/>
      <c r="CV414" s="197">
        <v>5000</v>
      </c>
      <c r="CW414" s="1384">
        <v>96.18</v>
      </c>
      <c r="CX414" s="593">
        <f t="shared" si="5215"/>
        <v>0.19236</v>
      </c>
      <c r="CY414" s="1557"/>
      <c r="CZ414" s="470"/>
      <c r="DA414" s="1363">
        <f t="shared" si="5217"/>
        <v>0</v>
      </c>
      <c r="DB414" s="119"/>
      <c r="DC414" s="593" t="e">
        <f t="shared" si="5218"/>
        <v>#DIV/0!</v>
      </c>
      <c r="DD414" s="1200"/>
      <c r="DE414" s="1363">
        <f t="shared" si="5220"/>
        <v>0</v>
      </c>
      <c r="DF414" s="593" t="e">
        <f t="shared" si="5221"/>
        <v>#DIV/0!</v>
      </c>
      <c r="DG414" s="1200"/>
      <c r="DH414" s="1363">
        <f t="shared" si="5223"/>
        <v>0</v>
      </c>
      <c r="DI414" s="593" t="e">
        <f t="shared" si="5224"/>
        <v>#DIV/0!</v>
      </c>
      <c r="DJ414" s="1583"/>
      <c r="DK414" s="593" t="e">
        <f t="shared" si="5226"/>
        <v>#DIV/0!</v>
      </c>
      <c r="DL414" s="1200"/>
      <c r="DM414" s="1363">
        <f t="shared" si="5228"/>
        <v>0</v>
      </c>
      <c r="DN414" s="593" t="e">
        <f t="shared" si="5229"/>
        <v>#DIV/0!</v>
      </c>
      <c r="DO414" s="1583">
        <v>33.21</v>
      </c>
      <c r="DP414" s="882">
        <v>833</v>
      </c>
      <c r="DQ414" s="882">
        <v>0</v>
      </c>
      <c r="DR414" s="882">
        <v>0</v>
      </c>
      <c r="DS414" s="1985">
        <v>33.21</v>
      </c>
      <c r="DT414" s="2176" t="e">
        <f t="shared" si="5231"/>
        <v>#DIV/0!</v>
      </c>
      <c r="DU414" s="2279">
        <v>833</v>
      </c>
      <c r="DV414" s="1362"/>
      <c r="DW414" s="1362">
        <f t="shared" si="5233"/>
        <v>833</v>
      </c>
      <c r="DX414" s="1362"/>
      <c r="DY414" s="1362">
        <f t="shared" si="5235"/>
        <v>833</v>
      </c>
      <c r="DZ414" s="1362"/>
      <c r="EA414" s="1362">
        <f t="shared" si="5236"/>
        <v>833</v>
      </c>
      <c r="EB414" s="1444">
        <v>228.4</v>
      </c>
      <c r="EC414" s="2176">
        <f t="shared" si="5238"/>
        <v>0.27418967587034815</v>
      </c>
      <c r="ED414" s="1362"/>
      <c r="EE414" s="1362">
        <f t="shared" si="5240"/>
        <v>833</v>
      </c>
      <c r="EF414" s="2176">
        <f t="shared" si="5241"/>
        <v>0.27418967587034815</v>
      </c>
      <c r="EG414" s="1362"/>
      <c r="EH414" s="1362">
        <f t="shared" si="5243"/>
        <v>833</v>
      </c>
      <c r="EI414" s="2240">
        <v>938.8</v>
      </c>
      <c r="EJ414" s="1444">
        <v>938.8</v>
      </c>
      <c r="EK414" s="2176">
        <f t="shared" si="5245"/>
        <v>1</v>
      </c>
      <c r="EL414" s="2242">
        <v>939</v>
      </c>
      <c r="EM414" s="2281">
        <v>939</v>
      </c>
      <c r="EN414" s="2281">
        <v>939</v>
      </c>
      <c r="EO414" s="1444">
        <v>1489.9</v>
      </c>
      <c r="EP414" s="2176">
        <f t="shared" si="5246"/>
        <v>1.5866879659211928</v>
      </c>
      <c r="EQ414" s="1362"/>
      <c r="ER414" s="1362">
        <f t="shared" si="5248"/>
        <v>939</v>
      </c>
      <c r="ES414" s="1362"/>
      <c r="ET414" s="1362">
        <f t="shared" si="5250"/>
        <v>939</v>
      </c>
      <c r="EU414" s="2176">
        <f t="shared" si="5251"/>
        <v>1.5866879659211928</v>
      </c>
      <c r="EV414" s="1362"/>
      <c r="EW414" s="1362">
        <f t="shared" si="5253"/>
        <v>939</v>
      </c>
      <c r="EX414" s="1444">
        <v>1610.9</v>
      </c>
      <c r="EY414" s="2176">
        <f t="shared" si="5255"/>
        <v>1.715548455804047</v>
      </c>
      <c r="EZ414" s="2242">
        <v>939</v>
      </c>
      <c r="FA414" s="1444">
        <v>1663.1</v>
      </c>
      <c r="FB414" s="2176">
        <f t="shared" si="5258"/>
        <v>1.7711395101171459</v>
      </c>
      <c r="FC414" s="2124">
        <v>1663</v>
      </c>
      <c r="FD414" s="2124">
        <v>1663</v>
      </c>
      <c r="FE414" s="2124">
        <v>1663</v>
      </c>
      <c r="FF414" s="1363"/>
      <c r="FG414" s="1363">
        <f t="shared" si="5259"/>
        <v>1663</v>
      </c>
      <c r="FH414" s="2736">
        <v>0</v>
      </c>
      <c r="FI414" s="1363"/>
      <c r="FJ414" s="1363">
        <f t="shared" si="5261"/>
        <v>1663</v>
      </c>
      <c r="FK414" s="2696">
        <f t="shared" si="5262"/>
        <v>0</v>
      </c>
      <c r="FL414" s="2736">
        <v>0</v>
      </c>
      <c r="FM414" s="2696">
        <f t="shared" si="5264"/>
        <v>0</v>
      </c>
      <c r="FN414" s="1363"/>
      <c r="FO414" s="1363">
        <f t="shared" si="5266"/>
        <v>1663</v>
      </c>
      <c r="FP414" s="2124">
        <v>1663</v>
      </c>
      <c r="FQ414" s="2631">
        <v>1963</v>
      </c>
      <c r="FR414" s="2124">
        <v>1963</v>
      </c>
      <c r="FS414" s="2124">
        <v>3491</v>
      </c>
    </row>
    <row r="415" spans="1:175" ht="21.75" hidden="1" thickBot="1" x14ac:dyDescent="0.4">
      <c r="A415" s="679"/>
      <c r="B415" s="680"/>
      <c r="C415" s="1827" t="s">
        <v>677</v>
      </c>
      <c r="D415" s="1859"/>
      <c r="E415" s="1860"/>
      <c r="F415" s="681"/>
      <c r="G415" s="650" t="s">
        <v>691</v>
      </c>
      <c r="H415" s="589"/>
      <c r="I415" s="470">
        <v>0</v>
      </c>
      <c r="J415" s="525">
        <v>0</v>
      </c>
      <c r="K415" s="525">
        <v>0</v>
      </c>
      <c r="L415" s="587" t="e">
        <f t="shared" si="5873"/>
        <v>#DIV/0!</v>
      </c>
      <c r="M415" s="470">
        <v>0</v>
      </c>
      <c r="N415" s="470"/>
      <c r="O415" s="470"/>
      <c r="P415" s="525">
        <f t="shared" si="5165"/>
        <v>0</v>
      </c>
      <c r="Q415" s="587"/>
      <c r="R415" s="470">
        <v>0</v>
      </c>
      <c r="S415" s="525">
        <v>0</v>
      </c>
      <c r="T415" s="587" t="e">
        <f t="shared" si="5167"/>
        <v>#DIV/0!</v>
      </c>
      <c r="U415" s="470">
        <v>0</v>
      </c>
      <c r="V415" s="470"/>
      <c r="W415" s="470"/>
      <c r="X415" s="525">
        <f t="shared" si="5169"/>
        <v>0</v>
      </c>
      <c r="Y415" s="587" t="e">
        <f t="shared" si="5170"/>
        <v>#DIV/0!</v>
      </c>
      <c r="Z415" s="470"/>
      <c r="AA415" s="525">
        <f t="shared" si="5172"/>
        <v>0</v>
      </c>
      <c r="AB415" s="525">
        <v>0</v>
      </c>
      <c r="AC415" s="587" t="e">
        <f t="shared" si="5174"/>
        <v>#DIV/0!</v>
      </c>
      <c r="AD415" s="525">
        <v>0</v>
      </c>
      <c r="AE415" s="525">
        <v>0</v>
      </c>
      <c r="AF415" s="587" t="e">
        <f t="shared" si="5175"/>
        <v>#DIV/0!</v>
      </c>
      <c r="AG415" s="470">
        <v>0</v>
      </c>
      <c r="AH415" s="470">
        <v>878</v>
      </c>
      <c r="AI415" s="470">
        <v>878</v>
      </c>
      <c r="AJ415" s="470">
        <v>878</v>
      </c>
      <c r="AK415" s="470"/>
      <c r="AL415" s="525">
        <f t="shared" si="5177"/>
        <v>0</v>
      </c>
      <c r="AM415" s="830">
        <v>0</v>
      </c>
      <c r="AN415" s="894" t="e">
        <f t="shared" si="5178"/>
        <v>#DIV/0!</v>
      </c>
      <c r="AO415" s="830">
        <v>0</v>
      </c>
      <c r="AP415" s="894">
        <f t="shared" si="5180"/>
        <v>0</v>
      </c>
      <c r="AQ415" s="830"/>
      <c r="AR415" s="830"/>
      <c r="AS415" s="830">
        <f t="shared" si="5182"/>
        <v>878</v>
      </c>
      <c r="AT415" s="894">
        <f t="shared" si="5183"/>
        <v>0</v>
      </c>
      <c r="AU415" s="830"/>
      <c r="AV415" s="830">
        <f t="shared" si="5185"/>
        <v>878</v>
      </c>
      <c r="AW415" s="470">
        <v>878</v>
      </c>
      <c r="AX415" s="830">
        <v>0</v>
      </c>
      <c r="AY415" s="470">
        <v>878</v>
      </c>
      <c r="AZ415" s="72">
        <v>0</v>
      </c>
      <c r="BA415" s="942">
        <v>878</v>
      </c>
      <c r="BB415" s="470">
        <v>878</v>
      </c>
      <c r="BC415" s="470">
        <v>878</v>
      </c>
      <c r="BD415" s="942">
        <v>878</v>
      </c>
      <c r="BE415" s="470">
        <v>878</v>
      </c>
      <c r="BF415" s="470">
        <v>878</v>
      </c>
      <c r="BG415" s="830"/>
      <c r="BH415" s="470">
        <f t="shared" si="5187"/>
        <v>878</v>
      </c>
      <c r="BI415" s="943">
        <v>46.65</v>
      </c>
      <c r="BJ415" s="894">
        <f t="shared" si="5189"/>
        <v>5.3132118451025057E-2</v>
      </c>
      <c r="BK415" s="470"/>
      <c r="BL415" s="470">
        <f t="shared" si="5191"/>
        <v>878</v>
      </c>
      <c r="BM415" s="894">
        <f t="shared" si="5192"/>
        <v>5.3132118451025057E-2</v>
      </c>
      <c r="BN415" s="894"/>
      <c r="BO415" s="894"/>
      <c r="BP415" s="943">
        <v>75.95</v>
      </c>
      <c r="BQ415" s="888">
        <f t="shared" si="5194"/>
        <v>8.650341685649203E-2</v>
      </c>
      <c r="BR415" s="830"/>
      <c r="BS415" s="470">
        <f t="shared" si="5196"/>
        <v>878</v>
      </c>
      <c r="BT415" s="943">
        <v>75.95</v>
      </c>
      <c r="BU415" s="888">
        <f t="shared" si="5197"/>
        <v>8.650341685649203E-2</v>
      </c>
      <c r="BV415" s="470"/>
      <c r="BW415" s="470">
        <f t="shared" si="5199"/>
        <v>878</v>
      </c>
      <c r="BX415" s="894">
        <f t="shared" si="5889"/>
        <v>8.650341685649203E-2</v>
      </c>
      <c r="BY415" s="943">
        <v>97.85</v>
      </c>
      <c r="BZ415" s="1134">
        <v>97.85</v>
      </c>
      <c r="CA415" s="470">
        <v>878</v>
      </c>
      <c r="CB415" s="470">
        <v>878</v>
      </c>
      <c r="CC415" s="470">
        <v>878</v>
      </c>
      <c r="CD415" s="943">
        <v>0</v>
      </c>
      <c r="CE415" s="34"/>
      <c r="CF415" s="525">
        <f t="shared" si="5202"/>
        <v>878</v>
      </c>
      <c r="CG415" s="593">
        <f t="shared" si="5203"/>
        <v>0</v>
      </c>
      <c r="CH415" s="943">
        <v>0</v>
      </c>
      <c r="CI415" s="593">
        <f t="shared" si="5205"/>
        <v>0</v>
      </c>
      <c r="CJ415" s="470"/>
      <c r="CK415" s="470">
        <f t="shared" si="5207"/>
        <v>878</v>
      </c>
      <c r="CL415" s="135">
        <v>0</v>
      </c>
      <c r="CM415" s="593">
        <f t="shared" si="5208"/>
        <v>0</v>
      </c>
      <c r="CN415" s="34"/>
      <c r="CO415" s="1200">
        <f t="shared" si="5210"/>
        <v>878</v>
      </c>
      <c r="CP415" s="593">
        <f t="shared" si="5211"/>
        <v>0</v>
      </c>
      <c r="CQ415" s="34"/>
      <c r="CR415" s="1200">
        <f t="shared" si="5213"/>
        <v>878</v>
      </c>
      <c r="CS415" s="1255">
        <v>878</v>
      </c>
      <c r="CT415" s="1321">
        <v>878</v>
      </c>
      <c r="CU415" s="470">
        <v>878</v>
      </c>
      <c r="CV415" s="470">
        <v>878</v>
      </c>
      <c r="CW415" s="1398">
        <v>479</v>
      </c>
      <c r="CX415" s="593">
        <f t="shared" si="5215"/>
        <v>0.54555808656036442</v>
      </c>
      <c r="CY415" s="1363">
        <v>878</v>
      </c>
      <c r="CZ415" s="470"/>
      <c r="DA415" s="1363">
        <f t="shared" si="5217"/>
        <v>878</v>
      </c>
      <c r="DB415" s="135"/>
      <c r="DC415" s="593">
        <f t="shared" si="5218"/>
        <v>0</v>
      </c>
      <c r="DD415" s="1200"/>
      <c r="DE415" s="1363">
        <f t="shared" si="5220"/>
        <v>878</v>
      </c>
      <c r="DF415" s="593">
        <f t="shared" si="5221"/>
        <v>0</v>
      </c>
      <c r="DG415" s="1200"/>
      <c r="DH415" s="1363">
        <f t="shared" si="5223"/>
        <v>878</v>
      </c>
      <c r="DI415" s="593">
        <f t="shared" si="5224"/>
        <v>0</v>
      </c>
      <c r="DJ415" s="1364"/>
      <c r="DK415" s="593">
        <f t="shared" si="5226"/>
        <v>0</v>
      </c>
      <c r="DL415" s="1200"/>
      <c r="DM415" s="1363">
        <f t="shared" si="5228"/>
        <v>878</v>
      </c>
      <c r="DN415" s="593">
        <f t="shared" si="5229"/>
        <v>0</v>
      </c>
      <c r="DO415" s="1364"/>
      <c r="DP415" s="470"/>
      <c r="DQ415" s="470"/>
      <c r="DR415" s="470"/>
      <c r="DS415" s="1444"/>
      <c r="DT415" s="2176">
        <f t="shared" si="5231"/>
        <v>0</v>
      </c>
      <c r="DU415" s="1362"/>
      <c r="DV415" s="1362"/>
      <c r="DW415" s="1362">
        <f t="shared" si="5233"/>
        <v>0</v>
      </c>
      <c r="DX415" s="1362"/>
      <c r="DY415" s="1362">
        <f t="shared" si="5235"/>
        <v>0</v>
      </c>
      <c r="DZ415" s="1362"/>
      <c r="EA415" s="1362">
        <f t="shared" si="5236"/>
        <v>0</v>
      </c>
      <c r="EB415" s="1444"/>
      <c r="EC415" s="2176" t="e">
        <f t="shared" si="5238"/>
        <v>#DIV/0!</v>
      </c>
      <c r="ED415" s="1362"/>
      <c r="EE415" s="1362">
        <f t="shared" si="5240"/>
        <v>0</v>
      </c>
      <c r="EF415" s="2176" t="e">
        <f t="shared" si="5241"/>
        <v>#DIV/0!</v>
      </c>
      <c r="EG415" s="1362"/>
      <c r="EH415" s="1362">
        <f t="shared" si="5243"/>
        <v>0</v>
      </c>
      <c r="EI415" s="2240"/>
      <c r="EJ415" s="1444"/>
      <c r="EK415" s="2176" t="e">
        <f t="shared" si="5245"/>
        <v>#DIV/0!</v>
      </c>
      <c r="EL415" s="1362">
        <v>1401</v>
      </c>
      <c r="EM415" s="2241"/>
      <c r="EN415" s="2241"/>
      <c r="EO415" s="1444"/>
      <c r="EP415" s="2176">
        <f t="shared" si="5246"/>
        <v>0</v>
      </c>
      <c r="EQ415" s="1362"/>
      <c r="ER415" s="1362">
        <f t="shared" si="5248"/>
        <v>1401</v>
      </c>
      <c r="ES415" s="1362"/>
      <c r="ET415" s="1362">
        <f t="shared" si="5250"/>
        <v>1401</v>
      </c>
      <c r="EU415" s="2176">
        <f t="shared" si="5251"/>
        <v>0</v>
      </c>
      <c r="EV415" s="1362"/>
      <c r="EW415" s="1362">
        <f t="shared" si="5253"/>
        <v>1401</v>
      </c>
      <c r="EX415" s="1444"/>
      <c r="EY415" s="2176">
        <f t="shared" si="5255"/>
        <v>0</v>
      </c>
      <c r="EZ415" s="2242">
        <v>1401</v>
      </c>
      <c r="FA415" s="1444"/>
      <c r="FB415" s="2176">
        <f t="shared" si="5258"/>
        <v>0</v>
      </c>
      <c r="FC415" s="1363"/>
      <c r="FD415" s="1363"/>
      <c r="FE415" s="1363"/>
      <c r="FF415" s="1363"/>
      <c r="FG415" s="1363">
        <f t="shared" si="5259"/>
        <v>0</v>
      </c>
      <c r="FH415" s="2736">
        <v>0</v>
      </c>
      <c r="FI415" s="1363"/>
      <c r="FJ415" s="1363">
        <f t="shared" si="5261"/>
        <v>0</v>
      </c>
      <c r="FK415" s="2696" t="e">
        <f t="shared" si="5262"/>
        <v>#DIV/0!</v>
      </c>
      <c r="FL415" s="2736">
        <v>0</v>
      </c>
      <c r="FM415" s="2696" t="e">
        <f t="shared" si="5264"/>
        <v>#DIV/0!</v>
      </c>
      <c r="FN415" s="1363"/>
      <c r="FO415" s="1363">
        <f t="shared" si="5266"/>
        <v>0</v>
      </c>
      <c r="FP415" s="2124"/>
      <c r="FQ415" s="2619"/>
      <c r="FR415" s="1363"/>
      <c r="FS415" s="1363">
        <v>1963</v>
      </c>
    </row>
    <row r="416" spans="1:175" ht="21.75" hidden="1" thickBot="1" x14ac:dyDescent="0.4">
      <c r="A416" s="679"/>
      <c r="B416" s="680"/>
      <c r="C416" s="1858" t="s">
        <v>75</v>
      </c>
      <c r="D416" s="1859"/>
      <c r="E416" s="1860"/>
      <c r="F416" s="681"/>
      <c r="G416" s="650" t="s">
        <v>385</v>
      </c>
      <c r="H416" s="589">
        <v>266</v>
      </c>
      <c r="I416" s="470">
        <v>266</v>
      </c>
      <c r="J416" s="525">
        <v>266</v>
      </c>
      <c r="K416" s="525">
        <v>89</v>
      </c>
      <c r="L416" s="587">
        <f t="shared" si="5873"/>
        <v>0.33458646616541354</v>
      </c>
      <c r="M416" s="470">
        <v>266</v>
      </c>
      <c r="N416" s="470"/>
      <c r="O416" s="470"/>
      <c r="P416" s="525">
        <f t="shared" si="5165"/>
        <v>266</v>
      </c>
      <c r="Q416" s="587">
        <f>K416/P416</f>
        <v>0.33458646616541354</v>
      </c>
      <c r="R416" s="470">
        <v>266</v>
      </c>
      <c r="S416" s="525">
        <v>133</v>
      </c>
      <c r="T416" s="587">
        <f t="shared" si="5167"/>
        <v>0.5</v>
      </c>
      <c r="U416" s="470">
        <v>266</v>
      </c>
      <c r="V416" s="470"/>
      <c r="W416" s="470"/>
      <c r="X416" s="525">
        <f t="shared" si="5169"/>
        <v>266</v>
      </c>
      <c r="Y416" s="587">
        <f t="shared" si="5170"/>
        <v>0.5</v>
      </c>
      <c r="Z416" s="470"/>
      <c r="AA416" s="525">
        <f t="shared" si="5172"/>
        <v>266</v>
      </c>
      <c r="AB416" s="525">
        <v>222</v>
      </c>
      <c r="AC416" s="587">
        <f t="shared" si="5174"/>
        <v>0.83458646616541354</v>
      </c>
      <c r="AD416" s="525">
        <v>244</v>
      </c>
      <c r="AE416" s="525">
        <v>244</v>
      </c>
      <c r="AF416" s="587">
        <f t="shared" si="5175"/>
        <v>0.91729323308270672</v>
      </c>
      <c r="AG416" s="470">
        <v>266</v>
      </c>
      <c r="AH416" s="470">
        <v>266</v>
      </c>
      <c r="AI416" s="470">
        <v>266</v>
      </c>
      <c r="AJ416" s="470">
        <v>266</v>
      </c>
      <c r="AK416" s="470"/>
      <c r="AL416" s="525">
        <f t="shared" si="5177"/>
        <v>266</v>
      </c>
      <c r="AM416" s="830">
        <v>266.27999999999997</v>
      </c>
      <c r="AN416" s="894">
        <f t="shared" si="5178"/>
        <v>1.0010526315789472</v>
      </c>
      <c r="AO416" s="830">
        <v>133.13999999999999</v>
      </c>
      <c r="AP416" s="894">
        <f t="shared" si="5180"/>
        <v>0.5005263157894736</v>
      </c>
      <c r="AQ416" s="830"/>
      <c r="AR416" s="830"/>
      <c r="AS416" s="830">
        <f t="shared" si="5182"/>
        <v>266</v>
      </c>
      <c r="AT416" s="894">
        <f t="shared" si="5183"/>
        <v>0.5005263157894736</v>
      </c>
      <c r="AU416" s="830"/>
      <c r="AV416" s="830">
        <f t="shared" si="5185"/>
        <v>266</v>
      </c>
      <c r="AW416" s="470">
        <v>266</v>
      </c>
      <c r="AX416" s="830">
        <v>221.9</v>
      </c>
      <c r="AY416" s="470">
        <v>266</v>
      </c>
      <c r="AZ416" s="72">
        <v>266.27999999999997</v>
      </c>
      <c r="BA416" s="942">
        <v>266</v>
      </c>
      <c r="BB416" s="470">
        <v>266</v>
      </c>
      <c r="BC416" s="470">
        <v>266</v>
      </c>
      <c r="BD416" s="942">
        <v>266</v>
      </c>
      <c r="BE416" s="470">
        <v>266</v>
      </c>
      <c r="BF416" s="470">
        <v>266</v>
      </c>
      <c r="BG416" s="830"/>
      <c r="BH416" s="470">
        <f t="shared" si="5187"/>
        <v>266</v>
      </c>
      <c r="BI416" s="943">
        <v>66.569999999999993</v>
      </c>
      <c r="BJ416" s="894">
        <f t="shared" si="5189"/>
        <v>0.2502631578947368</v>
      </c>
      <c r="BK416" s="470"/>
      <c r="BL416" s="470">
        <f t="shared" si="5191"/>
        <v>266</v>
      </c>
      <c r="BM416" s="894">
        <f t="shared" si="5192"/>
        <v>0.2502631578947368</v>
      </c>
      <c r="BN416" s="894"/>
      <c r="BO416" s="894"/>
      <c r="BP416" s="943">
        <v>133.13999999999999</v>
      </c>
      <c r="BQ416" s="888">
        <f t="shared" si="5194"/>
        <v>0.5005263157894736</v>
      </c>
      <c r="BR416" s="830"/>
      <c r="BS416" s="470">
        <f t="shared" si="5196"/>
        <v>266</v>
      </c>
      <c r="BT416" s="943">
        <v>221.9</v>
      </c>
      <c r="BU416" s="888">
        <f t="shared" si="5197"/>
        <v>0.83421052631578951</v>
      </c>
      <c r="BV416" s="470"/>
      <c r="BW416" s="470">
        <f t="shared" si="5199"/>
        <v>266</v>
      </c>
      <c r="BX416" s="894">
        <f t="shared" si="5889"/>
        <v>0.83421052631578951</v>
      </c>
      <c r="BY416" s="943">
        <v>266.27999999999997</v>
      </c>
      <c r="BZ416" s="1134">
        <v>266.27999999999997</v>
      </c>
      <c r="CA416" s="470">
        <v>266</v>
      </c>
      <c r="CB416" s="470">
        <v>266</v>
      </c>
      <c r="CC416" s="470">
        <v>266</v>
      </c>
      <c r="CD416" s="943">
        <v>88.76</v>
      </c>
      <c r="CE416" s="34"/>
      <c r="CF416" s="525">
        <f t="shared" si="5202"/>
        <v>266</v>
      </c>
      <c r="CG416" s="593">
        <f t="shared" si="5203"/>
        <v>0.33368421052631581</v>
      </c>
      <c r="CH416" s="943">
        <v>133.13999999999999</v>
      </c>
      <c r="CI416" s="593">
        <f t="shared" si="5205"/>
        <v>0.5005263157894736</v>
      </c>
      <c r="CJ416" s="470"/>
      <c r="CK416" s="470">
        <f t="shared" si="5207"/>
        <v>266</v>
      </c>
      <c r="CL416" s="135">
        <v>221.9</v>
      </c>
      <c r="CM416" s="593">
        <f t="shared" si="5208"/>
        <v>0.83421052631578951</v>
      </c>
      <c r="CN416" s="34"/>
      <c r="CO416" s="1200">
        <f t="shared" si="5210"/>
        <v>266</v>
      </c>
      <c r="CP416" s="593">
        <f t="shared" si="5211"/>
        <v>0.83421052631578951</v>
      </c>
      <c r="CQ416" s="34"/>
      <c r="CR416" s="1200">
        <f t="shared" si="5213"/>
        <v>266</v>
      </c>
      <c r="CS416" s="1255">
        <v>266</v>
      </c>
      <c r="CT416" s="1321">
        <v>266</v>
      </c>
      <c r="CU416" s="470">
        <v>266</v>
      </c>
      <c r="CV416" s="470">
        <v>266</v>
      </c>
      <c r="CW416" s="1398">
        <v>266.27999999999997</v>
      </c>
      <c r="CX416" s="593">
        <f t="shared" si="5215"/>
        <v>1.0010526315789472</v>
      </c>
      <c r="CY416" s="1363">
        <v>266</v>
      </c>
      <c r="CZ416" s="470"/>
      <c r="DA416" s="1363">
        <f t="shared" si="5217"/>
        <v>266</v>
      </c>
      <c r="DB416" s="135">
        <v>88.76</v>
      </c>
      <c r="DC416" s="593">
        <f t="shared" si="5218"/>
        <v>0.33368421052631581</v>
      </c>
      <c r="DD416" s="1200"/>
      <c r="DE416" s="1363">
        <f t="shared" si="5220"/>
        <v>266</v>
      </c>
      <c r="DF416" s="593">
        <f t="shared" si="5221"/>
        <v>0.33368421052631581</v>
      </c>
      <c r="DG416" s="1200"/>
      <c r="DH416" s="1363">
        <f t="shared" si="5223"/>
        <v>266</v>
      </c>
      <c r="DI416" s="593">
        <f t="shared" si="5224"/>
        <v>0.33368421052631581</v>
      </c>
      <c r="DJ416" s="1364">
        <v>133.13999999999999</v>
      </c>
      <c r="DK416" s="593">
        <f t="shared" si="5226"/>
        <v>0.5005263157894736</v>
      </c>
      <c r="DL416" s="1200"/>
      <c r="DM416" s="1363">
        <f t="shared" si="5228"/>
        <v>266</v>
      </c>
      <c r="DN416" s="593">
        <f t="shared" si="5229"/>
        <v>0.5005263157894736</v>
      </c>
      <c r="DO416" s="1364">
        <v>266.27999999999997</v>
      </c>
      <c r="DP416" s="470">
        <v>266</v>
      </c>
      <c r="DQ416" s="470">
        <v>266</v>
      </c>
      <c r="DR416" s="470">
        <v>266</v>
      </c>
      <c r="DS416" s="1444">
        <v>266.27999999999997</v>
      </c>
      <c r="DT416" s="2176">
        <f t="shared" si="5231"/>
        <v>1.0010526315789472</v>
      </c>
      <c r="DU416" s="1362">
        <v>266</v>
      </c>
      <c r="DV416" s="1362"/>
      <c r="DW416" s="1362">
        <f t="shared" si="5233"/>
        <v>266</v>
      </c>
      <c r="DX416" s="1362"/>
      <c r="DY416" s="1362">
        <f t="shared" si="5235"/>
        <v>266</v>
      </c>
      <c r="DZ416" s="1362"/>
      <c r="EA416" s="1362">
        <f t="shared" si="5236"/>
        <v>266</v>
      </c>
      <c r="EB416" s="1444">
        <v>133.13999999999999</v>
      </c>
      <c r="EC416" s="2176">
        <f t="shared" si="5238"/>
        <v>0.5005263157894736</v>
      </c>
      <c r="ED416" s="1362"/>
      <c r="EE416" s="1362">
        <f t="shared" si="5240"/>
        <v>266</v>
      </c>
      <c r="EF416" s="2176">
        <f t="shared" si="5241"/>
        <v>0.5005263157894736</v>
      </c>
      <c r="EG416" s="1362"/>
      <c r="EH416" s="1362">
        <f t="shared" si="5243"/>
        <v>266</v>
      </c>
      <c r="EI416" s="2240">
        <v>266.27999999999997</v>
      </c>
      <c r="EJ416" s="1444">
        <v>266.27999999999997</v>
      </c>
      <c r="EK416" s="2176">
        <f t="shared" si="5245"/>
        <v>1</v>
      </c>
      <c r="EL416" s="1362">
        <v>266</v>
      </c>
      <c r="EM416" s="2241">
        <v>266</v>
      </c>
      <c r="EN416" s="2241">
        <v>266</v>
      </c>
      <c r="EO416" s="1444">
        <v>133.13999999999999</v>
      </c>
      <c r="EP416" s="2176">
        <f t="shared" si="5246"/>
        <v>0.5005263157894736</v>
      </c>
      <c r="EQ416" s="1362"/>
      <c r="ER416" s="1362">
        <f t="shared" si="5248"/>
        <v>266</v>
      </c>
      <c r="ES416" s="1362"/>
      <c r="ET416" s="1362">
        <f t="shared" si="5250"/>
        <v>266</v>
      </c>
      <c r="EU416" s="2176">
        <f t="shared" si="5251"/>
        <v>0.5005263157894736</v>
      </c>
      <c r="EV416" s="1362"/>
      <c r="EW416" s="1362">
        <f t="shared" si="5253"/>
        <v>266</v>
      </c>
      <c r="EX416" s="1444">
        <v>199.71</v>
      </c>
      <c r="EY416" s="2176">
        <f t="shared" si="5255"/>
        <v>0.75078947368421056</v>
      </c>
      <c r="EZ416" s="2242">
        <v>266</v>
      </c>
      <c r="FA416" s="1444">
        <v>266.27999999999997</v>
      </c>
      <c r="FB416" s="2176">
        <f t="shared" si="5258"/>
        <v>1.0010526315789472</v>
      </c>
      <c r="FC416" s="1363">
        <v>268</v>
      </c>
      <c r="FD416" s="1363">
        <v>268</v>
      </c>
      <c r="FE416" s="1363">
        <v>268</v>
      </c>
      <c r="FF416" s="1363"/>
      <c r="FG416" s="1363">
        <f t="shared" si="5259"/>
        <v>268</v>
      </c>
      <c r="FH416" s="2736">
        <v>89.16</v>
      </c>
      <c r="FI416" s="1363"/>
      <c r="FJ416" s="1363">
        <f t="shared" si="5261"/>
        <v>268</v>
      </c>
      <c r="FK416" s="2696">
        <f t="shared" si="5262"/>
        <v>0.3326865671641791</v>
      </c>
      <c r="FL416" s="2736">
        <v>133.74</v>
      </c>
      <c r="FM416" s="2696">
        <f t="shared" si="5264"/>
        <v>0.49902985074626871</v>
      </c>
      <c r="FN416" s="1363"/>
      <c r="FO416" s="1363">
        <f t="shared" si="5266"/>
        <v>268</v>
      </c>
      <c r="FP416" s="2124">
        <v>268</v>
      </c>
      <c r="FQ416" s="2619">
        <v>268</v>
      </c>
      <c r="FR416" s="1363">
        <v>268</v>
      </c>
      <c r="FS416" s="1363">
        <v>268</v>
      </c>
    </row>
    <row r="417" spans="1:175" ht="21.75" hidden="1" thickBot="1" x14ac:dyDescent="0.4">
      <c r="A417" s="679"/>
      <c r="B417" s="680"/>
      <c r="C417" s="1858" t="s">
        <v>76</v>
      </c>
      <c r="D417" s="1859"/>
      <c r="E417" s="1860"/>
      <c r="F417" s="681"/>
      <c r="G417" s="650" t="s">
        <v>536</v>
      </c>
      <c r="H417" s="589">
        <v>1514</v>
      </c>
      <c r="I417" s="470">
        <v>435</v>
      </c>
      <c r="J417" s="525">
        <v>1440</v>
      </c>
      <c r="K417" s="525"/>
      <c r="L417" s="587">
        <f t="shared" si="5873"/>
        <v>0</v>
      </c>
      <c r="M417" s="470">
        <v>1440</v>
      </c>
      <c r="N417" s="470"/>
      <c r="O417" s="470"/>
      <c r="P417" s="525">
        <f t="shared" si="5165"/>
        <v>1440</v>
      </c>
      <c r="Q417" s="587">
        <f>K417/P417</f>
        <v>0</v>
      </c>
      <c r="R417" s="470">
        <v>1440</v>
      </c>
      <c r="S417" s="525"/>
      <c r="T417" s="587">
        <f t="shared" si="5167"/>
        <v>0</v>
      </c>
      <c r="U417" s="470">
        <v>1440</v>
      </c>
      <c r="V417" s="470"/>
      <c r="W417" s="470"/>
      <c r="X417" s="525">
        <f t="shared" si="5169"/>
        <v>1440</v>
      </c>
      <c r="Y417" s="587">
        <f t="shared" si="5170"/>
        <v>0</v>
      </c>
      <c r="Z417" s="470"/>
      <c r="AA417" s="525">
        <f t="shared" si="5172"/>
        <v>1440</v>
      </c>
      <c r="AB417" s="525"/>
      <c r="AC417" s="587">
        <f t="shared" si="5174"/>
        <v>0</v>
      </c>
      <c r="AD417" s="525"/>
      <c r="AE417" s="525"/>
      <c r="AF417" s="587">
        <f t="shared" si="5175"/>
        <v>0</v>
      </c>
      <c r="AG417" s="470">
        <v>440</v>
      </c>
      <c r="AH417" s="470">
        <v>1440</v>
      </c>
      <c r="AI417" s="470">
        <v>1440</v>
      </c>
      <c r="AJ417" s="470">
        <v>1440</v>
      </c>
      <c r="AK417" s="470">
        <v>-1000</v>
      </c>
      <c r="AL417" s="525">
        <f t="shared" si="5177"/>
        <v>440</v>
      </c>
      <c r="AM417" s="830"/>
      <c r="AN417" s="894">
        <f t="shared" si="5178"/>
        <v>0</v>
      </c>
      <c r="AO417" s="830"/>
      <c r="AP417" s="894">
        <f t="shared" si="5180"/>
        <v>0</v>
      </c>
      <c r="AQ417" s="830"/>
      <c r="AR417" s="830"/>
      <c r="AS417" s="830">
        <f t="shared" si="5182"/>
        <v>1440</v>
      </c>
      <c r="AT417" s="894">
        <f t="shared" si="5183"/>
        <v>0</v>
      </c>
      <c r="AU417" s="830"/>
      <c r="AV417" s="830">
        <f t="shared" si="5185"/>
        <v>1440</v>
      </c>
      <c r="AW417" s="470">
        <v>1440</v>
      </c>
      <c r="AX417" s="830">
        <v>982.8</v>
      </c>
      <c r="AY417" s="470">
        <v>1440</v>
      </c>
      <c r="AZ417" s="72">
        <v>982.8</v>
      </c>
      <c r="BA417" s="942">
        <v>1440</v>
      </c>
      <c r="BB417" s="470">
        <v>1440</v>
      </c>
      <c r="BC417" s="470">
        <v>1440</v>
      </c>
      <c r="BD417" s="942">
        <v>1440</v>
      </c>
      <c r="BE417" s="470">
        <v>1440</v>
      </c>
      <c r="BF417" s="470">
        <v>1440</v>
      </c>
      <c r="BG417" s="830"/>
      <c r="BH417" s="470">
        <f t="shared" si="5187"/>
        <v>1440</v>
      </c>
      <c r="BI417" s="943">
        <v>0</v>
      </c>
      <c r="BJ417" s="894">
        <f t="shared" si="5189"/>
        <v>0</v>
      </c>
      <c r="BK417" s="470"/>
      <c r="BL417" s="470">
        <f t="shared" si="5191"/>
        <v>1440</v>
      </c>
      <c r="BM417" s="894">
        <f t="shared" si="5192"/>
        <v>0</v>
      </c>
      <c r="BN417" s="894"/>
      <c r="BO417" s="894"/>
      <c r="BP417" s="943">
        <v>0</v>
      </c>
      <c r="BQ417" s="888">
        <f t="shared" si="5194"/>
        <v>0</v>
      </c>
      <c r="BR417" s="830"/>
      <c r="BS417" s="470">
        <f t="shared" si="5196"/>
        <v>1440</v>
      </c>
      <c r="BT417" s="943">
        <v>0</v>
      </c>
      <c r="BU417" s="888">
        <f t="shared" si="5197"/>
        <v>0</v>
      </c>
      <c r="BV417" s="470"/>
      <c r="BW417" s="470">
        <f t="shared" si="5199"/>
        <v>1440</v>
      </c>
      <c r="BX417" s="894">
        <f t="shared" si="5889"/>
        <v>0</v>
      </c>
      <c r="BY417" s="943">
        <v>0</v>
      </c>
      <c r="BZ417" s="1134">
        <v>0</v>
      </c>
      <c r="CA417" s="470">
        <v>1440</v>
      </c>
      <c r="CB417" s="470">
        <v>1440</v>
      </c>
      <c r="CC417" s="470">
        <v>1440</v>
      </c>
      <c r="CD417" s="943">
        <v>0</v>
      </c>
      <c r="CE417" s="34"/>
      <c r="CF417" s="525">
        <f t="shared" si="5202"/>
        <v>1440</v>
      </c>
      <c r="CG417" s="593">
        <f t="shared" si="5203"/>
        <v>0</v>
      </c>
      <c r="CH417" s="943">
        <v>0</v>
      </c>
      <c r="CI417" s="593">
        <f t="shared" si="5205"/>
        <v>0</v>
      </c>
      <c r="CJ417" s="470"/>
      <c r="CK417" s="470">
        <f t="shared" si="5207"/>
        <v>1440</v>
      </c>
      <c r="CL417" s="135">
        <v>600</v>
      </c>
      <c r="CM417" s="593">
        <f t="shared" si="5208"/>
        <v>0.41666666666666669</v>
      </c>
      <c r="CN417" s="34"/>
      <c r="CO417" s="1200">
        <f t="shared" si="5210"/>
        <v>1440</v>
      </c>
      <c r="CP417" s="593">
        <f t="shared" si="5211"/>
        <v>0.41666666666666669</v>
      </c>
      <c r="CQ417" s="34"/>
      <c r="CR417" s="1200">
        <f t="shared" si="5213"/>
        <v>1440</v>
      </c>
      <c r="CS417" s="1255">
        <v>1440</v>
      </c>
      <c r="CT417" s="1321">
        <v>1140</v>
      </c>
      <c r="CU417" s="470">
        <v>1140</v>
      </c>
      <c r="CV417" s="470">
        <v>1140</v>
      </c>
      <c r="CW417" s="1398">
        <v>780</v>
      </c>
      <c r="CX417" s="593">
        <f t="shared" si="5215"/>
        <v>0.54166666666666663</v>
      </c>
      <c r="CY417" s="1363">
        <v>1140</v>
      </c>
      <c r="CZ417" s="470"/>
      <c r="DA417" s="1363">
        <f t="shared" si="5217"/>
        <v>1140</v>
      </c>
      <c r="DB417" s="135">
        <v>180</v>
      </c>
      <c r="DC417" s="593">
        <f t="shared" si="5218"/>
        <v>0.15789473684210525</v>
      </c>
      <c r="DD417" s="1200"/>
      <c r="DE417" s="1363">
        <f t="shared" si="5220"/>
        <v>1140</v>
      </c>
      <c r="DF417" s="593">
        <f t="shared" si="5221"/>
        <v>0.15789473684210525</v>
      </c>
      <c r="DG417" s="1200"/>
      <c r="DH417" s="1363">
        <f t="shared" si="5223"/>
        <v>1140</v>
      </c>
      <c r="DI417" s="593">
        <f t="shared" si="5224"/>
        <v>0.15789473684210525</v>
      </c>
      <c r="DJ417" s="1364">
        <v>180</v>
      </c>
      <c r="DK417" s="593">
        <f t="shared" si="5226"/>
        <v>0.15789473684210525</v>
      </c>
      <c r="DL417" s="1200"/>
      <c r="DM417" s="1363">
        <f t="shared" si="5228"/>
        <v>1140</v>
      </c>
      <c r="DN417" s="593">
        <f t="shared" si="5229"/>
        <v>0.15789473684210525</v>
      </c>
      <c r="DO417" s="1364">
        <v>780</v>
      </c>
      <c r="DP417" s="470">
        <v>1140</v>
      </c>
      <c r="DQ417" s="470">
        <v>1140</v>
      </c>
      <c r="DR417" s="470">
        <v>1140</v>
      </c>
      <c r="DS417" s="1444">
        <v>780</v>
      </c>
      <c r="DT417" s="2176">
        <f t="shared" si="5231"/>
        <v>0.68421052631578949</v>
      </c>
      <c r="DU417" s="1362">
        <v>1140</v>
      </c>
      <c r="DV417" s="1362"/>
      <c r="DW417" s="1362">
        <f t="shared" si="5233"/>
        <v>1140</v>
      </c>
      <c r="DX417" s="1362"/>
      <c r="DY417" s="1362">
        <f t="shared" si="5235"/>
        <v>1140</v>
      </c>
      <c r="DZ417" s="1362"/>
      <c r="EA417" s="1362">
        <f t="shared" si="5236"/>
        <v>1140</v>
      </c>
      <c r="EB417" s="1444">
        <v>835.08</v>
      </c>
      <c r="EC417" s="2176">
        <f t="shared" si="5238"/>
        <v>0.73252631578947369</v>
      </c>
      <c r="ED417" s="1362"/>
      <c r="EE417" s="1362">
        <f t="shared" si="5240"/>
        <v>1140</v>
      </c>
      <c r="EF417" s="2176">
        <f t="shared" si="5241"/>
        <v>0.73252631578947369</v>
      </c>
      <c r="EG417" s="1362"/>
      <c r="EH417" s="1362">
        <f t="shared" si="5243"/>
        <v>1140</v>
      </c>
      <c r="EI417" s="2240">
        <v>1435.08</v>
      </c>
      <c r="EJ417" s="1444">
        <v>1435.08</v>
      </c>
      <c r="EK417" s="2176">
        <f t="shared" si="5245"/>
        <v>1</v>
      </c>
      <c r="EL417" s="1362">
        <v>1440</v>
      </c>
      <c r="EM417" s="2241">
        <v>1440</v>
      </c>
      <c r="EN417" s="2241">
        <v>1440</v>
      </c>
      <c r="EO417" s="1444">
        <v>1080</v>
      </c>
      <c r="EP417" s="2176">
        <f t="shared" si="5246"/>
        <v>0.75</v>
      </c>
      <c r="EQ417" s="1362"/>
      <c r="ER417" s="1362">
        <f t="shared" si="5248"/>
        <v>1440</v>
      </c>
      <c r="ES417" s="1362"/>
      <c r="ET417" s="1362">
        <f t="shared" si="5250"/>
        <v>1440</v>
      </c>
      <c r="EU417" s="2176">
        <f t="shared" si="5251"/>
        <v>0.75</v>
      </c>
      <c r="EV417" s="1362"/>
      <c r="EW417" s="1362">
        <f t="shared" si="5253"/>
        <v>1440</v>
      </c>
      <c r="EX417" s="1444">
        <v>1260</v>
      </c>
      <c r="EY417" s="2176">
        <f t="shared" si="5255"/>
        <v>0.875</v>
      </c>
      <c r="EZ417" s="2242">
        <v>1440</v>
      </c>
      <c r="FA417" s="1444">
        <v>1622.4</v>
      </c>
      <c r="FB417" s="2176">
        <f t="shared" si="5258"/>
        <v>1.1266666666666667</v>
      </c>
      <c r="FC417" s="1363">
        <v>1622</v>
      </c>
      <c r="FD417" s="1363">
        <v>1622</v>
      </c>
      <c r="FE417" s="1363">
        <v>1622</v>
      </c>
      <c r="FF417" s="1363"/>
      <c r="FG417" s="1363">
        <f t="shared" si="5259"/>
        <v>1622</v>
      </c>
      <c r="FH417" s="2736">
        <v>604.5</v>
      </c>
      <c r="FI417" s="1363"/>
      <c r="FJ417" s="1363">
        <f t="shared" si="5261"/>
        <v>1622</v>
      </c>
      <c r="FK417" s="2696">
        <f t="shared" si="5262"/>
        <v>0.37268803945745993</v>
      </c>
      <c r="FL417" s="2736">
        <v>604.5</v>
      </c>
      <c r="FM417" s="2696">
        <f t="shared" si="5264"/>
        <v>0.37268803945745993</v>
      </c>
      <c r="FN417" s="1363"/>
      <c r="FO417" s="1363">
        <f t="shared" si="5266"/>
        <v>1622</v>
      </c>
      <c r="FP417" s="2124">
        <v>1622</v>
      </c>
      <c r="FQ417" s="2619">
        <v>1622</v>
      </c>
      <c r="FR417" s="1363">
        <v>1622</v>
      </c>
      <c r="FS417" s="1363">
        <v>1622</v>
      </c>
    </row>
    <row r="418" spans="1:175" ht="21.75" hidden="1" thickBot="1" x14ac:dyDescent="0.4">
      <c r="A418" s="679"/>
      <c r="B418" s="680"/>
      <c r="C418" s="1858" t="s">
        <v>498</v>
      </c>
      <c r="D418" s="1859"/>
      <c r="E418" s="1860"/>
      <c r="F418" s="681"/>
      <c r="G418" s="650" t="s">
        <v>513</v>
      </c>
      <c r="H418" s="589">
        <v>384</v>
      </c>
      <c r="I418" s="470"/>
      <c r="J418" s="525"/>
      <c r="K418" s="525"/>
      <c r="L418" s="587" t="e">
        <f t="shared" si="5873"/>
        <v>#DIV/0!</v>
      </c>
      <c r="M418" s="470"/>
      <c r="N418" s="470"/>
      <c r="O418" s="470"/>
      <c r="P418" s="525">
        <f t="shared" si="5165"/>
        <v>0</v>
      </c>
      <c r="Q418" s="587"/>
      <c r="R418" s="470"/>
      <c r="S418" s="525"/>
      <c r="T418" s="587" t="e">
        <f t="shared" si="5167"/>
        <v>#DIV/0!</v>
      </c>
      <c r="U418" s="470"/>
      <c r="V418" s="470"/>
      <c r="W418" s="470"/>
      <c r="X418" s="525">
        <f t="shared" si="5169"/>
        <v>0</v>
      </c>
      <c r="Y418" s="587" t="e">
        <f t="shared" si="5170"/>
        <v>#DIV/0!</v>
      </c>
      <c r="Z418" s="470"/>
      <c r="AA418" s="525">
        <f t="shared" si="5172"/>
        <v>0</v>
      </c>
      <c r="AB418" s="525"/>
      <c r="AC418" s="587" t="e">
        <f t="shared" si="5174"/>
        <v>#DIV/0!</v>
      </c>
      <c r="AD418" s="525"/>
      <c r="AE418" s="525"/>
      <c r="AF418" s="587" t="e">
        <f t="shared" si="5175"/>
        <v>#DIV/0!</v>
      </c>
      <c r="AG418" s="470"/>
      <c r="AH418" s="470"/>
      <c r="AI418" s="470"/>
      <c r="AJ418" s="470"/>
      <c r="AK418" s="470"/>
      <c r="AL418" s="525">
        <f t="shared" si="5177"/>
        <v>0</v>
      </c>
      <c r="AM418" s="830"/>
      <c r="AN418" s="894" t="e">
        <f t="shared" si="5178"/>
        <v>#DIV/0!</v>
      </c>
      <c r="AO418" s="830"/>
      <c r="AP418" s="894" t="e">
        <f t="shared" si="5180"/>
        <v>#DIV/0!</v>
      </c>
      <c r="AQ418" s="830"/>
      <c r="AR418" s="830"/>
      <c r="AS418" s="830">
        <f t="shared" si="5182"/>
        <v>0</v>
      </c>
      <c r="AT418" s="894" t="e">
        <f t="shared" si="5183"/>
        <v>#DIV/0!</v>
      </c>
      <c r="AU418" s="830"/>
      <c r="AV418" s="830">
        <f t="shared" si="5185"/>
        <v>0</v>
      </c>
      <c r="AW418" s="470"/>
      <c r="AX418" s="830"/>
      <c r="AY418" s="470"/>
      <c r="AZ418" s="72"/>
      <c r="BA418" s="942"/>
      <c r="BB418" s="470"/>
      <c r="BC418" s="470"/>
      <c r="BD418" s="942"/>
      <c r="BE418" s="470"/>
      <c r="BF418" s="470"/>
      <c r="BG418" s="830"/>
      <c r="BH418" s="470">
        <f t="shared" si="5187"/>
        <v>0</v>
      </c>
      <c r="BI418" s="943"/>
      <c r="BJ418" s="894" t="e">
        <f t="shared" si="5189"/>
        <v>#DIV/0!</v>
      </c>
      <c r="BK418" s="470"/>
      <c r="BL418" s="470">
        <f t="shared" si="5191"/>
        <v>0</v>
      </c>
      <c r="BM418" s="894" t="e">
        <f t="shared" si="5192"/>
        <v>#DIV/0!</v>
      </c>
      <c r="BN418" s="894"/>
      <c r="BO418" s="894"/>
      <c r="BP418" s="943"/>
      <c r="BQ418" s="888" t="e">
        <f t="shared" si="5194"/>
        <v>#DIV/0!</v>
      </c>
      <c r="BR418" s="830"/>
      <c r="BS418" s="470">
        <f t="shared" si="5196"/>
        <v>0</v>
      </c>
      <c r="BT418" s="943"/>
      <c r="BU418" s="888" t="e">
        <f t="shared" si="5197"/>
        <v>#DIV/0!</v>
      </c>
      <c r="BV418" s="470"/>
      <c r="BW418" s="470">
        <f t="shared" si="5199"/>
        <v>0</v>
      </c>
      <c r="BX418" s="894" t="e">
        <f t="shared" si="5889"/>
        <v>#DIV/0!</v>
      </c>
      <c r="BY418" s="943"/>
      <c r="BZ418" s="1134"/>
      <c r="CA418" s="470"/>
      <c r="CB418" s="470"/>
      <c r="CC418" s="470"/>
      <c r="CD418" s="943"/>
      <c r="CE418" s="34"/>
      <c r="CF418" s="525">
        <f t="shared" si="5202"/>
        <v>0</v>
      </c>
      <c r="CG418" s="593" t="e">
        <f t="shared" si="5203"/>
        <v>#DIV/0!</v>
      </c>
      <c r="CH418" s="943"/>
      <c r="CI418" s="593" t="e">
        <f t="shared" si="5205"/>
        <v>#DIV/0!</v>
      </c>
      <c r="CJ418" s="470"/>
      <c r="CK418" s="470">
        <f t="shared" si="5207"/>
        <v>0</v>
      </c>
      <c r="CL418" s="135"/>
      <c r="CM418" s="593" t="e">
        <f t="shared" si="5208"/>
        <v>#DIV/0!</v>
      </c>
      <c r="CN418" s="34"/>
      <c r="CO418" s="1200">
        <f t="shared" si="5210"/>
        <v>0</v>
      </c>
      <c r="CP418" s="593" t="e">
        <f t="shared" si="5211"/>
        <v>#DIV/0!</v>
      </c>
      <c r="CQ418" s="34"/>
      <c r="CR418" s="1200">
        <f t="shared" si="5213"/>
        <v>0</v>
      </c>
      <c r="CS418" s="1255"/>
      <c r="CT418" s="1321"/>
      <c r="CU418" s="470"/>
      <c r="CV418" s="470"/>
      <c r="CW418" s="1398"/>
      <c r="CX418" s="593" t="e">
        <f t="shared" si="5215"/>
        <v>#DIV/0!</v>
      </c>
      <c r="CY418" s="1363"/>
      <c r="CZ418" s="470"/>
      <c r="DA418" s="1363">
        <f t="shared" si="5217"/>
        <v>0</v>
      </c>
      <c r="DB418" s="135"/>
      <c r="DC418" s="593" t="e">
        <f t="shared" si="5218"/>
        <v>#DIV/0!</v>
      </c>
      <c r="DD418" s="1200"/>
      <c r="DE418" s="1363">
        <f t="shared" si="5220"/>
        <v>0</v>
      </c>
      <c r="DF418" s="593" t="e">
        <f t="shared" si="5221"/>
        <v>#DIV/0!</v>
      </c>
      <c r="DG418" s="1200"/>
      <c r="DH418" s="1363">
        <f t="shared" si="5223"/>
        <v>0</v>
      </c>
      <c r="DI418" s="593" t="e">
        <f t="shared" si="5224"/>
        <v>#DIV/0!</v>
      </c>
      <c r="DJ418" s="1364"/>
      <c r="DK418" s="593" t="e">
        <f t="shared" si="5226"/>
        <v>#DIV/0!</v>
      </c>
      <c r="DL418" s="1200"/>
      <c r="DM418" s="1363">
        <f t="shared" si="5228"/>
        <v>0</v>
      </c>
      <c r="DN418" s="593" t="e">
        <f t="shared" si="5229"/>
        <v>#DIV/0!</v>
      </c>
      <c r="DO418" s="1364"/>
      <c r="DP418" s="470"/>
      <c r="DQ418" s="470"/>
      <c r="DR418" s="470"/>
      <c r="DS418" s="1444"/>
      <c r="DT418" s="2176" t="e">
        <f t="shared" si="5231"/>
        <v>#DIV/0!</v>
      </c>
      <c r="DU418" s="1362"/>
      <c r="DV418" s="1362"/>
      <c r="DW418" s="1362">
        <f t="shared" si="5233"/>
        <v>0</v>
      </c>
      <c r="DX418" s="1362"/>
      <c r="DY418" s="1362">
        <f t="shared" si="5235"/>
        <v>0</v>
      </c>
      <c r="DZ418" s="1362"/>
      <c r="EA418" s="1362">
        <f t="shared" si="5236"/>
        <v>0</v>
      </c>
      <c r="EB418" s="1444"/>
      <c r="EC418" s="2176" t="e">
        <f t="shared" si="5238"/>
        <v>#DIV/0!</v>
      </c>
      <c r="ED418" s="1362"/>
      <c r="EE418" s="1362">
        <f t="shared" si="5240"/>
        <v>0</v>
      </c>
      <c r="EF418" s="2176" t="e">
        <f t="shared" si="5241"/>
        <v>#DIV/0!</v>
      </c>
      <c r="EG418" s="1362"/>
      <c r="EH418" s="1362">
        <f t="shared" si="5243"/>
        <v>0</v>
      </c>
      <c r="EI418" s="2240"/>
      <c r="EJ418" s="1444"/>
      <c r="EK418" s="2176" t="e">
        <f t="shared" si="5245"/>
        <v>#DIV/0!</v>
      </c>
      <c r="EL418" s="1362"/>
      <c r="EM418" s="2241"/>
      <c r="EN418" s="2241"/>
      <c r="EO418" s="1444"/>
      <c r="EP418" s="2176" t="e">
        <f t="shared" si="5246"/>
        <v>#DIV/0!</v>
      </c>
      <c r="EQ418" s="1362"/>
      <c r="ER418" s="1362">
        <f t="shared" si="5248"/>
        <v>0</v>
      </c>
      <c r="ES418" s="1362"/>
      <c r="ET418" s="1362">
        <f t="shared" si="5250"/>
        <v>0</v>
      </c>
      <c r="EU418" s="2176" t="e">
        <f t="shared" si="5251"/>
        <v>#DIV/0!</v>
      </c>
      <c r="EV418" s="1362"/>
      <c r="EW418" s="1362">
        <f t="shared" si="5253"/>
        <v>0</v>
      </c>
      <c r="EX418" s="1444"/>
      <c r="EY418" s="2176" t="e">
        <f t="shared" si="5255"/>
        <v>#DIV/0!</v>
      </c>
      <c r="EZ418" s="2242"/>
      <c r="FA418" s="1444"/>
      <c r="FB418" s="2176" t="e">
        <f t="shared" si="5258"/>
        <v>#DIV/0!</v>
      </c>
      <c r="FC418" s="1363"/>
      <c r="FD418" s="1363"/>
      <c r="FE418" s="1363"/>
      <c r="FF418" s="1363"/>
      <c r="FG418" s="1363">
        <f t="shared" si="5259"/>
        <v>0</v>
      </c>
      <c r="FH418" s="2736"/>
      <c r="FI418" s="1363"/>
      <c r="FJ418" s="1363">
        <f t="shared" si="5261"/>
        <v>0</v>
      </c>
      <c r="FK418" s="2696" t="e">
        <f t="shared" si="5262"/>
        <v>#DIV/0!</v>
      </c>
      <c r="FL418" s="2736"/>
      <c r="FM418" s="2696" t="e">
        <f t="shared" si="5264"/>
        <v>#DIV/0!</v>
      </c>
      <c r="FN418" s="1363"/>
      <c r="FO418" s="1363">
        <f t="shared" si="5266"/>
        <v>0</v>
      </c>
      <c r="FP418" s="2124"/>
      <c r="FQ418" s="2619"/>
      <c r="FR418" s="1363"/>
      <c r="FS418" s="1363"/>
    </row>
    <row r="419" spans="1:175" ht="21.75" hidden="1" thickBot="1" x14ac:dyDescent="0.4">
      <c r="A419" s="679"/>
      <c r="B419" s="680"/>
      <c r="C419" s="1858" t="s">
        <v>73</v>
      </c>
      <c r="D419" s="1859"/>
      <c r="E419" s="1860"/>
      <c r="F419" s="681"/>
      <c r="G419" s="650" t="s">
        <v>699</v>
      </c>
      <c r="H419" s="589"/>
      <c r="I419" s="470">
        <v>369</v>
      </c>
      <c r="J419" s="525">
        <v>4000</v>
      </c>
      <c r="K419" s="525"/>
      <c r="L419" s="587">
        <f t="shared" si="5873"/>
        <v>0</v>
      </c>
      <c r="M419" s="470">
        <v>4000</v>
      </c>
      <c r="N419" s="470">
        <v>-2387</v>
      </c>
      <c r="O419" s="470">
        <v>-1613</v>
      </c>
      <c r="P419" s="525">
        <f t="shared" si="5165"/>
        <v>0</v>
      </c>
      <c r="Q419" s="587" t="e">
        <f>K419/P419</f>
        <v>#DIV/0!</v>
      </c>
      <c r="R419" s="470">
        <v>0</v>
      </c>
      <c r="S419" s="525"/>
      <c r="T419" s="587" t="e">
        <f t="shared" si="5167"/>
        <v>#DIV/0!</v>
      </c>
      <c r="U419" s="470">
        <v>0</v>
      </c>
      <c r="V419" s="470"/>
      <c r="W419" s="470"/>
      <c r="X419" s="525">
        <f t="shared" si="5169"/>
        <v>0</v>
      </c>
      <c r="Y419" s="587" t="e">
        <f t="shared" si="5170"/>
        <v>#DIV/0!</v>
      </c>
      <c r="Z419" s="470"/>
      <c r="AA419" s="525">
        <f t="shared" si="5172"/>
        <v>0</v>
      </c>
      <c r="AB419" s="525"/>
      <c r="AC419" s="587" t="e">
        <f t="shared" si="5174"/>
        <v>#DIV/0!</v>
      </c>
      <c r="AD419" s="525"/>
      <c r="AE419" s="525"/>
      <c r="AF419" s="587" t="e">
        <f t="shared" si="5175"/>
        <v>#DIV/0!</v>
      </c>
      <c r="AG419" s="470">
        <v>0</v>
      </c>
      <c r="AH419" s="470">
        <v>3000</v>
      </c>
      <c r="AI419" s="470">
        <v>1000</v>
      </c>
      <c r="AJ419" s="470"/>
      <c r="AK419" s="470"/>
      <c r="AL419" s="525">
        <f t="shared" si="5177"/>
        <v>0</v>
      </c>
      <c r="AM419" s="830"/>
      <c r="AN419" s="894" t="e">
        <f t="shared" si="5178"/>
        <v>#DIV/0!</v>
      </c>
      <c r="AO419" s="830">
        <v>106.38</v>
      </c>
      <c r="AP419" s="894">
        <f t="shared" si="5180"/>
        <v>3.5459999999999998E-2</v>
      </c>
      <c r="AQ419" s="830">
        <v>-960</v>
      </c>
      <c r="AR419" s="830"/>
      <c r="AS419" s="830">
        <f t="shared" si="5182"/>
        <v>2040</v>
      </c>
      <c r="AT419" s="894">
        <f t="shared" si="5183"/>
        <v>5.2147058823529407E-2</v>
      </c>
      <c r="AU419" s="830"/>
      <c r="AV419" s="830">
        <f t="shared" si="5185"/>
        <v>2040</v>
      </c>
      <c r="AW419" s="470">
        <v>3000</v>
      </c>
      <c r="AX419" s="830">
        <v>566.79999999999995</v>
      </c>
      <c r="AY419" s="470">
        <v>2040</v>
      </c>
      <c r="AZ419" s="72">
        <v>0</v>
      </c>
      <c r="BA419" s="904">
        <v>3000</v>
      </c>
      <c r="BB419" s="882"/>
      <c r="BC419" s="882">
        <v>1000</v>
      </c>
      <c r="BD419" s="904">
        <v>3000</v>
      </c>
      <c r="BE419" s="882"/>
      <c r="BF419" s="882">
        <v>1000</v>
      </c>
      <c r="BG419" s="830"/>
      <c r="BH419" s="470">
        <f t="shared" si="5187"/>
        <v>3000</v>
      </c>
      <c r="BI419" s="905">
        <v>1265.55</v>
      </c>
      <c r="BJ419" s="894">
        <f t="shared" si="5189"/>
        <v>0.42185</v>
      </c>
      <c r="BK419" s="470"/>
      <c r="BL419" s="470">
        <f t="shared" si="5191"/>
        <v>3000</v>
      </c>
      <c r="BM419" s="894">
        <f t="shared" si="5192"/>
        <v>0.42185</v>
      </c>
      <c r="BN419" s="894"/>
      <c r="BO419" s="894"/>
      <c r="BP419" s="905">
        <v>1329.14</v>
      </c>
      <c r="BQ419" s="888">
        <f t="shared" si="5194"/>
        <v>0.4430466666666667</v>
      </c>
      <c r="BR419" s="830"/>
      <c r="BS419" s="470">
        <f t="shared" si="5196"/>
        <v>3000</v>
      </c>
      <c r="BT419" s="905">
        <v>1727.43</v>
      </c>
      <c r="BU419" s="888">
        <f t="shared" si="5197"/>
        <v>0.57581000000000004</v>
      </c>
      <c r="BV419" s="884">
        <v>-1200</v>
      </c>
      <c r="BW419" s="470">
        <f t="shared" si="5199"/>
        <v>1800</v>
      </c>
      <c r="BX419" s="894">
        <f t="shared" si="5889"/>
        <v>0.95968333333333333</v>
      </c>
      <c r="BY419" s="905">
        <v>1727.43</v>
      </c>
      <c r="BZ419" s="1120">
        <v>1727.43</v>
      </c>
      <c r="CA419" s="1054">
        <v>0</v>
      </c>
      <c r="CB419" s="1054">
        <v>1000</v>
      </c>
      <c r="CC419" s="882">
        <v>1000</v>
      </c>
      <c r="CD419" s="905">
        <v>0</v>
      </c>
      <c r="CE419" s="34"/>
      <c r="CF419" s="525">
        <f t="shared" si="5202"/>
        <v>0</v>
      </c>
      <c r="CG419" s="593" t="e">
        <f t="shared" si="5203"/>
        <v>#DIV/0!</v>
      </c>
      <c r="CH419" s="905">
        <v>0</v>
      </c>
      <c r="CI419" s="593" t="e">
        <f t="shared" si="5205"/>
        <v>#DIV/0!</v>
      </c>
      <c r="CJ419" s="470"/>
      <c r="CK419" s="470">
        <f t="shared" si="5207"/>
        <v>0</v>
      </c>
      <c r="CL419" s="119">
        <v>0</v>
      </c>
      <c r="CM419" s="593" t="e">
        <f t="shared" si="5208"/>
        <v>#DIV/0!</v>
      </c>
      <c r="CN419" s="34"/>
      <c r="CO419" s="1200">
        <f t="shared" si="5210"/>
        <v>0</v>
      </c>
      <c r="CP419" s="593" t="e">
        <f t="shared" si="5211"/>
        <v>#DIV/0!</v>
      </c>
      <c r="CQ419" s="34"/>
      <c r="CR419" s="1200">
        <f t="shared" si="5213"/>
        <v>0</v>
      </c>
      <c r="CS419" s="1241">
        <v>0</v>
      </c>
      <c r="CT419" s="1330">
        <v>1000</v>
      </c>
      <c r="CU419" s="197">
        <v>1000</v>
      </c>
      <c r="CV419" s="197">
        <v>1000</v>
      </c>
      <c r="CW419" s="1384">
        <v>478.64</v>
      </c>
      <c r="CX419" s="593" t="e">
        <f t="shared" si="5215"/>
        <v>#DIV/0!</v>
      </c>
      <c r="CY419" s="1554">
        <v>1000</v>
      </c>
      <c r="CZ419" s="470"/>
      <c r="DA419" s="1363">
        <f t="shared" si="5217"/>
        <v>1000</v>
      </c>
      <c r="DB419" s="119">
        <v>1144.8</v>
      </c>
      <c r="DC419" s="593">
        <f t="shared" si="5218"/>
        <v>1.1448</v>
      </c>
      <c r="DD419" s="1200"/>
      <c r="DE419" s="1363">
        <f t="shared" si="5220"/>
        <v>1000</v>
      </c>
      <c r="DF419" s="593">
        <f t="shared" si="5221"/>
        <v>1.1448</v>
      </c>
      <c r="DG419" s="1200"/>
      <c r="DH419" s="1363">
        <f t="shared" si="5223"/>
        <v>1000</v>
      </c>
      <c r="DI419" s="593">
        <f t="shared" si="5224"/>
        <v>1.1448</v>
      </c>
      <c r="DJ419" s="1583">
        <v>1922.08</v>
      </c>
      <c r="DK419" s="593">
        <f t="shared" si="5226"/>
        <v>1.92208</v>
      </c>
      <c r="DL419" s="1568">
        <v>922</v>
      </c>
      <c r="DM419" s="1363">
        <f t="shared" si="5228"/>
        <v>1922</v>
      </c>
      <c r="DN419" s="593">
        <f t="shared" si="5229"/>
        <v>1.000041623309053</v>
      </c>
      <c r="DO419" s="1583">
        <v>2976.83</v>
      </c>
      <c r="DP419" s="942">
        <v>300</v>
      </c>
      <c r="DQ419" s="942">
        <v>0</v>
      </c>
      <c r="DR419" s="942">
        <v>0</v>
      </c>
      <c r="DS419" s="1985">
        <v>2976.83</v>
      </c>
      <c r="DT419" s="2176">
        <f t="shared" si="5231"/>
        <v>1.548818938605619</v>
      </c>
      <c r="DU419" s="2242">
        <v>300</v>
      </c>
      <c r="DV419" s="1362"/>
      <c r="DW419" s="1362">
        <f t="shared" si="5233"/>
        <v>300</v>
      </c>
      <c r="DX419" s="1362"/>
      <c r="DY419" s="1362">
        <f t="shared" si="5235"/>
        <v>300</v>
      </c>
      <c r="DZ419" s="1362"/>
      <c r="EA419" s="1362">
        <f t="shared" si="5236"/>
        <v>300</v>
      </c>
      <c r="EB419" s="1444">
        <v>229.88</v>
      </c>
      <c r="EC419" s="2176">
        <f t="shared" si="5238"/>
        <v>0.76626666666666665</v>
      </c>
      <c r="ED419" s="1362"/>
      <c r="EE419" s="1362">
        <f t="shared" si="5240"/>
        <v>300</v>
      </c>
      <c r="EF419" s="2176">
        <f t="shared" si="5241"/>
        <v>0.76626666666666665</v>
      </c>
      <c r="EG419" s="1362"/>
      <c r="EH419" s="1362">
        <f t="shared" si="5243"/>
        <v>300</v>
      </c>
      <c r="EI419" s="2240">
        <v>229.88</v>
      </c>
      <c r="EJ419" s="1444">
        <v>229.88</v>
      </c>
      <c r="EK419" s="2176">
        <f t="shared" si="5245"/>
        <v>1</v>
      </c>
      <c r="EL419" s="2242">
        <v>230</v>
      </c>
      <c r="EM419" s="2281">
        <v>230</v>
      </c>
      <c r="EN419" s="2281">
        <v>230</v>
      </c>
      <c r="EO419" s="1444">
        <v>99.95</v>
      </c>
      <c r="EP419" s="2176">
        <f t="shared" si="5246"/>
        <v>0.43456521739130438</v>
      </c>
      <c r="EQ419" s="1362"/>
      <c r="ER419" s="1362">
        <f t="shared" si="5248"/>
        <v>230</v>
      </c>
      <c r="ES419" s="1362"/>
      <c r="ET419" s="1362">
        <f t="shared" si="5250"/>
        <v>230</v>
      </c>
      <c r="EU419" s="2176">
        <f t="shared" si="5251"/>
        <v>0.43456521739130438</v>
      </c>
      <c r="EV419" s="1362"/>
      <c r="EW419" s="1362">
        <f t="shared" si="5253"/>
        <v>230</v>
      </c>
      <c r="EX419" s="1444">
        <v>132.55000000000001</v>
      </c>
      <c r="EY419" s="2176">
        <f t="shared" si="5255"/>
        <v>0.57630434782608697</v>
      </c>
      <c r="EZ419" s="2242">
        <v>230</v>
      </c>
      <c r="FA419" s="1444">
        <v>202.05</v>
      </c>
      <c r="FB419" s="2176">
        <f t="shared" si="5258"/>
        <v>0.87847826086956526</v>
      </c>
      <c r="FC419" s="2124">
        <v>400</v>
      </c>
      <c r="FD419" s="2153">
        <v>200</v>
      </c>
      <c r="FE419" s="2153">
        <v>200</v>
      </c>
      <c r="FF419" s="1363"/>
      <c r="FG419" s="1363">
        <f t="shared" si="5259"/>
        <v>400</v>
      </c>
      <c r="FH419" s="2736">
        <v>267</v>
      </c>
      <c r="FI419" s="1363"/>
      <c r="FJ419" s="1363">
        <f t="shared" si="5261"/>
        <v>400</v>
      </c>
      <c r="FK419" s="2696">
        <f t="shared" si="5262"/>
        <v>0.66749999999999998</v>
      </c>
      <c r="FL419" s="2736">
        <v>267</v>
      </c>
      <c r="FM419" s="2696">
        <f t="shared" si="5264"/>
        <v>0.66749999999999998</v>
      </c>
      <c r="FN419" s="1363"/>
      <c r="FO419" s="1363">
        <f t="shared" si="5266"/>
        <v>400</v>
      </c>
      <c r="FP419" s="2124">
        <v>400</v>
      </c>
      <c r="FQ419" s="2631">
        <v>200</v>
      </c>
      <c r="FR419" s="2124">
        <v>200</v>
      </c>
      <c r="FS419" s="2124">
        <v>200</v>
      </c>
    </row>
    <row r="420" spans="1:175" ht="21.75" hidden="1" thickBot="1" x14ac:dyDescent="0.4">
      <c r="A420" s="679"/>
      <c r="B420" s="680"/>
      <c r="C420" s="1921" t="s">
        <v>356</v>
      </c>
      <c r="D420" s="1859"/>
      <c r="E420" s="1860"/>
      <c r="F420" s="681"/>
      <c r="G420" s="650" t="s">
        <v>586</v>
      </c>
      <c r="H420" s="589"/>
      <c r="I420" s="470">
        <v>0</v>
      </c>
      <c r="J420" s="525">
        <v>0</v>
      </c>
      <c r="K420" s="525">
        <v>0</v>
      </c>
      <c r="L420" s="587" t="e">
        <f t="shared" si="5873"/>
        <v>#DIV/0!</v>
      </c>
      <c r="M420" s="470">
        <v>0</v>
      </c>
      <c r="N420" s="470"/>
      <c r="O420" s="470"/>
      <c r="P420" s="525">
        <f t="shared" si="5165"/>
        <v>0</v>
      </c>
      <c r="Q420" s="587"/>
      <c r="R420" s="470">
        <v>0</v>
      </c>
      <c r="S420" s="525">
        <v>0</v>
      </c>
      <c r="T420" s="587" t="e">
        <f t="shared" si="5167"/>
        <v>#DIV/0!</v>
      </c>
      <c r="U420" s="470">
        <v>0</v>
      </c>
      <c r="V420" s="470"/>
      <c r="W420" s="470"/>
      <c r="X420" s="525">
        <f t="shared" si="5169"/>
        <v>0</v>
      </c>
      <c r="Y420" s="587" t="e">
        <f t="shared" si="5170"/>
        <v>#DIV/0!</v>
      </c>
      <c r="Z420" s="470"/>
      <c r="AA420" s="525">
        <f t="shared" si="5172"/>
        <v>0</v>
      </c>
      <c r="AB420" s="525">
        <v>0</v>
      </c>
      <c r="AC420" s="587" t="e">
        <f t="shared" si="5174"/>
        <v>#DIV/0!</v>
      </c>
      <c r="AD420" s="525">
        <v>0</v>
      </c>
      <c r="AE420" s="525">
        <v>0</v>
      </c>
      <c r="AF420" s="587" t="e">
        <f t="shared" si="5175"/>
        <v>#DIV/0!</v>
      </c>
      <c r="AG420" s="470">
        <v>0</v>
      </c>
      <c r="AH420" s="470">
        <v>0</v>
      </c>
      <c r="AI420" s="470">
        <v>0</v>
      </c>
      <c r="AJ420" s="470">
        <v>0</v>
      </c>
      <c r="AK420" s="470"/>
      <c r="AL420" s="525">
        <f t="shared" si="5177"/>
        <v>0</v>
      </c>
      <c r="AM420" s="830">
        <v>0</v>
      </c>
      <c r="AN420" s="894" t="e">
        <f t="shared" si="5178"/>
        <v>#DIV/0!</v>
      </c>
      <c r="AO420" s="830">
        <v>0</v>
      </c>
      <c r="AP420" s="894" t="e">
        <f t="shared" si="5180"/>
        <v>#DIV/0!</v>
      </c>
      <c r="AQ420" s="830"/>
      <c r="AR420" s="830"/>
      <c r="AS420" s="830">
        <f t="shared" si="5182"/>
        <v>0</v>
      </c>
      <c r="AT420" s="894" t="e">
        <f t="shared" si="5183"/>
        <v>#DIV/0!</v>
      </c>
      <c r="AU420" s="830"/>
      <c r="AV420" s="830">
        <f t="shared" si="5185"/>
        <v>0</v>
      </c>
      <c r="AW420" s="470">
        <v>0</v>
      </c>
      <c r="AX420" s="830">
        <v>0</v>
      </c>
      <c r="AY420" s="470">
        <v>0</v>
      </c>
      <c r="AZ420" s="72">
        <v>0</v>
      </c>
      <c r="BA420" s="942">
        <v>0</v>
      </c>
      <c r="BB420" s="470">
        <v>0</v>
      </c>
      <c r="BC420" s="470">
        <v>0</v>
      </c>
      <c r="BD420" s="942">
        <v>0</v>
      </c>
      <c r="BE420" s="470">
        <v>0</v>
      </c>
      <c r="BF420" s="470">
        <v>0</v>
      </c>
      <c r="BG420" s="830"/>
      <c r="BH420" s="470">
        <f t="shared" si="5187"/>
        <v>0</v>
      </c>
      <c r="BI420" s="943">
        <v>0</v>
      </c>
      <c r="BJ420" s="894" t="e">
        <f t="shared" si="5189"/>
        <v>#DIV/0!</v>
      </c>
      <c r="BK420" s="470"/>
      <c r="BL420" s="470">
        <f t="shared" si="5191"/>
        <v>0</v>
      </c>
      <c r="BM420" s="894" t="e">
        <f t="shared" si="5192"/>
        <v>#DIV/0!</v>
      </c>
      <c r="BN420" s="894"/>
      <c r="BO420" s="894"/>
      <c r="BP420" s="943">
        <v>0</v>
      </c>
      <c r="BQ420" s="888" t="e">
        <f t="shared" si="5194"/>
        <v>#DIV/0!</v>
      </c>
      <c r="BR420" s="830"/>
      <c r="BS420" s="470">
        <f t="shared" si="5196"/>
        <v>0</v>
      </c>
      <c r="BT420" s="943">
        <v>0</v>
      </c>
      <c r="BU420" s="888" t="e">
        <f t="shared" si="5197"/>
        <v>#DIV/0!</v>
      </c>
      <c r="BV420" s="470"/>
      <c r="BW420" s="470">
        <f t="shared" si="5199"/>
        <v>0</v>
      </c>
      <c r="BX420" s="894" t="e">
        <f t="shared" si="5889"/>
        <v>#DIV/0!</v>
      </c>
      <c r="BY420" s="943">
        <v>0</v>
      </c>
      <c r="BZ420" s="1134">
        <v>0</v>
      </c>
      <c r="CA420" s="470">
        <v>0</v>
      </c>
      <c r="CB420" s="470">
        <v>0</v>
      </c>
      <c r="CC420" s="470">
        <v>0</v>
      </c>
      <c r="CD420" s="943">
        <v>0</v>
      </c>
      <c r="CE420" s="34"/>
      <c r="CF420" s="525">
        <f t="shared" si="5202"/>
        <v>0</v>
      </c>
      <c r="CG420" s="593" t="e">
        <f t="shared" si="5203"/>
        <v>#DIV/0!</v>
      </c>
      <c r="CH420" s="943">
        <v>0</v>
      </c>
      <c r="CI420" s="593" t="e">
        <f t="shared" si="5205"/>
        <v>#DIV/0!</v>
      </c>
      <c r="CJ420" s="470"/>
      <c r="CK420" s="470">
        <f t="shared" si="5207"/>
        <v>0</v>
      </c>
      <c r="CL420" s="135">
        <v>0</v>
      </c>
      <c r="CM420" s="593" t="e">
        <f t="shared" si="5208"/>
        <v>#DIV/0!</v>
      </c>
      <c r="CN420" s="34"/>
      <c r="CO420" s="1200">
        <f t="shared" si="5210"/>
        <v>0</v>
      </c>
      <c r="CP420" s="593" t="e">
        <f t="shared" si="5211"/>
        <v>#DIV/0!</v>
      </c>
      <c r="CQ420" s="34"/>
      <c r="CR420" s="1200">
        <f t="shared" si="5213"/>
        <v>0</v>
      </c>
      <c r="CS420" s="1255">
        <v>0</v>
      </c>
      <c r="CT420" s="1321">
        <v>0</v>
      </c>
      <c r="CU420" s="470">
        <v>0</v>
      </c>
      <c r="CV420" s="470">
        <v>0</v>
      </c>
      <c r="CW420" s="1398">
        <v>0</v>
      </c>
      <c r="CX420" s="593" t="e">
        <f t="shared" si="5215"/>
        <v>#DIV/0!</v>
      </c>
      <c r="CY420" s="1363">
        <v>0</v>
      </c>
      <c r="CZ420" s="470"/>
      <c r="DA420" s="1363">
        <f t="shared" si="5217"/>
        <v>0</v>
      </c>
      <c r="DB420" s="135">
        <v>0</v>
      </c>
      <c r="DC420" s="593" t="e">
        <f t="shared" si="5218"/>
        <v>#DIV/0!</v>
      </c>
      <c r="DD420" s="1200"/>
      <c r="DE420" s="1363">
        <f t="shared" si="5220"/>
        <v>0</v>
      </c>
      <c r="DF420" s="593" t="e">
        <f t="shared" si="5221"/>
        <v>#DIV/0!</v>
      </c>
      <c r="DG420" s="1200"/>
      <c r="DH420" s="1363">
        <f t="shared" si="5223"/>
        <v>0</v>
      </c>
      <c r="DI420" s="593" t="e">
        <f t="shared" si="5224"/>
        <v>#DIV/0!</v>
      </c>
      <c r="DJ420" s="1364">
        <v>0</v>
      </c>
      <c r="DK420" s="593" t="e">
        <f t="shared" si="5226"/>
        <v>#DIV/0!</v>
      </c>
      <c r="DL420" s="1200"/>
      <c r="DM420" s="1363">
        <f t="shared" si="5228"/>
        <v>0</v>
      </c>
      <c r="DN420" s="593" t="e">
        <f t="shared" si="5229"/>
        <v>#DIV/0!</v>
      </c>
      <c r="DO420" s="1364"/>
      <c r="DP420" s="470">
        <v>0</v>
      </c>
      <c r="DQ420" s="470">
        <v>0</v>
      </c>
      <c r="DR420" s="470">
        <v>0</v>
      </c>
      <c r="DS420" s="1444"/>
      <c r="DT420" s="2176" t="e">
        <f t="shared" si="5231"/>
        <v>#DIV/0!</v>
      </c>
      <c r="DU420" s="1362">
        <v>0</v>
      </c>
      <c r="DV420" s="1362"/>
      <c r="DW420" s="1362">
        <f t="shared" si="5233"/>
        <v>0</v>
      </c>
      <c r="DX420" s="1362"/>
      <c r="DY420" s="1362">
        <f t="shared" si="5235"/>
        <v>0</v>
      </c>
      <c r="DZ420" s="1362"/>
      <c r="EA420" s="1362">
        <f t="shared" si="5236"/>
        <v>0</v>
      </c>
      <c r="EB420" s="1444"/>
      <c r="EC420" s="2176" t="e">
        <f t="shared" si="5238"/>
        <v>#DIV/0!</v>
      </c>
      <c r="ED420" s="1362"/>
      <c r="EE420" s="1362">
        <f t="shared" si="5240"/>
        <v>0</v>
      </c>
      <c r="EF420" s="2176" t="e">
        <f t="shared" si="5241"/>
        <v>#DIV/0!</v>
      </c>
      <c r="EG420" s="1362"/>
      <c r="EH420" s="1362">
        <f t="shared" si="5243"/>
        <v>0</v>
      </c>
      <c r="EI420" s="2240"/>
      <c r="EJ420" s="1444"/>
      <c r="EK420" s="2176" t="e">
        <f t="shared" si="5245"/>
        <v>#DIV/0!</v>
      </c>
      <c r="EL420" s="1362">
        <v>0</v>
      </c>
      <c r="EM420" s="2241">
        <v>0</v>
      </c>
      <c r="EN420" s="2241">
        <v>0</v>
      </c>
      <c r="EO420" s="1444"/>
      <c r="EP420" s="2176" t="e">
        <f t="shared" si="5246"/>
        <v>#DIV/0!</v>
      </c>
      <c r="EQ420" s="1362"/>
      <c r="ER420" s="1362">
        <f t="shared" si="5248"/>
        <v>0</v>
      </c>
      <c r="ES420" s="1362"/>
      <c r="ET420" s="1362">
        <f t="shared" si="5250"/>
        <v>0</v>
      </c>
      <c r="EU420" s="2176" t="e">
        <f t="shared" si="5251"/>
        <v>#DIV/0!</v>
      </c>
      <c r="EV420" s="1362"/>
      <c r="EW420" s="1362">
        <f t="shared" si="5253"/>
        <v>0</v>
      </c>
      <c r="EX420" s="1444"/>
      <c r="EY420" s="2176" t="e">
        <f t="shared" si="5255"/>
        <v>#DIV/0!</v>
      </c>
      <c r="EZ420" s="2242"/>
      <c r="FA420" s="1444"/>
      <c r="FB420" s="2176" t="e">
        <f t="shared" si="5258"/>
        <v>#DIV/0!</v>
      </c>
      <c r="FC420" s="1363">
        <v>0</v>
      </c>
      <c r="FD420" s="1363">
        <v>0</v>
      </c>
      <c r="FE420" s="1363">
        <v>0</v>
      </c>
      <c r="FF420" s="1363"/>
      <c r="FG420" s="1363">
        <f t="shared" si="5259"/>
        <v>0</v>
      </c>
      <c r="FH420" s="2736"/>
      <c r="FI420" s="1363"/>
      <c r="FJ420" s="1363">
        <f t="shared" si="5261"/>
        <v>0</v>
      </c>
      <c r="FK420" s="2696" t="e">
        <f t="shared" si="5262"/>
        <v>#DIV/0!</v>
      </c>
      <c r="FL420" s="2736"/>
      <c r="FM420" s="2696" t="e">
        <f t="shared" si="5264"/>
        <v>#DIV/0!</v>
      </c>
      <c r="FN420" s="1363"/>
      <c r="FO420" s="1363">
        <f t="shared" si="5266"/>
        <v>0</v>
      </c>
      <c r="FP420" s="2124">
        <v>0</v>
      </c>
      <c r="FQ420" s="2619">
        <v>0</v>
      </c>
      <c r="FR420" s="1363">
        <v>0</v>
      </c>
      <c r="FS420" s="1363">
        <v>0</v>
      </c>
    </row>
    <row r="421" spans="1:175" ht="21.75" hidden="1" thickBot="1" x14ac:dyDescent="0.4">
      <c r="A421" s="679"/>
      <c r="B421" s="680"/>
      <c r="C421" s="1921" t="s">
        <v>358</v>
      </c>
      <c r="D421" s="1859"/>
      <c r="E421" s="1860"/>
      <c r="F421" s="681"/>
      <c r="G421" s="650" t="s">
        <v>513</v>
      </c>
      <c r="H421" s="589">
        <v>0</v>
      </c>
      <c r="I421" s="470"/>
      <c r="J421" s="525"/>
      <c r="K421" s="525"/>
      <c r="L421" s="587" t="e">
        <f t="shared" si="5873"/>
        <v>#DIV/0!</v>
      </c>
      <c r="M421" s="470"/>
      <c r="N421" s="470"/>
      <c r="O421" s="470"/>
      <c r="P421" s="525">
        <f t="shared" si="5165"/>
        <v>0</v>
      </c>
      <c r="Q421" s="587"/>
      <c r="R421" s="470"/>
      <c r="S421" s="525"/>
      <c r="T421" s="587" t="e">
        <f t="shared" si="5167"/>
        <v>#DIV/0!</v>
      </c>
      <c r="U421" s="470"/>
      <c r="V421" s="470"/>
      <c r="W421" s="470"/>
      <c r="X421" s="525">
        <f t="shared" si="5169"/>
        <v>0</v>
      </c>
      <c r="Y421" s="587" t="e">
        <f t="shared" si="5170"/>
        <v>#DIV/0!</v>
      </c>
      <c r="Z421" s="470"/>
      <c r="AA421" s="525">
        <f t="shared" si="5172"/>
        <v>0</v>
      </c>
      <c r="AB421" s="525"/>
      <c r="AC421" s="587" t="e">
        <f t="shared" si="5174"/>
        <v>#DIV/0!</v>
      </c>
      <c r="AD421" s="525"/>
      <c r="AE421" s="525"/>
      <c r="AF421" s="587" t="e">
        <f t="shared" si="5175"/>
        <v>#DIV/0!</v>
      </c>
      <c r="AG421" s="470"/>
      <c r="AH421" s="470"/>
      <c r="AI421" s="470"/>
      <c r="AJ421" s="470"/>
      <c r="AK421" s="470"/>
      <c r="AL421" s="525">
        <f t="shared" si="5177"/>
        <v>0</v>
      </c>
      <c r="AM421" s="830"/>
      <c r="AN421" s="894" t="e">
        <f t="shared" si="5178"/>
        <v>#DIV/0!</v>
      </c>
      <c r="AO421" s="830"/>
      <c r="AP421" s="894" t="e">
        <f t="shared" si="5180"/>
        <v>#DIV/0!</v>
      </c>
      <c r="AQ421" s="830"/>
      <c r="AR421" s="830"/>
      <c r="AS421" s="830">
        <f t="shared" si="5182"/>
        <v>0</v>
      </c>
      <c r="AT421" s="894" t="e">
        <f t="shared" si="5183"/>
        <v>#DIV/0!</v>
      </c>
      <c r="AU421" s="830"/>
      <c r="AV421" s="830">
        <f t="shared" si="5185"/>
        <v>0</v>
      </c>
      <c r="AW421" s="470"/>
      <c r="AX421" s="830"/>
      <c r="AY421" s="470"/>
      <c r="AZ421" s="72"/>
      <c r="BA421" s="942"/>
      <c r="BB421" s="470"/>
      <c r="BC421" s="470"/>
      <c r="BD421" s="942"/>
      <c r="BE421" s="470"/>
      <c r="BF421" s="470"/>
      <c r="BG421" s="830"/>
      <c r="BH421" s="470">
        <f t="shared" si="5187"/>
        <v>0</v>
      </c>
      <c r="BI421" s="943"/>
      <c r="BJ421" s="894" t="e">
        <f t="shared" si="5189"/>
        <v>#DIV/0!</v>
      </c>
      <c r="BK421" s="470"/>
      <c r="BL421" s="470">
        <f t="shared" si="5191"/>
        <v>0</v>
      </c>
      <c r="BM421" s="894" t="e">
        <f t="shared" si="5192"/>
        <v>#DIV/0!</v>
      </c>
      <c r="BN421" s="894"/>
      <c r="BO421" s="894"/>
      <c r="BP421" s="943"/>
      <c r="BQ421" s="888" t="e">
        <f t="shared" si="5194"/>
        <v>#DIV/0!</v>
      </c>
      <c r="BR421" s="830"/>
      <c r="BS421" s="470">
        <f t="shared" si="5196"/>
        <v>0</v>
      </c>
      <c r="BT421" s="943"/>
      <c r="BU421" s="888" t="e">
        <f t="shared" si="5197"/>
        <v>#DIV/0!</v>
      </c>
      <c r="BV421" s="470"/>
      <c r="BW421" s="470">
        <f t="shared" si="5199"/>
        <v>0</v>
      </c>
      <c r="BX421" s="894" t="e">
        <f t="shared" si="5889"/>
        <v>#DIV/0!</v>
      </c>
      <c r="BY421" s="943"/>
      <c r="BZ421" s="1134"/>
      <c r="CA421" s="470"/>
      <c r="CB421" s="470"/>
      <c r="CC421" s="470"/>
      <c r="CD421" s="943"/>
      <c r="CE421" s="34"/>
      <c r="CF421" s="525">
        <f t="shared" si="5202"/>
        <v>0</v>
      </c>
      <c r="CG421" s="593" t="e">
        <f t="shared" si="5203"/>
        <v>#DIV/0!</v>
      </c>
      <c r="CH421" s="943"/>
      <c r="CI421" s="593" t="e">
        <f t="shared" si="5205"/>
        <v>#DIV/0!</v>
      </c>
      <c r="CJ421" s="470"/>
      <c r="CK421" s="470">
        <f t="shared" si="5207"/>
        <v>0</v>
      </c>
      <c r="CL421" s="135"/>
      <c r="CM421" s="593" t="e">
        <f t="shared" si="5208"/>
        <v>#DIV/0!</v>
      </c>
      <c r="CN421" s="34"/>
      <c r="CO421" s="1200">
        <f t="shared" si="5210"/>
        <v>0</v>
      </c>
      <c r="CP421" s="593" t="e">
        <f t="shared" si="5211"/>
        <v>#DIV/0!</v>
      </c>
      <c r="CQ421" s="34"/>
      <c r="CR421" s="1200">
        <f t="shared" si="5213"/>
        <v>0</v>
      </c>
      <c r="CS421" s="1255"/>
      <c r="CT421" s="1321"/>
      <c r="CU421" s="470"/>
      <c r="CV421" s="470"/>
      <c r="CW421" s="1398"/>
      <c r="CX421" s="593" t="e">
        <f t="shared" si="5215"/>
        <v>#DIV/0!</v>
      </c>
      <c r="CY421" s="1363"/>
      <c r="CZ421" s="470"/>
      <c r="DA421" s="1363">
        <f t="shared" si="5217"/>
        <v>0</v>
      </c>
      <c r="DB421" s="135"/>
      <c r="DC421" s="593" t="e">
        <f t="shared" si="5218"/>
        <v>#DIV/0!</v>
      </c>
      <c r="DD421" s="1200"/>
      <c r="DE421" s="1363">
        <f t="shared" si="5220"/>
        <v>0</v>
      </c>
      <c r="DF421" s="593" t="e">
        <f t="shared" si="5221"/>
        <v>#DIV/0!</v>
      </c>
      <c r="DG421" s="1200"/>
      <c r="DH421" s="1363">
        <f t="shared" si="5223"/>
        <v>0</v>
      </c>
      <c r="DI421" s="593" t="e">
        <f t="shared" si="5224"/>
        <v>#DIV/0!</v>
      </c>
      <c r="DJ421" s="1364"/>
      <c r="DK421" s="593" t="e">
        <f t="shared" si="5226"/>
        <v>#DIV/0!</v>
      </c>
      <c r="DL421" s="1200"/>
      <c r="DM421" s="1363">
        <f t="shared" si="5228"/>
        <v>0</v>
      </c>
      <c r="DN421" s="593" t="e">
        <f t="shared" si="5229"/>
        <v>#DIV/0!</v>
      </c>
      <c r="DO421" s="1364"/>
      <c r="DP421" s="470"/>
      <c r="DQ421" s="470"/>
      <c r="DR421" s="470"/>
      <c r="DS421" s="1444"/>
      <c r="DT421" s="2176" t="e">
        <f t="shared" si="5231"/>
        <v>#DIV/0!</v>
      </c>
      <c r="DU421" s="1362"/>
      <c r="DV421" s="1362"/>
      <c r="DW421" s="1362">
        <f t="shared" si="5233"/>
        <v>0</v>
      </c>
      <c r="DX421" s="1362"/>
      <c r="DY421" s="1362">
        <f t="shared" si="5235"/>
        <v>0</v>
      </c>
      <c r="DZ421" s="1362"/>
      <c r="EA421" s="1362">
        <f t="shared" si="5236"/>
        <v>0</v>
      </c>
      <c r="EB421" s="1444"/>
      <c r="EC421" s="2176" t="e">
        <f t="shared" si="5238"/>
        <v>#DIV/0!</v>
      </c>
      <c r="ED421" s="1362"/>
      <c r="EE421" s="1362">
        <f t="shared" si="5240"/>
        <v>0</v>
      </c>
      <c r="EF421" s="2176" t="e">
        <f t="shared" si="5241"/>
        <v>#DIV/0!</v>
      </c>
      <c r="EG421" s="1362"/>
      <c r="EH421" s="1362">
        <f t="shared" si="5243"/>
        <v>0</v>
      </c>
      <c r="EI421" s="2240"/>
      <c r="EJ421" s="1444"/>
      <c r="EK421" s="2176" t="e">
        <f t="shared" si="5245"/>
        <v>#DIV/0!</v>
      </c>
      <c r="EL421" s="1362"/>
      <c r="EM421" s="2241"/>
      <c r="EN421" s="2241"/>
      <c r="EO421" s="1444"/>
      <c r="EP421" s="2176" t="e">
        <f t="shared" si="5246"/>
        <v>#DIV/0!</v>
      </c>
      <c r="EQ421" s="1362"/>
      <c r="ER421" s="1362">
        <f t="shared" si="5248"/>
        <v>0</v>
      </c>
      <c r="ES421" s="1362"/>
      <c r="ET421" s="1362">
        <f t="shared" si="5250"/>
        <v>0</v>
      </c>
      <c r="EU421" s="2176" t="e">
        <f t="shared" si="5251"/>
        <v>#DIV/0!</v>
      </c>
      <c r="EV421" s="1362"/>
      <c r="EW421" s="1362">
        <f t="shared" si="5253"/>
        <v>0</v>
      </c>
      <c r="EX421" s="1444"/>
      <c r="EY421" s="2176" t="e">
        <f t="shared" si="5255"/>
        <v>#DIV/0!</v>
      </c>
      <c r="EZ421" s="2242"/>
      <c r="FA421" s="1444"/>
      <c r="FB421" s="2176" t="e">
        <f t="shared" si="5258"/>
        <v>#DIV/0!</v>
      </c>
      <c r="FC421" s="1363"/>
      <c r="FD421" s="1363"/>
      <c r="FE421" s="1363"/>
      <c r="FF421" s="1363"/>
      <c r="FG421" s="1363">
        <f t="shared" si="5259"/>
        <v>0</v>
      </c>
      <c r="FH421" s="2736"/>
      <c r="FI421" s="1363"/>
      <c r="FJ421" s="1363">
        <f t="shared" si="5261"/>
        <v>0</v>
      </c>
      <c r="FK421" s="2696" t="e">
        <f t="shared" si="5262"/>
        <v>#DIV/0!</v>
      </c>
      <c r="FL421" s="2736"/>
      <c r="FM421" s="2696" t="e">
        <f t="shared" si="5264"/>
        <v>#DIV/0!</v>
      </c>
      <c r="FN421" s="1363"/>
      <c r="FO421" s="1363">
        <f t="shared" si="5266"/>
        <v>0</v>
      </c>
      <c r="FP421" s="2124"/>
      <c r="FQ421" s="2619"/>
      <c r="FR421" s="1363"/>
      <c r="FS421" s="1363"/>
    </row>
    <row r="422" spans="1:175" ht="27" customHeight="1" thickBot="1" x14ac:dyDescent="0.4">
      <c r="A422" s="653" t="s">
        <v>340</v>
      </c>
      <c r="B422" s="654"/>
      <c r="C422" s="1831" t="s">
        <v>341</v>
      </c>
      <c r="D422" s="1832" t="s">
        <v>398</v>
      </c>
      <c r="E422" s="1862" t="s">
        <v>412</v>
      </c>
      <c r="F422" s="684"/>
      <c r="G422" s="656"/>
      <c r="H422" s="779">
        <f t="shared" ref="H422:K422" si="5920">SUM(H423:H426)</f>
        <v>7912</v>
      </c>
      <c r="I422" s="516">
        <f t="shared" si="5920"/>
        <v>5241</v>
      </c>
      <c r="J422" s="572">
        <f t="shared" si="5920"/>
        <v>6306</v>
      </c>
      <c r="K422" s="572">
        <f t="shared" si="5920"/>
        <v>1054</v>
      </c>
      <c r="L422" s="620">
        <f t="shared" si="5873"/>
        <v>0.16714240405962574</v>
      </c>
      <c r="M422" s="516">
        <f t="shared" ref="M422" si="5921">SUM(M423:M426)</f>
        <v>6306</v>
      </c>
      <c r="N422" s="516">
        <f>SUM(N423:N426)</f>
        <v>0</v>
      </c>
      <c r="O422" s="516">
        <f>SUM(O423:O426)</f>
        <v>-500</v>
      </c>
      <c r="P422" s="572">
        <f t="shared" si="5165"/>
        <v>5806</v>
      </c>
      <c r="Q422" s="620">
        <f>K422/P422</f>
        <v>0.18153634171546676</v>
      </c>
      <c r="R422" s="516">
        <f t="shared" ref="R422:S422" si="5922">SUM(R423:R426)</f>
        <v>5806</v>
      </c>
      <c r="S422" s="572">
        <f t="shared" si="5922"/>
        <v>1980</v>
      </c>
      <c r="T422" s="620">
        <f t="shared" si="5167"/>
        <v>0.34102652428522218</v>
      </c>
      <c r="U422" s="516">
        <f t="shared" ref="U422" si="5923">SUM(U423:U426)</f>
        <v>4806</v>
      </c>
      <c r="V422" s="516">
        <f>SUM(V423:V426)</f>
        <v>-1000</v>
      </c>
      <c r="W422" s="516">
        <f>SUM(W423:W426)</f>
        <v>0</v>
      </c>
      <c r="X422" s="572">
        <f t="shared" si="5169"/>
        <v>4806</v>
      </c>
      <c r="Y422" s="620">
        <f t="shared" si="5170"/>
        <v>0.41198501872659177</v>
      </c>
      <c r="Z422" s="516">
        <f>SUM(Z423:Z426)</f>
        <v>0</v>
      </c>
      <c r="AA422" s="572">
        <f t="shared" si="5172"/>
        <v>4806</v>
      </c>
      <c r="AB422" s="572">
        <f t="shared" ref="AB422:AE422" si="5924">SUM(AB423:AB426)</f>
        <v>3242</v>
      </c>
      <c r="AC422" s="620">
        <f t="shared" si="5174"/>
        <v>0.67457344985434875</v>
      </c>
      <c r="AD422" s="572">
        <f t="shared" si="5924"/>
        <v>3242</v>
      </c>
      <c r="AE422" s="572">
        <f t="shared" si="5924"/>
        <v>3242</v>
      </c>
      <c r="AF422" s="620">
        <f t="shared" si="5175"/>
        <v>0.67457344985434875</v>
      </c>
      <c r="AG422" s="516">
        <f t="shared" ref="AG422:AM422" si="5925">SUM(AG423:AG426)</f>
        <v>4806</v>
      </c>
      <c r="AH422" s="516">
        <f t="shared" si="5925"/>
        <v>4406</v>
      </c>
      <c r="AI422" s="516">
        <f t="shared" si="5925"/>
        <v>4406</v>
      </c>
      <c r="AJ422" s="516">
        <f t="shared" si="5925"/>
        <v>4406</v>
      </c>
      <c r="AK422" s="516">
        <f>SUM(AK423:AK426)</f>
        <v>0</v>
      </c>
      <c r="AL422" s="572">
        <f t="shared" si="5177"/>
        <v>4806</v>
      </c>
      <c r="AM422" s="873">
        <f t="shared" si="5925"/>
        <v>3812.56</v>
      </c>
      <c r="AN422" s="1007">
        <f t="shared" si="5178"/>
        <v>0.79329171868497705</v>
      </c>
      <c r="AO422" s="873">
        <f t="shared" ref="AO422:AR422" si="5926">SUM(AO423:AO426)</f>
        <v>2824.8</v>
      </c>
      <c r="AP422" s="1007">
        <f t="shared" si="5180"/>
        <v>0.64112573763050384</v>
      </c>
      <c r="AQ422" s="873">
        <f t="shared" ref="AQ422" si="5927">SUM(AQ423:AQ426)</f>
        <v>460</v>
      </c>
      <c r="AR422" s="873">
        <f t="shared" si="5926"/>
        <v>0</v>
      </c>
      <c r="AS422" s="873">
        <f t="shared" si="5182"/>
        <v>4866</v>
      </c>
      <c r="AT422" s="1007">
        <f t="shared" si="5183"/>
        <v>0.58051787916152897</v>
      </c>
      <c r="AU422" s="873">
        <f t="shared" ref="AU422" si="5928">SUM(AU423:AU426)</f>
        <v>0</v>
      </c>
      <c r="AV422" s="873">
        <f t="shared" si="5185"/>
        <v>4866</v>
      </c>
      <c r="AW422" s="516">
        <f t="shared" ref="AW422:BG422" si="5929">SUM(AW423:AW426)</f>
        <v>4406</v>
      </c>
      <c r="AX422" s="873">
        <f t="shared" si="5929"/>
        <v>3811.84</v>
      </c>
      <c r="AY422" s="516">
        <f t="shared" si="5929"/>
        <v>4866</v>
      </c>
      <c r="AZ422" s="1099">
        <f t="shared" si="5929"/>
        <v>4338.88</v>
      </c>
      <c r="BA422" s="1028">
        <f t="shared" si="5929"/>
        <v>4406</v>
      </c>
      <c r="BB422" s="516">
        <f t="shared" si="5929"/>
        <v>4406</v>
      </c>
      <c r="BC422" s="516">
        <f t="shared" si="5929"/>
        <v>4406</v>
      </c>
      <c r="BD422" s="1028">
        <f t="shared" si="5929"/>
        <v>4406</v>
      </c>
      <c r="BE422" s="516">
        <f t="shared" si="5929"/>
        <v>4406</v>
      </c>
      <c r="BF422" s="516">
        <f t="shared" si="5929"/>
        <v>4406</v>
      </c>
      <c r="BG422" s="873">
        <f t="shared" si="5929"/>
        <v>0</v>
      </c>
      <c r="BH422" s="516">
        <f t="shared" si="5187"/>
        <v>4406</v>
      </c>
      <c r="BI422" s="1029">
        <f t="shared" ref="BI422" si="5930">SUM(BI423:BI426)</f>
        <v>2753.44</v>
      </c>
      <c r="BJ422" s="1007">
        <f t="shared" si="5189"/>
        <v>0.62492964139809348</v>
      </c>
      <c r="BK422" s="516">
        <f t="shared" ref="BK422" si="5931">SUM(BK423:BK426)</f>
        <v>0</v>
      </c>
      <c r="BL422" s="516">
        <f t="shared" si="5191"/>
        <v>4406</v>
      </c>
      <c r="BM422" s="1007">
        <f t="shared" si="5192"/>
        <v>0.62492964139809348</v>
      </c>
      <c r="BN422" s="1007"/>
      <c r="BO422" s="1007"/>
      <c r="BP422" s="1029">
        <f t="shared" ref="BP422:BT422" si="5932">SUM(BP423:BP426)</f>
        <v>3280.48</v>
      </c>
      <c r="BQ422" s="888">
        <f t="shared" si="5194"/>
        <v>0.74454834316840668</v>
      </c>
      <c r="BR422" s="873">
        <f t="shared" ref="BR422" si="5933">SUM(BR423:BR426)</f>
        <v>0</v>
      </c>
      <c r="BS422" s="516">
        <f t="shared" si="5196"/>
        <v>4406</v>
      </c>
      <c r="BT422" s="1029">
        <f t="shared" si="5932"/>
        <v>4734.5600000000004</v>
      </c>
      <c r="BU422" s="888">
        <f t="shared" si="5197"/>
        <v>1.0745710394916024</v>
      </c>
      <c r="BV422" s="516">
        <f t="shared" ref="BV422" si="5934">SUM(BV423:BV426)</f>
        <v>1000</v>
      </c>
      <c r="BW422" s="516">
        <f t="shared" si="5199"/>
        <v>5406</v>
      </c>
      <c r="BX422" s="1007">
        <f t="shared" si="5889"/>
        <v>0.87579726230114696</v>
      </c>
      <c r="BY422" s="1029">
        <f t="shared" ref="BY422:CE422" si="5935">SUM(BY423:BY426)</f>
        <v>6522.56</v>
      </c>
      <c r="BZ422" s="1163">
        <f t="shared" si="5935"/>
        <v>6522.56</v>
      </c>
      <c r="CA422" s="516">
        <f t="shared" si="5935"/>
        <v>6523</v>
      </c>
      <c r="CB422" s="516">
        <f t="shared" si="5935"/>
        <v>6023</v>
      </c>
      <c r="CC422" s="516">
        <f t="shared" si="5935"/>
        <v>6023</v>
      </c>
      <c r="CD422" s="1029">
        <f t="shared" si="5935"/>
        <v>761.64</v>
      </c>
      <c r="CE422" s="62">
        <f t="shared" si="5935"/>
        <v>0</v>
      </c>
      <c r="CF422" s="572">
        <f t="shared" si="5202"/>
        <v>6523</v>
      </c>
      <c r="CG422" s="593">
        <f t="shared" si="5203"/>
        <v>0.11676222596964586</v>
      </c>
      <c r="CH422" s="1029">
        <f t="shared" ref="CH422:CL422" si="5936">SUM(CH423:CH426)</f>
        <v>1788.68</v>
      </c>
      <c r="CI422" s="593">
        <f t="shared" si="5205"/>
        <v>0.27421125249118505</v>
      </c>
      <c r="CJ422" s="516">
        <f t="shared" ref="CJ422" si="5937">SUM(CJ423:CJ426)</f>
        <v>-2000</v>
      </c>
      <c r="CK422" s="516">
        <f t="shared" si="5207"/>
        <v>4523</v>
      </c>
      <c r="CL422" s="170">
        <f t="shared" si="5936"/>
        <v>3014.12</v>
      </c>
      <c r="CM422" s="593">
        <f t="shared" si="5208"/>
        <v>0.66639840813619278</v>
      </c>
      <c r="CN422" s="62">
        <f t="shared" ref="CN422" si="5938">SUM(CN423:CN426)</f>
        <v>0</v>
      </c>
      <c r="CO422" s="1223">
        <f t="shared" si="5210"/>
        <v>4523</v>
      </c>
      <c r="CP422" s="593">
        <f t="shared" si="5211"/>
        <v>0.66639840813619278</v>
      </c>
      <c r="CQ422" s="62">
        <f t="shared" ref="CQ422" si="5939">SUM(CQ423:CQ426)</f>
        <v>0</v>
      </c>
      <c r="CR422" s="1223">
        <f t="shared" si="5213"/>
        <v>4523</v>
      </c>
      <c r="CS422" s="1285">
        <f t="shared" ref="CS422:DB422" si="5940">SUM(CS423:CS426)</f>
        <v>4523</v>
      </c>
      <c r="CT422" s="1349">
        <f t="shared" si="5940"/>
        <v>10423</v>
      </c>
      <c r="CU422" s="516">
        <f t="shared" si="5940"/>
        <v>6523</v>
      </c>
      <c r="CV422" s="516">
        <f t="shared" si="5940"/>
        <v>6523</v>
      </c>
      <c r="CW422" s="1428">
        <f t="shared" si="5940"/>
        <v>3014.12</v>
      </c>
      <c r="CX422" s="593">
        <f t="shared" si="5215"/>
        <v>0.66639840813619278</v>
      </c>
      <c r="CY422" s="1527">
        <f t="shared" ref="CY422:CZ422" si="5941">SUM(CY423:CY426)</f>
        <v>10423</v>
      </c>
      <c r="CZ422" s="516">
        <f t="shared" si="5941"/>
        <v>-3800</v>
      </c>
      <c r="DA422" s="1527">
        <f t="shared" si="5217"/>
        <v>6623</v>
      </c>
      <c r="DB422" s="170">
        <f t="shared" si="5940"/>
        <v>2802.08</v>
      </c>
      <c r="DC422" s="593">
        <f t="shared" si="5218"/>
        <v>0.42308319492677032</v>
      </c>
      <c r="DD422" s="1223">
        <f t="shared" ref="DD422" si="5942">SUM(DD423:DD426)</f>
        <v>0</v>
      </c>
      <c r="DE422" s="1527">
        <f t="shared" si="5220"/>
        <v>6623</v>
      </c>
      <c r="DF422" s="593">
        <f t="shared" si="5221"/>
        <v>0.42308319492677032</v>
      </c>
      <c r="DG422" s="1223">
        <f t="shared" ref="DG422" si="5943">SUM(DG423:DG426)</f>
        <v>0</v>
      </c>
      <c r="DH422" s="1527">
        <f t="shared" si="5223"/>
        <v>6623</v>
      </c>
      <c r="DI422" s="593">
        <f t="shared" si="5224"/>
        <v>0.42308319492677032</v>
      </c>
      <c r="DJ422" s="1626">
        <f t="shared" ref="DJ422" si="5944">SUM(DJ423:DJ426)</f>
        <v>2802.08</v>
      </c>
      <c r="DK422" s="593">
        <f t="shared" si="5226"/>
        <v>0.42308319492677032</v>
      </c>
      <c r="DL422" s="1223">
        <f t="shared" ref="DL422" si="5945">SUM(DL423:DL426)</f>
        <v>0</v>
      </c>
      <c r="DM422" s="1527">
        <f t="shared" si="5228"/>
        <v>6623</v>
      </c>
      <c r="DN422" s="593">
        <f t="shared" si="5229"/>
        <v>0.42308319492677032</v>
      </c>
      <c r="DO422" s="1626">
        <f t="shared" ref="DO422:DS422" si="5946">SUM(DO423:DO426)</f>
        <v>5443.78</v>
      </c>
      <c r="DP422" s="1028">
        <f t="shared" si="5946"/>
        <v>6644</v>
      </c>
      <c r="DQ422" s="516">
        <f t="shared" si="5946"/>
        <v>5444</v>
      </c>
      <c r="DR422" s="516">
        <f t="shared" si="5946"/>
        <v>5444</v>
      </c>
      <c r="DS422" s="2019">
        <f t="shared" si="5946"/>
        <v>5443.78</v>
      </c>
      <c r="DT422" s="2176">
        <f t="shared" si="5231"/>
        <v>0.82195077759323565</v>
      </c>
      <c r="DU422" s="2354">
        <f t="shared" ref="DU422:DV422" si="5947">SUM(DU423:DU426)</f>
        <v>6644</v>
      </c>
      <c r="DV422" s="1792">
        <f t="shared" si="5947"/>
        <v>-1000</v>
      </c>
      <c r="DW422" s="1792">
        <f t="shared" si="5233"/>
        <v>5644</v>
      </c>
      <c r="DX422" s="1792">
        <f t="shared" ref="DX422:DZ422" si="5948">SUM(DX423:DX426)</f>
        <v>0</v>
      </c>
      <c r="DY422" s="1792">
        <f t="shared" si="5235"/>
        <v>5644</v>
      </c>
      <c r="DZ422" s="1792">
        <f t="shared" si="5948"/>
        <v>0</v>
      </c>
      <c r="EA422" s="1792">
        <f t="shared" si="5236"/>
        <v>5644</v>
      </c>
      <c r="EB422" s="2019">
        <f t="shared" ref="EB422" si="5949">SUM(EB423:EB426)</f>
        <v>3175.04</v>
      </c>
      <c r="EC422" s="2176">
        <f t="shared" si="5238"/>
        <v>0.56255138199858257</v>
      </c>
      <c r="ED422" s="1792">
        <f t="shared" ref="ED422" si="5950">SUM(ED423:ED426)</f>
        <v>0</v>
      </c>
      <c r="EE422" s="1792">
        <f t="shared" si="5240"/>
        <v>5644</v>
      </c>
      <c r="EF422" s="2176">
        <f t="shared" si="5241"/>
        <v>0.56255138199858257</v>
      </c>
      <c r="EG422" s="1792">
        <f t="shared" ref="EG422" si="5951">SUM(EG423:EG426)</f>
        <v>0</v>
      </c>
      <c r="EH422" s="1792">
        <f t="shared" si="5243"/>
        <v>5644</v>
      </c>
      <c r="EI422" s="2355">
        <f t="shared" ref="EI422:EO422" si="5952">SUM(EI423:EI426)</f>
        <v>5644</v>
      </c>
      <c r="EJ422" s="2019">
        <f t="shared" si="5952"/>
        <v>5644</v>
      </c>
      <c r="EK422" s="2176">
        <f t="shared" si="5245"/>
        <v>1</v>
      </c>
      <c r="EL422" s="2354">
        <f t="shared" si="5952"/>
        <v>4944</v>
      </c>
      <c r="EM422" s="2356">
        <f t="shared" si="5952"/>
        <v>5444</v>
      </c>
      <c r="EN422" s="2356">
        <f t="shared" si="5952"/>
        <v>5444</v>
      </c>
      <c r="EO422" s="2019">
        <f t="shared" si="5952"/>
        <v>1689.36</v>
      </c>
      <c r="EP422" s="2176">
        <f t="shared" si="5246"/>
        <v>0.34169902912621358</v>
      </c>
      <c r="EQ422" s="1792">
        <f t="shared" ref="EQ422" si="5953">SUM(EQ423:EQ426)</f>
        <v>-2000</v>
      </c>
      <c r="ER422" s="1792">
        <f t="shared" si="5248"/>
        <v>2944</v>
      </c>
      <c r="ES422" s="1792">
        <f t="shared" ref="ES422" si="5954">SUM(ES423:ES426)</f>
        <v>0</v>
      </c>
      <c r="ET422" s="1792">
        <f t="shared" si="5250"/>
        <v>2944</v>
      </c>
      <c r="EU422" s="2176">
        <f t="shared" si="5251"/>
        <v>0.57383152173913043</v>
      </c>
      <c r="EV422" s="1792">
        <f t="shared" ref="EV422" si="5955">SUM(EV423:EV426)</f>
        <v>0</v>
      </c>
      <c r="EW422" s="1792">
        <f t="shared" si="5253"/>
        <v>2944</v>
      </c>
      <c r="EX422" s="2019">
        <f t="shared" ref="EX422" si="5956">SUM(EX423:EX426)</f>
        <v>2681.76</v>
      </c>
      <c r="EY422" s="2176">
        <f t="shared" si="5255"/>
        <v>0.91092391304347831</v>
      </c>
      <c r="EZ422" s="2354">
        <f t="shared" ref="EZ422:FF422" si="5957">SUM(EZ423:EZ426)</f>
        <v>2944</v>
      </c>
      <c r="FA422" s="2019">
        <f t="shared" ref="FA422" si="5958">SUM(FA423:FA426)</f>
        <v>3515.76</v>
      </c>
      <c r="FB422" s="2176">
        <f t="shared" si="5258"/>
        <v>1.1942119565217393</v>
      </c>
      <c r="FC422" s="2126">
        <f t="shared" si="5957"/>
        <v>4900</v>
      </c>
      <c r="FD422" s="2126">
        <f t="shared" si="5957"/>
        <v>4800</v>
      </c>
      <c r="FE422" s="2126">
        <f t="shared" si="5957"/>
        <v>4800</v>
      </c>
      <c r="FF422" s="1527">
        <f t="shared" si="5957"/>
        <v>0</v>
      </c>
      <c r="FG422" s="1527">
        <f t="shared" si="5259"/>
        <v>4900</v>
      </c>
      <c r="FH422" s="2798">
        <f t="shared" ref="FH422:FI422" si="5959">SUM(FH423:FH426)</f>
        <v>1297.92</v>
      </c>
      <c r="FI422" s="1527">
        <f t="shared" si="5959"/>
        <v>0</v>
      </c>
      <c r="FJ422" s="1527">
        <f t="shared" si="5261"/>
        <v>4900</v>
      </c>
      <c r="FK422" s="2696">
        <f t="shared" si="5262"/>
        <v>0.26488163265306125</v>
      </c>
      <c r="FL422" s="2798">
        <f t="shared" ref="FL422" si="5960">SUM(FL423:FL426)</f>
        <v>1297.92</v>
      </c>
      <c r="FM422" s="2696">
        <f t="shared" si="5264"/>
        <v>0.26488163265306125</v>
      </c>
      <c r="FN422" s="1527">
        <f t="shared" ref="FN422" si="5961">SUM(FN423:FN426)</f>
        <v>0</v>
      </c>
      <c r="FO422" s="1527">
        <f t="shared" si="5266"/>
        <v>4900</v>
      </c>
      <c r="FP422" s="2126">
        <f t="shared" ref="FP422" si="5962">SUM(FP423:FP426)</f>
        <v>4900</v>
      </c>
      <c r="FQ422" s="2655">
        <f t="shared" ref="FQ422:FR422" si="5963">SUM(FQ423:FQ426)</f>
        <v>4900</v>
      </c>
      <c r="FR422" s="2126">
        <f t="shared" si="5963"/>
        <v>4900</v>
      </c>
      <c r="FS422" s="2126">
        <f t="shared" ref="FS422" si="5964">SUM(FS423:FS426)</f>
        <v>4900</v>
      </c>
    </row>
    <row r="423" spans="1:175" ht="21.75" thickBot="1" x14ac:dyDescent="0.4">
      <c r="A423" s="2912" t="s">
        <v>443</v>
      </c>
      <c r="B423" s="2896" t="s">
        <v>493</v>
      </c>
      <c r="C423" s="2913" t="s">
        <v>342</v>
      </c>
      <c r="D423" s="1882" t="s">
        <v>398</v>
      </c>
      <c r="E423" s="1914" t="s">
        <v>345</v>
      </c>
      <c r="F423" s="780"/>
      <c r="G423" s="738" t="s">
        <v>583</v>
      </c>
      <c r="H423" s="512">
        <v>600</v>
      </c>
      <c r="I423" s="512">
        <v>1000</v>
      </c>
      <c r="J423" s="568">
        <v>400</v>
      </c>
      <c r="K423" s="568">
        <v>0</v>
      </c>
      <c r="L423" s="598">
        <f t="shared" si="5873"/>
        <v>0</v>
      </c>
      <c r="M423" s="512">
        <v>400</v>
      </c>
      <c r="N423" s="512"/>
      <c r="O423" s="512"/>
      <c r="P423" s="568">
        <f t="shared" si="5165"/>
        <v>400</v>
      </c>
      <c r="Q423" s="598">
        <f>K423/P423</f>
        <v>0</v>
      </c>
      <c r="R423" s="512">
        <v>400</v>
      </c>
      <c r="S423" s="568">
        <v>400</v>
      </c>
      <c r="T423" s="598">
        <f t="shared" si="5167"/>
        <v>1</v>
      </c>
      <c r="U423" s="512">
        <v>400</v>
      </c>
      <c r="V423" s="512"/>
      <c r="W423" s="512"/>
      <c r="X423" s="568">
        <f t="shared" si="5169"/>
        <v>400</v>
      </c>
      <c r="Y423" s="598">
        <f t="shared" si="5170"/>
        <v>1</v>
      </c>
      <c r="Z423" s="512"/>
      <c r="AA423" s="568">
        <f t="shared" si="5172"/>
        <v>400</v>
      </c>
      <c r="AB423" s="568">
        <v>400</v>
      </c>
      <c r="AC423" s="598">
        <f t="shared" si="5174"/>
        <v>1</v>
      </c>
      <c r="AD423" s="568">
        <v>400</v>
      </c>
      <c r="AE423" s="568">
        <v>400</v>
      </c>
      <c r="AF423" s="598">
        <f t="shared" si="5175"/>
        <v>1</v>
      </c>
      <c r="AG423" s="512">
        <v>400</v>
      </c>
      <c r="AH423" s="512">
        <v>0</v>
      </c>
      <c r="AI423" s="512">
        <v>0</v>
      </c>
      <c r="AJ423" s="512">
        <v>0</v>
      </c>
      <c r="AK423" s="512"/>
      <c r="AL423" s="568">
        <f t="shared" si="5177"/>
        <v>400</v>
      </c>
      <c r="AM423" s="869">
        <v>400</v>
      </c>
      <c r="AN423" s="1010">
        <f t="shared" si="5178"/>
        <v>1</v>
      </c>
      <c r="AO423" s="869">
        <v>0</v>
      </c>
      <c r="AP423" s="1010"/>
      <c r="AQ423" s="869">
        <v>460</v>
      </c>
      <c r="AR423" s="869">
        <v>0</v>
      </c>
      <c r="AS423" s="869">
        <f t="shared" si="5182"/>
        <v>460</v>
      </c>
      <c r="AT423" s="1010">
        <f t="shared" si="5183"/>
        <v>0</v>
      </c>
      <c r="AU423" s="869">
        <v>0</v>
      </c>
      <c r="AV423" s="869">
        <f t="shared" si="5185"/>
        <v>460</v>
      </c>
      <c r="AW423" s="512">
        <v>0</v>
      </c>
      <c r="AX423" s="869">
        <v>460</v>
      </c>
      <c r="AY423" s="512">
        <v>460</v>
      </c>
      <c r="AZ423" s="1094">
        <v>460</v>
      </c>
      <c r="BA423" s="1013">
        <v>0</v>
      </c>
      <c r="BB423" s="512">
        <v>0</v>
      </c>
      <c r="BC423" s="512">
        <v>0</v>
      </c>
      <c r="BD423" s="1013">
        <v>0</v>
      </c>
      <c r="BE423" s="512">
        <v>0</v>
      </c>
      <c r="BF423" s="512">
        <v>0</v>
      </c>
      <c r="BG423" s="869">
        <v>500</v>
      </c>
      <c r="BH423" s="512">
        <f t="shared" si="5187"/>
        <v>500</v>
      </c>
      <c r="BI423" s="1014">
        <v>100</v>
      </c>
      <c r="BJ423" s="1010">
        <f t="shared" si="5189"/>
        <v>0.2</v>
      </c>
      <c r="BK423" s="512">
        <v>0</v>
      </c>
      <c r="BL423" s="512">
        <f t="shared" si="5191"/>
        <v>500</v>
      </c>
      <c r="BM423" s="1010">
        <f t="shared" si="5192"/>
        <v>0.2</v>
      </c>
      <c r="BN423" s="1010"/>
      <c r="BO423" s="1010"/>
      <c r="BP423" s="1014">
        <v>100</v>
      </c>
      <c r="BQ423" s="888">
        <f t="shared" si="5194"/>
        <v>0.2</v>
      </c>
      <c r="BR423" s="869"/>
      <c r="BS423" s="512">
        <f t="shared" si="5196"/>
        <v>500</v>
      </c>
      <c r="BT423" s="1014">
        <v>500</v>
      </c>
      <c r="BU423" s="888">
        <f t="shared" si="5197"/>
        <v>1</v>
      </c>
      <c r="BV423" s="512">
        <v>0</v>
      </c>
      <c r="BW423" s="512">
        <f t="shared" si="5199"/>
        <v>500</v>
      </c>
      <c r="BX423" s="1010">
        <f t="shared" si="5889"/>
        <v>1</v>
      </c>
      <c r="BY423" s="1014">
        <v>500</v>
      </c>
      <c r="BZ423" s="1158">
        <v>500</v>
      </c>
      <c r="CA423" s="512">
        <v>500</v>
      </c>
      <c r="CB423" s="512">
        <v>0</v>
      </c>
      <c r="CC423" s="512">
        <v>0</v>
      </c>
      <c r="CD423" s="1014">
        <v>0</v>
      </c>
      <c r="CE423" s="57">
        <v>0</v>
      </c>
      <c r="CF423" s="568">
        <f t="shared" si="5202"/>
        <v>500</v>
      </c>
      <c r="CG423" s="593">
        <f t="shared" si="5203"/>
        <v>0</v>
      </c>
      <c r="CH423" s="1014">
        <v>500</v>
      </c>
      <c r="CI423" s="593">
        <f t="shared" si="5205"/>
        <v>1</v>
      </c>
      <c r="CJ423" s="512"/>
      <c r="CK423" s="512">
        <f t="shared" si="5207"/>
        <v>500</v>
      </c>
      <c r="CL423" s="1705">
        <v>500</v>
      </c>
      <c r="CM423" s="593">
        <f t="shared" si="5208"/>
        <v>1</v>
      </c>
      <c r="CN423" s="57">
        <v>0</v>
      </c>
      <c r="CO423" s="1218">
        <f t="shared" si="5210"/>
        <v>500</v>
      </c>
      <c r="CP423" s="593">
        <f t="shared" si="5211"/>
        <v>1</v>
      </c>
      <c r="CQ423" s="57">
        <v>0</v>
      </c>
      <c r="CR423" s="1218">
        <f t="shared" si="5213"/>
        <v>500</v>
      </c>
      <c r="CS423" s="1621">
        <v>500</v>
      </c>
      <c r="CT423" s="1218">
        <v>500</v>
      </c>
      <c r="CU423" s="512">
        <v>500</v>
      </c>
      <c r="CV423" s="512">
        <v>500</v>
      </c>
      <c r="CW423" s="1706">
        <v>500</v>
      </c>
      <c r="CX423" s="593">
        <f t="shared" si="5215"/>
        <v>1</v>
      </c>
      <c r="CY423" s="1522">
        <v>500</v>
      </c>
      <c r="CZ423" s="512"/>
      <c r="DA423" s="1522">
        <f t="shared" si="5217"/>
        <v>500</v>
      </c>
      <c r="DB423" s="1705">
        <v>500</v>
      </c>
      <c r="DC423" s="593">
        <f t="shared" si="5218"/>
        <v>1</v>
      </c>
      <c r="DD423" s="1218"/>
      <c r="DE423" s="1522">
        <f t="shared" si="5220"/>
        <v>500</v>
      </c>
      <c r="DF423" s="593">
        <f t="shared" si="5221"/>
        <v>1</v>
      </c>
      <c r="DG423" s="1218"/>
      <c r="DH423" s="1522">
        <f t="shared" si="5223"/>
        <v>500</v>
      </c>
      <c r="DI423" s="593">
        <f t="shared" si="5224"/>
        <v>1</v>
      </c>
      <c r="DJ423" s="1621">
        <v>500</v>
      </c>
      <c r="DK423" s="613">
        <f t="shared" si="5226"/>
        <v>1</v>
      </c>
      <c r="DL423" s="1218"/>
      <c r="DM423" s="1522">
        <f t="shared" si="5228"/>
        <v>500</v>
      </c>
      <c r="DN423" s="613">
        <f t="shared" si="5229"/>
        <v>1</v>
      </c>
      <c r="DO423" s="1621">
        <v>500</v>
      </c>
      <c r="DP423" s="512">
        <v>500</v>
      </c>
      <c r="DQ423" s="512">
        <v>500</v>
      </c>
      <c r="DR423" s="512">
        <v>500</v>
      </c>
      <c r="DS423" s="1706">
        <v>500</v>
      </c>
      <c r="DT423" s="2233">
        <f t="shared" si="5231"/>
        <v>1</v>
      </c>
      <c r="DU423" s="1787">
        <v>500</v>
      </c>
      <c r="DV423" s="1787"/>
      <c r="DW423" s="1787">
        <f t="shared" si="5233"/>
        <v>500</v>
      </c>
      <c r="DX423" s="1787"/>
      <c r="DY423" s="1787">
        <f t="shared" si="5235"/>
        <v>500</v>
      </c>
      <c r="DZ423" s="1787"/>
      <c r="EA423" s="1787">
        <f t="shared" si="5236"/>
        <v>500</v>
      </c>
      <c r="EB423" s="1706">
        <v>500</v>
      </c>
      <c r="EC423" s="2233">
        <f t="shared" si="5238"/>
        <v>1</v>
      </c>
      <c r="ED423" s="1787"/>
      <c r="EE423" s="1787">
        <f t="shared" si="5240"/>
        <v>500</v>
      </c>
      <c r="EF423" s="2233">
        <f t="shared" si="5241"/>
        <v>1</v>
      </c>
      <c r="EG423" s="1787"/>
      <c r="EH423" s="1787">
        <f t="shared" si="5243"/>
        <v>500</v>
      </c>
      <c r="EI423" s="2336">
        <v>500</v>
      </c>
      <c r="EJ423" s="1706">
        <v>500</v>
      </c>
      <c r="EK423" s="2233">
        <f t="shared" si="5245"/>
        <v>1</v>
      </c>
      <c r="EL423" s="1787">
        <v>0</v>
      </c>
      <c r="EM423" s="2337">
        <v>500</v>
      </c>
      <c r="EN423" s="2337">
        <v>500</v>
      </c>
      <c r="EO423" s="1706">
        <v>0</v>
      </c>
      <c r="EP423" s="2233" t="e">
        <f t="shared" si="5246"/>
        <v>#DIV/0!</v>
      </c>
      <c r="EQ423" s="1787"/>
      <c r="ER423" s="1787">
        <f t="shared" si="5248"/>
        <v>0</v>
      </c>
      <c r="ES423" s="1787"/>
      <c r="ET423" s="1787">
        <f t="shared" si="5250"/>
        <v>0</v>
      </c>
      <c r="EU423" s="2233" t="e">
        <f t="shared" si="5251"/>
        <v>#DIV/0!</v>
      </c>
      <c r="EV423" s="1787"/>
      <c r="EW423" s="1787">
        <f t="shared" si="5253"/>
        <v>0</v>
      </c>
      <c r="EX423" s="1706">
        <v>0</v>
      </c>
      <c r="EY423" s="2233" t="e">
        <f t="shared" si="5255"/>
        <v>#DIV/0!</v>
      </c>
      <c r="EZ423" s="2338">
        <v>0</v>
      </c>
      <c r="FA423" s="1706">
        <v>0</v>
      </c>
      <c r="FB423" s="2233" t="e">
        <f t="shared" si="5258"/>
        <v>#DIV/0!</v>
      </c>
      <c r="FC423" s="1522">
        <v>500</v>
      </c>
      <c r="FD423" s="1522">
        <v>500</v>
      </c>
      <c r="FE423" s="1522">
        <v>500</v>
      </c>
      <c r="FF423" s="1522"/>
      <c r="FG423" s="1522">
        <f t="shared" si="5259"/>
        <v>500</v>
      </c>
      <c r="FH423" s="2790">
        <v>0</v>
      </c>
      <c r="FI423" s="1522"/>
      <c r="FJ423" s="1522">
        <f t="shared" si="5261"/>
        <v>500</v>
      </c>
      <c r="FK423" s="2730">
        <f t="shared" si="5262"/>
        <v>0</v>
      </c>
      <c r="FL423" s="2790">
        <v>0</v>
      </c>
      <c r="FM423" s="2730">
        <f t="shared" si="5264"/>
        <v>0</v>
      </c>
      <c r="FN423" s="1522"/>
      <c r="FO423" s="1522">
        <f t="shared" si="5266"/>
        <v>500</v>
      </c>
      <c r="FP423" s="2128">
        <v>500</v>
      </c>
      <c r="FQ423" s="2648">
        <v>500</v>
      </c>
      <c r="FR423" s="1522">
        <v>500</v>
      </c>
      <c r="FS423" s="1522">
        <v>500</v>
      </c>
    </row>
    <row r="424" spans="1:175" ht="20.25" hidden="1" customHeight="1" x14ac:dyDescent="0.35">
      <c r="A424" s="2895"/>
      <c r="B424" s="2879"/>
      <c r="C424" s="2882"/>
      <c r="D424" s="1856" t="s">
        <v>398</v>
      </c>
      <c r="E424" s="1886" t="s">
        <v>396</v>
      </c>
      <c r="F424" s="711"/>
      <c r="G424" s="650" t="s">
        <v>583</v>
      </c>
      <c r="H424" s="590">
        <v>0</v>
      </c>
      <c r="I424" s="468"/>
      <c r="J424" s="526"/>
      <c r="K424" s="526"/>
      <c r="L424" s="587"/>
      <c r="M424" s="468"/>
      <c r="N424" s="468"/>
      <c r="O424" s="468"/>
      <c r="P424" s="526">
        <f t="shared" si="5165"/>
        <v>0</v>
      </c>
      <c r="Q424" s="587"/>
      <c r="R424" s="468"/>
      <c r="S424" s="526"/>
      <c r="T424" s="587"/>
      <c r="U424" s="468"/>
      <c r="V424" s="468"/>
      <c r="W424" s="468"/>
      <c r="X424" s="526">
        <f t="shared" si="5169"/>
        <v>0</v>
      </c>
      <c r="Y424" s="587"/>
      <c r="Z424" s="468"/>
      <c r="AA424" s="526">
        <f t="shared" si="5172"/>
        <v>0</v>
      </c>
      <c r="AB424" s="526"/>
      <c r="AC424" s="587" t="e">
        <f t="shared" si="5174"/>
        <v>#DIV/0!</v>
      </c>
      <c r="AD424" s="526"/>
      <c r="AE424" s="526"/>
      <c r="AF424" s="587" t="e">
        <f t="shared" si="5175"/>
        <v>#DIV/0!</v>
      </c>
      <c r="AG424" s="468"/>
      <c r="AH424" s="468"/>
      <c r="AI424" s="468"/>
      <c r="AJ424" s="468"/>
      <c r="AK424" s="468"/>
      <c r="AL424" s="526">
        <f t="shared" si="5177"/>
        <v>0</v>
      </c>
      <c r="AM424" s="828"/>
      <c r="AN424" s="894"/>
      <c r="AO424" s="828"/>
      <c r="AP424" s="894"/>
      <c r="AQ424" s="828"/>
      <c r="AR424" s="828"/>
      <c r="AS424" s="828">
        <f t="shared" si="5182"/>
        <v>0</v>
      </c>
      <c r="AT424" s="894"/>
      <c r="AU424" s="828"/>
      <c r="AV424" s="828">
        <f t="shared" si="5185"/>
        <v>0</v>
      </c>
      <c r="AW424" s="468"/>
      <c r="AX424" s="828">
        <v>0</v>
      </c>
      <c r="AY424" s="468"/>
      <c r="AZ424" s="1095">
        <v>0</v>
      </c>
      <c r="BA424" s="1015"/>
      <c r="BB424" s="468"/>
      <c r="BC424" s="468"/>
      <c r="BD424" s="1015"/>
      <c r="BE424" s="468"/>
      <c r="BF424" s="468"/>
      <c r="BG424" s="828"/>
      <c r="BH424" s="468">
        <f t="shared" si="5187"/>
        <v>0</v>
      </c>
      <c r="BI424" s="1016"/>
      <c r="BJ424" s="894"/>
      <c r="BK424" s="468"/>
      <c r="BL424" s="468">
        <f t="shared" si="5191"/>
        <v>0</v>
      </c>
      <c r="BM424" s="894"/>
      <c r="BN424" s="894"/>
      <c r="BO424" s="894"/>
      <c r="BP424" s="1016"/>
      <c r="BQ424" s="913"/>
      <c r="BR424" s="828"/>
      <c r="BS424" s="468">
        <f t="shared" si="5196"/>
        <v>0</v>
      </c>
      <c r="BT424" s="1016"/>
      <c r="BU424" s="913"/>
      <c r="BV424" s="468"/>
      <c r="BW424" s="468">
        <f t="shared" si="5199"/>
        <v>0</v>
      </c>
      <c r="BX424" s="894"/>
      <c r="BY424" s="1016"/>
      <c r="BZ424" s="1159"/>
      <c r="CA424" s="468"/>
      <c r="CB424" s="468"/>
      <c r="CC424" s="468"/>
      <c r="CD424" s="1016"/>
      <c r="CE424" s="58"/>
      <c r="CF424" s="526">
        <f t="shared" si="5202"/>
        <v>0</v>
      </c>
      <c r="CG424" s="594"/>
      <c r="CH424" s="1016"/>
      <c r="CI424" s="594"/>
      <c r="CJ424" s="468"/>
      <c r="CK424" s="468">
        <f t="shared" si="5207"/>
        <v>0</v>
      </c>
      <c r="CL424" s="1701"/>
      <c r="CM424" s="594"/>
      <c r="CN424" s="58"/>
      <c r="CO424" s="1219">
        <f t="shared" si="5210"/>
        <v>0</v>
      </c>
      <c r="CP424" s="594"/>
      <c r="CQ424" s="58"/>
      <c r="CR424" s="1219">
        <f t="shared" si="5213"/>
        <v>0</v>
      </c>
      <c r="CS424" s="1622"/>
      <c r="CT424" s="1219"/>
      <c r="CU424" s="468"/>
      <c r="CV424" s="468"/>
      <c r="CW424" s="1702"/>
      <c r="CX424" s="594" t="e">
        <f t="shared" si="5215"/>
        <v>#DIV/0!</v>
      </c>
      <c r="CY424" s="1523"/>
      <c r="CZ424" s="468"/>
      <c r="DA424" s="1523">
        <f t="shared" si="5217"/>
        <v>0</v>
      </c>
      <c r="DB424" s="1701"/>
      <c r="DC424" s="594"/>
      <c r="DD424" s="1219"/>
      <c r="DE424" s="1523">
        <f t="shared" si="5220"/>
        <v>0</v>
      </c>
      <c r="DF424" s="594"/>
      <c r="DG424" s="1219"/>
      <c r="DH424" s="1523">
        <f t="shared" si="5223"/>
        <v>0</v>
      </c>
      <c r="DI424" s="594"/>
      <c r="DJ424" s="1622"/>
      <c r="DK424" s="594"/>
      <c r="DL424" s="1219"/>
      <c r="DM424" s="1523">
        <f t="shared" si="5228"/>
        <v>0</v>
      </c>
      <c r="DN424" s="594"/>
      <c r="DO424" s="1622"/>
      <c r="DP424" s="468"/>
      <c r="DQ424" s="468"/>
      <c r="DR424" s="468"/>
      <c r="DS424" s="1702"/>
      <c r="DT424" s="2201" t="e">
        <f t="shared" si="5231"/>
        <v>#DIV/0!</v>
      </c>
      <c r="DU424" s="1788"/>
      <c r="DV424" s="1788"/>
      <c r="DW424" s="1788">
        <f t="shared" si="5233"/>
        <v>0</v>
      </c>
      <c r="DX424" s="1788"/>
      <c r="DY424" s="1788">
        <f t="shared" si="5235"/>
        <v>0</v>
      </c>
      <c r="DZ424" s="1788"/>
      <c r="EA424" s="1788">
        <f t="shared" si="5236"/>
        <v>0</v>
      </c>
      <c r="EB424" s="1702"/>
      <c r="EC424" s="2201"/>
      <c r="ED424" s="1788"/>
      <c r="EE424" s="1788">
        <f t="shared" si="5240"/>
        <v>0</v>
      </c>
      <c r="EF424" s="2201" t="e">
        <f t="shared" si="5241"/>
        <v>#DIV/0!</v>
      </c>
      <c r="EG424" s="1788"/>
      <c r="EH424" s="1788">
        <f t="shared" si="5243"/>
        <v>0</v>
      </c>
      <c r="EI424" s="2339"/>
      <c r="EJ424" s="1702"/>
      <c r="EK424" s="2201" t="e">
        <f t="shared" si="5245"/>
        <v>#DIV/0!</v>
      </c>
      <c r="EL424" s="1788"/>
      <c r="EM424" s="2340"/>
      <c r="EN424" s="2340"/>
      <c r="EO424" s="1702"/>
      <c r="EP424" s="2201" t="e">
        <f t="shared" si="5246"/>
        <v>#DIV/0!</v>
      </c>
      <c r="EQ424" s="1788"/>
      <c r="ER424" s="1788">
        <f t="shared" si="5248"/>
        <v>0</v>
      </c>
      <c r="ES424" s="1788"/>
      <c r="ET424" s="1788">
        <f t="shared" si="5250"/>
        <v>0</v>
      </c>
      <c r="EU424" s="2201" t="e">
        <f t="shared" si="5251"/>
        <v>#DIV/0!</v>
      </c>
      <c r="EV424" s="1788"/>
      <c r="EW424" s="1788">
        <f t="shared" si="5253"/>
        <v>0</v>
      </c>
      <c r="EX424" s="1702"/>
      <c r="EY424" s="2201" t="e">
        <f t="shared" si="5255"/>
        <v>#DIV/0!</v>
      </c>
      <c r="EZ424" s="2341"/>
      <c r="FA424" s="1702"/>
      <c r="FB424" s="2201" t="e">
        <f t="shared" si="5258"/>
        <v>#DIV/0!</v>
      </c>
      <c r="FC424" s="1523"/>
      <c r="FD424" s="1523"/>
      <c r="FE424" s="1523"/>
      <c r="FF424" s="1523"/>
      <c r="FG424" s="1523">
        <f t="shared" si="5259"/>
        <v>0</v>
      </c>
      <c r="FH424" s="2791"/>
      <c r="FI424" s="1523"/>
      <c r="FJ424" s="1523">
        <f t="shared" si="5261"/>
        <v>0</v>
      </c>
      <c r="FK424" s="2714" t="e">
        <f t="shared" si="5262"/>
        <v>#DIV/0!</v>
      </c>
      <c r="FL424" s="2791"/>
      <c r="FM424" s="2714" t="e">
        <f t="shared" si="5264"/>
        <v>#DIV/0!</v>
      </c>
      <c r="FN424" s="1523"/>
      <c r="FO424" s="1523">
        <f t="shared" si="5266"/>
        <v>0</v>
      </c>
      <c r="FP424" s="2133"/>
      <c r="FQ424" s="2649"/>
      <c r="FR424" s="1523"/>
      <c r="FS424" s="1523"/>
    </row>
    <row r="425" spans="1:175" ht="22.5" customHeight="1" thickBot="1" x14ac:dyDescent="0.4">
      <c r="A425" s="2909"/>
      <c r="B425" s="2880"/>
      <c r="C425" s="2883"/>
      <c r="D425" s="1821" t="s">
        <v>398</v>
      </c>
      <c r="E425" s="1854" t="s">
        <v>799</v>
      </c>
      <c r="F425" s="676"/>
      <c r="G425" s="642"/>
      <c r="H425" s="778"/>
      <c r="I425" s="515"/>
      <c r="J425" s="571"/>
      <c r="K425" s="571"/>
      <c r="L425" s="610"/>
      <c r="M425" s="515"/>
      <c r="N425" s="515"/>
      <c r="O425" s="515"/>
      <c r="P425" s="571"/>
      <c r="Q425" s="610"/>
      <c r="R425" s="515"/>
      <c r="S425" s="571"/>
      <c r="T425" s="610"/>
      <c r="U425" s="515"/>
      <c r="V425" s="515"/>
      <c r="W425" s="515"/>
      <c r="X425" s="571"/>
      <c r="Y425" s="610"/>
      <c r="Z425" s="515"/>
      <c r="AA425" s="571"/>
      <c r="AB425" s="571"/>
      <c r="AC425" s="610"/>
      <c r="AD425" s="571"/>
      <c r="AE425" s="571"/>
      <c r="AF425" s="610"/>
      <c r="AG425" s="515"/>
      <c r="AH425" s="515"/>
      <c r="AI425" s="515"/>
      <c r="AJ425" s="515"/>
      <c r="AK425" s="515"/>
      <c r="AL425" s="571"/>
      <c r="AM425" s="872"/>
      <c r="AN425" s="950"/>
      <c r="AO425" s="872"/>
      <c r="AP425" s="950"/>
      <c r="AQ425" s="872"/>
      <c r="AR425" s="872"/>
      <c r="AS425" s="872"/>
      <c r="AT425" s="950"/>
      <c r="AU425" s="872"/>
      <c r="AV425" s="872"/>
      <c r="AW425" s="515"/>
      <c r="AX425" s="872"/>
      <c r="AY425" s="515"/>
      <c r="AZ425" s="1098"/>
      <c r="BA425" s="1025"/>
      <c r="BB425" s="515"/>
      <c r="BC425" s="515"/>
      <c r="BD425" s="1025"/>
      <c r="BE425" s="515"/>
      <c r="BF425" s="515"/>
      <c r="BG425" s="872"/>
      <c r="BH425" s="515"/>
      <c r="BI425" s="1026"/>
      <c r="BJ425" s="950"/>
      <c r="BK425" s="515"/>
      <c r="BL425" s="515"/>
      <c r="BM425" s="950"/>
      <c r="BN425" s="950"/>
      <c r="BO425" s="950"/>
      <c r="BP425" s="1026"/>
      <c r="BQ425" s="888"/>
      <c r="BR425" s="872"/>
      <c r="BS425" s="515"/>
      <c r="BT425" s="1026"/>
      <c r="BU425" s="888"/>
      <c r="BV425" s="515"/>
      <c r="BW425" s="515"/>
      <c r="BX425" s="950"/>
      <c r="BY425" s="1026"/>
      <c r="BZ425" s="1162"/>
      <c r="CA425" s="515"/>
      <c r="CB425" s="515"/>
      <c r="CC425" s="515"/>
      <c r="CD425" s="1026"/>
      <c r="CE425" s="61"/>
      <c r="CF425" s="571"/>
      <c r="CG425" s="593"/>
      <c r="CH425" s="1026"/>
      <c r="CI425" s="593"/>
      <c r="CJ425" s="515"/>
      <c r="CK425" s="515"/>
      <c r="CL425" s="1703"/>
      <c r="CM425" s="593"/>
      <c r="CN425" s="61"/>
      <c r="CO425" s="1222"/>
      <c r="CP425" s="593"/>
      <c r="CQ425" s="61"/>
      <c r="CR425" s="1222"/>
      <c r="CS425" s="1625"/>
      <c r="CT425" s="1222"/>
      <c r="CU425" s="515"/>
      <c r="CV425" s="515"/>
      <c r="CW425" s="1704"/>
      <c r="CX425" s="593"/>
      <c r="CY425" s="1526"/>
      <c r="CZ425" s="515"/>
      <c r="DA425" s="1526"/>
      <c r="DB425" s="1703"/>
      <c r="DC425" s="593"/>
      <c r="DD425" s="1222"/>
      <c r="DE425" s="1526"/>
      <c r="DF425" s="593"/>
      <c r="DG425" s="1222"/>
      <c r="DH425" s="1526"/>
      <c r="DI425" s="593"/>
      <c r="DJ425" s="1625"/>
      <c r="DK425" s="593"/>
      <c r="DL425" s="1222"/>
      <c r="DM425" s="1526"/>
      <c r="DN425" s="593"/>
      <c r="DO425" s="1625"/>
      <c r="DP425" s="1025">
        <v>200</v>
      </c>
      <c r="DQ425" s="515"/>
      <c r="DR425" s="515"/>
      <c r="DS425" s="1704"/>
      <c r="DT425" s="2176" t="e">
        <f t="shared" si="5231"/>
        <v>#DIV/0!</v>
      </c>
      <c r="DU425" s="2347">
        <v>200</v>
      </c>
      <c r="DV425" s="1790"/>
      <c r="DW425" s="1790">
        <f t="shared" si="5233"/>
        <v>200</v>
      </c>
      <c r="DX425" s="1790"/>
      <c r="DY425" s="1790">
        <f t="shared" si="5235"/>
        <v>200</v>
      </c>
      <c r="DZ425" s="1790"/>
      <c r="EA425" s="1790">
        <f t="shared" si="5236"/>
        <v>200</v>
      </c>
      <c r="EB425" s="1704"/>
      <c r="EC425" s="2176">
        <f t="shared" si="5238"/>
        <v>0</v>
      </c>
      <c r="ED425" s="1790"/>
      <c r="EE425" s="1790">
        <f t="shared" si="5240"/>
        <v>200</v>
      </c>
      <c r="EF425" s="2176">
        <f t="shared" si="5241"/>
        <v>0</v>
      </c>
      <c r="EG425" s="1790"/>
      <c r="EH425" s="1790">
        <f t="shared" si="5243"/>
        <v>200</v>
      </c>
      <c r="EI425" s="2345">
        <v>200</v>
      </c>
      <c r="EJ425" s="1704">
        <v>200</v>
      </c>
      <c r="EK425" s="2176">
        <f t="shared" si="5245"/>
        <v>1</v>
      </c>
      <c r="EL425" s="2347">
        <v>0</v>
      </c>
      <c r="EM425" s="2357">
        <v>0</v>
      </c>
      <c r="EN425" s="2357">
        <v>0</v>
      </c>
      <c r="EO425" s="1704">
        <v>0</v>
      </c>
      <c r="EP425" s="2176" t="e">
        <f t="shared" si="5246"/>
        <v>#DIV/0!</v>
      </c>
      <c r="EQ425" s="1790"/>
      <c r="ER425" s="1790">
        <f t="shared" si="5248"/>
        <v>0</v>
      </c>
      <c r="ES425" s="1790"/>
      <c r="ET425" s="1790">
        <f t="shared" si="5250"/>
        <v>0</v>
      </c>
      <c r="EU425" s="2176" t="e">
        <f t="shared" si="5251"/>
        <v>#DIV/0!</v>
      </c>
      <c r="EV425" s="1790"/>
      <c r="EW425" s="1790">
        <f t="shared" si="5253"/>
        <v>0</v>
      </c>
      <c r="EX425" s="1704">
        <v>0</v>
      </c>
      <c r="EY425" s="2176" t="e">
        <f t="shared" si="5255"/>
        <v>#DIV/0!</v>
      </c>
      <c r="EZ425" s="2347">
        <v>0</v>
      </c>
      <c r="FA425" s="1704">
        <v>0</v>
      </c>
      <c r="FB425" s="2176" t="e">
        <f t="shared" si="5258"/>
        <v>#DIV/0!</v>
      </c>
      <c r="FC425" s="2127">
        <v>0</v>
      </c>
      <c r="FD425" s="2127">
        <v>0</v>
      </c>
      <c r="FE425" s="2127">
        <v>0</v>
      </c>
      <c r="FF425" s="1526"/>
      <c r="FG425" s="1526">
        <f t="shared" si="5259"/>
        <v>0</v>
      </c>
      <c r="FH425" s="2793">
        <v>0</v>
      </c>
      <c r="FI425" s="1526"/>
      <c r="FJ425" s="1526">
        <f t="shared" si="5261"/>
        <v>0</v>
      </c>
      <c r="FK425" s="2696" t="e">
        <f t="shared" si="5262"/>
        <v>#DIV/0!</v>
      </c>
      <c r="FL425" s="2793">
        <v>0</v>
      </c>
      <c r="FM425" s="2696" t="e">
        <f t="shared" si="5264"/>
        <v>#DIV/0!</v>
      </c>
      <c r="FN425" s="1526"/>
      <c r="FO425" s="1526">
        <f t="shared" si="5266"/>
        <v>0</v>
      </c>
      <c r="FP425" s="2127">
        <v>0</v>
      </c>
      <c r="FQ425" s="2656">
        <v>0</v>
      </c>
      <c r="FR425" s="2127">
        <v>0</v>
      </c>
      <c r="FS425" s="2127">
        <v>0</v>
      </c>
    </row>
    <row r="426" spans="1:175" ht="39" customHeight="1" thickBot="1" x14ac:dyDescent="0.4">
      <c r="A426" s="1810" t="s">
        <v>444</v>
      </c>
      <c r="B426" s="1806" t="s">
        <v>367</v>
      </c>
      <c r="C426" s="1920" t="s">
        <v>77</v>
      </c>
      <c r="D426" s="1821" t="s">
        <v>398</v>
      </c>
      <c r="E426" s="1854" t="s">
        <v>771</v>
      </c>
      <c r="F426" s="676"/>
      <c r="G426" s="642" t="s">
        <v>528</v>
      </c>
      <c r="H426" s="778">
        <f t="shared" ref="H426:K426" si="5965">SUM(H427:H429)</f>
        <v>7312</v>
      </c>
      <c r="I426" s="515">
        <f t="shared" si="5965"/>
        <v>4241</v>
      </c>
      <c r="J426" s="571">
        <f t="shared" si="5965"/>
        <v>5906</v>
      </c>
      <c r="K426" s="571">
        <f t="shared" si="5965"/>
        <v>1054</v>
      </c>
      <c r="L426" s="610">
        <f t="shared" ref="L426:L431" si="5966">K426/J426</f>
        <v>0.17846258042668472</v>
      </c>
      <c r="M426" s="515">
        <f t="shared" ref="M426" si="5967">SUM(M427:M429)</f>
        <v>5906</v>
      </c>
      <c r="N426" s="515">
        <f>SUM(N427:N429)</f>
        <v>0</v>
      </c>
      <c r="O426" s="515">
        <f>SUM(O427:O429)</f>
        <v>-500</v>
      </c>
      <c r="P426" s="571">
        <f t="shared" si="5165"/>
        <v>5406</v>
      </c>
      <c r="Q426" s="610">
        <f>K426/P426</f>
        <v>0.19496855345911951</v>
      </c>
      <c r="R426" s="515">
        <f t="shared" ref="R426:S426" si="5968">SUM(R427:R429)</f>
        <v>5406</v>
      </c>
      <c r="S426" s="571">
        <f t="shared" si="5968"/>
        <v>1580</v>
      </c>
      <c r="T426" s="610">
        <f t="shared" si="5167"/>
        <v>0.292267850536441</v>
      </c>
      <c r="U426" s="515">
        <f t="shared" ref="U426" si="5969">SUM(U427:U429)</f>
        <v>4406</v>
      </c>
      <c r="V426" s="515">
        <f>SUM(V427:V429)</f>
        <v>-1000</v>
      </c>
      <c r="W426" s="515">
        <f>SUM(W427:W429)</f>
        <v>0</v>
      </c>
      <c r="X426" s="571">
        <f t="shared" si="5169"/>
        <v>4406</v>
      </c>
      <c r="Y426" s="610">
        <f t="shared" si="5170"/>
        <v>0.35860190649114843</v>
      </c>
      <c r="Z426" s="515">
        <f>SUM(Z427:Z429)</f>
        <v>0</v>
      </c>
      <c r="AA426" s="571">
        <f t="shared" si="5172"/>
        <v>4406</v>
      </c>
      <c r="AB426" s="571">
        <f t="shared" ref="AB426:AE426" si="5970">SUM(AB427:AB429)</f>
        <v>2842</v>
      </c>
      <c r="AC426" s="610">
        <f t="shared" si="5174"/>
        <v>0.64502950522015434</v>
      </c>
      <c r="AD426" s="571">
        <f t="shared" si="5970"/>
        <v>2842</v>
      </c>
      <c r="AE426" s="571">
        <f t="shared" si="5970"/>
        <v>2842</v>
      </c>
      <c r="AF426" s="610">
        <f t="shared" si="5175"/>
        <v>0.64502950522015434</v>
      </c>
      <c r="AG426" s="515">
        <f t="shared" ref="AG426:AM426" si="5971">SUM(AG427:AG429)</f>
        <v>4406</v>
      </c>
      <c r="AH426" s="515">
        <f t="shared" si="5971"/>
        <v>4406</v>
      </c>
      <c r="AI426" s="515">
        <f t="shared" si="5971"/>
        <v>4406</v>
      </c>
      <c r="AJ426" s="515">
        <f t="shared" si="5971"/>
        <v>4406</v>
      </c>
      <c r="AK426" s="515">
        <f>SUM(AK427:AK429)</f>
        <v>0</v>
      </c>
      <c r="AL426" s="571">
        <f t="shared" si="5177"/>
        <v>4406</v>
      </c>
      <c r="AM426" s="872">
        <f t="shared" si="5971"/>
        <v>3412.56</v>
      </c>
      <c r="AN426" s="950">
        <f t="shared" si="5178"/>
        <v>0.77452564684521108</v>
      </c>
      <c r="AO426" s="872">
        <f t="shared" ref="AO426:AR426" si="5972">SUM(AO427:AO429)</f>
        <v>2824.8</v>
      </c>
      <c r="AP426" s="950">
        <f t="shared" si="5180"/>
        <v>0.64112573763050384</v>
      </c>
      <c r="AQ426" s="872">
        <f t="shared" ref="AQ426" si="5973">SUM(AQ427:AQ429)</f>
        <v>0</v>
      </c>
      <c r="AR426" s="872">
        <f t="shared" si="5972"/>
        <v>0</v>
      </c>
      <c r="AS426" s="872">
        <f t="shared" si="5182"/>
        <v>4406</v>
      </c>
      <c r="AT426" s="950">
        <f t="shared" si="5183"/>
        <v>0.64112573763050384</v>
      </c>
      <c r="AU426" s="872">
        <f t="shared" ref="AU426" si="5974">SUM(AU427:AU429)</f>
        <v>0</v>
      </c>
      <c r="AV426" s="872">
        <f t="shared" si="5185"/>
        <v>4406</v>
      </c>
      <c r="AW426" s="515">
        <f t="shared" ref="AW426:BG426" si="5975">SUM(AW427:AW429)</f>
        <v>4406</v>
      </c>
      <c r="AX426" s="872">
        <f t="shared" si="5975"/>
        <v>3351.84</v>
      </c>
      <c r="AY426" s="515">
        <f t="shared" si="5975"/>
        <v>4406</v>
      </c>
      <c r="AZ426" s="1098">
        <f t="shared" si="5975"/>
        <v>3878.88</v>
      </c>
      <c r="BA426" s="1025">
        <f t="shared" si="5975"/>
        <v>4406</v>
      </c>
      <c r="BB426" s="515">
        <f t="shared" si="5975"/>
        <v>4406</v>
      </c>
      <c r="BC426" s="515">
        <f t="shared" si="5975"/>
        <v>4406</v>
      </c>
      <c r="BD426" s="1025">
        <f t="shared" si="5975"/>
        <v>4406</v>
      </c>
      <c r="BE426" s="515">
        <f t="shared" si="5975"/>
        <v>4406</v>
      </c>
      <c r="BF426" s="515">
        <f t="shared" si="5975"/>
        <v>4406</v>
      </c>
      <c r="BG426" s="872">
        <f t="shared" si="5975"/>
        <v>-500</v>
      </c>
      <c r="BH426" s="515">
        <f t="shared" si="5187"/>
        <v>3906</v>
      </c>
      <c r="BI426" s="1026">
        <f t="shared" ref="BI426" si="5976">SUM(BI427:BI429)</f>
        <v>2653.44</v>
      </c>
      <c r="BJ426" s="950">
        <f t="shared" si="5189"/>
        <v>0.6793241167434716</v>
      </c>
      <c r="BK426" s="515">
        <f t="shared" ref="BK426" si="5977">SUM(BK427:BK429)</f>
        <v>0</v>
      </c>
      <c r="BL426" s="515">
        <f t="shared" si="5191"/>
        <v>3906</v>
      </c>
      <c r="BM426" s="950">
        <f t="shared" si="5192"/>
        <v>0.6793241167434716</v>
      </c>
      <c r="BN426" s="950"/>
      <c r="BO426" s="950"/>
      <c r="BP426" s="1026">
        <f t="shared" ref="BP426:BT426" si="5978">SUM(BP427:BP429)</f>
        <v>3180.48</v>
      </c>
      <c r="BQ426" s="888">
        <f t="shared" si="5194"/>
        <v>0.81425499231950849</v>
      </c>
      <c r="BR426" s="872">
        <f t="shared" ref="BR426" si="5979">SUM(BR427:BR429)</f>
        <v>0</v>
      </c>
      <c r="BS426" s="515">
        <f t="shared" si="5196"/>
        <v>3906</v>
      </c>
      <c r="BT426" s="1026">
        <f t="shared" si="5978"/>
        <v>4234.5600000000004</v>
      </c>
      <c r="BU426" s="888">
        <f t="shared" si="5197"/>
        <v>1.0841167434715824</v>
      </c>
      <c r="BV426" s="1027">
        <f t="shared" ref="BV426" si="5980">SUM(BV427:BV429)</f>
        <v>1000</v>
      </c>
      <c r="BW426" s="515">
        <f t="shared" si="5199"/>
        <v>4906</v>
      </c>
      <c r="BX426" s="950">
        <f t="shared" ref="BX426:BX431" si="5981">BT426/BW426</f>
        <v>0.86313901345291488</v>
      </c>
      <c r="BY426" s="1026">
        <f t="shared" ref="BY426:CE426" si="5982">SUM(BY427:BY429)</f>
        <v>6022.56</v>
      </c>
      <c r="BZ426" s="1162">
        <f t="shared" si="5982"/>
        <v>6022.56</v>
      </c>
      <c r="CA426" s="515">
        <f t="shared" si="5982"/>
        <v>6023</v>
      </c>
      <c r="CB426" s="515">
        <f t="shared" si="5982"/>
        <v>6023</v>
      </c>
      <c r="CC426" s="515">
        <f t="shared" si="5982"/>
        <v>6023</v>
      </c>
      <c r="CD426" s="1026">
        <f t="shared" si="5982"/>
        <v>761.64</v>
      </c>
      <c r="CE426" s="61">
        <f t="shared" si="5982"/>
        <v>0</v>
      </c>
      <c r="CF426" s="571">
        <f t="shared" si="5202"/>
        <v>6023</v>
      </c>
      <c r="CG426" s="593">
        <f t="shared" si="5203"/>
        <v>0.12645525485638387</v>
      </c>
      <c r="CH426" s="1026">
        <f t="shared" ref="CH426:CL426" si="5983">SUM(CH427:CH429)</f>
        <v>1288.68</v>
      </c>
      <c r="CI426" s="593">
        <f t="shared" si="5205"/>
        <v>0.2139598206873651</v>
      </c>
      <c r="CJ426" s="515">
        <f t="shared" ref="CJ426" si="5984">SUM(CJ427:CJ429)</f>
        <v>-2000</v>
      </c>
      <c r="CK426" s="515">
        <f t="shared" si="5207"/>
        <v>4023</v>
      </c>
      <c r="CL426" s="169">
        <f t="shared" si="5983"/>
        <v>2514.12</v>
      </c>
      <c r="CM426" s="593">
        <f t="shared" si="5208"/>
        <v>0.62493661446681581</v>
      </c>
      <c r="CN426" s="61">
        <f t="shared" ref="CN426" si="5985">SUM(CN427:CN429)</f>
        <v>0</v>
      </c>
      <c r="CO426" s="1222">
        <f t="shared" si="5210"/>
        <v>4023</v>
      </c>
      <c r="CP426" s="593">
        <f t="shared" si="5211"/>
        <v>0.62493661446681581</v>
      </c>
      <c r="CQ426" s="61">
        <f t="shared" ref="CQ426" si="5986">SUM(CQ427:CQ429)</f>
        <v>0</v>
      </c>
      <c r="CR426" s="1222">
        <f t="shared" si="5213"/>
        <v>4023</v>
      </c>
      <c r="CS426" s="1284">
        <f t="shared" ref="CS426:DB426" si="5987">SUM(CS427:CS429)</f>
        <v>4023</v>
      </c>
      <c r="CT426" s="1348">
        <f t="shared" si="5987"/>
        <v>9923</v>
      </c>
      <c r="CU426" s="515">
        <f t="shared" si="5987"/>
        <v>6023</v>
      </c>
      <c r="CV426" s="515">
        <f t="shared" si="5987"/>
        <v>6023</v>
      </c>
      <c r="CW426" s="1427">
        <f t="shared" si="5987"/>
        <v>2514.12</v>
      </c>
      <c r="CX426" s="593">
        <f t="shared" si="5215"/>
        <v>0.62493661446681581</v>
      </c>
      <c r="CY426" s="1526">
        <f t="shared" ref="CY426:CZ426" si="5988">SUM(CY427:CY429)</f>
        <v>9923</v>
      </c>
      <c r="CZ426" s="515">
        <f t="shared" si="5988"/>
        <v>-3800</v>
      </c>
      <c r="DA426" s="1526">
        <f t="shared" si="5217"/>
        <v>6123</v>
      </c>
      <c r="DB426" s="169">
        <f t="shared" si="5987"/>
        <v>2302.08</v>
      </c>
      <c r="DC426" s="593">
        <f t="shared" si="5218"/>
        <v>0.37597256246937777</v>
      </c>
      <c r="DD426" s="1222">
        <f t="shared" ref="DD426" si="5989">SUM(DD427:DD429)</f>
        <v>0</v>
      </c>
      <c r="DE426" s="1526">
        <f t="shared" si="5220"/>
        <v>6123</v>
      </c>
      <c r="DF426" s="593">
        <f t="shared" si="5221"/>
        <v>0.37597256246937777</v>
      </c>
      <c r="DG426" s="1222">
        <f t="shared" ref="DG426" si="5990">SUM(DG427:DG429)</f>
        <v>0</v>
      </c>
      <c r="DH426" s="1526">
        <f t="shared" si="5223"/>
        <v>6123</v>
      </c>
      <c r="DI426" s="593">
        <f t="shared" si="5224"/>
        <v>0.37597256246937777</v>
      </c>
      <c r="DJ426" s="1625">
        <f t="shared" ref="DJ426" si="5991">SUM(DJ427:DJ429)</f>
        <v>2302.08</v>
      </c>
      <c r="DK426" s="593">
        <f t="shared" si="5226"/>
        <v>0.37597256246937777</v>
      </c>
      <c r="DL426" s="1222">
        <f t="shared" ref="DL426" si="5992">SUM(DL427:DL429)</f>
        <v>0</v>
      </c>
      <c r="DM426" s="1526">
        <f t="shared" si="5228"/>
        <v>6123</v>
      </c>
      <c r="DN426" s="593">
        <f t="shared" si="5229"/>
        <v>0.37597256246937777</v>
      </c>
      <c r="DO426" s="1625">
        <f t="shared" ref="DO426:DS426" si="5993">SUM(DO427:DO429)</f>
        <v>4943.78</v>
      </c>
      <c r="DP426" s="484">
        <f t="shared" si="5993"/>
        <v>5944</v>
      </c>
      <c r="DQ426" s="484">
        <f t="shared" si="5993"/>
        <v>4944</v>
      </c>
      <c r="DR426" s="484">
        <f t="shared" si="5993"/>
        <v>4944</v>
      </c>
      <c r="DS426" s="1989">
        <f t="shared" si="5993"/>
        <v>4943.78</v>
      </c>
      <c r="DT426" s="2176">
        <f t="shared" si="5231"/>
        <v>0.80741139964069897</v>
      </c>
      <c r="DU426" s="1761">
        <f t="shared" ref="DU426:DV426" si="5994">SUM(DU427:DU429)</f>
        <v>5944</v>
      </c>
      <c r="DV426" s="1761">
        <f t="shared" si="5994"/>
        <v>-1000</v>
      </c>
      <c r="DW426" s="1761">
        <f t="shared" si="5233"/>
        <v>4944</v>
      </c>
      <c r="DX426" s="1761">
        <f t="shared" ref="DX426:DZ426" si="5995">SUM(DX427:DX429)</f>
        <v>0</v>
      </c>
      <c r="DY426" s="1761">
        <f t="shared" si="5235"/>
        <v>4944</v>
      </c>
      <c r="DZ426" s="1761">
        <f t="shared" si="5995"/>
        <v>0</v>
      </c>
      <c r="EA426" s="1761">
        <f t="shared" si="5236"/>
        <v>4944</v>
      </c>
      <c r="EB426" s="1989">
        <f t="shared" ref="EB426" si="5996">SUM(EB427:EB429)</f>
        <v>2675.04</v>
      </c>
      <c r="EC426" s="2176">
        <f t="shared" si="5238"/>
        <v>0.54106796116504852</v>
      </c>
      <c r="ED426" s="1761">
        <f t="shared" ref="ED426" si="5997">SUM(ED427:ED429)</f>
        <v>0</v>
      </c>
      <c r="EE426" s="1761">
        <f t="shared" si="5240"/>
        <v>4944</v>
      </c>
      <c r="EF426" s="2176">
        <f t="shared" si="5241"/>
        <v>0.54106796116504852</v>
      </c>
      <c r="EG426" s="1761">
        <f t="shared" ref="EG426" si="5998">SUM(EG427:EG429)</f>
        <v>0</v>
      </c>
      <c r="EH426" s="1761">
        <f t="shared" si="5243"/>
        <v>4944</v>
      </c>
      <c r="EI426" s="2209">
        <f t="shared" ref="EI426:EO426" si="5999">SUM(EI427:EI429)</f>
        <v>4944</v>
      </c>
      <c r="EJ426" s="1989">
        <f t="shared" si="5999"/>
        <v>4944</v>
      </c>
      <c r="EK426" s="2176">
        <f t="shared" si="5245"/>
        <v>1</v>
      </c>
      <c r="EL426" s="1761">
        <f t="shared" si="5999"/>
        <v>4944</v>
      </c>
      <c r="EM426" s="2210">
        <f t="shared" si="5999"/>
        <v>4944</v>
      </c>
      <c r="EN426" s="2210">
        <f t="shared" si="5999"/>
        <v>4944</v>
      </c>
      <c r="EO426" s="1989">
        <f t="shared" si="5999"/>
        <v>1689.36</v>
      </c>
      <c r="EP426" s="2176">
        <f t="shared" si="5246"/>
        <v>0.34169902912621358</v>
      </c>
      <c r="EQ426" s="1761">
        <f t="shared" ref="EQ426" si="6000">SUM(EQ427:EQ429)</f>
        <v>-2000</v>
      </c>
      <c r="ER426" s="1761">
        <f t="shared" si="5248"/>
        <v>2944</v>
      </c>
      <c r="ES426" s="1761">
        <f t="shared" ref="ES426" si="6001">SUM(ES427:ES429)</f>
        <v>0</v>
      </c>
      <c r="ET426" s="1761">
        <f t="shared" si="5250"/>
        <v>2944</v>
      </c>
      <c r="EU426" s="2176">
        <f t="shared" si="5251"/>
        <v>0.57383152173913043</v>
      </c>
      <c r="EV426" s="1761">
        <f t="shared" ref="EV426" si="6002">SUM(EV427:EV429)</f>
        <v>0</v>
      </c>
      <c r="EW426" s="1761">
        <f t="shared" si="5253"/>
        <v>2944</v>
      </c>
      <c r="EX426" s="1989">
        <f t="shared" ref="EX426" si="6003">SUM(EX427:EX429)</f>
        <v>2681.76</v>
      </c>
      <c r="EY426" s="2176">
        <f t="shared" si="5255"/>
        <v>0.91092391304347831</v>
      </c>
      <c r="EZ426" s="2211">
        <f t="shared" ref="EZ426:FF426" si="6004">SUM(EZ427:EZ429)</f>
        <v>2944</v>
      </c>
      <c r="FA426" s="1989">
        <f t="shared" ref="FA426" si="6005">SUM(FA427:FA429)</f>
        <v>3515.76</v>
      </c>
      <c r="FB426" s="2176">
        <f t="shared" si="5258"/>
        <v>1.1942119565217393</v>
      </c>
      <c r="FC426" s="1497">
        <f t="shared" si="6004"/>
        <v>4400</v>
      </c>
      <c r="FD426" s="1497">
        <f t="shared" si="6004"/>
        <v>4300</v>
      </c>
      <c r="FE426" s="1497">
        <f t="shared" si="6004"/>
        <v>4300</v>
      </c>
      <c r="FF426" s="1497">
        <f t="shared" si="6004"/>
        <v>0</v>
      </c>
      <c r="FG426" s="1497">
        <f t="shared" si="5259"/>
        <v>4400</v>
      </c>
      <c r="FH426" s="2718">
        <f t="shared" ref="FH426:FI426" si="6006">SUM(FH427:FH429)</f>
        <v>1297.92</v>
      </c>
      <c r="FI426" s="1497">
        <f t="shared" si="6006"/>
        <v>0</v>
      </c>
      <c r="FJ426" s="1497">
        <f t="shared" si="5261"/>
        <v>4400</v>
      </c>
      <c r="FK426" s="2696">
        <f t="shared" si="5262"/>
        <v>0.29498181818181818</v>
      </c>
      <c r="FL426" s="2718">
        <f t="shared" ref="FL426" si="6007">SUM(FL427:FL429)</f>
        <v>1297.92</v>
      </c>
      <c r="FM426" s="2696">
        <f t="shared" si="5264"/>
        <v>0.29498181818181818</v>
      </c>
      <c r="FN426" s="1497">
        <f t="shared" ref="FN426" si="6008">SUM(FN427:FN429)</f>
        <v>0</v>
      </c>
      <c r="FO426" s="1497">
        <f t="shared" si="5266"/>
        <v>4400</v>
      </c>
      <c r="FP426" s="2719">
        <f t="shared" ref="FP426" si="6009">SUM(FP427:FP429)</f>
        <v>4400</v>
      </c>
      <c r="FQ426" s="2608">
        <f t="shared" ref="FQ426:FR426" si="6010">SUM(FQ427:FQ429)</f>
        <v>4400</v>
      </c>
      <c r="FR426" s="1497">
        <f t="shared" si="6010"/>
        <v>4400</v>
      </c>
      <c r="FS426" s="1497">
        <f t="shared" ref="FS426" si="6011">SUM(FS427:FS429)</f>
        <v>4400</v>
      </c>
    </row>
    <row r="427" spans="1:175" ht="21.75" hidden="1" thickBot="1" x14ac:dyDescent="0.4">
      <c r="A427" s="1809"/>
      <c r="B427" s="1807"/>
      <c r="C427" s="1868" t="s">
        <v>568</v>
      </c>
      <c r="D427" s="1856"/>
      <c r="E427" s="1857" t="s">
        <v>772</v>
      </c>
      <c r="F427" s="677"/>
      <c r="G427" s="645" t="s">
        <v>530</v>
      </c>
      <c r="H427" s="648">
        <v>6190</v>
      </c>
      <c r="I427" s="487">
        <v>2813</v>
      </c>
      <c r="J427" s="535">
        <v>5406</v>
      </c>
      <c r="K427" s="535">
        <v>1054</v>
      </c>
      <c r="L427" s="603">
        <f t="shared" si="5966"/>
        <v>0.19496855345911951</v>
      </c>
      <c r="M427" s="487">
        <v>5406</v>
      </c>
      <c r="N427" s="487"/>
      <c r="O427" s="487"/>
      <c r="P427" s="535">
        <f t="shared" si="5165"/>
        <v>5406</v>
      </c>
      <c r="Q427" s="603">
        <f>K427/P427</f>
        <v>0.19496855345911951</v>
      </c>
      <c r="R427" s="487">
        <v>5406</v>
      </c>
      <c r="S427" s="535">
        <v>1580</v>
      </c>
      <c r="T427" s="603">
        <f t="shared" si="5167"/>
        <v>0.292267850536441</v>
      </c>
      <c r="U427" s="487">
        <v>4406</v>
      </c>
      <c r="V427" s="487">
        <v>-1000</v>
      </c>
      <c r="W427" s="487"/>
      <c r="X427" s="535">
        <f t="shared" si="5169"/>
        <v>4406</v>
      </c>
      <c r="Y427" s="603">
        <f t="shared" si="5170"/>
        <v>0.35860190649114843</v>
      </c>
      <c r="Z427" s="487"/>
      <c r="AA427" s="535">
        <f t="shared" si="5172"/>
        <v>4406</v>
      </c>
      <c r="AB427" s="535">
        <v>2842</v>
      </c>
      <c r="AC427" s="603">
        <f t="shared" si="5174"/>
        <v>0.64502950522015434</v>
      </c>
      <c r="AD427" s="535">
        <v>2842</v>
      </c>
      <c r="AE427" s="535">
        <v>2842</v>
      </c>
      <c r="AF427" s="603">
        <f t="shared" si="5175"/>
        <v>0.64502950522015434</v>
      </c>
      <c r="AG427" s="487">
        <v>4406</v>
      </c>
      <c r="AH427" s="487">
        <v>4406</v>
      </c>
      <c r="AI427" s="487">
        <v>4406</v>
      </c>
      <c r="AJ427" s="487">
        <v>4406</v>
      </c>
      <c r="AK427" s="487"/>
      <c r="AL427" s="535">
        <f t="shared" si="5177"/>
        <v>4406</v>
      </c>
      <c r="AM427" s="844">
        <v>3412.56</v>
      </c>
      <c r="AN427" s="891">
        <f t="shared" si="5178"/>
        <v>0.77452564684521108</v>
      </c>
      <c r="AO427" s="844">
        <v>2824.8</v>
      </c>
      <c r="AP427" s="891">
        <f t="shared" si="5180"/>
        <v>0.64112573763050384</v>
      </c>
      <c r="AQ427" s="844"/>
      <c r="AR427" s="844"/>
      <c r="AS427" s="844">
        <f t="shared" si="5182"/>
        <v>4406</v>
      </c>
      <c r="AT427" s="891">
        <f t="shared" si="5183"/>
        <v>0.64112573763050384</v>
      </c>
      <c r="AU427" s="844"/>
      <c r="AV427" s="844">
        <f t="shared" si="5185"/>
        <v>4406</v>
      </c>
      <c r="AW427" s="487">
        <v>4406</v>
      </c>
      <c r="AX427" s="844">
        <v>3351.84</v>
      </c>
      <c r="AY427" s="487">
        <v>4406</v>
      </c>
      <c r="AZ427" s="1073">
        <v>3878.88</v>
      </c>
      <c r="BA427" s="931">
        <v>4406</v>
      </c>
      <c r="BB427" s="487">
        <v>4406</v>
      </c>
      <c r="BC427" s="487">
        <v>4406</v>
      </c>
      <c r="BD427" s="931">
        <v>4406</v>
      </c>
      <c r="BE427" s="487">
        <v>4406</v>
      </c>
      <c r="BF427" s="487">
        <v>4406</v>
      </c>
      <c r="BG427" s="844">
        <v>-500</v>
      </c>
      <c r="BH427" s="487">
        <f t="shared" si="5187"/>
        <v>3906</v>
      </c>
      <c r="BI427" s="932">
        <v>2653.44</v>
      </c>
      <c r="BJ427" s="891">
        <f t="shared" si="5189"/>
        <v>0.6793241167434716</v>
      </c>
      <c r="BK427" s="487"/>
      <c r="BL427" s="487">
        <f t="shared" si="5191"/>
        <v>3906</v>
      </c>
      <c r="BM427" s="891">
        <f t="shared" si="5192"/>
        <v>0.6793241167434716</v>
      </c>
      <c r="BN427" s="891"/>
      <c r="BO427" s="891"/>
      <c r="BP427" s="932">
        <v>3180.48</v>
      </c>
      <c r="BQ427" s="888">
        <f t="shared" si="5194"/>
        <v>0.81425499231950849</v>
      </c>
      <c r="BR427" s="844"/>
      <c r="BS427" s="487">
        <f t="shared" si="5196"/>
        <v>3906</v>
      </c>
      <c r="BT427" s="932">
        <v>4234.5600000000004</v>
      </c>
      <c r="BU427" s="888">
        <f t="shared" si="5197"/>
        <v>1.0841167434715824</v>
      </c>
      <c r="BV427" s="933">
        <v>1000</v>
      </c>
      <c r="BW427" s="487">
        <f t="shared" si="5199"/>
        <v>4906</v>
      </c>
      <c r="BX427" s="891">
        <f t="shared" si="5981"/>
        <v>0.86313901345291488</v>
      </c>
      <c r="BY427" s="932">
        <v>6022.56</v>
      </c>
      <c r="BZ427" s="1130">
        <v>6022.56</v>
      </c>
      <c r="CA427" s="487">
        <v>6023</v>
      </c>
      <c r="CB427" s="487">
        <v>6023</v>
      </c>
      <c r="CC427" s="487">
        <v>6023</v>
      </c>
      <c r="CD427" s="932">
        <v>761.64</v>
      </c>
      <c r="CE427" s="30"/>
      <c r="CF427" s="535">
        <f t="shared" si="5202"/>
        <v>6023</v>
      </c>
      <c r="CG427" s="593">
        <f t="shared" si="5203"/>
        <v>0.12645525485638387</v>
      </c>
      <c r="CH427" s="932">
        <v>1288.68</v>
      </c>
      <c r="CI427" s="593">
        <f t="shared" si="5205"/>
        <v>0.2139598206873651</v>
      </c>
      <c r="CJ427" s="85">
        <v>-2000</v>
      </c>
      <c r="CK427" s="487">
        <f t="shared" si="5207"/>
        <v>4023</v>
      </c>
      <c r="CL427" s="129">
        <v>2514.12</v>
      </c>
      <c r="CM427" s="593">
        <f t="shared" si="5208"/>
        <v>0.62493661446681581</v>
      </c>
      <c r="CN427" s="30"/>
      <c r="CO427" s="1196">
        <f t="shared" si="5210"/>
        <v>4023</v>
      </c>
      <c r="CP427" s="593">
        <f t="shared" si="5211"/>
        <v>0.62493661446681581</v>
      </c>
      <c r="CQ427" s="30"/>
      <c r="CR427" s="1196">
        <f t="shared" si="5213"/>
        <v>4023</v>
      </c>
      <c r="CS427" s="1251">
        <v>4023</v>
      </c>
      <c r="CT427" s="1317">
        <v>6023</v>
      </c>
      <c r="CU427" s="487">
        <v>6023</v>
      </c>
      <c r="CV427" s="487">
        <v>6023</v>
      </c>
      <c r="CW427" s="1394">
        <v>2514.12</v>
      </c>
      <c r="CX427" s="593">
        <f t="shared" si="5215"/>
        <v>0.62493661446681581</v>
      </c>
      <c r="CY427" s="1501">
        <v>6023</v>
      </c>
      <c r="CZ427" s="487">
        <v>-400</v>
      </c>
      <c r="DA427" s="1501">
        <f t="shared" si="5217"/>
        <v>5623</v>
      </c>
      <c r="DB427" s="129">
        <v>2302.08</v>
      </c>
      <c r="DC427" s="593">
        <f t="shared" si="5218"/>
        <v>0.40940423261604125</v>
      </c>
      <c r="DD427" s="1196"/>
      <c r="DE427" s="1501">
        <f t="shared" si="5220"/>
        <v>5623</v>
      </c>
      <c r="DF427" s="593">
        <f t="shared" si="5221"/>
        <v>0.40940423261604125</v>
      </c>
      <c r="DG427" s="1196"/>
      <c r="DH427" s="1501">
        <f t="shared" si="5223"/>
        <v>5623</v>
      </c>
      <c r="DI427" s="593">
        <f t="shared" si="5224"/>
        <v>0.40940423261604125</v>
      </c>
      <c r="DJ427" s="1593">
        <v>2302.08</v>
      </c>
      <c r="DK427" s="593">
        <f t="shared" si="5226"/>
        <v>0.40940423261604125</v>
      </c>
      <c r="DL427" s="1196"/>
      <c r="DM427" s="1501">
        <f t="shared" si="5228"/>
        <v>5623</v>
      </c>
      <c r="DN427" s="593">
        <f t="shared" si="5229"/>
        <v>0.40940423261604125</v>
      </c>
      <c r="DO427" s="1593">
        <v>4943.78</v>
      </c>
      <c r="DP427" s="487">
        <v>4944</v>
      </c>
      <c r="DQ427" s="487">
        <v>4944</v>
      </c>
      <c r="DR427" s="487">
        <v>4944</v>
      </c>
      <c r="DS427" s="1991">
        <v>4943.78</v>
      </c>
      <c r="DT427" s="2176">
        <f t="shared" si="5231"/>
        <v>0.8792068290947892</v>
      </c>
      <c r="DU427" s="1765">
        <v>4944</v>
      </c>
      <c r="DV427" s="1765"/>
      <c r="DW427" s="1765">
        <f t="shared" si="5233"/>
        <v>4944</v>
      </c>
      <c r="DX427" s="1765"/>
      <c r="DY427" s="1765">
        <f t="shared" si="5235"/>
        <v>4944</v>
      </c>
      <c r="DZ427" s="1765"/>
      <c r="EA427" s="1765">
        <f t="shared" si="5236"/>
        <v>4944</v>
      </c>
      <c r="EB427" s="1991">
        <v>2675.04</v>
      </c>
      <c r="EC427" s="2176">
        <f t="shared" si="5238"/>
        <v>0.54106796116504852</v>
      </c>
      <c r="ED427" s="1765"/>
      <c r="EE427" s="1765">
        <f t="shared" si="5240"/>
        <v>4944</v>
      </c>
      <c r="EF427" s="2176">
        <f t="shared" si="5241"/>
        <v>0.54106796116504852</v>
      </c>
      <c r="EG427" s="1765"/>
      <c r="EH427" s="1765">
        <f t="shared" si="5243"/>
        <v>4944</v>
      </c>
      <c r="EI427" s="2225">
        <v>4944</v>
      </c>
      <c r="EJ427" s="1991">
        <v>4944</v>
      </c>
      <c r="EK427" s="2176">
        <f t="shared" si="5245"/>
        <v>1</v>
      </c>
      <c r="EL427" s="1765">
        <v>4944</v>
      </c>
      <c r="EM427" s="2226">
        <v>4944</v>
      </c>
      <c r="EN427" s="2226">
        <v>4944</v>
      </c>
      <c r="EO427" s="1991">
        <v>1689.36</v>
      </c>
      <c r="EP427" s="2176">
        <f t="shared" si="5246"/>
        <v>0.34169902912621358</v>
      </c>
      <c r="EQ427" s="1765">
        <v>-2000</v>
      </c>
      <c r="ER427" s="1765">
        <f t="shared" si="5248"/>
        <v>2944</v>
      </c>
      <c r="ES427" s="1765"/>
      <c r="ET427" s="1765">
        <f t="shared" si="5250"/>
        <v>2944</v>
      </c>
      <c r="EU427" s="2176">
        <f t="shared" si="5251"/>
        <v>0.57383152173913043</v>
      </c>
      <c r="EV427" s="1765"/>
      <c r="EW427" s="1765">
        <f t="shared" si="5253"/>
        <v>2944</v>
      </c>
      <c r="EX427" s="1991">
        <v>2681.76</v>
      </c>
      <c r="EY427" s="2176">
        <f t="shared" si="5255"/>
        <v>0.91092391304347831</v>
      </c>
      <c r="EZ427" s="2021">
        <v>2944</v>
      </c>
      <c r="FA427" s="1991">
        <v>3515.76</v>
      </c>
      <c r="FB427" s="2176">
        <f t="shared" si="5258"/>
        <v>1.1942119565217393</v>
      </c>
      <c r="FC427" s="1501">
        <v>4300</v>
      </c>
      <c r="FD427" s="1501">
        <v>4300</v>
      </c>
      <c r="FE427" s="1501">
        <v>4300</v>
      </c>
      <c r="FF427" s="1501"/>
      <c r="FG427" s="1501">
        <f t="shared" si="5259"/>
        <v>4300</v>
      </c>
      <c r="FH427" s="2724">
        <v>1297.92</v>
      </c>
      <c r="FI427" s="1501"/>
      <c r="FJ427" s="1501">
        <f t="shared" si="5261"/>
        <v>4300</v>
      </c>
      <c r="FK427" s="2696">
        <f t="shared" si="5262"/>
        <v>0.3018418604651163</v>
      </c>
      <c r="FL427" s="2724">
        <v>1297.92</v>
      </c>
      <c r="FM427" s="2696">
        <f t="shared" si="5264"/>
        <v>0.3018418604651163</v>
      </c>
      <c r="FN427" s="1501"/>
      <c r="FO427" s="1501">
        <f t="shared" si="5266"/>
        <v>4300</v>
      </c>
      <c r="FP427" s="1628">
        <v>4300</v>
      </c>
      <c r="FQ427" s="2614">
        <v>4300</v>
      </c>
      <c r="FR427" s="1501">
        <v>4300</v>
      </c>
      <c r="FS427" s="1501">
        <v>4300</v>
      </c>
    </row>
    <row r="428" spans="1:175" ht="21.75" hidden="1" thickBot="1" x14ac:dyDescent="0.4">
      <c r="A428" s="679"/>
      <c r="B428" s="680"/>
      <c r="C428" s="1835" t="s">
        <v>569</v>
      </c>
      <c r="D428" s="1859"/>
      <c r="E428" s="1860"/>
      <c r="F428" s="681"/>
      <c r="G428" s="650" t="s">
        <v>513</v>
      </c>
      <c r="H428" s="589">
        <v>1122</v>
      </c>
      <c r="I428" s="470">
        <v>1428</v>
      </c>
      <c r="J428" s="525"/>
      <c r="K428" s="525">
        <v>0</v>
      </c>
      <c r="L428" s="587" t="e">
        <f t="shared" si="5966"/>
        <v>#DIV/0!</v>
      </c>
      <c r="M428" s="470"/>
      <c r="N428" s="470"/>
      <c r="O428" s="470"/>
      <c r="P428" s="525">
        <f t="shared" si="5165"/>
        <v>0</v>
      </c>
      <c r="Q428" s="587"/>
      <c r="R428" s="470"/>
      <c r="S428" s="525">
        <v>0</v>
      </c>
      <c r="T428" s="587" t="e">
        <f t="shared" si="5167"/>
        <v>#DIV/0!</v>
      </c>
      <c r="U428" s="470"/>
      <c r="V428" s="470"/>
      <c r="W428" s="470"/>
      <c r="X428" s="525">
        <f t="shared" si="5169"/>
        <v>0</v>
      </c>
      <c r="Y428" s="587" t="e">
        <f t="shared" si="5170"/>
        <v>#DIV/0!</v>
      </c>
      <c r="Z428" s="470"/>
      <c r="AA428" s="525">
        <f t="shared" si="5172"/>
        <v>0</v>
      </c>
      <c r="AB428" s="525">
        <v>0</v>
      </c>
      <c r="AC428" s="587" t="e">
        <f t="shared" si="5174"/>
        <v>#DIV/0!</v>
      </c>
      <c r="AD428" s="525">
        <v>0</v>
      </c>
      <c r="AE428" s="525">
        <v>0</v>
      </c>
      <c r="AF428" s="587" t="e">
        <f t="shared" si="5175"/>
        <v>#DIV/0!</v>
      </c>
      <c r="AG428" s="470"/>
      <c r="AH428" s="470"/>
      <c r="AI428" s="470"/>
      <c r="AJ428" s="470"/>
      <c r="AK428" s="470"/>
      <c r="AL428" s="525">
        <f t="shared" si="5177"/>
        <v>0</v>
      </c>
      <c r="AM428" s="830">
        <v>0</v>
      </c>
      <c r="AN428" s="894" t="e">
        <f t="shared" si="5178"/>
        <v>#DIV/0!</v>
      </c>
      <c r="AO428" s="830">
        <v>0</v>
      </c>
      <c r="AP428" s="894" t="e">
        <f t="shared" si="5180"/>
        <v>#DIV/0!</v>
      </c>
      <c r="AQ428" s="830"/>
      <c r="AR428" s="830"/>
      <c r="AS428" s="830">
        <f t="shared" si="5182"/>
        <v>0</v>
      </c>
      <c r="AT428" s="894" t="e">
        <f t="shared" si="5183"/>
        <v>#DIV/0!</v>
      </c>
      <c r="AU428" s="830"/>
      <c r="AV428" s="830">
        <f t="shared" si="5185"/>
        <v>0</v>
      </c>
      <c r="AW428" s="470"/>
      <c r="AX428" s="830">
        <v>0</v>
      </c>
      <c r="AY428" s="470"/>
      <c r="AZ428" s="72">
        <v>0</v>
      </c>
      <c r="BA428" s="942"/>
      <c r="BB428" s="470"/>
      <c r="BC428" s="470"/>
      <c r="BD428" s="942"/>
      <c r="BE428" s="470"/>
      <c r="BF428" s="470"/>
      <c r="BG428" s="830"/>
      <c r="BH428" s="470">
        <f t="shared" si="5187"/>
        <v>0</v>
      </c>
      <c r="BI428" s="943"/>
      <c r="BJ428" s="894" t="e">
        <f t="shared" si="5189"/>
        <v>#DIV/0!</v>
      </c>
      <c r="BK428" s="470"/>
      <c r="BL428" s="470">
        <f t="shared" si="5191"/>
        <v>0</v>
      </c>
      <c r="BM428" s="894" t="e">
        <f t="shared" si="5192"/>
        <v>#DIV/0!</v>
      </c>
      <c r="BN428" s="894"/>
      <c r="BO428" s="894"/>
      <c r="BP428" s="943"/>
      <c r="BQ428" s="888" t="e">
        <f t="shared" si="5194"/>
        <v>#DIV/0!</v>
      </c>
      <c r="BR428" s="830"/>
      <c r="BS428" s="470">
        <f t="shared" si="5196"/>
        <v>0</v>
      </c>
      <c r="BT428" s="943"/>
      <c r="BU428" s="888" t="e">
        <f t="shared" si="5197"/>
        <v>#DIV/0!</v>
      </c>
      <c r="BV428" s="470"/>
      <c r="BW428" s="470">
        <f t="shared" si="5199"/>
        <v>0</v>
      </c>
      <c r="BX428" s="894" t="e">
        <f t="shared" si="5981"/>
        <v>#DIV/0!</v>
      </c>
      <c r="BY428" s="943"/>
      <c r="BZ428" s="1134"/>
      <c r="CA428" s="470"/>
      <c r="CB428" s="470"/>
      <c r="CC428" s="470"/>
      <c r="CD428" s="943"/>
      <c r="CE428" s="34"/>
      <c r="CF428" s="525">
        <f t="shared" si="5202"/>
        <v>0</v>
      </c>
      <c r="CG428" s="593" t="e">
        <f t="shared" si="5203"/>
        <v>#DIV/0!</v>
      </c>
      <c r="CH428" s="943"/>
      <c r="CI428" s="593" t="e">
        <f t="shared" si="5205"/>
        <v>#DIV/0!</v>
      </c>
      <c r="CJ428" s="470"/>
      <c r="CK428" s="470">
        <f t="shared" si="5207"/>
        <v>0</v>
      </c>
      <c r="CL428" s="135"/>
      <c r="CM428" s="593" t="e">
        <f t="shared" si="5208"/>
        <v>#DIV/0!</v>
      </c>
      <c r="CN428" s="34"/>
      <c r="CO428" s="1200">
        <f t="shared" si="5210"/>
        <v>0</v>
      </c>
      <c r="CP428" s="593" t="e">
        <f t="shared" si="5211"/>
        <v>#DIV/0!</v>
      </c>
      <c r="CQ428" s="34"/>
      <c r="CR428" s="1200">
        <f t="shared" si="5213"/>
        <v>0</v>
      </c>
      <c r="CS428" s="1255"/>
      <c r="CT428" s="1321">
        <v>3900</v>
      </c>
      <c r="CU428" s="470"/>
      <c r="CV428" s="470"/>
      <c r="CW428" s="1398"/>
      <c r="CX428" s="593" t="e">
        <f t="shared" si="5215"/>
        <v>#DIV/0!</v>
      </c>
      <c r="CY428" s="1363">
        <v>3900</v>
      </c>
      <c r="CZ428" s="470">
        <v>-3400</v>
      </c>
      <c r="DA428" s="1363">
        <f t="shared" si="5217"/>
        <v>500</v>
      </c>
      <c r="DB428" s="135"/>
      <c r="DC428" s="593">
        <f t="shared" si="5218"/>
        <v>0</v>
      </c>
      <c r="DD428" s="1200"/>
      <c r="DE428" s="1363">
        <f t="shared" si="5220"/>
        <v>500</v>
      </c>
      <c r="DF428" s="593">
        <f t="shared" si="5221"/>
        <v>0</v>
      </c>
      <c r="DG428" s="1200"/>
      <c r="DH428" s="1363">
        <f t="shared" si="5223"/>
        <v>500</v>
      </c>
      <c r="DI428" s="593">
        <f t="shared" si="5224"/>
        <v>0</v>
      </c>
      <c r="DJ428" s="1364"/>
      <c r="DK428" s="593">
        <f t="shared" si="5226"/>
        <v>0</v>
      </c>
      <c r="DL428" s="1200"/>
      <c r="DM428" s="1363">
        <f t="shared" si="5228"/>
        <v>500</v>
      </c>
      <c r="DN428" s="593">
        <f t="shared" si="5229"/>
        <v>0</v>
      </c>
      <c r="DO428" s="1364"/>
      <c r="DP428" s="470"/>
      <c r="DQ428" s="470"/>
      <c r="DR428" s="470"/>
      <c r="DS428" s="1444"/>
      <c r="DT428" s="2176">
        <f t="shared" si="5231"/>
        <v>0</v>
      </c>
      <c r="DU428" s="1362"/>
      <c r="DV428" s="1362"/>
      <c r="DW428" s="1362">
        <f t="shared" si="5233"/>
        <v>0</v>
      </c>
      <c r="DX428" s="1362"/>
      <c r="DY428" s="1362">
        <f t="shared" si="5235"/>
        <v>0</v>
      </c>
      <c r="DZ428" s="1362"/>
      <c r="EA428" s="1362">
        <f t="shared" si="5236"/>
        <v>0</v>
      </c>
      <c r="EB428" s="1444"/>
      <c r="EC428" s="2176" t="e">
        <f t="shared" si="5238"/>
        <v>#DIV/0!</v>
      </c>
      <c r="ED428" s="1362"/>
      <c r="EE428" s="1362">
        <f t="shared" si="5240"/>
        <v>0</v>
      </c>
      <c r="EF428" s="2176" t="e">
        <f t="shared" si="5241"/>
        <v>#DIV/0!</v>
      </c>
      <c r="EG428" s="1362"/>
      <c r="EH428" s="1362">
        <f t="shared" si="5243"/>
        <v>0</v>
      </c>
      <c r="EI428" s="2240"/>
      <c r="EJ428" s="1444"/>
      <c r="EK428" s="2176" t="e">
        <f t="shared" si="5245"/>
        <v>#DIV/0!</v>
      </c>
      <c r="EL428" s="1362"/>
      <c r="EM428" s="2241"/>
      <c r="EN428" s="2241"/>
      <c r="EO428" s="1444"/>
      <c r="EP428" s="2176" t="e">
        <f t="shared" si="5246"/>
        <v>#DIV/0!</v>
      </c>
      <c r="EQ428" s="1362"/>
      <c r="ER428" s="1362">
        <f t="shared" si="5248"/>
        <v>0</v>
      </c>
      <c r="ES428" s="1362"/>
      <c r="ET428" s="1362">
        <f t="shared" si="5250"/>
        <v>0</v>
      </c>
      <c r="EU428" s="2176" t="e">
        <f t="shared" si="5251"/>
        <v>#DIV/0!</v>
      </c>
      <c r="EV428" s="1362"/>
      <c r="EW428" s="1362">
        <f t="shared" si="5253"/>
        <v>0</v>
      </c>
      <c r="EX428" s="1444"/>
      <c r="EY428" s="2176" t="e">
        <f t="shared" si="5255"/>
        <v>#DIV/0!</v>
      </c>
      <c r="EZ428" s="2242"/>
      <c r="FA428" s="1444"/>
      <c r="FB428" s="2176" t="e">
        <f t="shared" si="5258"/>
        <v>#DIV/0!</v>
      </c>
      <c r="FC428" s="1363"/>
      <c r="FD428" s="1363"/>
      <c r="FE428" s="1363"/>
      <c r="FF428" s="1363"/>
      <c r="FG428" s="1363">
        <f t="shared" si="5259"/>
        <v>0</v>
      </c>
      <c r="FH428" s="2736"/>
      <c r="FI428" s="1363"/>
      <c r="FJ428" s="1363">
        <f t="shared" si="5261"/>
        <v>0</v>
      </c>
      <c r="FK428" s="2696" t="e">
        <f t="shared" si="5262"/>
        <v>#DIV/0!</v>
      </c>
      <c r="FL428" s="2736"/>
      <c r="FM428" s="2696" t="e">
        <f t="shared" si="5264"/>
        <v>#DIV/0!</v>
      </c>
      <c r="FN428" s="1363"/>
      <c r="FO428" s="1363">
        <f t="shared" si="5266"/>
        <v>0</v>
      </c>
      <c r="FP428" s="2124"/>
      <c r="FQ428" s="2619"/>
      <c r="FR428" s="1363"/>
      <c r="FS428" s="1363"/>
    </row>
    <row r="429" spans="1:175" ht="21.75" hidden="1" thickBot="1" x14ac:dyDescent="0.4">
      <c r="A429" s="679"/>
      <c r="B429" s="680"/>
      <c r="C429" s="1835" t="s">
        <v>604</v>
      </c>
      <c r="D429" s="1859"/>
      <c r="E429" s="1860" t="s">
        <v>773</v>
      </c>
      <c r="F429" s="681"/>
      <c r="G429" s="650" t="s">
        <v>513</v>
      </c>
      <c r="H429" s="589">
        <v>0</v>
      </c>
      <c r="I429" s="470">
        <v>0</v>
      </c>
      <c r="J429" s="525">
        <v>500</v>
      </c>
      <c r="K429" s="525">
        <v>0</v>
      </c>
      <c r="L429" s="587">
        <f t="shared" si="5966"/>
        <v>0</v>
      </c>
      <c r="M429" s="470">
        <v>500</v>
      </c>
      <c r="N429" s="470"/>
      <c r="O429" s="470">
        <v>-500</v>
      </c>
      <c r="P429" s="525">
        <f t="shared" si="5165"/>
        <v>0</v>
      </c>
      <c r="Q429" s="587"/>
      <c r="R429" s="470">
        <v>0</v>
      </c>
      <c r="S429" s="525">
        <v>0</v>
      </c>
      <c r="T429" s="587" t="e">
        <f t="shared" si="5167"/>
        <v>#DIV/0!</v>
      </c>
      <c r="U429" s="470">
        <v>0</v>
      </c>
      <c r="V429" s="470"/>
      <c r="W429" s="470"/>
      <c r="X429" s="525">
        <f t="shared" si="5169"/>
        <v>0</v>
      </c>
      <c r="Y429" s="587" t="e">
        <f t="shared" si="5170"/>
        <v>#DIV/0!</v>
      </c>
      <c r="Z429" s="470"/>
      <c r="AA429" s="525">
        <f t="shared" si="5172"/>
        <v>0</v>
      </c>
      <c r="AB429" s="525">
        <v>0</v>
      </c>
      <c r="AC429" s="587" t="e">
        <f t="shared" si="5174"/>
        <v>#DIV/0!</v>
      </c>
      <c r="AD429" s="525">
        <v>0</v>
      </c>
      <c r="AE429" s="525">
        <v>0</v>
      </c>
      <c r="AF429" s="587" t="e">
        <f t="shared" si="5175"/>
        <v>#DIV/0!</v>
      </c>
      <c r="AG429" s="470">
        <v>0</v>
      </c>
      <c r="AH429" s="470"/>
      <c r="AI429" s="470"/>
      <c r="AJ429" s="470"/>
      <c r="AK429" s="470"/>
      <c r="AL429" s="525">
        <f t="shared" si="5177"/>
        <v>0</v>
      </c>
      <c r="AM429" s="830">
        <v>0</v>
      </c>
      <c r="AN429" s="894" t="e">
        <f t="shared" si="5178"/>
        <v>#DIV/0!</v>
      </c>
      <c r="AO429" s="830">
        <v>0</v>
      </c>
      <c r="AP429" s="894" t="e">
        <f t="shared" si="5180"/>
        <v>#DIV/0!</v>
      </c>
      <c r="AQ429" s="830"/>
      <c r="AR429" s="830"/>
      <c r="AS429" s="830">
        <f t="shared" si="5182"/>
        <v>0</v>
      </c>
      <c r="AT429" s="894" t="e">
        <f t="shared" si="5183"/>
        <v>#DIV/0!</v>
      </c>
      <c r="AU429" s="830"/>
      <c r="AV429" s="830">
        <f t="shared" si="5185"/>
        <v>0</v>
      </c>
      <c r="AW429" s="470"/>
      <c r="AX429" s="830">
        <v>0</v>
      </c>
      <c r="AY429" s="470"/>
      <c r="AZ429" s="72">
        <v>0</v>
      </c>
      <c r="BA429" s="942"/>
      <c r="BB429" s="470"/>
      <c r="BC429" s="470"/>
      <c r="BD429" s="942"/>
      <c r="BE429" s="470"/>
      <c r="BF429" s="470"/>
      <c r="BG429" s="830"/>
      <c r="BH429" s="470">
        <f t="shared" si="5187"/>
        <v>0</v>
      </c>
      <c r="BI429" s="943"/>
      <c r="BJ429" s="894" t="e">
        <f t="shared" si="5189"/>
        <v>#DIV/0!</v>
      </c>
      <c r="BK429" s="470"/>
      <c r="BL429" s="470">
        <f t="shared" si="5191"/>
        <v>0</v>
      </c>
      <c r="BM429" s="894" t="e">
        <f t="shared" si="5192"/>
        <v>#DIV/0!</v>
      </c>
      <c r="BN429" s="894"/>
      <c r="BO429" s="894"/>
      <c r="BP429" s="943"/>
      <c r="BQ429" s="888" t="e">
        <f t="shared" si="5194"/>
        <v>#DIV/0!</v>
      </c>
      <c r="BR429" s="830"/>
      <c r="BS429" s="470">
        <f t="shared" si="5196"/>
        <v>0</v>
      </c>
      <c r="BT429" s="943"/>
      <c r="BU429" s="888" t="e">
        <f t="shared" si="5197"/>
        <v>#DIV/0!</v>
      </c>
      <c r="BV429" s="470"/>
      <c r="BW429" s="470">
        <f t="shared" si="5199"/>
        <v>0</v>
      </c>
      <c r="BX429" s="894" t="e">
        <f t="shared" si="5981"/>
        <v>#DIV/0!</v>
      </c>
      <c r="BY429" s="943"/>
      <c r="BZ429" s="1134"/>
      <c r="CA429" s="470"/>
      <c r="CB429" s="470"/>
      <c r="CC429" s="470"/>
      <c r="CD429" s="943"/>
      <c r="CE429" s="34"/>
      <c r="CF429" s="525">
        <f t="shared" si="5202"/>
        <v>0</v>
      </c>
      <c r="CG429" s="593" t="e">
        <f t="shared" si="5203"/>
        <v>#DIV/0!</v>
      </c>
      <c r="CH429" s="943"/>
      <c r="CI429" s="593" t="e">
        <f t="shared" si="5205"/>
        <v>#DIV/0!</v>
      </c>
      <c r="CJ429" s="470"/>
      <c r="CK429" s="470">
        <f t="shared" si="5207"/>
        <v>0</v>
      </c>
      <c r="CL429" s="1366"/>
      <c r="CM429" s="593" t="e">
        <f t="shared" si="5208"/>
        <v>#DIV/0!</v>
      </c>
      <c r="CN429" s="34"/>
      <c r="CO429" s="1200">
        <f t="shared" si="5210"/>
        <v>0</v>
      </c>
      <c r="CP429" s="593" t="e">
        <f t="shared" si="5211"/>
        <v>#DIV/0!</v>
      </c>
      <c r="CQ429" s="34"/>
      <c r="CR429" s="1200">
        <f t="shared" si="5213"/>
        <v>0</v>
      </c>
      <c r="CS429" s="1364"/>
      <c r="CT429" s="1200"/>
      <c r="CU429" s="470"/>
      <c r="CV429" s="470"/>
      <c r="CW429" s="1444"/>
      <c r="CX429" s="593" t="e">
        <f t="shared" si="5215"/>
        <v>#DIV/0!</v>
      </c>
      <c r="CY429" s="1363"/>
      <c r="CZ429" s="470"/>
      <c r="DA429" s="1363">
        <f t="shared" si="5217"/>
        <v>0</v>
      </c>
      <c r="DB429" s="1366"/>
      <c r="DC429" s="593" t="e">
        <f t="shared" si="5218"/>
        <v>#DIV/0!</v>
      </c>
      <c r="DD429" s="1200"/>
      <c r="DE429" s="1363">
        <f t="shared" si="5220"/>
        <v>0</v>
      </c>
      <c r="DF429" s="593" t="e">
        <f t="shared" si="5221"/>
        <v>#DIV/0!</v>
      </c>
      <c r="DG429" s="1200"/>
      <c r="DH429" s="1363">
        <f t="shared" si="5223"/>
        <v>0</v>
      </c>
      <c r="DI429" s="593" t="e">
        <f t="shared" si="5224"/>
        <v>#DIV/0!</v>
      </c>
      <c r="DJ429" s="1364"/>
      <c r="DK429" s="593" t="e">
        <f t="shared" si="5226"/>
        <v>#DIV/0!</v>
      </c>
      <c r="DL429" s="1200"/>
      <c r="DM429" s="1363">
        <f t="shared" si="5228"/>
        <v>0</v>
      </c>
      <c r="DN429" s="593" t="e">
        <f t="shared" si="5229"/>
        <v>#DIV/0!</v>
      </c>
      <c r="DO429" s="1364"/>
      <c r="DP429" s="470">
        <v>1000</v>
      </c>
      <c r="DQ429" s="470"/>
      <c r="DR429" s="470"/>
      <c r="DS429" s="1444"/>
      <c r="DT429" s="2176" t="e">
        <f t="shared" si="5231"/>
        <v>#DIV/0!</v>
      </c>
      <c r="DU429" s="1362">
        <v>1000</v>
      </c>
      <c r="DV429" s="1362">
        <v>-1000</v>
      </c>
      <c r="DW429" s="1362">
        <f t="shared" si="5233"/>
        <v>0</v>
      </c>
      <c r="DX429" s="1362"/>
      <c r="DY429" s="1362">
        <f t="shared" si="5235"/>
        <v>0</v>
      </c>
      <c r="DZ429" s="1362"/>
      <c r="EA429" s="1362">
        <f t="shared" si="5236"/>
        <v>0</v>
      </c>
      <c r="EB429" s="1444"/>
      <c r="EC429" s="2176" t="e">
        <f t="shared" si="5238"/>
        <v>#DIV/0!</v>
      </c>
      <c r="ED429" s="1362"/>
      <c r="EE429" s="1362">
        <f t="shared" si="5240"/>
        <v>0</v>
      </c>
      <c r="EF429" s="2176" t="e">
        <f t="shared" si="5241"/>
        <v>#DIV/0!</v>
      </c>
      <c r="EG429" s="1362"/>
      <c r="EH429" s="1362">
        <f t="shared" si="5243"/>
        <v>0</v>
      </c>
      <c r="EI429" s="2240"/>
      <c r="EJ429" s="1444"/>
      <c r="EK429" s="2176" t="e">
        <f t="shared" si="5245"/>
        <v>#DIV/0!</v>
      </c>
      <c r="EL429" s="1362"/>
      <c r="EM429" s="2241"/>
      <c r="EN429" s="2241"/>
      <c r="EO429" s="1444"/>
      <c r="EP429" s="2176" t="e">
        <f t="shared" si="5246"/>
        <v>#DIV/0!</v>
      </c>
      <c r="EQ429" s="1362"/>
      <c r="ER429" s="1362">
        <f t="shared" si="5248"/>
        <v>0</v>
      </c>
      <c r="ES429" s="1362"/>
      <c r="ET429" s="1362">
        <f t="shared" si="5250"/>
        <v>0</v>
      </c>
      <c r="EU429" s="2176" t="e">
        <f t="shared" si="5251"/>
        <v>#DIV/0!</v>
      </c>
      <c r="EV429" s="1362"/>
      <c r="EW429" s="1362">
        <f t="shared" si="5253"/>
        <v>0</v>
      </c>
      <c r="EX429" s="1444"/>
      <c r="EY429" s="2176" t="e">
        <f t="shared" si="5255"/>
        <v>#DIV/0!</v>
      </c>
      <c r="EZ429" s="2242"/>
      <c r="FA429" s="1444"/>
      <c r="FB429" s="2176" t="e">
        <f t="shared" si="5258"/>
        <v>#DIV/0!</v>
      </c>
      <c r="FC429" s="1363">
        <v>100</v>
      </c>
      <c r="FD429" s="1363"/>
      <c r="FE429" s="1363"/>
      <c r="FF429" s="1363"/>
      <c r="FG429" s="1363">
        <f t="shared" si="5259"/>
        <v>100</v>
      </c>
      <c r="FH429" s="2736"/>
      <c r="FI429" s="1363"/>
      <c r="FJ429" s="1363">
        <f t="shared" si="5261"/>
        <v>100</v>
      </c>
      <c r="FK429" s="2696">
        <f t="shared" si="5262"/>
        <v>0</v>
      </c>
      <c r="FL429" s="2736"/>
      <c r="FM429" s="2696">
        <f t="shared" si="5264"/>
        <v>0</v>
      </c>
      <c r="FN429" s="1363"/>
      <c r="FO429" s="1363">
        <f t="shared" si="5266"/>
        <v>100</v>
      </c>
      <c r="FP429" s="2124">
        <v>100</v>
      </c>
      <c r="FQ429" s="2619">
        <v>100</v>
      </c>
      <c r="FR429" s="1363">
        <v>100</v>
      </c>
      <c r="FS429" s="1363">
        <v>100</v>
      </c>
    </row>
    <row r="430" spans="1:175" ht="21.75" hidden="1" thickBot="1" x14ac:dyDescent="0.4">
      <c r="A430" s="679"/>
      <c r="B430" s="680"/>
      <c r="C430" s="1858"/>
      <c r="D430" s="1859"/>
      <c r="E430" s="1860"/>
      <c r="F430" s="681"/>
      <c r="G430" s="650"/>
      <c r="H430" s="589"/>
      <c r="I430" s="470"/>
      <c r="J430" s="525"/>
      <c r="K430" s="525"/>
      <c r="L430" s="587" t="e">
        <f t="shared" si="5966"/>
        <v>#DIV/0!</v>
      </c>
      <c r="M430" s="470"/>
      <c r="N430" s="470"/>
      <c r="O430" s="470"/>
      <c r="P430" s="525">
        <f t="shared" si="5165"/>
        <v>0</v>
      </c>
      <c r="Q430" s="587"/>
      <c r="R430" s="470"/>
      <c r="S430" s="525"/>
      <c r="T430" s="587" t="e">
        <f t="shared" si="5167"/>
        <v>#DIV/0!</v>
      </c>
      <c r="U430" s="470"/>
      <c r="V430" s="470"/>
      <c r="W430" s="470"/>
      <c r="X430" s="525">
        <f t="shared" si="5169"/>
        <v>0</v>
      </c>
      <c r="Y430" s="587" t="e">
        <f t="shared" si="5170"/>
        <v>#DIV/0!</v>
      </c>
      <c r="Z430" s="470"/>
      <c r="AA430" s="525">
        <f t="shared" si="5172"/>
        <v>0</v>
      </c>
      <c r="AB430" s="525"/>
      <c r="AC430" s="587" t="e">
        <f t="shared" si="5174"/>
        <v>#DIV/0!</v>
      </c>
      <c r="AD430" s="525"/>
      <c r="AE430" s="525"/>
      <c r="AF430" s="587" t="e">
        <f t="shared" si="5175"/>
        <v>#DIV/0!</v>
      </c>
      <c r="AG430" s="470"/>
      <c r="AH430" s="470"/>
      <c r="AI430" s="470"/>
      <c r="AJ430" s="470"/>
      <c r="AK430" s="470"/>
      <c r="AL430" s="525">
        <f t="shared" si="5177"/>
        <v>0</v>
      </c>
      <c r="AM430" s="830"/>
      <c r="AN430" s="894" t="e">
        <f t="shared" si="5178"/>
        <v>#DIV/0!</v>
      </c>
      <c r="AO430" s="830"/>
      <c r="AP430" s="894" t="e">
        <f t="shared" si="5180"/>
        <v>#DIV/0!</v>
      </c>
      <c r="AQ430" s="830"/>
      <c r="AR430" s="830"/>
      <c r="AS430" s="830">
        <f t="shared" si="5182"/>
        <v>0</v>
      </c>
      <c r="AT430" s="894" t="e">
        <f t="shared" si="5183"/>
        <v>#DIV/0!</v>
      </c>
      <c r="AU430" s="830"/>
      <c r="AV430" s="830">
        <f t="shared" si="5185"/>
        <v>0</v>
      </c>
      <c r="AW430" s="470"/>
      <c r="AX430" s="830"/>
      <c r="AY430" s="470"/>
      <c r="AZ430" s="72"/>
      <c r="BA430" s="942"/>
      <c r="BB430" s="470"/>
      <c r="BC430" s="470"/>
      <c r="BD430" s="942"/>
      <c r="BE430" s="470"/>
      <c r="BF430" s="470"/>
      <c r="BG430" s="830"/>
      <c r="BH430" s="470">
        <f t="shared" si="5187"/>
        <v>0</v>
      </c>
      <c r="BI430" s="943"/>
      <c r="BJ430" s="894" t="e">
        <f t="shared" si="5189"/>
        <v>#DIV/0!</v>
      </c>
      <c r="BK430" s="470"/>
      <c r="BL430" s="470">
        <f t="shared" si="5191"/>
        <v>0</v>
      </c>
      <c r="BM430" s="894" t="e">
        <f t="shared" si="5192"/>
        <v>#DIV/0!</v>
      </c>
      <c r="BN430" s="894"/>
      <c r="BO430" s="894"/>
      <c r="BP430" s="943"/>
      <c r="BQ430" s="888" t="e">
        <f t="shared" si="5194"/>
        <v>#DIV/0!</v>
      </c>
      <c r="BR430" s="830"/>
      <c r="BS430" s="470">
        <f t="shared" si="5196"/>
        <v>0</v>
      </c>
      <c r="BT430" s="943"/>
      <c r="BU430" s="888" t="e">
        <f t="shared" si="5197"/>
        <v>#DIV/0!</v>
      </c>
      <c r="BV430" s="470"/>
      <c r="BW430" s="470">
        <f t="shared" si="5199"/>
        <v>0</v>
      </c>
      <c r="BX430" s="894" t="e">
        <f t="shared" si="5981"/>
        <v>#DIV/0!</v>
      </c>
      <c r="BY430" s="943"/>
      <c r="BZ430" s="1134"/>
      <c r="CA430" s="470"/>
      <c r="CB430" s="470"/>
      <c r="CC430" s="470"/>
      <c r="CD430" s="943"/>
      <c r="CE430" s="34"/>
      <c r="CF430" s="525">
        <f t="shared" si="5202"/>
        <v>0</v>
      </c>
      <c r="CG430" s="593" t="e">
        <f t="shared" si="5203"/>
        <v>#DIV/0!</v>
      </c>
      <c r="CH430" s="943"/>
      <c r="CI430" s="593" t="e">
        <f t="shared" si="5205"/>
        <v>#DIV/0!</v>
      </c>
      <c r="CJ430" s="470"/>
      <c r="CK430" s="470">
        <f t="shared" si="5207"/>
        <v>0</v>
      </c>
      <c r="CL430" s="135"/>
      <c r="CM430" s="593" t="e">
        <f t="shared" si="5208"/>
        <v>#DIV/0!</v>
      </c>
      <c r="CN430" s="34"/>
      <c r="CO430" s="1200">
        <f t="shared" si="5210"/>
        <v>0</v>
      </c>
      <c r="CP430" s="593" t="e">
        <f t="shared" si="5211"/>
        <v>#DIV/0!</v>
      </c>
      <c r="CQ430" s="34"/>
      <c r="CR430" s="1200">
        <f t="shared" si="5213"/>
        <v>0</v>
      </c>
      <c r="CS430" s="1255"/>
      <c r="CT430" s="1321"/>
      <c r="CU430" s="470"/>
      <c r="CV430" s="470"/>
      <c r="CW430" s="1398"/>
      <c r="CX430" s="593" t="e">
        <f t="shared" si="5215"/>
        <v>#DIV/0!</v>
      </c>
      <c r="CY430" s="1363"/>
      <c r="CZ430" s="470"/>
      <c r="DA430" s="1363">
        <f t="shared" si="5217"/>
        <v>0</v>
      </c>
      <c r="DB430" s="135"/>
      <c r="DC430" s="593" t="e">
        <f t="shared" si="5218"/>
        <v>#DIV/0!</v>
      </c>
      <c r="DD430" s="1200"/>
      <c r="DE430" s="1363">
        <f t="shared" si="5220"/>
        <v>0</v>
      </c>
      <c r="DF430" s="593" t="e">
        <f t="shared" si="5221"/>
        <v>#DIV/0!</v>
      </c>
      <c r="DG430" s="1200"/>
      <c r="DH430" s="1363">
        <f t="shared" si="5223"/>
        <v>0</v>
      </c>
      <c r="DI430" s="593" t="e">
        <f t="shared" si="5224"/>
        <v>#DIV/0!</v>
      </c>
      <c r="DJ430" s="1364"/>
      <c r="DK430" s="593" t="e">
        <f t="shared" si="5226"/>
        <v>#DIV/0!</v>
      </c>
      <c r="DL430" s="1200"/>
      <c r="DM430" s="1363">
        <f t="shared" si="5228"/>
        <v>0</v>
      </c>
      <c r="DN430" s="593" t="e">
        <f t="shared" si="5229"/>
        <v>#DIV/0!</v>
      </c>
      <c r="DO430" s="1364"/>
      <c r="DP430" s="470"/>
      <c r="DQ430" s="470"/>
      <c r="DR430" s="470"/>
      <c r="DS430" s="1444"/>
      <c r="DT430" s="2176" t="e">
        <f t="shared" si="5231"/>
        <v>#DIV/0!</v>
      </c>
      <c r="DU430" s="1362"/>
      <c r="DV430" s="1362"/>
      <c r="DW430" s="1362">
        <f t="shared" si="5233"/>
        <v>0</v>
      </c>
      <c r="DX430" s="1362"/>
      <c r="DY430" s="1362">
        <f t="shared" si="5235"/>
        <v>0</v>
      </c>
      <c r="DZ430" s="1362"/>
      <c r="EA430" s="1362">
        <f t="shared" si="5236"/>
        <v>0</v>
      </c>
      <c r="EB430" s="1444"/>
      <c r="EC430" s="2176" t="e">
        <f t="shared" si="5238"/>
        <v>#DIV/0!</v>
      </c>
      <c r="ED430" s="1362"/>
      <c r="EE430" s="1362">
        <f t="shared" si="5240"/>
        <v>0</v>
      </c>
      <c r="EF430" s="2176" t="e">
        <f t="shared" si="5241"/>
        <v>#DIV/0!</v>
      </c>
      <c r="EG430" s="1362"/>
      <c r="EH430" s="1362">
        <f t="shared" si="5243"/>
        <v>0</v>
      </c>
      <c r="EI430" s="2240"/>
      <c r="EJ430" s="1444"/>
      <c r="EK430" s="2176" t="e">
        <f t="shared" si="5245"/>
        <v>#DIV/0!</v>
      </c>
      <c r="EL430" s="1362"/>
      <c r="EM430" s="2241"/>
      <c r="EN430" s="2241"/>
      <c r="EO430" s="1444"/>
      <c r="EP430" s="2176" t="e">
        <f t="shared" si="5246"/>
        <v>#DIV/0!</v>
      </c>
      <c r="EQ430" s="1362"/>
      <c r="ER430" s="1362">
        <f t="shared" si="5248"/>
        <v>0</v>
      </c>
      <c r="ES430" s="1362"/>
      <c r="ET430" s="1362">
        <f t="shared" si="5250"/>
        <v>0</v>
      </c>
      <c r="EU430" s="2176" t="e">
        <f t="shared" si="5251"/>
        <v>#DIV/0!</v>
      </c>
      <c r="EV430" s="1362"/>
      <c r="EW430" s="1362">
        <f t="shared" si="5253"/>
        <v>0</v>
      </c>
      <c r="EX430" s="1444"/>
      <c r="EY430" s="2176" t="e">
        <f t="shared" si="5255"/>
        <v>#DIV/0!</v>
      </c>
      <c r="EZ430" s="2242"/>
      <c r="FA430" s="1444"/>
      <c r="FB430" s="2176" t="e">
        <f t="shared" si="5258"/>
        <v>#DIV/0!</v>
      </c>
      <c r="FC430" s="1363"/>
      <c r="FD430" s="1363"/>
      <c r="FE430" s="1363"/>
      <c r="FF430" s="1363"/>
      <c r="FG430" s="1363">
        <f t="shared" si="5259"/>
        <v>0</v>
      </c>
      <c r="FH430" s="2736"/>
      <c r="FI430" s="1363"/>
      <c r="FJ430" s="1363">
        <f t="shared" si="5261"/>
        <v>0</v>
      </c>
      <c r="FK430" s="2696" t="e">
        <f t="shared" si="5262"/>
        <v>#DIV/0!</v>
      </c>
      <c r="FL430" s="2736"/>
      <c r="FM430" s="2696" t="e">
        <f t="shared" si="5264"/>
        <v>#DIV/0!</v>
      </c>
      <c r="FN430" s="1363"/>
      <c r="FO430" s="1363">
        <f t="shared" si="5266"/>
        <v>0</v>
      </c>
      <c r="FP430" s="2124"/>
      <c r="FQ430" s="2619"/>
      <c r="FR430" s="1363"/>
      <c r="FS430" s="1363"/>
    </row>
    <row r="431" spans="1:175" ht="24" customHeight="1" thickBot="1" x14ac:dyDescent="0.4">
      <c r="A431" s="653" t="s">
        <v>343</v>
      </c>
      <c r="B431" s="654" t="s">
        <v>368</v>
      </c>
      <c r="C431" s="1831" t="s">
        <v>240</v>
      </c>
      <c r="D431" s="1832" t="s">
        <v>398</v>
      </c>
      <c r="E431" s="1862" t="s">
        <v>412</v>
      </c>
      <c r="F431" s="684"/>
      <c r="G431" s="656"/>
      <c r="H431" s="779">
        <f t="shared" ref="H431:K431" si="6012">SUM(H432,H435)</f>
        <v>23918</v>
      </c>
      <c r="I431" s="516">
        <f t="shared" si="6012"/>
        <v>13794</v>
      </c>
      <c r="J431" s="572">
        <f t="shared" si="6012"/>
        <v>14626</v>
      </c>
      <c r="K431" s="572">
        <f t="shared" si="6012"/>
        <v>2549</v>
      </c>
      <c r="L431" s="620">
        <f t="shared" si="5966"/>
        <v>0.17427868179953507</v>
      </c>
      <c r="M431" s="516">
        <f t="shared" ref="M431" si="6013">SUM(M432,M435)</f>
        <v>14626</v>
      </c>
      <c r="N431" s="516">
        <f>SUM(N432,N435)</f>
        <v>0</v>
      </c>
      <c r="O431" s="516">
        <f>SUM(O432,O435)</f>
        <v>0</v>
      </c>
      <c r="P431" s="572">
        <f t="shared" si="5165"/>
        <v>14626</v>
      </c>
      <c r="Q431" s="620">
        <f>K431/P431</f>
        <v>0.17427868179953507</v>
      </c>
      <c r="R431" s="516">
        <f t="shared" ref="R431:S431" si="6014">SUM(R432,R435)</f>
        <v>14626</v>
      </c>
      <c r="S431" s="572">
        <f t="shared" si="6014"/>
        <v>4273</v>
      </c>
      <c r="T431" s="620">
        <f t="shared" si="5167"/>
        <v>0.29215096403664709</v>
      </c>
      <c r="U431" s="516">
        <f t="shared" ref="U431" si="6015">SUM(U432,U435)</f>
        <v>15626</v>
      </c>
      <c r="V431" s="516">
        <f>SUM(V432,V435)</f>
        <v>0</v>
      </c>
      <c r="W431" s="516">
        <f>SUM(W432,W435)</f>
        <v>1000</v>
      </c>
      <c r="X431" s="572">
        <f t="shared" si="5169"/>
        <v>15626</v>
      </c>
      <c r="Y431" s="620">
        <f t="shared" si="5170"/>
        <v>0.27345449891206963</v>
      </c>
      <c r="Z431" s="516">
        <f>SUM(Z432,Z435)</f>
        <v>0</v>
      </c>
      <c r="AA431" s="572">
        <f t="shared" si="5172"/>
        <v>15626</v>
      </c>
      <c r="AB431" s="572">
        <f t="shared" ref="AB431:AE431" si="6016">SUM(AB432,AB435)</f>
        <v>7723</v>
      </c>
      <c r="AC431" s="620">
        <f t="shared" si="5174"/>
        <v>0.49424036861640858</v>
      </c>
      <c r="AD431" s="572">
        <f t="shared" si="6016"/>
        <v>9646</v>
      </c>
      <c r="AE431" s="572">
        <f t="shared" si="6016"/>
        <v>10567</v>
      </c>
      <c r="AF431" s="620">
        <f t="shared" si="5175"/>
        <v>0.6762447203378984</v>
      </c>
      <c r="AG431" s="516">
        <f t="shared" ref="AG431:AM431" si="6017">SUM(AG432,AG435)</f>
        <v>13626</v>
      </c>
      <c r="AH431" s="516">
        <f t="shared" si="6017"/>
        <v>9142</v>
      </c>
      <c r="AI431" s="516">
        <f t="shared" si="6017"/>
        <v>8942</v>
      </c>
      <c r="AJ431" s="516">
        <f t="shared" si="6017"/>
        <v>8642</v>
      </c>
      <c r="AK431" s="516">
        <f>SUM(AK432,AK435)</f>
        <v>-2000</v>
      </c>
      <c r="AL431" s="572">
        <f t="shared" si="5177"/>
        <v>13626</v>
      </c>
      <c r="AM431" s="873">
        <f t="shared" si="6017"/>
        <v>10989</v>
      </c>
      <c r="AN431" s="1007">
        <f t="shared" si="5178"/>
        <v>0.80647291941875821</v>
      </c>
      <c r="AO431" s="873">
        <f t="shared" ref="AO431:AR431" si="6018">SUM(AO432,AO435)</f>
        <v>5680.02</v>
      </c>
      <c r="AP431" s="1007">
        <f t="shared" si="5180"/>
        <v>0.62131043535331443</v>
      </c>
      <c r="AQ431" s="873">
        <f t="shared" ref="AQ431" si="6019">SUM(AQ432,AQ435)</f>
        <v>0</v>
      </c>
      <c r="AR431" s="873">
        <f t="shared" si="6018"/>
        <v>0</v>
      </c>
      <c r="AS431" s="873">
        <f t="shared" si="5182"/>
        <v>9142</v>
      </c>
      <c r="AT431" s="1007">
        <f t="shared" si="5183"/>
        <v>0.62131043535331443</v>
      </c>
      <c r="AU431" s="873">
        <f t="shared" ref="AU431" si="6020">SUM(AU432,AU435)</f>
        <v>0</v>
      </c>
      <c r="AV431" s="873">
        <f t="shared" si="5185"/>
        <v>9142</v>
      </c>
      <c r="AW431" s="516">
        <f t="shared" ref="AW431:BG431" si="6021">SUM(AW432,AW435)</f>
        <v>9142</v>
      </c>
      <c r="AX431" s="873">
        <f t="shared" si="6021"/>
        <v>7836.2899999999991</v>
      </c>
      <c r="AY431" s="516">
        <f t="shared" si="6021"/>
        <v>9142</v>
      </c>
      <c r="AZ431" s="1099">
        <f t="shared" si="6021"/>
        <v>8955.68</v>
      </c>
      <c r="BA431" s="1028">
        <f t="shared" si="6021"/>
        <v>9342</v>
      </c>
      <c r="BB431" s="516">
        <f t="shared" si="6021"/>
        <v>8842</v>
      </c>
      <c r="BC431" s="516">
        <f t="shared" si="6021"/>
        <v>8842</v>
      </c>
      <c r="BD431" s="1028">
        <f t="shared" si="6021"/>
        <v>9342</v>
      </c>
      <c r="BE431" s="516">
        <f t="shared" si="6021"/>
        <v>8842</v>
      </c>
      <c r="BF431" s="516">
        <f t="shared" si="6021"/>
        <v>8842</v>
      </c>
      <c r="BG431" s="873">
        <f t="shared" si="6021"/>
        <v>0</v>
      </c>
      <c r="BH431" s="516">
        <f t="shared" si="5187"/>
        <v>9342</v>
      </c>
      <c r="BI431" s="1029">
        <f t="shared" ref="BI431" si="6022">SUM(BI432,BI435)</f>
        <v>3846.39</v>
      </c>
      <c r="BJ431" s="1007">
        <f t="shared" si="5189"/>
        <v>0.41173089274245345</v>
      </c>
      <c r="BK431" s="516">
        <f t="shared" ref="BK431" si="6023">SUM(BK432,BK435)</f>
        <v>1600</v>
      </c>
      <c r="BL431" s="516">
        <f t="shared" si="5191"/>
        <v>10942</v>
      </c>
      <c r="BM431" s="1007">
        <f t="shared" si="5192"/>
        <v>0.35152531529884845</v>
      </c>
      <c r="BN431" s="1007"/>
      <c r="BO431" s="1007"/>
      <c r="BP431" s="1029">
        <f t="shared" ref="BP431:BT431" si="6024">SUM(BP432,BP435)</f>
        <v>5784.94</v>
      </c>
      <c r="BQ431" s="888">
        <f t="shared" si="5194"/>
        <v>0.52869128130140741</v>
      </c>
      <c r="BR431" s="873">
        <f t="shared" ref="BR431" si="6025">SUM(BR432,BR435)</f>
        <v>0</v>
      </c>
      <c r="BS431" s="516">
        <f t="shared" si="5196"/>
        <v>10942</v>
      </c>
      <c r="BT431" s="1029">
        <f t="shared" si="6024"/>
        <v>9908.73</v>
      </c>
      <c r="BU431" s="888">
        <f t="shared" si="5197"/>
        <v>0.90556845183695844</v>
      </c>
      <c r="BV431" s="516">
        <f t="shared" ref="BV431" si="6026">SUM(BV432,BV435)</f>
        <v>1000</v>
      </c>
      <c r="BW431" s="516">
        <f t="shared" si="5199"/>
        <v>11942</v>
      </c>
      <c r="BX431" s="1007">
        <f t="shared" si="5981"/>
        <v>0.82973789984927149</v>
      </c>
      <c r="BY431" s="1029">
        <f t="shared" ref="BY431:CE431" si="6027">SUM(BY432,BY435)</f>
        <v>12357.29</v>
      </c>
      <c r="BZ431" s="1163">
        <f t="shared" si="6027"/>
        <v>12357.29</v>
      </c>
      <c r="CA431" s="516">
        <f t="shared" si="6027"/>
        <v>10729</v>
      </c>
      <c r="CB431" s="516">
        <f t="shared" si="6027"/>
        <v>10729</v>
      </c>
      <c r="CC431" s="516">
        <f t="shared" si="6027"/>
        <v>10729</v>
      </c>
      <c r="CD431" s="1029">
        <f t="shared" si="6027"/>
        <v>5001.01</v>
      </c>
      <c r="CE431" s="62">
        <f t="shared" si="6027"/>
        <v>0</v>
      </c>
      <c r="CF431" s="572">
        <f t="shared" si="5202"/>
        <v>10729</v>
      </c>
      <c r="CG431" s="593">
        <f t="shared" si="5203"/>
        <v>0.46612079410942309</v>
      </c>
      <c r="CH431" s="1029">
        <f t="shared" ref="CH431:CL431" si="6028">SUM(CH432,CH435)</f>
        <v>6220.2000000000007</v>
      </c>
      <c r="CI431" s="593">
        <f t="shared" si="5205"/>
        <v>0.57975580203187627</v>
      </c>
      <c r="CJ431" s="516">
        <f t="shared" ref="CJ431" si="6029">SUM(CJ432,CJ435)</f>
        <v>0</v>
      </c>
      <c r="CK431" s="516">
        <f t="shared" si="5207"/>
        <v>10729</v>
      </c>
      <c r="CL431" s="170">
        <f t="shared" si="6028"/>
        <v>8502.23</v>
      </c>
      <c r="CM431" s="593">
        <f t="shared" si="5208"/>
        <v>0.7924531643209991</v>
      </c>
      <c r="CN431" s="62">
        <f t="shared" ref="CN431" si="6030">SUM(CN432,CN435)</f>
        <v>0</v>
      </c>
      <c r="CO431" s="1223">
        <f t="shared" si="5210"/>
        <v>10729</v>
      </c>
      <c r="CP431" s="593">
        <f t="shared" si="5211"/>
        <v>0.7924531643209991</v>
      </c>
      <c r="CQ431" s="62">
        <f t="shared" ref="CQ431" si="6031">SUM(CQ432,CQ435)</f>
        <v>0</v>
      </c>
      <c r="CR431" s="1223">
        <f t="shared" si="5213"/>
        <v>10729</v>
      </c>
      <c r="CS431" s="1285">
        <f t="shared" ref="CS431:DB431" si="6032">SUM(CS432,CS435)</f>
        <v>10729</v>
      </c>
      <c r="CT431" s="1349">
        <f t="shared" si="6032"/>
        <v>10729</v>
      </c>
      <c r="CU431" s="516">
        <f t="shared" si="6032"/>
        <v>10729</v>
      </c>
      <c r="CV431" s="516">
        <f t="shared" si="6032"/>
        <v>10729</v>
      </c>
      <c r="CW431" s="1428">
        <f t="shared" si="6032"/>
        <v>9669.16</v>
      </c>
      <c r="CX431" s="593">
        <f t="shared" si="5215"/>
        <v>0.90121726162736504</v>
      </c>
      <c r="CY431" s="1527">
        <f t="shared" ref="CY431:CZ431" si="6033">SUM(CY432,CY435)</f>
        <v>10729</v>
      </c>
      <c r="CZ431" s="516">
        <f t="shared" si="6033"/>
        <v>0</v>
      </c>
      <c r="DA431" s="1527">
        <f t="shared" si="5217"/>
        <v>10729</v>
      </c>
      <c r="DB431" s="170">
        <f t="shared" si="6032"/>
        <v>4015.13</v>
      </c>
      <c r="DC431" s="593">
        <f t="shared" si="5218"/>
        <v>0.37423152204306087</v>
      </c>
      <c r="DD431" s="1223">
        <f t="shared" ref="DD431" si="6034">SUM(DD432,DD435)</f>
        <v>1200</v>
      </c>
      <c r="DE431" s="1527">
        <f t="shared" si="5220"/>
        <v>11929</v>
      </c>
      <c r="DF431" s="593">
        <f t="shared" si="5221"/>
        <v>0.33658563165395256</v>
      </c>
      <c r="DG431" s="1223">
        <f t="shared" ref="DG431" si="6035">SUM(DG432,DG435)</f>
        <v>1200</v>
      </c>
      <c r="DH431" s="1527">
        <f t="shared" si="5223"/>
        <v>11929</v>
      </c>
      <c r="DI431" s="593">
        <f t="shared" si="5224"/>
        <v>0.33658563165395256</v>
      </c>
      <c r="DJ431" s="1626">
        <f t="shared" ref="DJ431" si="6036">SUM(DJ432,DJ435)</f>
        <v>5367.88</v>
      </c>
      <c r="DK431" s="593">
        <f t="shared" si="5226"/>
        <v>0.44998574901500543</v>
      </c>
      <c r="DL431" s="1223">
        <f t="shared" ref="DL431" si="6037">SUM(DL432,DL435)</f>
        <v>1000</v>
      </c>
      <c r="DM431" s="1527">
        <f t="shared" si="5228"/>
        <v>12929</v>
      </c>
      <c r="DN431" s="593">
        <f t="shared" si="5229"/>
        <v>0.41518137520303194</v>
      </c>
      <c r="DO431" s="1626">
        <f t="shared" ref="DO431:DS431" si="6038">SUM(DO432,DO435)</f>
        <v>10664.48</v>
      </c>
      <c r="DP431" s="477">
        <f t="shared" si="6038"/>
        <v>17878</v>
      </c>
      <c r="DQ431" s="477">
        <f t="shared" si="6038"/>
        <v>14776</v>
      </c>
      <c r="DR431" s="477">
        <f t="shared" si="6038"/>
        <v>14776</v>
      </c>
      <c r="DS431" s="1982">
        <f t="shared" si="6038"/>
        <v>10664.48</v>
      </c>
      <c r="DT431" s="2176">
        <f t="shared" si="5231"/>
        <v>0.82484956299791168</v>
      </c>
      <c r="DU431" s="1756">
        <f t="shared" ref="DU431:DV431" si="6039">SUM(DU432,DU435)</f>
        <v>17878</v>
      </c>
      <c r="DV431" s="1756">
        <f t="shared" si="6039"/>
        <v>0</v>
      </c>
      <c r="DW431" s="1756">
        <f t="shared" si="5233"/>
        <v>17878</v>
      </c>
      <c r="DX431" s="1756">
        <f t="shared" ref="DX431:DZ431" si="6040">SUM(DX432,DX435)</f>
        <v>0</v>
      </c>
      <c r="DY431" s="1756">
        <f t="shared" si="5235"/>
        <v>17878</v>
      </c>
      <c r="DZ431" s="1756">
        <f t="shared" si="6040"/>
        <v>0</v>
      </c>
      <c r="EA431" s="1756">
        <f t="shared" si="5236"/>
        <v>17878</v>
      </c>
      <c r="EB431" s="1982">
        <f t="shared" ref="EB431" si="6041">SUM(EB432,EB435)</f>
        <v>8989.130000000001</v>
      </c>
      <c r="EC431" s="2176">
        <f t="shared" si="5238"/>
        <v>0.50280400492225086</v>
      </c>
      <c r="ED431" s="1756">
        <f t="shared" ref="ED431" si="6042">SUM(ED432,ED435)</f>
        <v>3000</v>
      </c>
      <c r="EE431" s="1756">
        <f t="shared" si="5240"/>
        <v>20878</v>
      </c>
      <c r="EF431" s="2176">
        <f t="shared" si="5241"/>
        <v>0.43055512980170518</v>
      </c>
      <c r="EG431" s="1756">
        <f t="shared" ref="EG431" si="6043">SUM(EG432,EG435)</f>
        <v>0</v>
      </c>
      <c r="EH431" s="1756">
        <f t="shared" si="5243"/>
        <v>20878</v>
      </c>
      <c r="EI431" s="2185">
        <f t="shared" ref="EI431:EO431" si="6044">SUM(EI432,EI435)</f>
        <v>16401.91</v>
      </c>
      <c r="EJ431" s="1982">
        <f t="shared" si="6044"/>
        <v>16401.91</v>
      </c>
      <c r="EK431" s="2176">
        <f t="shared" si="5245"/>
        <v>1</v>
      </c>
      <c r="EL431" s="1756">
        <f t="shared" si="6044"/>
        <v>15652</v>
      </c>
      <c r="EM431" s="2186">
        <f t="shared" si="6044"/>
        <v>17268</v>
      </c>
      <c r="EN431" s="2186">
        <f t="shared" si="6044"/>
        <v>15552</v>
      </c>
      <c r="EO431" s="1982">
        <f t="shared" si="6044"/>
        <v>7458.2999999999993</v>
      </c>
      <c r="EP431" s="2176">
        <f t="shared" si="5246"/>
        <v>0.4765077945310503</v>
      </c>
      <c r="EQ431" s="1756">
        <f t="shared" ref="EQ431" si="6045">SUM(EQ432,EQ435)</f>
        <v>-1000</v>
      </c>
      <c r="ER431" s="1756">
        <f t="shared" si="5248"/>
        <v>14652</v>
      </c>
      <c r="ES431" s="1756">
        <f t="shared" ref="ES431" si="6046">SUM(ES432,ES435)</f>
        <v>0</v>
      </c>
      <c r="ET431" s="1756">
        <f t="shared" si="5250"/>
        <v>14652</v>
      </c>
      <c r="EU431" s="2176">
        <f t="shared" si="5251"/>
        <v>0.509029484029484</v>
      </c>
      <c r="EV431" s="1756">
        <f t="shared" ref="EV431" si="6047">SUM(EV432,EV435)</f>
        <v>0</v>
      </c>
      <c r="EW431" s="1756">
        <f t="shared" si="5253"/>
        <v>14652</v>
      </c>
      <c r="EX431" s="1982">
        <f t="shared" ref="EX431" si="6048">SUM(EX432,EX435)</f>
        <v>8948.82</v>
      </c>
      <c r="EY431" s="2176">
        <f t="shared" si="5255"/>
        <v>0.61075757575757572</v>
      </c>
      <c r="EZ431" s="2187">
        <f t="shared" ref="EZ431:FF431" si="6049">SUM(EZ432,EZ435)</f>
        <v>14652</v>
      </c>
      <c r="FA431" s="1982">
        <f t="shared" ref="FA431" si="6050">SUM(FA432,FA435)</f>
        <v>12649.09</v>
      </c>
      <c r="FB431" s="2176">
        <f t="shared" si="5258"/>
        <v>0.86330125580125583</v>
      </c>
      <c r="FC431" s="1492">
        <f t="shared" si="6049"/>
        <v>10777</v>
      </c>
      <c r="FD431" s="1492">
        <f t="shared" si="6049"/>
        <v>11677</v>
      </c>
      <c r="FE431" s="1492">
        <f t="shared" si="6049"/>
        <v>10677</v>
      </c>
      <c r="FF431" s="1492">
        <f t="shared" si="6049"/>
        <v>0</v>
      </c>
      <c r="FG431" s="1492">
        <f t="shared" si="5259"/>
        <v>10777</v>
      </c>
      <c r="FH431" s="2703">
        <f t="shared" ref="FH431:FI431" si="6051">SUM(FH432,FH435)</f>
        <v>4289.51</v>
      </c>
      <c r="FI431" s="1492">
        <f t="shared" si="6051"/>
        <v>0</v>
      </c>
      <c r="FJ431" s="1492">
        <f t="shared" si="5261"/>
        <v>10777</v>
      </c>
      <c r="FK431" s="2696">
        <f t="shared" si="5262"/>
        <v>0.3980244966131577</v>
      </c>
      <c r="FL431" s="2703">
        <f t="shared" ref="FL431" si="6052">SUM(FL432,FL435)</f>
        <v>6276.5400000000009</v>
      </c>
      <c r="FM431" s="2696">
        <f t="shared" si="5264"/>
        <v>0.58240141041106064</v>
      </c>
      <c r="FN431" s="1492">
        <f t="shared" ref="FN431" si="6053">SUM(FN432,FN435)</f>
        <v>0</v>
      </c>
      <c r="FO431" s="1492">
        <f t="shared" si="5266"/>
        <v>10777</v>
      </c>
      <c r="FP431" s="2705">
        <f t="shared" ref="FP431" si="6054">SUM(FP432,FP435)</f>
        <v>10777</v>
      </c>
      <c r="FQ431" s="2601">
        <f t="shared" ref="FQ431:FR431" si="6055">SUM(FQ432,FQ435)</f>
        <v>12254</v>
      </c>
      <c r="FR431" s="1492">
        <f t="shared" si="6055"/>
        <v>12254</v>
      </c>
      <c r="FS431" s="1492">
        <f t="shared" ref="FS431" si="6056">SUM(FS432,FS435)</f>
        <v>12254</v>
      </c>
    </row>
    <row r="432" spans="1:175" ht="24" customHeight="1" thickBot="1" x14ac:dyDescent="0.4">
      <c r="A432" s="2912" t="s">
        <v>441</v>
      </c>
      <c r="B432" s="2896" t="s">
        <v>497</v>
      </c>
      <c r="C432" s="2934" t="s">
        <v>344</v>
      </c>
      <c r="D432" s="2900" t="s">
        <v>398</v>
      </c>
      <c r="E432" s="1883" t="s">
        <v>473</v>
      </c>
      <c r="F432" s="780"/>
      <c r="G432" s="738"/>
      <c r="H432" s="763">
        <f t="shared" ref="H432:I432" si="6057">SUM(H433:H434)</f>
        <v>500</v>
      </c>
      <c r="I432" s="512">
        <f t="shared" si="6057"/>
        <v>0</v>
      </c>
      <c r="J432" s="568">
        <f t="shared" ref="J432:K432" si="6058">SUM(J433:J434)</f>
        <v>0</v>
      </c>
      <c r="K432" s="568">
        <f t="shared" si="6058"/>
        <v>0</v>
      </c>
      <c r="L432" s="598"/>
      <c r="M432" s="512">
        <f t="shared" ref="M432" si="6059">SUM(M433:M434)</f>
        <v>0</v>
      </c>
      <c r="N432" s="512">
        <f>SUM(N433:N434)</f>
        <v>0</v>
      </c>
      <c r="O432" s="512">
        <f>SUM(O433:O434)</f>
        <v>0</v>
      </c>
      <c r="P432" s="568">
        <f t="shared" si="5165"/>
        <v>0</v>
      </c>
      <c r="Q432" s="598"/>
      <c r="R432" s="512">
        <f t="shared" ref="R432:S432" si="6060">SUM(R433:R434)</f>
        <v>0</v>
      </c>
      <c r="S432" s="568">
        <f t="shared" si="6060"/>
        <v>0</v>
      </c>
      <c r="T432" s="598"/>
      <c r="U432" s="512">
        <f t="shared" ref="U432" si="6061">SUM(U433:U434)</f>
        <v>1000</v>
      </c>
      <c r="V432" s="512">
        <f>SUM(V433:V434)</f>
        <v>0</v>
      </c>
      <c r="W432" s="512">
        <f>SUM(W433:W434)</f>
        <v>1000</v>
      </c>
      <c r="X432" s="568">
        <f t="shared" si="5169"/>
        <v>1000</v>
      </c>
      <c r="Y432" s="598">
        <f t="shared" si="5170"/>
        <v>0</v>
      </c>
      <c r="Z432" s="512">
        <f>SUM(Z433:Z434)</f>
        <v>0</v>
      </c>
      <c r="AA432" s="568">
        <f t="shared" si="5172"/>
        <v>1000</v>
      </c>
      <c r="AB432" s="568">
        <f t="shared" ref="AB432:AE432" si="6062">SUM(AB433:AB434)</f>
        <v>0</v>
      </c>
      <c r="AC432" s="598">
        <f t="shared" si="5174"/>
        <v>0</v>
      </c>
      <c r="AD432" s="568">
        <f t="shared" si="6062"/>
        <v>1000</v>
      </c>
      <c r="AE432" s="568">
        <f t="shared" si="6062"/>
        <v>1000</v>
      </c>
      <c r="AF432" s="598">
        <f t="shared" si="5175"/>
        <v>1</v>
      </c>
      <c r="AG432" s="512">
        <f t="shared" ref="AG432:AM432" si="6063">SUM(AG433:AG434)</f>
        <v>1000</v>
      </c>
      <c r="AH432" s="512">
        <f t="shared" si="6063"/>
        <v>0</v>
      </c>
      <c r="AI432" s="512">
        <f t="shared" si="6063"/>
        <v>0</v>
      </c>
      <c r="AJ432" s="512">
        <f t="shared" si="6063"/>
        <v>0</v>
      </c>
      <c r="AK432" s="512">
        <f>SUM(AK433:AK434)</f>
        <v>0</v>
      </c>
      <c r="AL432" s="568">
        <f t="shared" si="5177"/>
        <v>1000</v>
      </c>
      <c r="AM432" s="869">
        <f t="shared" si="6063"/>
        <v>1000</v>
      </c>
      <c r="AN432" s="1010">
        <f t="shared" si="5178"/>
        <v>1</v>
      </c>
      <c r="AO432" s="869">
        <f t="shared" ref="AO432:AR432" si="6064">SUM(AO433:AO434)</f>
        <v>0</v>
      </c>
      <c r="AP432" s="1010"/>
      <c r="AQ432" s="869">
        <f t="shared" ref="AQ432" si="6065">SUM(AQ433:AQ434)</f>
        <v>0</v>
      </c>
      <c r="AR432" s="869">
        <f t="shared" si="6064"/>
        <v>0</v>
      </c>
      <c r="AS432" s="869">
        <f t="shared" si="5182"/>
        <v>0</v>
      </c>
      <c r="AT432" s="1010"/>
      <c r="AU432" s="869">
        <f t="shared" ref="AU432" si="6066">SUM(AU433:AU434)</f>
        <v>0</v>
      </c>
      <c r="AV432" s="869">
        <f t="shared" si="5185"/>
        <v>0</v>
      </c>
      <c r="AW432" s="512">
        <f t="shared" ref="AW432:BG432" si="6067">SUM(AW433:AW434)</f>
        <v>0</v>
      </c>
      <c r="AX432" s="869">
        <f t="shared" si="6067"/>
        <v>0</v>
      </c>
      <c r="AY432" s="512">
        <f t="shared" si="6067"/>
        <v>0</v>
      </c>
      <c r="AZ432" s="1094">
        <f t="shared" si="6067"/>
        <v>0</v>
      </c>
      <c r="BA432" s="1013">
        <f t="shared" si="6067"/>
        <v>0</v>
      </c>
      <c r="BB432" s="512">
        <f t="shared" si="6067"/>
        <v>0</v>
      </c>
      <c r="BC432" s="512">
        <f t="shared" si="6067"/>
        <v>0</v>
      </c>
      <c r="BD432" s="1013">
        <f t="shared" si="6067"/>
        <v>0</v>
      </c>
      <c r="BE432" s="512">
        <f t="shared" si="6067"/>
        <v>0</v>
      </c>
      <c r="BF432" s="512">
        <f t="shared" si="6067"/>
        <v>0</v>
      </c>
      <c r="BG432" s="869">
        <f t="shared" si="6067"/>
        <v>0</v>
      </c>
      <c r="BH432" s="512">
        <f t="shared" si="5187"/>
        <v>0</v>
      </c>
      <c r="BI432" s="1014">
        <f t="shared" ref="BI432" si="6068">SUM(BI433:BI434)</f>
        <v>0</v>
      </c>
      <c r="BJ432" s="1010"/>
      <c r="BK432" s="512">
        <f t="shared" ref="BK432" si="6069">SUM(BK433:BK434)</f>
        <v>0</v>
      </c>
      <c r="BL432" s="512">
        <f t="shared" si="5191"/>
        <v>0</v>
      </c>
      <c r="BM432" s="1010"/>
      <c r="BN432" s="1010"/>
      <c r="BO432" s="1010"/>
      <c r="BP432" s="1014">
        <f t="shared" ref="BP432:BT432" si="6070">SUM(BP433:BP434)</f>
        <v>0</v>
      </c>
      <c r="BQ432" s="888"/>
      <c r="BR432" s="869">
        <f t="shared" ref="BR432" si="6071">SUM(BR433:BR434)</f>
        <v>0</v>
      </c>
      <c r="BS432" s="512">
        <f t="shared" si="5196"/>
        <v>0</v>
      </c>
      <c r="BT432" s="1014">
        <f t="shared" si="6070"/>
        <v>0</v>
      </c>
      <c r="BU432" s="888"/>
      <c r="BV432" s="512">
        <f t="shared" ref="BV432" si="6072">SUM(BV433:BV434)</f>
        <v>0</v>
      </c>
      <c r="BW432" s="512">
        <f t="shared" si="5199"/>
        <v>0</v>
      </c>
      <c r="BX432" s="1010"/>
      <c r="BY432" s="1014">
        <f t="shared" ref="BY432:CE432" si="6073">SUM(BY433:BY434)</f>
        <v>0</v>
      </c>
      <c r="BZ432" s="1158">
        <f t="shared" si="6073"/>
        <v>0</v>
      </c>
      <c r="CA432" s="512">
        <f t="shared" si="6073"/>
        <v>0</v>
      </c>
      <c r="CB432" s="512">
        <f t="shared" si="6073"/>
        <v>0</v>
      </c>
      <c r="CC432" s="512">
        <f t="shared" si="6073"/>
        <v>0</v>
      </c>
      <c r="CD432" s="1014">
        <f t="shared" si="6073"/>
        <v>0</v>
      </c>
      <c r="CE432" s="57">
        <f t="shared" si="6073"/>
        <v>0</v>
      </c>
      <c r="CF432" s="568">
        <f t="shared" si="5202"/>
        <v>0</v>
      </c>
      <c r="CG432" s="593"/>
      <c r="CH432" s="1014">
        <f t="shared" ref="CH432:CL432" si="6074">SUM(CH433:CH434)</f>
        <v>0</v>
      </c>
      <c r="CI432" s="593"/>
      <c r="CJ432" s="512">
        <f t="shared" ref="CJ432" si="6075">SUM(CJ433:CJ434)</f>
        <v>0</v>
      </c>
      <c r="CK432" s="512">
        <f t="shared" si="5207"/>
        <v>0</v>
      </c>
      <c r="CL432" s="165">
        <f t="shared" si="6074"/>
        <v>0</v>
      </c>
      <c r="CM432" s="593"/>
      <c r="CN432" s="57">
        <f t="shared" ref="CN432" si="6076">SUM(CN433:CN434)</f>
        <v>0</v>
      </c>
      <c r="CO432" s="1218">
        <f t="shared" si="5210"/>
        <v>0</v>
      </c>
      <c r="CP432" s="593"/>
      <c r="CQ432" s="57">
        <f t="shared" ref="CQ432" si="6077">SUM(CQ433:CQ434)</f>
        <v>0</v>
      </c>
      <c r="CR432" s="1218">
        <f t="shared" si="5213"/>
        <v>0</v>
      </c>
      <c r="CS432" s="1280">
        <f t="shared" ref="CS432:DB432" si="6078">SUM(CS433:CS434)</f>
        <v>0</v>
      </c>
      <c r="CT432" s="1343">
        <f t="shared" si="6078"/>
        <v>0</v>
      </c>
      <c r="CU432" s="512">
        <f t="shared" si="6078"/>
        <v>0</v>
      </c>
      <c r="CV432" s="512">
        <f t="shared" si="6078"/>
        <v>0</v>
      </c>
      <c r="CW432" s="1423">
        <f t="shared" si="6078"/>
        <v>0</v>
      </c>
      <c r="CX432" s="593" t="e">
        <f t="shared" si="5215"/>
        <v>#DIV/0!</v>
      </c>
      <c r="CY432" s="1522">
        <f t="shared" ref="CY432:CZ432" si="6079">SUM(CY433:CY434)</f>
        <v>0</v>
      </c>
      <c r="CZ432" s="512">
        <f t="shared" si="6079"/>
        <v>0</v>
      </c>
      <c r="DA432" s="1522">
        <f t="shared" si="5217"/>
        <v>0</v>
      </c>
      <c r="DB432" s="165">
        <f t="shared" si="6078"/>
        <v>0</v>
      </c>
      <c r="DC432" s="593"/>
      <c r="DD432" s="1218">
        <f t="shared" ref="DD432" si="6080">SUM(DD433:DD434)</f>
        <v>0</v>
      </c>
      <c r="DE432" s="1522">
        <f t="shared" si="5220"/>
        <v>0</v>
      </c>
      <c r="DF432" s="593"/>
      <c r="DG432" s="1218">
        <f t="shared" ref="DG432" si="6081">SUM(DG433:DG434)</f>
        <v>0</v>
      </c>
      <c r="DH432" s="1522">
        <f t="shared" si="5223"/>
        <v>0</v>
      </c>
      <c r="DI432" s="593"/>
      <c r="DJ432" s="1621">
        <f t="shared" ref="DJ432" si="6082">SUM(DJ433:DJ434)</f>
        <v>0</v>
      </c>
      <c r="DK432" s="613"/>
      <c r="DL432" s="1218">
        <f t="shared" ref="DL432" si="6083">SUM(DL433:DL434)</f>
        <v>0</v>
      </c>
      <c r="DM432" s="1522">
        <f t="shared" si="5228"/>
        <v>0</v>
      </c>
      <c r="DN432" s="613"/>
      <c r="DO432" s="1621">
        <f t="shared" ref="DO432:DS432" si="6084">SUM(DO433:DO434)</f>
        <v>0</v>
      </c>
      <c r="DP432" s="512">
        <f t="shared" si="6084"/>
        <v>0</v>
      </c>
      <c r="DQ432" s="512">
        <f t="shared" si="6084"/>
        <v>0</v>
      </c>
      <c r="DR432" s="512">
        <f t="shared" si="6084"/>
        <v>0</v>
      </c>
      <c r="DS432" s="1706">
        <f t="shared" si="6084"/>
        <v>0</v>
      </c>
      <c r="DT432" s="2233" t="e">
        <f t="shared" si="5231"/>
        <v>#DIV/0!</v>
      </c>
      <c r="DU432" s="1787">
        <f t="shared" ref="DU432:DV432" si="6085">SUM(DU433:DU434)</f>
        <v>0</v>
      </c>
      <c r="DV432" s="1787">
        <f t="shared" si="6085"/>
        <v>0</v>
      </c>
      <c r="DW432" s="1787">
        <f t="shared" si="5233"/>
        <v>0</v>
      </c>
      <c r="DX432" s="1787">
        <f t="shared" ref="DX432:DZ432" si="6086">SUM(DX433:DX434)</f>
        <v>0</v>
      </c>
      <c r="DY432" s="1787">
        <f t="shared" si="5235"/>
        <v>0</v>
      </c>
      <c r="DZ432" s="1787">
        <f t="shared" si="6086"/>
        <v>0</v>
      </c>
      <c r="EA432" s="1787">
        <f t="shared" si="5236"/>
        <v>0</v>
      </c>
      <c r="EB432" s="1706">
        <f t="shared" ref="EB432" si="6087">SUM(EB433:EB434)</f>
        <v>0</v>
      </c>
      <c r="EC432" s="2233"/>
      <c r="ED432" s="1787">
        <f t="shared" ref="ED432" si="6088">SUM(ED433:ED434)</f>
        <v>0</v>
      </c>
      <c r="EE432" s="1787">
        <f t="shared" si="5240"/>
        <v>0</v>
      </c>
      <c r="EF432" s="2233" t="e">
        <f t="shared" si="5241"/>
        <v>#DIV/0!</v>
      </c>
      <c r="EG432" s="1787">
        <f t="shared" ref="EG432" si="6089">SUM(EG433:EG434)</f>
        <v>0</v>
      </c>
      <c r="EH432" s="1787">
        <f t="shared" si="5243"/>
        <v>0</v>
      </c>
      <c r="EI432" s="2336">
        <f t="shared" ref="EI432:EO432" si="6090">SUM(EI433:EI434)</f>
        <v>0</v>
      </c>
      <c r="EJ432" s="1706">
        <f t="shared" si="6090"/>
        <v>0</v>
      </c>
      <c r="EK432" s="2233" t="e">
        <f t="shared" si="5245"/>
        <v>#DIV/0!</v>
      </c>
      <c r="EL432" s="1787">
        <f t="shared" si="6090"/>
        <v>0</v>
      </c>
      <c r="EM432" s="2337">
        <f t="shared" si="6090"/>
        <v>0</v>
      </c>
      <c r="EN432" s="2337">
        <f t="shared" si="6090"/>
        <v>0</v>
      </c>
      <c r="EO432" s="1706">
        <f t="shared" si="6090"/>
        <v>0</v>
      </c>
      <c r="EP432" s="2233" t="e">
        <f t="shared" si="5246"/>
        <v>#DIV/0!</v>
      </c>
      <c r="EQ432" s="1787">
        <f t="shared" ref="EQ432" si="6091">SUM(EQ433:EQ434)</f>
        <v>0</v>
      </c>
      <c r="ER432" s="1787">
        <f t="shared" si="5248"/>
        <v>0</v>
      </c>
      <c r="ES432" s="1787">
        <f t="shared" ref="ES432" si="6092">SUM(ES433:ES434)</f>
        <v>0</v>
      </c>
      <c r="ET432" s="1787">
        <f t="shared" si="5250"/>
        <v>0</v>
      </c>
      <c r="EU432" s="2233" t="e">
        <f t="shared" si="5251"/>
        <v>#DIV/0!</v>
      </c>
      <c r="EV432" s="1787">
        <f t="shared" ref="EV432" si="6093">SUM(EV433:EV434)</f>
        <v>0</v>
      </c>
      <c r="EW432" s="1787">
        <f t="shared" si="5253"/>
        <v>0</v>
      </c>
      <c r="EX432" s="1706">
        <f t="shared" ref="EX432" si="6094">SUM(EX433:EX434)</f>
        <v>0</v>
      </c>
      <c r="EY432" s="2233" t="e">
        <f t="shared" si="5255"/>
        <v>#DIV/0!</v>
      </c>
      <c r="EZ432" s="2338">
        <f t="shared" ref="EZ432:FF432" si="6095">SUM(EZ433:EZ434)</f>
        <v>0</v>
      </c>
      <c r="FA432" s="1706">
        <f t="shared" ref="FA432" si="6096">SUM(FA433:FA434)</f>
        <v>0</v>
      </c>
      <c r="FB432" s="2233" t="e">
        <f t="shared" si="5258"/>
        <v>#DIV/0!</v>
      </c>
      <c r="FC432" s="1522">
        <f t="shared" si="6095"/>
        <v>0</v>
      </c>
      <c r="FD432" s="1522">
        <f t="shared" si="6095"/>
        <v>0</v>
      </c>
      <c r="FE432" s="1522">
        <f t="shared" si="6095"/>
        <v>0</v>
      </c>
      <c r="FF432" s="1522">
        <f t="shared" si="6095"/>
        <v>0</v>
      </c>
      <c r="FG432" s="1522">
        <f t="shared" si="5259"/>
        <v>0</v>
      </c>
      <c r="FH432" s="2790">
        <f t="shared" ref="FH432:FI432" si="6097">SUM(FH433:FH434)</f>
        <v>0</v>
      </c>
      <c r="FI432" s="1522">
        <f t="shared" si="6097"/>
        <v>0</v>
      </c>
      <c r="FJ432" s="1522">
        <f t="shared" si="5261"/>
        <v>0</v>
      </c>
      <c r="FK432" s="2730" t="e">
        <f t="shared" si="5262"/>
        <v>#DIV/0!</v>
      </c>
      <c r="FL432" s="2790">
        <f t="shared" ref="FL432" si="6098">SUM(FL433:FL434)</f>
        <v>0</v>
      </c>
      <c r="FM432" s="2730" t="e">
        <f t="shared" si="5264"/>
        <v>#DIV/0!</v>
      </c>
      <c r="FN432" s="1522">
        <f t="shared" ref="FN432" si="6099">SUM(FN433:FN434)</f>
        <v>0</v>
      </c>
      <c r="FO432" s="1522">
        <f t="shared" si="5266"/>
        <v>0</v>
      </c>
      <c r="FP432" s="2128">
        <f t="shared" ref="FP432" si="6100">SUM(FP433:FP434)</f>
        <v>0</v>
      </c>
      <c r="FQ432" s="2648">
        <f t="shared" ref="FQ432:FR432" si="6101">SUM(FQ433:FQ434)</f>
        <v>0</v>
      </c>
      <c r="FR432" s="1522">
        <f t="shared" si="6101"/>
        <v>0</v>
      </c>
      <c r="FS432" s="1522">
        <f t="shared" ref="FS432" si="6102">SUM(FS433:FS434)</f>
        <v>0</v>
      </c>
    </row>
    <row r="433" spans="1:175" ht="30.75" customHeight="1" thickBot="1" x14ac:dyDescent="0.4">
      <c r="A433" s="2895"/>
      <c r="B433" s="2879"/>
      <c r="C433" s="2916"/>
      <c r="D433" s="2901"/>
      <c r="E433" s="1886" t="s">
        <v>471</v>
      </c>
      <c r="F433" s="681"/>
      <c r="G433" s="650" t="s">
        <v>583</v>
      </c>
      <c r="H433" s="590">
        <v>500</v>
      </c>
      <c r="I433" s="468">
        <v>0</v>
      </c>
      <c r="J433" s="526">
        <v>0</v>
      </c>
      <c r="K433" s="526">
        <v>0</v>
      </c>
      <c r="L433" s="587"/>
      <c r="M433" s="468">
        <v>0</v>
      </c>
      <c r="N433" s="468"/>
      <c r="O433" s="468"/>
      <c r="P433" s="526">
        <f t="shared" si="5165"/>
        <v>0</v>
      </c>
      <c r="Q433" s="587"/>
      <c r="R433" s="468">
        <v>0</v>
      </c>
      <c r="S433" s="526">
        <v>0</v>
      </c>
      <c r="T433" s="587"/>
      <c r="U433" s="468">
        <v>1000</v>
      </c>
      <c r="V433" s="468"/>
      <c r="W433" s="468">
        <v>1000</v>
      </c>
      <c r="X433" s="526">
        <f t="shared" si="5169"/>
        <v>1000</v>
      </c>
      <c r="Y433" s="587">
        <f t="shared" si="5170"/>
        <v>0</v>
      </c>
      <c r="Z433" s="468"/>
      <c r="AA433" s="526">
        <f t="shared" si="5172"/>
        <v>1000</v>
      </c>
      <c r="AB433" s="526">
        <v>0</v>
      </c>
      <c r="AC433" s="587">
        <f t="shared" si="5174"/>
        <v>0</v>
      </c>
      <c r="AD433" s="526">
        <v>1000</v>
      </c>
      <c r="AE433" s="526">
        <v>1000</v>
      </c>
      <c r="AF433" s="587">
        <f t="shared" si="5175"/>
        <v>1</v>
      </c>
      <c r="AG433" s="468">
        <v>1000</v>
      </c>
      <c r="AH433" s="468">
        <v>0</v>
      </c>
      <c r="AI433" s="468">
        <v>0</v>
      </c>
      <c r="AJ433" s="468">
        <v>0</v>
      </c>
      <c r="AK433" s="468"/>
      <c r="AL433" s="526">
        <f t="shared" si="5177"/>
        <v>1000</v>
      </c>
      <c r="AM433" s="828">
        <v>1000</v>
      </c>
      <c r="AN433" s="894">
        <f t="shared" si="5178"/>
        <v>1</v>
      </c>
      <c r="AO433" s="828">
        <v>0</v>
      </c>
      <c r="AP433" s="894"/>
      <c r="AQ433" s="828">
        <v>0</v>
      </c>
      <c r="AR433" s="828">
        <v>0</v>
      </c>
      <c r="AS433" s="828">
        <f t="shared" si="5182"/>
        <v>0</v>
      </c>
      <c r="AT433" s="894"/>
      <c r="AU433" s="828">
        <v>0</v>
      </c>
      <c r="AV433" s="828">
        <f t="shared" si="5185"/>
        <v>0</v>
      </c>
      <c r="AW433" s="468">
        <v>0</v>
      </c>
      <c r="AX433" s="828">
        <v>0</v>
      </c>
      <c r="AY433" s="468">
        <v>0</v>
      </c>
      <c r="AZ433" s="1095">
        <v>0</v>
      </c>
      <c r="BA433" s="1015">
        <v>0</v>
      </c>
      <c r="BB433" s="468">
        <v>0</v>
      </c>
      <c r="BC433" s="468">
        <v>0</v>
      </c>
      <c r="BD433" s="1015">
        <v>0</v>
      </c>
      <c r="BE433" s="468">
        <v>0</v>
      </c>
      <c r="BF433" s="468">
        <v>0</v>
      </c>
      <c r="BG433" s="828">
        <v>0</v>
      </c>
      <c r="BH433" s="468">
        <f t="shared" si="5187"/>
        <v>0</v>
      </c>
      <c r="BI433" s="1016">
        <v>0</v>
      </c>
      <c r="BJ433" s="894"/>
      <c r="BK433" s="468">
        <v>0</v>
      </c>
      <c r="BL433" s="468">
        <f t="shared" si="5191"/>
        <v>0</v>
      </c>
      <c r="BM433" s="894"/>
      <c r="BN433" s="894"/>
      <c r="BO433" s="894"/>
      <c r="BP433" s="1016">
        <v>0</v>
      </c>
      <c r="BQ433" s="888"/>
      <c r="BR433" s="828">
        <v>0</v>
      </c>
      <c r="BS433" s="468">
        <f t="shared" si="5196"/>
        <v>0</v>
      </c>
      <c r="BT433" s="1016">
        <v>0</v>
      </c>
      <c r="BU433" s="888"/>
      <c r="BV433" s="468">
        <v>0</v>
      </c>
      <c r="BW433" s="468">
        <f t="shared" si="5199"/>
        <v>0</v>
      </c>
      <c r="BX433" s="894"/>
      <c r="BY433" s="1016">
        <v>0</v>
      </c>
      <c r="BZ433" s="1159">
        <v>0</v>
      </c>
      <c r="CA433" s="468">
        <v>0</v>
      </c>
      <c r="CB433" s="468">
        <v>0</v>
      </c>
      <c r="CC433" s="468">
        <v>0</v>
      </c>
      <c r="CD433" s="1016">
        <v>0</v>
      </c>
      <c r="CE433" s="58">
        <v>0</v>
      </c>
      <c r="CF433" s="526">
        <f t="shared" si="5202"/>
        <v>0</v>
      </c>
      <c r="CG433" s="593"/>
      <c r="CH433" s="1016">
        <v>0</v>
      </c>
      <c r="CI433" s="593"/>
      <c r="CJ433" s="468">
        <v>0</v>
      </c>
      <c r="CK433" s="468">
        <f t="shared" si="5207"/>
        <v>0</v>
      </c>
      <c r="CL433" s="166">
        <v>0</v>
      </c>
      <c r="CM433" s="593" t="e">
        <f t="shared" si="5208"/>
        <v>#DIV/0!</v>
      </c>
      <c r="CN433" s="58">
        <v>0</v>
      </c>
      <c r="CO433" s="1219">
        <f t="shared" si="5210"/>
        <v>0</v>
      </c>
      <c r="CP433" s="593" t="e">
        <f t="shared" si="5211"/>
        <v>#DIV/0!</v>
      </c>
      <c r="CQ433" s="58">
        <v>0</v>
      </c>
      <c r="CR433" s="1219">
        <f t="shared" si="5213"/>
        <v>0</v>
      </c>
      <c r="CS433" s="1281">
        <v>0</v>
      </c>
      <c r="CT433" s="1344">
        <v>0</v>
      </c>
      <c r="CU433" s="468">
        <v>0</v>
      </c>
      <c r="CV433" s="468">
        <v>0</v>
      </c>
      <c r="CW433" s="1424">
        <v>0</v>
      </c>
      <c r="CX433" s="593" t="e">
        <f t="shared" si="5215"/>
        <v>#DIV/0!</v>
      </c>
      <c r="CY433" s="1523">
        <v>0</v>
      </c>
      <c r="CZ433" s="468">
        <v>0</v>
      </c>
      <c r="DA433" s="1523">
        <f t="shared" si="5217"/>
        <v>0</v>
      </c>
      <c r="DB433" s="166">
        <v>0</v>
      </c>
      <c r="DC433" s="593"/>
      <c r="DD433" s="1219">
        <v>0</v>
      </c>
      <c r="DE433" s="1523">
        <f t="shared" si="5220"/>
        <v>0</v>
      </c>
      <c r="DF433" s="593"/>
      <c r="DG433" s="1219">
        <v>0</v>
      </c>
      <c r="DH433" s="1523">
        <f t="shared" si="5223"/>
        <v>0</v>
      </c>
      <c r="DI433" s="593"/>
      <c r="DJ433" s="1622">
        <v>0</v>
      </c>
      <c r="DK433" s="594"/>
      <c r="DL433" s="1219">
        <v>0</v>
      </c>
      <c r="DM433" s="1523">
        <f t="shared" si="5228"/>
        <v>0</v>
      </c>
      <c r="DN433" s="596"/>
      <c r="DO433" s="1622">
        <v>0</v>
      </c>
      <c r="DP433" s="468">
        <v>0</v>
      </c>
      <c r="DQ433" s="468">
        <v>0</v>
      </c>
      <c r="DR433" s="468">
        <v>0</v>
      </c>
      <c r="DS433" s="1702">
        <v>0</v>
      </c>
      <c r="DT433" s="2205" t="e">
        <f t="shared" si="5231"/>
        <v>#DIV/0!</v>
      </c>
      <c r="DU433" s="1788">
        <v>0</v>
      </c>
      <c r="DV433" s="1788">
        <v>0</v>
      </c>
      <c r="DW433" s="1788">
        <f t="shared" si="5233"/>
        <v>0</v>
      </c>
      <c r="DX433" s="1788">
        <v>0</v>
      </c>
      <c r="DY433" s="1788">
        <f t="shared" si="5235"/>
        <v>0</v>
      </c>
      <c r="DZ433" s="1788">
        <v>0</v>
      </c>
      <c r="EA433" s="1788">
        <f t="shared" si="5236"/>
        <v>0</v>
      </c>
      <c r="EB433" s="1702">
        <v>0</v>
      </c>
      <c r="EC433" s="2205"/>
      <c r="ED433" s="1788">
        <v>0</v>
      </c>
      <c r="EE433" s="1788">
        <f t="shared" si="5240"/>
        <v>0</v>
      </c>
      <c r="EF433" s="2205" t="e">
        <f t="shared" si="5241"/>
        <v>#DIV/0!</v>
      </c>
      <c r="EG433" s="1788">
        <v>0</v>
      </c>
      <c r="EH433" s="1788">
        <f t="shared" si="5243"/>
        <v>0</v>
      </c>
      <c r="EI433" s="2339">
        <v>0</v>
      </c>
      <c r="EJ433" s="1702">
        <v>0</v>
      </c>
      <c r="EK433" s="2205" t="e">
        <f t="shared" si="5245"/>
        <v>#DIV/0!</v>
      </c>
      <c r="EL433" s="1788">
        <v>0</v>
      </c>
      <c r="EM433" s="2340">
        <v>0</v>
      </c>
      <c r="EN433" s="2340">
        <v>0</v>
      </c>
      <c r="EO433" s="1702">
        <v>0</v>
      </c>
      <c r="EP433" s="2205" t="e">
        <f t="shared" si="5246"/>
        <v>#DIV/0!</v>
      </c>
      <c r="EQ433" s="1788">
        <v>0</v>
      </c>
      <c r="ER433" s="1788">
        <f t="shared" si="5248"/>
        <v>0</v>
      </c>
      <c r="ES433" s="1788">
        <v>0</v>
      </c>
      <c r="ET433" s="1788">
        <f t="shared" si="5250"/>
        <v>0</v>
      </c>
      <c r="EU433" s="2205" t="e">
        <f t="shared" si="5251"/>
        <v>#DIV/0!</v>
      </c>
      <c r="EV433" s="1788">
        <v>0</v>
      </c>
      <c r="EW433" s="1788">
        <f t="shared" si="5253"/>
        <v>0</v>
      </c>
      <c r="EX433" s="1702">
        <v>0</v>
      </c>
      <c r="EY433" s="2205" t="e">
        <f t="shared" si="5255"/>
        <v>#DIV/0!</v>
      </c>
      <c r="EZ433" s="2341">
        <v>0</v>
      </c>
      <c r="FA433" s="1702">
        <v>0</v>
      </c>
      <c r="FB433" s="2205" t="e">
        <f t="shared" si="5258"/>
        <v>#DIV/0!</v>
      </c>
      <c r="FC433" s="1523">
        <v>0</v>
      </c>
      <c r="FD433" s="1523">
        <v>0</v>
      </c>
      <c r="FE433" s="1523">
        <v>0</v>
      </c>
      <c r="FF433" s="1523">
        <v>0</v>
      </c>
      <c r="FG433" s="1523">
        <f t="shared" si="5259"/>
        <v>0</v>
      </c>
      <c r="FH433" s="2791">
        <v>0</v>
      </c>
      <c r="FI433" s="1523">
        <v>0</v>
      </c>
      <c r="FJ433" s="1523">
        <f t="shared" si="5261"/>
        <v>0</v>
      </c>
      <c r="FK433" s="2717" t="e">
        <f t="shared" si="5262"/>
        <v>#DIV/0!</v>
      </c>
      <c r="FL433" s="2791">
        <v>0</v>
      </c>
      <c r="FM433" s="2717" t="e">
        <f t="shared" si="5264"/>
        <v>#DIV/0!</v>
      </c>
      <c r="FN433" s="1523">
        <v>0</v>
      </c>
      <c r="FO433" s="1523">
        <f t="shared" si="5266"/>
        <v>0</v>
      </c>
      <c r="FP433" s="2133">
        <v>0</v>
      </c>
      <c r="FQ433" s="2649">
        <v>0</v>
      </c>
      <c r="FR433" s="1523">
        <v>0</v>
      </c>
      <c r="FS433" s="1523">
        <v>0</v>
      </c>
    </row>
    <row r="434" spans="1:175" ht="30.75" customHeight="1" thickBot="1" x14ac:dyDescent="0.4">
      <c r="A434" s="2909"/>
      <c r="B434" s="2880"/>
      <c r="C434" s="2917"/>
      <c r="D434" s="2911"/>
      <c r="E434" s="1867" t="s">
        <v>472</v>
      </c>
      <c r="F434" s="684"/>
      <c r="G434" s="656" t="s">
        <v>583</v>
      </c>
      <c r="H434" s="766">
        <v>0</v>
      </c>
      <c r="I434" s="513">
        <v>0</v>
      </c>
      <c r="J434" s="569">
        <v>0</v>
      </c>
      <c r="K434" s="569">
        <v>0</v>
      </c>
      <c r="L434" s="620"/>
      <c r="M434" s="513">
        <v>0</v>
      </c>
      <c r="N434" s="513"/>
      <c r="O434" s="513"/>
      <c r="P434" s="569">
        <f t="shared" si="5165"/>
        <v>0</v>
      </c>
      <c r="Q434" s="620"/>
      <c r="R434" s="513">
        <v>0</v>
      </c>
      <c r="S434" s="569">
        <v>0</v>
      </c>
      <c r="T434" s="620"/>
      <c r="U434" s="513">
        <v>0</v>
      </c>
      <c r="V434" s="513"/>
      <c r="W434" s="513"/>
      <c r="X434" s="569">
        <f t="shared" si="5169"/>
        <v>0</v>
      </c>
      <c r="Y434" s="620"/>
      <c r="Z434" s="513"/>
      <c r="AA434" s="569">
        <f t="shared" si="5172"/>
        <v>0</v>
      </c>
      <c r="AB434" s="569">
        <v>0</v>
      </c>
      <c r="AC434" s="620" t="e">
        <f t="shared" si="5174"/>
        <v>#DIV/0!</v>
      </c>
      <c r="AD434" s="569">
        <v>0</v>
      </c>
      <c r="AE434" s="569">
        <v>0</v>
      </c>
      <c r="AF434" s="620" t="e">
        <f t="shared" si="5175"/>
        <v>#DIV/0!</v>
      </c>
      <c r="AG434" s="513">
        <v>0</v>
      </c>
      <c r="AH434" s="513">
        <v>0</v>
      </c>
      <c r="AI434" s="513">
        <v>0</v>
      </c>
      <c r="AJ434" s="513">
        <v>0</v>
      </c>
      <c r="AK434" s="513"/>
      <c r="AL434" s="569">
        <f t="shared" si="5177"/>
        <v>0</v>
      </c>
      <c r="AM434" s="870">
        <v>0</v>
      </c>
      <c r="AN434" s="1007"/>
      <c r="AO434" s="870">
        <v>0</v>
      </c>
      <c r="AP434" s="1007"/>
      <c r="AQ434" s="870">
        <v>0</v>
      </c>
      <c r="AR434" s="870">
        <v>0</v>
      </c>
      <c r="AS434" s="870">
        <f t="shared" si="5182"/>
        <v>0</v>
      </c>
      <c r="AT434" s="1007"/>
      <c r="AU434" s="870">
        <v>0</v>
      </c>
      <c r="AV434" s="870">
        <f t="shared" si="5185"/>
        <v>0</v>
      </c>
      <c r="AW434" s="513">
        <v>0</v>
      </c>
      <c r="AX434" s="870">
        <v>0</v>
      </c>
      <c r="AY434" s="513">
        <v>0</v>
      </c>
      <c r="AZ434" s="1096">
        <v>0</v>
      </c>
      <c r="BA434" s="1017">
        <v>0</v>
      </c>
      <c r="BB434" s="513">
        <v>0</v>
      </c>
      <c r="BC434" s="513">
        <v>0</v>
      </c>
      <c r="BD434" s="1017">
        <v>0</v>
      </c>
      <c r="BE434" s="513">
        <v>0</v>
      </c>
      <c r="BF434" s="513">
        <v>0</v>
      </c>
      <c r="BG434" s="870">
        <v>0</v>
      </c>
      <c r="BH434" s="513">
        <f t="shared" si="5187"/>
        <v>0</v>
      </c>
      <c r="BI434" s="1018">
        <v>0</v>
      </c>
      <c r="BJ434" s="1007"/>
      <c r="BK434" s="513">
        <v>0</v>
      </c>
      <c r="BL434" s="513">
        <f t="shared" si="5191"/>
        <v>0</v>
      </c>
      <c r="BM434" s="1007"/>
      <c r="BN434" s="1007"/>
      <c r="BO434" s="1007"/>
      <c r="BP434" s="1018">
        <v>0</v>
      </c>
      <c r="BQ434" s="888"/>
      <c r="BR434" s="870">
        <v>0</v>
      </c>
      <c r="BS434" s="513">
        <f t="shared" si="5196"/>
        <v>0</v>
      </c>
      <c r="BT434" s="1018">
        <v>0</v>
      </c>
      <c r="BU434" s="888"/>
      <c r="BV434" s="513">
        <v>0</v>
      </c>
      <c r="BW434" s="513">
        <f t="shared" si="5199"/>
        <v>0</v>
      </c>
      <c r="BX434" s="1007"/>
      <c r="BY434" s="1018">
        <v>0</v>
      </c>
      <c r="BZ434" s="1160">
        <v>0</v>
      </c>
      <c r="CA434" s="513">
        <v>0</v>
      </c>
      <c r="CB434" s="513">
        <v>0</v>
      </c>
      <c r="CC434" s="513">
        <v>0</v>
      </c>
      <c r="CD434" s="1018">
        <v>0</v>
      </c>
      <c r="CE434" s="59">
        <v>0</v>
      </c>
      <c r="CF434" s="569">
        <f t="shared" si="5202"/>
        <v>0</v>
      </c>
      <c r="CG434" s="593"/>
      <c r="CH434" s="1018">
        <v>0</v>
      </c>
      <c r="CI434" s="593"/>
      <c r="CJ434" s="513">
        <v>0</v>
      </c>
      <c r="CK434" s="513">
        <f t="shared" si="5207"/>
        <v>0</v>
      </c>
      <c r="CL434" s="167">
        <v>0</v>
      </c>
      <c r="CM434" s="593" t="e">
        <f t="shared" si="5208"/>
        <v>#DIV/0!</v>
      </c>
      <c r="CN434" s="59">
        <v>0</v>
      </c>
      <c r="CO434" s="1220">
        <f t="shared" si="5210"/>
        <v>0</v>
      </c>
      <c r="CP434" s="593" t="e">
        <f t="shared" si="5211"/>
        <v>#DIV/0!</v>
      </c>
      <c r="CQ434" s="59">
        <v>0</v>
      </c>
      <c r="CR434" s="1220">
        <f t="shared" si="5213"/>
        <v>0</v>
      </c>
      <c r="CS434" s="1282">
        <v>0</v>
      </c>
      <c r="CT434" s="1345">
        <v>0</v>
      </c>
      <c r="CU434" s="513">
        <v>0</v>
      </c>
      <c r="CV434" s="513">
        <v>0</v>
      </c>
      <c r="CW434" s="1425">
        <v>0</v>
      </c>
      <c r="CX434" s="593" t="e">
        <f t="shared" si="5215"/>
        <v>#DIV/0!</v>
      </c>
      <c r="CY434" s="1524">
        <v>0</v>
      </c>
      <c r="CZ434" s="513">
        <v>0</v>
      </c>
      <c r="DA434" s="1524">
        <f t="shared" si="5217"/>
        <v>0</v>
      </c>
      <c r="DB434" s="167">
        <v>0</v>
      </c>
      <c r="DC434" s="593"/>
      <c r="DD434" s="1220">
        <v>0</v>
      </c>
      <c r="DE434" s="1524">
        <f t="shared" si="5220"/>
        <v>0</v>
      </c>
      <c r="DF434" s="593"/>
      <c r="DG434" s="1220">
        <v>0</v>
      </c>
      <c r="DH434" s="1524">
        <f t="shared" si="5223"/>
        <v>0</v>
      </c>
      <c r="DI434" s="593"/>
      <c r="DJ434" s="1623">
        <v>0</v>
      </c>
      <c r="DK434" s="593"/>
      <c r="DL434" s="1220">
        <v>0</v>
      </c>
      <c r="DM434" s="1524">
        <f t="shared" si="5228"/>
        <v>0</v>
      </c>
      <c r="DN434" s="593"/>
      <c r="DO434" s="1623">
        <v>0</v>
      </c>
      <c r="DP434" s="513">
        <v>0</v>
      </c>
      <c r="DQ434" s="513">
        <v>0</v>
      </c>
      <c r="DR434" s="513">
        <v>0</v>
      </c>
      <c r="DS434" s="2017">
        <v>0</v>
      </c>
      <c r="DT434" s="2176" t="e">
        <f t="shared" si="5231"/>
        <v>#DIV/0!</v>
      </c>
      <c r="DU434" s="1789">
        <v>0</v>
      </c>
      <c r="DV434" s="1789">
        <v>0</v>
      </c>
      <c r="DW434" s="1789">
        <f t="shared" si="5233"/>
        <v>0</v>
      </c>
      <c r="DX434" s="1789">
        <v>0</v>
      </c>
      <c r="DY434" s="1789">
        <f t="shared" si="5235"/>
        <v>0</v>
      </c>
      <c r="DZ434" s="1789">
        <v>0</v>
      </c>
      <c r="EA434" s="1789">
        <f t="shared" si="5236"/>
        <v>0</v>
      </c>
      <c r="EB434" s="2017">
        <v>0</v>
      </c>
      <c r="EC434" s="2176"/>
      <c r="ED434" s="1789">
        <v>0</v>
      </c>
      <c r="EE434" s="1789">
        <f t="shared" si="5240"/>
        <v>0</v>
      </c>
      <c r="EF434" s="2176" t="e">
        <f t="shared" si="5241"/>
        <v>#DIV/0!</v>
      </c>
      <c r="EG434" s="1789">
        <v>0</v>
      </c>
      <c r="EH434" s="1789">
        <f t="shared" si="5243"/>
        <v>0</v>
      </c>
      <c r="EI434" s="2342">
        <v>0</v>
      </c>
      <c r="EJ434" s="2017">
        <v>0</v>
      </c>
      <c r="EK434" s="2176" t="e">
        <f t="shared" si="5245"/>
        <v>#DIV/0!</v>
      </c>
      <c r="EL434" s="1789">
        <v>0</v>
      </c>
      <c r="EM434" s="2343">
        <v>0</v>
      </c>
      <c r="EN434" s="2343">
        <v>0</v>
      </c>
      <c r="EO434" s="2017">
        <v>0</v>
      </c>
      <c r="EP434" s="2176" t="e">
        <f t="shared" si="5246"/>
        <v>#DIV/0!</v>
      </c>
      <c r="EQ434" s="1789">
        <v>0</v>
      </c>
      <c r="ER434" s="1789">
        <f t="shared" si="5248"/>
        <v>0</v>
      </c>
      <c r="ES434" s="1789">
        <v>0</v>
      </c>
      <c r="ET434" s="1789">
        <f t="shared" si="5250"/>
        <v>0</v>
      </c>
      <c r="EU434" s="2176" t="e">
        <f t="shared" si="5251"/>
        <v>#DIV/0!</v>
      </c>
      <c r="EV434" s="1789">
        <v>0</v>
      </c>
      <c r="EW434" s="1789">
        <f t="shared" si="5253"/>
        <v>0</v>
      </c>
      <c r="EX434" s="2017">
        <v>0</v>
      </c>
      <c r="EY434" s="2176" t="e">
        <f t="shared" si="5255"/>
        <v>#DIV/0!</v>
      </c>
      <c r="EZ434" s="2025">
        <v>0</v>
      </c>
      <c r="FA434" s="2017">
        <v>0</v>
      </c>
      <c r="FB434" s="2176" t="e">
        <f t="shared" si="5258"/>
        <v>#DIV/0!</v>
      </c>
      <c r="FC434" s="1524">
        <v>0</v>
      </c>
      <c r="FD434" s="1524">
        <v>0</v>
      </c>
      <c r="FE434" s="1524">
        <v>0</v>
      </c>
      <c r="FF434" s="1524">
        <v>0</v>
      </c>
      <c r="FG434" s="1524">
        <f t="shared" si="5259"/>
        <v>0</v>
      </c>
      <c r="FH434" s="2792">
        <v>0</v>
      </c>
      <c r="FI434" s="1524">
        <v>0</v>
      </c>
      <c r="FJ434" s="1524">
        <f t="shared" si="5261"/>
        <v>0</v>
      </c>
      <c r="FK434" s="2696" t="e">
        <f t="shared" si="5262"/>
        <v>#DIV/0!</v>
      </c>
      <c r="FL434" s="2792">
        <v>0</v>
      </c>
      <c r="FM434" s="2696" t="e">
        <f t="shared" si="5264"/>
        <v>#DIV/0!</v>
      </c>
      <c r="FN434" s="1524">
        <v>0</v>
      </c>
      <c r="FO434" s="1524">
        <f t="shared" si="5266"/>
        <v>0</v>
      </c>
      <c r="FP434" s="1632">
        <v>0</v>
      </c>
      <c r="FQ434" s="2650">
        <v>0</v>
      </c>
      <c r="FR434" s="1524">
        <v>0</v>
      </c>
      <c r="FS434" s="1524">
        <v>0</v>
      </c>
    </row>
    <row r="435" spans="1:175" ht="21.75" customHeight="1" thickBot="1" x14ac:dyDescent="0.4">
      <c r="A435" s="2912" t="s">
        <v>442</v>
      </c>
      <c r="B435" s="2896" t="s">
        <v>497</v>
      </c>
      <c r="C435" s="2929" t="s">
        <v>78</v>
      </c>
      <c r="D435" s="2900" t="s">
        <v>398</v>
      </c>
      <c r="E435" s="2926" t="s">
        <v>924</v>
      </c>
      <c r="F435" s="781" t="s">
        <v>425</v>
      </c>
      <c r="G435" s="782"/>
      <c r="H435" s="763">
        <f t="shared" ref="H435:K435" si="6103">SUM(H436:H437)</f>
        <v>23418</v>
      </c>
      <c r="I435" s="512">
        <f t="shared" si="6103"/>
        <v>13794</v>
      </c>
      <c r="J435" s="568">
        <f t="shared" si="6103"/>
        <v>14626</v>
      </c>
      <c r="K435" s="568">
        <f t="shared" si="6103"/>
        <v>2549</v>
      </c>
      <c r="L435" s="598">
        <f t="shared" ref="L435:L448" si="6104">K435/J435</f>
        <v>0.17427868179953507</v>
      </c>
      <c r="M435" s="512">
        <f t="shared" ref="M435" si="6105">SUM(M436:M437)</f>
        <v>14626</v>
      </c>
      <c r="N435" s="512">
        <f>SUM(N436:N437)</f>
        <v>0</v>
      </c>
      <c r="O435" s="512">
        <f>SUM(O436:O437)</f>
        <v>0</v>
      </c>
      <c r="P435" s="568">
        <f t="shared" si="5165"/>
        <v>14626</v>
      </c>
      <c r="Q435" s="598">
        <f>K435/P435</f>
        <v>0.17427868179953507</v>
      </c>
      <c r="R435" s="512">
        <f t="shared" ref="R435:S435" si="6106">SUM(R436:R437)</f>
        <v>14626</v>
      </c>
      <c r="S435" s="568">
        <f t="shared" si="6106"/>
        <v>4273</v>
      </c>
      <c r="T435" s="598">
        <f t="shared" si="5167"/>
        <v>0.29215096403664709</v>
      </c>
      <c r="U435" s="512">
        <f t="shared" ref="U435" si="6107">SUM(U436:U437)</f>
        <v>14626</v>
      </c>
      <c r="V435" s="512">
        <f>SUM(V436:V437)</f>
        <v>0</v>
      </c>
      <c r="W435" s="512">
        <f>SUM(W436:W437)</f>
        <v>0</v>
      </c>
      <c r="X435" s="568">
        <f t="shared" si="5169"/>
        <v>14626</v>
      </c>
      <c r="Y435" s="598">
        <f t="shared" si="5170"/>
        <v>0.29215096403664709</v>
      </c>
      <c r="Z435" s="512">
        <f>SUM(Z436:Z437)</f>
        <v>0</v>
      </c>
      <c r="AA435" s="568">
        <f t="shared" si="5172"/>
        <v>14626</v>
      </c>
      <c r="AB435" s="568">
        <f t="shared" ref="AB435:AE435" si="6108">SUM(AB436:AB437)</f>
        <v>7723</v>
      </c>
      <c r="AC435" s="598">
        <f t="shared" si="5174"/>
        <v>0.52803227129768904</v>
      </c>
      <c r="AD435" s="568">
        <f t="shared" si="6108"/>
        <v>8646</v>
      </c>
      <c r="AE435" s="568">
        <f t="shared" si="6108"/>
        <v>9567</v>
      </c>
      <c r="AF435" s="598">
        <f t="shared" si="5175"/>
        <v>0.65410912074388072</v>
      </c>
      <c r="AG435" s="512">
        <f t="shared" ref="AG435:AM435" si="6109">SUM(AG436:AG437)</f>
        <v>12626</v>
      </c>
      <c r="AH435" s="512">
        <f t="shared" si="6109"/>
        <v>9142</v>
      </c>
      <c r="AI435" s="512">
        <f t="shared" si="6109"/>
        <v>8942</v>
      </c>
      <c r="AJ435" s="512">
        <f t="shared" si="6109"/>
        <v>8642</v>
      </c>
      <c r="AK435" s="512">
        <f>SUM(AK436:AK437)</f>
        <v>-2000</v>
      </c>
      <c r="AL435" s="568">
        <f t="shared" si="5177"/>
        <v>12626</v>
      </c>
      <c r="AM435" s="869">
        <f t="shared" si="6109"/>
        <v>9989</v>
      </c>
      <c r="AN435" s="1010">
        <f t="shared" si="5178"/>
        <v>0.79114525582132111</v>
      </c>
      <c r="AO435" s="869">
        <f t="shared" ref="AO435:AR435" si="6110">SUM(AO436:AO437)</f>
        <v>5680.02</v>
      </c>
      <c r="AP435" s="1010">
        <f t="shared" si="5180"/>
        <v>0.62131043535331443</v>
      </c>
      <c r="AQ435" s="869">
        <f t="shared" ref="AQ435" si="6111">SUM(AQ436:AQ437)</f>
        <v>0</v>
      </c>
      <c r="AR435" s="869">
        <f t="shared" si="6110"/>
        <v>0</v>
      </c>
      <c r="AS435" s="869">
        <f t="shared" si="5182"/>
        <v>9142</v>
      </c>
      <c r="AT435" s="1010">
        <f t="shared" si="5183"/>
        <v>0.62131043535331443</v>
      </c>
      <c r="AU435" s="869">
        <f t="shared" ref="AU435" si="6112">SUM(AU436:AU437)</f>
        <v>0</v>
      </c>
      <c r="AV435" s="869">
        <f t="shared" si="5185"/>
        <v>9142</v>
      </c>
      <c r="AW435" s="512">
        <f t="shared" ref="AW435:BG435" si="6113">SUM(AW436:AW437)</f>
        <v>9142</v>
      </c>
      <c r="AX435" s="869">
        <f t="shared" si="6113"/>
        <v>7836.2899999999991</v>
      </c>
      <c r="AY435" s="512">
        <f t="shared" si="6113"/>
        <v>9142</v>
      </c>
      <c r="AZ435" s="1094">
        <f t="shared" si="6113"/>
        <v>8955.68</v>
      </c>
      <c r="BA435" s="1013">
        <f t="shared" si="6113"/>
        <v>9342</v>
      </c>
      <c r="BB435" s="512">
        <f t="shared" si="6113"/>
        <v>8842</v>
      </c>
      <c r="BC435" s="512">
        <f t="shared" si="6113"/>
        <v>8842</v>
      </c>
      <c r="BD435" s="1013">
        <f t="shared" si="6113"/>
        <v>9342</v>
      </c>
      <c r="BE435" s="512">
        <f t="shared" si="6113"/>
        <v>8842</v>
      </c>
      <c r="BF435" s="512">
        <f t="shared" si="6113"/>
        <v>8842</v>
      </c>
      <c r="BG435" s="869">
        <f t="shared" si="6113"/>
        <v>0</v>
      </c>
      <c r="BH435" s="512">
        <f t="shared" si="5187"/>
        <v>9342</v>
      </c>
      <c r="BI435" s="1014">
        <f t="shared" ref="BI435" si="6114">SUM(BI436:BI437)</f>
        <v>3846.39</v>
      </c>
      <c r="BJ435" s="1010">
        <f t="shared" si="5189"/>
        <v>0.41173089274245345</v>
      </c>
      <c r="BK435" s="512">
        <f t="shared" ref="BK435" si="6115">SUM(BK436:BK437)</f>
        <v>1600</v>
      </c>
      <c r="BL435" s="512">
        <f t="shared" si="5191"/>
        <v>10942</v>
      </c>
      <c r="BM435" s="1010">
        <f t="shared" si="5192"/>
        <v>0.35152531529884845</v>
      </c>
      <c r="BN435" s="1010"/>
      <c r="BO435" s="1010"/>
      <c r="BP435" s="1014">
        <f t="shared" ref="BP435:BT435" si="6116">SUM(BP436:BP437)</f>
        <v>5784.94</v>
      </c>
      <c r="BQ435" s="1037">
        <f t="shared" si="5194"/>
        <v>0.52869128130140741</v>
      </c>
      <c r="BR435" s="869">
        <f t="shared" ref="BR435" si="6117">SUM(BR436:BR437)</f>
        <v>0</v>
      </c>
      <c r="BS435" s="512">
        <f t="shared" si="5196"/>
        <v>10942</v>
      </c>
      <c r="BT435" s="1014">
        <f t="shared" si="6116"/>
        <v>9908.73</v>
      </c>
      <c r="BU435" s="1037">
        <f t="shared" si="5197"/>
        <v>0.90556845183695844</v>
      </c>
      <c r="BV435" s="512">
        <f t="shared" ref="BV435" si="6118">SUM(BV436:BV437)</f>
        <v>1000</v>
      </c>
      <c r="BW435" s="512">
        <f t="shared" si="5199"/>
        <v>11942</v>
      </c>
      <c r="BX435" s="1010">
        <f t="shared" ref="BX435:BX446" si="6119">BT435/BW435</f>
        <v>0.82973789984927149</v>
      </c>
      <c r="BY435" s="1014">
        <f t="shared" ref="BY435:CE435" si="6120">SUM(BY436:BY437)</f>
        <v>12357.29</v>
      </c>
      <c r="BZ435" s="1158">
        <f t="shared" si="6120"/>
        <v>12357.29</v>
      </c>
      <c r="CA435" s="512">
        <f t="shared" si="6120"/>
        <v>10729</v>
      </c>
      <c r="CB435" s="512">
        <f t="shared" si="6120"/>
        <v>10729</v>
      </c>
      <c r="CC435" s="512">
        <f t="shared" si="6120"/>
        <v>10729</v>
      </c>
      <c r="CD435" s="1014">
        <f t="shared" si="6120"/>
        <v>5001.01</v>
      </c>
      <c r="CE435" s="57">
        <f t="shared" si="6120"/>
        <v>0</v>
      </c>
      <c r="CF435" s="568">
        <f t="shared" si="5202"/>
        <v>10729</v>
      </c>
      <c r="CG435" s="601">
        <f t="shared" si="5203"/>
        <v>0.46612079410942309</v>
      </c>
      <c r="CH435" s="1014">
        <f t="shared" ref="CH435:CL435" si="6121">SUM(CH436:CH437)</f>
        <v>6220.2000000000007</v>
      </c>
      <c r="CI435" s="601">
        <f t="shared" si="5205"/>
        <v>0.57975580203187627</v>
      </c>
      <c r="CJ435" s="512">
        <f t="shared" ref="CJ435" si="6122">SUM(CJ436:CJ437)</f>
        <v>0</v>
      </c>
      <c r="CK435" s="512">
        <f t="shared" si="5207"/>
        <v>10729</v>
      </c>
      <c r="CL435" s="165">
        <f t="shared" si="6121"/>
        <v>8502.23</v>
      </c>
      <c r="CM435" s="601">
        <f t="shared" si="5208"/>
        <v>0.7924531643209991</v>
      </c>
      <c r="CN435" s="57">
        <f t="shared" ref="CN435" si="6123">SUM(CN436:CN437)</f>
        <v>0</v>
      </c>
      <c r="CO435" s="1218">
        <f t="shared" si="5210"/>
        <v>10729</v>
      </c>
      <c r="CP435" s="601">
        <f t="shared" si="5211"/>
        <v>0.7924531643209991</v>
      </c>
      <c r="CQ435" s="57">
        <f t="shared" ref="CQ435" si="6124">SUM(CQ436:CQ437)</f>
        <v>0</v>
      </c>
      <c r="CR435" s="1218">
        <f t="shared" si="5213"/>
        <v>10729</v>
      </c>
      <c r="CS435" s="1280">
        <f t="shared" ref="CS435:DB435" si="6125">SUM(CS436:CS437)</f>
        <v>10729</v>
      </c>
      <c r="CT435" s="1343">
        <f t="shared" si="6125"/>
        <v>10729</v>
      </c>
      <c r="CU435" s="512">
        <f t="shared" si="6125"/>
        <v>10729</v>
      </c>
      <c r="CV435" s="512">
        <f t="shared" si="6125"/>
        <v>10729</v>
      </c>
      <c r="CW435" s="1423">
        <f t="shared" si="6125"/>
        <v>9669.16</v>
      </c>
      <c r="CX435" s="601">
        <f t="shared" si="5215"/>
        <v>0.90121726162736504</v>
      </c>
      <c r="CY435" s="1522">
        <f t="shared" ref="CY435:CZ435" si="6126">SUM(CY436:CY437)</f>
        <v>10729</v>
      </c>
      <c r="CZ435" s="512">
        <f t="shared" si="6126"/>
        <v>0</v>
      </c>
      <c r="DA435" s="1522">
        <f t="shared" si="5217"/>
        <v>10729</v>
      </c>
      <c r="DB435" s="165">
        <f t="shared" si="6125"/>
        <v>4015.13</v>
      </c>
      <c r="DC435" s="601">
        <f t="shared" si="5218"/>
        <v>0.37423152204306087</v>
      </c>
      <c r="DD435" s="1218">
        <f t="shared" ref="DD435" si="6127">SUM(DD436:DD437)</f>
        <v>1200</v>
      </c>
      <c r="DE435" s="1522">
        <f t="shared" si="5220"/>
        <v>11929</v>
      </c>
      <c r="DF435" s="601">
        <f t="shared" si="5221"/>
        <v>0.33658563165395256</v>
      </c>
      <c r="DG435" s="1218">
        <f t="shared" ref="DG435" si="6128">SUM(DG436:DG437)</f>
        <v>1200</v>
      </c>
      <c r="DH435" s="1522">
        <f t="shared" si="5223"/>
        <v>11929</v>
      </c>
      <c r="DI435" s="601">
        <f t="shared" si="5224"/>
        <v>0.33658563165395256</v>
      </c>
      <c r="DJ435" s="1621">
        <f t="shared" ref="DJ435" si="6129">SUM(DJ436:DJ437)</f>
        <v>5367.88</v>
      </c>
      <c r="DK435" s="613">
        <f t="shared" si="5226"/>
        <v>0.44998574901500543</v>
      </c>
      <c r="DL435" s="1218">
        <f t="shared" ref="DL435" si="6130">SUM(DL436:DL437)</f>
        <v>1000</v>
      </c>
      <c r="DM435" s="1522">
        <f t="shared" si="5228"/>
        <v>12929</v>
      </c>
      <c r="DN435" s="613">
        <f t="shared" si="5229"/>
        <v>0.41518137520303194</v>
      </c>
      <c r="DO435" s="1621">
        <f t="shared" ref="DO435:DS435" si="6131">SUM(DO436:DO437)</f>
        <v>10664.48</v>
      </c>
      <c r="DP435" s="1013">
        <f t="shared" si="6131"/>
        <v>17878</v>
      </c>
      <c r="DQ435" s="512">
        <f t="shared" si="6131"/>
        <v>14776</v>
      </c>
      <c r="DR435" s="512">
        <f t="shared" si="6131"/>
        <v>14776</v>
      </c>
      <c r="DS435" s="1706">
        <f t="shared" si="6131"/>
        <v>10664.48</v>
      </c>
      <c r="DT435" s="2233">
        <f t="shared" si="5231"/>
        <v>0.82484956299791168</v>
      </c>
      <c r="DU435" s="2338">
        <f t="shared" ref="DU435:DV435" si="6132">SUM(DU436:DU437)</f>
        <v>17878</v>
      </c>
      <c r="DV435" s="1787">
        <f t="shared" si="6132"/>
        <v>0</v>
      </c>
      <c r="DW435" s="1787">
        <f t="shared" si="5233"/>
        <v>17878</v>
      </c>
      <c r="DX435" s="1787">
        <f t="shared" ref="DX435:DZ435" si="6133">SUM(DX436:DX437)</f>
        <v>0</v>
      </c>
      <c r="DY435" s="1787">
        <f t="shared" si="5235"/>
        <v>17878</v>
      </c>
      <c r="DZ435" s="1787">
        <f t="shared" si="6133"/>
        <v>0</v>
      </c>
      <c r="EA435" s="1787">
        <f t="shared" si="5236"/>
        <v>17878</v>
      </c>
      <c r="EB435" s="1706">
        <f t="shared" ref="EB435" si="6134">SUM(EB436:EB437)</f>
        <v>8989.130000000001</v>
      </c>
      <c r="EC435" s="2233">
        <f t="shared" si="5238"/>
        <v>0.50280400492225086</v>
      </c>
      <c r="ED435" s="1787">
        <f t="shared" ref="ED435" si="6135">SUM(ED436:ED437)</f>
        <v>3000</v>
      </c>
      <c r="EE435" s="1787">
        <f t="shared" si="5240"/>
        <v>20878</v>
      </c>
      <c r="EF435" s="2233">
        <f t="shared" si="5241"/>
        <v>0.43055512980170518</v>
      </c>
      <c r="EG435" s="1787">
        <f t="shared" ref="EG435" si="6136">SUM(EG436:EG437)</f>
        <v>0</v>
      </c>
      <c r="EH435" s="1787">
        <f t="shared" si="5243"/>
        <v>20878</v>
      </c>
      <c r="EI435" s="2336">
        <f t="shared" ref="EI435:EO435" si="6137">SUM(EI436:EI437)</f>
        <v>16401.91</v>
      </c>
      <c r="EJ435" s="1706">
        <f t="shared" si="6137"/>
        <v>16401.91</v>
      </c>
      <c r="EK435" s="2233">
        <f t="shared" si="5245"/>
        <v>1</v>
      </c>
      <c r="EL435" s="2338">
        <f t="shared" si="6137"/>
        <v>15652</v>
      </c>
      <c r="EM435" s="2358">
        <f t="shared" si="6137"/>
        <v>17268</v>
      </c>
      <c r="EN435" s="2358">
        <f t="shared" si="6137"/>
        <v>15552</v>
      </c>
      <c r="EO435" s="1706">
        <f t="shared" si="6137"/>
        <v>7458.2999999999993</v>
      </c>
      <c r="EP435" s="2233">
        <f t="shared" si="5246"/>
        <v>0.4765077945310503</v>
      </c>
      <c r="EQ435" s="1787">
        <f t="shared" ref="EQ435" si="6138">SUM(EQ436:EQ437)</f>
        <v>-1000</v>
      </c>
      <c r="ER435" s="1787">
        <f t="shared" si="5248"/>
        <v>14652</v>
      </c>
      <c r="ES435" s="1787">
        <f t="shared" ref="ES435" si="6139">SUM(ES436:ES437)</f>
        <v>0</v>
      </c>
      <c r="ET435" s="1787">
        <f t="shared" si="5250"/>
        <v>14652</v>
      </c>
      <c r="EU435" s="2233">
        <f t="shared" si="5251"/>
        <v>0.509029484029484</v>
      </c>
      <c r="EV435" s="1787">
        <f t="shared" ref="EV435" si="6140">SUM(EV436:EV437)</f>
        <v>0</v>
      </c>
      <c r="EW435" s="1787">
        <f t="shared" si="5253"/>
        <v>14652</v>
      </c>
      <c r="EX435" s="1706">
        <f t="shared" ref="EX435" si="6141">SUM(EX436:EX437)</f>
        <v>8948.82</v>
      </c>
      <c r="EY435" s="2233">
        <f t="shared" si="5255"/>
        <v>0.61075757575757572</v>
      </c>
      <c r="EZ435" s="2338">
        <f t="shared" ref="EZ435:FF435" si="6142">SUM(EZ436:EZ437)</f>
        <v>14652</v>
      </c>
      <c r="FA435" s="1706">
        <f t="shared" ref="FA435" si="6143">SUM(FA436:FA437)</f>
        <v>12649.09</v>
      </c>
      <c r="FB435" s="2233">
        <f t="shared" si="5258"/>
        <v>0.86330125580125583</v>
      </c>
      <c r="FC435" s="2128">
        <f t="shared" si="6142"/>
        <v>10777</v>
      </c>
      <c r="FD435" s="2128">
        <f t="shared" si="6142"/>
        <v>11677</v>
      </c>
      <c r="FE435" s="2128">
        <f t="shared" si="6142"/>
        <v>10677</v>
      </c>
      <c r="FF435" s="1522">
        <f t="shared" si="6142"/>
        <v>0</v>
      </c>
      <c r="FG435" s="1522">
        <f t="shared" si="5259"/>
        <v>10777</v>
      </c>
      <c r="FH435" s="2790">
        <f t="shared" ref="FH435:FI435" si="6144">SUM(FH436:FH437)</f>
        <v>4289.51</v>
      </c>
      <c r="FI435" s="1522">
        <f t="shared" si="6144"/>
        <v>0</v>
      </c>
      <c r="FJ435" s="1522">
        <f t="shared" si="5261"/>
        <v>10777</v>
      </c>
      <c r="FK435" s="2730">
        <f t="shared" si="5262"/>
        <v>0.3980244966131577</v>
      </c>
      <c r="FL435" s="2790">
        <f t="shared" ref="FL435" si="6145">SUM(FL436:FL437)</f>
        <v>6276.5400000000009</v>
      </c>
      <c r="FM435" s="2730">
        <f t="shared" si="5264"/>
        <v>0.58240141041106064</v>
      </c>
      <c r="FN435" s="1522">
        <f t="shared" ref="FN435" si="6146">SUM(FN436:FN437)</f>
        <v>0</v>
      </c>
      <c r="FO435" s="1522">
        <f t="shared" si="5266"/>
        <v>10777</v>
      </c>
      <c r="FP435" s="2128">
        <f t="shared" ref="FP435" si="6147">SUM(FP436:FP437)</f>
        <v>10777</v>
      </c>
      <c r="FQ435" s="2657">
        <f t="shared" ref="FQ435:FR435" si="6148">SUM(FQ436:FQ437)</f>
        <v>12254</v>
      </c>
      <c r="FR435" s="2128">
        <f t="shared" si="6148"/>
        <v>12254</v>
      </c>
      <c r="FS435" s="2128">
        <f t="shared" ref="FS435" si="6149">SUM(FS436:FS437)</f>
        <v>12254</v>
      </c>
    </row>
    <row r="436" spans="1:175" ht="21.75" thickBot="1" x14ac:dyDescent="0.4">
      <c r="A436" s="2895"/>
      <c r="B436" s="2879"/>
      <c r="C436" s="2930"/>
      <c r="D436" s="2901"/>
      <c r="E436" s="2927"/>
      <c r="F436" s="703" t="s">
        <v>70</v>
      </c>
      <c r="G436" s="717" t="s">
        <v>582</v>
      </c>
      <c r="H436" s="590">
        <v>1602</v>
      </c>
      <c r="I436" s="468">
        <v>4421</v>
      </c>
      <c r="J436" s="526">
        <v>4993</v>
      </c>
      <c r="K436" s="526">
        <v>586</v>
      </c>
      <c r="L436" s="587">
        <f t="shared" si="6104"/>
        <v>0.11736431003404767</v>
      </c>
      <c r="M436" s="468">
        <v>4993</v>
      </c>
      <c r="N436" s="468"/>
      <c r="O436" s="468"/>
      <c r="P436" s="526">
        <f t="shared" si="5165"/>
        <v>4993</v>
      </c>
      <c r="Q436" s="587">
        <f>K436/P436</f>
        <v>0.11736431003404767</v>
      </c>
      <c r="R436" s="468">
        <v>4993</v>
      </c>
      <c r="S436" s="526">
        <v>1366</v>
      </c>
      <c r="T436" s="587">
        <f t="shared" si="5167"/>
        <v>0.27358301622271181</v>
      </c>
      <c r="U436" s="468">
        <v>4993</v>
      </c>
      <c r="V436" s="468"/>
      <c r="W436" s="468"/>
      <c r="X436" s="526">
        <f t="shared" si="5169"/>
        <v>4993</v>
      </c>
      <c r="Y436" s="587">
        <f t="shared" si="5170"/>
        <v>0.27358301622271181</v>
      </c>
      <c r="Z436" s="468"/>
      <c r="AA436" s="526">
        <f t="shared" si="5172"/>
        <v>4993</v>
      </c>
      <c r="AB436" s="526">
        <v>1747</v>
      </c>
      <c r="AC436" s="587">
        <f t="shared" si="5174"/>
        <v>0.34988984578409776</v>
      </c>
      <c r="AD436" s="526">
        <v>1829</v>
      </c>
      <c r="AE436" s="526">
        <v>1829</v>
      </c>
      <c r="AF436" s="587">
        <f t="shared" si="5175"/>
        <v>0.36631283797316244</v>
      </c>
      <c r="AG436" s="468">
        <v>2993</v>
      </c>
      <c r="AH436" s="468">
        <v>1829</v>
      </c>
      <c r="AI436" s="468">
        <v>1829</v>
      </c>
      <c r="AJ436" s="468">
        <v>1829</v>
      </c>
      <c r="AK436" s="468">
        <v>-2000</v>
      </c>
      <c r="AL436" s="526">
        <f t="shared" si="5177"/>
        <v>2993</v>
      </c>
      <c r="AM436" s="828">
        <v>2034.17</v>
      </c>
      <c r="AN436" s="894">
        <f t="shared" si="5178"/>
        <v>0.67964249916471775</v>
      </c>
      <c r="AO436" s="828">
        <v>1530.47</v>
      </c>
      <c r="AP436" s="894">
        <f t="shared" si="5180"/>
        <v>0.83677966101694912</v>
      </c>
      <c r="AQ436" s="828"/>
      <c r="AR436" s="828"/>
      <c r="AS436" s="828">
        <f t="shared" si="5182"/>
        <v>1829</v>
      </c>
      <c r="AT436" s="894">
        <f t="shared" si="5183"/>
        <v>0.83677966101694912</v>
      </c>
      <c r="AU436" s="828"/>
      <c r="AV436" s="828">
        <f t="shared" si="5185"/>
        <v>1829</v>
      </c>
      <c r="AW436" s="468">
        <v>1829</v>
      </c>
      <c r="AX436" s="828">
        <v>1947.74</v>
      </c>
      <c r="AY436" s="468">
        <v>1829</v>
      </c>
      <c r="AZ436" s="1095">
        <v>2158.6999999999998</v>
      </c>
      <c r="BA436" s="1015">
        <v>1829</v>
      </c>
      <c r="BB436" s="468">
        <v>1829</v>
      </c>
      <c r="BC436" s="468">
        <v>1829</v>
      </c>
      <c r="BD436" s="1015">
        <v>1829</v>
      </c>
      <c r="BE436" s="468">
        <v>1829</v>
      </c>
      <c r="BF436" s="468">
        <v>1829</v>
      </c>
      <c r="BG436" s="828"/>
      <c r="BH436" s="468">
        <f t="shared" si="5187"/>
        <v>1829</v>
      </c>
      <c r="BI436" s="1016">
        <v>724.44</v>
      </c>
      <c r="BJ436" s="894">
        <f t="shared" si="5189"/>
        <v>0.39608529250956809</v>
      </c>
      <c r="BK436" s="468"/>
      <c r="BL436" s="468">
        <f t="shared" si="5191"/>
        <v>1829</v>
      </c>
      <c r="BM436" s="894">
        <f t="shared" si="5192"/>
        <v>0.39608529250956809</v>
      </c>
      <c r="BN436" s="894"/>
      <c r="BO436" s="894"/>
      <c r="BP436" s="1016">
        <v>985.33</v>
      </c>
      <c r="BQ436" s="888">
        <f t="shared" si="5194"/>
        <v>0.53872607982504106</v>
      </c>
      <c r="BR436" s="828"/>
      <c r="BS436" s="468">
        <f t="shared" si="5196"/>
        <v>1829</v>
      </c>
      <c r="BT436" s="1016">
        <v>1378.82</v>
      </c>
      <c r="BU436" s="888">
        <f t="shared" si="5197"/>
        <v>0.7538655002733734</v>
      </c>
      <c r="BV436" s="468"/>
      <c r="BW436" s="468">
        <f t="shared" si="5199"/>
        <v>1829</v>
      </c>
      <c r="BX436" s="894">
        <f t="shared" si="6119"/>
        <v>0.7538655002733734</v>
      </c>
      <c r="BY436" s="1016">
        <v>1598.93</v>
      </c>
      <c r="BZ436" s="1159">
        <v>1598.93</v>
      </c>
      <c r="CA436" s="468">
        <v>1829</v>
      </c>
      <c r="CB436" s="468">
        <v>1829</v>
      </c>
      <c r="CC436" s="468">
        <v>1829</v>
      </c>
      <c r="CD436" s="1016">
        <v>1013.64</v>
      </c>
      <c r="CE436" s="58"/>
      <c r="CF436" s="526">
        <f t="shared" si="5202"/>
        <v>1829</v>
      </c>
      <c r="CG436" s="593">
        <f t="shared" si="5203"/>
        <v>0.5542044833242209</v>
      </c>
      <c r="CH436" s="1016">
        <v>1149.76</v>
      </c>
      <c r="CI436" s="593">
        <f t="shared" si="5205"/>
        <v>0.62862766539092396</v>
      </c>
      <c r="CJ436" s="468"/>
      <c r="CK436" s="468">
        <f t="shared" si="5207"/>
        <v>1829</v>
      </c>
      <c r="CL436" s="166">
        <v>1550.63</v>
      </c>
      <c r="CM436" s="593">
        <f t="shared" si="5208"/>
        <v>0.8478020776380536</v>
      </c>
      <c r="CN436" s="58"/>
      <c r="CO436" s="1219">
        <f t="shared" si="5210"/>
        <v>1829</v>
      </c>
      <c r="CP436" s="593">
        <f t="shared" si="5211"/>
        <v>0.8478020776380536</v>
      </c>
      <c r="CQ436" s="58"/>
      <c r="CR436" s="1219">
        <f t="shared" si="5213"/>
        <v>1829</v>
      </c>
      <c r="CS436" s="1281">
        <v>1829</v>
      </c>
      <c r="CT436" s="1344">
        <v>1829</v>
      </c>
      <c r="CU436" s="468">
        <v>1829</v>
      </c>
      <c r="CV436" s="468">
        <v>1829</v>
      </c>
      <c r="CW436" s="1424">
        <v>1710.7</v>
      </c>
      <c r="CX436" s="593">
        <f t="shared" si="5215"/>
        <v>0.93531984691088033</v>
      </c>
      <c r="CY436" s="1523">
        <v>1829</v>
      </c>
      <c r="CZ436" s="468"/>
      <c r="DA436" s="1523">
        <f t="shared" si="5217"/>
        <v>1829</v>
      </c>
      <c r="DB436" s="166">
        <v>2134.2800000000002</v>
      </c>
      <c r="DC436" s="593">
        <f t="shared" si="5218"/>
        <v>1.1669108802624386</v>
      </c>
      <c r="DD436" s="1541">
        <v>1200</v>
      </c>
      <c r="DE436" s="1523">
        <f t="shared" si="5220"/>
        <v>3029</v>
      </c>
      <c r="DF436" s="593">
        <f t="shared" si="5221"/>
        <v>0.70461538461538464</v>
      </c>
      <c r="DG436" s="1541">
        <v>1200</v>
      </c>
      <c r="DH436" s="1523">
        <f t="shared" si="5223"/>
        <v>3029</v>
      </c>
      <c r="DI436" s="593">
        <f t="shared" si="5224"/>
        <v>0.70461538461538464</v>
      </c>
      <c r="DJ436" s="1622">
        <v>2379.27</v>
      </c>
      <c r="DK436" s="596">
        <f t="shared" si="5226"/>
        <v>0.78549686365137006</v>
      </c>
      <c r="DL436" s="1541">
        <v>1000</v>
      </c>
      <c r="DM436" s="1523">
        <f>DH436+DL436</f>
        <v>4029</v>
      </c>
      <c r="DN436" s="596">
        <f t="shared" si="5229"/>
        <v>0.59053611317944898</v>
      </c>
      <c r="DO436" s="1622">
        <v>3385.49</v>
      </c>
      <c r="DP436" s="468">
        <v>7337</v>
      </c>
      <c r="DQ436" s="468">
        <v>6335</v>
      </c>
      <c r="DR436" s="468">
        <v>6335</v>
      </c>
      <c r="DS436" s="1702">
        <v>3385.49</v>
      </c>
      <c r="DT436" s="2205">
        <f t="shared" si="5231"/>
        <v>0.84028046661702649</v>
      </c>
      <c r="DU436" s="1788">
        <v>7337</v>
      </c>
      <c r="DV436" s="1788"/>
      <c r="DW436" s="1788">
        <f t="shared" si="5233"/>
        <v>7337</v>
      </c>
      <c r="DX436" s="1788"/>
      <c r="DY436" s="1788">
        <f t="shared" si="5235"/>
        <v>7337</v>
      </c>
      <c r="DZ436" s="1788"/>
      <c r="EA436" s="1788">
        <f t="shared" si="5236"/>
        <v>7337</v>
      </c>
      <c r="EB436" s="1702">
        <v>2977.54</v>
      </c>
      <c r="EC436" s="2205">
        <f t="shared" si="5238"/>
        <v>0.40582526918359002</v>
      </c>
      <c r="ED436" s="1788"/>
      <c r="EE436" s="1788">
        <f t="shared" si="5240"/>
        <v>7337</v>
      </c>
      <c r="EF436" s="2205">
        <f t="shared" si="5241"/>
        <v>0.40582526918359002</v>
      </c>
      <c r="EG436" s="1788"/>
      <c r="EH436" s="1788">
        <f t="shared" si="5243"/>
        <v>7337</v>
      </c>
      <c r="EI436" s="2339">
        <v>4303.9399999999996</v>
      </c>
      <c r="EJ436" s="1702">
        <v>4303.9399999999996</v>
      </c>
      <c r="EK436" s="2205">
        <f t="shared" si="5245"/>
        <v>1</v>
      </c>
      <c r="EL436" s="1788">
        <v>4304</v>
      </c>
      <c r="EM436" s="2340">
        <v>4304</v>
      </c>
      <c r="EN436" s="2340">
        <v>4304</v>
      </c>
      <c r="EO436" s="1702">
        <v>2587.6999999999998</v>
      </c>
      <c r="EP436" s="2205">
        <f t="shared" si="5246"/>
        <v>0.60123141263940516</v>
      </c>
      <c r="EQ436" s="1788"/>
      <c r="ER436" s="1788">
        <f t="shared" si="5248"/>
        <v>4304</v>
      </c>
      <c r="ES436" s="1788"/>
      <c r="ET436" s="1788">
        <f t="shared" si="5250"/>
        <v>4304</v>
      </c>
      <c r="EU436" s="2205">
        <f t="shared" si="5251"/>
        <v>0.60123141263940516</v>
      </c>
      <c r="EV436" s="1788"/>
      <c r="EW436" s="1788">
        <f t="shared" si="5253"/>
        <v>4304</v>
      </c>
      <c r="EX436" s="1702">
        <v>2839.74</v>
      </c>
      <c r="EY436" s="2205">
        <f t="shared" si="5255"/>
        <v>0.65979089219330855</v>
      </c>
      <c r="EZ436" s="2341">
        <v>4304</v>
      </c>
      <c r="FA436" s="1702">
        <v>3587.39</v>
      </c>
      <c r="FB436" s="2205">
        <f t="shared" si="5258"/>
        <v>0.8335013940520446</v>
      </c>
      <c r="FC436" s="1523">
        <v>3587</v>
      </c>
      <c r="FD436" s="1523">
        <v>3587</v>
      </c>
      <c r="FE436" s="1523">
        <v>3587</v>
      </c>
      <c r="FF436" s="1523"/>
      <c r="FG436" s="1523">
        <f t="shared" si="5259"/>
        <v>3587</v>
      </c>
      <c r="FH436" s="2791">
        <v>1676.12</v>
      </c>
      <c r="FI436" s="1523"/>
      <c r="FJ436" s="1523">
        <f t="shared" si="5261"/>
        <v>3587</v>
      </c>
      <c r="FK436" s="2717">
        <f t="shared" si="5262"/>
        <v>0.46727627543908556</v>
      </c>
      <c r="FL436" s="2791">
        <v>1790.01</v>
      </c>
      <c r="FM436" s="2717">
        <f t="shared" si="5264"/>
        <v>0.49902704209645943</v>
      </c>
      <c r="FN436" s="1523"/>
      <c r="FO436" s="1523">
        <f t="shared" si="5266"/>
        <v>3587</v>
      </c>
      <c r="FP436" s="2133">
        <v>3587</v>
      </c>
      <c r="FQ436" s="2649">
        <v>3181</v>
      </c>
      <c r="FR436" s="1523">
        <v>3181</v>
      </c>
      <c r="FS436" s="1523">
        <v>3181</v>
      </c>
    </row>
    <row r="437" spans="1:175" ht="21" x14ac:dyDescent="0.35">
      <c r="A437" s="2895"/>
      <c r="B437" s="2879"/>
      <c r="C437" s="2930"/>
      <c r="D437" s="2894"/>
      <c r="E437" s="2928"/>
      <c r="F437" s="705" t="s">
        <v>426</v>
      </c>
      <c r="G437" s="717"/>
      <c r="H437" s="590">
        <f>SUM(H438,H439,H441,H442)</f>
        <v>21816</v>
      </c>
      <c r="I437" s="468">
        <f>SUM(I438,I439,I441,I442,I445)</f>
        <v>9373</v>
      </c>
      <c r="J437" s="526">
        <f>SUM(J438,J439,J441,J442,J445)</f>
        <v>9633</v>
      </c>
      <c r="K437" s="526">
        <f>SUM(K438,K439,K441,K442,K445)</f>
        <v>1963</v>
      </c>
      <c r="L437" s="587">
        <f t="shared" si="6104"/>
        <v>0.203778677462888</v>
      </c>
      <c r="M437" s="468">
        <f>SUM(M438,M439,M441,M442,M445)</f>
        <v>9633</v>
      </c>
      <c r="N437" s="468">
        <f>SUM(N438,N439,N441,N442)</f>
        <v>0</v>
      </c>
      <c r="O437" s="468">
        <f>SUM(O438,O439,O441,O442)</f>
        <v>0</v>
      </c>
      <c r="P437" s="526">
        <f t="shared" si="5165"/>
        <v>9633</v>
      </c>
      <c r="Q437" s="587">
        <f>K437/P437</f>
        <v>0.203778677462888</v>
      </c>
      <c r="R437" s="468">
        <f>SUM(R438,R439,R441,R442,R445)</f>
        <v>9633</v>
      </c>
      <c r="S437" s="526">
        <f>SUM(S438,S439,S441,S442,S445)</f>
        <v>2907</v>
      </c>
      <c r="T437" s="587">
        <f t="shared" si="5167"/>
        <v>0.30177514792899407</v>
      </c>
      <c r="U437" s="468">
        <f>SUM(U438,U439,U441,U442,U445)</f>
        <v>9633</v>
      </c>
      <c r="V437" s="468">
        <f>SUM(V438,V439,V441,V442)</f>
        <v>0</v>
      </c>
      <c r="W437" s="468">
        <f>SUM(W438,W439,W441,W442)</f>
        <v>0</v>
      </c>
      <c r="X437" s="526">
        <f t="shared" si="5169"/>
        <v>9633</v>
      </c>
      <c r="Y437" s="587">
        <f t="shared" si="5170"/>
        <v>0.30177514792899407</v>
      </c>
      <c r="Z437" s="468">
        <f>SUM(Z438,Z439,Z441,Z442)</f>
        <v>0</v>
      </c>
      <c r="AA437" s="526">
        <f t="shared" si="5172"/>
        <v>9633</v>
      </c>
      <c r="AB437" s="526">
        <f>SUM(AB438,AB439,AB441,AB442,AB445)</f>
        <v>5976</v>
      </c>
      <c r="AC437" s="587">
        <f t="shared" si="5174"/>
        <v>0.62036748676424791</v>
      </c>
      <c r="AD437" s="526">
        <f>SUM(AD438,AD439,AD441,AD442,AD445)</f>
        <v>6817</v>
      </c>
      <c r="AE437" s="526">
        <f>SUM(AE438,AE439,AE441,AE442,AE445)</f>
        <v>7738</v>
      </c>
      <c r="AF437" s="587">
        <f t="shared" si="5175"/>
        <v>0.80328039032492471</v>
      </c>
      <c r="AG437" s="468">
        <f>SUM(AG438,AG439,AG441,AG442,AG445)</f>
        <v>9633</v>
      </c>
      <c r="AH437" s="468">
        <f>SUM(AH438,AH439,AH441,AH442,AH445)</f>
        <v>7313</v>
      </c>
      <c r="AI437" s="468">
        <f>SUM(AI438,AI439,AI441,AI442,AI445)</f>
        <v>7113</v>
      </c>
      <c r="AJ437" s="468">
        <f>SUM(AJ438,AJ439,AJ441,AJ442,AJ445)</f>
        <v>6813</v>
      </c>
      <c r="AK437" s="468">
        <f>SUM(AK438,AK439,AK441,AK442)</f>
        <v>0</v>
      </c>
      <c r="AL437" s="526">
        <f t="shared" si="5177"/>
        <v>9633</v>
      </c>
      <c r="AM437" s="828">
        <f>SUM(AM438,AM439,AM441,AM442,AM445)</f>
        <v>7954.83</v>
      </c>
      <c r="AN437" s="894">
        <f t="shared" si="5178"/>
        <v>0.82578947368421052</v>
      </c>
      <c r="AO437" s="828">
        <f>SUM(AO438,AO439,AO441,AO442,AO445)</f>
        <v>4149.55</v>
      </c>
      <c r="AP437" s="894">
        <f t="shared" si="5180"/>
        <v>0.56742103104061259</v>
      </c>
      <c r="AQ437" s="828">
        <f>SUM(AQ438,AQ439,AQ441,AQ442,AQ445)</f>
        <v>0</v>
      </c>
      <c r="AR437" s="828">
        <f>SUM(AR438,AR439,AR441,AR442,AR445)</f>
        <v>0</v>
      </c>
      <c r="AS437" s="828">
        <f t="shared" si="5182"/>
        <v>7313</v>
      </c>
      <c r="AT437" s="894">
        <f t="shared" si="5183"/>
        <v>0.56742103104061259</v>
      </c>
      <c r="AU437" s="828">
        <f>SUM(AU438,AU439,AU441,AU442,AU445)</f>
        <v>0</v>
      </c>
      <c r="AV437" s="828">
        <f t="shared" si="5185"/>
        <v>7313</v>
      </c>
      <c r="AW437" s="468">
        <f t="shared" ref="AW437:BG437" si="6150">SUM(AW438,AW439,AW441,AW442,AW445)</f>
        <v>7313</v>
      </c>
      <c r="AX437" s="828">
        <f t="shared" si="6150"/>
        <v>5888.5499999999993</v>
      </c>
      <c r="AY437" s="468">
        <f t="shared" si="6150"/>
        <v>7313</v>
      </c>
      <c r="AZ437" s="1095">
        <f t="shared" si="6150"/>
        <v>6796.98</v>
      </c>
      <c r="BA437" s="1015">
        <f t="shared" si="6150"/>
        <v>7513</v>
      </c>
      <c r="BB437" s="468">
        <f t="shared" si="6150"/>
        <v>7013</v>
      </c>
      <c r="BC437" s="468">
        <f t="shared" si="6150"/>
        <v>7013</v>
      </c>
      <c r="BD437" s="1015">
        <f t="shared" si="6150"/>
        <v>7513</v>
      </c>
      <c r="BE437" s="468">
        <f t="shared" si="6150"/>
        <v>7013</v>
      </c>
      <c r="BF437" s="468">
        <f t="shared" si="6150"/>
        <v>7013</v>
      </c>
      <c r="BG437" s="828">
        <f t="shared" si="6150"/>
        <v>0</v>
      </c>
      <c r="BH437" s="468">
        <f t="shared" si="5187"/>
        <v>7513</v>
      </c>
      <c r="BI437" s="1016">
        <f>SUM(BI438,BI439,BI441,BI442,BI445)</f>
        <v>3121.95</v>
      </c>
      <c r="BJ437" s="894">
        <f t="shared" si="5189"/>
        <v>0.41553973113270332</v>
      </c>
      <c r="BK437" s="468">
        <f>SUM(BK438,BK439,BK441,BK442,BK445)</f>
        <v>1600</v>
      </c>
      <c r="BL437" s="468">
        <f t="shared" si="5191"/>
        <v>9113</v>
      </c>
      <c r="BM437" s="894">
        <f t="shared" si="5192"/>
        <v>0.34258202567760343</v>
      </c>
      <c r="BN437" s="894"/>
      <c r="BO437" s="894"/>
      <c r="BP437" s="1016">
        <f>SUM(BP438,BP439,BP441,BP442,BP445)</f>
        <v>4799.6099999999997</v>
      </c>
      <c r="BQ437" s="913">
        <f t="shared" si="5194"/>
        <v>0.52667727422363653</v>
      </c>
      <c r="BR437" s="828">
        <f>SUM(BR438,BR439,BR441,BR442,BR445)</f>
        <v>0</v>
      </c>
      <c r="BS437" s="468">
        <f t="shared" si="5196"/>
        <v>9113</v>
      </c>
      <c r="BT437" s="1016">
        <f>SUM(BT438,BT439,BT441,BT442,BT445)</f>
        <v>8529.91</v>
      </c>
      <c r="BU437" s="913">
        <f t="shared" si="5197"/>
        <v>0.93601558213541092</v>
      </c>
      <c r="BV437" s="1019">
        <f>SUM(BV438,BV439,BV441,BV442,BV445)</f>
        <v>1000</v>
      </c>
      <c r="BW437" s="468">
        <f t="shared" si="5199"/>
        <v>10113</v>
      </c>
      <c r="BX437" s="894">
        <f t="shared" si="6119"/>
        <v>0.84345990309502616</v>
      </c>
      <c r="BY437" s="1016">
        <f t="shared" ref="BY437:CE437" si="6151">SUM(BY438,BY439,BY441,BY442,BY445)</f>
        <v>10758.36</v>
      </c>
      <c r="BZ437" s="1159">
        <f t="shared" si="6151"/>
        <v>10758.36</v>
      </c>
      <c r="CA437" s="468">
        <f t="shared" si="6151"/>
        <v>8900</v>
      </c>
      <c r="CB437" s="468">
        <f t="shared" si="6151"/>
        <v>8900</v>
      </c>
      <c r="CC437" s="468">
        <f t="shared" si="6151"/>
        <v>8900</v>
      </c>
      <c r="CD437" s="1016">
        <f t="shared" si="6151"/>
        <v>3987.37</v>
      </c>
      <c r="CE437" s="58">
        <f t="shared" si="6151"/>
        <v>0</v>
      </c>
      <c r="CF437" s="526">
        <f t="shared" si="5202"/>
        <v>8900</v>
      </c>
      <c r="CG437" s="594">
        <f t="shared" si="5203"/>
        <v>0.4480191011235955</v>
      </c>
      <c r="CH437" s="1016">
        <f>SUM(CH438,CH439,CH441,CH442,CH445)</f>
        <v>5070.4400000000005</v>
      </c>
      <c r="CI437" s="594">
        <f t="shared" si="5205"/>
        <v>0.56971235955056188</v>
      </c>
      <c r="CJ437" s="468">
        <f>SUM(CJ438,CJ439,CJ441,CJ442,CJ445)</f>
        <v>0</v>
      </c>
      <c r="CK437" s="468">
        <f t="shared" si="5207"/>
        <v>8900</v>
      </c>
      <c r="CL437" s="166">
        <f>SUM(CL438,CL439,CL441,CL442,CL445)</f>
        <v>6951.5999999999995</v>
      </c>
      <c r="CM437" s="594">
        <f t="shared" si="5208"/>
        <v>0.78107865168539314</v>
      </c>
      <c r="CN437" s="58">
        <f>SUM(CN438,CN439,CN441,CN442,CN445)</f>
        <v>0</v>
      </c>
      <c r="CO437" s="1219">
        <f t="shared" si="5210"/>
        <v>8900</v>
      </c>
      <c r="CP437" s="594">
        <f t="shared" si="5211"/>
        <v>0.78107865168539314</v>
      </c>
      <c r="CQ437" s="58">
        <f>SUM(CQ438,CQ439,CQ441,CQ442,CQ445)</f>
        <v>0</v>
      </c>
      <c r="CR437" s="1219">
        <f t="shared" si="5213"/>
        <v>8900</v>
      </c>
      <c r="CS437" s="1281">
        <f>SUM(CS438,CS439,CS441,CS442,CS445)</f>
        <v>8900</v>
      </c>
      <c r="CT437" s="1344">
        <f>SUM(CT438,CT439,CT441,CT442,CT445)</f>
        <v>8900</v>
      </c>
      <c r="CU437" s="468">
        <f>SUM(CU438,CU439,CU441,CU442,CU445)</f>
        <v>8900</v>
      </c>
      <c r="CV437" s="468">
        <f>SUM(CV438,CV439,CV441,CV442,CV445)</f>
        <v>8900</v>
      </c>
      <c r="CW437" s="1424">
        <f>SUM(CW438,CW439,CW441,CW442,CW445)</f>
        <v>7958.46</v>
      </c>
      <c r="CX437" s="594">
        <f t="shared" si="5215"/>
        <v>0.89420898876404498</v>
      </c>
      <c r="CY437" s="1523">
        <f>SUM(CY438,CY439,CY441,CY442,CY445)</f>
        <v>8900</v>
      </c>
      <c r="CZ437" s="468">
        <f>SUM(CZ438,CZ439,CZ441,CZ442,CZ445)</f>
        <v>0</v>
      </c>
      <c r="DA437" s="1523">
        <f t="shared" si="5217"/>
        <v>8900</v>
      </c>
      <c r="DB437" s="166">
        <f>SUM(DB438,DB439,DB441,DB442,DB445)</f>
        <v>1880.85</v>
      </c>
      <c r="DC437" s="594">
        <f t="shared" si="5218"/>
        <v>0.21133146067415728</v>
      </c>
      <c r="DD437" s="1219">
        <f>SUM(DD438,DD439,DD441,DD442,DD445)</f>
        <v>0</v>
      </c>
      <c r="DE437" s="1523">
        <f t="shared" si="5220"/>
        <v>8900</v>
      </c>
      <c r="DF437" s="594">
        <f t="shared" si="5221"/>
        <v>0.21133146067415728</v>
      </c>
      <c r="DG437" s="1219">
        <f>SUM(DG438,DG439,DG441,DG442,DG445)</f>
        <v>0</v>
      </c>
      <c r="DH437" s="1523">
        <f t="shared" si="5223"/>
        <v>8900</v>
      </c>
      <c r="DI437" s="594">
        <f t="shared" si="5224"/>
        <v>0.21133146067415728</v>
      </c>
      <c r="DJ437" s="1622">
        <f>SUM(DJ438,DJ439,DJ441,DJ442,DJ445)</f>
        <v>2988.61</v>
      </c>
      <c r="DK437" s="594">
        <f t="shared" si="5226"/>
        <v>0.33579887640449441</v>
      </c>
      <c r="DL437" s="1219">
        <f>SUM(DL438,DL439,DL441,DL442,DL445)</f>
        <v>0</v>
      </c>
      <c r="DM437" s="1523">
        <f t="shared" si="5228"/>
        <v>8900</v>
      </c>
      <c r="DN437" s="594">
        <f t="shared" si="5229"/>
        <v>0.33579887640449441</v>
      </c>
      <c r="DO437" s="1622">
        <f>SUM(DO438,DO439,DO441,DO442,DO445)</f>
        <v>7278.99</v>
      </c>
      <c r="DP437" s="1015">
        <f>SUM(DP438,DP439,DP441,DP442,DP445)</f>
        <v>10541</v>
      </c>
      <c r="DQ437" s="468">
        <f>SUM(DQ438,DQ439,DQ441,DQ442,DQ445)</f>
        <v>8441</v>
      </c>
      <c r="DR437" s="468">
        <f>SUM(DR438,DR439,DR441,DR442,DR445)</f>
        <v>8441</v>
      </c>
      <c r="DS437" s="1702">
        <f>SUM(DS438,DS439,DS441,DS442,DS445)</f>
        <v>7278.99</v>
      </c>
      <c r="DT437" s="2201">
        <f t="shared" ref="DT437:DT448" si="6152">DS437/DM437</f>
        <v>0.81786404494382015</v>
      </c>
      <c r="DU437" s="2341">
        <f>SUM(DU438,DU439,DU441,DU442,DU445)</f>
        <v>10541</v>
      </c>
      <c r="DV437" s="1788">
        <f>SUM(DV438,DV439,DV441,DV442,DV445)</f>
        <v>0</v>
      </c>
      <c r="DW437" s="1788">
        <f t="shared" ref="DW437:DW448" si="6153">DP437+DV437</f>
        <v>10541</v>
      </c>
      <c r="DX437" s="1788">
        <f>SUM(DX438,DX439,DX441,DX442,DX445)</f>
        <v>0</v>
      </c>
      <c r="DY437" s="1788">
        <f t="shared" ref="DY437:DY448" si="6154">DW437+DX437</f>
        <v>10541</v>
      </c>
      <c r="DZ437" s="1788">
        <f>SUM(DZ438,DZ439,DZ441,DZ442,DZ445)</f>
        <v>0</v>
      </c>
      <c r="EA437" s="1788">
        <f t="shared" ref="EA437:EA448" si="6155">DW437+DZ437</f>
        <v>10541</v>
      </c>
      <c r="EB437" s="1702">
        <f>SUM(EB438,EB439,EB441,EB442,EB445)</f>
        <v>6011.59</v>
      </c>
      <c r="EC437" s="2201">
        <f t="shared" ref="EC437:EC448" si="6156">EB437/EA437</f>
        <v>0.5703054738639598</v>
      </c>
      <c r="ED437" s="1788">
        <f>SUM(ED438,ED439,ED441,ED442,ED445)</f>
        <v>3000</v>
      </c>
      <c r="EE437" s="1788">
        <f t="shared" ref="EE437:EE448" si="6157">EA437+ED437</f>
        <v>13541</v>
      </c>
      <c r="EF437" s="2201">
        <f t="shared" ref="EF437:EF448" si="6158">EB437/EE437</f>
        <v>0.44395465622922975</v>
      </c>
      <c r="EG437" s="1788">
        <f>SUM(EG438,EG439,EG441,EG442,EG445)</f>
        <v>0</v>
      </c>
      <c r="EH437" s="1788">
        <f t="shared" ref="EH437:EH448" si="6159">EE437+EG437</f>
        <v>13541</v>
      </c>
      <c r="EI437" s="2339">
        <f>SUM(EI438,EI439,EI441,EI442,EI445)</f>
        <v>12097.97</v>
      </c>
      <c r="EJ437" s="1702">
        <f>SUM(EJ438,EJ439,EJ441,EJ442)</f>
        <v>12097.97</v>
      </c>
      <c r="EK437" s="2201">
        <f t="shared" ref="EK437:EK448" si="6160">EJ437/EI437</f>
        <v>1</v>
      </c>
      <c r="EL437" s="2341">
        <f>SUM(EL438,EL439,EL441,EL442,EL445)</f>
        <v>11348</v>
      </c>
      <c r="EM437" s="2390">
        <f>SUM(EM438,EM439,EM441,EM442,EM445)</f>
        <v>12964</v>
      </c>
      <c r="EN437" s="2390">
        <f>SUM(EN438,EN439,EN441,EN442,EN445)</f>
        <v>11248</v>
      </c>
      <c r="EO437" s="1702">
        <f>SUM(EO438,EO439,EO441,EO442,EO445)</f>
        <v>4870.5999999999995</v>
      </c>
      <c r="EP437" s="2201">
        <f t="shared" ref="EP437:EP448" si="6161">EO437/EL437</f>
        <v>0.42920338385618606</v>
      </c>
      <c r="EQ437" s="1788">
        <f>SUM(EQ438,EQ439,EQ441,EQ442,EQ445)</f>
        <v>-1000</v>
      </c>
      <c r="ER437" s="1788">
        <f t="shared" ref="ER437:ER448" si="6162">EL437+EQ437</f>
        <v>10348</v>
      </c>
      <c r="ES437" s="1788">
        <f>SUM(ES438,ES439,ES441,ES442,ES445)</f>
        <v>0</v>
      </c>
      <c r="ET437" s="1788">
        <f t="shared" ref="ET437:ET448" si="6163">ER437+ES437</f>
        <v>10348</v>
      </c>
      <c r="EU437" s="2201">
        <f t="shared" ref="EU437:EU448" si="6164">EO437/ET437</f>
        <v>0.47068032470042515</v>
      </c>
      <c r="EV437" s="1788">
        <f>SUM(EV438,EV439,EV441,EV442,EV445)</f>
        <v>0</v>
      </c>
      <c r="EW437" s="1788">
        <f t="shared" ref="EW437:EW448" si="6165">ET437+EV437</f>
        <v>10348</v>
      </c>
      <c r="EX437" s="1702">
        <f>SUM(EX438,EX439,EX441,EX442,EX445)</f>
        <v>6109.08</v>
      </c>
      <c r="EY437" s="2201">
        <f t="shared" ref="EY437:EY448" si="6166">EX437/ET437</f>
        <v>0.59036335523772709</v>
      </c>
      <c r="EZ437" s="2341">
        <f>SUM(EZ438,EZ439,EZ441,EZ442,EZ445)</f>
        <v>10348</v>
      </c>
      <c r="FA437" s="1702">
        <f>SUM(FA438,FA439,FA441,FA442)</f>
        <v>9061.7000000000007</v>
      </c>
      <c r="FB437" s="2201">
        <f t="shared" ref="FB437:FB448" si="6167">FA437/EW437</f>
        <v>0.8756957866254349</v>
      </c>
      <c r="FC437" s="2133">
        <f>SUM(FC438,FC439,FC441,FC442)</f>
        <v>7190</v>
      </c>
      <c r="FD437" s="2133">
        <f>SUM(FD438,FD439,FD441,FD442,FD445)</f>
        <v>8090</v>
      </c>
      <c r="FE437" s="2133">
        <f>SUM(FE438,FE439,FE441,FE442,FE445)</f>
        <v>7090</v>
      </c>
      <c r="FF437" s="1523">
        <f>SUM(FF438,FF439,FF441,FF442,FF445)</f>
        <v>0</v>
      </c>
      <c r="FG437" s="1523">
        <f t="shared" ref="FG437:FG448" si="6168">FC437+FF437</f>
        <v>7190</v>
      </c>
      <c r="FH437" s="2791">
        <f>SUM(FH438,FH439,FH441,FH442,FH445)</f>
        <v>2613.3900000000003</v>
      </c>
      <c r="FI437" s="1523">
        <f>SUM(FI438,FI439,FI441,FI442,FI445)</f>
        <v>0</v>
      </c>
      <c r="FJ437" s="1523">
        <f t="shared" ref="FJ437:FJ448" si="6169">FG437+FI437</f>
        <v>7190</v>
      </c>
      <c r="FK437" s="2714">
        <f t="shared" ref="FK437:FK448" si="6170">FH437/FJ437</f>
        <v>0.36347566063977749</v>
      </c>
      <c r="FL437" s="2791">
        <f>SUM(FL438,FL439,FL441,FL442)</f>
        <v>4486.5300000000007</v>
      </c>
      <c r="FM437" s="2714">
        <f t="shared" ref="FM437:FM448" si="6171">FL437/FJ437</f>
        <v>0.62399582753824767</v>
      </c>
      <c r="FN437" s="1523">
        <f>SUM(FN438,FN439,FN441,FN442,FN445)</f>
        <v>0</v>
      </c>
      <c r="FO437" s="1523">
        <f t="shared" ref="FO437:FO448" si="6172">FJ437+FN437</f>
        <v>7190</v>
      </c>
      <c r="FP437" s="2133">
        <f>SUM(FP438,FP439,FP441,FP442)</f>
        <v>7190</v>
      </c>
      <c r="FQ437" s="2669">
        <f>SUM(FQ438,FQ439,FQ441,FQ442)</f>
        <v>9073</v>
      </c>
      <c r="FR437" s="2133">
        <f>SUM(FR438,FR439,FR441,FR442)</f>
        <v>9073</v>
      </c>
      <c r="FS437" s="2133">
        <f>SUM(FS438,FS439,FS441,FS442)</f>
        <v>9073</v>
      </c>
    </row>
    <row r="438" spans="1:175" ht="21.75" hidden="1" customHeight="1" thickBot="1" x14ac:dyDescent="0.4">
      <c r="A438" s="2895"/>
      <c r="B438" s="2879"/>
      <c r="C438" s="2930"/>
      <c r="D438" s="1807"/>
      <c r="E438" s="1922" t="s">
        <v>44</v>
      </c>
      <c r="F438" s="708"/>
      <c r="G438" s="645" t="s">
        <v>691</v>
      </c>
      <c r="H438" s="648">
        <v>0</v>
      </c>
      <c r="I438" s="487">
        <v>1794</v>
      </c>
      <c r="J438" s="535">
        <v>0</v>
      </c>
      <c r="K438" s="535"/>
      <c r="L438" s="603" t="e">
        <f t="shared" si="6104"/>
        <v>#DIV/0!</v>
      </c>
      <c r="M438" s="487">
        <v>0</v>
      </c>
      <c r="N438" s="487"/>
      <c r="O438" s="487"/>
      <c r="P438" s="535">
        <f t="shared" ref="P438:P448" si="6173">J438+N438+O438</f>
        <v>0</v>
      </c>
      <c r="Q438" s="603"/>
      <c r="R438" s="487">
        <v>0</v>
      </c>
      <c r="S438" s="535">
        <v>280</v>
      </c>
      <c r="T438" s="603" t="e">
        <f t="shared" ref="T438:T448" si="6174">S438/P438</f>
        <v>#DIV/0!</v>
      </c>
      <c r="U438" s="487">
        <v>0</v>
      </c>
      <c r="V438" s="487"/>
      <c r="W438" s="487"/>
      <c r="X438" s="535">
        <f t="shared" ref="X438:X448" si="6175">P438+V438+W438</f>
        <v>0</v>
      </c>
      <c r="Y438" s="603" t="e">
        <f t="shared" ref="Y438:Y448" si="6176">S438/X438</f>
        <v>#DIV/0!</v>
      </c>
      <c r="Z438" s="487"/>
      <c r="AA438" s="535">
        <f t="shared" ref="AA438:AA448" si="6177">X438+Z438</f>
        <v>0</v>
      </c>
      <c r="AB438" s="535">
        <v>280</v>
      </c>
      <c r="AC438" s="603" t="e">
        <f t="shared" ref="AC438:AC448" si="6178">AB438/AA438</f>
        <v>#DIV/0!</v>
      </c>
      <c r="AD438" s="535">
        <v>280</v>
      </c>
      <c r="AE438" s="535">
        <v>700</v>
      </c>
      <c r="AF438" s="603" t="e">
        <f t="shared" ref="AF438:AF448" si="6179">AE438/AA438</f>
        <v>#DIV/0!</v>
      </c>
      <c r="AG438" s="487">
        <v>0</v>
      </c>
      <c r="AH438" s="487">
        <v>700</v>
      </c>
      <c r="AI438" s="487">
        <v>700</v>
      </c>
      <c r="AJ438" s="487">
        <v>700</v>
      </c>
      <c r="AK438" s="487"/>
      <c r="AL438" s="535">
        <f t="shared" ref="AL438:AL448" si="6180">AA438+AK438</f>
        <v>0</v>
      </c>
      <c r="AM438" s="844">
        <v>699.99</v>
      </c>
      <c r="AN438" s="891" t="e">
        <f t="shared" ref="AN438:AN448" si="6181">AM438/AL438</f>
        <v>#DIV/0!</v>
      </c>
      <c r="AO438" s="844">
        <v>673.93</v>
      </c>
      <c r="AP438" s="891">
        <f t="shared" ref="AP438:AP448" si="6182">AO438/AH438</f>
        <v>0.96275714285714276</v>
      </c>
      <c r="AQ438" s="844"/>
      <c r="AR438" s="844"/>
      <c r="AS438" s="844">
        <f t="shared" ref="AS438:AS448" si="6183">AH438+AQ438+AR438</f>
        <v>700</v>
      </c>
      <c r="AT438" s="891">
        <f t="shared" ref="AT438:AT448" si="6184">AO438/AS438</f>
        <v>0.96275714285714276</v>
      </c>
      <c r="AU438" s="844"/>
      <c r="AV438" s="844">
        <f t="shared" ref="AV438:AV448" si="6185">AH438+AQ438+AU438</f>
        <v>700</v>
      </c>
      <c r="AW438" s="487">
        <v>700</v>
      </c>
      <c r="AX438" s="844">
        <v>852.28</v>
      </c>
      <c r="AY438" s="487">
        <v>700</v>
      </c>
      <c r="AZ438" s="1073">
        <v>852.28</v>
      </c>
      <c r="BA438" s="931">
        <v>900</v>
      </c>
      <c r="BB438" s="487">
        <v>900</v>
      </c>
      <c r="BC438" s="487">
        <v>900</v>
      </c>
      <c r="BD438" s="931">
        <v>900</v>
      </c>
      <c r="BE438" s="487">
        <v>900</v>
      </c>
      <c r="BF438" s="487">
        <v>900</v>
      </c>
      <c r="BG438" s="844"/>
      <c r="BH438" s="487">
        <f t="shared" ref="BH438:BH448" si="6186">BD438+BG438</f>
        <v>900</v>
      </c>
      <c r="BI438" s="932">
        <v>0</v>
      </c>
      <c r="BJ438" s="891">
        <f t="shared" ref="BJ438:BJ448" si="6187">BI438/BH438</f>
        <v>0</v>
      </c>
      <c r="BK438" s="487"/>
      <c r="BL438" s="487">
        <f t="shared" ref="BL438:BL448" si="6188">BD438+BG438+BK438</f>
        <v>900</v>
      </c>
      <c r="BM438" s="891">
        <f t="shared" ref="BM438:BM448" si="6189">BI438/BL438</f>
        <v>0</v>
      </c>
      <c r="BN438" s="891"/>
      <c r="BO438" s="891"/>
      <c r="BP438" s="932">
        <v>0</v>
      </c>
      <c r="BQ438" s="888">
        <f t="shared" ref="BQ438:BQ448" si="6190">BP438/BL438</f>
        <v>0</v>
      </c>
      <c r="BR438" s="844"/>
      <c r="BS438" s="487">
        <f t="shared" ref="BS438:BS448" si="6191">BL438+BR438</f>
        <v>900</v>
      </c>
      <c r="BT438" s="932">
        <v>0</v>
      </c>
      <c r="BU438" s="888">
        <f t="shared" ref="BU438:BU448" si="6192">BT438/BS438</f>
        <v>0</v>
      </c>
      <c r="BV438" s="487"/>
      <c r="BW438" s="487">
        <f t="shared" ref="BW438:BW448" si="6193">BS438+BV438</f>
        <v>900</v>
      </c>
      <c r="BX438" s="891">
        <f t="shared" si="6119"/>
        <v>0</v>
      </c>
      <c r="BY438" s="932">
        <v>0</v>
      </c>
      <c r="BZ438" s="1130">
        <v>0</v>
      </c>
      <c r="CA438" s="487">
        <v>900</v>
      </c>
      <c r="CB438" s="487">
        <v>900</v>
      </c>
      <c r="CC438" s="487">
        <v>900</v>
      </c>
      <c r="CD438" s="932">
        <v>0</v>
      </c>
      <c r="CE438" s="30"/>
      <c r="CF438" s="535">
        <f t="shared" ref="CF438:CF448" si="6194">CA438+CE438</f>
        <v>900</v>
      </c>
      <c r="CG438" s="593">
        <f t="shared" ref="CG438:CG447" si="6195">CD438/CF438</f>
        <v>0</v>
      </c>
      <c r="CH438" s="932">
        <v>0</v>
      </c>
      <c r="CI438" s="593">
        <f t="shared" ref="CI438:CI448" si="6196">CH438/CF438</f>
        <v>0</v>
      </c>
      <c r="CJ438" s="487"/>
      <c r="CK438" s="487">
        <f t="shared" ref="CK438:CK448" si="6197">CF438+CJ438</f>
        <v>900</v>
      </c>
      <c r="CL438" s="129">
        <v>0</v>
      </c>
      <c r="CM438" s="593">
        <f t="shared" ref="CM438:CM448" si="6198">CL438/CK438</f>
        <v>0</v>
      </c>
      <c r="CN438" s="30"/>
      <c r="CO438" s="1196">
        <f t="shared" ref="CO438:CO448" si="6199">CK438+CN438</f>
        <v>900</v>
      </c>
      <c r="CP438" s="593">
        <f t="shared" ref="CP438:CP448" si="6200">CL438/CO438</f>
        <v>0</v>
      </c>
      <c r="CQ438" s="30"/>
      <c r="CR438" s="1196">
        <f t="shared" ref="CR438:CR448" si="6201">CO438+CQ438</f>
        <v>900</v>
      </c>
      <c r="CS438" s="1251">
        <v>900</v>
      </c>
      <c r="CT438" s="1317">
        <v>900</v>
      </c>
      <c r="CU438" s="487">
        <v>900</v>
      </c>
      <c r="CV438" s="487">
        <v>900</v>
      </c>
      <c r="CW438" s="1394">
        <v>0</v>
      </c>
      <c r="CX438" s="593">
        <f t="shared" ref="CX438:CX448" si="6202">CW438/CR438</f>
        <v>0</v>
      </c>
      <c r="CY438" s="1501">
        <v>900</v>
      </c>
      <c r="CZ438" s="487"/>
      <c r="DA438" s="1501">
        <f t="shared" ref="DA438:DA448" si="6203">CT438+CZ438</f>
        <v>900</v>
      </c>
      <c r="DB438" s="129">
        <v>0</v>
      </c>
      <c r="DC438" s="593">
        <f t="shared" ref="DC438:DC448" si="6204">DB438/DA438</f>
        <v>0</v>
      </c>
      <c r="DD438" s="1196"/>
      <c r="DE438" s="1501">
        <f t="shared" ref="DE438:DE448" si="6205">DA438+DD438</f>
        <v>900</v>
      </c>
      <c r="DF438" s="593">
        <f t="shared" ref="DF438:DF448" si="6206">DB438/DE438</f>
        <v>0</v>
      </c>
      <c r="DG438" s="1196"/>
      <c r="DH438" s="1501">
        <f t="shared" ref="DH438:DH448" si="6207">DA438+DG438</f>
        <v>900</v>
      </c>
      <c r="DI438" s="593">
        <f t="shared" ref="DI438:DI448" si="6208">DB438/DH438</f>
        <v>0</v>
      </c>
      <c r="DJ438" s="1593">
        <v>138.08000000000001</v>
      </c>
      <c r="DK438" s="593">
        <f t="shared" ref="DK438:DK448" si="6209">DJ438/DH438</f>
        <v>0.15342222222222224</v>
      </c>
      <c r="DL438" s="1196"/>
      <c r="DM438" s="1501">
        <f t="shared" ref="DM438:DM448" si="6210">DH438+DL438</f>
        <v>900</v>
      </c>
      <c r="DN438" s="593">
        <f t="shared" ref="DN438:DN448" si="6211">DJ438/DM438</f>
        <v>0.15342222222222224</v>
      </c>
      <c r="DO438" s="1593">
        <v>148.25</v>
      </c>
      <c r="DP438" s="487">
        <v>148</v>
      </c>
      <c r="DQ438" s="487">
        <v>148</v>
      </c>
      <c r="DR438" s="487">
        <v>148</v>
      </c>
      <c r="DS438" s="1991">
        <v>148.25</v>
      </c>
      <c r="DT438" s="2176">
        <f t="shared" si="6152"/>
        <v>0.16472222222222221</v>
      </c>
      <c r="DU438" s="1765">
        <v>148</v>
      </c>
      <c r="DV438" s="1765"/>
      <c r="DW438" s="1765">
        <f t="shared" si="6153"/>
        <v>148</v>
      </c>
      <c r="DX438" s="1765"/>
      <c r="DY438" s="1765">
        <f t="shared" si="6154"/>
        <v>148</v>
      </c>
      <c r="DZ438" s="1765"/>
      <c r="EA438" s="1765">
        <f t="shared" si="6155"/>
        <v>148</v>
      </c>
      <c r="EB438" s="1991">
        <v>97.6</v>
      </c>
      <c r="EC438" s="2176">
        <f t="shared" si="6156"/>
        <v>0.65945945945945939</v>
      </c>
      <c r="ED438" s="1765"/>
      <c r="EE438" s="1765">
        <f t="shared" si="6157"/>
        <v>148</v>
      </c>
      <c r="EF438" s="2176">
        <f t="shared" si="6158"/>
        <v>0.65945945945945939</v>
      </c>
      <c r="EG438" s="1765"/>
      <c r="EH438" s="1765">
        <f t="shared" si="6159"/>
        <v>148</v>
      </c>
      <c r="EI438" s="2225">
        <v>273.10000000000002</v>
      </c>
      <c r="EJ438" s="1991">
        <v>273.10000000000002</v>
      </c>
      <c r="EK438" s="2176">
        <f t="shared" si="6160"/>
        <v>1</v>
      </c>
      <c r="EL438" s="1765">
        <v>373</v>
      </c>
      <c r="EM438" s="2226">
        <v>273</v>
      </c>
      <c r="EN438" s="2226">
        <v>273</v>
      </c>
      <c r="EO438" s="1991">
        <v>718.71</v>
      </c>
      <c r="EP438" s="2176">
        <f t="shared" si="6161"/>
        <v>1.9268364611260054</v>
      </c>
      <c r="EQ438" s="1765"/>
      <c r="ER438" s="1765">
        <f t="shared" si="6162"/>
        <v>373</v>
      </c>
      <c r="ES438" s="1765"/>
      <c r="ET438" s="1765">
        <f t="shared" si="6163"/>
        <v>373</v>
      </c>
      <c r="EU438" s="2176">
        <f t="shared" si="6164"/>
        <v>1.9268364611260054</v>
      </c>
      <c r="EV438" s="1765"/>
      <c r="EW438" s="1765">
        <f t="shared" si="6165"/>
        <v>373</v>
      </c>
      <c r="EX438" s="1991">
        <v>767.51</v>
      </c>
      <c r="EY438" s="2176">
        <f t="shared" si="6166"/>
        <v>2.0576675603217156</v>
      </c>
      <c r="EZ438" s="2021">
        <v>373</v>
      </c>
      <c r="FA438" s="1991">
        <v>2221.54</v>
      </c>
      <c r="FB438" s="2176">
        <f t="shared" si="6167"/>
        <v>5.9558713136729224</v>
      </c>
      <c r="FC438" s="1501">
        <v>273</v>
      </c>
      <c r="FD438" s="1501">
        <v>273</v>
      </c>
      <c r="FE438" s="1501">
        <v>273</v>
      </c>
      <c r="FF438" s="1501"/>
      <c r="FG438" s="1501">
        <f t="shared" si="6168"/>
        <v>273</v>
      </c>
      <c r="FH438" s="2724">
        <v>677.01</v>
      </c>
      <c r="FI438" s="1501"/>
      <c r="FJ438" s="1501">
        <f t="shared" si="6169"/>
        <v>273</v>
      </c>
      <c r="FK438" s="2696">
        <f t="shared" si="6170"/>
        <v>2.4798901098901101</v>
      </c>
      <c r="FL438" s="2724">
        <v>1757.29</v>
      </c>
      <c r="FM438" s="2696">
        <f t="shared" si="6171"/>
        <v>6.4369597069597067</v>
      </c>
      <c r="FN438" s="1501"/>
      <c r="FO438" s="1501">
        <f t="shared" si="6172"/>
        <v>273</v>
      </c>
      <c r="FP438" s="1628">
        <v>273</v>
      </c>
      <c r="FQ438" s="2614">
        <v>2000</v>
      </c>
      <c r="FR438" s="1501">
        <v>2000</v>
      </c>
      <c r="FS438" s="1501">
        <v>2000</v>
      </c>
    </row>
    <row r="439" spans="1:175" ht="21.75" hidden="1" customHeight="1" thickBot="1" x14ac:dyDescent="0.4">
      <c r="A439" s="2895"/>
      <c r="B439" s="2879"/>
      <c r="C439" s="2930"/>
      <c r="D439" s="680"/>
      <c r="E439" s="1858" t="s">
        <v>786</v>
      </c>
      <c r="F439" s="681"/>
      <c r="G439" s="650"/>
      <c r="H439" s="589">
        <f>SUM(H440)</f>
        <v>7329</v>
      </c>
      <c r="I439" s="470">
        <v>6609</v>
      </c>
      <c r="J439" s="525">
        <v>8633</v>
      </c>
      <c r="K439" s="525">
        <v>1726</v>
      </c>
      <c r="L439" s="587">
        <f t="shared" si="6104"/>
        <v>0.19993049924707518</v>
      </c>
      <c r="M439" s="470">
        <v>8633</v>
      </c>
      <c r="N439" s="470">
        <f>SUM(N440)</f>
        <v>0</v>
      </c>
      <c r="O439" s="470">
        <f>SUM(O440)</f>
        <v>0</v>
      </c>
      <c r="P439" s="525">
        <f t="shared" si="6173"/>
        <v>8633</v>
      </c>
      <c r="Q439" s="587">
        <f>K439/P439</f>
        <v>0.19993049924707518</v>
      </c>
      <c r="R439" s="470">
        <v>8633</v>
      </c>
      <c r="S439" s="525">
        <v>2594</v>
      </c>
      <c r="T439" s="587">
        <f t="shared" si="6174"/>
        <v>0.30047492181165297</v>
      </c>
      <c r="U439" s="470">
        <v>8633</v>
      </c>
      <c r="V439" s="470">
        <f>SUM(V440)</f>
        <v>0</v>
      </c>
      <c r="W439" s="470">
        <f>SUM(W440)</f>
        <v>0</v>
      </c>
      <c r="X439" s="525">
        <f t="shared" si="6175"/>
        <v>8633</v>
      </c>
      <c r="Y439" s="587">
        <f t="shared" si="6176"/>
        <v>0.30047492181165297</v>
      </c>
      <c r="Z439" s="470">
        <f>SUM(Z440)</f>
        <v>0</v>
      </c>
      <c r="AA439" s="525">
        <f t="shared" si="6177"/>
        <v>8633</v>
      </c>
      <c r="AB439" s="525">
        <f>SUM(AB440)</f>
        <v>4271</v>
      </c>
      <c r="AC439" s="587">
        <f t="shared" si="6178"/>
        <v>0.49472952623653421</v>
      </c>
      <c r="AD439" s="525">
        <f>SUM(AD440)</f>
        <v>5112</v>
      </c>
      <c r="AE439" s="525">
        <f>SUM(AE440)</f>
        <v>5613</v>
      </c>
      <c r="AF439" s="587">
        <f t="shared" si="6179"/>
        <v>0.65017954361172248</v>
      </c>
      <c r="AG439" s="470">
        <v>8633</v>
      </c>
      <c r="AH439" s="470">
        <v>5613</v>
      </c>
      <c r="AI439" s="470">
        <v>5613</v>
      </c>
      <c r="AJ439" s="470">
        <v>5613</v>
      </c>
      <c r="AK439" s="470">
        <f>SUM(AK440)</f>
        <v>0</v>
      </c>
      <c r="AL439" s="525">
        <f t="shared" si="6180"/>
        <v>8633</v>
      </c>
      <c r="AM439" s="830">
        <f>SUM(AM440)</f>
        <v>5829.26</v>
      </c>
      <c r="AN439" s="894">
        <f t="shared" si="6181"/>
        <v>0.67522993165759293</v>
      </c>
      <c r="AO439" s="830">
        <f>SUM(AO440)</f>
        <v>3219.55</v>
      </c>
      <c r="AP439" s="894">
        <f t="shared" si="6182"/>
        <v>0.57358809905576347</v>
      </c>
      <c r="AQ439" s="830"/>
      <c r="AR439" s="830"/>
      <c r="AS439" s="830">
        <f t="shared" si="6183"/>
        <v>5613</v>
      </c>
      <c r="AT439" s="894">
        <f t="shared" si="6184"/>
        <v>0.57358809905576347</v>
      </c>
      <c r="AU439" s="830"/>
      <c r="AV439" s="830">
        <f t="shared" si="6185"/>
        <v>5613</v>
      </c>
      <c r="AW439" s="470">
        <v>5613</v>
      </c>
      <c r="AX439" s="830">
        <f>SUM(AX440)</f>
        <v>4670.75</v>
      </c>
      <c r="AY439" s="470">
        <v>5613</v>
      </c>
      <c r="AZ439" s="72">
        <v>5552.42</v>
      </c>
      <c r="BA439" s="942">
        <v>5613</v>
      </c>
      <c r="BB439" s="470">
        <v>5613</v>
      </c>
      <c r="BC439" s="470">
        <v>5613</v>
      </c>
      <c r="BD439" s="942">
        <v>5613</v>
      </c>
      <c r="BE439" s="470">
        <v>5613</v>
      </c>
      <c r="BF439" s="470">
        <v>5613</v>
      </c>
      <c r="BG439" s="830"/>
      <c r="BH439" s="470">
        <f t="shared" si="6186"/>
        <v>5613</v>
      </c>
      <c r="BI439" s="943">
        <v>1531.95</v>
      </c>
      <c r="BJ439" s="894">
        <f t="shared" si="6187"/>
        <v>0.27292891501870659</v>
      </c>
      <c r="BK439" s="470"/>
      <c r="BL439" s="470">
        <f t="shared" si="6188"/>
        <v>5613</v>
      </c>
      <c r="BM439" s="894">
        <f t="shared" si="6189"/>
        <v>0.27292891501870659</v>
      </c>
      <c r="BN439" s="894"/>
      <c r="BO439" s="894"/>
      <c r="BP439" s="943">
        <f>SUM(BP440)</f>
        <v>2899.95</v>
      </c>
      <c r="BQ439" s="888">
        <f t="shared" si="6190"/>
        <v>0.51664885088188128</v>
      </c>
      <c r="BR439" s="830"/>
      <c r="BS439" s="470">
        <f t="shared" si="6191"/>
        <v>5613</v>
      </c>
      <c r="BT439" s="943">
        <f>SUM(BT440)</f>
        <v>5718.76</v>
      </c>
      <c r="BU439" s="888">
        <f t="shared" si="6192"/>
        <v>1.0188419739889543</v>
      </c>
      <c r="BV439" s="470"/>
      <c r="BW439" s="470">
        <f t="shared" si="6193"/>
        <v>5613</v>
      </c>
      <c r="BX439" s="894">
        <f t="shared" si="6119"/>
        <v>1.0188419739889543</v>
      </c>
      <c r="BY439" s="943">
        <f>SUM(BY440)</f>
        <v>6965.64</v>
      </c>
      <c r="BZ439" s="1134">
        <f>SUM(BZ440)</f>
        <v>6965.64</v>
      </c>
      <c r="CA439" s="470">
        <v>7000</v>
      </c>
      <c r="CB439" s="470">
        <v>7000</v>
      </c>
      <c r="CC439" s="470">
        <v>7000</v>
      </c>
      <c r="CD439" s="943">
        <v>3923.77</v>
      </c>
      <c r="CE439" s="34"/>
      <c r="CF439" s="525">
        <f t="shared" si="6194"/>
        <v>7000</v>
      </c>
      <c r="CG439" s="593">
        <f t="shared" si="6195"/>
        <v>0.56053857142857144</v>
      </c>
      <c r="CH439" s="943">
        <v>4943.34</v>
      </c>
      <c r="CI439" s="593">
        <f t="shared" si="6196"/>
        <v>0.70619142857142858</v>
      </c>
      <c r="CJ439" s="470"/>
      <c r="CK439" s="470">
        <f t="shared" si="6197"/>
        <v>7000</v>
      </c>
      <c r="CL439" s="135">
        <v>6610.11</v>
      </c>
      <c r="CM439" s="593">
        <f t="shared" si="6198"/>
        <v>0.94430142857142851</v>
      </c>
      <c r="CN439" s="34"/>
      <c r="CO439" s="1200">
        <f t="shared" si="6199"/>
        <v>7000</v>
      </c>
      <c r="CP439" s="593">
        <f t="shared" si="6200"/>
        <v>0.94430142857142851</v>
      </c>
      <c r="CQ439" s="34"/>
      <c r="CR439" s="1200">
        <f t="shared" si="6201"/>
        <v>7000</v>
      </c>
      <c r="CS439" s="1255">
        <v>7000</v>
      </c>
      <c r="CT439" s="1321">
        <v>7000</v>
      </c>
      <c r="CU439" s="470">
        <v>7000</v>
      </c>
      <c r="CV439" s="470">
        <v>7000</v>
      </c>
      <c r="CW439" s="1398">
        <v>7490.56</v>
      </c>
      <c r="CX439" s="593">
        <f t="shared" si="6202"/>
        <v>1.0700800000000001</v>
      </c>
      <c r="CY439" s="1363">
        <v>7000</v>
      </c>
      <c r="CZ439" s="470"/>
      <c r="DA439" s="1363">
        <f t="shared" si="6203"/>
        <v>7000</v>
      </c>
      <c r="DB439" s="135">
        <v>1832.05</v>
      </c>
      <c r="DC439" s="593">
        <f t="shared" si="6204"/>
        <v>0.26172142857142855</v>
      </c>
      <c r="DD439" s="1200"/>
      <c r="DE439" s="1363">
        <f t="shared" si="6205"/>
        <v>7000</v>
      </c>
      <c r="DF439" s="593">
        <f t="shared" si="6206"/>
        <v>0.26172142857142855</v>
      </c>
      <c r="DG439" s="1200"/>
      <c r="DH439" s="1363">
        <f t="shared" si="6207"/>
        <v>7000</v>
      </c>
      <c r="DI439" s="593">
        <f t="shared" si="6208"/>
        <v>0.26172142857142855</v>
      </c>
      <c r="DJ439" s="1364">
        <v>2687.15</v>
      </c>
      <c r="DK439" s="593">
        <f t="shared" si="6209"/>
        <v>0.38387857142857146</v>
      </c>
      <c r="DL439" s="1200"/>
      <c r="DM439" s="1363">
        <f t="shared" si="6210"/>
        <v>7000</v>
      </c>
      <c r="DN439" s="593">
        <f t="shared" si="6211"/>
        <v>0.38387857142857146</v>
      </c>
      <c r="DO439" s="1364">
        <v>6337.46</v>
      </c>
      <c r="DP439" s="470">
        <v>7000</v>
      </c>
      <c r="DQ439" s="470">
        <v>7000</v>
      </c>
      <c r="DR439" s="470">
        <v>7000</v>
      </c>
      <c r="DS439" s="1444">
        <v>6337.46</v>
      </c>
      <c r="DT439" s="2176">
        <f t="shared" si="6152"/>
        <v>0.90535142857142858</v>
      </c>
      <c r="DU439" s="1362">
        <v>7000</v>
      </c>
      <c r="DV439" s="1362"/>
      <c r="DW439" s="1362">
        <f t="shared" si="6153"/>
        <v>7000</v>
      </c>
      <c r="DX439" s="1362"/>
      <c r="DY439" s="1362">
        <f t="shared" si="6154"/>
        <v>7000</v>
      </c>
      <c r="DZ439" s="1362"/>
      <c r="EA439" s="1362">
        <f t="shared" si="6155"/>
        <v>7000</v>
      </c>
      <c r="EB439" s="1444">
        <v>5611.19</v>
      </c>
      <c r="EC439" s="2176">
        <f t="shared" si="6156"/>
        <v>0.80159857142857138</v>
      </c>
      <c r="ED439" s="1362">
        <v>3000</v>
      </c>
      <c r="EE439" s="1362">
        <f t="shared" si="6157"/>
        <v>10000</v>
      </c>
      <c r="EF439" s="2176">
        <f t="shared" si="6158"/>
        <v>0.56111899999999992</v>
      </c>
      <c r="EG439" s="1362"/>
      <c r="EH439" s="1362">
        <f t="shared" si="6159"/>
        <v>10000</v>
      </c>
      <c r="EI439" s="2240">
        <v>10327.07</v>
      </c>
      <c r="EJ439" s="1444">
        <v>10327.07</v>
      </c>
      <c r="EK439" s="2176">
        <f t="shared" si="6160"/>
        <v>1</v>
      </c>
      <c r="EL439" s="1362">
        <v>10502</v>
      </c>
      <c r="EM439" s="2241">
        <v>10502</v>
      </c>
      <c r="EN439" s="2241">
        <v>10502</v>
      </c>
      <c r="EO439" s="1444">
        <v>4053.74</v>
      </c>
      <c r="EP439" s="2176">
        <f t="shared" si="6161"/>
        <v>0.38599695296134068</v>
      </c>
      <c r="EQ439" s="1362">
        <v>-1000</v>
      </c>
      <c r="ER439" s="1362">
        <f t="shared" si="6162"/>
        <v>9502</v>
      </c>
      <c r="ES439" s="1362"/>
      <c r="ET439" s="1362">
        <f t="shared" si="6163"/>
        <v>9502</v>
      </c>
      <c r="EU439" s="2176">
        <f t="shared" si="6164"/>
        <v>0.42661965901915383</v>
      </c>
      <c r="EV439" s="1362"/>
      <c r="EW439" s="1362">
        <f t="shared" si="6165"/>
        <v>9502</v>
      </c>
      <c r="EX439" s="1444">
        <v>5110.75</v>
      </c>
      <c r="EY439" s="2176">
        <f t="shared" si="6166"/>
        <v>0.53786045043148811</v>
      </c>
      <c r="EZ439" s="2242">
        <v>9502</v>
      </c>
      <c r="FA439" s="1444">
        <v>6343.54</v>
      </c>
      <c r="FB439" s="2176">
        <f t="shared" si="6167"/>
        <v>0.66760050515680913</v>
      </c>
      <c r="FC439" s="1363">
        <v>6344</v>
      </c>
      <c r="FD439" s="1363">
        <v>6344</v>
      </c>
      <c r="FE439" s="1363">
        <v>6344</v>
      </c>
      <c r="FF439" s="1363"/>
      <c r="FG439" s="1363">
        <f t="shared" si="6168"/>
        <v>6344</v>
      </c>
      <c r="FH439" s="2736">
        <v>1885.88</v>
      </c>
      <c r="FI439" s="1363"/>
      <c r="FJ439" s="1363">
        <f t="shared" si="6169"/>
        <v>6344</v>
      </c>
      <c r="FK439" s="2696">
        <f t="shared" si="6170"/>
        <v>0.29726986128625477</v>
      </c>
      <c r="FL439" s="2736">
        <v>2621.64</v>
      </c>
      <c r="FM439" s="2696">
        <f t="shared" si="6171"/>
        <v>0.41324716267339218</v>
      </c>
      <c r="FN439" s="1363"/>
      <c r="FO439" s="1363">
        <f t="shared" si="6172"/>
        <v>6344</v>
      </c>
      <c r="FP439" s="2124">
        <v>6344</v>
      </c>
      <c r="FQ439" s="2619">
        <v>5300</v>
      </c>
      <c r="FR439" s="1363">
        <v>5300</v>
      </c>
      <c r="FS439" s="1363">
        <v>5300</v>
      </c>
    </row>
    <row r="440" spans="1:175" ht="21.75" hidden="1" customHeight="1" thickBot="1" x14ac:dyDescent="0.4">
      <c r="A440" s="2895"/>
      <c r="B440" s="2879"/>
      <c r="C440" s="2930"/>
      <c r="D440" s="680"/>
      <c r="E440" s="1827" t="s">
        <v>357</v>
      </c>
      <c r="F440" s="681"/>
      <c r="G440" s="650" t="s">
        <v>530</v>
      </c>
      <c r="H440" s="589">
        <v>7329</v>
      </c>
      <c r="I440" s="470">
        <v>6609</v>
      </c>
      <c r="J440" s="525">
        <v>8633</v>
      </c>
      <c r="K440" s="525">
        <v>1503</v>
      </c>
      <c r="L440" s="587">
        <f t="shared" si="6104"/>
        <v>0.17409938607668249</v>
      </c>
      <c r="M440" s="470">
        <v>8633</v>
      </c>
      <c r="N440" s="470"/>
      <c r="O440" s="470"/>
      <c r="P440" s="525">
        <f t="shared" si="6173"/>
        <v>8633</v>
      </c>
      <c r="Q440" s="587">
        <f>K440/P440</f>
        <v>0.17409938607668249</v>
      </c>
      <c r="R440" s="470">
        <v>8633</v>
      </c>
      <c r="S440" s="525">
        <v>2594</v>
      </c>
      <c r="T440" s="587">
        <f t="shared" si="6174"/>
        <v>0.30047492181165297</v>
      </c>
      <c r="U440" s="470">
        <v>8633</v>
      </c>
      <c r="V440" s="470"/>
      <c r="W440" s="470"/>
      <c r="X440" s="525">
        <f t="shared" si="6175"/>
        <v>8633</v>
      </c>
      <c r="Y440" s="587">
        <f t="shared" si="6176"/>
        <v>0.30047492181165297</v>
      </c>
      <c r="Z440" s="470"/>
      <c r="AA440" s="525">
        <f t="shared" si="6177"/>
        <v>8633</v>
      </c>
      <c r="AB440" s="525">
        <v>4271</v>
      </c>
      <c r="AC440" s="587">
        <f t="shared" si="6178"/>
        <v>0.49472952623653421</v>
      </c>
      <c r="AD440" s="525">
        <v>5112</v>
      </c>
      <c r="AE440" s="525">
        <v>5613</v>
      </c>
      <c r="AF440" s="587">
        <f t="shared" si="6179"/>
        <v>0.65017954361172248</v>
      </c>
      <c r="AG440" s="470">
        <v>8633</v>
      </c>
      <c r="AH440" s="470">
        <v>5613</v>
      </c>
      <c r="AI440" s="470">
        <v>5613</v>
      </c>
      <c r="AJ440" s="470">
        <v>5613</v>
      </c>
      <c r="AK440" s="470"/>
      <c r="AL440" s="525">
        <f t="shared" si="6180"/>
        <v>8633</v>
      </c>
      <c r="AM440" s="830">
        <v>5829.26</v>
      </c>
      <c r="AN440" s="894">
        <f t="shared" si="6181"/>
        <v>0.67522993165759293</v>
      </c>
      <c r="AO440" s="830">
        <v>3219.55</v>
      </c>
      <c r="AP440" s="894">
        <f t="shared" si="6182"/>
        <v>0.57358809905576347</v>
      </c>
      <c r="AQ440" s="830"/>
      <c r="AR440" s="830"/>
      <c r="AS440" s="830">
        <f t="shared" si="6183"/>
        <v>5613</v>
      </c>
      <c r="AT440" s="894">
        <f t="shared" si="6184"/>
        <v>0.57358809905576347</v>
      </c>
      <c r="AU440" s="830"/>
      <c r="AV440" s="830">
        <f t="shared" si="6185"/>
        <v>5613</v>
      </c>
      <c r="AW440" s="470">
        <v>5613</v>
      </c>
      <c r="AX440" s="830">
        <v>4670.75</v>
      </c>
      <c r="AY440" s="470">
        <v>5613</v>
      </c>
      <c r="AZ440" s="72">
        <v>5552.42</v>
      </c>
      <c r="BA440" s="942">
        <v>5613</v>
      </c>
      <c r="BB440" s="470">
        <v>5613</v>
      </c>
      <c r="BC440" s="470">
        <v>5613</v>
      </c>
      <c r="BD440" s="942">
        <v>5613</v>
      </c>
      <c r="BE440" s="470">
        <v>5613</v>
      </c>
      <c r="BF440" s="470">
        <v>5613</v>
      </c>
      <c r="BG440" s="830"/>
      <c r="BH440" s="470">
        <f t="shared" si="6186"/>
        <v>5613</v>
      </c>
      <c r="BI440" s="943">
        <v>5613</v>
      </c>
      <c r="BJ440" s="894">
        <f t="shared" si="6187"/>
        <v>1</v>
      </c>
      <c r="BK440" s="470"/>
      <c r="BL440" s="470">
        <f t="shared" si="6188"/>
        <v>5613</v>
      </c>
      <c r="BM440" s="894">
        <f t="shared" si="6189"/>
        <v>1</v>
      </c>
      <c r="BN440" s="894"/>
      <c r="BO440" s="894"/>
      <c r="BP440" s="943">
        <v>2899.95</v>
      </c>
      <c r="BQ440" s="888">
        <f t="shared" si="6190"/>
        <v>0.51664885088188128</v>
      </c>
      <c r="BR440" s="830"/>
      <c r="BS440" s="470">
        <f t="shared" si="6191"/>
        <v>5613</v>
      </c>
      <c r="BT440" s="943">
        <v>5718.76</v>
      </c>
      <c r="BU440" s="888">
        <f t="shared" si="6192"/>
        <v>1.0188419739889543</v>
      </c>
      <c r="BV440" s="470"/>
      <c r="BW440" s="470">
        <f t="shared" si="6193"/>
        <v>5613</v>
      </c>
      <c r="BX440" s="894">
        <f t="shared" si="6119"/>
        <v>1.0188419739889543</v>
      </c>
      <c r="BY440" s="943">
        <v>6965.64</v>
      </c>
      <c r="BZ440" s="1134">
        <v>6965.64</v>
      </c>
      <c r="CA440" s="470">
        <v>7000</v>
      </c>
      <c r="CB440" s="470">
        <v>7000</v>
      </c>
      <c r="CC440" s="470">
        <v>7000</v>
      </c>
      <c r="CD440" s="943">
        <v>3923.77</v>
      </c>
      <c r="CE440" s="34"/>
      <c r="CF440" s="525">
        <f t="shared" si="6194"/>
        <v>7000</v>
      </c>
      <c r="CG440" s="593">
        <f t="shared" si="6195"/>
        <v>0.56053857142857144</v>
      </c>
      <c r="CH440" s="943">
        <v>6000</v>
      </c>
      <c r="CI440" s="593">
        <f t="shared" si="6196"/>
        <v>0.8571428571428571</v>
      </c>
      <c r="CJ440" s="470"/>
      <c r="CK440" s="470">
        <f t="shared" si="6197"/>
        <v>7000</v>
      </c>
      <c r="CL440" s="135">
        <v>6610.11</v>
      </c>
      <c r="CM440" s="593">
        <f t="shared" si="6198"/>
        <v>0.94430142857142851</v>
      </c>
      <c r="CN440" s="34"/>
      <c r="CO440" s="1200">
        <f t="shared" si="6199"/>
        <v>7000</v>
      </c>
      <c r="CP440" s="593">
        <f t="shared" si="6200"/>
        <v>0.94430142857142851</v>
      </c>
      <c r="CQ440" s="34"/>
      <c r="CR440" s="1200">
        <f t="shared" si="6201"/>
        <v>7000</v>
      </c>
      <c r="CS440" s="1255">
        <v>7000</v>
      </c>
      <c r="CT440" s="1321">
        <v>7000</v>
      </c>
      <c r="CU440" s="470">
        <v>7000</v>
      </c>
      <c r="CV440" s="470">
        <v>7000</v>
      </c>
      <c r="CW440" s="1398">
        <v>7490.56</v>
      </c>
      <c r="CX440" s="593">
        <f t="shared" si="6202"/>
        <v>1.0700800000000001</v>
      </c>
      <c r="CY440" s="1363">
        <v>7000</v>
      </c>
      <c r="CZ440" s="470"/>
      <c r="DA440" s="1363">
        <f t="shared" si="6203"/>
        <v>7000</v>
      </c>
      <c r="DB440" s="135">
        <v>1832.05</v>
      </c>
      <c r="DC440" s="593">
        <f t="shared" si="6204"/>
        <v>0.26172142857142855</v>
      </c>
      <c r="DD440" s="1200"/>
      <c r="DE440" s="1363">
        <f t="shared" si="6205"/>
        <v>7000</v>
      </c>
      <c r="DF440" s="593">
        <f t="shared" si="6206"/>
        <v>0.26172142857142855</v>
      </c>
      <c r="DG440" s="1200"/>
      <c r="DH440" s="1363">
        <f t="shared" si="6207"/>
        <v>7000</v>
      </c>
      <c r="DI440" s="593">
        <f t="shared" si="6208"/>
        <v>0.26172142857142855</v>
      </c>
      <c r="DJ440" s="1364">
        <v>2687.15</v>
      </c>
      <c r="DK440" s="593">
        <f t="shared" si="6209"/>
        <v>0.38387857142857146</v>
      </c>
      <c r="DL440" s="1200"/>
      <c r="DM440" s="1363">
        <f t="shared" si="6210"/>
        <v>7000</v>
      </c>
      <c r="DN440" s="593">
        <f t="shared" si="6211"/>
        <v>0.38387857142857146</v>
      </c>
      <c r="DO440" s="1364">
        <v>6337.46</v>
      </c>
      <c r="DP440" s="470">
        <v>7000</v>
      </c>
      <c r="DQ440" s="470">
        <v>7000</v>
      </c>
      <c r="DR440" s="470">
        <v>7000</v>
      </c>
      <c r="DS440" s="1444">
        <v>6337.46</v>
      </c>
      <c r="DT440" s="2176">
        <f t="shared" si="6152"/>
        <v>0.90535142857142858</v>
      </c>
      <c r="DU440" s="1362">
        <v>7000</v>
      </c>
      <c r="DV440" s="1362"/>
      <c r="DW440" s="1362">
        <f t="shared" si="6153"/>
        <v>7000</v>
      </c>
      <c r="DX440" s="1362"/>
      <c r="DY440" s="1362">
        <f t="shared" si="6154"/>
        <v>7000</v>
      </c>
      <c r="DZ440" s="1362"/>
      <c r="EA440" s="1362">
        <f t="shared" si="6155"/>
        <v>7000</v>
      </c>
      <c r="EB440" s="1444">
        <v>5611.19</v>
      </c>
      <c r="EC440" s="2176">
        <f t="shared" si="6156"/>
        <v>0.80159857142857138</v>
      </c>
      <c r="ED440" s="1362"/>
      <c r="EE440" s="1362"/>
      <c r="EF440" s="2176" t="e">
        <f t="shared" si="6158"/>
        <v>#DIV/0!</v>
      </c>
      <c r="EG440" s="1362"/>
      <c r="EH440" s="1362">
        <f t="shared" si="6159"/>
        <v>0</v>
      </c>
      <c r="EI440" s="2240"/>
      <c r="EJ440" s="1444"/>
      <c r="EK440" s="2176" t="e">
        <f t="shared" si="6160"/>
        <v>#DIV/0!</v>
      </c>
      <c r="EL440" s="1362"/>
      <c r="EM440" s="2241"/>
      <c r="EN440" s="2241"/>
      <c r="EO440" s="1444"/>
      <c r="EP440" s="2176" t="e">
        <f t="shared" si="6161"/>
        <v>#DIV/0!</v>
      </c>
      <c r="EQ440" s="1362"/>
      <c r="ER440" s="1362">
        <f t="shared" si="6162"/>
        <v>0</v>
      </c>
      <c r="ES440" s="1362"/>
      <c r="ET440" s="1362">
        <f t="shared" si="6163"/>
        <v>0</v>
      </c>
      <c r="EU440" s="2176" t="e">
        <f t="shared" si="6164"/>
        <v>#DIV/0!</v>
      </c>
      <c r="EV440" s="1362"/>
      <c r="EW440" s="1362">
        <f t="shared" si="6165"/>
        <v>0</v>
      </c>
      <c r="EX440" s="1444"/>
      <c r="EY440" s="2176" t="e">
        <f t="shared" si="6166"/>
        <v>#DIV/0!</v>
      </c>
      <c r="EZ440" s="2242"/>
      <c r="FA440" s="1444"/>
      <c r="FB440" s="2176" t="e">
        <f t="shared" si="6167"/>
        <v>#DIV/0!</v>
      </c>
      <c r="FC440" s="1363"/>
      <c r="FD440" s="1363"/>
      <c r="FE440" s="1363"/>
      <c r="FF440" s="1363"/>
      <c r="FG440" s="1363">
        <f t="shared" si="6168"/>
        <v>0</v>
      </c>
      <c r="FH440" s="2736"/>
      <c r="FI440" s="1363"/>
      <c r="FJ440" s="1363">
        <f t="shared" si="6169"/>
        <v>0</v>
      </c>
      <c r="FK440" s="2696" t="e">
        <f t="shared" si="6170"/>
        <v>#DIV/0!</v>
      </c>
      <c r="FL440" s="2736"/>
      <c r="FM440" s="2696" t="e">
        <f t="shared" si="6171"/>
        <v>#DIV/0!</v>
      </c>
      <c r="FN440" s="1363"/>
      <c r="FO440" s="1363">
        <f t="shared" si="6172"/>
        <v>0</v>
      </c>
      <c r="FP440" s="2124"/>
      <c r="FQ440" s="2619"/>
      <c r="FR440" s="1363"/>
      <c r="FS440" s="1363"/>
    </row>
    <row r="441" spans="1:175" ht="21.75" hidden="1" customHeight="1" thickBot="1" x14ac:dyDescent="0.4">
      <c r="A441" s="2895"/>
      <c r="B441" s="2879"/>
      <c r="C441" s="2930"/>
      <c r="D441" s="680"/>
      <c r="E441" s="1858" t="s">
        <v>597</v>
      </c>
      <c r="F441" s="681"/>
      <c r="G441" s="650" t="s">
        <v>529</v>
      </c>
      <c r="H441" s="589">
        <v>1476</v>
      </c>
      <c r="I441" s="470">
        <v>425</v>
      </c>
      <c r="J441" s="525">
        <v>500</v>
      </c>
      <c r="K441" s="525">
        <v>237</v>
      </c>
      <c r="L441" s="587">
        <f t="shared" si="6104"/>
        <v>0.47399999999999998</v>
      </c>
      <c r="M441" s="470">
        <v>500</v>
      </c>
      <c r="N441" s="470"/>
      <c r="O441" s="470"/>
      <c r="P441" s="525">
        <f t="shared" si="6173"/>
        <v>500</v>
      </c>
      <c r="Q441" s="587">
        <f>K441/P441</f>
        <v>0.47399999999999998</v>
      </c>
      <c r="R441" s="470">
        <v>500</v>
      </c>
      <c r="S441" s="525">
        <v>33</v>
      </c>
      <c r="T441" s="587">
        <f t="shared" si="6174"/>
        <v>6.6000000000000003E-2</v>
      </c>
      <c r="U441" s="470">
        <v>500</v>
      </c>
      <c r="V441" s="470"/>
      <c r="W441" s="470"/>
      <c r="X441" s="525">
        <f t="shared" si="6175"/>
        <v>500</v>
      </c>
      <c r="Y441" s="587">
        <f t="shared" si="6176"/>
        <v>6.6000000000000003E-2</v>
      </c>
      <c r="Z441" s="470"/>
      <c r="AA441" s="525">
        <f t="shared" si="6177"/>
        <v>500</v>
      </c>
      <c r="AB441" s="525">
        <v>1425</v>
      </c>
      <c r="AC441" s="587">
        <f t="shared" si="6178"/>
        <v>2.85</v>
      </c>
      <c r="AD441" s="525">
        <v>1425</v>
      </c>
      <c r="AE441" s="525">
        <v>1425</v>
      </c>
      <c r="AF441" s="587">
        <f t="shared" si="6179"/>
        <v>2.85</v>
      </c>
      <c r="AG441" s="470">
        <v>500</v>
      </c>
      <c r="AH441" s="470">
        <v>500</v>
      </c>
      <c r="AI441" s="470">
        <v>500</v>
      </c>
      <c r="AJ441" s="470">
        <v>500</v>
      </c>
      <c r="AK441" s="470"/>
      <c r="AL441" s="525">
        <f t="shared" si="6180"/>
        <v>500</v>
      </c>
      <c r="AM441" s="830">
        <v>1425.58</v>
      </c>
      <c r="AN441" s="894">
        <f t="shared" si="6181"/>
        <v>2.8511599999999997</v>
      </c>
      <c r="AO441" s="830">
        <v>256.07</v>
      </c>
      <c r="AP441" s="894">
        <f t="shared" si="6182"/>
        <v>0.51214000000000004</v>
      </c>
      <c r="AQ441" s="830"/>
      <c r="AR441" s="830"/>
      <c r="AS441" s="830">
        <f t="shared" si="6183"/>
        <v>500</v>
      </c>
      <c r="AT441" s="894">
        <f t="shared" si="6184"/>
        <v>0.51214000000000004</v>
      </c>
      <c r="AU441" s="830"/>
      <c r="AV441" s="830">
        <f t="shared" si="6185"/>
        <v>500</v>
      </c>
      <c r="AW441" s="470">
        <v>500</v>
      </c>
      <c r="AX441" s="830">
        <v>365.52</v>
      </c>
      <c r="AY441" s="470">
        <v>500</v>
      </c>
      <c r="AZ441" s="72">
        <v>392.28</v>
      </c>
      <c r="BA441" s="942">
        <v>500</v>
      </c>
      <c r="BB441" s="470">
        <v>500</v>
      </c>
      <c r="BC441" s="470">
        <v>500</v>
      </c>
      <c r="BD441" s="942">
        <v>500</v>
      </c>
      <c r="BE441" s="470">
        <v>500</v>
      </c>
      <c r="BF441" s="470">
        <v>500</v>
      </c>
      <c r="BG441" s="830"/>
      <c r="BH441" s="470">
        <f t="shared" si="6186"/>
        <v>500</v>
      </c>
      <c r="BI441" s="943">
        <v>1590</v>
      </c>
      <c r="BJ441" s="894">
        <f t="shared" si="6187"/>
        <v>3.18</v>
      </c>
      <c r="BK441" s="470">
        <v>1600</v>
      </c>
      <c r="BL441" s="470">
        <f t="shared" si="6188"/>
        <v>2100</v>
      </c>
      <c r="BM441" s="894">
        <f t="shared" si="6189"/>
        <v>0.75714285714285712</v>
      </c>
      <c r="BN441" s="894"/>
      <c r="BO441" s="894"/>
      <c r="BP441" s="943">
        <v>1899.66</v>
      </c>
      <c r="BQ441" s="888">
        <f t="shared" si="6190"/>
        <v>0.90460000000000007</v>
      </c>
      <c r="BR441" s="830"/>
      <c r="BS441" s="470">
        <f t="shared" si="6191"/>
        <v>2100</v>
      </c>
      <c r="BT441" s="943">
        <v>2811.15</v>
      </c>
      <c r="BU441" s="888">
        <f t="shared" si="6192"/>
        <v>1.3386428571428572</v>
      </c>
      <c r="BV441" s="884">
        <v>1000</v>
      </c>
      <c r="BW441" s="470">
        <f t="shared" si="6193"/>
        <v>3100</v>
      </c>
      <c r="BX441" s="894">
        <f t="shared" si="6119"/>
        <v>0.9068225806451613</v>
      </c>
      <c r="BY441" s="943">
        <v>3792.72</v>
      </c>
      <c r="BZ441" s="1134">
        <v>3792.72</v>
      </c>
      <c r="CA441" s="470">
        <v>500</v>
      </c>
      <c r="CB441" s="470">
        <v>500</v>
      </c>
      <c r="CC441" s="470">
        <v>500</v>
      </c>
      <c r="CD441" s="943">
        <v>63.6</v>
      </c>
      <c r="CE441" s="34"/>
      <c r="CF441" s="525">
        <f t="shared" si="6194"/>
        <v>500</v>
      </c>
      <c r="CG441" s="593">
        <f t="shared" si="6195"/>
        <v>0.12720000000000001</v>
      </c>
      <c r="CH441" s="943">
        <v>97.6</v>
      </c>
      <c r="CI441" s="593">
        <f t="shared" si="6196"/>
        <v>0.19519999999999998</v>
      </c>
      <c r="CJ441" s="470"/>
      <c r="CK441" s="470">
        <f t="shared" si="6197"/>
        <v>500</v>
      </c>
      <c r="CL441" s="135">
        <v>341.49</v>
      </c>
      <c r="CM441" s="593">
        <f t="shared" si="6198"/>
        <v>0.68298000000000003</v>
      </c>
      <c r="CN441" s="34"/>
      <c r="CO441" s="1200">
        <f t="shared" si="6199"/>
        <v>500</v>
      </c>
      <c r="CP441" s="593">
        <f t="shared" si="6200"/>
        <v>0.68298000000000003</v>
      </c>
      <c r="CQ441" s="34"/>
      <c r="CR441" s="1200">
        <f t="shared" si="6201"/>
        <v>500</v>
      </c>
      <c r="CS441" s="1255">
        <v>500</v>
      </c>
      <c r="CT441" s="1321">
        <v>500</v>
      </c>
      <c r="CU441" s="470">
        <v>500</v>
      </c>
      <c r="CV441" s="470">
        <v>500</v>
      </c>
      <c r="CW441" s="1398">
        <v>467.9</v>
      </c>
      <c r="CX441" s="593">
        <f t="shared" si="6202"/>
        <v>0.93579999999999997</v>
      </c>
      <c r="CY441" s="1363">
        <v>500</v>
      </c>
      <c r="CZ441" s="470"/>
      <c r="DA441" s="1363">
        <f t="shared" si="6203"/>
        <v>500</v>
      </c>
      <c r="DB441" s="135">
        <v>48.8</v>
      </c>
      <c r="DC441" s="593">
        <f t="shared" si="6204"/>
        <v>9.7599999999999992E-2</v>
      </c>
      <c r="DD441" s="1200"/>
      <c r="DE441" s="1363">
        <f t="shared" si="6205"/>
        <v>500</v>
      </c>
      <c r="DF441" s="593">
        <f t="shared" si="6206"/>
        <v>9.7599999999999992E-2</v>
      </c>
      <c r="DG441" s="1200"/>
      <c r="DH441" s="1363">
        <f t="shared" si="6207"/>
        <v>500</v>
      </c>
      <c r="DI441" s="593">
        <f t="shared" si="6208"/>
        <v>9.7599999999999992E-2</v>
      </c>
      <c r="DJ441" s="1364">
        <v>163.38</v>
      </c>
      <c r="DK441" s="593">
        <f t="shared" si="6209"/>
        <v>0.32675999999999999</v>
      </c>
      <c r="DL441" s="1200"/>
      <c r="DM441" s="1363">
        <f t="shared" si="6210"/>
        <v>500</v>
      </c>
      <c r="DN441" s="593">
        <f t="shared" si="6211"/>
        <v>0.32675999999999999</v>
      </c>
      <c r="DO441" s="1364">
        <v>793.28</v>
      </c>
      <c r="DP441" s="470">
        <v>793</v>
      </c>
      <c r="DQ441" s="470">
        <v>793</v>
      </c>
      <c r="DR441" s="470">
        <v>793</v>
      </c>
      <c r="DS441" s="1444">
        <v>793.28</v>
      </c>
      <c r="DT441" s="2176">
        <f t="shared" si="6152"/>
        <v>1.58656</v>
      </c>
      <c r="DU441" s="1362">
        <v>793</v>
      </c>
      <c r="DV441" s="1362"/>
      <c r="DW441" s="1362">
        <f t="shared" si="6153"/>
        <v>793</v>
      </c>
      <c r="DX441" s="1362"/>
      <c r="DY441" s="1362">
        <f t="shared" si="6154"/>
        <v>793</v>
      </c>
      <c r="DZ441" s="1362"/>
      <c r="EA441" s="1362">
        <f t="shared" si="6155"/>
        <v>793</v>
      </c>
      <c r="EB441" s="1444">
        <v>302.8</v>
      </c>
      <c r="EC441" s="2176">
        <f t="shared" si="6156"/>
        <v>0.38184110970996216</v>
      </c>
      <c r="ED441" s="1362"/>
      <c r="EE441" s="1362">
        <f t="shared" si="6157"/>
        <v>793</v>
      </c>
      <c r="EF441" s="2176">
        <f t="shared" si="6158"/>
        <v>0.38184110970996216</v>
      </c>
      <c r="EG441" s="1362"/>
      <c r="EH441" s="1362">
        <f t="shared" si="6159"/>
        <v>793</v>
      </c>
      <c r="EI441" s="2240">
        <v>473</v>
      </c>
      <c r="EJ441" s="1444">
        <v>473</v>
      </c>
      <c r="EK441" s="2176">
        <f t="shared" si="6160"/>
        <v>1</v>
      </c>
      <c r="EL441" s="1362">
        <v>473</v>
      </c>
      <c r="EM441" s="2241">
        <v>473</v>
      </c>
      <c r="EN441" s="2241">
        <v>473</v>
      </c>
      <c r="EO441" s="1444">
        <v>98.15</v>
      </c>
      <c r="EP441" s="2176">
        <f t="shared" si="6161"/>
        <v>0.20750528541226218</v>
      </c>
      <c r="EQ441" s="1362"/>
      <c r="ER441" s="1362">
        <f t="shared" si="6162"/>
        <v>473</v>
      </c>
      <c r="ES441" s="1362"/>
      <c r="ET441" s="1362">
        <f t="shared" si="6163"/>
        <v>473</v>
      </c>
      <c r="EU441" s="2176">
        <f t="shared" si="6164"/>
        <v>0.20750528541226218</v>
      </c>
      <c r="EV441" s="1362"/>
      <c r="EW441" s="1362">
        <f t="shared" si="6165"/>
        <v>473</v>
      </c>
      <c r="EX441" s="1444">
        <v>230.82</v>
      </c>
      <c r="EY441" s="2176">
        <f t="shared" si="6166"/>
        <v>0.48799154334038053</v>
      </c>
      <c r="EZ441" s="2242">
        <v>473</v>
      </c>
      <c r="FA441" s="1444">
        <v>496.62</v>
      </c>
      <c r="FB441" s="2176">
        <f t="shared" si="6167"/>
        <v>1.0499365750528542</v>
      </c>
      <c r="FC441" s="1363">
        <v>473</v>
      </c>
      <c r="FD441" s="1363">
        <v>473</v>
      </c>
      <c r="FE441" s="1363">
        <v>473</v>
      </c>
      <c r="FF441" s="1363"/>
      <c r="FG441" s="1363">
        <f t="shared" si="6168"/>
        <v>473</v>
      </c>
      <c r="FH441" s="2736">
        <v>50.5</v>
      </c>
      <c r="FI441" s="1363"/>
      <c r="FJ441" s="1363">
        <f t="shared" si="6169"/>
        <v>473</v>
      </c>
      <c r="FK441" s="2696">
        <f t="shared" si="6170"/>
        <v>0.10676532769556026</v>
      </c>
      <c r="FL441" s="2736">
        <v>107.6</v>
      </c>
      <c r="FM441" s="2696">
        <f t="shared" si="6171"/>
        <v>0.22748414376321352</v>
      </c>
      <c r="FN441" s="1363"/>
      <c r="FO441" s="1363">
        <f t="shared" si="6172"/>
        <v>473</v>
      </c>
      <c r="FP441" s="2124">
        <v>473</v>
      </c>
      <c r="FQ441" s="2619">
        <v>773</v>
      </c>
      <c r="FR441" s="1363">
        <v>773</v>
      </c>
      <c r="FS441" s="1363">
        <v>773</v>
      </c>
    </row>
    <row r="442" spans="1:175" ht="21.75" hidden="1" customHeight="1" thickBot="1" x14ac:dyDescent="0.4">
      <c r="A442" s="2895"/>
      <c r="B442" s="2879"/>
      <c r="C442" s="2930"/>
      <c r="D442" s="680"/>
      <c r="E442" s="1858" t="s">
        <v>581</v>
      </c>
      <c r="F442" s="681"/>
      <c r="G442" s="650"/>
      <c r="H442" s="589">
        <v>13011</v>
      </c>
      <c r="I442" s="470">
        <v>545</v>
      </c>
      <c r="J442" s="525">
        <v>500</v>
      </c>
      <c r="K442" s="525"/>
      <c r="L442" s="587">
        <f t="shared" si="6104"/>
        <v>0</v>
      </c>
      <c r="M442" s="470">
        <v>500</v>
      </c>
      <c r="N442" s="470"/>
      <c r="O442" s="470"/>
      <c r="P442" s="525">
        <f t="shared" si="6173"/>
        <v>500</v>
      </c>
      <c r="Q442" s="587"/>
      <c r="R442" s="470">
        <v>500</v>
      </c>
      <c r="S442" s="525"/>
      <c r="T442" s="587">
        <f t="shared" si="6174"/>
        <v>0</v>
      </c>
      <c r="U442" s="470">
        <v>500</v>
      </c>
      <c r="V442" s="470"/>
      <c r="W442" s="470"/>
      <c r="X442" s="525">
        <f t="shared" si="6175"/>
        <v>500</v>
      </c>
      <c r="Y442" s="587">
        <f t="shared" si="6176"/>
        <v>0</v>
      </c>
      <c r="Z442" s="470"/>
      <c r="AA442" s="525">
        <f t="shared" si="6177"/>
        <v>500</v>
      </c>
      <c r="AB442" s="525"/>
      <c r="AC442" s="587">
        <f t="shared" si="6178"/>
        <v>0</v>
      </c>
      <c r="AD442" s="525"/>
      <c r="AE442" s="525"/>
      <c r="AF442" s="587">
        <f t="shared" si="6179"/>
        <v>0</v>
      </c>
      <c r="AG442" s="470">
        <v>500</v>
      </c>
      <c r="AH442" s="470">
        <v>500</v>
      </c>
      <c r="AI442" s="470">
        <v>300</v>
      </c>
      <c r="AJ442" s="470"/>
      <c r="AK442" s="470"/>
      <c r="AL442" s="525">
        <f t="shared" si="6180"/>
        <v>500</v>
      </c>
      <c r="AM442" s="830"/>
      <c r="AN442" s="894">
        <f t="shared" si="6181"/>
        <v>0</v>
      </c>
      <c r="AO442" s="830"/>
      <c r="AP442" s="894">
        <f t="shared" si="6182"/>
        <v>0</v>
      </c>
      <c r="AQ442" s="830"/>
      <c r="AR442" s="830"/>
      <c r="AS442" s="830">
        <f t="shared" si="6183"/>
        <v>500</v>
      </c>
      <c r="AT442" s="894">
        <f t="shared" si="6184"/>
        <v>0</v>
      </c>
      <c r="AU442" s="830"/>
      <c r="AV442" s="830">
        <f t="shared" si="6185"/>
        <v>500</v>
      </c>
      <c r="AW442" s="470">
        <v>500</v>
      </c>
      <c r="AX442" s="830"/>
      <c r="AY442" s="470">
        <v>500</v>
      </c>
      <c r="AZ442" s="72"/>
      <c r="BA442" s="904">
        <v>500</v>
      </c>
      <c r="BB442" s="470"/>
      <c r="BC442" s="470"/>
      <c r="BD442" s="904">
        <v>500</v>
      </c>
      <c r="BE442" s="470"/>
      <c r="BF442" s="470"/>
      <c r="BG442" s="830"/>
      <c r="BH442" s="470">
        <f t="shared" si="6186"/>
        <v>500</v>
      </c>
      <c r="BI442" s="905">
        <v>0</v>
      </c>
      <c r="BJ442" s="894">
        <f t="shared" si="6187"/>
        <v>0</v>
      </c>
      <c r="BK442" s="470"/>
      <c r="BL442" s="470">
        <f t="shared" si="6188"/>
        <v>500</v>
      </c>
      <c r="BM442" s="894">
        <f t="shared" si="6189"/>
        <v>0</v>
      </c>
      <c r="BN442" s="894"/>
      <c r="BO442" s="894"/>
      <c r="BP442" s="905">
        <v>0</v>
      </c>
      <c r="BQ442" s="913">
        <f t="shared" si="6190"/>
        <v>0</v>
      </c>
      <c r="BR442" s="830"/>
      <c r="BS442" s="470">
        <f t="shared" si="6191"/>
        <v>500</v>
      </c>
      <c r="BT442" s="905">
        <v>0</v>
      </c>
      <c r="BU442" s="913">
        <f t="shared" si="6192"/>
        <v>0</v>
      </c>
      <c r="BV442" s="470"/>
      <c r="BW442" s="470">
        <f t="shared" si="6193"/>
        <v>500</v>
      </c>
      <c r="BX442" s="894">
        <f t="shared" si="6119"/>
        <v>0</v>
      </c>
      <c r="BY442" s="905"/>
      <c r="BZ442" s="1120"/>
      <c r="CA442" s="1054">
        <v>500</v>
      </c>
      <c r="CB442" s="1054">
        <v>500</v>
      </c>
      <c r="CC442" s="882">
        <v>500</v>
      </c>
      <c r="CD442" s="905">
        <v>0</v>
      </c>
      <c r="CE442" s="34"/>
      <c r="CF442" s="525">
        <f t="shared" si="6194"/>
        <v>500</v>
      </c>
      <c r="CG442" s="594">
        <f t="shared" si="6195"/>
        <v>0</v>
      </c>
      <c r="CH442" s="905">
        <v>29.5</v>
      </c>
      <c r="CI442" s="594">
        <f t="shared" si="6196"/>
        <v>5.8999999999999997E-2</v>
      </c>
      <c r="CJ442" s="470"/>
      <c r="CK442" s="470">
        <f t="shared" si="6197"/>
        <v>500</v>
      </c>
      <c r="CL442" s="2531">
        <v>0</v>
      </c>
      <c r="CM442" s="594">
        <f t="shared" si="6198"/>
        <v>0</v>
      </c>
      <c r="CN442" s="34"/>
      <c r="CO442" s="1200">
        <f t="shared" si="6199"/>
        <v>500</v>
      </c>
      <c r="CP442" s="594">
        <f t="shared" si="6200"/>
        <v>0</v>
      </c>
      <c r="CQ442" s="34"/>
      <c r="CR442" s="1200">
        <f t="shared" si="6201"/>
        <v>500</v>
      </c>
      <c r="CS442" s="1583">
        <v>500</v>
      </c>
      <c r="CT442" s="2532">
        <v>500</v>
      </c>
      <c r="CU442" s="942">
        <v>500</v>
      </c>
      <c r="CV442" s="942">
        <v>500</v>
      </c>
      <c r="CW442" s="1985">
        <v>0</v>
      </c>
      <c r="CX442" s="594">
        <f t="shared" si="6202"/>
        <v>0</v>
      </c>
      <c r="CY442" s="2124">
        <v>500</v>
      </c>
      <c r="CZ442" s="470"/>
      <c r="DA442" s="1363">
        <f t="shared" si="6203"/>
        <v>500</v>
      </c>
      <c r="DB442" s="2531">
        <v>0</v>
      </c>
      <c r="DC442" s="594">
        <f t="shared" si="6204"/>
        <v>0</v>
      </c>
      <c r="DD442" s="1200"/>
      <c r="DE442" s="1363">
        <f t="shared" si="6205"/>
        <v>500</v>
      </c>
      <c r="DF442" s="594">
        <f t="shared" si="6206"/>
        <v>0</v>
      </c>
      <c r="DG442" s="1200"/>
      <c r="DH442" s="1363">
        <f t="shared" si="6207"/>
        <v>500</v>
      </c>
      <c r="DI442" s="594">
        <f t="shared" si="6208"/>
        <v>0</v>
      </c>
      <c r="DJ442" s="1583">
        <v>0</v>
      </c>
      <c r="DK442" s="594">
        <f t="shared" si="6209"/>
        <v>0</v>
      </c>
      <c r="DL442" s="1200"/>
      <c r="DM442" s="1363">
        <f t="shared" si="6210"/>
        <v>500</v>
      </c>
      <c r="DN442" s="594">
        <f t="shared" si="6211"/>
        <v>0</v>
      </c>
      <c r="DO442" s="1583"/>
      <c r="DP442" s="882">
        <v>2600</v>
      </c>
      <c r="DQ442" s="942">
        <v>500</v>
      </c>
      <c r="DR442" s="942">
        <v>500</v>
      </c>
      <c r="DS442" s="1985"/>
      <c r="DT442" s="2201">
        <f t="shared" si="6152"/>
        <v>0</v>
      </c>
      <c r="DU442" s="2279">
        <v>2600</v>
      </c>
      <c r="DV442" s="1362"/>
      <c r="DW442" s="1362">
        <f t="shared" si="6153"/>
        <v>2600</v>
      </c>
      <c r="DX442" s="1362"/>
      <c r="DY442" s="1362">
        <f t="shared" si="6154"/>
        <v>2600</v>
      </c>
      <c r="DZ442" s="1362"/>
      <c r="EA442" s="1362">
        <f t="shared" si="6155"/>
        <v>2600</v>
      </c>
      <c r="EB442" s="1985"/>
      <c r="EC442" s="2201">
        <f t="shared" si="6156"/>
        <v>0</v>
      </c>
      <c r="ED442" s="1362"/>
      <c r="EE442" s="1362">
        <f t="shared" si="6157"/>
        <v>2600</v>
      </c>
      <c r="EF442" s="2201">
        <f t="shared" si="6158"/>
        <v>0</v>
      </c>
      <c r="EG442" s="1362"/>
      <c r="EH442" s="1362">
        <f t="shared" si="6159"/>
        <v>2600</v>
      </c>
      <c r="EI442" s="2240">
        <v>1024.8</v>
      </c>
      <c r="EJ442" s="1444">
        <v>1024.8</v>
      </c>
      <c r="EK442" s="2201">
        <f t="shared" si="6160"/>
        <v>1</v>
      </c>
      <c r="EL442" s="2279">
        <v>0</v>
      </c>
      <c r="EM442" s="2280">
        <v>1716</v>
      </c>
      <c r="EN442" s="2280">
        <v>0</v>
      </c>
      <c r="EO442" s="1444"/>
      <c r="EP442" s="2201" t="e">
        <f t="shared" si="6161"/>
        <v>#DIV/0!</v>
      </c>
      <c r="EQ442" s="1362"/>
      <c r="ER442" s="1362">
        <f t="shared" si="6162"/>
        <v>0</v>
      </c>
      <c r="ES442" s="1362"/>
      <c r="ET442" s="1362">
        <f t="shared" si="6163"/>
        <v>0</v>
      </c>
      <c r="EU442" s="2201" t="e">
        <f t="shared" si="6164"/>
        <v>#DIV/0!</v>
      </c>
      <c r="EV442" s="1362"/>
      <c r="EW442" s="1362">
        <f t="shared" si="6165"/>
        <v>0</v>
      </c>
      <c r="EX442" s="1444"/>
      <c r="EY442" s="2201" t="e">
        <f t="shared" si="6166"/>
        <v>#DIV/0!</v>
      </c>
      <c r="EZ442" s="2242"/>
      <c r="FA442" s="1444"/>
      <c r="FB442" s="2201" t="e">
        <f t="shared" si="6167"/>
        <v>#DIV/0!</v>
      </c>
      <c r="FC442" s="1554">
        <v>100</v>
      </c>
      <c r="FD442" s="1554">
        <v>1000</v>
      </c>
      <c r="FE442" s="1554">
        <v>0</v>
      </c>
      <c r="FF442" s="1363"/>
      <c r="FG442" s="1363">
        <f t="shared" si="6168"/>
        <v>100</v>
      </c>
      <c r="FH442" s="2736"/>
      <c r="FI442" s="1363"/>
      <c r="FJ442" s="1363">
        <f t="shared" si="6169"/>
        <v>100</v>
      </c>
      <c r="FK442" s="2714">
        <f t="shared" si="6170"/>
        <v>0</v>
      </c>
      <c r="FL442" s="2736"/>
      <c r="FM442" s="2714">
        <f t="shared" si="6171"/>
        <v>0</v>
      </c>
      <c r="FN442" s="1363"/>
      <c r="FO442" s="1363">
        <f t="shared" si="6172"/>
        <v>100</v>
      </c>
      <c r="FP442" s="2124">
        <v>100</v>
      </c>
      <c r="FQ442" s="2630">
        <v>1000</v>
      </c>
      <c r="FR442" s="2497">
        <v>1000</v>
      </c>
      <c r="FS442" s="2497">
        <v>1000</v>
      </c>
    </row>
    <row r="443" spans="1:175" ht="30" x14ac:dyDescent="0.35">
      <c r="A443" s="2895"/>
      <c r="B443" s="2879"/>
      <c r="C443" s="2930"/>
      <c r="D443" s="1856" t="s">
        <v>399</v>
      </c>
      <c r="E443" s="2530" t="s">
        <v>931</v>
      </c>
      <c r="F443" s="681"/>
      <c r="G443" s="650"/>
      <c r="H443" s="589"/>
      <c r="I443" s="470"/>
      <c r="J443" s="525"/>
      <c r="K443" s="525"/>
      <c r="L443" s="587"/>
      <c r="M443" s="470"/>
      <c r="N443" s="470"/>
      <c r="O443" s="470"/>
      <c r="P443" s="525"/>
      <c r="Q443" s="587"/>
      <c r="R443" s="470"/>
      <c r="S443" s="525"/>
      <c r="T443" s="587"/>
      <c r="U443" s="470"/>
      <c r="V443" s="470"/>
      <c r="W443" s="470"/>
      <c r="X443" s="525"/>
      <c r="Y443" s="587"/>
      <c r="Z443" s="470"/>
      <c r="AA443" s="525"/>
      <c r="AB443" s="525"/>
      <c r="AC443" s="587"/>
      <c r="AD443" s="525"/>
      <c r="AE443" s="525"/>
      <c r="AF443" s="587"/>
      <c r="AG443" s="470"/>
      <c r="AH443" s="470"/>
      <c r="AI443" s="470"/>
      <c r="AJ443" s="470"/>
      <c r="AK443" s="470"/>
      <c r="AL443" s="525"/>
      <c r="AM443" s="830"/>
      <c r="AN443" s="894"/>
      <c r="AO443" s="830"/>
      <c r="AP443" s="894"/>
      <c r="AQ443" s="830"/>
      <c r="AR443" s="830"/>
      <c r="AS443" s="830"/>
      <c r="AT443" s="894"/>
      <c r="AU443" s="830"/>
      <c r="AV443" s="830"/>
      <c r="AW443" s="470"/>
      <c r="AX443" s="830"/>
      <c r="AY443" s="470"/>
      <c r="AZ443" s="72"/>
      <c r="BA443" s="904"/>
      <c r="BB443" s="470"/>
      <c r="BC443" s="470"/>
      <c r="BD443" s="904"/>
      <c r="BE443" s="470"/>
      <c r="BF443" s="470"/>
      <c r="BG443" s="830"/>
      <c r="BH443" s="470"/>
      <c r="BI443" s="905"/>
      <c r="BJ443" s="894"/>
      <c r="BK443" s="470"/>
      <c r="BL443" s="470"/>
      <c r="BM443" s="894"/>
      <c r="BN443" s="894"/>
      <c r="BO443" s="894"/>
      <c r="BP443" s="905"/>
      <c r="BQ443" s="917"/>
      <c r="BR443" s="830"/>
      <c r="BS443" s="470"/>
      <c r="BT443" s="905"/>
      <c r="BU443" s="917"/>
      <c r="BV443" s="470"/>
      <c r="BW443" s="470"/>
      <c r="BX443" s="894"/>
      <c r="BY443" s="905"/>
      <c r="BZ443" s="1120"/>
      <c r="CA443" s="1054"/>
      <c r="CB443" s="1054"/>
      <c r="CC443" s="882"/>
      <c r="CD443" s="905"/>
      <c r="CE443" s="34"/>
      <c r="CF443" s="525"/>
      <c r="CG443" s="596"/>
      <c r="CH443" s="905"/>
      <c r="CI443" s="596"/>
      <c r="CJ443" s="470"/>
      <c r="CK443" s="470"/>
      <c r="CL443" s="2531"/>
      <c r="CM443" s="596"/>
      <c r="CN443" s="34"/>
      <c r="CO443" s="1200"/>
      <c r="CP443" s="596"/>
      <c r="CQ443" s="34"/>
      <c r="CR443" s="1200"/>
      <c r="CS443" s="1583"/>
      <c r="CT443" s="2532"/>
      <c r="CU443" s="942"/>
      <c r="CV443" s="942"/>
      <c r="CW443" s="1985"/>
      <c r="CX443" s="596"/>
      <c r="CY443" s="2124"/>
      <c r="CZ443" s="470"/>
      <c r="DA443" s="1363"/>
      <c r="DB443" s="2531"/>
      <c r="DC443" s="596"/>
      <c r="DD443" s="1200"/>
      <c r="DE443" s="1363"/>
      <c r="DF443" s="596"/>
      <c r="DG443" s="1200"/>
      <c r="DH443" s="1363"/>
      <c r="DI443" s="596"/>
      <c r="DJ443" s="1583"/>
      <c r="DK443" s="596"/>
      <c r="DL443" s="1200"/>
      <c r="DM443" s="1363"/>
      <c r="DN443" s="596"/>
      <c r="DO443" s="1583"/>
      <c r="DP443" s="882"/>
      <c r="DQ443" s="942"/>
      <c r="DR443" s="942"/>
      <c r="DS443" s="1985"/>
      <c r="DT443" s="2205"/>
      <c r="DU443" s="2279"/>
      <c r="DV443" s="1362"/>
      <c r="DW443" s="1362"/>
      <c r="DX443" s="1362"/>
      <c r="DY443" s="1362"/>
      <c r="DZ443" s="1362"/>
      <c r="EA443" s="1362"/>
      <c r="EB443" s="1985"/>
      <c r="EC443" s="2205"/>
      <c r="ED443" s="1362"/>
      <c r="EE443" s="1362"/>
      <c r="EF443" s="2205"/>
      <c r="EG443" s="1362"/>
      <c r="EH443" s="1362"/>
      <c r="EI443" s="2240"/>
      <c r="EJ443" s="1444">
        <f>SUM(EJ444)</f>
        <v>0</v>
      </c>
      <c r="EK443" s="2205"/>
      <c r="EL443" s="2279"/>
      <c r="EM443" s="2280"/>
      <c r="EN443" s="2280"/>
      <c r="EO443" s="1444"/>
      <c r="EP443" s="2205"/>
      <c r="EQ443" s="1362"/>
      <c r="ER443" s="1362"/>
      <c r="ES443" s="1362"/>
      <c r="ET443" s="1362"/>
      <c r="EU443" s="2205"/>
      <c r="EV443" s="1362"/>
      <c r="EW443" s="1362"/>
      <c r="EX443" s="1444"/>
      <c r="EY443" s="2205"/>
      <c r="EZ443" s="2242"/>
      <c r="FA443" s="1444">
        <f>SUM(FA444)</f>
        <v>0</v>
      </c>
      <c r="FB443" s="2205"/>
      <c r="FC443" s="942">
        <f>SUM(FC444)</f>
        <v>0</v>
      </c>
      <c r="FD443" s="1554"/>
      <c r="FE443" s="1554"/>
      <c r="FF443" s="1363"/>
      <c r="FG443" s="1363"/>
      <c r="FH443" s="2736"/>
      <c r="FI443" s="1363"/>
      <c r="FJ443" s="1363"/>
      <c r="FK443" s="2717"/>
      <c r="FL443" s="2736">
        <f>SUM(FL444)</f>
        <v>0</v>
      </c>
      <c r="FM443" s="2717"/>
      <c r="FN443" s="1363"/>
      <c r="FO443" s="1363"/>
      <c r="FP443" s="2124">
        <f>SUM(FP444)</f>
        <v>0</v>
      </c>
      <c r="FQ443" s="2631">
        <f>SUM(FQ444)</f>
        <v>0</v>
      </c>
      <c r="FR443" s="942">
        <f>SUM(FR444)</f>
        <v>29738</v>
      </c>
      <c r="FS443" s="942">
        <f>SUM(FS444)</f>
        <v>0</v>
      </c>
    </row>
    <row r="444" spans="1:175" ht="22.5" hidden="1" customHeight="1" thickTop="1" thickBot="1" x14ac:dyDescent="0.4">
      <c r="A444" s="2895"/>
      <c r="B444" s="2879"/>
      <c r="C444" s="2930"/>
      <c r="D444" s="1807"/>
      <c r="E444" s="1857" t="s">
        <v>920</v>
      </c>
      <c r="F444" s="677"/>
      <c r="G444" s="645"/>
      <c r="H444" s="648"/>
      <c r="I444" s="487"/>
      <c r="J444" s="535"/>
      <c r="K444" s="535"/>
      <c r="L444" s="603"/>
      <c r="M444" s="487"/>
      <c r="N444" s="487"/>
      <c r="O444" s="487"/>
      <c r="P444" s="535"/>
      <c r="Q444" s="603"/>
      <c r="R444" s="487"/>
      <c r="S444" s="535"/>
      <c r="T444" s="603"/>
      <c r="U444" s="487"/>
      <c r="V444" s="487"/>
      <c r="W444" s="487"/>
      <c r="X444" s="535"/>
      <c r="Y444" s="603"/>
      <c r="Z444" s="487"/>
      <c r="AA444" s="535"/>
      <c r="AB444" s="535"/>
      <c r="AC444" s="603"/>
      <c r="AD444" s="535"/>
      <c r="AE444" s="535"/>
      <c r="AF444" s="603"/>
      <c r="AG444" s="487"/>
      <c r="AH444" s="487"/>
      <c r="AI444" s="487"/>
      <c r="AJ444" s="487"/>
      <c r="AK444" s="487"/>
      <c r="AL444" s="535"/>
      <c r="AM444" s="844"/>
      <c r="AN444" s="891"/>
      <c r="AO444" s="844"/>
      <c r="AP444" s="891"/>
      <c r="AQ444" s="844"/>
      <c r="AR444" s="844"/>
      <c r="AS444" s="844"/>
      <c r="AT444" s="891"/>
      <c r="AU444" s="844"/>
      <c r="AV444" s="844"/>
      <c r="AW444" s="487"/>
      <c r="AX444" s="844"/>
      <c r="AY444" s="487"/>
      <c r="AZ444" s="1073"/>
      <c r="BA444" s="902"/>
      <c r="BB444" s="487"/>
      <c r="BC444" s="487"/>
      <c r="BD444" s="902"/>
      <c r="BE444" s="487"/>
      <c r="BF444" s="487"/>
      <c r="BG444" s="844"/>
      <c r="BH444" s="487"/>
      <c r="BI444" s="903"/>
      <c r="BJ444" s="891"/>
      <c r="BK444" s="487"/>
      <c r="BL444" s="487"/>
      <c r="BM444" s="891"/>
      <c r="BN444" s="891"/>
      <c r="BO444" s="891"/>
      <c r="BP444" s="903"/>
      <c r="BQ444" s="913"/>
      <c r="BR444" s="844"/>
      <c r="BS444" s="487"/>
      <c r="BT444" s="903"/>
      <c r="BU444" s="913"/>
      <c r="BV444" s="487"/>
      <c r="BW444" s="487"/>
      <c r="BX444" s="891"/>
      <c r="BY444" s="903"/>
      <c r="BZ444" s="1119"/>
      <c r="CA444" s="2522"/>
      <c r="CB444" s="2522"/>
      <c r="CC444" s="2523"/>
      <c r="CD444" s="903"/>
      <c r="CE444" s="30"/>
      <c r="CF444" s="535"/>
      <c r="CG444" s="594"/>
      <c r="CH444" s="903"/>
      <c r="CI444" s="594"/>
      <c r="CJ444" s="487"/>
      <c r="CK444" s="487"/>
      <c r="CL444" s="2524"/>
      <c r="CM444" s="594"/>
      <c r="CN444" s="30"/>
      <c r="CO444" s="1196"/>
      <c r="CP444" s="594"/>
      <c r="CQ444" s="30"/>
      <c r="CR444" s="1196"/>
      <c r="CS444" s="1582"/>
      <c r="CT444" s="2525"/>
      <c r="CU444" s="931"/>
      <c r="CV444" s="931"/>
      <c r="CW444" s="1984"/>
      <c r="CX444" s="594"/>
      <c r="CY444" s="1628"/>
      <c r="CZ444" s="487"/>
      <c r="DA444" s="1501"/>
      <c r="DB444" s="2524"/>
      <c r="DC444" s="594"/>
      <c r="DD444" s="1196"/>
      <c r="DE444" s="1501"/>
      <c r="DF444" s="594"/>
      <c r="DG444" s="1196"/>
      <c r="DH444" s="1501"/>
      <c r="DI444" s="594"/>
      <c r="DJ444" s="1582"/>
      <c r="DK444" s="594"/>
      <c r="DL444" s="1196"/>
      <c r="DM444" s="1501"/>
      <c r="DN444" s="594"/>
      <c r="DO444" s="1582"/>
      <c r="DP444" s="2523"/>
      <c r="DQ444" s="931"/>
      <c r="DR444" s="931"/>
      <c r="DS444" s="1984"/>
      <c r="DT444" s="2201"/>
      <c r="DU444" s="2526"/>
      <c r="DV444" s="1765"/>
      <c r="DW444" s="1765"/>
      <c r="DX444" s="1765"/>
      <c r="DY444" s="1765"/>
      <c r="DZ444" s="1765"/>
      <c r="EA444" s="1765"/>
      <c r="EB444" s="1984"/>
      <c r="EC444" s="2201"/>
      <c r="ED444" s="1765"/>
      <c r="EE444" s="1765"/>
      <c r="EF444" s="2201"/>
      <c r="EG444" s="1765"/>
      <c r="EH444" s="1765"/>
      <c r="EI444" s="2225"/>
      <c r="EJ444" s="1991"/>
      <c r="EK444" s="2201"/>
      <c r="EL444" s="2526"/>
      <c r="EM444" s="2527"/>
      <c r="EN444" s="2527"/>
      <c r="EO444" s="1991"/>
      <c r="EP444" s="2201"/>
      <c r="EQ444" s="1765"/>
      <c r="ER444" s="1765"/>
      <c r="ES444" s="1765"/>
      <c r="ET444" s="1765"/>
      <c r="EU444" s="2201"/>
      <c r="EV444" s="1765"/>
      <c r="EW444" s="1765"/>
      <c r="EX444" s="1991"/>
      <c r="EY444" s="2201"/>
      <c r="EZ444" s="2021"/>
      <c r="FA444" s="1991"/>
      <c r="FB444" s="2201"/>
      <c r="FC444" s="2528"/>
      <c r="FD444" s="2528"/>
      <c r="FE444" s="2528"/>
      <c r="FF444" s="1501"/>
      <c r="FG444" s="1501"/>
      <c r="FH444" s="2724"/>
      <c r="FI444" s="1501"/>
      <c r="FJ444" s="1501"/>
      <c r="FK444" s="2714"/>
      <c r="FL444" s="2724"/>
      <c r="FM444" s="2714"/>
      <c r="FN444" s="1501"/>
      <c r="FO444" s="1501"/>
      <c r="FP444" s="1628"/>
      <c r="FQ444" s="2658"/>
      <c r="FR444" s="2529">
        <v>29738</v>
      </c>
      <c r="FS444" s="2529"/>
    </row>
    <row r="445" spans="1:175" ht="21.75" thickBot="1" x14ac:dyDescent="0.4">
      <c r="A445" s="2932"/>
      <c r="B445" s="2933"/>
      <c r="C445" s="2931"/>
      <c r="D445" s="1821" t="s">
        <v>421</v>
      </c>
      <c r="E445" s="1875" t="s">
        <v>465</v>
      </c>
      <c r="F445" s="699"/>
      <c r="G445" s="642"/>
      <c r="H445" s="2501"/>
      <c r="I445" s="2502"/>
      <c r="J445" s="2503"/>
      <c r="K445" s="2503"/>
      <c r="L445" s="610" t="e">
        <f t="shared" si="6104"/>
        <v>#DIV/0!</v>
      </c>
      <c r="M445" s="2502"/>
      <c r="N445" s="2502"/>
      <c r="O445" s="2502"/>
      <c r="P445" s="2503">
        <f t="shared" si="6173"/>
        <v>0</v>
      </c>
      <c r="Q445" s="610"/>
      <c r="R445" s="2502"/>
      <c r="S445" s="2503"/>
      <c r="T445" s="610"/>
      <c r="U445" s="2502"/>
      <c r="V445" s="2502"/>
      <c r="W445" s="2502"/>
      <c r="X445" s="2503">
        <f t="shared" si="6175"/>
        <v>0</v>
      </c>
      <c r="Y445" s="610"/>
      <c r="Z445" s="2502"/>
      <c r="AA445" s="2503">
        <f t="shared" si="6177"/>
        <v>0</v>
      </c>
      <c r="AB445" s="2503"/>
      <c r="AC445" s="610" t="e">
        <f t="shared" si="6178"/>
        <v>#DIV/0!</v>
      </c>
      <c r="AD445" s="2503"/>
      <c r="AE445" s="2503"/>
      <c r="AF445" s="610" t="e">
        <f t="shared" si="6179"/>
        <v>#DIV/0!</v>
      </c>
      <c r="AG445" s="2502"/>
      <c r="AH445" s="2502"/>
      <c r="AI445" s="2502"/>
      <c r="AJ445" s="2502"/>
      <c r="AK445" s="2502"/>
      <c r="AL445" s="2503">
        <f t="shared" si="6180"/>
        <v>0</v>
      </c>
      <c r="AM445" s="2504"/>
      <c r="AN445" s="950" t="e">
        <f t="shared" si="6181"/>
        <v>#DIV/0!</v>
      </c>
      <c r="AO445" s="2504"/>
      <c r="AP445" s="950" t="e">
        <f t="shared" si="6182"/>
        <v>#DIV/0!</v>
      </c>
      <c r="AQ445" s="2504"/>
      <c r="AR445" s="2504"/>
      <c r="AS445" s="2504">
        <f t="shared" si="6183"/>
        <v>0</v>
      </c>
      <c r="AT445" s="950" t="e">
        <f t="shared" si="6184"/>
        <v>#DIV/0!</v>
      </c>
      <c r="AU445" s="2504"/>
      <c r="AV445" s="2504">
        <f t="shared" si="6185"/>
        <v>0</v>
      </c>
      <c r="AW445" s="2502"/>
      <c r="AX445" s="2504"/>
      <c r="AY445" s="2502"/>
      <c r="AZ445" s="2505"/>
      <c r="BA445" s="2506"/>
      <c r="BB445" s="2502"/>
      <c r="BC445" s="2502"/>
      <c r="BD445" s="2506"/>
      <c r="BE445" s="2502"/>
      <c r="BF445" s="2502"/>
      <c r="BG445" s="2504"/>
      <c r="BH445" s="2502">
        <f t="shared" si="6186"/>
        <v>0</v>
      </c>
      <c r="BI445" s="2507"/>
      <c r="BJ445" s="950" t="e">
        <f t="shared" si="6187"/>
        <v>#DIV/0!</v>
      </c>
      <c r="BK445" s="2502"/>
      <c r="BL445" s="2502">
        <f t="shared" si="6188"/>
        <v>0</v>
      </c>
      <c r="BM445" s="950" t="e">
        <f t="shared" si="6189"/>
        <v>#DIV/0!</v>
      </c>
      <c r="BN445" s="950"/>
      <c r="BO445" s="950"/>
      <c r="BP445" s="2507"/>
      <c r="BQ445" s="888" t="e">
        <f t="shared" si="6190"/>
        <v>#DIV/0!</v>
      </c>
      <c r="BR445" s="2504"/>
      <c r="BS445" s="2502">
        <f t="shared" si="6191"/>
        <v>0</v>
      </c>
      <c r="BT445" s="2507"/>
      <c r="BU445" s="888" t="e">
        <f t="shared" si="6192"/>
        <v>#DIV/0!</v>
      </c>
      <c r="BV445" s="2502"/>
      <c r="BW445" s="2502">
        <f t="shared" si="6193"/>
        <v>0</v>
      </c>
      <c r="BX445" s="950" t="e">
        <f t="shared" si="6119"/>
        <v>#DIV/0!</v>
      </c>
      <c r="BY445" s="2507"/>
      <c r="BZ445" s="2508"/>
      <c r="CA445" s="2502"/>
      <c r="CB445" s="2502"/>
      <c r="CC445" s="2502"/>
      <c r="CD445" s="2507"/>
      <c r="CE445" s="2509"/>
      <c r="CF445" s="2503">
        <f t="shared" si="6194"/>
        <v>0</v>
      </c>
      <c r="CG445" s="593" t="e">
        <f t="shared" si="6195"/>
        <v>#DIV/0!</v>
      </c>
      <c r="CH445" s="2507"/>
      <c r="CI445" s="593" t="e">
        <f t="shared" si="6196"/>
        <v>#DIV/0!</v>
      </c>
      <c r="CJ445" s="2502"/>
      <c r="CK445" s="2502">
        <f t="shared" si="6197"/>
        <v>0</v>
      </c>
      <c r="CL445" s="2510"/>
      <c r="CM445" s="593" t="e">
        <f t="shared" si="6198"/>
        <v>#DIV/0!</v>
      </c>
      <c r="CN445" s="2509"/>
      <c r="CO445" s="2511">
        <f t="shared" si="6199"/>
        <v>0</v>
      </c>
      <c r="CP445" s="593" t="e">
        <f t="shared" si="6200"/>
        <v>#DIV/0!</v>
      </c>
      <c r="CQ445" s="2509"/>
      <c r="CR445" s="2511">
        <f t="shared" si="6201"/>
        <v>0</v>
      </c>
      <c r="CS445" s="2512"/>
      <c r="CT445" s="2513"/>
      <c r="CU445" s="2502"/>
      <c r="CV445" s="2502"/>
      <c r="CW445" s="2514"/>
      <c r="CX445" s="593" t="e">
        <f t="shared" si="6202"/>
        <v>#DIV/0!</v>
      </c>
      <c r="CY445" s="2515"/>
      <c r="CZ445" s="2502"/>
      <c r="DA445" s="2515">
        <f t="shared" si="6203"/>
        <v>0</v>
      </c>
      <c r="DB445" s="2510"/>
      <c r="DC445" s="593" t="e">
        <f t="shared" si="6204"/>
        <v>#DIV/0!</v>
      </c>
      <c r="DD445" s="2511"/>
      <c r="DE445" s="2515">
        <f t="shared" si="6205"/>
        <v>0</v>
      </c>
      <c r="DF445" s="593" t="e">
        <f t="shared" si="6206"/>
        <v>#DIV/0!</v>
      </c>
      <c r="DG445" s="2511"/>
      <c r="DH445" s="2515">
        <f t="shared" si="6207"/>
        <v>0</v>
      </c>
      <c r="DI445" s="593"/>
      <c r="DJ445" s="2516"/>
      <c r="DK445" s="593" t="e">
        <f t="shared" si="6209"/>
        <v>#DIV/0!</v>
      </c>
      <c r="DL445" s="2511"/>
      <c r="DM445" s="2515">
        <f t="shared" si="6210"/>
        <v>0</v>
      </c>
      <c r="DN445" s="593" t="e">
        <f t="shared" si="6211"/>
        <v>#DIV/0!</v>
      </c>
      <c r="DO445" s="2516"/>
      <c r="DP445" s="2502"/>
      <c r="DQ445" s="2502"/>
      <c r="DR445" s="2502"/>
      <c r="DS445" s="2517"/>
      <c r="DT445" s="2176" t="e">
        <f t="shared" si="6152"/>
        <v>#DIV/0!</v>
      </c>
      <c r="DU445" s="2518"/>
      <c r="DV445" s="2518"/>
      <c r="DW445" s="2518">
        <f t="shared" si="6153"/>
        <v>0</v>
      </c>
      <c r="DX445" s="2518"/>
      <c r="DY445" s="2518">
        <f t="shared" si="6154"/>
        <v>0</v>
      </c>
      <c r="DZ445" s="2518"/>
      <c r="EA445" s="2518">
        <f t="shared" si="6155"/>
        <v>0</v>
      </c>
      <c r="EB445" s="2517"/>
      <c r="EC445" s="2176" t="e">
        <f t="shared" si="6156"/>
        <v>#DIV/0!</v>
      </c>
      <c r="ED445" s="2518"/>
      <c r="EE445" s="2518">
        <f t="shared" si="6157"/>
        <v>0</v>
      </c>
      <c r="EF445" s="2176" t="e">
        <f t="shared" si="6158"/>
        <v>#DIV/0!</v>
      </c>
      <c r="EG445" s="2518"/>
      <c r="EH445" s="2518">
        <f t="shared" si="6159"/>
        <v>0</v>
      </c>
      <c r="EI445" s="2519"/>
      <c r="EJ445" s="2517">
        <f>SUM(EJ443,EJ435)</f>
        <v>16401.91</v>
      </c>
      <c r="EK445" s="2176" t="e">
        <f t="shared" si="6160"/>
        <v>#DIV/0!</v>
      </c>
      <c r="EL445" s="2518"/>
      <c r="EM445" s="2520"/>
      <c r="EN445" s="2520"/>
      <c r="EO445" s="2517"/>
      <c r="EP445" s="2176" t="e">
        <f t="shared" si="6161"/>
        <v>#DIV/0!</v>
      </c>
      <c r="EQ445" s="2518"/>
      <c r="ER445" s="2518">
        <f t="shared" si="6162"/>
        <v>0</v>
      </c>
      <c r="ES445" s="2518"/>
      <c r="ET445" s="2518">
        <f t="shared" si="6163"/>
        <v>0</v>
      </c>
      <c r="EU445" s="2176" t="e">
        <f t="shared" si="6164"/>
        <v>#DIV/0!</v>
      </c>
      <c r="EV445" s="2518"/>
      <c r="EW445" s="2518">
        <f t="shared" si="6165"/>
        <v>0</v>
      </c>
      <c r="EX445" s="2517"/>
      <c r="EY445" s="2176" t="e">
        <f t="shared" si="6166"/>
        <v>#DIV/0!</v>
      </c>
      <c r="EZ445" s="2521"/>
      <c r="FA445" s="2517">
        <f>SUM(FA443,FA435)</f>
        <v>12649.09</v>
      </c>
      <c r="FB445" s="2176" t="e">
        <f t="shared" si="6167"/>
        <v>#DIV/0!</v>
      </c>
      <c r="FC445" s="2515">
        <f>SUM(FC443,FC435)</f>
        <v>10777</v>
      </c>
      <c r="FD445" s="2515"/>
      <c r="FE445" s="2515"/>
      <c r="FF445" s="2515"/>
      <c r="FG445" s="2515">
        <f t="shared" si="6168"/>
        <v>10777</v>
      </c>
      <c r="FH445" s="2799"/>
      <c r="FI445" s="2515"/>
      <c r="FJ445" s="2515">
        <f t="shared" si="6169"/>
        <v>10777</v>
      </c>
      <c r="FK445" s="2696">
        <f t="shared" si="6170"/>
        <v>0</v>
      </c>
      <c r="FL445" s="2799">
        <f>SUM(FL443,FL435)</f>
        <v>6276.5400000000009</v>
      </c>
      <c r="FM445" s="2696">
        <f t="shared" si="6171"/>
        <v>0.58240141041106064</v>
      </c>
      <c r="FN445" s="2515"/>
      <c r="FO445" s="2515">
        <f t="shared" si="6172"/>
        <v>10777</v>
      </c>
      <c r="FP445" s="2800">
        <f>SUM(FP443,FP435)</f>
        <v>10777</v>
      </c>
      <c r="FQ445" s="2659">
        <f t="shared" ref="FQ445:FS445" si="6212">SUM(FQ443,FQ435)</f>
        <v>12254</v>
      </c>
      <c r="FR445" s="2515">
        <f t="shared" si="6212"/>
        <v>41992</v>
      </c>
      <c r="FS445" s="2515">
        <f t="shared" si="6212"/>
        <v>12254</v>
      </c>
    </row>
    <row r="446" spans="1:175" ht="22.5" thickTop="1" thickBot="1" x14ac:dyDescent="0.4">
      <c r="A446" s="644"/>
      <c r="B446" s="645"/>
      <c r="C446" s="1844" t="s">
        <v>205</v>
      </c>
      <c r="D446" s="646"/>
      <c r="E446" s="1845"/>
      <c r="F446" s="666"/>
      <c r="G446" s="645"/>
      <c r="H446" s="667">
        <f>SUM(H431,H422,H410,H373)</f>
        <v>57588</v>
      </c>
      <c r="I446" s="478">
        <f>SUM(I431,I422,I410,I373)</f>
        <v>85115</v>
      </c>
      <c r="J446" s="537">
        <f>SUM(J431,J422,J410,J373)</f>
        <v>83140</v>
      </c>
      <c r="K446" s="537">
        <f>SUM(K431,K422,K410,K373)</f>
        <v>41121</v>
      </c>
      <c r="L446" s="603">
        <f t="shared" si="6104"/>
        <v>0.49459947077219146</v>
      </c>
      <c r="M446" s="478">
        <f>SUM(M431,M422,M410,M373)</f>
        <v>83140</v>
      </c>
      <c r="N446" s="478">
        <f>SUM(N431,N422,N410,N373)</f>
        <v>-2387</v>
      </c>
      <c r="O446" s="478">
        <f>SUM(O431,O422,O410,O373)</f>
        <v>6873</v>
      </c>
      <c r="P446" s="537">
        <f t="shared" si="6173"/>
        <v>87626</v>
      </c>
      <c r="Q446" s="603">
        <f>K446/P446</f>
        <v>0.46927852463880582</v>
      </c>
      <c r="R446" s="478">
        <f>SUM(R431,R422,R410,R373)</f>
        <v>87626</v>
      </c>
      <c r="S446" s="537">
        <f>SUM(S431,S422,S410,S373)</f>
        <v>52499</v>
      </c>
      <c r="T446" s="603">
        <f t="shared" si="6174"/>
        <v>0.59912583023303589</v>
      </c>
      <c r="U446" s="478">
        <f>SUM(U431,U422,U410,U373)</f>
        <v>88626</v>
      </c>
      <c r="V446" s="478">
        <f>SUM(V431,V422,V410,V373)</f>
        <v>0</v>
      </c>
      <c r="W446" s="478">
        <f>SUM(W431,W422,W410,W373)</f>
        <v>1000</v>
      </c>
      <c r="X446" s="537">
        <f t="shared" si="6175"/>
        <v>88626</v>
      </c>
      <c r="Y446" s="603">
        <f t="shared" si="6176"/>
        <v>0.59236567147338248</v>
      </c>
      <c r="Z446" s="478">
        <f>SUM(Z431,Z422,Z410,Z373)</f>
        <v>0</v>
      </c>
      <c r="AA446" s="537">
        <f t="shared" si="6177"/>
        <v>88626</v>
      </c>
      <c r="AB446" s="537">
        <f>SUM(AB431,AB422,AB410,AB373)</f>
        <v>73571</v>
      </c>
      <c r="AC446" s="603">
        <f t="shared" si="6178"/>
        <v>0.8301288560918918</v>
      </c>
      <c r="AD446" s="537">
        <f>SUM(AD431,AD422,AD410,AD373)</f>
        <v>78923</v>
      </c>
      <c r="AE446" s="537">
        <f>SUM(AE431,AE422,AE410,AE373)</f>
        <v>84011</v>
      </c>
      <c r="AF446" s="603">
        <f t="shared" si="6179"/>
        <v>0.94792724482657464</v>
      </c>
      <c r="AG446" s="478">
        <f>SUM(AG431,AG422,AG410,AG373)</f>
        <v>89626</v>
      </c>
      <c r="AH446" s="478">
        <f>SUM(AH431,AH422,AH410,AH373)</f>
        <v>96537</v>
      </c>
      <c r="AI446" s="478">
        <f>SUM(AI431,AI422,AI410,AI373)</f>
        <v>63660</v>
      </c>
      <c r="AJ446" s="478">
        <f>SUM(AJ431,AJ422,AJ410,AJ373)</f>
        <v>58250</v>
      </c>
      <c r="AK446" s="478">
        <f>SUM(AK431,AK422,AK410,AK373)</f>
        <v>1000</v>
      </c>
      <c r="AL446" s="537">
        <f t="shared" si="6180"/>
        <v>89626</v>
      </c>
      <c r="AM446" s="836">
        <f>SUM(AM431,AM422,AM410,AM373)</f>
        <v>85857.729999999981</v>
      </c>
      <c r="AN446" s="891">
        <f t="shared" si="6181"/>
        <v>0.95795561555798525</v>
      </c>
      <c r="AO446" s="836">
        <f>SUM(AO431,AO422,AO410,AO373)</f>
        <v>43032.069999999992</v>
      </c>
      <c r="AP446" s="891">
        <f t="shared" si="6182"/>
        <v>0.44575727441291935</v>
      </c>
      <c r="AQ446" s="836">
        <f>SUM(AQ431,AQ422,AQ410,AQ373)</f>
        <v>0</v>
      </c>
      <c r="AR446" s="836">
        <f>SUM(AR431,AR422,AR410,AR373)</f>
        <v>-11800</v>
      </c>
      <c r="AS446" s="836">
        <f t="shared" si="6183"/>
        <v>84737</v>
      </c>
      <c r="AT446" s="891">
        <f t="shared" si="6184"/>
        <v>0.50783093571875326</v>
      </c>
      <c r="AU446" s="836">
        <f>SUM(AU431,AU422,AU410,AU373)</f>
        <v>-13800</v>
      </c>
      <c r="AV446" s="836">
        <f t="shared" si="6185"/>
        <v>82737</v>
      </c>
      <c r="AW446" s="478">
        <f t="shared" ref="AW446:BG446" si="6213">SUM(AW431,AW422,AW410,AW373)</f>
        <v>96537</v>
      </c>
      <c r="AX446" s="836">
        <f t="shared" si="6213"/>
        <v>66682.83</v>
      </c>
      <c r="AY446" s="478">
        <f t="shared" si="6213"/>
        <v>82737</v>
      </c>
      <c r="AZ446" s="448">
        <f t="shared" si="6213"/>
        <v>76917.34</v>
      </c>
      <c r="BA446" s="902">
        <f t="shared" si="6213"/>
        <v>71586</v>
      </c>
      <c r="BB446" s="478">
        <f t="shared" si="6213"/>
        <v>63082</v>
      </c>
      <c r="BC446" s="478">
        <f t="shared" si="6213"/>
        <v>64082</v>
      </c>
      <c r="BD446" s="902">
        <f t="shared" si="6213"/>
        <v>74586</v>
      </c>
      <c r="BE446" s="478">
        <f t="shared" si="6213"/>
        <v>63082</v>
      </c>
      <c r="BF446" s="478">
        <f t="shared" si="6213"/>
        <v>64082</v>
      </c>
      <c r="BG446" s="836">
        <f t="shared" si="6213"/>
        <v>0</v>
      </c>
      <c r="BH446" s="478">
        <f t="shared" si="6186"/>
        <v>74586</v>
      </c>
      <c r="BI446" s="903">
        <f>SUM(BI431,BI422,BI410,BI373)</f>
        <v>17797.870000000003</v>
      </c>
      <c r="BJ446" s="891">
        <f t="shared" si="6187"/>
        <v>0.23862212747700645</v>
      </c>
      <c r="BK446" s="478">
        <f>SUM(BK431,BK422,BK410,BK373)</f>
        <v>1600</v>
      </c>
      <c r="BL446" s="478">
        <f t="shared" si="6188"/>
        <v>76186</v>
      </c>
      <c r="BM446" s="891">
        <f t="shared" si="6189"/>
        <v>0.23361076838264253</v>
      </c>
      <c r="BN446" s="891"/>
      <c r="BO446" s="891"/>
      <c r="BP446" s="903">
        <f>SUM(BP431,BP422,BP410,BP373)</f>
        <v>27377.439999999999</v>
      </c>
      <c r="BQ446" s="888">
        <f t="shared" si="6190"/>
        <v>0.35935001181319398</v>
      </c>
      <c r="BR446" s="836">
        <f>SUM(BR431,BR422,BR410,BR373)</f>
        <v>0</v>
      </c>
      <c r="BS446" s="478">
        <f t="shared" si="6191"/>
        <v>76186</v>
      </c>
      <c r="BT446" s="903">
        <f>SUM(BT431,BT422,BT410,BT373)</f>
        <v>42698.850000000006</v>
      </c>
      <c r="BU446" s="888">
        <f t="shared" si="6192"/>
        <v>0.56045533300081385</v>
      </c>
      <c r="BV446" s="478">
        <f>SUM(BV431,BV422,BV410,BV373)</f>
        <v>-11380</v>
      </c>
      <c r="BW446" s="478">
        <f t="shared" si="6193"/>
        <v>64806</v>
      </c>
      <c r="BX446" s="891">
        <f t="shared" si="6119"/>
        <v>0.65887186371632267</v>
      </c>
      <c r="BY446" s="903">
        <f t="shared" ref="BY446:CE446" si="6214">SUM(BY431,BY422,BY410,BY373)</f>
        <v>52516.92</v>
      </c>
      <c r="BZ446" s="1119">
        <f t="shared" si="6214"/>
        <v>52516.92</v>
      </c>
      <c r="CA446" s="478">
        <f t="shared" si="6214"/>
        <v>61828</v>
      </c>
      <c r="CB446" s="478">
        <f t="shared" si="6214"/>
        <v>66228</v>
      </c>
      <c r="CC446" s="478">
        <f t="shared" si="6214"/>
        <v>66228</v>
      </c>
      <c r="CD446" s="903">
        <f t="shared" si="6214"/>
        <v>14050.670000000002</v>
      </c>
      <c r="CE446" s="19">
        <f t="shared" si="6214"/>
        <v>0</v>
      </c>
      <c r="CF446" s="537">
        <f t="shared" si="6194"/>
        <v>61828</v>
      </c>
      <c r="CG446" s="593">
        <f t="shared" si="6195"/>
        <v>0.22725415669276058</v>
      </c>
      <c r="CH446" s="903">
        <f>SUM(CH431,CH422,CH410,CH373)</f>
        <v>21300.750000000004</v>
      </c>
      <c r="CI446" s="593">
        <f t="shared" si="6196"/>
        <v>0.34451623859739927</v>
      </c>
      <c r="CJ446" s="478">
        <f>SUM(CJ431,CJ422,CJ410,CJ373)</f>
        <v>-2000</v>
      </c>
      <c r="CK446" s="478">
        <f t="shared" si="6197"/>
        <v>59828</v>
      </c>
      <c r="CL446" s="118">
        <f>SUM(CL431,CL422,CL410,CL373)</f>
        <v>42930.009999999995</v>
      </c>
      <c r="CM446" s="593">
        <f t="shared" si="6198"/>
        <v>0.71755716386975987</v>
      </c>
      <c r="CN446" s="19">
        <f>SUM(CN431,CN422,CN410,CN373)</f>
        <v>-3000</v>
      </c>
      <c r="CO446" s="582">
        <f t="shared" si="6199"/>
        <v>56828</v>
      </c>
      <c r="CP446" s="593">
        <f t="shared" si="6200"/>
        <v>0.75543763637643402</v>
      </c>
      <c r="CQ446" s="19">
        <f>SUM(CQ431,CQ422,CQ410,CQ373)</f>
        <v>0</v>
      </c>
      <c r="CR446" s="582">
        <f t="shared" si="6201"/>
        <v>56828</v>
      </c>
      <c r="CS446" s="1240">
        <f>SUM(CS431,CS422,CS410,CS373)</f>
        <v>56828</v>
      </c>
      <c r="CT446" s="1061">
        <f>SUM(CT431,CT422,CT410,CT373)</f>
        <v>64987</v>
      </c>
      <c r="CU446" s="478">
        <f>SUM(CU431,CU422,CU410,CU373)</f>
        <v>66474</v>
      </c>
      <c r="CV446" s="478">
        <f>SUM(CV431,CV422,CV410,CV373)</f>
        <v>71492</v>
      </c>
      <c r="CW446" s="1383">
        <f>SUM(CW431,CW422,CW410,CW373)</f>
        <v>60878.260000000009</v>
      </c>
      <c r="CX446" s="593">
        <f t="shared" si="6202"/>
        <v>1.0712722601534457</v>
      </c>
      <c r="CY446" s="405">
        <f>SUM(CY431,CY422,CY410,CY373)</f>
        <v>64987</v>
      </c>
      <c r="CZ446" s="478">
        <f>SUM(CZ431,CZ422,CZ410,CZ373)</f>
        <v>-3800</v>
      </c>
      <c r="DA446" s="405">
        <f t="shared" si="6203"/>
        <v>61187</v>
      </c>
      <c r="DB446" s="118">
        <f>SUM(DB431,DB422,DB410,DB373)</f>
        <v>14638.75</v>
      </c>
      <c r="DC446" s="593">
        <f t="shared" si="6204"/>
        <v>0.23924608168401784</v>
      </c>
      <c r="DD446" s="582">
        <f>SUM(DD431,DD422,DD410,DD373)</f>
        <v>2200</v>
      </c>
      <c r="DE446" s="405">
        <f t="shared" si="6205"/>
        <v>63387</v>
      </c>
      <c r="DF446" s="593">
        <f t="shared" si="6206"/>
        <v>0.23094246454320286</v>
      </c>
      <c r="DG446" s="582">
        <f>SUM(DG431,DG422,DG410,DG373)</f>
        <v>2200</v>
      </c>
      <c r="DH446" s="405">
        <f t="shared" si="6207"/>
        <v>63387</v>
      </c>
      <c r="DI446" s="593">
        <f t="shared" si="6208"/>
        <v>0.23094246454320286</v>
      </c>
      <c r="DJ446" s="1582">
        <f>SUM(DJ431,DJ422,DJ410,DJ373)</f>
        <v>24139.83</v>
      </c>
      <c r="DK446" s="594">
        <f t="shared" si="6209"/>
        <v>0.38083250508779404</v>
      </c>
      <c r="DL446" s="582">
        <f>SUM(DL431,DL422,DL410,DL373)</f>
        <v>1922</v>
      </c>
      <c r="DM446" s="405">
        <f t="shared" si="6210"/>
        <v>65309</v>
      </c>
      <c r="DN446" s="594">
        <f t="shared" si="6211"/>
        <v>0.36962486027959396</v>
      </c>
      <c r="DO446" s="1582">
        <f>SUM(DO431,DO422,DO410,DO373)</f>
        <v>58990.080000000002</v>
      </c>
      <c r="DP446" s="902">
        <f>SUM(DP431,DP422,DP410,DP373)</f>
        <v>81802</v>
      </c>
      <c r="DQ446" s="478">
        <f>SUM(DQ431,DQ422,DQ410,DQ373)</f>
        <v>74675</v>
      </c>
      <c r="DR446" s="478">
        <f>SUM(DR431,DR422,DR410,DR373)</f>
        <v>74675</v>
      </c>
      <c r="DS446" s="1984">
        <f>SUM(DS431,DS422,DS410,DS373)</f>
        <v>58990.080000000002</v>
      </c>
      <c r="DT446" s="2201">
        <f t="shared" si="6152"/>
        <v>0.9032458007319053</v>
      </c>
      <c r="DU446" s="2027">
        <f>SUM(DU431,DU422,DU410,DU373)</f>
        <v>81802</v>
      </c>
      <c r="DV446" s="1753">
        <f>SUM(DV431,DV422,DV410,DV373)</f>
        <v>-1000</v>
      </c>
      <c r="DW446" s="1753">
        <f t="shared" si="6153"/>
        <v>80802</v>
      </c>
      <c r="DX446" s="1753">
        <f>SUM(DX431,DX422,DX410,DX373)</f>
        <v>0</v>
      </c>
      <c r="DY446" s="1753">
        <f t="shared" si="6154"/>
        <v>80802</v>
      </c>
      <c r="DZ446" s="1753">
        <f>SUM(DZ431,DZ422,DZ410,DZ373)</f>
        <v>0</v>
      </c>
      <c r="EA446" s="1753">
        <f t="shared" si="6155"/>
        <v>80802</v>
      </c>
      <c r="EB446" s="1984">
        <f>SUM(EB431,EB422,EB410,EB373)</f>
        <v>43656.07</v>
      </c>
      <c r="EC446" s="2201">
        <f t="shared" si="6156"/>
        <v>0.54028452266033022</v>
      </c>
      <c r="ED446" s="1753">
        <f>SUM(ED431,ED422,ED410,ED373)</f>
        <v>3000</v>
      </c>
      <c r="EE446" s="1753">
        <f t="shared" si="6157"/>
        <v>83802</v>
      </c>
      <c r="EF446" s="2201">
        <f t="shared" si="6158"/>
        <v>0.52094305625164072</v>
      </c>
      <c r="EG446" s="1753">
        <f>SUM(EG431,EG422,EG410,EG373)</f>
        <v>2900</v>
      </c>
      <c r="EH446" s="1753">
        <f t="shared" si="6159"/>
        <v>86702</v>
      </c>
      <c r="EI446" s="2189">
        <f>SUM(EI431,EI422,EI410,EI373)</f>
        <v>78749.75</v>
      </c>
      <c r="EJ446" s="1984">
        <f>SUM(EJ431,EJ422,EJ410,EJ373)</f>
        <v>78749.75</v>
      </c>
      <c r="EK446" s="2201">
        <f t="shared" si="6160"/>
        <v>1</v>
      </c>
      <c r="EL446" s="2027">
        <f>SUM(EL431,EL422,EL410,EL373)</f>
        <v>81323</v>
      </c>
      <c r="EM446" s="2348">
        <f>SUM(EM431,EM422,EM410,EM373)</f>
        <v>81738</v>
      </c>
      <c r="EN446" s="2348">
        <f>SUM(EN431,EN422,EN410,EN373)</f>
        <v>80022</v>
      </c>
      <c r="EO446" s="1984">
        <f>SUM(EO431,EO422,EO410,EO373)</f>
        <v>39756</v>
      </c>
      <c r="EP446" s="2201">
        <f t="shared" si="6161"/>
        <v>0.48886538863544138</v>
      </c>
      <c r="EQ446" s="1753">
        <f>SUM(EQ431,EQ422,EQ410,EQ373)</f>
        <v>-3000</v>
      </c>
      <c r="ER446" s="1753">
        <f t="shared" si="6162"/>
        <v>78323</v>
      </c>
      <c r="ES446" s="1753">
        <f>SUM(ES431,ES422,ES410,ES373)</f>
        <v>0</v>
      </c>
      <c r="ET446" s="1753">
        <f t="shared" si="6163"/>
        <v>78323</v>
      </c>
      <c r="EU446" s="2201">
        <f t="shared" si="6164"/>
        <v>0.50759036298405324</v>
      </c>
      <c r="EV446" s="1753">
        <f>SUM(EV431,EV422,EV410,EV373)</f>
        <v>0</v>
      </c>
      <c r="EW446" s="1753">
        <f t="shared" si="6165"/>
        <v>78323</v>
      </c>
      <c r="EX446" s="1984">
        <f>SUM(EX431,EX422,EX410,EX373)</f>
        <v>52751.100000000006</v>
      </c>
      <c r="EY446" s="2201">
        <f t="shared" si="6166"/>
        <v>0.67350714349552498</v>
      </c>
      <c r="EZ446" s="2027">
        <f>SUM(EZ431,EZ422,EZ410,EZ373)</f>
        <v>78323.05</v>
      </c>
      <c r="FA446" s="1984">
        <f>SUM(FA431,FA422,FA410,FA373)</f>
        <v>69982.36</v>
      </c>
      <c r="FB446" s="2201">
        <f t="shared" si="6167"/>
        <v>0.89350969702386274</v>
      </c>
      <c r="FC446" s="1634">
        <f>SUM(FC431,FC422,FC410,FC373)</f>
        <v>72540</v>
      </c>
      <c r="FD446" s="1634">
        <f>SUM(FD431,FD422,FD410,FD373)</f>
        <v>73140</v>
      </c>
      <c r="FE446" s="1634">
        <f>SUM(FE431,FE422,FE410,FE373)</f>
        <v>72140</v>
      </c>
      <c r="FF446" s="405">
        <f>SUM(FF431,FF422,FF410,FF373)</f>
        <v>0</v>
      </c>
      <c r="FG446" s="405">
        <f t="shared" si="6168"/>
        <v>72540</v>
      </c>
      <c r="FH446" s="2706">
        <f>SUM(FH431,FH422,FH410,FH373)</f>
        <v>28070.45</v>
      </c>
      <c r="FI446" s="405">
        <f>SUM(FI431,FI422,FI410,FI373)</f>
        <v>1066</v>
      </c>
      <c r="FJ446" s="405">
        <f t="shared" si="6169"/>
        <v>73606</v>
      </c>
      <c r="FK446" s="2714">
        <f t="shared" si="6170"/>
        <v>0.38136089449229682</v>
      </c>
      <c r="FL446" s="2706">
        <f>SUM(FL431,FL422,FL410,FL373)</f>
        <v>40420.400000000001</v>
      </c>
      <c r="FM446" s="2714">
        <f t="shared" si="6171"/>
        <v>0.5491454500991767</v>
      </c>
      <c r="FN446" s="405">
        <f>SUM(FN431,FN422,FN410,FN373)</f>
        <v>0</v>
      </c>
      <c r="FO446" s="405">
        <f t="shared" si="6172"/>
        <v>73606</v>
      </c>
      <c r="FP446" s="1634">
        <f>SUM(FP431,FP422,FP410,FP373)</f>
        <v>73606</v>
      </c>
      <c r="FQ446" s="2653">
        <f>SUM(FQ431,FQ422,FQ410,FQ373)</f>
        <v>73786</v>
      </c>
      <c r="FR446" s="1634">
        <f>SUM(FR431,FR422,FR410,FR373)</f>
        <v>73792</v>
      </c>
      <c r="FS446" s="1634">
        <f>SUM(FS431,FS422,FS410,FS373)</f>
        <v>77237</v>
      </c>
    </row>
    <row r="447" spans="1:175" ht="21.75" thickBot="1" x14ac:dyDescent="0.4">
      <c r="A447" s="649"/>
      <c r="B447" s="650"/>
      <c r="C447" s="1846" t="s">
        <v>206</v>
      </c>
      <c r="D447" s="651"/>
      <c r="E447" s="1847"/>
      <c r="F447" s="668"/>
      <c r="G447" s="650"/>
      <c r="H447" s="588">
        <f>SUM(H411,H374)</f>
        <v>0</v>
      </c>
      <c r="I447" s="479">
        <f>SUM(I411,I374)</f>
        <v>0</v>
      </c>
      <c r="J447" s="527">
        <f>SUM(J411,J374)</f>
        <v>3500</v>
      </c>
      <c r="K447" s="527">
        <f>SUM(K411,K374)</f>
        <v>4668</v>
      </c>
      <c r="L447" s="587">
        <f t="shared" si="6104"/>
        <v>1.3337142857142856</v>
      </c>
      <c r="M447" s="479">
        <f>SUM(M411,M374)</f>
        <v>3500</v>
      </c>
      <c r="N447" s="479">
        <f>SUM(N411,N374)</f>
        <v>1168</v>
      </c>
      <c r="O447" s="479">
        <f>SUM(O411,O374)</f>
        <v>35000</v>
      </c>
      <c r="P447" s="527">
        <f t="shared" si="6173"/>
        <v>39668</v>
      </c>
      <c r="Q447" s="587"/>
      <c r="R447" s="479">
        <f>SUM(R411,R374)</f>
        <v>39668</v>
      </c>
      <c r="S447" s="527">
        <f>SUM(S411,S374)</f>
        <v>4668</v>
      </c>
      <c r="T447" s="587">
        <f t="shared" si="6174"/>
        <v>0.11767671674901684</v>
      </c>
      <c r="U447" s="479">
        <f>SUM(U411,U374)</f>
        <v>39668</v>
      </c>
      <c r="V447" s="479">
        <f>SUM(V411,V374)</f>
        <v>0</v>
      </c>
      <c r="W447" s="479">
        <f>SUM(W411,W374)</f>
        <v>0</v>
      </c>
      <c r="X447" s="527">
        <f t="shared" si="6175"/>
        <v>39668</v>
      </c>
      <c r="Y447" s="587">
        <f t="shared" si="6176"/>
        <v>0.11767671674901684</v>
      </c>
      <c r="Z447" s="479">
        <f>SUM(Z411,Z374)</f>
        <v>2000</v>
      </c>
      <c r="AA447" s="527">
        <f t="shared" si="6177"/>
        <v>41668</v>
      </c>
      <c r="AB447" s="527">
        <f>SUM(AB411,AB374)</f>
        <v>41633</v>
      </c>
      <c r="AC447" s="587">
        <f t="shared" si="6178"/>
        <v>0.99916002687913985</v>
      </c>
      <c r="AD447" s="527">
        <f>SUM(AD411,AD374)</f>
        <v>41634</v>
      </c>
      <c r="AE447" s="527">
        <f>SUM(AE411,AE374)</f>
        <v>41633</v>
      </c>
      <c r="AF447" s="587">
        <f t="shared" si="6179"/>
        <v>0.99916002687913985</v>
      </c>
      <c r="AG447" s="479">
        <f>SUM(AG411,AG374)</f>
        <v>41668</v>
      </c>
      <c r="AH447" s="479">
        <f>SUM(AH411,AH374)</f>
        <v>0</v>
      </c>
      <c r="AI447" s="479">
        <f>SUM(AI411,AI374)</f>
        <v>1800</v>
      </c>
      <c r="AJ447" s="479">
        <f>SUM(AJ411,AJ374)</f>
        <v>0</v>
      </c>
      <c r="AK447" s="479">
        <f>SUM(AK411,AK374)</f>
        <v>0</v>
      </c>
      <c r="AL447" s="527">
        <f t="shared" si="6180"/>
        <v>41668</v>
      </c>
      <c r="AM447" s="829">
        <f>SUM(AM411,AM374)</f>
        <v>41633.65</v>
      </c>
      <c r="AN447" s="894">
        <f t="shared" si="6181"/>
        <v>0.99917562637995583</v>
      </c>
      <c r="AO447" s="829">
        <f>SUM(AO411,AO374)</f>
        <v>5799.44</v>
      </c>
      <c r="AP447" s="894"/>
      <c r="AQ447" s="829">
        <f>SUM(AQ411,AQ374)</f>
        <v>0</v>
      </c>
      <c r="AR447" s="829">
        <f>SUM(AR411,AR374)</f>
        <v>5800</v>
      </c>
      <c r="AS447" s="829">
        <f t="shared" si="6183"/>
        <v>5800</v>
      </c>
      <c r="AT447" s="894">
        <f t="shared" si="6184"/>
        <v>0.99990344827586197</v>
      </c>
      <c r="AU447" s="829">
        <f>SUM(AU411,AU374)</f>
        <v>5800</v>
      </c>
      <c r="AV447" s="829">
        <f t="shared" si="6185"/>
        <v>5800</v>
      </c>
      <c r="AW447" s="479">
        <f t="shared" ref="AW447:BG447" si="6215">SUM(AW411,AW374)</f>
        <v>0</v>
      </c>
      <c r="AX447" s="829">
        <f t="shared" si="6215"/>
        <v>7501.7</v>
      </c>
      <c r="AY447" s="479">
        <f t="shared" si="6215"/>
        <v>5800</v>
      </c>
      <c r="AZ447" s="71">
        <f t="shared" si="6215"/>
        <v>7501.7</v>
      </c>
      <c r="BA447" s="904">
        <f t="shared" si="6215"/>
        <v>0</v>
      </c>
      <c r="BB447" s="479">
        <f t="shared" si="6215"/>
        <v>1800</v>
      </c>
      <c r="BC447" s="479">
        <f t="shared" si="6215"/>
        <v>0</v>
      </c>
      <c r="BD447" s="904">
        <f t="shared" si="6215"/>
        <v>0</v>
      </c>
      <c r="BE447" s="479">
        <f t="shared" si="6215"/>
        <v>1800</v>
      </c>
      <c r="BF447" s="479">
        <f t="shared" si="6215"/>
        <v>0</v>
      </c>
      <c r="BG447" s="829">
        <f t="shared" si="6215"/>
        <v>0</v>
      </c>
      <c r="BH447" s="479">
        <f t="shared" si="6186"/>
        <v>0</v>
      </c>
      <c r="BI447" s="905">
        <f>SUM(BI411,BI374)</f>
        <v>0</v>
      </c>
      <c r="BJ447" s="894"/>
      <c r="BK447" s="479">
        <f>SUM(BK411,BK374)</f>
        <v>0</v>
      </c>
      <c r="BL447" s="479">
        <f t="shared" si="6188"/>
        <v>0</v>
      </c>
      <c r="BM447" s="894"/>
      <c r="BN447" s="894"/>
      <c r="BO447" s="894"/>
      <c r="BP447" s="905">
        <f>SUM(BP411,BP374)</f>
        <v>0</v>
      </c>
      <c r="BQ447" s="888"/>
      <c r="BR447" s="829">
        <f>SUM(BR411,BR374)</f>
        <v>0</v>
      </c>
      <c r="BS447" s="479">
        <f t="shared" si="6191"/>
        <v>0</v>
      </c>
      <c r="BT447" s="905">
        <f>SUM(BT411,BT374)</f>
        <v>0</v>
      </c>
      <c r="BU447" s="888"/>
      <c r="BV447" s="479">
        <f>SUM(BV411,BV374)</f>
        <v>0</v>
      </c>
      <c r="BW447" s="479">
        <f t="shared" si="6193"/>
        <v>0</v>
      </c>
      <c r="BX447" s="894"/>
      <c r="BY447" s="905">
        <f t="shared" ref="BY447:CE447" si="6216">SUM(BY411,BY374)</f>
        <v>0</v>
      </c>
      <c r="BZ447" s="1120">
        <f t="shared" si="6216"/>
        <v>0</v>
      </c>
      <c r="CA447" s="479">
        <f t="shared" si="6216"/>
        <v>0</v>
      </c>
      <c r="CB447" s="479">
        <f t="shared" si="6216"/>
        <v>1800</v>
      </c>
      <c r="CC447" s="479">
        <f t="shared" si="6216"/>
        <v>0</v>
      </c>
      <c r="CD447" s="905">
        <f t="shared" si="6216"/>
        <v>0</v>
      </c>
      <c r="CE447" s="20">
        <f t="shared" si="6216"/>
        <v>600</v>
      </c>
      <c r="CF447" s="527">
        <f t="shared" si="6194"/>
        <v>600</v>
      </c>
      <c r="CG447" s="593">
        <f t="shared" si="6195"/>
        <v>0</v>
      </c>
      <c r="CH447" s="905">
        <f>SUM(CH411,CH374)</f>
        <v>600</v>
      </c>
      <c r="CI447" s="593">
        <f t="shared" si="6196"/>
        <v>1</v>
      </c>
      <c r="CJ447" s="479">
        <f>SUM(CJ411,CJ374)</f>
        <v>0</v>
      </c>
      <c r="CK447" s="479">
        <f t="shared" si="6197"/>
        <v>600</v>
      </c>
      <c r="CL447" s="119">
        <f>SUM(CL411,CL374)</f>
        <v>5281</v>
      </c>
      <c r="CM447" s="593">
        <f t="shared" si="6198"/>
        <v>8.8016666666666659</v>
      </c>
      <c r="CN447" s="20">
        <f>SUM(CN411,CN374)</f>
        <v>6200</v>
      </c>
      <c r="CO447" s="1187">
        <f t="shared" si="6199"/>
        <v>6800</v>
      </c>
      <c r="CP447" s="593">
        <f t="shared" si="6200"/>
        <v>0.77661764705882352</v>
      </c>
      <c r="CQ447" s="20">
        <f>SUM(CQ411,CQ374)</f>
        <v>2000</v>
      </c>
      <c r="CR447" s="1187">
        <f t="shared" si="6201"/>
        <v>8800</v>
      </c>
      <c r="CS447" s="1241">
        <f>SUM(CS411,CS374)</f>
        <v>6800</v>
      </c>
      <c r="CT447" s="1308">
        <f>SUM(CT411,CT374)</f>
        <v>2800</v>
      </c>
      <c r="CU447" s="479">
        <f>SUM(CU411,CU374)</f>
        <v>0</v>
      </c>
      <c r="CV447" s="479">
        <f>SUM(CV411,CV374)</f>
        <v>1800</v>
      </c>
      <c r="CW447" s="1384">
        <f>SUM(CW411,CW374)</f>
        <v>7689.4</v>
      </c>
      <c r="CX447" s="593">
        <f t="shared" si="6202"/>
        <v>0.87379545454545449</v>
      </c>
      <c r="CY447" s="1361">
        <f>SUM(CY411,CY374)</f>
        <v>2800</v>
      </c>
      <c r="CZ447" s="479">
        <f>SUM(CZ411,CZ374)</f>
        <v>6000</v>
      </c>
      <c r="DA447" s="1361">
        <f t="shared" si="6203"/>
        <v>8800</v>
      </c>
      <c r="DB447" s="119">
        <f>SUM(DB411,DB374)</f>
        <v>18624</v>
      </c>
      <c r="DC447" s="593">
        <f t="shared" si="6204"/>
        <v>2.1163636363636362</v>
      </c>
      <c r="DD447" s="1187">
        <f>SUM(DD411,DD374)</f>
        <v>11160</v>
      </c>
      <c r="DE447" s="1361">
        <f t="shared" si="6205"/>
        <v>19960</v>
      </c>
      <c r="DF447" s="593">
        <f t="shared" si="6206"/>
        <v>0.93306613226452906</v>
      </c>
      <c r="DG447" s="1187">
        <f>SUM(DG411,DG374)</f>
        <v>11160</v>
      </c>
      <c r="DH447" s="1361">
        <f t="shared" si="6207"/>
        <v>19960</v>
      </c>
      <c r="DI447" s="593">
        <f t="shared" si="6208"/>
        <v>0.93306613226452906</v>
      </c>
      <c r="DJ447" s="1583">
        <f>SUM(DJ411,DJ374)</f>
        <v>18624</v>
      </c>
      <c r="DK447" s="596">
        <f t="shared" si="6209"/>
        <v>0.93306613226452906</v>
      </c>
      <c r="DL447" s="1187">
        <f>SUM(DL411,DL374)</f>
        <v>0</v>
      </c>
      <c r="DM447" s="1361">
        <f t="shared" si="6210"/>
        <v>19960</v>
      </c>
      <c r="DN447" s="596">
        <f t="shared" si="6211"/>
        <v>0.93306613226452906</v>
      </c>
      <c r="DO447" s="1583">
        <f>SUM(DO411,DO374)</f>
        <v>18624</v>
      </c>
      <c r="DP447" s="479">
        <f>SUM(DP411,DP374)</f>
        <v>2000</v>
      </c>
      <c r="DQ447" s="479">
        <f>SUM(DQ411,DQ374)</f>
        <v>0</v>
      </c>
      <c r="DR447" s="479">
        <f>SUM(DR411,DR374)</f>
        <v>0</v>
      </c>
      <c r="DS447" s="1985">
        <f>SUM(DS411,DS374)</f>
        <v>18624</v>
      </c>
      <c r="DT447" s="2205">
        <f t="shared" si="6152"/>
        <v>0.93306613226452906</v>
      </c>
      <c r="DU447" s="1360">
        <f>SUM(DU411,DU374)</f>
        <v>2000</v>
      </c>
      <c r="DV447" s="1360">
        <f>SUM(DV411,DV374)</f>
        <v>0</v>
      </c>
      <c r="DW447" s="1360">
        <f t="shared" si="6153"/>
        <v>2000</v>
      </c>
      <c r="DX447" s="1360">
        <f>SUM(DX411,DX374)</f>
        <v>0</v>
      </c>
      <c r="DY447" s="1360">
        <f t="shared" si="6154"/>
        <v>2000</v>
      </c>
      <c r="DZ447" s="1360">
        <f>SUM(DZ411,DZ374)</f>
        <v>0</v>
      </c>
      <c r="EA447" s="1360">
        <f t="shared" si="6155"/>
        <v>2000</v>
      </c>
      <c r="EB447" s="1985">
        <f>SUM(EB411,EB374)</f>
        <v>0</v>
      </c>
      <c r="EC447" s="2205">
        <f t="shared" si="6156"/>
        <v>0</v>
      </c>
      <c r="ED447" s="1360">
        <f>SUM(ED411,ED374)</f>
        <v>0</v>
      </c>
      <c r="EE447" s="1360">
        <f t="shared" si="6157"/>
        <v>2000</v>
      </c>
      <c r="EF447" s="2205">
        <f t="shared" si="6158"/>
        <v>0</v>
      </c>
      <c r="EG447" s="1360">
        <f>SUM(EG411,EG374)</f>
        <v>-2000</v>
      </c>
      <c r="EH447" s="1360">
        <f t="shared" si="6159"/>
        <v>0</v>
      </c>
      <c r="EI447" s="2191">
        <f>SUM(EI411,EI374)</f>
        <v>0</v>
      </c>
      <c r="EJ447" s="1985">
        <f>SUM(EJ411,EJ374)</f>
        <v>0</v>
      </c>
      <c r="EK447" s="2205" t="e">
        <f t="shared" si="6160"/>
        <v>#DIV/0!</v>
      </c>
      <c r="EL447" s="1360">
        <f>SUM(EL411,EL374)</f>
        <v>0</v>
      </c>
      <c r="EM447" s="2192">
        <f>SUM(EM411,EM374)</f>
        <v>0</v>
      </c>
      <c r="EN447" s="2192">
        <f>SUM(EN411,EN374)</f>
        <v>0</v>
      </c>
      <c r="EO447" s="1985">
        <f>SUM(EO411,EO374)</f>
        <v>0</v>
      </c>
      <c r="EP447" s="2205" t="e">
        <f t="shared" si="6161"/>
        <v>#DIV/0!</v>
      </c>
      <c r="EQ447" s="1360">
        <f>SUM(EQ411,EQ374)</f>
        <v>0</v>
      </c>
      <c r="ER447" s="1360">
        <f t="shared" si="6162"/>
        <v>0</v>
      </c>
      <c r="ES447" s="1360">
        <f>SUM(ES411,ES374)</f>
        <v>0</v>
      </c>
      <c r="ET447" s="1360">
        <f t="shared" si="6163"/>
        <v>0</v>
      </c>
      <c r="EU447" s="2205" t="e">
        <f t="shared" si="6164"/>
        <v>#DIV/0!</v>
      </c>
      <c r="EV447" s="1360">
        <f>SUM(EV411,EV374)</f>
        <v>0</v>
      </c>
      <c r="EW447" s="1360">
        <f t="shared" si="6165"/>
        <v>0</v>
      </c>
      <c r="EX447" s="1985">
        <f>SUM(EX411,EX374)</f>
        <v>0</v>
      </c>
      <c r="EY447" s="2205" t="e">
        <f t="shared" si="6166"/>
        <v>#DIV/0!</v>
      </c>
      <c r="EZ447" s="2028">
        <f>SUM(EZ411,EZ374)</f>
        <v>0</v>
      </c>
      <c r="FA447" s="1985">
        <f>SUM(FA411,FA374)</f>
        <v>0</v>
      </c>
      <c r="FB447" s="2205" t="e">
        <f t="shared" si="6167"/>
        <v>#DIV/0!</v>
      </c>
      <c r="FC447" s="1361">
        <f>SUM(FC411,FC374)</f>
        <v>100</v>
      </c>
      <c r="FD447" s="1361">
        <f>SUM(FD411,FD374)</f>
        <v>100</v>
      </c>
      <c r="FE447" s="1361">
        <f>SUM(FE411,FE374)</f>
        <v>100</v>
      </c>
      <c r="FF447" s="1361">
        <f>SUM(FF411,FF374)</f>
        <v>0</v>
      </c>
      <c r="FG447" s="1361">
        <f t="shared" si="6168"/>
        <v>100</v>
      </c>
      <c r="FH447" s="2707">
        <f>SUM(FH411,FH374)</f>
        <v>0</v>
      </c>
      <c r="FI447" s="1361">
        <f>SUM(FI411,FI374)</f>
        <v>0</v>
      </c>
      <c r="FJ447" s="1361">
        <f t="shared" si="6169"/>
        <v>100</v>
      </c>
      <c r="FK447" s="2717">
        <f t="shared" si="6170"/>
        <v>0</v>
      </c>
      <c r="FL447" s="2707">
        <f>SUM(FL411,FL374)</f>
        <v>0</v>
      </c>
      <c r="FM447" s="2717">
        <f t="shared" si="6171"/>
        <v>0</v>
      </c>
      <c r="FN447" s="1361">
        <f>SUM(FN411,FN374)</f>
        <v>0</v>
      </c>
      <c r="FO447" s="1361">
        <f t="shared" si="6172"/>
        <v>100</v>
      </c>
      <c r="FP447" s="1635">
        <f>SUM(FP411,FP374)</f>
        <v>100</v>
      </c>
      <c r="FQ447" s="2603">
        <f>SUM(FQ411,FQ374,FQ444)</f>
        <v>100</v>
      </c>
      <c r="FR447" s="1361">
        <f>SUM(FR411,FR374,FR444)</f>
        <v>29838</v>
      </c>
      <c r="FS447" s="1361">
        <f>SUM(FS411,FS374,FS444)</f>
        <v>100</v>
      </c>
    </row>
    <row r="448" spans="1:175" ht="21.75" thickBot="1" x14ac:dyDescent="0.4">
      <c r="A448" s="663"/>
      <c r="B448" s="635"/>
      <c r="C448" s="1848" t="s">
        <v>290</v>
      </c>
      <c r="D448" s="638"/>
      <c r="E448" s="1849"/>
      <c r="F448" s="669"/>
      <c r="G448" s="635"/>
      <c r="H448" s="670">
        <f t="shared" ref="H448:I448" si="6217">SUM(H446:H447)</f>
        <v>57588</v>
      </c>
      <c r="I448" s="480">
        <f t="shared" si="6217"/>
        <v>85115</v>
      </c>
      <c r="J448" s="538">
        <f t="shared" ref="J448:O448" si="6218">SUM(J446:J447)</f>
        <v>86640</v>
      </c>
      <c r="K448" s="538">
        <f t="shared" si="6218"/>
        <v>45789</v>
      </c>
      <c r="L448" s="604">
        <f t="shared" si="6104"/>
        <v>0.52849722991689752</v>
      </c>
      <c r="M448" s="480">
        <f t="shared" ref="M448" si="6219">SUM(M446:M447)</f>
        <v>86640</v>
      </c>
      <c r="N448" s="480">
        <f t="shared" si="6218"/>
        <v>-1219</v>
      </c>
      <c r="O448" s="480">
        <f t="shared" si="6218"/>
        <v>41873</v>
      </c>
      <c r="P448" s="538">
        <f t="shared" si="6173"/>
        <v>127294</v>
      </c>
      <c r="Q448" s="604">
        <f>K448/P448</f>
        <v>0.35971059122975158</v>
      </c>
      <c r="R448" s="480">
        <f t="shared" ref="R448:S448" si="6220">SUM(R446:R447)</f>
        <v>127294</v>
      </c>
      <c r="S448" s="538">
        <f t="shared" si="6220"/>
        <v>57167</v>
      </c>
      <c r="T448" s="604">
        <f t="shared" si="6174"/>
        <v>0.44909422282275679</v>
      </c>
      <c r="U448" s="480">
        <f t="shared" ref="U448:W448" si="6221">SUM(U446:U447)</f>
        <v>128294</v>
      </c>
      <c r="V448" s="480">
        <f t="shared" si="6221"/>
        <v>0</v>
      </c>
      <c r="W448" s="480">
        <f t="shared" si="6221"/>
        <v>1000</v>
      </c>
      <c r="X448" s="538">
        <f t="shared" si="6175"/>
        <v>128294</v>
      </c>
      <c r="Y448" s="604">
        <f t="shared" si="6176"/>
        <v>0.44559371443715218</v>
      </c>
      <c r="Z448" s="480">
        <f t="shared" ref="Z448" si="6222">SUM(Z446:Z447)</f>
        <v>2000</v>
      </c>
      <c r="AA448" s="538">
        <f t="shared" si="6177"/>
        <v>130294</v>
      </c>
      <c r="AB448" s="538">
        <f t="shared" ref="AB448:AE448" si="6223">SUM(AB446:AB447)</f>
        <v>115204</v>
      </c>
      <c r="AC448" s="604">
        <f t="shared" si="6178"/>
        <v>0.88418499700676934</v>
      </c>
      <c r="AD448" s="538">
        <f t="shared" si="6223"/>
        <v>120557</v>
      </c>
      <c r="AE448" s="538">
        <f t="shared" si="6223"/>
        <v>125644</v>
      </c>
      <c r="AF448" s="604">
        <f t="shared" si="6179"/>
        <v>0.96431148019095281</v>
      </c>
      <c r="AG448" s="480">
        <f t="shared" ref="AG448:AM448" si="6224">SUM(AG446:AG447)</f>
        <v>131294</v>
      </c>
      <c r="AH448" s="480">
        <f t="shared" si="6224"/>
        <v>96537</v>
      </c>
      <c r="AI448" s="480">
        <f t="shared" si="6224"/>
        <v>65460</v>
      </c>
      <c r="AJ448" s="480">
        <f t="shared" si="6224"/>
        <v>58250</v>
      </c>
      <c r="AK448" s="480">
        <f t="shared" si="6224"/>
        <v>1000</v>
      </c>
      <c r="AL448" s="538">
        <f t="shared" si="6180"/>
        <v>131294</v>
      </c>
      <c r="AM448" s="837">
        <f t="shared" si="6224"/>
        <v>127491.37999999998</v>
      </c>
      <c r="AN448" s="900">
        <f t="shared" si="6181"/>
        <v>0.97103736652093753</v>
      </c>
      <c r="AO448" s="837">
        <f t="shared" ref="AO448:AR448" si="6225">SUM(AO446:AO447)</f>
        <v>48831.509999999995</v>
      </c>
      <c r="AP448" s="900">
        <f t="shared" si="6182"/>
        <v>0.50583206438981942</v>
      </c>
      <c r="AQ448" s="837">
        <f t="shared" ref="AQ448" si="6226">SUM(AQ446:AQ447)</f>
        <v>0</v>
      </c>
      <c r="AR448" s="837">
        <f t="shared" si="6225"/>
        <v>-6000</v>
      </c>
      <c r="AS448" s="837">
        <f t="shared" si="6183"/>
        <v>90537</v>
      </c>
      <c r="AT448" s="900">
        <f t="shared" si="6184"/>
        <v>0.53935418668610613</v>
      </c>
      <c r="AU448" s="837">
        <f t="shared" ref="AU448" si="6227">SUM(AU446:AU447)</f>
        <v>-8000</v>
      </c>
      <c r="AV448" s="837">
        <f t="shared" si="6185"/>
        <v>88537</v>
      </c>
      <c r="AW448" s="480">
        <f t="shared" ref="AW448:BG448" si="6228">SUM(AW446:AW447)</f>
        <v>96537</v>
      </c>
      <c r="AX448" s="837">
        <f t="shared" si="6228"/>
        <v>74184.53</v>
      </c>
      <c r="AY448" s="480">
        <f t="shared" si="6228"/>
        <v>88537</v>
      </c>
      <c r="AZ448" s="1065">
        <f t="shared" si="6228"/>
        <v>84419.04</v>
      </c>
      <c r="BA448" s="906">
        <f t="shared" si="6228"/>
        <v>71586</v>
      </c>
      <c r="BB448" s="480">
        <f t="shared" si="6228"/>
        <v>64882</v>
      </c>
      <c r="BC448" s="480">
        <f t="shared" si="6228"/>
        <v>64082</v>
      </c>
      <c r="BD448" s="906">
        <f t="shared" si="6228"/>
        <v>74586</v>
      </c>
      <c r="BE448" s="480">
        <f t="shared" si="6228"/>
        <v>64882</v>
      </c>
      <c r="BF448" s="480">
        <f t="shared" si="6228"/>
        <v>64082</v>
      </c>
      <c r="BG448" s="837">
        <f t="shared" si="6228"/>
        <v>0</v>
      </c>
      <c r="BH448" s="480">
        <f t="shared" si="6186"/>
        <v>74586</v>
      </c>
      <c r="BI448" s="907">
        <f t="shared" ref="BI448" si="6229">SUM(BI446:BI447)</f>
        <v>17797.870000000003</v>
      </c>
      <c r="BJ448" s="900">
        <f t="shared" si="6187"/>
        <v>0.23862212747700645</v>
      </c>
      <c r="BK448" s="480">
        <f t="shared" ref="BK448" si="6230">SUM(BK446:BK447)</f>
        <v>1600</v>
      </c>
      <c r="BL448" s="480">
        <f t="shared" si="6188"/>
        <v>76186</v>
      </c>
      <c r="BM448" s="900">
        <f t="shared" si="6189"/>
        <v>0.23361076838264253</v>
      </c>
      <c r="BN448" s="900"/>
      <c r="BO448" s="900"/>
      <c r="BP448" s="907">
        <f t="shared" ref="BP448:BT448" si="6231">SUM(BP446:BP447)</f>
        <v>27377.439999999999</v>
      </c>
      <c r="BQ448" s="888">
        <f t="shared" si="6190"/>
        <v>0.35935001181319398</v>
      </c>
      <c r="BR448" s="837">
        <f t="shared" ref="BR448" si="6232">SUM(BR446:BR447)</f>
        <v>0</v>
      </c>
      <c r="BS448" s="480">
        <f t="shared" si="6191"/>
        <v>76186</v>
      </c>
      <c r="BT448" s="907">
        <f t="shared" si="6231"/>
        <v>42698.850000000006</v>
      </c>
      <c r="BU448" s="1030">
        <f t="shared" si="6192"/>
        <v>0.56045533300081385</v>
      </c>
      <c r="BV448" s="480">
        <f t="shared" ref="BV448" si="6233">SUM(BV446:BV447)</f>
        <v>-11380</v>
      </c>
      <c r="BW448" s="480">
        <f t="shared" si="6193"/>
        <v>64806</v>
      </c>
      <c r="BX448" s="900">
        <f t="shared" ref="BX448" si="6234">BT448/BW448</f>
        <v>0.65887186371632267</v>
      </c>
      <c r="BY448" s="907">
        <f t="shared" ref="BY448:CE448" si="6235">SUM(BY446:BY447)</f>
        <v>52516.92</v>
      </c>
      <c r="BZ448" s="1121">
        <f t="shared" si="6235"/>
        <v>52516.92</v>
      </c>
      <c r="CA448" s="480">
        <f t="shared" si="6235"/>
        <v>61828</v>
      </c>
      <c r="CB448" s="480">
        <f t="shared" si="6235"/>
        <v>68028</v>
      </c>
      <c r="CC448" s="480">
        <f t="shared" si="6235"/>
        <v>66228</v>
      </c>
      <c r="CD448" s="907">
        <f t="shared" si="6235"/>
        <v>14050.670000000002</v>
      </c>
      <c r="CE448" s="21">
        <f t="shared" si="6235"/>
        <v>600</v>
      </c>
      <c r="CF448" s="538">
        <f t="shared" si="6194"/>
        <v>62428</v>
      </c>
      <c r="CG448" s="3">
        <f t="shared" ref="CG448" si="6236">CF448/CE448</f>
        <v>104.04666666666667</v>
      </c>
      <c r="CH448" s="907">
        <f t="shared" ref="CH448:CL448" si="6237">SUM(CH446:CH447)</f>
        <v>21900.750000000004</v>
      </c>
      <c r="CI448" s="3">
        <f t="shared" si="6196"/>
        <v>0.35081614019350299</v>
      </c>
      <c r="CJ448" s="480">
        <f t="shared" ref="CJ448" si="6238">SUM(CJ446:CJ447)</f>
        <v>-2000</v>
      </c>
      <c r="CK448" s="480">
        <f t="shared" si="6197"/>
        <v>60428</v>
      </c>
      <c r="CL448" s="120">
        <f t="shared" si="6237"/>
        <v>48211.009999999995</v>
      </c>
      <c r="CM448" s="3">
        <f t="shared" si="6198"/>
        <v>0.79782567683855155</v>
      </c>
      <c r="CN448" s="21">
        <f t="shared" ref="CN448" si="6239">SUM(CN446:CN447)</f>
        <v>3200</v>
      </c>
      <c r="CO448" s="1188">
        <f t="shared" si="6199"/>
        <v>63628</v>
      </c>
      <c r="CP448" s="3">
        <f t="shared" si="6200"/>
        <v>0.75770116929653608</v>
      </c>
      <c r="CQ448" s="21">
        <f t="shared" ref="CQ448" si="6240">SUM(CQ446:CQ447)</f>
        <v>2000</v>
      </c>
      <c r="CR448" s="1188">
        <f t="shared" si="6201"/>
        <v>65628</v>
      </c>
      <c r="CS448" s="1242">
        <f t="shared" ref="CS448:DB448" si="6241">SUM(CS446:CS447)</f>
        <v>63628</v>
      </c>
      <c r="CT448" s="1309">
        <f t="shared" si="6241"/>
        <v>67787</v>
      </c>
      <c r="CU448" s="480">
        <f t="shared" si="6241"/>
        <v>66474</v>
      </c>
      <c r="CV448" s="480">
        <f t="shared" si="6241"/>
        <v>73292</v>
      </c>
      <c r="CW448" s="1385">
        <f t="shared" si="6241"/>
        <v>68567.66</v>
      </c>
      <c r="CX448" s="3">
        <f t="shared" si="6202"/>
        <v>1.0447927713780705</v>
      </c>
      <c r="CY448" s="1493">
        <f t="shared" ref="CY448:CZ448" si="6242">SUM(CY446:CY447)</f>
        <v>67787</v>
      </c>
      <c r="CZ448" s="480">
        <f t="shared" si="6242"/>
        <v>2200</v>
      </c>
      <c r="DA448" s="1493">
        <f t="shared" si="6203"/>
        <v>69987</v>
      </c>
      <c r="DB448" s="120">
        <f t="shared" si="6241"/>
        <v>33262.75</v>
      </c>
      <c r="DC448" s="3">
        <f t="shared" si="6204"/>
        <v>0.47527040736136711</v>
      </c>
      <c r="DD448" s="1188">
        <f t="shared" ref="DD448" si="6243">SUM(DD446:DD447)</f>
        <v>13360</v>
      </c>
      <c r="DE448" s="1493">
        <f t="shared" si="6205"/>
        <v>83347</v>
      </c>
      <c r="DF448" s="3">
        <f t="shared" si="6206"/>
        <v>0.39908754964185872</v>
      </c>
      <c r="DG448" s="1188">
        <f t="shared" ref="DG448" si="6244">SUM(DG446:DG447)</f>
        <v>13360</v>
      </c>
      <c r="DH448" s="1493">
        <f t="shared" si="6207"/>
        <v>83347</v>
      </c>
      <c r="DI448" s="3">
        <f t="shared" si="6208"/>
        <v>0.39908754964185872</v>
      </c>
      <c r="DJ448" s="1584">
        <f t="shared" ref="DJ448" si="6245">SUM(DJ446:DJ447)</f>
        <v>42763.83</v>
      </c>
      <c r="DK448" s="1646">
        <f t="shared" si="6209"/>
        <v>0.51308181458240854</v>
      </c>
      <c r="DL448" s="1188">
        <f t="shared" ref="DL448" si="6246">SUM(DL446:DL447)</f>
        <v>1922</v>
      </c>
      <c r="DM448" s="1493">
        <f t="shared" si="6210"/>
        <v>85269</v>
      </c>
      <c r="DN448" s="1646">
        <f t="shared" si="6211"/>
        <v>0.50151672940928127</v>
      </c>
      <c r="DO448" s="1584">
        <f t="shared" ref="DO448:DS448" si="6247">SUM(DO446:DO447)</f>
        <v>77614.080000000002</v>
      </c>
      <c r="DP448" s="480">
        <f t="shared" si="6247"/>
        <v>83802</v>
      </c>
      <c r="DQ448" s="480">
        <f t="shared" si="6247"/>
        <v>74675</v>
      </c>
      <c r="DR448" s="480">
        <f t="shared" si="6247"/>
        <v>74675</v>
      </c>
      <c r="DS448" s="1707">
        <f t="shared" si="6247"/>
        <v>77614.080000000002</v>
      </c>
      <c r="DT448" s="2359">
        <f t="shared" si="6152"/>
        <v>0.91022622524012242</v>
      </c>
      <c r="DU448" s="1757">
        <f t="shared" ref="DU448:DV448" si="6248">SUM(DU446:DU447)</f>
        <v>83802</v>
      </c>
      <c r="DV448" s="1757">
        <f t="shared" si="6248"/>
        <v>-1000</v>
      </c>
      <c r="DW448" s="1757">
        <f t="shared" si="6153"/>
        <v>82802</v>
      </c>
      <c r="DX448" s="1757">
        <f t="shared" ref="DX448:DZ448" si="6249">SUM(DX446:DX447)</f>
        <v>0</v>
      </c>
      <c r="DY448" s="1757">
        <f t="shared" si="6154"/>
        <v>82802</v>
      </c>
      <c r="DZ448" s="1757">
        <f t="shared" si="6249"/>
        <v>0</v>
      </c>
      <c r="EA448" s="1757">
        <f t="shared" si="6155"/>
        <v>82802</v>
      </c>
      <c r="EB448" s="1707">
        <f t="shared" ref="EB448" si="6250">SUM(EB446:EB447)</f>
        <v>43656.07</v>
      </c>
      <c r="EC448" s="2359">
        <f t="shared" si="6156"/>
        <v>0.52723448708968379</v>
      </c>
      <c r="ED448" s="1757">
        <f t="shared" ref="ED448" si="6251">SUM(ED446:ED447)</f>
        <v>3000</v>
      </c>
      <c r="EE448" s="1757">
        <f t="shared" si="6157"/>
        <v>85802</v>
      </c>
      <c r="EF448" s="2359">
        <f t="shared" si="6158"/>
        <v>0.50880014451877575</v>
      </c>
      <c r="EG448" s="1757">
        <f t="shared" ref="EG448" si="6252">SUM(EG446:EG447)</f>
        <v>900</v>
      </c>
      <c r="EH448" s="1757">
        <f t="shared" si="6159"/>
        <v>86702</v>
      </c>
      <c r="EI448" s="2193">
        <f t="shared" ref="EI448:EO448" si="6253">SUM(EI446:EI447)</f>
        <v>78749.75</v>
      </c>
      <c r="EJ448" s="1707">
        <f t="shared" si="6253"/>
        <v>78749.75</v>
      </c>
      <c r="EK448" s="2359">
        <f t="shared" si="6160"/>
        <v>1</v>
      </c>
      <c r="EL448" s="1757">
        <f t="shared" si="6253"/>
        <v>81323</v>
      </c>
      <c r="EM448" s="2194">
        <f t="shared" si="6253"/>
        <v>81738</v>
      </c>
      <c r="EN448" s="2194">
        <f t="shared" si="6253"/>
        <v>80022</v>
      </c>
      <c r="EO448" s="1707">
        <f t="shared" si="6253"/>
        <v>39756</v>
      </c>
      <c r="EP448" s="2359">
        <f t="shared" si="6161"/>
        <v>0.48886538863544138</v>
      </c>
      <c r="EQ448" s="1757">
        <f t="shared" ref="EQ448" si="6254">SUM(EQ446:EQ447)</f>
        <v>-3000</v>
      </c>
      <c r="ER448" s="1757">
        <f t="shared" si="6162"/>
        <v>78323</v>
      </c>
      <c r="ES448" s="1757">
        <f t="shared" ref="ES448" si="6255">SUM(ES446:ES447)</f>
        <v>0</v>
      </c>
      <c r="ET448" s="1757">
        <f t="shared" si="6163"/>
        <v>78323</v>
      </c>
      <c r="EU448" s="2359">
        <f t="shared" si="6164"/>
        <v>0.50759036298405324</v>
      </c>
      <c r="EV448" s="1757">
        <f t="shared" ref="EV448" si="6256">SUM(EV446:EV447)</f>
        <v>0</v>
      </c>
      <c r="EW448" s="1757">
        <f t="shared" si="6165"/>
        <v>78323</v>
      </c>
      <c r="EX448" s="1707">
        <f t="shared" ref="EX448" si="6257">SUM(EX446:EX447)</f>
        <v>52751.100000000006</v>
      </c>
      <c r="EY448" s="2359">
        <f t="shared" si="6166"/>
        <v>0.67350714349552498</v>
      </c>
      <c r="EZ448" s="2029">
        <f t="shared" ref="EZ448:FF448" si="6258">SUM(EZ446:EZ447)</f>
        <v>78323.05</v>
      </c>
      <c r="FA448" s="1707">
        <f t="shared" ref="FA448" si="6259">SUM(FA446:FA447)</f>
        <v>69982.36</v>
      </c>
      <c r="FB448" s="2359">
        <f t="shared" si="6167"/>
        <v>0.89350969702386274</v>
      </c>
      <c r="FC448" s="1493">
        <f t="shared" si="6258"/>
        <v>72640</v>
      </c>
      <c r="FD448" s="1493">
        <f t="shared" si="6258"/>
        <v>73240</v>
      </c>
      <c r="FE448" s="1493">
        <f t="shared" si="6258"/>
        <v>72240</v>
      </c>
      <c r="FF448" s="1493">
        <f t="shared" si="6258"/>
        <v>0</v>
      </c>
      <c r="FG448" s="1493">
        <f t="shared" si="6168"/>
        <v>72640</v>
      </c>
      <c r="FH448" s="2708">
        <f t="shared" ref="FH448:FI448" si="6260">SUM(FH446:FH447)</f>
        <v>28070.45</v>
      </c>
      <c r="FI448" s="1493">
        <f t="shared" si="6260"/>
        <v>1066</v>
      </c>
      <c r="FJ448" s="1493">
        <f t="shared" si="6169"/>
        <v>73706</v>
      </c>
      <c r="FK448" s="2801">
        <f t="shared" si="6170"/>
        <v>0.38084348628334191</v>
      </c>
      <c r="FL448" s="2708">
        <f t="shared" ref="FL448" si="6261">SUM(FL446:FL447)</f>
        <v>40420.400000000001</v>
      </c>
      <c r="FM448" s="2801">
        <f t="shared" si="6171"/>
        <v>0.54840040159552816</v>
      </c>
      <c r="FN448" s="1493">
        <f t="shared" ref="FN448" si="6262">SUM(FN446:FN447)</f>
        <v>0</v>
      </c>
      <c r="FO448" s="1493">
        <f t="shared" si="6172"/>
        <v>73706</v>
      </c>
      <c r="FP448" s="1636">
        <f t="shared" ref="FP448" si="6263">SUM(FP446:FP447)</f>
        <v>73706</v>
      </c>
      <c r="FQ448" s="2604">
        <f t="shared" ref="FQ448:FR448" si="6264">SUM(FQ446:FQ447)</f>
        <v>73886</v>
      </c>
      <c r="FR448" s="1493">
        <f t="shared" si="6264"/>
        <v>103630</v>
      </c>
      <c r="FS448" s="1493">
        <f t="shared" ref="FS448" si="6265">SUM(FS446:FS447)</f>
        <v>77337</v>
      </c>
    </row>
    <row r="449" spans="1:175" ht="21.75" hidden="1" thickTop="1" x14ac:dyDescent="0.35">
      <c r="A449" s="211"/>
      <c r="B449" s="211"/>
      <c r="C449" s="339"/>
      <c r="D449" s="694"/>
      <c r="E449" s="211"/>
      <c r="F449" s="695"/>
      <c r="G449" s="211"/>
      <c r="H449" s="465"/>
      <c r="I449" s="465"/>
      <c r="J449" s="466"/>
      <c r="K449" s="466"/>
      <c r="L449" s="605"/>
      <c r="M449" s="465"/>
      <c r="N449" s="465"/>
      <c r="O449" s="465"/>
      <c r="P449" s="466"/>
      <c r="Q449" s="605"/>
      <c r="R449" s="465"/>
      <c r="S449" s="466"/>
      <c r="T449" s="605"/>
      <c r="U449" s="465"/>
      <c r="V449" s="465"/>
      <c r="W449" s="465"/>
      <c r="X449" s="466"/>
      <c r="Y449" s="605"/>
      <c r="Z449" s="465"/>
      <c r="AA449" s="466"/>
      <c r="AB449" s="466"/>
      <c r="AC449" s="605"/>
      <c r="AD449" s="466"/>
      <c r="AE449" s="465"/>
      <c r="AF449" s="605"/>
      <c r="AG449" s="465"/>
      <c r="AH449" s="465"/>
      <c r="AI449" s="465"/>
      <c r="AJ449" s="465"/>
      <c r="AK449" s="465"/>
      <c r="AL449" s="466"/>
      <c r="AM449" s="465"/>
      <c r="AN449" s="908"/>
      <c r="AO449" s="465"/>
      <c r="AP449" s="908"/>
      <c r="AQ449" s="465"/>
      <c r="AR449" s="465"/>
      <c r="AS449" s="465"/>
      <c r="AT449" s="908"/>
      <c r="AU449" s="465"/>
      <c r="AV449" s="465"/>
      <c r="AW449" s="465"/>
      <c r="AX449" s="465"/>
      <c r="AY449" s="465"/>
      <c r="AZ449" s="1850"/>
      <c r="BA449" s="909"/>
      <c r="BB449" s="465"/>
      <c r="BC449" s="465"/>
      <c r="BD449" s="909"/>
      <c r="BE449" s="465"/>
      <c r="BF449" s="465"/>
      <c r="BG449" s="465"/>
      <c r="BH449" s="465"/>
      <c r="BI449" s="909"/>
      <c r="BJ449" s="908"/>
      <c r="BK449" s="465"/>
      <c r="BL449" s="465"/>
      <c r="BM449" s="908"/>
      <c r="BN449" s="471"/>
      <c r="BO449" s="471"/>
      <c r="BP449" s="909"/>
      <c r="BQ449" s="908"/>
      <c r="BR449" s="465"/>
      <c r="BS449" s="465"/>
      <c r="BT449" s="909"/>
      <c r="BU449" s="908"/>
      <c r="BV449" s="465"/>
      <c r="BW449" s="465"/>
      <c r="BX449" s="908"/>
      <c r="BY449" s="909"/>
      <c r="BZ449" s="1923"/>
      <c r="CA449" s="465"/>
      <c r="CB449" s="465"/>
      <c r="CC449" s="465"/>
      <c r="CD449" s="909"/>
      <c r="CE449" s="22"/>
      <c r="CF449" s="466"/>
      <c r="CG449" s="605"/>
      <c r="CH449" s="909"/>
      <c r="CI449" s="605"/>
      <c r="CJ449" s="465"/>
      <c r="CK449" s="465"/>
      <c r="CL449" s="121"/>
      <c r="CM449" s="605"/>
      <c r="CN449" s="22"/>
      <c r="CO449" s="467"/>
      <c r="CP449" s="605"/>
      <c r="CQ449" s="22"/>
      <c r="CR449" s="467"/>
      <c r="CS449" s="1243"/>
      <c r="CT449" s="467"/>
      <c r="CU449" s="465"/>
      <c r="CV449" s="465"/>
      <c r="CW449" s="1386"/>
      <c r="CX449" s="605"/>
      <c r="CY449" s="339"/>
      <c r="CZ449" s="465"/>
      <c r="DA449" s="339"/>
      <c r="DB449" s="121"/>
      <c r="DC449" s="1550"/>
      <c r="DD449" s="467"/>
      <c r="DE449" s="339"/>
      <c r="DF449" s="1550"/>
      <c r="DG449" s="467"/>
      <c r="DH449" s="339"/>
      <c r="DI449" s="1550"/>
      <c r="DJ449" s="1585"/>
      <c r="DK449" s="1550"/>
      <c r="DL449" s="467"/>
      <c r="DM449" s="339"/>
      <c r="DN449" s="1550"/>
      <c r="DO449" s="1585"/>
      <c r="DQ449" s="465"/>
      <c r="DR449" s="465"/>
      <c r="DS449" s="1986"/>
      <c r="DT449" s="2360"/>
      <c r="EB449" s="1986"/>
      <c r="EC449" s="2360"/>
      <c r="EF449" s="2360"/>
      <c r="EI449" s="2196"/>
      <c r="EJ449" s="1986"/>
      <c r="EK449" s="2196"/>
      <c r="EO449" s="1986"/>
      <c r="EP449" s="1986"/>
      <c r="EU449" s="2360"/>
      <c r="EX449" s="1986"/>
      <c r="EY449" s="2360"/>
      <c r="EZ449" s="2197"/>
      <c r="FA449" s="2037"/>
      <c r="FB449" s="2360"/>
      <c r="FH449" s="2709"/>
      <c r="FK449" s="2802"/>
      <c r="FL449" s="2709"/>
      <c r="FM449" s="2802"/>
    </row>
    <row r="450" spans="1:175" ht="48" customHeight="1" thickTop="1" x14ac:dyDescent="0.25">
      <c r="A450" s="2922" t="s">
        <v>208</v>
      </c>
      <c r="B450" s="2869" t="s">
        <v>209</v>
      </c>
      <c r="C450" s="2886" t="s">
        <v>213</v>
      </c>
      <c r="D450" s="2924" t="s">
        <v>397</v>
      </c>
      <c r="E450" s="2871" t="s">
        <v>214</v>
      </c>
      <c r="F450" s="631"/>
      <c r="G450" s="632" t="s">
        <v>519</v>
      </c>
      <c r="H450" s="633" t="s">
        <v>141</v>
      </c>
      <c r="I450" s="524" t="s">
        <v>140</v>
      </c>
      <c r="J450" s="524" t="s">
        <v>142</v>
      </c>
      <c r="K450" s="528" t="s">
        <v>140</v>
      </c>
      <c r="L450" s="2873" t="s">
        <v>474</v>
      </c>
      <c r="M450" s="524" t="s">
        <v>142</v>
      </c>
      <c r="N450" s="524" t="s">
        <v>710</v>
      </c>
      <c r="O450" s="591" t="s">
        <v>589</v>
      </c>
      <c r="P450" s="528" t="s">
        <v>502</v>
      </c>
      <c r="Q450" s="2853" t="s">
        <v>478</v>
      </c>
      <c r="R450" s="524" t="s">
        <v>0</v>
      </c>
      <c r="S450" s="528" t="s">
        <v>140</v>
      </c>
      <c r="T450" s="2853" t="s">
        <v>614</v>
      </c>
      <c r="U450" s="524" t="s">
        <v>0</v>
      </c>
      <c r="V450" s="524" t="s">
        <v>650</v>
      </c>
      <c r="W450" s="591" t="s">
        <v>503</v>
      </c>
      <c r="X450" s="528" t="s">
        <v>504</v>
      </c>
      <c r="Y450" s="2853" t="s">
        <v>652</v>
      </c>
      <c r="Z450" s="524" t="s">
        <v>655</v>
      </c>
      <c r="AA450" s="528" t="s">
        <v>656</v>
      </c>
      <c r="AB450" s="528" t="s">
        <v>140</v>
      </c>
      <c r="AC450" s="2853" t="s">
        <v>652</v>
      </c>
      <c r="AD450" s="528" t="s">
        <v>140</v>
      </c>
      <c r="AE450" s="524" t="s">
        <v>657</v>
      </c>
      <c r="AF450" s="2853" t="s">
        <v>658</v>
      </c>
      <c r="AG450" s="524" t="s">
        <v>0</v>
      </c>
      <c r="AH450" s="2866" t="s">
        <v>679</v>
      </c>
      <c r="AI450" s="2867"/>
      <c r="AJ450" s="2868"/>
      <c r="AK450" s="524" t="s">
        <v>709</v>
      </c>
      <c r="AL450" s="528" t="s">
        <v>714</v>
      </c>
      <c r="AM450" s="524" t="s">
        <v>140</v>
      </c>
      <c r="AN450" s="2861" t="s">
        <v>711</v>
      </c>
      <c r="AO450" s="524" t="s">
        <v>140</v>
      </c>
      <c r="AP450" s="2861" t="s">
        <v>614</v>
      </c>
      <c r="AQ450" s="524" t="s">
        <v>722</v>
      </c>
      <c r="AR450" s="524" t="s">
        <v>589</v>
      </c>
      <c r="AS450" s="524" t="s">
        <v>720</v>
      </c>
      <c r="AT450" s="2861" t="s">
        <v>478</v>
      </c>
      <c r="AU450" s="524" t="s">
        <v>589</v>
      </c>
      <c r="AV450" s="524" t="s">
        <v>720</v>
      </c>
      <c r="AW450" s="464"/>
      <c r="AX450" s="524" t="s">
        <v>140</v>
      </c>
      <c r="AY450" s="464"/>
      <c r="AZ450" s="1062" t="s">
        <v>140</v>
      </c>
      <c r="BA450" s="2867"/>
      <c r="BB450" s="2868"/>
      <c r="BC450" s="464"/>
      <c r="BD450" s="2867"/>
      <c r="BE450" s="2868"/>
      <c r="BF450" s="465"/>
      <c r="BG450" s="524" t="s">
        <v>734</v>
      </c>
      <c r="BH450" s="524" t="s">
        <v>735</v>
      </c>
      <c r="BI450" s="524" t="s">
        <v>140</v>
      </c>
      <c r="BJ450" s="2861" t="s">
        <v>614</v>
      </c>
      <c r="BK450" s="524" t="s">
        <v>589</v>
      </c>
      <c r="BL450" s="524" t="s">
        <v>720</v>
      </c>
      <c r="BM450" s="2861" t="s">
        <v>478</v>
      </c>
      <c r="BN450" s="1801"/>
      <c r="BO450" s="1801"/>
      <c r="BP450" s="524" t="s">
        <v>140</v>
      </c>
      <c r="BQ450" s="2861" t="s">
        <v>478</v>
      </c>
      <c r="BR450" s="524" t="s">
        <v>741</v>
      </c>
      <c r="BS450" s="524" t="s">
        <v>714</v>
      </c>
      <c r="BT450" s="524" t="s">
        <v>140</v>
      </c>
      <c r="BU450" s="2861" t="s">
        <v>748</v>
      </c>
      <c r="BV450" s="524" t="s">
        <v>503</v>
      </c>
      <c r="BW450" s="524" t="s">
        <v>504</v>
      </c>
      <c r="BX450" s="2861" t="s">
        <v>749</v>
      </c>
      <c r="BY450" s="524" t="s">
        <v>140</v>
      </c>
      <c r="BZ450" s="1062" t="s">
        <v>140</v>
      </c>
      <c r="CA450" s="2863" t="s">
        <v>142</v>
      </c>
      <c r="CB450" s="2864"/>
      <c r="CC450" s="2865"/>
      <c r="CD450" s="524" t="s">
        <v>140</v>
      </c>
      <c r="CE450" s="12" t="s">
        <v>589</v>
      </c>
      <c r="CF450" s="528" t="s">
        <v>502</v>
      </c>
      <c r="CG450" s="2853" t="s">
        <v>748</v>
      </c>
      <c r="CH450" s="524" t="s">
        <v>140</v>
      </c>
      <c r="CI450" s="2853" t="s">
        <v>474</v>
      </c>
      <c r="CJ450" s="524" t="s">
        <v>766</v>
      </c>
      <c r="CK450" s="524" t="s">
        <v>767</v>
      </c>
      <c r="CL450" s="110" t="s">
        <v>140</v>
      </c>
      <c r="CM450" s="2853" t="s">
        <v>474</v>
      </c>
      <c r="CN450" s="528" t="s">
        <v>503</v>
      </c>
      <c r="CO450" s="1181" t="s">
        <v>504</v>
      </c>
      <c r="CP450" s="2853" t="s">
        <v>474</v>
      </c>
      <c r="CQ450" s="528" t="s">
        <v>781</v>
      </c>
      <c r="CR450" s="1181" t="s">
        <v>714</v>
      </c>
      <c r="CS450" s="1233" t="s">
        <v>0</v>
      </c>
      <c r="CT450" s="2858" t="s">
        <v>728</v>
      </c>
      <c r="CU450" s="2859"/>
      <c r="CV450" s="2860"/>
      <c r="CW450" s="1375" t="s">
        <v>141</v>
      </c>
      <c r="CX450" s="2853" t="s">
        <v>474</v>
      </c>
      <c r="CY450" s="108" t="s">
        <v>142</v>
      </c>
      <c r="CZ450" s="524" t="s">
        <v>783</v>
      </c>
      <c r="DA450" s="108" t="s">
        <v>767</v>
      </c>
      <c r="DB450" s="110" t="s">
        <v>141</v>
      </c>
      <c r="DC450" s="2918" t="s">
        <v>474</v>
      </c>
      <c r="DD450" s="1181" t="s">
        <v>783</v>
      </c>
      <c r="DE450" s="108" t="s">
        <v>767</v>
      </c>
      <c r="DF450" s="2918" t="s">
        <v>474</v>
      </c>
      <c r="DG450" s="1181" t="s">
        <v>783</v>
      </c>
      <c r="DH450" s="108" t="s">
        <v>767</v>
      </c>
      <c r="DI450" s="2918" t="s">
        <v>474</v>
      </c>
      <c r="DJ450" s="108" t="s">
        <v>141</v>
      </c>
      <c r="DK450" s="2918" t="s">
        <v>474</v>
      </c>
      <c r="DL450" s="1181" t="s">
        <v>503</v>
      </c>
      <c r="DM450" s="108" t="s">
        <v>714</v>
      </c>
      <c r="DN450" s="2853" t="s">
        <v>478</v>
      </c>
      <c r="DO450" s="108" t="s">
        <v>141</v>
      </c>
      <c r="DP450" s="2919" t="s">
        <v>776</v>
      </c>
      <c r="DQ450" s="2920"/>
      <c r="DR450" s="2921"/>
      <c r="DS450" s="1754" t="s">
        <v>800</v>
      </c>
      <c r="DT450" s="2851" t="s">
        <v>614</v>
      </c>
      <c r="DU450" s="1754" t="s">
        <v>142</v>
      </c>
      <c r="DV450" s="1754" t="s">
        <v>811</v>
      </c>
      <c r="DW450" s="1754" t="s">
        <v>767</v>
      </c>
      <c r="DX450" s="1754" t="s">
        <v>589</v>
      </c>
      <c r="DY450" s="1754" t="s">
        <v>502</v>
      </c>
      <c r="DZ450" s="1754" t="s">
        <v>723</v>
      </c>
      <c r="EA450" s="1754" t="s">
        <v>816</v>
      </c>
      <c r="EB450" s="1754" t="s">
        <v>800</v>
      </c>
      <c r="EC450" s="2851" t="s">
        <v>614</v>
      </c>
      <c r="ED450" s="1754" t="s">
        <v>503</v>
      </c>
      <c r="EE450" s="1754" t="s">
        <v>504</v>
      </c>
      <c r="EF450" s="2851" t="s">
        <v>478</v>
      </c>
      <c r="EG450" s="1754" t="s">
        <v>832</v>
      </c>
      <c r="EH450" s="1754" t="s">
        <v>714</v>
      </c>
      <c r="EI450" s="2168" t="s">
        <v>0</v>
      </c>
      <c r="EJ450" s="1754" t="s">
        <v>141</v>
      </c>
      <c r="EK450" s="2851" t="s">
        <v>478</v>
      </c>
      <c r="EL450" s="1754" t="s">
        <v>142</v>
      </c>
      <c r="EM450" s="2169" t="s">
        <v>776</v>
      </c>
      <c r="EN450" s="2169" t="s">
        <v>776</v>
      </c>
      <c r="EO450" s="1754" t="s">
        <v>141</v>
      </c>
      <c r="EP450" s="2851" t="s">
        <v>614</v>
      </c>
      <c r="EQ450" s="1754" t="s">
        <v>857</v>
      </c>
      <c r="ER450" s="1754" t="s">
        <v>714</v>
      </c>
      <c r="ES450" s="1754" t="s">
        <v>589</v>
      </c>
      <c r="ET450" s="1754" t="s">
        <v>720</v>
      </c>
      <c r="EU450" s="2851" t="s">
        <v>478</v>
      </c>
      <c r="EV450" s="1754" t="s">
        <v>861</v>
      </c>
      <c r="EW450" s="1754" t="s">
        <v>714</v>
      </c>
      <c r="EX450" s="1754" t="s">
        <v>141</v>
      </c>
      <c r="EY450" s="2851" t="s">
        <v>478</v>
      </c>
      <c r="EZ450" s="2170" t="s">
        <v>0</v>
      </c>
      <c r="FA450" s="2469" t="s">
        <v>141</v>
      </c>
      <c r="FB450" s="2851" t="s">
        <v>478</v>
      </c>
      <c r="FC450" s="108" t="s">
        <v>142</v>
      </c>
      <c r="FD450" s="108" t="s">
        <v>142</v>
      </c>
      <c r="FE450" s="108" t="s">
        <v>142</v>
      </c>
      <c r="FF450" s="108" t="s">
        <v>885</v>
      </c>
      <c r="FG450" s="108" t="s">
        <v>714</v>
      </c>
      <c r="FH450" s="2689" t="s">
        <v>141</v>
      </c>
      <c r="FI450" s="108" t="s">
        <v>723</v>
      </c>
      <c r="FJ450" s="108" t="s">
        <v>720</v>
      </c>
      <c r="FK450" s="2849" t="s">
        <v>478</v>
      </c>
      <c r="FL450" s="2689" t="s">
        <v>141</v>
      </c>
      <c r="FM450" s="2849" t="s">
        <v>478</v>
      </c>
      <c r="FN450" s="108" t="s">
        <v>892</v>
      </c>
      <c r="FO450" s="108" t="s">
        <v>714</v>
      </c>
      <c r="FP450" s="2690" t="s">
        <v>0</v>
      </c>
      <c r="FQ450" s="2595" t="s">
        <v>728</v>
      </c>
      <c r="FR450" s="108" t="s">
        <v>728</v>
      </c>
      <c r="FS450" s="108" t="s">
        <v>728</v>
      </c>
    </row>
    <row r="451" spans="1:175" ht="21.75" customHeight="1" thickBot="1" x14ac:dyDescent="0.4">
      <c r="A451" s="2923"/>
      <c r="B451" s="2870"/>
      <c r="C451" s="2887"/>
      <c r="D451" s="2925"/>
      <c r="E451" s="2872"/>
      <c r="F451" s="634"/>
      <c r="G451" s="635"/>
      <c r="H451" s="636" t="s">
        <v>635</v>
      </c>
      <c r="I451" s="472" t="s">
        <v>615</v>
      </c>
      <c r="J451" s="532">
        <v>2018</v>
      </c>
      <c r="K451" s="532" t="s">
        <v>640</v>
      </c>
      <c r="L451" s="2874"/>
      <c r="M451" s="472">
        <v>2018</v>
      </c>
      <c r="N451" s="472">
        <v>2018</v>
      </c>
      <c r="O451" s="472">
        <v>2018</v>
      </c>
      <c r="P451" s="532">
        <v>2018</v>
      </c>
      <c r="Q451" s="2854"/>
      <c r="R451" s="472">
        <v>2018</v>
      </c>
      <c r="S451" s="532" t="s">
        <v>649</v>
      </c>
      <c r="T451" s="2854"/>
      <c r="U451" s="472">
        <v>2018</v>
      </c>
      <c r="V451" s="472">
        <v>2018</v>
      </c>
      <c r="W451" s="472">
        <v>2018</v>
      </c>
      <c r="X451" s="532">
        <v>2018</v>
      </c>
      <c r="Y451" s="2854"/>
      <c r="Z451" s="472">
        <v>2018</v>
      </c>
      <c r="AA451" s="532">
        <v>2018</v>
      </c>
      <c r="AB451" s="532" t="s">
        <v>654</v>
      </c>
      <c r="AC451" s="2854"/>
      <c r="AD451" s="532" t="s">
        <v>694</v>
      </c>
      <c r="AE451" s="472">
        <v>2018</v>
      </c>
      <c r="AF451" s="2854"/>
      <c r="AG451" s="472">
        <v>2018</v>
      </c>
      <c r="AH451" s="472">
        <v>2019</v>
      </c>
      <c r="AI451" s="472">
        <v>2020</v>
      </c>
      <c r="AJ451" s="472">
        <v>2021</v>
      </c>
      <c r="AK451" s="472">
        <v>2018</v>
      </c>
      <c r="AL451" s="532">
        <v>2018</v>
      </c>
      <c r="AM451" s="472" t="s">
        <v>708</v>
      </c>
      <c r="AN451" s="2862"/>
      <c r="AO451" s="472" t="s">
        <v>717</v>
      </c>
      <c r="AP451" s="2862"/>
      <c r="AQ451" s="472">
        <v>2019</v>
      </c>
      <c r="AR451" s="472">
        <v>2019</v>
      </c>
      <c r="AS451" s="472">
        <v>2019</v>
      </c>
      <c r="AT451" s="2862"/>
      <c r="AU451" s="472">
        <v>2019</v>
      </c>
      <c r="AV451" s="472">
        <v>2019</v>
      </c>
      <c r="AW451" s="472">
        <v>2019</v>
      </c>
      <c r="AX451" s="472" t="s">
        <v>729</v>
      </c>
      <c r="AY451" s="472">
        <v>2019</v>
      </c>
      <c r="AZ451" s="420" t="s">
        <v>753</v>
      </c>
      <c r="BA451" s="885">
        <v>2020</v>
      </c>
      <c r="BB451" s="472">
        <v>2021</v>
      </c>
      <c r="BC451" s="472">
        <v>2021</v>
      </c>
      <c r="BD451" s="885">
        <v>2020</v>
      </c>
      <c r="BE451" s="472">
        <v>2021</v>
      </c>
      <c r="BF451" s="472">
        <v>2021</v>
      </c>
      <c r="BG451" s="472">
        <v>2020</v>
      </c>
      <c r="BH451" s="472">
        <v>2020</v>
      </c>
      <c r="BI451" s="472" t="s">
        <v>733</v>
      </c>
      <c r="BJ451" s="2862"/>
      <c r="BK451" s="472">
        <v>2020</v>
      </c>
      <c r="BL451" s="472">
        <v>2020</v>
      </c>
      <c r="BM451" s="2862"/>
      <c r="BN451" s="1802"/>
      <c r="BO451" s="1802"/>
      <c r="BP451" s="472" t="s">
        <v>733</v>
      </c>
      <c r="BQ451" s="2862"/>
      <c r="BR451" s="472">
        <v>2020</v>
      </c>
      <c r="BS451" s="472">
        <v>2020</v>
      </c>
      <c r="BT451" s="472" t="s">
        <v>733</v>
      </c>
      <c r="BU451" s="2862"/>
      <c r="BV451" s="472">
        <v>2020</v>
      </c>
      <c r="BW451" s="472">
        <v>2020</v>
      </c>
      <c r="BX451" s="2862"/>
      <c r="BY451" s="472" t="s">
        <v>733</v>
      </c>
      <c r="BZ451" s="420" t="s">
        <v>733</v>
      </c>
      <c r="CA451" s="472">
        <v>2021</v>
      </c>
      <c r="CB451" s="472">
        <v>2022</v>
      </c>
      <c r="CC451" s="472">
        <v>2023</v>
      </c>
      <c r="CD451" s="472" t="s">
        <v>761</v>
      </c>
      <c r="CE451" s="13">
        <v>2021</v>
      </c>
      <c r="CF451" s="532">
        <v>2021</v>
      </c>
      <c r="CG451" s="2854"/>
      <c r="CH451" s="472" t="s">
        <v>763</v>
      </c>
      <c r="CI451" s="2854"/>
      <c r="CJ451" s="472">
        <v>2020</v>
      </c>
      <c r="CK451" s="472">
        <v>2020</v>
      </c>
      <c r="CL451" s="111" t="s">
        <v>764</v>
      </c>
      <c r="CM451" s="2854"/>
      <c r="CN451" s="13">
        <v>2021</v>
      </c>
      <c r="CO451" s="579">
        <v>2021</v>
      </c>
      <c r="CP451" s="2854"/>
      <c r="CQ451" s="13">
        <v>2021</v>
      </c>
      <c r="CR451" s="579">
        <v>2021</v>
      </c>
      <c r="CS451" s="238">
        <v>2021</v>
      </c>
      <c r="CT451" s="1056">
        <v>2022</v>
      </c>
      <c r="CU451" s="472">
        <v>2023</v>
      </c>
      <c r="CV451" s="472">
        <v>2024</v>
      </c>
      <c r="CW451" s="1376" t="s">
        <v>777</v>
      </c>
      <c r="CX451" s="2854"/>
      <c r="CY451" s="340">
        <v>2022</v>
      </c>
      <c r="CZ451" s="472">
        <v>2022</v>
      </c>
      <c r="DA451" s="340">
        <v>2022</v>
      </c>
      <c r="DB451" s="111" t="s">
        <v>782</v>
      </c>
      <c r="DC451" s="2854"/>
      <c r="DD451" s="579">
        <v>2022</v>
      </c>
      <c r="DE451" s="340">
        <v>2022</v>
      </c>
      <c r="DF451" s="2854"/>
      <c r="DG451" s="579">
        <v>2022</v>
      </c>
      <c r="DH451" s="340">
        <v>2022</v>
      </c>
      <c r="DI451" s="2854"/>
      <c r="DJ451" s="340" t="s">
        <v>784</v>
      </c>
      <c r="DK451" s="2854"/>
      <c r="DL451" s="579">
        <v>2022</v>
      </c>
      <c r="DM451" s="340">
        <v>2022</v>
      </c>
      <c r="DN451" s="2854"/>
      <c r="DO451" s="340" t="s">
        <v>789</v>
      </c>
      <c r="DP451" s="472">
        <v>2023</v>
      </c>
      <c r="DQ451" s="472">
        <v>2024</v>
      </c>
      <c r="DR451" s="472">
        <v>2025</v>
      </c>
      <c r="DS451" s="1748" t="s">
        <v>789</v>
      </c>
      <c r="DT451" s="2852"/>
      <c r="DU451" s="1748">
        <v>2023</v>
      </c>
      <c r="DV451" s="1748">
        <v>2023</v>
      </c>
      <c r="DW451" s="1748">
        <v>2023</v>
      </c>
      <c r="DX451" s="1748">
        <v>2023</v>
      </c>
      <c r="DY451" s="1748">
        <v>2023</v>
      </c>
      <c r="DZ451" s="1748">
        <v>2023</v>
      </c>
      <c r="EA451" s="1748">
        <v>2023</v>
      </c>
      <c r="EB451" s="1748" t="s">
        <v>812</v>
      </c>
      <c r="EC451" s="2852"/>
      <c r="ED451" s="1748">
        <v>2023</v>
      </c>
      <c r="EE451" s="1748">
        <v>2023</v>
      </c>
      <c r="EF451" s="2852"/>
      <c r="EG451" s="1748">
        <v>2023</v>
      </c>
      <c r="EH451" s="1748">
        <v>2023</v>
      </c>
      <c r="EI451" s="2171" t="s">
        <v>820</v>
      </c>
      <c r="EJ451" s="1748" t="s">
        <v>820</v>
      </c>
      <c r="EK451" s="2852"/>
      <c r="EL451" s="1748">
        <v>2024</v>
      </c>
      <c r="EM451" s="2172">
        <v>2025</v>
      </c>
      <c r="EN451" s="2172">
        <v>2026</v>
      </c>
      <c r="EO451" s="1748" t="s">
        <v>854</v>
      </c>
      <c r="EP451" s="2852"/>
      <c r="EQ451" s="1748">
        <v>2024</v>
      </c>
      <c r="ER451" s="1748">
        <v>2024</v>
      </c>
      <c r="ES451" s="1748">
        <v>2024</v>
      </c>
      <c r="ET451" s="1748">
        <v>2024</v>
      </c>
      <c r="EU451" s="2852"/>
      <c r="EV451" s="1748">
        <v>2024</v>
      </c>
      <c r="EW451" s="1748">
        <v>2024</v>
      </c>
      <c r="EX451" s="1748" t="s">
        <v>860</v>
      </c>
      <c r="EY451" s="2852"/>
      <c r="EZ451" s="2173">
        <v>2024</v>
      </c>
      <c r="FA451" s="2486" t="s">
        <v>878</v>
      </c>
      <c r="FB451" s="2852"/>
      <c r="FC451" s="340">
        <v>2025</v>
      </c>
      <c r="FD451" s="340">
        <v>2026</v>
      </c>
      <c r="FE451" s="340">
        <v>2027</v>
      </c>
      <c r="FF451" s="340">
        <v>2025</v>
      </c>
      <c r="FG451" s="340">
        <v>2025</v>
      </c>
      <c r="FH451" s="2691" t="s">
        <v>886</v>
      </c>
      <c r="FI451" s="340">
        <v>2025</v>
      </c>
      <c r="FJ451" s="340">
        <v>2025</v>
      </c>
      <c r="FK451" s="2850"/>
      <c r="FL451" s="2691" t="s">
        <v>891</v>
      </c>
      <c r="FM451" s="2850"/>
      <c r="FN451" s="340">
        <v>2025</v>
      </c>
      <c r="FO451" s="340">
        <v>2025</v>
      </c>
      <c r="FP451" s="2692">
        <v>2025</v>
      </c>
      <c r="FQ451" s="2596">
        <v>2026</v>
      </c>
      <c r="FR451" s="340">
        <v>2027</v>
      </c>
      <c r="FS451" s="340">
        <v>2028</v>
      </c>
    </row>
    <row r="452" spans="1:175" ht="22.5" thickTop="1" thickBot="1" x14ac:dyDescent="0.4">
      <c r="A452" s="783" t="s">
        <v>328</v>
      </c>
      <c r="B452" s="784"/>
      <c r="C452" s="1851" t="s">
        <v>327</v>
      </c>
      <c r="D452" s="785"/>
      <c r="E452" s="1924"/>
      <c r="F452" s="786"/>
      <c r="G452" s="481"/>
      <c r="H452" s="675"/>
      <c r="I452" s="481"/>
      <c r="J452" s="539"/>
      <c r="K452" s="539"/>
      <c r="L452" s="606"/>
      <c r="M452" s="481"/>
      <c r="N452" s="481"/>
      <c r="O452" s="481"/>
      <c r="P452" s="539"/>
      <c r="Q452" s="606"/>
      <c r="R452" s="481"/>
      <c r="S452" s="539"/>
      <c r="T452" s="606"/>
      <c r="U452" s="481"/>
      <c r="V452" s="481"/>
      <c r="W452" s="481"/>
      <c r="X452" s="539"/>
      <c r="Y452" s="606"/>
      <c r="Z452" s="481"/>
      <c r="AA452" s="539"/>
      <c r="AB452" s="539"/>
      <c r="AC452" s="606"/>
      <c r="AD452" s="539"/>
      <c r="AE452" s="481"/>
      <c r="AF452" s="606"/>
      <c r="AG452" s="481"/>
      <c r="AH452" s="481"/>
      <c r="AI452" s="481"/>
      <c r="AJ452" s="481"/>
      <c r="AK452" s="481"/>
      <c r="AL452" s="539"/>
      <c r="AM452" s="481"/>
      <c r="AN452" s="910"/>
      <c r="AO452" s="481"/>
      <c r="AP452" s="910"/>
      <c r="AQ452" s="481"/>
      <c r="AR452" s="481"/>
      <c r="AS452" s="481"/>
      <c r="AT452" s="910"/>
      <c r="AU452" s="481"/>
      <c r="AV452" s="481"/>
      <c r="AW452" s="481"/>
      <c r="AX452" s="481"/>
      <c r="AY452" s="481"/>
      <c r="AZ452" s="1066"/>
      <c r="BA452" s="911"/>
      <c r="BB452" s="481"/>
      <c r="BC452" s="481"/>
      <c r="BD452" s="911"/>
      <c r="BE452" s="481"/>
      <c r="BF452" s="481"/>
      <c r="BG452" s="481"/>
      <c r="BH452" s="481"/>
      <c r="BI452" s="911"/>
      <c r="BJ452" s="910"/>
      <c r="BK452" s="481"/>
      <c r="BL452" s="481"/>
      <c r="BM452" s="910"/>
      <c r="BN452" s="910"/>
      <c r="BO452" s="910"/>
      <c r="BP452" s="911"/>
      <c r="BQ452" s="910"/>
      <c r="BR452" s="481"/>
      <c r="BS452" s="481"/>
      <c r="BT452" s="911"/>
      <c r="BU452" s="910"/>
      <c r="BV452" s="481"/>
      <c r="BW452" s="481"/>
      <c r="BX452" s="910"/>
      <c r="BY452" s="911"/>
      <c r="BZ452" s="1123"/>
      <c r="CA452" s="481"/>
      <c r="CB452" s="481"/>
      <c r="CC452" s="481"/>
      <c r="CD452" s="911"/>
      <c r="CE452" s="23"/>
      <c r="CF452" s="539"/>
      <c r="CG452" s="606"/>
      <c r="CH452" s="911"/>
      <c r="CI452" s="606"/>
      <c r="CJ452" s="481"/>
      <c r="CK452" s="481"/>
      <c r="CL452" s="122"/>
      <c r="CM452" s="606"/>
      <c r="CN452" s="23"/>
      <c r="CO452" s="1189"/>
      <c r="CP452" s="606"/>
      <c r="CQ452" s="23"/>
      <c r="CR452" s="1189"/>
      <c r="CS452" s="1244"/>
      <c r="CT452" s="1310"/>
      <c r="CU452" s="481"/>
      <c r="CV452" s="481"/>
      <c r="CW452" s="1387"/>
      <c r="CX452" s="606"/>
      <c r="CY452" s="1494"/>
      <c r="CZ452" s="481"/>
      <c r="DA452" s="1494"/>
      <c r="DB452" s="122"/>
      <c r="DC452" s="606"/>
      <c r="DD452" s="1189"/>
      <c r="DE452" s="1494"/>
      <c r="DF452" s="606"/>
      <c r="DG452" s="1189"/>
      <c r="DH452" s="1494"/>
      <c r="DI452" s="606"/>
      <c r="DJ452" s="1586"/>
      <c r="DK452" s="606"/>
      <c r="DL452" s="1189"/>
      <c r="DM452" s="1494"/>
      <c r="DN452" s="606"/>
      <c r="DO452" s="1586"/>
      <c r="DP452" s="481"/>
      <c r="DQ452" s="481"/>
      <c r="DR452" s="481"/>
      <c r="DS452" s="1987"/>
      <c r="DT452" s="2198"/>
      <c r="DU452" s="1758"/>
      <c r="DV452" s="1758"/>
      <c r="DW452" s="1758"/>
      <c r="DX452" s="1758"/>
      <c r="DY452" s="1758"/>
      <c r="DZ452" s="1758"/>
      <c r="EA452" s="1758"/>
      <c r="EB452" s="1987"/>
      <c r="EC452" s="2198"/>
      <c r="ED452" s="1758"/>
      <c r="EE452" s="1758"/>
      <c r="EF452" s="2198"/>
      <c r="EG452" s="1758"/>
      <c r="EH452" s="1758"/>
      <c r="EI452" s="2199"/>
      <c r="EJ452" s="1987"/>
      <c r="EK452" s="2199"/>
      <c r="EL452" s="1758"/>
      <c r="EM452" s="2200"/>
      <c r="EN452" s="2200"/>
      <c r="EO452" s="1987"/>
      <c r="EP452" s="1987"/>
      <c r="EQ452" s="1758"/>
      <c r="ER452" s="1758"/>
      <c r="ES452" s="1758"/>
      <c r="ET452" s="1758"/>
      <c r="EU452" s="2198"/>
      <c r="EV452" s="1758"/>
      <c r="EW452" s="1758"/>
      <c r="EX452" s="1987"/>
      <c r="EY452" s="2198"/>
      <c r="EZ452" s="1987"/>
      <c r="FA452" s="2487"/>
      <c r="FB452" s="2198"/>
      <c r="FC452" s="1494"/>
      <c r="FD452" s="1494"/>
      <c r="FE452" s="1494"/>
      <c r="FF452" s="1494"/>
      <c r="FG452" s="1494"/>
      <c r="FH452" s="2711"/>
      <c r="FI452" s="1494"/>
      <c r="FJ452" s="1494"/>
      <c r="FK452" s="2712"/>
      <c r="FL452" s="2711"/>
      <c r="FM452" s="2712"/>
      <c r="FN452" s="1494"/>
      <c r="FO452" s="1494"/>
      <c r="FP452" s="1586"/>
      <c r="FQ452" s="2605"/>
      <c r="FR452" s="1494"/>
      <c r="FS452" s="1494"/>
    </row>
    <row r="453" spans="1:175" ht="21.75" hidden="1" thickTop="1" x14ac:dyDescent="0.35">
      <c r="A453" s="2914" t="s">
        <v>329</v>
      </c>
      <c r="B453" s="2915" t="s">
        <v>494</v>
      </c>
      <c r="C453" s="2905" t="s">
        <v>330</v>
      </c>
      <c r="D453" s="787" t="s">
        <v>398</v>
      </c>
      <c r="E453" s="1925" t="s">
        <v>410</v>
      </c>
      <c r="F453" s="788"/>
      <c r="G453" s="322"/>
      <c r="H453" s="756">
        <f t="shared" ref="H453:O453" si="6266">SUM(H456:H457)</f>
        <v>0</v>
      </c>
      <c r="I453" s="509">
        <f t="shared" si="6266"/>
        <v>0</v>
      </c>
      <c r="J453" s="565">
        <f t="shared" si="6266"/>
        <v>0</v>
      </c>
      <c r="K453" s="565">
        <f t="shared" si="6266"/>
        <v>0</v>
      </c>
      <c r="L453" s="621"/>
      <c r="M453" s="509">
        <f t="shared" ref="M453" si="6267">SUM(M456:M457)</f>
        <v>0</v>
      </c>
      <c r="N453" s="509">
        <f t="shared" si="6266"/>
        <v>0</v>
      </c>
      <c r="O453" s="509">
        <f t="shared" si="6266"/>
        <v>0</v>
      </c>
      <c r="P453" s="565">
        <f t="shared" ref="P453:P462" si="6268">J453+N453+O453</f>
        <v>0</v>
      </c>
      <c r="Q453" s="621"/>
      <c r="R453" s="509">
        <f t="shared" ref="R453:S453" si="6269">SUM(R456:R457)</f>
        <v>0</v>
      </c>
      <c r="S453" s="565">
        <f t="shared" si="6269"/>
        <v>0</v>
      </c>
      <c r="T453" s="621"/>
      <c r="U453" s="509">
        <f t="shared" ref="U453:W453" si="6270">SUM(U456:U457)</f>
        <v>0</v>
      </c>
      <c r="V453" s="509">
        <f t="shared" si="6270"/>
        <v>0</v>
      </c>
      <c r="W453" s="509">
        <f t="shared" si="6270"/>
        <v>0</v>
      </c>
      <c r="X453" s="565">
        <f t="shared" ref="X453:X462" si="6271">P453+V453+W453</f>
        <v>0</v>
      </c>
      <c r="Y453" s="621"/>
      <c r="Z453" s="509">
        <f t="shared" ref="Z453" si="6272">SUM(Z456:Z457)</f>
        <v>0</v>
      </c>
      <c r="AA453" s="565">
        <f t="shared" ref="AA453:AA462" si="6273">X453+Z453</f>
        <v>0</v>
      </c>
      <c r="AB453" s="565">
        <f t="shared" ref="AB453:AE453" si="6274">SUM(AB456:AB457)</f>
        <v>0</v>
      </c>
      <c r="AC453" s="621"/>
      <c r="AD453" s="565">
        <f t="shared" si="6274"/>
        <v>0</v>
      </c>
      <c r="AE453" s="509">
        <f t="shared" si="6274"/>
        <v>0</v>
      </c>
      <c r="AF453" s="621"/>
      <c r="AG453" s="509">
        <f t="shared" ref="AG453:AM453" si="6275">SUM(AG456:AG457)</f>
        <v>0</v>
      </c>
      <c r="AH453" s="509">
        <f t="shared" si="6275"/>
        <v>0</v>
      </c>
      <c r="AI453" s="509">
        <f t="shared" si="6275"/>
        <v>0</v>
      </c>
      <c r="AJ453" s="509">
        <f t="shared" si="6275"/>
        <v>0</v>
      </c>
      <c r="AK453" s="509">
        <f t="shared" si="6275"/>
        <v>0</v>
      </c>
      <c r="AL453" s="565">
        <f t="shared" ref="AL453:AL462" si="6276">AI453+AK453</f>
        <v>0</v>
      </c>
      <c r="AM453" s="509">
        <f t="shared" si="6275"/>
        <v>0</v>
      </c>
      <c r="AN453" s="1021"/>
      <c r="AO453" s="509">
        <f t="shared" ref="AO453:AS453" si="6277">SUM(AO456:AO457)</f>
        <v>0</v>
      </c>
      <c r="AP453" s="1021"/>
      <c r="AQ453" s="509">
        <f t="shared" ref="AQ453" si="6278">SUM(AQ456:AQ457)</f>
        <v>0</v>
      </c>
      <c r="AR453" s="509">
        <f t="shared" si="6277"/>
        <v>0</v>
      </c>
      <c r="AS453" s="509">
        <f t="shared" si="6277"/>
        <v>0</v>
      </c>
      <c r="AT453" s="1021"/>
      <c r="AU453" s="509">
        <f t="shared" ref="AU453" si="6279">SUM(AU456:AU457)</f>
        <v>0</v>
      </c>
      <c r="AV453" s="509">
        <f t="shared" ref="AV453:AV462" si="6280">AH453+AQ453+AU453</f>
        <v>0</v>
      </c>
      <c r="AW453" s="509">
        <f t="shared" ref="AW453:BI453" si="6281">SUM(AW456:AW457)</f>
        <v>0</v>
      </c>
      <c r="AX453" s="509">
        <f t="shared" si="6281"/>
        <v>0</v>
      </c>
      <c r="AY453" s="509">
        <f t="shared" si="6281"/>
        <v>0</v>
      </c>
      <c r="AZ453" s="1100">
        <f t="shared" si="6281"/>
        <v>0</v>
      </c>
      <c r="BA453" s="1005">
        <f t="shared" si="6281"/>
        <v>0</v>
      </c>
      <c r="BB453" s="509">
        <f t="shared" si="6281"/>
        <v>0</v>
      </c>
      <c r="BC453" s="509">
        <f t="shared" si="6281"/>
        <v>0</v>
      </c>
      <c r="BD453" s="1005">
        <f t="shared" si="6281"/>
        <v>0</v>
      </c>
      <c r="BE453" s="509">
        <f t="shared" si="6281"/>
        <v>0</v>
      </c>
      <c r="BF453" s="509">
        <f t="shared" si="6281"/>
        <v>0</v>
      </c>
      <c r="BG453" s="509">
        <f t="shared" si="6281"/>
        <v>0</v>
      </c>
      <c r="BH453" s="509">
        <f t="shared" si="6281"/>
        <v>0</v>
      </c>
      <c r="BI453" s="1005">
        <f t="shared" si="6281"/>
        <v>0</v>
      </c>
      <c r="BJ453" s="1021"/>
      <c r="BK453" s="509">
        <f t="shared" ref="BK453:BL453" si="6282">SUM(BK456:BK457)</f>
        <v>0</v>
      </c>
      <c r="BL453" s="509">
        <f t="shared" si="6282"/>
        <v>0</v>
      </c>
      <c r="BM453" s="1021"/>
      <c r="BN453" s="1021"/>
      <c r="BO453" s="1021"/>
      <c r="BP453" s="1005">
        <f t="shared" ref="BP453:BT453" si="6283">SUM(BP456:BP457)</f>
        <v>0</v>
      </c>
      <c r="BQ453" s="1021"/>
      <c r="BR453" s="509">
        <f t="shared" ref="BR453" si="6284">SUM(BR456:BR457)</f>
        <v>0</v>
      </c>
      <c r="BS453" s="509">
        <f t="shared" ref="BS453:BS462" si="6285">BL453+BR453</f>
        <v>0</v>
      </c>
      <c r="BT453" s="1005">
        <f t="shared" si="6283"/>
        <v>0</v>
      </c>
      <c r="BU453" s="1021"/>
      <c r="BV453" s="509">
        <f t="shared" ref="BV453" si="6286">SUM(BV456:BV457)</f>
        <v>0</v>
      </c>
      <c r="BW453" s="509">
        <f t="shared" ref="BW453:BW462" si="6287">BS453+BV453</f>
        <v>0</v>
      </c>
      <c r="BX453" s="1021"/>
      <c r="BY453" s="1005">
        <f t="shared" ref="BY453:CE453" si="6288">SUM(BY456:BY457)</f>
        <v>0</v>
      </c>
      <c r="BZ453" s="1164">
        <v>0</v>
      </c>
      <c r="CA453" s="509">
        <f t="shared" si="6288"/>
        <v>0</v>
      </c>
      <c r="CB453" s="509">
        <f t="shared" si="6288"/>
        <v>0</v>
      </c>
      <c r="CC453" s="509">
        <f t="shared" si="6288"/>
        <v>0</v>
      </c>
      <c r="CD453" s="1005">
        <f t="shared" si="6288"/>
        <v>0</v>
      </c>
      <c r="CE453" s="54">
        <f t="shared" si="6288"/>
        <v>0</v>
      </c>
      <c r="CF453" s="565">
        <f t="shared" ref="CF453:CF462" si="6289">CA453+CE453</f>
        <v>0</v>
      </c>
      <c r="CG453" s="621"/>
      <c r="CH453" s="1005">
        <f t="shared" ref="CH453:CL453" si="6290">SUM(CH456:CH457)</f>
        <v>0</v>
      </c>
      <c r="CI453" s="621" t="e">
        <f t="shared" ref="CI453:CI462" si="6291">CH453/CF453</f>
        <v>#DIV/0!</v>
      </c>
      <c r="CJ453" s="509">
        <f t="shared" ref="CJ453:CK453" si="6292">SUM(CJ456:CJ457)</f>
        <v>0</v>
      </c>
      <c r="CK453" s="509">
        <f t="shared" si="6292"/>
        <v>0</v>
      </c>
      <c r="CL453" s="171">
        <f t="shared" si="6290"/>
        <v>0</v>
      </c>
      <c r="CM453" s="621" t="e">
        <f t="shared" ref="CM453:CM462" si="6293">CL453/CK453</f>
        <v>#DIV/0!</v>
      </c>
      <c r="CN453" s="54">
        <f t="shared" ref="CN453" si="6294">SUM(CN456:CN457)</f>
        <v>0</v>
      </c>
      <c r="CO453" s="1215">
        <f t="shared" ref="CO453:CO462" si="6295">CL453+CN453</f>
        <v>0</v>
      </c>
      <c r="CP453" s="621" t="e">
        <f t="shared" ref="CP453:CP462" si="6296">CL453/CO453</f>
        <v>#DIV/0!</v>
      </c>
      <c r="CQ453" s="54">
        <f t="shared" ref="CQ453" si="6297">SUM(CQ456:CQ457)</f>
        <v>0</v>
      </c>
      <c r="CR453" s="1215">
        <f t="shared" ref="CR453:CR462" si="6298">CO453+CQ453</f>
        <v>0</v>
      </c>
      <c r="CS453" s="1286">
        <f t="shared" ref="CS453:DB453" si="6299">SUM(CS456:CS457)</f>
        <v>0</v>
      </c>
      <c r="CT453" s="1340">
        <f t="shared" si="6299"/>
        <v>0</v>
      </c>
      <c r="CU453" s="509">
        <f t="shared" si="6299"/>
        <v>0</v>
      </c>
      <c r="CV453" s="509">
        <f t="shared" si="6299"/>
        <v>0</v>
      </c>
      <c r="CW453" s="1429">
        <f t="shared" si="6299"/>
        <v>0</v>
      </c>
      <c r="CX453" s="621" t="e">
        <f t="shared" ref="CX453:CX462" si="6300">CT453/CW453</f>
        <v>#DIV/0!</v>
      </c>
      <c r="CY453" s="1519">
        <f t="shared" ref="CY453:DA453" si="6301">SUM(CY456:CY457)</f>
        <v>0</v>
      </c>
      <c r="CZ453" s="509">
        <f t="shared" si="6301"/>
        <v>0</v>
      </c>
      <c r="DA453" s="1519">
        <f t="shared" si="6301"/>
        <v>0</v>
      </c>
      <c r="DB453" s="171">
        <f t="shared" si="6299"/>
        <v>0</v>
      </c>
      <c r="DC453" s="621" t="e">
        <f t="shared" ref="DC453:DC462" si="6302">CX453/DB453</f>
        <v>#DIV/0!</v>
      </c>
      <c r="DD453" s="1215">
        <f t="shared" ref="DD453:DE453" si="6303">SUM(DD456:DD457)</f>
        <v>0</v>
      </c>
      <c r="DE453" s="1519">
        <f t="shared" si="6303"/>
        <v>0</v>
      </c>
      <c r="DF453" s="621" t="e">
        <f t="shared" ref="DF453:DF462" si="6304">DA453/DE453</f>
        <v>#DIV/0!</v>
      </c>
      <c r="DG453" s="1215">
        <f t="shared" ref="DG453" si="6305">SUM(DG456:DG457)</f>
        <v>0</v>
      </c>
      <c r="DH453" s="1519">
        <f t="shared" ref="DH453:DH462" si="6306">DA453+DG453</f>
        <v>0</v>
      </c>
      <c r="DI453" s="621" t="e">
        <f t="shared" ref="DI453:DI462" si="6307">DB453/DH453</f>
        <v>#DIV/0!</v>
      </c>
      <c r="DJ453" s="1627">
        <f t="shared" ref="DJ453" si="6308">SUM(DJ456:DJ457)</f>
        <v>0</v>
      </c>
      <c r="DK453" s="621" t="e">
        <f t="shared" ref="DK453:DK462" si="6309">DF453/DJ453</f>
        <v>#DIV/0!</v>
      </c>
      <c r="DL453" s="1215">
        <f t="shared" ref="DL453" si="6310">SUM(DL456:DL457)</f>
        <v>0</v>
      </c>
      <c r="DM453" s="1519">
        <f t="shared" ref="DM453:DM462" si="6311">DH453+DL453</f>
        <v>0</v>
      </c>
      <c r="DN453" s="621" t="e">
        <f t="shared" ref="DN453:DN462" si="6312">DJ453/DM453</f>
        <v>#DIV/0!</v>
      </c>
      <c r="DO453" s="1627">
        <f t="shared" ref="DO453:DS453" si="6313">SUM(DO456:DO457)</f>
        <v>0</v>
      </c>
      <c r="DP453" s="509">
        <f t="shared" si="6313"/>
        <v>0</v>
      </c>
      <c r="DQ453" s="509">
        <f t="shared" si="6313"/>
        <v>0</v>
      </c>
      <c r="DR453" s="509">
        <f t="shared" si="6313"/>
        <v>0</v>
      </c>
      <c r="DS453" s="2020">
        <f t="shared" si="6313"/>
        <v>0</v>
      </c>
      <c r="DT453" s="105" t="e">
        <f t="shared" ref="DT453:DT462" si="6314">DS453/DM453</f>
        <v>#DIV/0!</v>
      </c>
      <c r="DU453" s="1784">
        <f t="shared" ref="DU453:EB453" si="6315">SUM(DU456:DU457)</f>
        <v>0</v>
      </c>
      <c r="DV453" s="1784">
        <f t="shared" si="6315"/>
        <v>0</v>
      </c>
      <c r="DW453" s="1784">
        <f t="shared" si="6315"/>
        <v>0</v>
      </c>
      <c r="DX453" s="1784">
        <f t="shared" si="6315"/>
        <v>0</v>
      </c>
      <c r="DY453" s="1784">
        <f t="shared" si="6315"/>
        <v>0</v>
      </c>
      <c r="DZ453" s="1784">
        <f t="shared" si="6315"/>
        <v>0</v>
      </c>
      <c r="EA453" s="1784">
        <f t="shared" si="6315"/>
        <v>0</v>
      </c>
      <c r="EB453" s="2020">
        <f t="shared" si="6315"/>
        <v>0</v>
      </c>
      <c r="EC453" s="105" t="e">
        <f t="shared" ref="EC453:EC462" si="6316">EB453/DV453</f>
        <v>#DIV/0!</v>
      </c>
      <c r="ED453" s="1784">
        <f t="shared" ref="ED453" si="6317">SUM(ED456:ED457)</f>
        <v>0</v>
      </c>
      <c r="EE453" s="1784">
        <f t="shared" ref="EE453:EE462" si="6318">EA453+ED453</f>
        <v>0</v>
      </c>
      <c r="EF453" s="105" t="e">
        <f t="shared" ref="EF453:EF462" si="6319">EE453/DY453</f>
        <v>#DIV/0!</v>
      </c>
      <c r="EG453" s="1784">
        <f t="shared" ref="EG453" si="6320">SUM(EG456:EG457)</f>
        <v>0</v>
      </c>
      <c r="EH453" s="1784">
        <f t="shared" ref="EH453:EH462" si="6321">ED453+EG453</f>
        <v>0</v>
      </c>
      <c r="EI453" s="2361">
        <f t="shared" ref="EI453:EN453" si="6322">SUM(EI456:EI457)</f>
        <v>0</v>
      </c>
      <c r="EJ453" s="2020"/>
      <c r="EK453" s="2361"/>
      <c r="EL453" s="1784">
        <f t="shared" si="6322"/>
        <v>0</v>
      </c>
      <c r="EM453" s="2327">
        <f t="shared" si="6322"/>
        <v>0</v>
      </c>
      <c r="EN453" s="2327">
        <f t="shared" si="6322"/>
        <v>0</v>
      </c>
      <c r="EO453" s="2020"/>
      <c r="EP453" s="2020"/>
      <c r="EQ453" s="1784">
        <f t="shared" ref="EQ453" si="6323">SUM(EQ456:EQ457)</f>
        <v>0</v>
      </c>
      <c r="ER453" s="1784">
        <f t="shared" ref="ER453:ER462" si="6324">EN453+EQ453</f>
        <v>0</v>
      </c>
      <c r="ES453" s="1784">
        <f t="shared" ref="ES453" si="6325">SUM(ES456:ES457)</f>
        <v>0</v>
      </c>
      <c r="ET453" s="1784">
        <f t="shared" ref="ET453:ET462" si="6326">EP453+ES453</f>
        <v>0</v>
      </c>
      <c r="EU453" s="105" t="e">
        <f t="shared" ref="EU453:EU462" si="6327">ET453/EN453</f>
        <v>#DIV/0!</v>
      </c>
      <c r="EV453" s="1784">
        <f t="shared" ref="EV453" si="6328">SUM(EV456:EV457)</f>
        <v>0</v>
      </c>
      <c r="EW453" s="1784">
        <f t="shared" ref="EW453:EW462" si="6329">ES453+EV453</f>
        <v>0</v>
      </c>
      <c r="EX453" s="2020"/>
      <c r="EY453" s="105" t="e">
        <f t="shared" ref="EY453:EY462" si="6330">EX453/EP453</f>
        <v>#DIV/0!</v>
      </c>
      <c r="EZ453" s="2020"/>
      <c r="FA453" s="2015"/>
      <c r="FB453" s="105" t="e">
        <f t="shared" ref="FB453:FB462" si="6331">FA453/ES453</f>
        <v>#DIV/0!</v>
      </c>
      <c r="FC453" s="1519">
        <f t="shared" ref="FC453:FF453" si="6332">SUM(FC456:FC457)</f>
        <v>0</v>
      </c>
      <c r="FD453" s="1519">
        <f t="shared" si="6332"/>
        <v>0</v>
      </c>
      <c r="FE453" s="1519">
        <f t="shared" si="6332"/>
        <v>0</v>
      </c>
      <c r="FF453" s="1519">
        <f t="shared" si="6332"/>
        <v>0</v>
      </c>
      <c r="FG453" s="1519">
        <f t="shared" ref="FG453:FG462" si="6333">FC453+FF453</f>
        <v>0</v>
      </c>
      <c r="FH453" s="2784"/>
      <c r="FI453" s="1519">
        <f t="shared" ref="FI453" si="6334">SUM(FI456:FI457)</f>
        <v>0</v>
      </c>
      <c r="FJ453" s="1519">
        <f t="shared" ref="FJ453:FJ462" si="6335">FG453+FI453</f>
        <v>0</v>
      </c>
      <c r="FK453" s="1972" t="e">
        <f t="shared" ref="FK453:FK462" si="6336">FJ453/FD453</f>
        <v>#DIV/0!</v>
      </c>
      <c r="FL453" s="2784"/>
      <c r="FM453" s="1972" t="e">
        <f t="shared" ref="FM453:FM462" si="6337">FL453/FJ453</f>
        <v>#DIV/0!</v>
      </c>
      <c r="FN453" s="1519">
        <f t="shared" ref="FN453" si="6338">SUM(FN456:FN457)</f>
        <v>0</v>
      </c>
      <c r="FO453" s="1519">
        <f t="shared" ref="FO453:FO462" si="6339">FJ453+FN453</f>
        <v>0</v>
      </c>
      <c r="FP453" s="1627">
        <f t="shared" ref="FP453" si="6340">SUM(FP456:FP457)</f>
        <v>0</v>
      </c>
      <c r="FQ453" s="2645">
        <f t="shared" ref="FQ453:FR453" si="6341">SUM(FQ456:FQ457)</f>
        <v>0</v>
      </c>
      <c r="FR453" s="1519">
        <f t="shared" si="6341"/>
        <v>0</v>
      </c>
      <c r="FS453" s="1519">
        <f t="shared" ref="FS453" si="6342">SUM(FS456:FS457)</f>
        <v>0</v>
      </c>
    </row>
    <row r="454" spans="1:175" ht="21" hidden="1" x14ac:dyDescent="0.35">
      <c r="A454" s="2889"/>
      <c r="B454" s="2879"/>
      <c r="C454" s="2906"/>
      <c r="D454" s="789" t="s">
        <v>399</v>
      </c>
      <c r="E454" s="1926" t="s">
        <v>411</v>
      </c>
      <c r="F454" s="790"/>
      <c r="G454" s="645"/>
      <c r="H454" s="648"/>
      <c r="I454" s="487">
        <f t="shared" ref="I454:K454" si="6343">SUM(I458)</f>
        <v>0</v>
      </c>
      <c r="J454" s="535">
        <f t="shared" si="6343"/>
        <v>0</v>
      </c>
      <c r="K454" s="535">
        <f t="shared" si="6343"/>
        <v>0</v>
      </c>
      <c r="L454" s="603"/>
      <c r="M454" s="487">
        <f t="shared" ref="M454" si="6344">SUM(M458)</f>
        <v>0</v>
      </c>
      <c r="N454" s="487">
        <f>SUM(N458)</f>
        <v>0</v>
      </c>
      <c r="O454" s="487">
        <f>SUM(O458)</f>
        <v>0</v>
      </c>
      <c r="P454" s="535">
        <f t="shared" si="6268"/>
        <v>0</v>
      </c>
      <c r="Q454" s="603"/>
      <c r="R454" s="487">
        <f t="shared" ref="R454:S454" si="6345">SUM(R458)</f>
        <v>0</v>
      </c>
      <c r="S454" s="535">
        <f t="shared" si="6345"/>
        <v>0</v>
      </c>
      <c r="T454" s="603"/>
      <c r="U454" s="487">
        <f t="shared" ref="U454" si="6346">SUM(U458)</f>
        <v>0</v>
      </c>
      <c r="V454" s="487">
        <f>SUM(V458)</f>
        <v>0</v>
      </c>
      <c r="W454" s="487">
        <f>SUM(W458)</f>
        <v>0</v>
      </c>
      <c r="X454" s="535">
        <f t="shared" si="6271"/>
        <v>0</v>
      </c>
      <c r="Y454" s="603"/>
      <c r="Z454" s="487">
        <f>SUM(Z458)</f>
        <v>0</v>
      </c>
      <c r="AA454" s="535">
        <f t="shared" si="6273"/>
        <v>0</v>
      </c>
      <c r="AB454" s="535">
        <f t="shared" ref="AB454:AE454" si="6347">SUM(AB458)</f>
        <v>0</v>
      </c>
      <c r="AC454" s="603"/>
      <c r="AD454" s="535">
        <f t="shared" si="6347"/>
        <v>0</v>
      </c>
      <c r="AE454" s="487">
        <f t="shared" si="6347"/>
        <v>0</v>
      </c>
      <c r="AF454" s="603"/>
      <c r="AG454" s="487">
        <f t="shared" ref="AG454:AM454" si="6348">SUM(AG458)</f>
        <v>0</v>
      </c>
      <c r="AH454" s="487">
        <f t="shared" si="6348"/>
        <v>0</v>
      </c>
      <c r="AI454" s="487">
        <f t="shared" si="6348"/>
        <v>0</v>
      </c>
      <c r="AJ454" s="487">
        <f t="shared" si="6348"/>
        <v>0</v>
      </c>
      <c r="AK454" s="487">
        <f>SUM(AK458)</f>
        <v>0</v>
      </c>
      <c r="AL454" s="535">
        <f t="shared" si="6276"/>
        <v>0</v>
      </c>
      <c r="AM454" s="487">
        <f t="shared" si="6348"/>
        <v>0</v>
      </c>
      <c r="AN454" s="891"/>
      <c r="AO454" s="487">
        <f t="shared" ref="AO454:AS454" si="6349">SUM(AO458)</f>
        <v>0</v>
      </c>
      <c r="AP454" s="891"/>
      <c r="AQ454" s="487">
        <f t="shared" ref="AQ454" si="6350">SUM(AQ458)</f>
        <v>0</v>
      </c>
      <c r="AR454" s="487">
        <f t="shared" si="6349"/>
        <v>0</v>
      </c>
      <c r="AS454" s="487">
        <f t="shared" si="6349"/>
        <v>0</v>
      </c>
      <c r="AT454" s="891"/>
      <c r="AU454" s="487">
        <f t="shared" ref="AU454" si="6351">SUM(AU458)</f>
        <v>0</v>
      </c>
      <c r="AV454" s="487">
        <f t="shared" si="6280"/>
        <v>0</v>
      </c>
      <c r="AW454" s="487">
        <f t="shared" ref="AW454:BI454" si="6352">SUM(AW458)</f>
        <v>0</v>
      </c>
      <c r="AX454" s="487">
        <f t="shared" si="6352"/>
        <v>0</v>
      </c>
      <c r="AY454" s="487">
        <f t="shared" si="6352"/>
        <v>0</v>
      </c>
      <c r="AZ454" s="1101">
        <f t="shared" si="6352"/>
        <v>0</v>
      </c>
      <c r="BA454" s="931">
        <f t="shared" si="6352"/>
        <v>0</v>
      </c>
      <c r="BB454" s="487">
        <f t="shared" si="6352"/>
        <v>0</v>
      </c>
      <c r="BC454" s="487">
        <f t="shared" si="6352"/>
        <v>0</v>
      </c>
      <c r="BD454" s="931">
        <f t="shared" si="6352"/>
        <v>0</v>
      </c>
      <c r="BE454" s="487">
        <f t="shared" si="6352"/>
        <v>0</v>
      </c>
      <c r="BF454" s="487">
        <f t="shared" si="6352"/>
        <v>0</v>
      </c>
      <c r="BG454" s="487">
        <f t="shared" si="6352"/>
        <v>0</v>
      </c>
      <c r="BH454" s="487">
        <f t="shared" si="6352"/>
        <v>0</v>
      </c>
      <c r="BI454" s="931">
        <f t="shared" si="6352"/>
        <v>0</v>
      </c>
      <c r="BJ454" s="891"/>
      <c r="BK454" s="487">
        <f t="shared" ref="BK454:BL454" si="6353">SUM(BK458)</f>
        <v>0</v>
      </c>
      <c r="BL454" s="487">
        <f t="shared" si="6353"/>
        <v>0</v>
      </c>
      <c r="BM454" s="891"/>
      <c r="BN454" s="891"/>
      <c r="BO454" s="891"/>
      <c r="BP454" s="931">
        <f t="shared" ref="BP454:BT454" si="6354">SUM(BP458)</f>
        <v>0</v>
      </c>
      <c r="BQ454" s="891"/>
      <c r="BR454" s="487">
        <f t="shared" ref="BR454" si="6355">SUM(BR458)</f>
        <v>0</v>
      </c>
      <c r="BS454" s="487">
        <f t="shared" si="6285"/>
        <v>0</v>
      </c>
      <c r="BT454" s="931">
        <f t="shared" si="6354"/>
        <v>0</v>
      </c>
      <c r="BU454" s="891"/>
      <c r="BV454" s="487">
        <f t="shared" ref="BV454" si="6356">SUM(BV458)</f>
        <v>0</v>
      </c>
      <c r="BW454" s="487">
        <f t="shared" si="6287"/>
        <v>0</v>
      </c>
      <c r="BX454" s="891"/>
      <c r="BY454" s="931">
        <f t="shared" ref="BY454:CE454" si="6357">SUM(BY458)</f>
        <v>0</v>
      </c>
      <c r="BZ454" s="1165">
        <v>0</v>
      </c>
      <c r="CA454" s="487">
        <f t="shared" si="6357"/>
        <v>0</v>
      </c>
      <c r="CB454" s="487">
        <f t="shared" si="6357"/>
        <v>0</v>
      </c>
      <c r="CC454" s="487">
        <f t="shared" si="6357"/>
        <v>0</v>
      </c>
      <c r="CD454" s="931">
        <f t="shared" si="6357"/>
        <v>0</v>
      </c>
      <c r="CE454" s="30">
        <f t="shared" si="6357"/>
        <v>0</v>
      </c>
      <c r="CF454" s="535">
        <f t="shared" si="6289"/>
        <v>0</v>
      </c>
      <c r="CG454" s="603"/>
      <c r="CH454" s="931">
        <f t="shared" ref="CH454:CL454" si="6358">SUM(CH458)</f>
        <v>0</v>
      </c>
      <c r="CI454" s="603" t="e">
        <f t="shared" si="6291"/>
        <v>#DIV/0!</v>
      </c>
      <c r="CJ454" s="487">
        <f t="shared" ref="CJ454:CK454" si="6359">SUM(CJ458)</f>
        <v>0</v>
      </c>
      <c r="CK454" s="487">
        <f t="shared" si="6359"/>
        <v>0</v>
      </c>
      <c r="CL454" s="172">
        <f t="shared" si="6358"/>
        <v>0</v>
      </c>
      <c r="CM454" s="603" t="e">
        <f t="shared" si="6293"/>
        <v>#DIV/0!</v>
      </c>
      <c r="CN454" s="30">
        <f t="shared" ref="CN454" si="6360">SUM(CN458)</f>
        <v>0</v>
      </c>
      <c r="CO454" s="1196">
        <f t="shared" si="6295"/>
        <v>0</v>
      </c>
      <c r="CP454" s="603" t="e">
        <f t="shared" si="6296"/>
        <v>#DIV/0!</v>
      </c>
      <c r="CQ454" s="30">
        <f t="shared" ref="CQ454" si="6361">SUM(CQ458)</f>
        <v>0</v>
      </c>
      <c r="CR454" s="1196">
        <f t="shared" si="6298"/>
        <v>0</v>
      </c>
      <c r="CS454" s="1287">
        <f t="shared" ref="CS454:DB454" si="6362">SUM(CS458)</f>
        <v>0</v>
      </c>
      <c r="CT454" s="1317">
        <f t="shared" si="6362"/>
        <v>0</v>
      </c>
      <c r="CU454" s="487">
        <f t="shared" si="6362"/>
        <v>0</v>
      </c>
      <c r="CV454" s="487">
        <f t="shared" si="6362"/>
        <v>0</v>
      </c>
      <c r="CW454" s="1430">
        <f t="shared" si="6362"/>
        <v>0</v>
      </c>
      <c r="CX454" s="603" t="e">
        <f t="shared" si="6300"/>
        <v>#DIV/0!</v>
      </c>
      <c r="CY454" s="1501">
        <f t="shared" ref="CY454:DA454" si="6363">SUM(CY458)</f>
        <v>0</v>
      </c>
      <c r="CZ454" s="487">
        <f t="shared" si="6363"/>
        <v>0</v>
      </c>
      <c r="DA454" s="1501">
        <f t="shared" si="6363"/>
        <v>0</v>
      </c>
      <c r="DB454" s="172">
        <f t="shared" si="6362"/>
        <v>0</v>
      </c>
      <c r="DC454" s="603" t="e">
        <f t="shared" si="6302"/>
        <v>#DIV/0!</v>
      </c>
      <c r="DD454" s="1196">
        <f t="shared" ref="DD454:DE454" si="6364">SUM(DD458)</f>
        <v>0</v>
      </c>
      <c r="DE454" s="1501">
        <f t="shared" si="6364"/>
        <v>0</v>
      </c>
      <c r="DF454" s="603" t="e">
        <f t="shared" si="6304"/>
        <v>#DIV/0!</v>
      </c>
      <c r="DG454" s="1196">
        <f t="shared" ref="DG454" si="6365">SUM(DG458)</f>
        <v>0</v>
      </c>
      <c r="DH454" s="1501">
        <f t="shared" si="6306"/>
        <v>0</v>
      </c>
      <c r="DI454" s="603" t="e">
        <f t="shared" si="6307"/>
        <v>#DIV/0!</v>
      </c>
      <c r="DJ454" s="1628">
        <f t="shared" ref="DJ454" si="6366">SUM(DJ458)</f>
        <v>0</v>
      </c>
      <c r="DK454" s="603" t="e">
        <f t="shared" si="6309"/>
        <v>#DIV/0!</v>
      </c>
      <c r="DL454" s="1196">
        <f t="shared" ref="DL454" si="6367">SUM(DL458)</f>
        <v>0</v>
      </c>
      <c r="DM454" s="1501">
        <f t="shared" si="6311"/>
        <v>0</v>
      </c>
      <c r="DN454" s="603" t="e">
        <f t="shared" si="6312"/>
        <v>#DIV/0!</v>
      </c>
      <c r="DO454" s="1628">
        <f t="shared" ref="DO454:DS454" si="6368">SUM(DO458)</f>
        <v>0</v>
      </c>
      <c r="DP454" s="487">
        <f t="shared" si="6368"/>
        <v>0</v>
      </c>
      <c r="DQ454" s="487">
        <f t="shared" si="6368"/>
        <v>0</v>
      </c>
      <c r="DR454" s="487">
        <f t="shared" si="6368"/>
        <v>0</v>
      </c>
      <c r="DS454" s="2021">
        <f t="shared" si="6368"/>
        <v>0</v>
      </c>
      <c r="DT454" s="327" t="e">
        <f t="shared" si="6314"/>
        <v>#DIV/0!</v>
      </c>
      <c r="DU454" s="1765">
        <f t="shared" ref="DU454:EB454" si="6369">SUM(DU458)</f>
        <v>0</v>
      </c>
      <c r="DV454" s="1765">
        <f t="shared" si="6369"/>
        <v>0</v>
      </c>
      <c r="DW454" s="1765">
        <f t="shared" si="6369"/>
        <v>0</v>
      </c>
      <c r="DX454" s="1765">
        <f t="shared" si="6369"/>
        <v>0</v>
      </c>
      <c r="DY454" s="1765">
        <f t="shared" si="6369"/>
        <v>0</v>
      </c>
      <c r="DZ454" s="1765">
        <f t="shared" si="6369"/>
        <v>0</v>
      </c>
      <c r="EA454" s="1765">
        <f t="shared" si="6369"/>
        <v>0</v>
      </c>
      <c r="EB454" s="2021">
        <f t="shared" si="6369"/>
        <v>0</v>
      </c>
      <c r="EC454" s="327" t="e">
        <f t="shared" si="6316"/>
        <v>#DIV/0!</v>
      </c>
      <c r="ED454" s="1765">
        <f t="shared" ref="ED454" si="6370">SUM(ED458)</f>
        <v>0</v>
      </c>
      <c r="EE454" s="1765">
        <f t="shared" si="6318"/>
        <v>0</v>
      </c>
      <c r="EF454" s="327" t="e">
        <f t="shared" si="6319"/>
        <v>#DIV/0!</v>
      </c>
      <c r="EG454" s="1765">
        <f t="shared" ref="EG454" si="6371">SUM(EG458)</f>
        <v>0</v>
      </c>
      <c r="EH454" s="1765">
        <f t="shared" si="6321"/>
        <v>0</v>
      </c>
      <c r="EI454" s="2362">
        <f t="shared" ref="EI454:EN454" si="6372">SUM(EI458)</f>
        <v>0</v>
      </c>
      <c r="EJ454" s="2021"/>
      <c r="EK454" s="2362"/>
      <c r="EL454" s="1765">
        <f t="shared" si="6372"/>
        <v>0</v>
      </c>
      <c r="EM454" s="2226">
        <f t="shared" si="6372"/>
        <v>0</v>
      </c>
      <c r="EN454" s="2226">
        <f t="shared" si="6372"/>
        <v>0</v>
      </c>
      <c r="EO454" s="2021"/>
      <c r="EP454" s="2021"/>
      <c r="EQ454" s="1765">
        <f t="shared" ref="EQ454" si="6373">SUM(EQ458)</f>
        <v>0</v>
      </c>
      <c r="ER454" s="1765">
        <f t="shared" si="6324"/>
        <v>0</v>
      </c>
      <c r="ES454" s="1765">
        <f t="shared" ref="ES454" si="6374">SUM(ES458)</f>
        <v>0</v>
      </c>
      <c r="ET454" s="1765">
        <f t="shared" si="6326"/>
        <v>0</v>
      </c>
      <c r="EU454" s="327" t="e">
        <f t="shared" si="6327"/>
        <v>#DIV/0!</v>
      </c>
      <c r="EV454" s="1765">
        <f t="shared" ref="EV454" si="6375">SUM(EV458)</f>
        <v>0</v>
      </c>
      <c r="EW454" s="1765">
        <f t="shared" si="6329"/>
        <v>0</v>
      </c>
      <c r="EX454" s="2021"/>
      <c r="EY454" s="327" t="e">
        <f t="shared" si="6330"/>
        <v>#DIV/0!</v>
      </c>
      <c r="EZ454" s="2021"/>
      <c r="FA454" s="1991"/>
      <c r="FB454" s="327" t="e">
        <f t="shared" si="6331"/>
        <v>#DIV/0!</v>
      </c>
      <c r="FC454" s="1501">
        <f t="shared" ref="FC454:FF454" si="6376">SUM(FC458)</f>
        <v>0</v>
      </c>
      <c r="FD454" s="1501">
        <f t="shared" si="6376"/>
        <v>0</v>
      </c>
      <c r="FE454" s="1501">
        <f t="shared" si="6376"/>
        <v>0</v>
      </c>
      <c r="FF454" s="1501">
        <f t="shared" si="6376"/>
        <v>0</v>
      </c>
      <c r="FG454" s="1501">
        <f t="shared" si="6333"/>
        <v>0</v>
      </c>
      <c r="FH454" s="2724"/>
      <c r="FI454" s="1501">
        <f t="shared" ref="FI454" si="6377">SUM(FI458)</f>
        <v>0</v>
      </c>
      <c r="FJ454" s="1501">
        <f t="shared" si="6335"/>
        <v>0</v>
      </c>
      <c r="FK454" s="1977" t="e">
        <f t="shared" si="6336"/>
        <v>#DIV/0!</v>
      </c>
      <c r="FL454" s="2724"/>
      <c r="FM454" s="1977" t="e">
        <f t="shared" si="6337"/>
        <v>#DIV/0!</v>
      </c>
      <c r="FN454" s="1501">
        <f t="shared" ref="FN454" si="6378">SUM(FN458)</f>
        <v>0</v>
      </c>
      <c r="FO454" s="1501">
        <f t="shared" si="6339"/>
        <v>0</v>
      </c>
      <c r="FP454" s="1628">
        <f t="shared" ref="FP454" si="6379">SUM(FP458)</f>
        <v>0</v>
      </c>
      <c r="FQ454" s="2614">
        <f t="shared" ref="FQ454:FR454" si="6380">SUM(FQ458)</f>
        <v>0</v>
      </c>
      <c r="FR454" s="1501">
        <f t="shared" si="6380"/>
        <v>0</v>
      </c>
      <c r="FS454" s="1501">
        <f t="shared" ref="FS454" si="6381">SUM(FS458)</f>
        <v>0</v>
      </c>
    </row>
    <row r="455" spans="1:175" ht="21.75" hidden="1" thickBot="1" x14ac:dyDescent="0.4">
      <c r="A455" s="2890"/>
      <c r="B455" s="2880"/>
      <c r="C455" s="2907"/>
      <c r="D455" s="791" t="s">
        <v>421</v>
      </c>
      <c r="E455" s="1927" t="s">
        <v>412</v>
      </c>
      <c r="F455" s="792"/>
      <c r="G455" s="642"/>
      <c r="H455" s="729"/>
      <c r="I455" s="492">
        <f t="shared" ref="I455:K455" si="6382">SUM(I453:I454)</f>
        <v>0</v>
      </c>
      <c r="J455" s="548">
        <f t="shared" si="6382"/>
        <v>0</v>
      </c>
      <c r="K455" s="548">
        <f t="shared" si="6382"/>
        <v>0</v>
      </c>
      <c r="L455" s="610"/>
      <c r="M455" s="492">
        <f t="shared" ref="M455" si="6383">SUM(M453:M454)</f>
        <v>0</v>
      </c>
      <c r="N455" s="492">
        <f>SUM(N453:N454)</f>
        <v>0</v>
      </c>
      <c r="O455" s="492">
        <f>SUM(O453:O454)</f>
        <v>0</v>
      </c>
      <c r="P455" s="548">
        <f t="shared" si="6268"/>
        <v>0</v>
      </c>
      <c r="Q455" s="610"/>
      <c r="R455" s="492">
        <f t="shared" ref="R455:S455" si="6384">SUM(R453:R454)</f>
        <v>0</v>
      </c>
      <c r="S455" s="548">
        <f t="shared" si="6384"/>
        <v>0</v>
      </c>
      <c r="T455" s="610"/>
      <c r="U455" s="492">
        <f t="shared" ref="U455" si="6385">SUM(U453:U454)</f>
        <v>0</v>
      </c>
      <c r="V455" s="492">
        <f>SUM(V453:V454)</f>
        <v>0</v>
      </c>
      <c r="W455" s="492">
        <f>SUM(W453:W454)</f>
        <v>0</v>
      </c>
      <c r="X455" s="548">
        <f t="shared" si="6271"/>
        <v>0</v>
      </c>
      <c r="Y455" s="610"/>
      <c r="Z455" s="492">
        <f>SUM(Z453:Z454)</f>
        <v>0</v>
      </c>
      <c r="AA455" s="548">
        <f t="shared" si="6273"/>
        <v>0</v>
      </c>
      <c r="AB455" s="548">
        <f t="shared" ref="AB455:AE455" si="6386">SUM(AB453:AB454)</f>
        <v>0</v>
      </c>
      <c r="AC455" s="610"/>
      <c r="AD455" s="548">
        <f t="shared" si="6386"/>
        <v>0</v>
      </c>
      <c r="AE455" s="492">
        <f t="shared" si="6386"/>
        <v>0</v>
      </c>
      <c r="AF455" s="610"/>
      <c r="AG455" s="492">
        <f t="shared" ref="AG455:AM455" si="6387">SUM(AG453:AG454)</f>
        <v>0</v>
      </c>
      <c r="AH455" s="492">
        <f t="shared" si="6387"/>
        <v>0</v>
      </c>
      <c r="AI455" s="492">
        <f t="shared" si="6387"/>
        <v>0</v>
      </c>
      <c r="AJ455" s="492">
        <f t="shared" si="6387"/>
        <v>0</v>
      </c>
      <c r="AK455" s="492">
        <f>SUM(AK453:AK454)</f>
        <v>0</v>
      </c>
      <c r="AL455" s="548">
        <f t="shared" si="6276"/>
        <v>0</v>
      </c>
      <c r="AM455" s="492">
        <f t="shared" si="6387"/>
        <v>0</v>
      </c>
      <c r="AN455" s="950"/>
      <c r="AO455" s="492">
        <f t="shared" ref="AO455:AS455" si="6388">SUM(AO453:AO454)</f>
        <v>0</v>
      </c>
      <c r="AP455" s="950"/>
      <c r="AQ455" s="492">
        <f t="shared" ref="AQ455" si="6389">SUM(AQ453:AQ454)</f>
        <v>0</v>
      </c>
      <c r="AR455" s="492">
        <f t="shared" si="6388"/>
        <v>0</v>
      </c>
      <c r="AS455" s="492">
        <f t="shared" si="6388"/>
        <v>0</v>
      </c>
      <c r="AT455" s="950"/>
      <c r="AU455" s="492">
        <f t="shared" ref="AU455" si="6390">SUM(AU453:AU454)</f>
        <v>0</v>
      </c>
      <c r="AV455" s="492">
        <f t="shared" si="6280"/>
        <v>0</v>
      </c>
      <c r="AW455" s="492">
        <f t="shared" ref="AW455:BI455" si="6391">SUM(AW453:AW454)</f>
        <v>0</v>
      </c>
      <c r="AX455" s="492">
        <f t="shared" si="6391"/>
        <v>0</v>
      </c>
      <c r="AY455" s="492">
        <f t="shared" si="6391"/>
        <v>0</v>
      </c>
      <c r="AZ455" s="1102">
        <f t="shared" si="6391"/>
        <v>0</v>
      </c>
      <c r="BA455" s="951">
        <f t="shared" si="6391"/>
        <v>0</v>
      </c>
      <c r="BB455" s="492">
        <f t="shared" si="6391"/>
        <v>0</v>
      </c>
      <c r="BC455" s="492">
        <f t="shared" si="6391"/>
        <v>0</v>
      </c>
      <c r="BD455" s="951">
        <f t="shared" si="6391"/>
        <v>0</v>
      </c>
      <c r="BE455" s="492">
        <f t="shared" si="6391"/>
        <v>0</v>
      </c>
      <c r="BF455" s="492">
        <f t="shared" si="6391"/>
        <v>0</v>
      </c>
      <c r="BG455" s="492">
        <f t="shared" si="6391"/>
        <v>0</v>
      </c>
      <c r="BH455" s="492">
        <f t="shared" si="6391"/>
        <v>0</v>
      </c>
      <c r="BI455" s="951">
        <f t="shared" si="6391"/>
        <v>0</v>
      </c>
      <c r="BJ455" s="950"/>
      <c r="BK455" s="492">
        <f t="shared" ref="BK455:BL455" si="6392">SUM(BK453:BK454)</f>
        <v>0</v>
      </c>
      <c r="BL455" s="492">
        <f t="shared" si="6392"/>
        <v>0</v>
      </c>
      <c r="BM455" s="950"/>
      <c r="BN455" s="950"/>
      <c r="BO455" s="950"/>
      <c r="BP455" s="951">
        <f t="shared" ref="BP455:BT455" si="6393">SUM(BP453:BP454)</f>
        <v>0</v>
      </c>
      <c r="BQ455" s="950"/>
      <c r="BR455" s="492">
        <f t="shared" ref="BR455" si="6394">SUM(BR453:BR454)</f>
        <v>0</v>
      </c>
      <c r="BS455" s="492">
        <f t="shared" si="6285"/>
        <v>0</v>
      </c>
      <c r="BT455" s="951">
        <f t="shared" si="6393"/>
        <v>0</v>
      </c>
      <c r="BU455" s="950"/>
      <c r="BV455" s="492">
        <f t="shared" ref="BV455" si="6395">SUM(BV453:BV454)</f>
        <v>0</v>
      </c>
      <c r="BW455" s="492">
        <f t="shared" si="6287"/>
        <v>0</v>
      </c>
      <c r="BX455" s="950"/>
      <c r="BY455" s="951">
        <f t="shared" ref="BY455:CE455" si="6396">SUM(BY453:BY454)</f>
        <v>0</v>
      </c>
      <c r="BZ455" s="1166">
        <v>0</v>
      </c>
      <c r="CA455" s="492">
        <f t="shared" si="6396"/>
        <v>0</v>
      </c>
      <c r="CB455" s="492">
        <f t="shared" si="6396"/>
        <v>0</v>
      </c>
      <c r="CC455" s="492">
        <f t="shared" si="6396"/>
        <v>0</v>
      </c>
      <c r="CD455" s="951">
        <f t="shared" si="6396"/>
        <v>0</v>
      </c>
      <c r="CE455" s="36">
        <f t="shared" si="6396"/>
        <v>0</v>
      </c>
      <c r="CF455" s="548">
        <f t="shared" si="6289"/>
        <v>0</v>
      </c>
      <c r="CG455" s="610"/>
      <c r="CH455" s="951">
        <f t="shared" ref="CH455:CL455" si="6397">SUM(CH453:CH454)</f>
        <v>0</v>
      </c>
      <c r="CI455" s="610" t="e">
        <f t="shared" si="6291"/>
        <v>#DIV/0!</v>
      </c>
      <c r="CJ455" s="492">
        <f t="shared" ref="CJ455:CK455" si="6398">SUM(CJ453:CJ454)</f>
        <v>0</v>
      </c>
      <c r="CK455" s="492">
        <f t="shared" si="6398"/>
        <v>0</v>
      </c>
      <c r="CL455" s="173">
        <f t="shared" si="6397"/>
        <v>0</v>
      </c>
      <c r="CM455" s="610" t="e">
        <f t="shared" si="6293"/>
        <v>#DIV/0!</v>
      </c>
      <c r="CN455" s="36">
        <f t="shared" ref="CN455" si="6399">SUM(CN453:CN454)</f>
        <v>0</v>
      </c>
      <c r="CO455" s="1202">
        <f t="shared" si="6295"/>
        <v>0</v>
      </c>
      <c r="CP455" s="610" t="e">
        <f t="shared" si="6296"/>
        <v>#DIV/0!</v>
      </c>
      <c r="CQ455" s="36">
        <f t="shared" ref="CQ455" si="6400">SUM(CQ453:CQ454)</f>
        <v>0</v>
      </c>
      <c r="CR455" s="1202">
        <f t="shared" si="6298"/>
        <v>0</v>
      </c>
      <c r="CS455" s="1288">
        <f t="shared" ref="CS455:DB455" si="6401">SUM(CS453:CS454)</f>
        <v>0</v>
      </c>
      <c r="CT455" s="1325">
        <f t="shared" si="6401"/>
        <v>0</v>
      </c>
      <c r="CU455" s="492">
        <f t="shared" si="6401"/>
        <v>0</v>
      </c>
      <c r="CV455" s="492">
        <f t="shared" si="6401"/>
        <v>0</v>
      </c>
      <c r="CW455" s="1431">
        <f t="shared" si="6401"/>
        <v>0</v>
      </c>
      <c r="CX455" s="610" t="e">
        <f t="shared" si="6300"/>
        <v>#DIV/0!</v>
      </c>
      <c r="CY455" s="1506">
        <f t="shared" ref="CY455:DA455" si="6402">SUM(CY453:CY454)</f>
        <v>0</v>
      </c>
      <c r="CZ455" s="492">
        <f t="shared" si="6402"/>
        <v>0</v>
      </c>
      <c r="DA455" s="1506">
        <f t="shared" si="6402"/>
        <v>0</v>
      </c>
      <c r="DB455" s="173">
        <f t="shared" si="6401"/>
        <v>0</v>
      </c>
      <c r="DC455" s="610" t="e">
        <f t="shared" si="6302"/>
        <v>#DIV/0!</v>
      </c>
      <c r="DD455" s="1202">
        <f t="shared" ref="DD455:DE455" si="6403">SUM(DD453:DD454)</f>
        <v>0</v>
      </c>
      <c r="DE455" s="1506">
        <f t="shared" si="6403"/>
        <v>0</v>
      </c>
      <c r="DF455" s="610" t="e">
        <f t="shared" si="6304"/>
        <v>#DIV/0!</v>
      </c>
      <c r="DG455" s="1202">
        <f t="shared" ref="DG455" si="6404">SUM(DG453:DG454)</f>
        <v>0</v>
      </c>
      <c r="DH455" s="1506">
        <f t="shared" si="6306"/>
        <v>0</v>
      </c>
      <c r="DI455" s="610" t="e">
        <f t="shared" si="6307"/>
        <v>#DIV/0!</v>
      </c>
      <c r="DJ455" s="1629">
        <f t="shared" ref="DJ455" si="6405">SUM(DJ453:DJ454)</f>
        <v>0</v>
      </c>
      <c r="DK455" s="610" t="e">
        <f t="shared" si="6309"/>
        <v>#DIV/0!</v>
      </c>
      <c r="DL455" s="1202">
        <f t="shared" ref="DL455" si="6406">SUM(DL453:DL454)</f>
        <v>0</v>
      </c>
      <c r="DM455" s="1506">
        <f t="shared" si="6311"/>
        <v>0</v>
      </c>
      <c r="DN455" s="610" t="e">
        <f t="shared" si="6312"/>
        <v>#DIV/0!</v>
      </c>
      <c r="DO455" s="1629">
        <f t="shared" ref="DO455:DS455" si="6407">SUM(DO453:DO454)</f>
        <v>0</v>
      </c>
      <c r="DP455" s="492">
        <f t="shared" si="6407"/>
        <v>0</v>
      </c>
      <c r="DQ455" s="492">
        <f t="shared" si="6407"/>
        <v>0</v>
      </c>
      <c r="DR455" s="492">
        <f t="shared" si="6407"/>
        <v>0</v>
      </c>
      <c r="DS455" s="2022">
        <f t="shared" si="6407"/>
        <v>0</v>
      </c>
      <c r="DT455" s="2251" t="e">
        <f t="shared" si="6314"/>
        <v>#DIV/0!</v>
      </c>
      <c r="DU455" s="1771">
        <f t="shared" ref="DU455:EB455" si="6408">SUM(DU453:DU454)</f>
        <v>0</v>
      </c>
      <c r="DV455" s="1771">
        <f t="shared" si="6408"/>
        <v>0</v>
      </c>
      <c r="DW455" s="1771">
        <f t="shared" si="6408"/>
        <v>0</v>
      </c>
      <c r="DX455" s="1771">
        <f t="shared" si="6408"/>
        <v>0</v>
      </c>
      <c r="DY455" s="1771">
        <f t="shared" si="6408"/>
        <v>0</v>
      </c>
      <c r="DZ455" s="1771">
        <f t="shared" si="6408"/>
        <v>0</v>
      </c>
      <c r="EA455" s="1771">
        <f t="shared" si="6408"/>
        <v>0</v>
      </c>
      <c r="EB455" s="2022">
        <f t="shared" si="6408"/>
        <v>0</v>
      </c>
      <c r="EC455" s="2251" t="e">
        <f t="shared" si="6316"/>
        <v>#DIV/0!</v>
      </c>
      <c r="ED455" s="1771">
        <f t="shared" ref="ED455" si="6409">SUM(ED453:ED454)</f>
        <v>0</v>
      </c>
      <c r="EE455" s="1771">
        <f t="shared" si="6318"/>
        <v>0</v>
      </c>
      <c r="EF455" s="2251" t="e">
        <f t="shared" si="6319"/>
        <v>#DIV/0!</v>
      </c>
      <c r="EG455" s="1771">
        <f t="shared" ref="EG455" si="6410">SUM(EG453:EG454)</f>
        <v>0</v>
      </c>
      <c r="EH455" s="1771">
        <f t="shared" si="6321"/>
        <v>0</v>
      </c>
      <c r="EI455" s="2363">
        <f t="shared" ref="EI455:EN455" si="6411">SUM(EI453:EI454)</f>
        <v>0</v>
      </c>
      <c r="EJ455" s="2022"/>
      <c r="EK455" s="2363"/>
      <c r="EL455" s="1771">
        <f t="shared" si="6411"/>
        <v>0</v>
      </c>
      <c r="EM455" s="2253">
        <f t="shared" si="6411"/>
        <v>0</v>
      </c>
      <c r="EN455" s="2253">
        <f t="shared" si="6411"/>
        <v>0</v>
      </c>
      <c r="EO455" s="2022"/>
      <c r="EP455" s="2022"/>
      <c r="EQ455" s="1771">
        <f t="shared" ref="EQ455" si="6412">SUM(EQ453:EQ454)</f>
        <v>0</v>
      </c>
      <c r="ER455" s="1771">
        <f t="shared" si="6324"/>
        <v>0</v>
      </c>
      <c r="ES455" s="1771">
        <f t="shared" ref="ES455" si="6413">SUM(ES453:ES454)</f>
        <v>0</v>
      </c>
      <c r="ET455" s="1771">
        <f t="shared" si="6326"/>
        <v>0</v>
      </c>
      <c r="EU455" s="2251" t="e">
        <f t="shared" si="6327"/>
        <v>#DIV/0!</v>
      </c>
      <c r="EV455" s="1771">
        <f t="shared" ref="EV455" si="6414">SUM(EV453:EV454)</f>
        <v>0</v>
      </c>
      <c r="EW455" s="1771">
        <f t="shared" si="6329"/>
        <v>0</v>
      </c>
      <c r="EX455" s="2022"/>
      <c r="EY455" s="2251" t="e">
        <f t="shared" si="6330"/>
        <v>#DIV/0!</v>
      </c>
      <c r="EZ455" s="2022"/>
      <c r="FA455" s="1997"/>
      <c r="FB455" s="2251" t="e">
        <f t="shared" si="6331"/>
        <v>#DIV/0!</v>
      </c>
      <c r="FC455" s="1506">
        <f t="shared" ref="FC455:FF455" si="6415">SUM(FC453:FC454)</f>
        <v>0</v>
      </c>
      <c r="FD455" s="1506">
        <f t="shared" si="6415"/>
        <v>0</v>
      </c>
      <c r="FE455" s="1506">
        <f t="shared" si="6415"/>
        <v>0</v>
      </c>
      <c r="FF455" s="1506">
        <f t="shared" si="6415"/>
        <v>0</v>
      </c>
      <c r="FG455" s="1506">
        <f t="shared" si="6333"/>
        <v>0</v>
      </c>
      <c r="FH455" s="2742"/>
      <c r="FI455" s="1506">
        <f t="shared" ref="FI455" si="6416">SUM(FI453:FI454)</f>
        <v>0</v>
      </c>
      <c r="FJ455" s="1506">
        <f t="shared" si="6335"/>
        <v>0</v>
      </c>
      <c r="FK455" s="2743" t="e">
        <f t="shared" si="6336"/>
        <v>#DIV/0!</v>
      </c>
      <c r="FL455" s="2742"/>
      <c r="FM455" s="2743" t="e">
        <f t="shared" si="6337"/>
        <v>#DIV/0!</v>
      </c>
      <c r="FN455" s="1506">
        <f t="shared" ref="FN455" si="6417">SUM(FN453:FN454)</f>
        <v>0</v>
      </c>
      <c r="FO455" s="1506">
        <f t="shared" si="6339"/>
        <v>0</v>
      </c>
      <c r="FP455" s="1629">
        <f t="shared" ref="FP455" si="6418">SUM(FP453:FP454)</f>
        <v>0</v>
      </c>
      <c r="FQ455" s="2622">
        <f t="shared" ref="FQ455:FR455" si="6419">SUM(FQ453:FQ454)</f>
        <v>0</v>
      </c>
      <c r="FR455" s="1506">
        <f t="shared" si="6419"/>
        <v>0</v>
      </c>
      <c r="FS455" s="1506">
        <f t="shared" ref="FS455" si="6420">SUM(FS453:FS454)</f>
        <v>0</v>
      </c>
    </row>
    <row r="456" spans="1:175" ht="77.25" hidden="1" customHeight="1" thickBot="1" x14ac:dyDescent="0.4">
      <c r="A456" s="793" t="s">
        <v>439</v>
      </c>
      <c r="B456" s="794" t="s">
        <v>494</v>
      </c>
      <c r="C456" s="1928" t="s">
        <v>331</v>
      </c>
      <c r="D456" s="795" t="s">
        <v>398</v>
      </c>
      <c r="E456" s="1929" t="s">
        <v>332</v>
      </c>
      <c r="F456" s="796"/>
      <c r="G456" s="797" t="s">
        <v>513</v>
      </c>
      <c r="H456" s="798">
        <v>0</v>
      </c>
      <c r="I456" s="517"/>
      <c r="J456" s="573"/>
      <c r="K456" s="573"/>
      <c r="L456" s="623"/>
      <c r="M456" s="517"/>
      <c r="N456" s="517"/>
      <c r="O456" s="517"/>
      <c r="P456" s="573">
        <f t="shared" si="6268"/>
        <v>0</v>
      </c>
      <c r="Q456" s="623"/>
      <c r="R456" s="517"/>
      <c r="S456" s="573"/>
      <c r="T456" s="623"/>
      <c r="U456" s="517"/>
      <c r="V456" s="517"/>
      <c r="W456" s="517"/>
      <c r="X456" s="573">
        <f t="shared" si="6271"/>
        <v>0</v>
      </c>
      <c r="Y456" s="623"/>
      <c r="Z456" s="517"/>
      <c r="AA456" s="573">
        <f t="shared" si="6273"/>
        <v>0</v>
      </c>
      <c r="AB456" s="573"/>
      <c r="AC456" s="623"/>
      <c r="AD456" s="573"/>
      <c r="AE456" s="517"/>
      <c r="AF456" s="623"/>
      <c r="AG456" s="517"/>
      <c r="AH456" s="517"/>
      <c r="AI456" s="517"/>
      <c r="AJ456" s="517"/>
      <c r="AK456" s="517"/>
      <c r="AL456" s="573">
        <f t="shared" si="6276"/>
        <v>0</v>
      </c>
      <c r="AM456" s="517"/>
      <c r="AN456" s="1031"/>
      <c r="AO456" s="517"/>
      <c r="AP456" s="1031"/>
      <c r="AQ456" s="517"/>
      <c r="AR456" s="517"/>
      <c r="AS456" s="517"/>
      <c r="AT456" s="1031"/>
      <c r="AU456" s="517"/>
      <c r="AV456" s="517">
        <f t="shared" si="6280"/>
        <v>0</v>
      </c>
      <c r="AW456" s="517"/>
      <c r="AX456" s="517"/>
      <c r="AY456" s="517"/>
      <c r="AZ456" s="1103"/>
      <c r="BA456" s="1032"/>
      <c r="BB456" s="517"/>
      <c r="BC456" s="517"/>
      <c r="BD456" s="1032"/>
      <c r="BE456" s="517"/>
      <c r="BF456" s="517"/>
      <c r="BG456" s="517"/>
      <c r="BH456" s="517"/>
      <c r="BI456" s="1032"/>
      <c r="BJ456" s="1031"/>
      <c r="BK456" s="517"/>
      <c r="BL456" s="517"/>
      <c r="BM456" s="1031"/>
      <c r="BN456" s="1031"/>
      <c r="BO456" s="1031"/>
      <c r="BP456" s="1032"/>
      <c r="BQ456" s="1031"/>
      <c r="BR456" s="517"/>
      <c r="BS456" s="517">
        <f t="shared" si="6285"/>
        <v>0</v>
      </c>
      <c r="BT456" s="1032"/>
      <c r="BU456" s="1031"/>
      <c r="BV456" s="517"/>
      <c r="BW456" s="517">
        <f t="shared" si="6287"/>
        <v>0</v>
      </c>
      <c r="BX456" s="1031"/>
      <c r="BY456" s="1032"/>
      <c r="BZ456" s="1167"/>
      <c r="CA456" s="517"/>
      <c r="CB456" s="517"/>
      <c r="CC456" s="517"/>
      <c r="CD456" s="1032"/>
      <c r="CE456" s="63"/>
      <c r="CF456" s="573">
        <f t="shared" si="6289"/>
        <v>0</v>
      </c>
      <c r="CG456" s="623"/>
      <c r="CH456" s="1032"/>
      <c r="CI456" s="623" t="e">
        <f t="shared" si="6291"/>
        <v>#DIV/0!</v>
      </c>
      <c r="CJ456" s="517"/>
      <c r="CK456" s="517"/>
      <c r="CL456" s="174"/>
      <c r="CM456" s="623" t="e">
        <f t="shared" si="6293"/>
        <v>#DIV/0!</v>
      </c>
      <c r="CN456" s="63"/>
      <c r="CO456" s="1224">
        <f t="shared" si="6295"/>
        <v>0</v>
      </c>
      <c r="CP456" s="623" t="e">
        <f t="shared" si="6296"/>
        <v>#DIV/0!</v>
      </c>
      <c r="CQ456" s="63"/>
      <c r="CR456" s="1224">
        <f t="shared" si="6298"/>
        <v>0</v>
      </c>
      <c r="CS456" s="1289"/>
      <c r="CT456" s="1351"/>
      <c r="CU456" s="517"/>
      <c r="CV456" s="517"/>
      <c r="CW456" s="1432"/>
      <c r="CX456" s="623" t="e">
        <f t="shared" si="6300"/>
        <v>#DIV/0!</v>
      </c>
      <c r="CY456" s="1528"/>
      <c r="CZ456" s="517"/>
      <c r="DA456" s="1528"/>
      <c r="DB456" s="174"/>
      <c r="DC456" s="623" t="e">
        <f t="shared" si="6302"/>
        <v>#DIV/0!</v>
      </c>
      <c r="DD456" s="1224"/>
      <c r="DE456" s="1528"/>
      <c r="DF456" s="623" t="e">
        <f t="shared" si="6304"/>
        <v>#DIV/0!</v>
      </c>
      <c r="DG456" s="1224"/>
      <c r="DH456" s="1528">
        <f t="shared" si="6306"/>
        <v>0</v>
      </c>
      <c r="DI456" s="623" t="e">
        <f t="shared" si="6307"/>
        <v>#DIV/0!</v>
      </c>
      <c r="DJ456" s="1630"/>
      <c r="DK456" s="623" t="e">
        <f t="shared" si="6309"/>
        <v>#DIV/0!</v>
      </c>
      <c r="DL456" s="1224"/>
      <c r="DM456" s="1528">
        <f t="shared" si="6311"/>
        <v>0</v>
      </c>
      <c r="DN456" s="623" t="e">
        <f t="shared" si="6312"/>
        <v>#DIV/0!</v>
      </c>
      <c r="DO456" s="1630"/>
      <c r="DP456" s="517"/>
      <c r="DQ456" s="517"/>
      <c r="DR456" s="517"/>
      <c r="DS456" s="2023"/>
      <c r="DT456" s="2364" t="e">
        <f t="shared" si="6314"/>
        <v>#DIV/0!</v>
      </c>
      <c r="DU456" s="1793"/>
      <c r="DV456" s="1793"/>
      <c r="DW456" s="1793"/>
      <c r="DX456" s="1793"/>
      <c r="DY456" s="1793"/>
      <c r="DZ456" s="1793"/>
      <c r="EA456" s="1793"/>
      <c r="EB456" s="2023"/>
      <c r="EC456" s="2364" t="e">
        <f t="shared" si="6316"/>
        <v>#DIV/0!</v>
      </c>
      <c r="ED456" s="1793"/>
      <c r="EE456" s="1793">
        <f t="shared" si="6318"/>
        <v>0</v>
      </c>
      <c r="EF456" s="2364" t="e">
        <f t="shared" si="6319"/>
        <v>#DIV/0!</v>
      </c>
      <c r="EG456" s="1793"/>
      <c r="EH456" s="1793">
        <f t="shared" si="6321"/>
        <v>0</v>
      </c>
      <c r="EI456" s="2365"/>
      <c r="EJ456" s="2023"/>
      <c r="EK456" s="2365"/>
      <c r="EL456" s="1793"/>
      <c r="EM456" s="2366"/>
      <c r="EN456" s="2366"/>
      <c r="EO456" s="2023"/>
      <c r="EP456" s="2023"/>
      <c r="EQ456" s="1793"/>
      <c r="ER456" s="1793">
        <f t="shared" si="6324"/>
        <v>0</v>
      </c>
      <c r="ES456" s="1793"/>
      <c r="ET456" s="1793">
        <f t="shared" si="6326"/>
        <v>0</v>
      </c>
      <c r="EU456" s="2364" t="e">
        <f t="shared" si="6327"/>
        <v>#DIV/0!</v>
      </c>
      <c r="EV456" s="1793"/>
      <c r="EW456" s="1793">
        <f t="shared" si="6329"/>
        <v>0</v>
      </c>
      <c r="EX456" s="2023"/>
      <c r="EY456" s="2364" t="e">
        <f t="shared" si="6330"/>
        <v>#DIV/0!</v>
      </c>
      <c r="EZ456" s="2023"/>
      <c r="FA456" s="2489"/>
      <c r="FB456" s="2364" t="e">
        <f t="shared" si="6331"/>
        <v>#DIV/0!</v>
      </c>
      <c r="FC456" s="1528"/>
      <c r="FD456" s="1528"/>
      <c r="FE456" s="1528"/>
      <c r="FF456" s="1528"/>
      <c r="FG456" s="1528">
        <f t="shared" si="6333"/>
        <v>0</v>
      </c>
      <c r="FH456" s="2803"/>
      <c r="FI456" s="1528"/>
      <c r="FJ456" s="1528">
        <f t="shared" si="6335"/>
        <v>0</v>
      </c>
      <c r="FK456" s="2804" t="e">
        <f t="shared" si="6336"/>
        <v>#DIV/0!</v>
      </c>
      <c r="FL456" s="2803"/>
      <c r="FM456" s="2804" t="e">
        <f t="shared" si="6337"/>
        <v>#DIV/0!</v>
      </c>
      <c r="FN456" s="1528"/>
      <c r="FO456" s="1528">
        <f t="shared" si="6339"/>
        <v>0</v>
      </c>
      <c r="FP456" s="1630"/>
      <c r="FQ456" s="2660"/>
      <c r="FR456" s="1528"/>
      <c r="FS456" s="1528"/>
    </row>
    <row r="457" spans="1:175" ht="151.5" hidden="1" customHeight="1" x14ac:dyDescent="0.35">
      <c r="A457" s="2895" t="s">
        <v>440</v>
      </c>
      <c r="B457" s="2879" t="s">
        <v>494</v>
      </c>
      <c r="C457" s="2916" t="s">
        <v>481</v>
      </c>
      <c r="D457" s="789" t="s">
        <v>398</v>
      </c>
      <c r="E457" s="1930" t="s">
        <v>333</v>
      </c>
      <c r="F457" s="799"/>
      <c r="G457" s="645" t="s">
        <v>513</v>
      </c>
      <c r="H457" s="800">
        <v>0</v>
      </c>
      <c r="I457" s="518"/>
      <c r="J457" s="574"/>
      <c r="K457" s="574"/>
      <c r="L457" s="603"/>
      <c r="M457" s="518"/>
      <c r="N457" s="518">
        <v>0</v>
      </c>
      <c r="O457" s="518">
        <v>0</v>
      </c>
      <c r="P457" s="574">
        <f t="shared" si="6268"/>
        <v>0</v>
      </c>
      <c r="Q457" s="603"/>
      <c r="R457" s="518"/>
      <c r="S457" s="574"/>
      <c r="T457" s="603"/>
      <c r="U457" s="518"/>
      <c r="V457" s="518">
        <v>0</v>
      </c>
      <c r="W457" s="518">
        <v>0</v>
      </c>
      <c r="X457" s="574">
        <f t="shared" si="6271"/>
        <v>0</v>
      </c>
      <c r="Y457" s="603"/>
      <c r="Z457" s="518">
        <v>0</v>
      </c>
      <c r="AA457" s="574">
        <f t="shared" si="6273"/>
        <v>0</v>
      </c>
      <c r="AB457" s="574"/>
      <c r="AC457" s="603"/>
      <c r="AD457" s="574"/>
      <c r="AE457" s="518"/>
      <c r="AF457" s="603"/>
      <c r="AG457" s="518"/>
      <c r="AH457" s="518"/>
      <c r="AI457" s="518"/>
      <c r="AJ457" s="518"/>
      <c r="AK457" s="518">
        <v>0</v>
      </c>
      <c r="AL457" s="574">
        <f t="shared" si="6276"/>
        <v>0</v>
      </c>
      <c r="AM457" s="518"/>
      <c r="AN457" s="891"/>
      <c r="AO457" s="518"/>
      <c r="AP457" s="891"/>
      <c r="AQ457" s="518"/>
      <c r="AR457" s="518"/>
      <c r="AS457" s="518"/>
      <c r="AT457" s="891"/>
      <c r="AU457" s="518"/>
      <c r="AV457" s="518">
        <f t="shared" si="6280"/>
        <v>0</v>
      </c>
      <c r="AW457" s="518"/>
      <c r="AX457" s="518"/>
      <c r="AY457" s="518"/>
      <c r="AZ457" s="1104"/>
      <c r="BA457" s="1033"/>
      <c r="BB457" s="518"/>
      <c r="BC457" s="518"/>
      <c r="BD457" s="1033"/>
      <c r="BE457" s="518"/>
      <c r="BF457" s="518"/>
      <c r="BG457" s="518"/>
      <c r="BH457" s="518"/>
      <c r="BI457" s="1033"/>
      <c r="BJ457" s="891"/>
      <c r="BK457" s="518"/>
      <c r="BL457" s="518"/>
      <c r="BM457" s="891"/>
      <c r="BN457" s="891"/>
      <c r="BO457" s="891"/>
      <c r="BP457" s="1033"/>
      <c r="BQ457" s="891"/>
      <c r="BR457" s="518"/>
      <c r="BS457" s="518">
        <f t="shared" si="6285"/>
        <v>0</v>
      </c>
      <c r="BT457" s="1033"/>
      <c r="BU457" s="891"/>
      <c r="BV457" s="518"/>
      <c r="BW457" s="518">
        <f t="shared" si="6287"/>
        <v>0</v>
      </c>
      <c r="BX457" s="891"/>
      <c r="BY457" s="1033"/>
      <c r="BZ457" s="1168"/>
      <c r="CA457" s="518"/>
      <c r="CB457" s="518"/>
      <c r="CC457" s="518"/>
      <c r="CD457" s="1033"/>
      <c r="CE457" s="64"/>
      <c r="CF457" s="574">
        <f t="shared" si="6289"/>
        <v>0</v>
      </c>
      <c r="CG457" s="603"/>
      <c r="CH457" s="1033"/>
      <c r="CI457" s="603" t="e">
        <f t="shared" si="6291"/>
        <v>#DIV/0!</v>
      </c>
      <c r="CJ457" s="518"/>
      <c r="CK457" s="518"/>
      <c r="CL457" s="175"/>
      <c r="CM457" s="603" t="e">
        <f t="shared" si="6293"/>
        <v>#DIV/0!</v>
      </c>
      <c r="CN457" s="64"/>
      <c r="CO457" s="1225">
        <f t="shared" si="6295"/>
        <v>0</v>
      </c>
      <c r="CP457" s="603" t="e">
        <f t="shared" si="6296"/>
        <v>#DIV/0!</v>
      </c>
      <c r="CQ457" s="64"/>
      <c r="CR457" s="1225">
        <f t="shared" si="6298"/>
        <v>0</v>
      </c>
      <c r="CS457" s="1290"/>
      <c r="CT457" s="1352"/>
      <c r="CU457" s="518"/>
      <c r="CV457" s="518"/>
      <c r="CW457" s="1433"/>
      <c r="CX457" s="603" t="e">
        <f t="shared" si="6300"/>
        <v>#DIV/0!</v>
      </c>
      <c r="CY457" s="1529"/>
      <c r="CZ457" s="518"/>
      <c r="DA457" s="1529"/>
      <c r="DB457" s="175"/>
      <c r="DC457" s="603" t="e">
        <f t="shared" si="6302"/>
        <v>#DIV/0!</v>
      </c>
      <c r="DD457" s="1225"/>
      <c r="DE457" s="1529"/>
      <c r="DF457" s="603" t="e">
        <f t="shared" si="6304"/>
        <v>#DIV/0!</v>
      </c>
      <c r="DG457" s="1225"/>
      <c r="DH457" s="1529">
        <f t="shared" si="6306"/>
        <v>0</v>
      </c>
      <c r="DI457" s="603" t="e">
        <f t="shared" si="6307"/>
        <v>#DIV/0!</v>
      </c>
      <c r="DJ457" s="1631"/>
      <c r="DK457" s="603" t="e">
        <f t="shared" si="6309"/>
        <v>#DIV/0!</v>
      </c>
      <c r="DL457" s="1225"/>
      <c r="DM457" s="1529">
        <f t="shared" si="6311"/>
        <v>0</v>
      </c>
      <c r="DN457" s="603" t="e">
        <f t="shared" si="6312"/>
        <v>#DIV/0!</v>
      </c>
      <c r="DO457" s="1631"/>
      <c r="DP457" s="518"/>
      <c r="DQ457" s="518"/>
      <c r="DR457" s="518"/>
      <c r="DS457" s="2024"/>
      <c r="DT457" s="327" t="e">
        <f t="shared" si="6314"/>
        <v>#DIV/0!</v>
      </c>
      <c r="DU457" s="1794"/>
      <c r="DV457" s="1794"/>
      <c r="DW457" s="1794"/>
      <c r="DX457" s="1794"/>
      <c r="DY457" s="1794"/>
      <c r="DZ457" s="1794"/>
      <c r="EA457" s="1794"/>
      <c r="EB457" s="2024"/>
      <c r="EC457" s="327" t="e">
        <f t="shared" si="6316"/>
        <v>#DIV/0!</v>
      </c>
      <c r="ED457" s="1794"/>
      <c r="EE457" s="1794">
        <f t="shared" si="6318"/>
        <v>0</v>
      </c>
      <c r="EF457" s="327" t="e">
        <f t="shared" si="6319"/>
        <v>#DIV/0!</v>
      </c>
      <c r="EG457" s="1794"/>
      <c r="EH457" s="1794">
        <f t="shared" si="6321"/>
        <v>0</v>
      </c>
      <c r="EI457" s="2367"/>
      <c r="EJ457" s="2024"/>
      <c r="EK457" s="2367"/>
      <c r="EL457" s="1794"/>
      <c r="EM457" s="2368"/>
      <c r="EN457" s="2368"/>
      <c r="EO457" s="2024"/>
      <c r="EP457" s="2024"/>
      <c r="EQ457" s="1794"/>
      <c r="ER457" s="1794">
        <f t="shared" si="6324"/>
        <v>0</v>
      </c>
      <c r="ES457" s="1794"/>
      <c r="ET457" s="1794">
        <f t="shared" si="6326"/>
        <v>0</v>
      </c>
      <c r="EU457" s="327" t="e">
        <f t="shared" si="6327"/>
        <v>#DIV/0!</v>
      </c>
      <c r="EV457" s="1794"/>
      <c r="EW457" s="1794">
        <f t="shared" si="6329"/>
        <v>0</v>
      </c>
      <c r="EX457" s="2024"/>
      <c r="EY457" s="327" t="e">
        <f t="shared" si="6330"/>
        <v>#DIV/0!</v>
      </c>
      <c r="EZ457" s="2024"/>
      <c r="FA457" s="2034"/>
      <c r="FB457" s="327" t="e">
        <f t="shared" si="6331"/>
        <v>#DIV/0!</v>
      </c>
      <c r="FC457" s="1529"/>
      <c r="FD457" s="1529"/>
      <c r="FE457" s="1529"/>
      <c r="FF457" s="1529"/>
      <c r="FG457" s="1529">
        <f t="shared" si="6333"/>
        <v>0</v>
      </c>
      <c r="FH457" s="2805"/>
      <c r="FI457" s="1529"/>
      <c r="FJ457" s="1529">
        <f t="shared" si="6335"/>
        <v>0</v>
      </c>
      <c r="FK457" s="1977" t="e">
        <f t="shared" si="6336"/>
        <v>#DIV/0!</v>
      </c>
      <c r="FL457" s="2805"/>
      <c r="FM457" s="1977" t="e">
        <f t="shared" si="6337"/>
        <v>#DIV/0!</v>
      </c>
      <c r="FN457" s="1529"/>
      <c r="FO457" s="1529">
        <f t="shared" si="6339"/>
        <v>0</v>
      </c>
      <c r="FP457" s="1631"/>
      <c r="FQ457" s="2661"/>
      <c r="FR457" s="1529"/>
      <c r="FS457" s="1529"/>
    </row>
    <row r="458" spans="1:175" ht="167.25" hidden="1" customHeight="1" thickBot="1" x14ac:dyDescent="0.4">
      <c r="A458" s="2909"/>
      <c r="B458" s="2880"/>
      <c r="C458" s="2917"/>
      <c r="D458" s="801" t="s">
        <v>399</v>
      </c>
      <c r="E458" s="1931" t="s">
        <v>480</v>
      </c>
      <c r="F458" s="655"/>
      <c r="G458" s="656" t="s">
        <v>513</v>
      </c>
      <c r="H458" s="766"/>
      <c r="I458" s="513"/>
      <c r="J458" s="569"/>
      <c r="K458" s="569"/>
      <c r="L458" s="620"/>
      <c r="M458" s="513"/>
      <c r="N458" s="513"/>
      <c r="O458" s="513"/>
      <c r="P458" s="569">
        <f t="shared" si="6268"/>
        <v>0</v>
      </c>
      <c r="Q458" s="620"/>
      <c r="R458" s="513"/>
      <c r="S458" s="569"/>
      <c r="T458" s="620"/>
      <c r="U458" s="513"/>
      <c r="V458" s="513"/>
      <c r="W458" s="513"/>
      <c r="X458" s="569">
        <f t="shared" si="6271"/>
        <v>0</v>
      </c>
      <c r="Y458" s="620"/>
      <c r="Z458" s="513"/>
      <c r="AA458" s="569">
        <f t="shared" si="6273"/>
        <v>0</v>
      </c>
      <c r="AB458" s="569"/>
      <c r="AC458" s="620"/>
      <c r="AD458" s="569"/>
      <c r="AE458" s="513"/>
      <c r="AF458" s="620"/>
      <c r="AG458" s="513"/>
      <c r="AH458" s="513"/>
      <c r="AI458" s="513"/>
      <c r="AJ458" s="513"/>
      <c r="AK458" s="513"/>
      <c r="AL458" s="569">
        <f t="shared" si="6276"/>
        <v>0</v>
      </c>
      <c r="AM458" s="513"/>
      <c r="AN458" s="1007"/>
      <c r="AO458" s="513"/>
      <c r="AP458" s="1007"/>
      <c r="AQ458" s="513"/>
      <c r="AR458" s="513"/>
      <c r="AS458" s="513"/>
      <c r="AT458" s="1007"/>
      <c r="AU458" s="513"/>
      <c r="AV458" s="513">
        <f t="shared" si="6280"/>
        <v>0</v>
      </c>
      <c r="AW458" s="513"/>
      <c r="AX458" s="513"/>
      <c r="AY458" s="513"/>
      <c r="AZ458" s="1105"/>
      <c r="BA458" s="1017"/>
      <c r="BB458" s="513"/>
      <c r="BC458" s="513"/>
      <c r="BD458" s="1017"/>
      <c r="BE458" s="513"/>
      <c r="BF458" s="513"/>
      <c r="BG458" s="513"/>
      <c r="BH458" s="513"/>
      <c r="BI458" s="1017"/>
      <c r="BJ458" s="1007"/>
      <c r="BK458" s="513"/>
      <c r="BL458" s="513"/>
      <c r="BM458" s="1007"/>
      <c r="BN458" s="1007"/>
      <c r="BO458" s="1007"/>
      <c r="BP458" s="1017"/>
      <c r="BQ458" s="1007"/>
      <c r="BR458" s="513"/>
      <c r="BS458" s="513">
        <f t="shared" si="6285"/>
        <v>0</v>
      </c>
      <c r="BT458" s="1017"/>
      <c r="BU458" s="1007"/>
      <c r="BV458" s="513"/>
      <c r="BW458" s="513">
        <f t="shared" si="6287"/>
        <v>0</v>
      </c>
      <c r="BX458" s="1007"/>
      <c r="BY458" s="1017"/>
      <c r="BZ458" s="1169"/>
      <c r="CA458" s="513"/>
      <c r="CB458" s="513"/>
      <c r="CC458" s="513"/>
      <c r="CD458" s="1017"/>
      <c r="CE458" s="59"/>
      <c r="CF458" s="569">
        <f t="shared" si="6289"/>
        <v>0</v>
      </c>
      <c r="CG458" s="620"/>
      <c r="CH458" s="1017"/>
      <c r="CI458" s="620" t="e">
        <f t="shared" si="6291"/>
        <v>#DIV/0!</v>
      </c>
      <c r="CJ458" s="513"/>
      <c r="CK458" s="513"/>
      <c r="CL458" s="176"/>
      <c r="CM458" s="620" t="e">
        <f t="shared" si="6293"/>
        <v>#DIV/0!</v>
      </c>
      <c r="CN458" s="59"/>
      <c r="CO458" s="1220">
        <f t="shared" si="6295"/>
        <v>0</v>
      </c>
      <c r="CP458" s="620" t="e">
        <f t="shared" si="6296"/>
        <v>#DIV/0!</v>
      </c>
      <c r="CQ458" s="59"/>
      <c r="CR458" s="1220">
        <f t="shared" si="6298"/>
        <v>0</v>
      </c>
      <c r="CS458" s="1291"/>
      <c r="CT458" s="1345"/>
      <c r="CU458" s="513"/>
      <c r="CV458" s="513"/>
      <c r="CW458" s="1434"/>
      <c r="CX458" s="620" t="e">
        <f t="shared" si="6300"/>
        <v>#DIV/0!</v>
      </c>
      <c r="CY458" s="1524"/>
      <c r="CZ458" s="513"/>
      <c r="DA458" s="1524"/>
      <c r="DB458" s="176"/>
      <c r="DC458" s="620" t="e">
        <f t="shared" si="6302"/>
        <v>#DIV/0!</v>
      </c>
      <c r="DD458" s="1220"/>
      <c r="DE458" s="1524"/>
      <c r="DF458" s="620" t="e">
        <f t="shared" si="6304"/>
        <v>#DIV/0!</v>
      </c>
      <c r="DG458" s="1220"/>
      <c r="DH458" s="1524">
        <f t="shared" si="6306"/>
        <v>0</v>
      </c>
      <c r="DI458" s="620" t="e">
        <f t="shared" si="6307"/>
        <v>#DIV/0!</v>
      </c>
      <c r="DJ458" s="1632"/>
      <c r="DK458" s="620" t="e">
        <f t="shared" si="6309"/>
        <v>#DIV/0!</v>
      </c>
      <c r="DL458" s="1220"/>
      <c r="DM458" s="1524">
        <f t="shared" si="6311"/>
        <v>0</v>
      </c>
      <c r="DN458" s="620" t="e">
        <f t="shared" si="6312"/>
        <v>#DIV/0!</v>
      </c>
      <c r="DO458" s="1632"/>
      <c r="DP458" s="513"/>
      <c r="DQ458" s="513"/>
      <c r="DR458" s="513"/>
      <c r="DS458" s="2025"/>
      <c r="DT458" s="2328" t="e">
        <f t="shared" si="6314"/>
        <v>#DIV/0!</v>
      </c>
      <c r="DU458" s="1789"/>
      <c r="DV458" s="1789"/>
      <c r="DW458" s="1789"/>
      <c r="DX458" s="1789"/>
      <c r="DY458" s="1789"/>
      <c r="DZ458" s="1789"/>
      <c r="EA458" s="1789"/>
      <c r="EB458" s="2025"/>
      <c r="EC458" s="2328" t="e">
        <f t="shared" si="6316"/>
        <v>#DIV/0!</v>
      </c>
      <c r="ED458" s="1789"/>
      <c r="EE458" s="1789">
        <f t="shared" si="6318"/>
        <v>0</v>
      </c>
      <c r="EF458" s="2328" t="e">
        <f t="shared" si="6319"/>
        <v>#DIV/0!</v>
      </c>
      <c r="EG458" s="1789"/>
      <c r="EH458" s="1789">
        <f t="shared" si="6321"/>
        <v>0</v>
      </c>
      <c r="EI458" s="2369"/>
      <c r="EJ458" s="2025"/>
      <c r="EK458" s="2369"/>
      <c r="EL458" s="1789"/>
      <c r="EM458" s="2343"/>
      <c r="EN458" s="2343"/>
      <c r="EO458" s="2025"/>
      <c r="EP458" s="2025"/>
      <c r="EQ458" s="1789"/>
      <c r="ER458" s="1789">
        <f t="shared" si="6324"/>
        <v>0</v>
      </c>
      <c r="ES458" s="1789"/>
      <c r="ET458" s="1789">
        <f t="shared" si="6326"/>
        <v>0</v>
      </c>
      <c r="EU458" s="2328" t="e">
        <f t="shared" si="6327"/>
        <v>#DIV/0!</v>
      </c>
      <c r="EV458" s="1789"/>
      <c r="EW458" s="1789">
        <f t="shared" si="6329"/>
        <v>0</v>
      </c>
      <c r="EX458" s="2025"/>
      <c r="EY458" s="2328" t="e">
        <f t="shared" si="6330"/>
        <v>#DIV/0!</v>
      </c>
      <c r="EZ458" s="2025"/>
      <c r="FA458" s="2017"/>
      <c r="FB458" s="2328" t="e">
        <f t="shared" si="6331"/>
        <v>#DIV/0!</v>
      </c>
      <c r="FC458" s="1524"/>
      <c r="FD458" s="1524"/>
      <c r="FE458" s="1524"/>
      <c r="FF458" s="1524"/>
      <c r="FG458" s="1524">
        <f t="shared" si="6333"/>
        <v>0</v>
      </c>
      <c r="FH458" s="2792"/>
      <c r="FI458" s="1524"/>
      <c r="FJ458" s="1524">
        <f t="shared" si="6335"/>
        <v>0</v>
      </c>
      <c r="FK458" s="2786" t="e">
        <f t="shared" si="6336"/>
        <v>#DIV/0!</v>
      </c>
      <c r="FL458" s="2792"/>
      <c r="FM458" s="2786" t="e">
        <f t="shared" si="6337"/>
        <v>#DIV/0!</v>
      </c>
      <c r="FN458" s="1524"/>
      <c r="FO458" s="1524">
        <f t="shared" si="6339"/>
        <v>0</v>
      </c>
      <c r="FP458" s="1632"/>
      <c r="FQ458" s="2650"/>
      <c r="FR458" s="1524"/>
      <c r="FS458" s="1524"/>
    </row>
    <row r="459" spans="1:175" ht="48.75" customHeight="1" thickTop="1" thickBot="1" x14ac:dyDescent="0.4">
      <c r="A459" s="696" t="s">
        <v>335</v>
      </c>
      <c r="B459" s="1811" t="s">
        <v>495</v>
      </c>
      <c r="C459" s="1900" t="s">
        <v>334</v>
      </c>
      <c r="D459" s="802" t="s">
        <v>398</v>
      </c>
      <c r="E459" s="2426" t="s">
        <v>877</v>
      </c>
      <c r="F459" s="803"/>
      <c r="G459" s="731" t="s">
        <v>583</v>
      </c>
      <c r="H459" s="732">
        <v>0</v>
      </c>
      <c r="I459" s="493"/>
      <c r="J459" s="549"/>
      <c r="K459" s="549"/>
      <c r="L459" s="622"/>
      <c r="M459" s="493"/>
      <c r="N459" s="493"/>
      <c r="O459" s="493"/>
      <c r="P459" s="549">
        <f t="shared" si="6268"/>
        <v>0</v>
      </c>
      <c r="Q459" s="622"/>
      <c r="R459" s="493"/>
      <c r="S459" s="549"/>
      <c r="T459" s="622"/>
      <c r="U459" s="493"/>
      <c r="V459" s="493"/>
      <c r="W459" s="493"/>
      <c r="X459" s="549">
        <f t="shared" si="6271"/>
        <v>0</v>
      </c>
      <c r="Y459" s="622"/>
      <c r="Z459" s="493"/>
      <c r="AA459" s="549">
        <f t="shared" si="6273"/>
        <v>0</v>
      </c>
      <c r="AB459" s="549"/>
      <c r="AC459" s="622"/>
      <c r="AD459" s="549"/>
      <c r="AE459" s="493"/>
      <c r="AF459" s="622"/>
      <c r="AG459" s="493"/>
      <c r="AH459" s="493"/>
      <c r="AI459" s="493"/>
      <c r="AJ459" s="493"/>
      <c r="AK459" s="493"/>
      <c r="AL459" s="549">
        <f t="shared" si="6276"/>
        <v>0</v>
      </c>
      <c r="AM459" s="493"/>
      <c r="AN459" s="957"/>
      <c r="AO459" s="493"/>
      <c r="AP459" s="957"/>
      <c r="AQ459" s="493"/>
      <c r="AR459" s="493"/>
      <c r="AS459" s="493"/>
      <c r="AT459" s="957"/>
      <c r="AU459" s="493"/>
      <c r="AV459" s="493">
        <f t="shared" si="6280"/>
        <v>0</v>
      </c>
      <c r="AW459" s="493"/>
      <c r="AX459" s="493"/>
      <c r="AY459" s="493"/>
      <c r="AZ459" s="1106"/>
      <c r="BA459" s="955"/>
      <c r="BB459" s="493"/>
      <c r="BC459" s="493"/>
      <c r="BD459" s="955"/>
      <c r="BE459" s="493"/>
      <c r="BF459" s="493"/>
      <c r="BG459" s="493"/>
      <c r="BH459" s="493"/>
      <c r="BI459" s="955"/>
      <c r="BJ459" s="957"/>
      <c r="BK459" s="493"/>
      <c r="BL459" s="493"/>
      <c r="BM459" s="957"/>
      <c r="BN459" s="957"/>
      <c r="BO459" s="957"/>
      <c r="BP459" s="955"/>
      <c r="BQ459" s="957"/>
      <c r="BR459" s="493"/>
      <c r="BS459" s="493">
        <f t="shared" si="6285"/>
        <v>0</v>
      </c>
      <c r="BT459" s="955"/>
      <c r="BU459" s="957"/>
      <c r="BV459" s="493"/>
      <c r="BW459" s="493">
        <f t="shared" si="6287"/>
        <v>0</v>
      </c>
      <c r="BX459" s="957"/>
      <c r="BY459" s="955"/>
      <c r="BZ459" s="1170"/>
      <c r="CA459" s="493"/>
      <c r="CB459" s="493"/>
      <c r="CC459" s="493"/>
      <c r="CD459" s="955"/>
      <c r="CE459" s="37"/>
      <c r="CF459" s="549">
        <f t="shared" si="6289"/>
        <v>0</v>
      </c>
      <c r="CG459" s="622"/>
      <c r="CH459" s="955"/>
      <c r="CI459" s="622" t="e">
        <f t="shared" si="6291"/>
        <v>#DIV/0!</v>
      </c>
      <c r="CJ459" s="493"/>
      <c r="CK459" s="493"/>
      <c r="CL459" s="177"/>
      <c r="CM459" s="622" t="e">
        <f t="shared" si="6293"/>
        <v>#DIV/0!</v>
      </c>
      <c r="CN459" s="37"/>
      <c r="CO459" s="1203">
        <f t="shared" si="6295"/>
        <v>0</v>
      </c>
      <c r="CP459" s="622" t="e">
        <f t="shared" si="6296"/>
        <v>#DIV/0!</v>
      </c>
      <c r="CQ459" s="37"/>
      <c r="CR459" s="1203">
        <f t="shared" si="6298"/>
        <v>0</v>
      </c>
      <c r="CS459" s="1292"/>
      <c r="CT459" s="1326"/>
      <c r="CU459" s="493"/>
      <c r="CV459" s="493"/>
      <c r="CW459" s="1435"/>
      <c r="CX459" s="622" t="e">
        <f t="shared" si="6300"/>
        <v>#DIV/0!</v>
      </c>
      <c r="CY459" s="1507"/>
      <c r="CZ459" s="493"/>
      <c r="DA459" s="1507"/>
      <c r="DB459" s="177"/>
      <c r="DC459" s="622" t="e">
        <f t="shared" si="6302"/>
        <v>#DIV/0!</v>
      </c>
      <c r="DD459" s="1203"/>
      <c r="DE459" s="1507"/>
      <c r="DF459" s="622" t="e">
        <f t="shared" si="6304"/>
        <v>#DIV/0!</v>
      </c>
      <c r="DG459" s="1203"/>
      <c r="DH459" s="1507">
        <f t="shared" si="6306"/>
        <v>0</v>
      </c>
      <c r="DI459" s="622" t="e">
        <f t="shared" si="6307"/>
        <v>#DIV/0!</v>
      </c>
      <c r="DJ459" s="1633"/>
      <c r="DK459" s="622" t="e">
        <f t="shared" si="6309"/>
        <v>#DIV/0!</v>
      </c>
      <c r="DL459" s="1203"/>
      <c r="DM459" s="1507">
        <f t="shared" si="6311"/>
        <v>0</v>
      </c>
      <c r="DN459" s="622" t="e">
        <f t="shared" si="6312"/>
        <v>#DIV/0!</v>
      </c>
      <c r="DO459" s="1633"/>
      <c r="DP459" s="493"/>
      <c r="DQ459" s="493"/>
      <c r="DR459" s="493"/>
      <c r="DS459" s="2026"/>
      <c r="DT459" s="2370" t="e">
        <f t="shared" si="6314"/>
        <v>#DIV/0!</v>
      </c>
      <c r="DU459" s="1772"/>
      <c r="DV459" s="1772"/>
      <c r="DW459" s="1772"/>
      <c r="DX459" s="1772"/>
      <c r="DY459" s="1772"/>
      <c r="DZ459" s="1772"/>
      <c r="EA459" s="1772"/>
      <c r="EB459" s="2026"/>
      <c r="EC459" s="2370" t="e">
        <f t="shared" si="6316"/>
        <v>#DIV/0!</v>
      </c>
      <c r="ED459" s="1772"/>
      <c r="EE459" s="1772">
        <f t="shared" si="6318"/>
        <v>0</v>
      </c>
      <c r="EF459" s="2370" t="e">
        <f t="shared" si="6319"/>
        <v>#DIV/0!</v>
      </c>
      <c r="EG459" s="1772"/>
      <c r="EH459" s="1772">
        <f t="shared" si="6321"/>
        <v>0</v>
      </c>
      <c r="EI459" s="2371"/>
      <c r="EJ459" s="2026"/>
      <c r="EK459" s="2371"/>
      <c r="EL459" s="1772"/>
      <c r="EM459" s="2256"/>
      <c r="EN459" s="2256"/>
      <c r="EO459" s="2026"/>
      <c r="EP459" s="2026"/>
      <c r="EQ459" s="1772"/>
      <c r="ER459" s="1772">
        <f t="shared" si="6324"/>
        <v>0</v>
      </c>
      <c r="ES459" s="1772"/>
      <c r="ET459" s="1772">
        <f t="shared" si="6326"/>
        <v>0</v>
      </c>
      <c r="EU459" s="2370" t="e">
        <f t="shared" si="6327"/>
        <v>#DIV/0!</v>
      </c>
      <c r="EV459" s="1772"/>
      <c r="EW459" s="1772"/>
      <c r="EX459" s="2026"/>
      <c r="EY459" s="2370" t="e">
        <f t="shared" si="6330"/>
        <v>#DIV/0!</v>
      </c>
      <c r="EZ459" s="2026"/>
      <c r="FA459" s="1998"/>
      <c r="FB459" s="2370" t="e">
        <f t="shared" si="6331"/>
        <v>#DIV/0!</v>
      </c>
      <c r="FC459" s="1507">
        <v>500</v>
      </c>
      <c r="FD459" s="1507">
        <v>100</v>
      </c>
      <c r="FE459" s="1507">
        <v>100</v>
      </c>
      <c r="FF459" s="1507"/>
      <c r="FG459" s="1507">
        <f t="shared" si="6333"/>
        <v>500</v>
      </c>
      <c r="FH459" s="2744"/>
      <c r="FI459" s="1507"/>
      <c r="FJ459" s="1507">
        <f t="shared" si="6335"/>
        <v>500</v>
      </c>
      <c r="FK459" s="2806">
        <f t="shared" si="6336"/>
        <v>5</v>
      </c>
      <c r="FL459" s="2744"/>
      <c r="FM459" s="2806">
        <f t="shared" si="6337"/>
        <v>0</v>
      </c>
      <c r="FN459" s="1507"/>
      <c r="FO459" s="1507">
        <f t="shared" si="6339"/>
        <v>500</v>
      </c>
      <c r="FP459" s="1633">
        <v>500</v>
      </c>
      <c r="FQ459" s="2623">
        <v>500</v>
      </c>
      <c r="FR459" s="1507">
        <v>500</v>
      </c>
      <c r="FS459" s="1507">
        <v>500</v>
      </c>
    </row>
    <row r="460" spans="1:175" ht="21.75" thickTop="1" x14ac:dyDescent="0.35">
      <c r="A460" s="644"/>
      <c r="B460" s="645"/>
      <c r="C460" s="1844" t="s">
        <v>205</v>
      </c>
      <c r="D460" s="646">
        <v>600</v>
      </c>
      <c r="E460" s="1845"/>
      <c r="F460" s="666"/>
      <c r="G460" s="645"/>
      <c r="H460" s="667">
        <f t="shared" ref="H460" si="6421">SUM(H456:H459)</f>
        <v>0</v>
      </c>
      <c r="I460" s="478">
        <f t="shared" ref="I460:K460" si="6422">SUM(I453,I459)</f>
        <v>0</v>
      </c>
      <c r="J460" s="537">
        <f t="shared" si="6422"/>
        <v>0</v>
      </c>
      <c r="K460" s="537">
        <f t="shared" si="6422"/>
        <v>0</v>
      </c>
      <c r="L460" s="603"/>
      <c r="M460" s="478">
        <f t="shared" ref="M460" si="6423">SUM(M453,M459)</f>
        <v>0</v>
      </c>
      <c r="N460" s="478">
        <f>SUM(N459,N453)</f>
        <v>0</v>
      </c>
      <c r="O460" s="478">
        <f>SUM(O459,O453)</f>
        <v>0</v>
      </c>
      <c r="P460" s="537">
        <f t="shared" si="6268"/>
        <v>0</v>
      </c>
      <c r="Q460" s="603"/>
      <c r="R460" s="478">
        <f t="shared" ref="R460:S460" si="6424">SUM(R453,R459)</f>
        <v>0</v>
      </c>
      <c r="S460" s="537">
        <f t="shared" si="6424"/>
        <v>0</v>
      </c>
      <c r="T460" s="603"/>
      <c r="U460" s="478">
        <f t="shared" ref="U460" si="6425">SUM(U453,U459)</f>
        <v>0</v>
      </c>
      <c r="V460" s="478">
        <f>SUM(V459,V453)</f>
        <v>0</v>
      </c>
      <c r="W460" s="478">
        <f>SUM(W459,W453)</f>
        <v>0</v>
      </c>
      <c r="X460" s="537">
        <f t="shared" si="6271"/>
        <v>0</v>
      </c>
      <c r="Y460" s="603"/>
      <c r="Z460" s="478">
        <f>SUM(Z459,Z453)</f>
        <v>0</v>
      </c>
      <c r="AA460" s="537">
        <f t="shared" si="6273"/>
        <v>0</v>
      </c>
      <c r="AB460" s="537">
        <f t="shared" ref="AB460:AE460" si="6426">SUM(AB453,AB459)</f>
        <v>0</v>
      </c>
      <c r="AC460" s="603"/>
      <c r="AD460" s="537">
        <f t="shared" si="6426"/>
        <v>0</v>
      </c>
      <c r="AE460" s="478">
        <f t="shared" si="6426"/>
        <v>0</v>
      </c>
      <c r="AF460" s="603"/>
      <c r="AG460" s="478">
        <f t="shared" ref="AG460:AM460" si="6427">SUM(AG453,AG459)</f>
        <v>0</v>
      </c>
      <c r="AH460" s="478">
        <f t="shared" si="6427"/>
        <v>0</v>
      </c>
      <c r="AI460" s="478">
        <f t="shared" si="6427"/>
        <v>0</v>
      </c>
      <c r="AJ460" s="478">
        <f t="shared" si="6427"/>
        <v>0</v>
      </c>
      <c r="AK460" s="478">
        <f>SUM(AK459,AK453)</f>
        <v>0</v>
      </c>
      <c r="AL460" s="537">
        <f t="shared" si="6276"/>
        <v>0</v>
      </c>
      <c r="AM460" s="478">
        <f t="shared" si="6427"/>
        <v>0</v>
      </c>
      <c r="AN460" s="891"/>
      <c r="AO460" s="478">
        <f t="shared" ref="AO460:AS460" si="6428">SUM(AO453,AO459)</f>
        <v>0</v>
      </c>
      <c r="AP460" s="891"/>
      <c r="AQ460" s="478">
        <f t="shared" ref="AQ460" si="6429">SUM(AQ453,AQ459)</f>
        <v>0</v>
      </c>
      <c r="AR460" s="478">
        <f t="shared" si="6428"/>
        <v>0</v>
      </c>
      <c r="AS460" s="478">
        <f t="shared" si="6428"/>
        <v>0</v>
      </c>
      <c r="AT460" s="891"/>
      <c r="AU460" s="478">
        <f t="shared" ref="AU460" si="6430">SUM(AU453,AU459)</f>
        <v>0</v>
      </c>
      <c r="AV460" s="478">
        <f t="shared" si="6280"/>
        <v>0</v>
      </c>
      <c r="AW460" s="478">
        <f t="shared" ref="AW460:BI460" si="6431">SUM(AW453,AW459)</f>
        <v>0</v>
      </c>
      <c r="AX460" s="478">
        <f t="shared" si="6431"/>
        <v>0</v>
      </c>
      <c r="AY460" s="478">
        <f t="shared" si="6431"/>
        <v>0</v>
      </c>
      <c r="AZ460" s="447">
        <f t="shared" si="6431"/>
        <v>0</v>
      </c>
      <c r="BA460" s="902">
        <f t="shared" si="6431"/>
        <v>0</v>
      </c>
      <c r="BB460" s="478">
        <f t="shared" si="6431"/>
        <v>0</v>
      </c>
      <c r="BC460" s="478">
        <f t="shared" si="6431"/>
        <v>0</v>
      </c>
      <c r="BD460" s="902">
        <f t="shared" si="6431"/>
        <v>0</v>
      </c>
      <c r="BE460" s="478">
        <f t="shared" si="6431"/>
        <v>0</v>
      </c>
      <c r="BF460" s="478">
        <f t="shared" si="6431"/>
        <v>0</v>
      </c>
      <c r="BG460" s="478">
        <f t="shared" si="6431"/>
        <v>0</v>
      </c>
      <c r="BH460" s="478">
        <f t="shared" si="6431"/>
        <v>0</v>
      </c>
      <c r="BI460" s="902">
        <f t="shared" si="6431"/>
        <v>0</v>
      </c>
      <c r="BJ460" s="891"/>
      <c r="BK460" s="478">
        <f t="shared" ref="BK460:BL460" si="6432">SUM(BK453,BK459)</f>
        <v>0</v>
      </c>
      <c r="BL460" s="478">
        <f t="shared" si="6432"/>
        <v>0</v>
      </c>
      <c r="BM460" s="891"/>
      <c r="BN460" s="891"/>
      <c r="BO460" s="891"/>
      <c r="BP460" s="902">
        <f t="shared" ref="BP460:BT460" si="6433">SUM(BP453,BP459)</f>
        <v>0</v>
      </c>
      <c r="BQ460" s="891"/>
      <c r="BR460" s="478">
        <f t="shared" ref="BR460" si="6434">SUM(BR453,BR459)</f>
        <v>0</v>
      </c>
      <c r="BS460" s="478">
        <f t="shared" si="6285"/>
        <v>0</v>
      </c>
      <c r="BT460" s="902">
        <f t="shared" si="6433"/>
        <v>0</v>
      </c>
      <c r="BU460" s="891"/>
      <c r="BV460" s="478">
        <f t="shared" ref="BV460" si="6435">SUM(BV453,BV459)</f>
        <v>0</v>
      </c>
      <c r="BW460" s="478">
        <f t="shared" si="6287"/>
        <v>0</v>
      </c>
      <c r="BX460" s="891"/>
      <c r="BY460" s="902">
        <f t="shared" ref="BY460:CE460" si="6436">SUM(BY453,BY459)</f>
        <v>0</v>
      </c>
      <c r="BZ460" s="1171">
        <v>0</v>
      </c>
      <c r="CA460" s="478">
        <f t="shared" si="6436"/>
        <v>0</v>
      </c>
      <c r="CB460" s="478">
        <f t="shared" si="6436"/>
        <v>0</v>
      </c>
      <c r="CC460" s="478">
        <f t="shared" si="6436"/>
        <v>0</v>
      </c>
      <c r="CD460" s="902">
        <f t="shared" si="6436"/>
        <v>0</v>
      </c>
      <c r="CE460" s="19">
        <f t="shared" si="6436"/>
        <v>0</v>
      </c>
      <c r="CF460" s="537">
        <f t="shared" si="6289"/>
        <v>0</v>
      </c>
      <c r="CG460" s="603"/>
      <c r="CH460" s="902">
        <f t="shared" ref="CH460:CL460" si="6437">SUM(CH453,CH459)</f>
        <v>0</v>
      </c>
      <c r="CI460" s="603" t="e">
        <f t="shared" si="6291"/>
        <v>#DIV/0!</v>
      </c>
      <c r="CJ460" s="478">
        <f t="shared" ref="CJ460:CK460" si="6438">SUM(CJ453,CJ459)</f>
        <v>0</v>
      </c>
      <c r="CK460" s="478">
        <f t="shared" si="6438"/>
        <v>0</v>
      </c>
      <c r="CL460" s="178">
        <f t="shared" si="6437"/>
        <v>0</v>
      </c>
      <c r="CM460" s="603" t="e">
        <f t="shared" si="6293"/>
        <v>#DIV/0!</v>
      </c>
      <c r="CN460" s="19">
        <f t="shared" ref="CN460" si="6439">SUM(CN453,CN459)</f>
        <v>0</v>
      </c>
      <c r="CO460" s="582">
        <f t="shared" si="6295"/>
        <v>0</v>
      </c>
      <c r="CP460" s="603" t="e">
        <f t="shared" si="6296"/>
        <v>#DIV/0!</v>
      </c>
      <c r="CQ460" s="19">
        <f t="shared" ref="CQ460" si="6440">SUM(CQ453,CQ459)</f>
        <v>0</v>
      </c>
      <c r="CR460" s="582">
        <f t="shared" si="6298"/>
        <v>0</v>
      </c>
      <c r="CS460" s="1293">
        <f t="shared" ref="CS460:DB460" si="6441">SUM(CS453,CS459)</f>
        <v>0</v>
      </c>
      <c r="CT460" s="1061">
        <f t="shared" si="6441"/>
        <v>0</v>
      </c>
      <c r="CU460" s="478">
        <f t="shared" si="6441"/>
        <v>0</v>
      </c>
      <c r="CV460" s="478">
        <f t="shared" si="6441"/>
        <v>0</v>
      </c>
      <c r="CW460" s="1436">
        <f t="shared" si="6441"/>
        <v>0</v>
      </c>
      <c r="CX460" s="603" t="e">
        <f t="shared" si="6300"/>
        <v>#DIV/0!</v>
      </c>
      <c r="CY460" s="405">
        <f t="shared" ref="CY460:DA460" si="6442">SUM(CY453,CY459)</f>
        <v>0</v>
      </c>
      <c r="CZ460" s="478">
        <f t="shared" si="6442"/>
        <v>0</v>
      </c>
      <c r="DA460" s="405">
        <f t="shared" si="6442"/>
        <v>0</v>
      </c>
      <c r="DB460" s="178">
        <f t="shared" si="6441"/>
        <v>0</v>
      </c>
      <c r="DC460" s="603" t="e">
        <f t="shared" si="6302"/>
        <v>#DIV/0!</v>
      </c>
      <c r="DD460" s="582">
        <f t="shared" ref="DD460:DE460" si="6443">SUM(DD453,DD459)</f>
        <v>0</v>
      </c>
      <c r="DE460" s="405">
        <f t="shared" si="6443"/>
        <v>0</v>
      </c>
      <c r="DF460" s="603" t="e">
        <f t="shared" si="6304"/>
        <v>#DIV/0!</v>
      </c>
      <c r="DG460" s="582">
        <f t="shared" ref="DG460" si="6444">SUM(DG453,DG459)</f>
        <v>0</v>
      </c>
      <c r="DH460" s="405">
        <f t="shared" si="6306"/>
        <v>0</v>
      </c>
      <c r="DI460" s="603" t="e">
        <f t="shared" si="6307"/>
        <v>#DIV/0!</v>
      </c>
      <c r="DJ460" s="1634">
        <f t="shared" ref="DJ460" si="6445">SUM(DJ453,DJ459)</f>
        <v>0</v>
      </c>
      <c r="DK460" s="603" t="e">
        <f t="shared" si="6309"/>
        <v>#DIV/0!</v>
      </c>
      <c r="DL460" s="582">
        <f t="shared" ref="DL460" si="6446">SUM(DL453,DL459)</f>
        <v>0</v>
      </c>
      <c r="DM460" s="405">
        <f t="shared" si="6311"/>
        <v>0</v>
      </c>
      <c r="DN460" s="603" t="e">
        <f t="shared" si="6312"/>
        <v>#DIV/0!</v>
      </c>
      <c r="DO460" s="1634">
        <f t="shared" ref="DO460:DS460" si="6447">SUM(DO453,DO459)</f>
        <v>0</v>
      </c>
      <c r="DP460" s="478">
        <f t="shared" si="6447"/>
        <v>0</v>
      </c>
      <c r="DQ460" s="478">
        <f t="shared" si="6447"/>
        <v>0</v>
      </c>
      <c r="DR460" s="478">
        <f t="shared" si="6447"/>
        <v>0</v>
      </c>
      <c r="DS460" s="2027">
        <f t="shared" si="6447"/>
        <v>0</v>
      </c>
      <c r="DT460" s="327" t="e">
        <f t="shared" si="6314"/>
        <v>#DIV/0!</v>
      </c>
      <c r="DU460" s="1753">
        <f t="shared" ref="DU460:EB460" si="6448">SUM(DU453,DU459)</f>
        <v>0</v>
      </c>
      <c r="DV460" s="1753">
        <f t="shared" si="6448"/>
        <v>0</v>
      </c>
      <c r="DW460" s="1753">
        <f t="shared" si="6448"/>
        <v>0</v>
      </c>
      <c r="DX460" s="1753">
        <f t="shared" si="6448"/>
        <v>0</v>
      </c>
      <c r="DY460" s="1753">
        <f t="shared" si="6448"/>
        <v>0</v>
      </c>
      <c r="DZ460" s="1753">
        <f t="shared" si="6448"/>
        <v>0</v>
      </c>
      <c r="EA460" s="1753">
        <f t="shared" si="6448"/>
        <v>0</v>
      </c>
      <c r="EB460" s="2027">
        <f t="shared" si="6448"/>
        <v>0</v>
      </c>
      <c r="EC460" s="327" t="e">
        <f t="shared" si="6316"/>
        <v>#DIV/0!</v>
      </c>
      <c r="ED460" s="1753">
        <f t="shared" ref="ED460" si="6449">SUM(ED453,ED459)</f>
        <v>0</v>
      </c>
      <c r="EE460" s="1753">
        <f t="shared" si="6318"/>
        <v>0</v>
      </c>
      <c r="EF460" s="327" t="e">
        <f t="shared" si="6319"/>
        <v>#DIV/0!</v>
      </c>
      <c r="EG460" s="1753">
        <f t="shared" ref="EG460" si="6450">SUM(EG453,EG459)</f>
        <v>0</v>
      </c>
      <c r="EH460" s="1753">
        <f t="shared" si="6321"/>
        <v>0</v>
      </c>
      <c r="EI460" s="2372">
        <f t="shared" ref="EI460:EN460" si="6451">SUM(EI453,EI459)</f>
        <v>0</v>
      </c>
      <c r="EJ460" s="2027"/>
      <c r="EK460" s="2372"/>
      <c r="EL460" s="1753">
        <f t="shared" si="6451"/>
        <v>0</v>
      </c>
      <c r="EM460" s="2190">
        <f t="shared" si="6451"/>
        <v>0</v>
      </c>
      <c r="EN460" s="2190">
        <f t="shared" si="6451"/>
        <v>0</v>
      </c>
      <c r="EO460" s="2027"/>
      <c r="EP460" s="2027"/>
      <c r="EQ460" s="1753">
        <f t="shared" ref="EQ460" si="6452">SUM(EQ453,EQ459)</f>
        <v>0</v>
      </c>
      <c r="ER460" s="1753">
        <f t="shared" si="6324"/>
        <v>0</v>
      </c>
      <c r="ES460" s="1753">
        <f t="shared" ref="ES460" si="6453">SUM(ES453,ES459)</f>
        <v>0</v>
      </c>
      <c r="ET460" s="1753">
        <f t="shared" si="6326"/>
        <v>0</v>
      </c>
      <c r="EU460" s="327" t="e">
        <f t="shared" si="6327"/>
        <v>#DIV/0!</v>
      </c>
      <c r="EV460" s="1753">
        <f t="shared" ref="EV460" si="6454">SUM(EV453,EV459)</f>
        <v>0</v>
      </c>
      <c r="EW460" s="1753">
        <f t="shared" si="6329"/>
        <v>0</v>
      </c>
      <c r="EX460" s="2027"/>
      <c r="EY460" s="327" t="e">
        <f t="shared" si="6330"/>
        <v>#DIV/0!</v>
      </c>
      <c r="EZ460" s="2027"/>
      <c r="FA460" s="1984"/>
      <c r="FB460" s="327" t="e">
        <f t="shared" si="6331"/>
        <v>#DIV/0!</v>
      </c>
      <c r="FC460" s="405">
        <f t="shared" ref="FC460:FF460" si="6455">SUM(FC453,FC459)</f>
        <v>500</v>
      </c>
      <c r="FD460" s="405">
        <f t="shared" si="6455"/>
        <v>100</v>
      </c>
      <c r="FE460" s="405">
        <f t="shared" si="6455"/>
        <v>100</v>
      </c>
      <c r="FF460" s="405">
        <f t="shared" si="6455"/>
        <v>0</v>
      </c>
      <c r="FG460" s="405">
        <f t="shared" si="6333"/>
        <v>500</v>
      </c>
      <c r="FH460" s="2706"/>
      <c r="FI460" s="405">
        <f t="shared" ref="FI460" si="6456">SUM(FI453,FI459)</f>
        <v>0</v>
      </c>
      <c r="FJ460" s="405">
        <f t="shared" si="6335"/>
        <v>500</v>
      </c>
      <c r="FK460" s="1977">
        <f t="shared" si="6336"/>
        <v>5</v>
      </c>
      <c r="FL460" s="2706"/>
      <c r="FM460" s="1977">
        <f t="shared" si="6337"/>
        <v>0</v>
      </c>
      <c r="FN460" s="405">
        <f t="shared" ref="FN460" si="6457">SUM(FN453,FN459)</f>
        <v>0</v>
      </c>
      <c r="FO460" s="405">
        <f t="shared" si="6339"/>
        <v>500</v>
      </c>
      <c r="FP460" s="1634">
        <f t="shared" ref="FP460" si="6458">SUM(FP453,FP459)</f>
        <v>500</v>
      </c>
      <c r="FQ460" s="2602">
        <f t="shared" ref="FQ460:FR460" si="6459">SUM(FQ453,FQ459)</f>
        <v>500</v>
      </c>
      <c r="FR460" s="405">
        <f t="shared" si="6459"/>
        <v>500</v>
      </c>
      <c r="FS460" s="405">
        <f t="shared" ref="FS460" si="6460">SUM(FS453,FS459)</f>
        <v>500</v>
      </c>
    </row>
    <row r="461" spans="1:175" ht="21" x14ac:dyDescent="0.35">
      <c r="A461" s="649"/>
      <c r="B461" s="650"/>
      <c r="C461" s="1846" t="s">
        <v>206</v>
      </c>
      <c r="D461" s="651">
        <v>700</v>
      </c>
      <c r="E461" s="1847"/>
      <c r="F461" s="668"/>
      <c r="G461" s="650"/>
      <c r="H461" s="588">
        <v>0</v>
      </c>
      <c r="I461" s="479">
        <f t="shared" ref="I461:K461" si="6461">SUM(I454)</f>
        <v>0</v>
      </c>
      <c r="J461" s="527">
        <f t="shared" si="6461"/>
        <v>0</v>
      </c>
      <c r="K461" s="527">
        <f t="shared" si="6461"/>
        <v>0</v>
      </c>
      <c r="L461" s="587"/>
      <c r="M461" s="479">
        <f t="shared" ref="M461" si="6462">SUM(M454)</f>
        <v>0</v>
      </c>
      <c r="N461" s="479">
        <f>SUM(N454)</f>
        <v>0</v>
      </c>
      <c r="O461" s="479">
        <f>SUM(O454)</f>
        <v>0</v>
      </c>
      <c r="P461" s="527">
        <f t="shared" si="6268"/>
        <v>0</v>
      </c>
      <c r="Q461" s="587"/>
      <c r="R461" s="479">
        <f t="shared" ref="R461:S461" si="6463">SUM(R454)</f>
        <v>0</v>
      </c>
      <c r="S461" s="527">
        <f t="shared" si="6463"/>
        <v>0</v>
      </c>
      <c r="T461" s="587"/>
      <c r="U461" s="479">
        <f t="shared" ref="U461" si="6464">SUM(U454)</f>
        <v>0</v>
      </c>
      <c r="V461" s="479">
        <f>SUM(V454)</f>
        <v>0</v>
      </c>
      <c r="W461" s="479">
        <f>SUM(W454)</f>
        <v>0</v>
      </c>
      <c r="X461" s="527">
        <f t="shared" si="6271"/>
        <v>0</v>
      </c>
      <c r="Y461" s="587"/>
      <c r="Z461" s="479">
        <f>SUM(Z454)</f>
        <v>0</v>
      </c>
      <c r="AA461" s="527">
        <f t="shared" si="6273"/>
        <v>0</v>
      </c>
      <c r="AB461" s="527">
        <f t="shared" ref="AB461:AE461" si="6465">SUM(AB454)</f>
        <v>0</v>
      </c>
      <c r="AC461" s="587"/>
      <c r="AD461" s="527">
        <f t="shared" si="6465"/>
        <v>0</v>
      </c>
      <c r="AE461" s="479">
        <f t="shared" si="6465"/>
        <v>0</v>
      </c>
      <c r="AF461" s="587"/>
      <c r="AG461" s="479">
        <f t="shared" ref="AG461:AM461" si="6466">SUM(AG454)</f>
        <v>0</v>
      </c>
      <c r="AH461" s="479">
        <f t="shared" si="6466"/>
        <v>0</v>
      </c>
      <c r="AI461" s="479">
        <f t="shared" si="6466"/>
        <v>0</v>
      </c>
      <c r="AJ461" s="479">
        <f t="shared" si="6466"/>
        <v>0</v>
      </c>
      <c r="AK461" s="479">
        <f>SUM(AK454)</f>
        <v>0</v>
      </c>
      <c r="AL461" s="527">
        <f t="shared" si="6276"/>
        <v>0</v>
      </c>
      <c r="AM461" s="479">
        <f t="shared" si="6466"/>
        <v>0</v>
      </c>
      <c r="AN461" s="894"/>
      <c r="AO461" s="479">
        <f t="shared" ref="AO461:AS461" si="6467">SUM(AO454)</f>
        <v>0</v>
      </c>
      <c r="AP461" s="894"/>
      <c r="AQ461" s="479">
        <f t="shared" ref="AQ461" si="6468">SUM(AQ454)</f>
        <v>0</v>
      </c>
      <c r="AR461" s="479">
        <f t="shared" si="6467"/>
        <v>0</v>
      </c>
      <c r="AS461" s="479">
        <f t="shared" si="6467"/>
        <v>0</v>
      </c>
      <c r="AT461" s="894"/>
      <c r="AU461" s="479">
        <f t="shared" ref="AU461" si="6469">SUM(AU454)</f>
        <v>0</v>
      </c>
      <c r="AV461" s="479">
        <f t="shared" si="6280"/>
        <v>0</v>
      </c>
      <c r="AW461" s="479">
        <f t="shared" ref="AW461:BI461" si="6470">SUM(AW454)</f>
        <v>0</v>
      </c>
      <c r="AX461" s="479">
        <f t="shared" si="6470"/>
        <v>0</v>
      </c>
      <c r="AY461" s="479">
        <f t="shared" si="6470"/>
        <v>0</v>
      </c>
      <c r="AZ461" s="1746">
        <f t="shared" si="6470"/>
        <v>0</v>
      </c>
      <c r="BA461" s="904">
        <f t="shared" si="6470"/>
        <v>0</v>
      </c>
      <c r="BB461" s="479">
        <f t="shared" si="6470"/>
        <v>0</v>
      </c>
      <c r="BC461" s="479">
        <f t="shared" si="6470"/>
        <v>0</v>
      </c>
      <c r="BD461" s="904">
        <f t="shared" si="6470"/>
        <v>0</v>
      </c>
      <c r="BE461" s="479">
        <f t="shared" si="6470"/>
        <v>0</v>
      </c>
      <c r="BF461" s="479">
        <f t="shared" si="6470"/>
        <v>0</v>
      </c>
      <c r="BG461" s="479">
        <f t="shared" si="6470"/>
        <v>0</v>
      </c>
      <c r="BH461" s="479">
        <f t="shared" si="6470"/>
        <v>0</v>
      </c>
      <c r="BI461" s="904">
        <f t="shared" si="6470"/>
        <v>0</v>
      </c>
      <c r="BJ461" s="894"/>
      <c r="BK461" s="479">
        <f t="shared" ref="BK461:BL461" si="6471">SUM(BK454)</f>
        <v>0</v>
      </c>
      <c r="BL461" s="479">
        <f t="shared" si="6471"/>
        <v>0</v>
      </c>
      <c r="BM461" s="894"/>
      <c r="BN461" s="894"/>
      <c r="BO461" s="894"/>
      <c r="BP461" s="904">
        <f t="shared" ref="BP461:BT461" si="6472">SUM(BP454)</f>
        <v>0</v>
      </c>
      <c r="BQ461" s="894"/>
      <c r="BR461" s="479">
        <f t="shared" ref="BR461" si="6473">SUM(BR454)</f>
        <v>0</v>
      </c>
      <c r="BS461" s="479">
        <f t="shared" si="6285"/>
        <v>0</v>
      </c>
      <c r="BT461" s="904">
        <f t="shared" si="6472"/>
        <v>0</v>
      </c>
      <c r="BU461" s="894"/>
      <c r="BV461" s="479">
        <f t="shared" ref="BV461" si="6474">SUM(BV454)</f>
        <v>0</v>
      </c>
      <c r="BW461" s="479">
        <f t="shared" si="6287"/>
        <v>0</v>
      </c>
      <c r="BX461" s="894"/>
      <c r="BY461" s="904">
        <f t="shared" ref="BY461:CE461" si="6475">SUM(BY454)</f>
        <v>0</v>
      </c>
      <c r="BZ461" s="1172">
        <v>0</v>
      </c>
      <c r="CA461" s="479">
        <f t="shared" si="6475"/>
        <v>0</v>
      </c>
      <c r="CB461" s="479">
        <f t="shared" si="6475"/>
        <v>0</v>
      </c>
      <c r="CC461" s="479">
        <f t="shared" si="6475"/>
        <v>0</v>
      </c>
      <c r="CD461" s="904">
        <f t="shared" si="6475"/>
        <v>0</v>
      </c>
      <c r="CE461" s="20">
        <f t="shared" si="6475"/>
        <v>0</v>
      </c>
      <c r="CF461" s="527">
        <f t="shared" si="6289"/>
        <v>0</v>
      </c>
      <c r="CG461" s="587"/>
      <c r="CH461" s="904">
        <f t="shared" ref="CH461:CL461" si="6476">SUM(CH454)</f>
        <v>0</v>
      </c>
      <c r="CI461" s="587" t="e">
        <f t="shared" si="6291"/>
        <v>#DIV/0!</v>
      </c>
      <c r="CJ461" s="479">
        <f t="shared" ref="CJ461:CK461" si="6477">SUM(CJ454)</f>
        <v>0</v>
      </c>
      <c r="CK461" s="479">
        <f t="shared" si="6477"/>
        <v>0</v>
      </c>
      <c r="CL461" s="179">
        <f t="shared" si="6476"/>
        <v>0</v>
      </c>
      <c r="CM461" s="587" t="e">
        <f t="shared" si="6293"/>
        <v>#DIV/0!</v>
      </c>
      <c r="CN461" s="20">
        <f t="shared" ref="CN461" si="6478">SUM(CN454)</f>
        <v>0</v>
      </c>
      <c r="CO461" s="1187">
        <f t="shared" si="6295"/>
        <v>0</v>
      </c>
      <c r="CP461" s="587" t="e">
        <f t="shared" si="6296"/>
        <v>#DIV/0!</v>
      </c>
      <c r="CQ461" s="20">
        <f t="shared" ref="CQ461" si="6479">SUM(CQ454)</f>
        <v>0</v>
      </c>
      <c r="CR461" s="1187">
        <f t="shared" si="6298"/>
        <v>0</v>
      </c>
      <c r="CS461" s="1294">
        <f t="shared" ref="CS461:DB461" si="6480">SUM(CS454)</f>
        <v>0</v>
      </c>
      <c r="CT461" s="1308">
        <f t="shared" si="6480"/>
        <v>0</v>
      </c>
      <c r="CU461" s="479">
        <f t="shared" si="6480"/>
        <v>0</v>
      </c>
      <c r="CV461" s="479">
        <f t="shared" si="6480"/>
        <v>0</v>
      </c>
      <c r="CW461" s="1437">
        <f t="shared" si="6480"/>
        <v>0</v>
      </c>
      <c r="CX461" s="587" t="e">
        <f t="shared" si="6300"/>
        <v>#DIV/0!</v>
      </c>
      <c r="CY461" s="1361">
        <f t="shared" ref="CY461:DA461" si="6481">SUM(CY454)</f>
        <v>0</v>
      </c>
      <c r="CZ461" s="479">
        <f t="shared" si="6481"/>
        <v>0</v>
      </c>
      <c r="DA461" s="1361">
        <f t="shared" si="6481"/>
        <v>0</v>
      </c>
      <c r="DB461" s="179">
        <f t="shared" si="6480"/>
        <v>0</v>
      </c>
      <c r="DC461" s="587" t="e">
        <f t="shared" si="6302"/>
        <v>#DIV/0!</v>
      </c>
      <c r="DD461" s="1187">
        <f t="shared" ref="DD461:DE461" si="6482">SUM(DD454)</f>
        <v>0</v>
      </c>
      <c r="DE461" s="1361">
        <f t="shared" si="6482"/>
        <v>0</v>
      </c>
      <c r="DF461" s="587" t="e">
        <f t="shared" si="6304"/>
        <v>#DIV/0!</v>
      </c>
      <c r="DG461" s="1187">
        <f t="shared" ref="DG461" si="6483">SUM(DG454)</f>
        <v>0</v>
      </c>
      <c r="DH461" s="1361">
        <f t="shared" si="6306"/>
        <v>0</v>
      </c>
      <c r="DI461" s="587" t="e">
        <f t="shared" si="6307"/>
        <v>#DIV/0!</v>
      </c>
      <c r="DJ461" s="1635">
        <f t="shared" ref="DJ461" si="6484">SUM(DJ454)</f>
        <v>0</v>
      </c>
      <c r="DK461" s="587" t="e">
        <f t="shared" si="6309"/>
        <v>#DIV/0!</v>
      </c>
      <c r="DL461" s="1187">
        <f t="shared" ref="DL461" si="6485">SUM(DL454)</f>
        <v>0</v>
      </c>
      <c r="DM461" s="1361">
        <f t="shared" si="6311"/>
        <v>0</v>
      </c>
      <c r="DN461" s="587" t="e">
        <f t="shared" si="6312"/>
        <v>#DIV/0!</v>
      </c>
      <c r="DO461" s="1635">
        <f t="shared" ref="DO461:DS461" si="6486">SUM(DO454)</f>
        <v>0</v>
      </c>
      <c r="DP461" s="479">
        <f t="shared" si="6486"/>
        <v>0</v>
      </c>
      <c r="DQ461" s="479">
        <f t="shared" si="6486"/>
        <v>0</v>
      </c>
      <c r="DR461" s="479">
        <f t="shared" si="6486"/>
        <v>0</v>
      </c>
      <c r="DS461" s="2028">
        <f t="shared" si="6486"/>
        <v>0</v>
      </c>
      <c r="DT461" s="323" t="e">
        <f t="shared" si="6314"/>
        <v>#DIV/0!</v>
      </c>
      <c r="DU461" s="1360">
        <f t="shared" ref="DU461:EB461" si="6487">SUM(DU454)</f>
        <v>0</v>
      </c>
      <c r="DV461" s="1360">
        <f t="shared" si="6487"/>
        <v>0</v>
      </c>
      <c r="DW461" s="1360">
        <f t="shared" si="6487"/>
        <v>0</v>
      </c>
      <c r="DX461" s="1360">
        <f t="shared" si="6487"/>
        <v>0</v>
      </c>
      <c r="DY461" s="1360">
        <f t="shared" si="6487"/>
        <v>0</v>
      </c>
      <c r="DZ461" s="1360">
        <f t="shared" si="6487"/>
        <v>0</v>
      </c>
      <c r="EA461" s="1360">
        <f t="shared" si="6487"/>
        <v>0</v>
      </c>
      <c r="EB461" s="2028">
        <f t="shared" si="6487"/>
        <v>0</v>
      </c>
      <c r="EC461" s="323" t="e">
        <f t="shared" si="6316"/>
        <v>#DIV/0!</v>
      </c>
      <c r="ED461" s="1360">
        <f t="shared" ref="ED461" si="6488">SUM(ED454)</f>
        <v>0</v>
      </c>
      <c r="EE461" s="1360">
        <f t="shared" si="6318"/>
        <v>0</v>
      </c>
      <c r="EF461" s="323" t="e">
        <f t="shared" si="6319"/>
        <v>#DIV/0!</v>
      </c>
      <c r="EG461" s="1360">
        <f t="shared" ref="EG461" si="6489">SUM(EG454)</f>
        <v>0</v>
      </c>
      <c r="EH461" s="1360">
        <f t="shared" si="6321"/>
        <v>0</v>
      </c>
      <c r="EI461" s="2373">
        <f t="shared" ref="EI461:EN461" si="6490">SUM(EI454)</f>
        <v>0</v>
      </c>
      <c r="EJ461" s="2028"/>
      <c r="EK461" s="2373"/>
      <c r="EL461" s="1360">
        <f t="shared" si="6490"/>
        <v>0</v>
      </c>
      <c r="EM461" s="2192">
        <f t="shared" si="6490"/>
        <v>0</v>
      </c>
      <c r="EN461" s="2192">
        <f t="shared" si="6490"/>
        <v>0</v>
      </c>
      <c r="EO461" s="2028"/>
      <c r="EP461" s="2028"/>
      <c r="EQ461" s="1360">
        <f t="shared" ref="EQ461" si="6491">SUM(EQ454)</f>
        <v>0</v>
      </c>
      <c r="ER461" s="1360">
        <f t="shared" si="6324"/>
        <v>0</v>
      </c>
      <c r="ES461" s="1360">
        <f t="shared" ref="ES461" si="6492">SUM(ES454)</f>
        <v>0</v>
      </c>
      <c r="ET461" s="1360">
        <f t="shared" si="6326"/>
        <v>0</v>
      </c>
      <c r="EU461" s="323" t="e">
        <f t="shared" si="6327"/>
        <v>#DIV/0!</v>
      </c>
      <c r="EV461" s="1360">
        <f t="shared" ref="EV461" si="6493">SUM(EV454)</f>
        <v>0</v>
      </c>
      <c r="EW461" s="1360">
        <f t="shared" si="6329"/>
        <v>0</v>
      </c>
      <c r="EX461" s="2028"/>
      <c r="EY461" s="323" t="e">
        <f t="shared" si="6330"/>
        <v>#DIV/0!</v>
      </c>
      <c r="EZ461" s="2028"/>
      <c r="FA461" s="1985"/>
      <c r="FB461" s="323" t="e">
        <f t="shared" si="6331"/>
        <v>#DIV/0!</v>
      </c>
      <c r="FC461" s="1361">
        <f t="shared" ref="FC461:FF461" si="6494">SUM(FC454)</f>
        <v>0</v>
      </c>
      <c r="FD461" s="1361">
        <f t="shared" si="6494"/>
        <v>0</v>
      </c>
      <c r="FE461" s="1361">
        <f t="shared" si="6494"/>
        <v>0</v>
      </c>
      <c r="FF461" s="1361">
        <f t="shared" si="6494"/>
        <v>0</v>
      </c>
      <c r="FG461" s="1361">
        <f t="shared" si="6333"/>
        <v>0</v>
      </c>
      <c r="FH461" s="2707"/>
      <c r="FI461" s="1361">
        <f t="shared" ref="FI461" si="6495">SUM(FI454)</f>
        <v>0</v>
      </c>
      <c r="FJ461" s="1361">
        <f t="shared" si="6335"/>
        <v>0</v>
      </c>
      <c r="FK461" s="1969" t="e">
        <f t="shared" si="6336"/>
        <v>#DIV/0!</v>
      </c>
      <c r="FL461" s="2707"/>
      <c r="FM461" s="1969" t="e">
        <f t="shared" si="6337"/>
        <v>#DIV/0!</v>
      </c>
      <c r="FN461" s="1361">
        <f t="shared" ref="FN461" si="6496">SUM(FN454)</f>
        <v>0</v>
      </c>
      <c r="FO461" s="1361">
        <f t="shared" si="6339"/>
        <v>0</v>
      </c>
      <c r="FP461" s="1635">
        <f t="shared" ref="FP461" si="6497">SUM(FP454)</f>
        <v>0</v>
      </c>
      <c r="FQ461" s="2603">
        <f t="shared" ref="FQ461:FR461" si="6498">SUM(FQ454)</f>
        <v>0</v>
      </c>
      <c r="FR461" s="1361">
        <f t="shared" si="6498"/>
        <v>0</v>
      </c>
      <c r="FS461" s="1361">
        <f t="shared" ref="FS461" si="6499">SUM(FS454)</f>
        <v>0</v>
      </c>
    </row>
    <row r="462" spans="1:175" ht="21.75" thickBot="1" x14ac:dyDescent="0.4">
      <c r="A462" s="663"/>
      <c r="B462" s="635"/>
      <c r="C462" s="1848" t="s">
        <v>289</v>
      </c>
      <c r="D462" s="638"/>
      <c r="E462" s="1849"/>
      <c r="F462" s="669"/>
      <c r="G462" s="635"/>
      <c r="H462" s="670">
        <f t="shared" ref="H462:I462" si="6500">SUM(H460:H461)</f>
        <v>0</v>
      </c>
      <c r="I462" s="480">
        <f t="shared" si="6500"/>
        <v>0</v>
      </c>
      <c r="J462" s="538">
        <f t="shared" ref="J462:O462" si="6501">SUM(J460:J461)</f>
        <v>0</v>
      </c>
      <c r="K462" s="538">
        <f t="shared" si="6501"/>
        <v>0</v>
      </c>
      <c r="L462" s="604"/>
      <c r="M462" s="480">
        <f t="shared" ref="M462" si="6502">SUM(M460:M461)</f>
        <v>0</v>
      </c>
      <c r="N462" s="480">
        <f t="shared" si="6501"/>
        <v>0</v>
      </c>
      <c r="O462" s="480">
        <f t="shared" si="6501"/>
        <v>0</v>
      </c>
      <c r="P462" s="538">
        <f t="shared" si="6268"/>
        <v>0</v>
      </c>
      <c r="Q462" s="604"/>
      <c r="R462" s="480">
        <f t="shared" ref="R462:S462" si="6503">SUM(R460:R461)</f>
        <v>0</v>
      </c>
      <c r="S462" s="538">
        <f t="shared" si="6503"/>
        <v>0</v>
      </c>
      <c r="T462" s="604"/>
      <c r="U462" s="480">
        <f t="shared" ref="U462:W462" si="6504">SUM(U460:U461)</f>
        <v>0</v>
      </c>
      <c r="V462" s="480">
        <f t="shared" si="6504"/>
        <v>0</v>
      </c>
      <c r="W462" s="480">
        <f t="shared" si="6504"/>
        <v>0</v>
      </c>
      <c r="X462" s="538">
        <f t="shared" si="6271"/>
        <v>0</v>
      </c>
      <c r="Y462" s="604"/>
      <c r="Z462" s="480">
        <f t="shared" ref="Z462" si="6505">SUM(Z460:Z461)</f>
        <v>0</v>
      </c>
      <c r="AA462" s="538">
        <f t="shared" si="6273"/>
        <v>0</v>
      </c>
      <c r="AB462" s="538">
        <f t="shared" ref="AB462:AE462" si="6506">SUM(AB460:AB461)</f>
        <v>0</v>
      </c>
      <c r="AC462" s="604"/>
      <c r="AD462" s="538">
        <f t="shared" si="6506"/>
        <v>0</v>
      </c>
      <c r="AE462" s="480">
        <f t="shared" si="6506"/>
        <v>0</v>
      </c>
      <c r="AF462" s="604"/>
      <c r="AG462" s="480">
        <f t="shared" ref="AG462:AM462" si="6507">SUM(AG460:AG461)</f>
        <v>0</v>
      </c>
      <c r="AH462" s="480">
        <f t="shared" si="6507"/>
        <v>0</v>
      </c>
      <c r="AI462" s="480">
        <f t="shared" si="6507"/>
        <v>0</v>
      </c>
      <c r="AJ462" s="480">
        <f t="shared" si="6507"/>
        <v>0</v>
      </c>
      <c r="AK462" s="480">
        <f t="shared" si="6507"/>
        <v>0</v>
      </c>
      <c r="AL462" s="538">
        <f t="shared" si="6276"/>
        <v>0</v>
      </c>
      <c r="AM462" s="480">
        <f t="shared" si="6507"/>
        <v>0</v>
      </c>
      <c r="AN462" s="900"/>
      <c r="AO462" s="480">
        <f t="shared" ref="AO462:AS462" si="6508">SUM(AO460:AO461)</f>
        <v>0</v>
      </c>
      <c r="AP462" s="900"/>
      <c r="AQ462" s="480">
        <f t="shared" ref="AQ462" si="6509">SUM(AQ460:AQ461)</f>
        <v>0</v>
      </c>
      <c r="AR462" s="480">
        <f t="shared" si="6508"/>
        <v>0</v>
      </c>
      <c r="AS462" s="480">
        <f t="shared" si="6508"/>
        <v>0</v>
      </c>
      <c r="AT462" s="900"/>
      <c r="AU462" s="480">
        <f t="shared" ref="AU462" si="6510">SUM(AU460:AU461)</f>
        <v>0</v>
      </c>
      <c r="AV462" s="480">
        <f t="shared" si="6280"/>
        <v>0</v>
      </c>
      <c r="AW462" s="480">
        <f t="shared" ref="AW462:BI462" si="6511">SUM(AW460:AW461)</f>
        <v>0</v>
      </c>
      <c r="AX462" s="480">
        <f t="shared" si="6511"/>
        <v>0</v>
      </c>
      <c r="AY462" s="480">
        <f t="shared" si="6511"/>
        <v>0</v>
      </c>
      <c r="AZ462" s="1107">
        <f t="shared" si="6511"/>
        <v>0</v>
      </c>
      <c r="BA462" s="906">
        <f t="shared" si="6511"/>
        <v>0</v>
      </c>
      <c r="BB462" s="480">
        <f t="shared" si="6511"/>
        <v>0</v>
      </c>
      <c r="BC462" s="480">
        <f t="shared" si="6511"/>
        <v>0</v>
      </c>
      <c r="BD462" s="906">
        <f t="shared" si="6511"/>
        <v>0</v>
      </c>
      <c r="BE462" s="480">
        <f t="shared" si="6511"/>
        <v>0</v>
      </c>
      <c r="BF462" s="480">
        <f t="shared" si="6511"/>
        <v>0</v>
      </c>
      <c r="BG462" s="480">
        <f t="shared" si="6511"/>
        <v>0</v>
      </c>
      <c r="BH462" s="480">
        <f t="shared" si="6511"/>
        <v>0</v>
      </c>
      <c r="BI462" s="906">
        <f t="shared" si="6511"/>
        <v>0</v>
      </c>
      <c r="BJ462" s="900"/>
      <c r="BK462" s="480">
        <f t="shared" ref="BK462:BL462" si="6512">SUM(BK460:BK461)</f>
        <v>0</v>
      </c>
      <c r="BL462" s="480">
        <f t="shared" si="6512"/>
        <v>0</v>
      </c>
      <c r="BM462" s="900"/>
      <c r="BN462" s="900"/>
      <c r="BO462" s="900"/>
      <c r="BP462" s="906">
        <f t="shared" ref="BP462:BT462" si="6513">SUM(BP460:BP461)</f>
        <v>0</v>
      </c>
      <c r="BQ462" s="900"/>
      <c r="BR462" s="480">
        <f t="shared" ref="BR462" si="6514">SUM(BR460:BR461)</f>
        <v>0</v>
      </c>
      <c r="BS462" s="480">
        <f t="shared" si="6285"/>
        <v>0</v>
      </c>
      <c r="BT462" s="906">
        <f t="shared" si="6513"/>
        <v>0</v>
      </c>
      <c r="BU462" s="900"/>
      <c r="BV462" s="480">
        <f t="shared" ref="BV462" si="6515">SUM(BV460:BV461)</f>
        <v>0</v>
      </c>
      <c r="BW462" s="480">
        <f t="shared" si="6287"/>
        <v>0</v>
      </c>
      <c r="BX462" s="900"/>
      <c r="BY462" s="906">
        <f t="shared" ref="BY462:CE462" si="6516">SUM(BY460:BY461)</f>
        <v>0</v>
      </c>
      <c r="BZ462" s="1173">
        <v>0</v>
      </c>
      <c r="CA462" s="480">
        <f t="shared" si="6516"/>
        <v>0</v>
      </c>
      <c r="CB462" s="480">
        <f t="shared" si="6516"/>
        <v>0</v>
      </c>
      <c r="CC462" s="480">
        <f t="shared" si="6516"/>
        <v>0</v>
      </c>
      <c r="CD462" s="906">
        <f t="shared" si="6516"/>
        <v>0</v>
      </c>
      <c r="CE462" s="21">
        <f t="shared" si="6516"/>
        <v>0</v>
      </c>
      <c r="CF462" s="538">
        <f t="shared" si="6289"/>
        <v>0</v>
      </c>
      <c r="CG462" s="604"/>
      <c r="CH462" s="906">
        <f t="shared" ref="CH462:CL462" si="6517">SUM(CH460:CH461)</f>
        <v>0</v>
      </c>
      <c r="CI462" s="604" t="e">
        <f t="shared" si="6291"/>
        <v>#DIV/0!</v>
      </c>
      <c r="CJ462" s="480">
        <f t="shared" ref="CJ462:CK462" si="6518">SUM(CJ460:CJ461)</f>
        <v>0</v>
      </c>
      <c r="CK462" s="480">
        <f t="shared" si="6518"/>
        <v>0</v>
      </c>
      <c r="CL462" s="180">
        <f t="shared" si="6517"/>
        <v>0</v>
      </c>
      <c r="CM462" s="604" t="e">
        <f t="shared" si="6293"/>
        <v>#DIV/0!</v>
      </c>
      <c r="CN462" s="21">
        <f t="shared" ref="CN462" si="6519">SUM(CN460:CN461)</f>
        <v>0</v>
      </c>
      <c r="CO462" s="1188">
        <f t="shared" si="6295"/>
        <v>0</v>
      </c>
      <c r="CP462" s="604" t="e">
        <f t="shared" si="6296"/>
        <v>#DIV/0!</v>
      </c>
      <c r="CQ462" s="21">
        <f t="shared" ref="CQ462" si="6520">SUM(CQ460:CQ461)</f>
        <v>0</v>
      </c>
      <c r="CR462" s="1188">
        <f t="shared" si="6298"/>
        <v>0</v>
      </c>
      <c r="CS462" s="1295">
        <f t="shared" ref="CS462:DB462" si="6521">SUM(CS460:CS461)</f>
        <v>0</v>
      </c>
      <c r="CT462" s="1309">
        <f t="shared" si="6521"/>
        <v>0</v>
      </c>
      <c r="CU462" s="480">
        <f t="shared" si="6521"/>
        <v>0</v>
      </c>
      <c r="CV462" s="480">
        <f t="shared" si="6521"/>
        <v>0</v>
      </c>
      <c r="CW462" s="1438">
        <f t="shared" si="6521"/>
        <v>0</v>
      </c>
      <c r="CX462" s="604" t="e">
        <f t="shared" si="6300"/>
        <v>#DIV/0!</v>
      </c>
      <c r="CY462" s="1493">
        <f t="shared" ref="CY462:DA462" si="6522">SUM(CY460:CY461)</f>
        <v>0</v>
      </c>
      <c r="CZ462" s="480">
        <f t="shared" si="6522"/>
        <v>0</v>
      </c>
      <c r="DA462" s="1493">
        <f t="shared" si="6522"/>
        <v>0</v>
      </c>
      <c r="DB462" s="180">
        <f t="shared" si="6521"/>
        <v>0</v>
      </c>
      <c r="DC462" s="625" t="e">
        <f t="shared" si="6302"/>
        <v>#DIV/0!</v>
      </c>
      <c r="DD462" s="1188">
        <f t="shared" ref="DD462:DE462" si="6523">SUM(DD460:DD461)</f>
        <v>0</v>
      </c>
      <c r="DE462" s="1493">
        <f t="shared" si="6523"/>
        <v>0</v>
      </c>
      <c r="DF462" s="625" t="e">
        <f t="shared" si="6304"/>
        <v>#DIV/0!</v>
      </c>
      <c r="DG462" s="1188">
        <f t="shared" ref="DG462" si="6524">SUM(DG460:DG461)</f>
        <v>0</v>
      </c>
      <c r="DH462" s="1493">
        <f t="shared" si="6306"/>
        <v>0</v>
      </c>
      <c r="DI462" s="625" t="e">
        <f t="shared" si="6307"/>
        <v>#DIV/0!</v>
      </c>
      <c r="DJ462" s="1636">
        <f t="shared" ref="DJ462" si="6525">SUM(DJ460:DJ461)</f>
        <v>0</v>
      </c>
      <c r="DK462" s="625" t="e">
        <f t="shared" si="6309"/>
        <v>#DIV/0!</v>
      </c>
      <c r="DL462" s="1188">
        <f t="shared" ref="DL462" si="6526">SUM(DL460:DL461)</f>
        <v>0</v>
      </c>
      <c r="DM462" s="1493">
        <f t="shared" si="6311"/>
        <v>0</v>
      </c>
      <c r="DN462" s="625" t="e">
        <f t="shared" si="6312"/>
        <v>#DIV/0!</v>
      </c>
      <c r="DO462" s="1636">
        <f t="shared" ref="DO462:DS462" si="6527">SUM(DO460:DO461)</f>
        <v>0</v>
      </c>
      <c r="DP462" s="480">
        <f t="shared" si="6527"/>
        <v>0</v>
      </c>
      <c r="DQ462" s="480">
        <f t="shared" si="6527"/>
        <v>0</v>
      </c>
      <c r="DR462" s="480">
        <f t="shared" si="6527"/>
        <v>0</v>
      </c>
      <c r="DS462" s="2029">
        <f t="shared" si="6527"/>
        <v>0</v>
      </c>
      <c r="DT462" s="2141" t="e">
        <f t="shared" si="6314"/>
        <v>#DIV/0!</v>
      </c>
      <c r="DU462" s="1757">
        <f t="shared" ref="DU462:EB462" si="6528">SUM(DU460:DU461)</f>
        <v>0</v>
      </c>
      <c r="DV462" s="1757">
        <f t="shared" si="6528"/>
        <v>0</v>
      </c>
      <c r="DW462" s="1757">
        <f t="shared" si="6528"/>
        <v>0</v>
      </c>
      <c r="DX462" s="1757">
        <f t="shared" si="6528"/>
        <v>0</v>
      </c>
      <c r="DY462" s="1757">
        <f t="shared" si="6528"/>
        <v>0</v>
      </c>
      <c r="DZ462" s="1757">
        <f t="shared" si="6528"/>
        <v>0</v>
      </c>
      <c r="EA462" s="1757">
        <f t="shared" si="6528"/>
        <v>0</v>
      </c>
      <c r="EB462" s="2029">
        <f t="shared" si="6528"/>
        <v>0</v>
      </c>
      <c r="EC462" s="2141" t="e">
        <f t="shared" si="6316"/>
        <v>#DIV/0!</v>
      </c>
      <c r="ED462" s="1757">
        <f t="shared" ref="ED462" si="6529">SUM(ED460:ED461)</f>
        <v>0</v>
      </c>
      <c r="EE462" s="1757">
        <f t="shared" si="6318"/>
        <v>0</v>
      </c>
      <c r="EF462" s="2141" t="e">
        <f t="shared" si="6319"/>
        <v>#DIV/0!</v>
      </c>
      <c r="EG462" s="1757">
        <f t="shared" ref="EG462" si="6530">SUM(EG460:EG461)</f>
        <v>0</v>
      </c>
      <c r="EH462" s="1757">
        <f t="shared" si="6321"/>
        <v>0</v>
      </c>
      <c r="EI462" s="2374">
        <f t="shared" ref="EI462:EN462" si="6531">SUM(EI460:EI461)</f>
        <v>0</v>
      </c>
      <c r="EJ462" s="2029"/>
      <c r="EK462" s="2374"/>
      <c r="EL462" s="1757">
        <f t="shared" si="6531"/>
        <v>0</v>
      </c>
      <c r="EM462" s="2194">
        <f t="shared" si="6531"/>
        <v>0</v>
      </c>
      <c r="EN462" s="2194">
        <f t="shared" si="6531"/>
        <v>0</v>
      </c>
      <c r="EO462" s="2029"/>
      <c r="EP462" s="2029"/>
      <c r="EQ462" s="1757">
        <f t="shared" ref="EQ462" si="6532">SUM(EQ460:EQ461)</f>
        <v>0</v>
      </c>
      <c r="ER462" s="1757">
        <f t="shared" si="6324"/>
        <v>0</v>
      </c>
      <c r="ES462" s="1757">
        <f t="shared" ref="ES462" si="6533">SUM(ES460:ES461)</f>
        <v>0</v>
      </c>
      <c r="ET462" s="1757">
        <f t="shared" si="6326"/>
        <v>0</v>
      </c>
      <c r="EU462" s="2141" t="e">
        <f t="shared" si="6327"/>
        <v>#DIV/0!</v>
      </c>
      <c r="EV462" s="1757">
        <f t="shared" ref="EV462" si="6534">SUM(EV460:EV461)</f>
        <v>0</v>
      </c>
      <c r="EW462" s="1757">
        <f t="shared" si="6329"/>
        <v>0</v>
      </c>
      <c r="EX462" s="2029"/>
      <c r="EY462" s="2141" t="e">
        <f t="shared" si="6330"/>
        <v>#DIV/0!</v>
      </c>
      <c r="EZ462" s="2029"/>
      <c r="FA462" s="1707"/>
      <c r="FB462" s="2141" t="e">
        <f t="shared" si="6331"/>
        <v>#DIV/0!</v>
      </c>
      <c r="FC462" s="1493">
        <f t="shared" ref="FC462:FF462" si="6535">SUM(FC460:FC461)</f>
        <v>500</v>
      </c>
      <c r="FD462" s="1493">
        <f t="shared" si="6535"/>
        <v>100</v>
      </c>
      <c r="FE462" s="1493">
        <f t="shared" si="6535"/>
        <v>100</v>
      </c>
      <c r="FF462" s="1493">
        <f t="shared" si="6535"/>
        <v>0</v>
      </c>
      <c r="FG462" s="1493">
        <f t="shared" si="6333"/>
        <v>500</v>
      </c>
      <c r="FH462" s="2708"/>
      <c r="FI462" s="1493">
        <f t="shared" ref="FI462" si="6536">SUM(FI460:FI461)</f>
        <v>0</v>
      </c>
      <c r="FJ462" s="1493">
        <f t="shared" si="6335"/>
        <v>500</v>
      </c>
      <c r="FK462" s="2142">
        <f t="shared" si="6336"/>
        <v>5</v>
      </c>
      <c r="FL462" s="2708"/>
      <c r="FM462" s="2142">
        <f t="shared" si="6337"/>
        <v>0</v>
      </c>
      <c r="FN462" s="1493">
        <f t="shared" ref="FN462" si="6537">SUM(FN460:FN461)</f>
        <v>0</v>
      </c>
      <c r="FO462" s="1493">
        <f t="shared" si="6339"/>
        <v>500</v>
      </c>
      <c r="FP462" s="1636">
        <f t="shared" ref="FP462" si="6538">SUM(FP460:FP461)</f>
        <v>500</v>
      </c>
      <c r="FQ462" s="2604">
        <f t="shared" ref="FQ462:FR462" si="6539">SUM(FQ460:FQ461)</f>
        <v>500</v>
      </c>
      <c r="FR462" s="1493">
        <f t="shared" si="6539"/>
        <v>500</v>
      </c>
      <c r="FS462" s="1493">
        <f t="shared" ref="FS462" si="6540">SUM(FS460:FS461)</f>
        <v>500</v>
      </c>
    </row>
    <row r="463" spans="1:175" ht="49.5" customHeight="1" thickTop="1" x14ac:dyDescent="0.35">
      <c r="A463" s="211"/>
      <c r="B463" s="211"/>
      <c r="C463" s="339"/>
      <c r="D463" s="694"/>
      <c r="E463" s="211"/>
      <c r="F463" s="695"/>
      <c r="G463" s="211"/>
      <c r="H463" s="465"/>
      <c r="I463" s="465"/>
      <c r="J463" s="466"/>
      <c r="K463" s="466"/>
      <c r="L463" s="605"/>
      <c r="M463" s="465"/>
      <c r="N463" s="465"/>
      <c r="O463" s="465"/>
      <c r="P463" s="466"/>
      <c r="Q463" s="605"/>
      <c r="R463" s="465"/>
      <c r="S463" s="466"/>
      <c r="T463" s="605"/>
      <c r="U463" s="465"/>
      <c r="V463" s="465"/>
      <c r="W463" s="465"/>
      <c r="X463" s="466"/>
      <c r="Y463" s="605"/>
      <c r="Z463" s="465"/>
      <c r="AA463" s="466"/>
      <c r="AB463" s="466"/>
      <c r="AC463" s="605"/>
      <c r="AD463" s="466"/>
      <c r="AE463" s="465"/>
      <c r="AF463" s="605"/>
      <c r="AG463" s="465"/>
      <c r="AH463" s="465"/>
      <c r="AI463" s="465"/>
      <c r="AJ463" s="465"/>
      <c r="AK463" s="465"/>
      <c r="AL463" s="466"/>
      <c r="AM463" s="465"/>
      <c r="AN463" s="908"/>
      <c r="AO463" s="465"/>
      <c r="AP463" s="908"/>
      <c r="AQ463" s="465"/>
      <c r="AR463" s="465"/>
      <c r="AS463" s="465"/>
      <c r="AT463" s="908"/>
      <c r="AU463" s="465"/>
      <c r="AV463" s="465"/>
      <c r="AW463" s="465"/>
      <c r="AX463" s="465"/>
      <c r="AY463" s="465"/>
      <c r="AZ463" s="1850"/>
      <c r="BA463" s="909"/>
      <c r="BB463" s="465"/>
      <c r="BC463" s="465"/>
      <c r="BD463" s="909"/>
      <c r="BE463" s="465"/>
      <c r="BF463" s="465"/>
      <c r="BG463" s="465"/>
      <c r="BH463" s="465"/>
      <c r="BI463" s="909"/>
      <c r="BJ463" s="908"/>
      <c r="BK463" s="465"/>
      <c r="BL463" s="465"/>
      <c r="BM463" s="908"/>
      <c r="BN463" s="471"/>
      <c r="BO463" s="471"/>
      <c r="BP463" s="909"/>
      <c r="BQ463" s="908"/>
      <c r="BR463" s="465"/>
      <c r="BS463" s="465"/>
      <c r="BT463" s="909"/>
      <c r="BU463" s="908"/>
      <c r="BV463" s="465"/>
      <c r="BW463" s="465"/>
      <c r="BX463" s="908"/>
      <c r="BY463" s="909"/>
      <c r="BZ463" s="1923"/>
      <c r="CA463" s="465"/>
      <c r="CB463" s="465"/>
      <c r="CC463" s="465"/>
      <c r="CD463" s="909"/>
      <c r="CE463" s="22"/>
      <c r="CF463" s="466"/>
      <c r="CG463" s="605"/>
      <c r="CH463" s="909"/>
      <c r="CI463" s="605"/>
      <c r="CJ463" s="465"/>
      <c r="CK463" s="465"/>
      <c r="CL463" s="121"/>
      <c r="CM463" s="605"/>
      <c r="CN463" s="22"/>
      <c r="CO463" s="467"/>
      <c r="CP463" s="605"/>
      <c r="CQ463" s="22"/>
      <c r="CR463" s="467"/>
      <c r="CS463" s="1243"/>
      <c r="CT463" s="467"/>
      <c r="CU463" s="465"/>
      <c r="CV463" s="465"/>
      <c r="CW463" s="1386"/>
      <c r="CX463" s="605"/>
      <c r="CY463" s="339"/>
      <c r="CZ463" s="465"/>
      <c r="DA463" s="339"/>
      <c r="DB463" s="121"/>
      <c r="DC463" s="608"/>
      <c r="DD463" s="467"/>
      <c r="DE463" s="339"/>
      <c r="DF463" s="608"/>
      <c r="DG463" s="467"/>
      <c r="DH463" s="339"/>
      <c r="DI463" s="608"/>
      <c r="DJ463" s="1585"/>
      <c r="DK463" s="608"/>
      <c r="DL463" s="467"/>
      <c r="DM463" s="339"/>
      <c r="DN463" s="608"/>
      <c r="DO463" s="1585"/>
      <c r="DQ463" s="465"/>
      <c r="DR463" s="465"/>
      <c r="DS463" s="1986"/>
      <c r="DT463" s="2243"/>
      <c r="EB463" s="1986"/>
      <c r="EC463" s="2243"/>
      <c r="EF463" s="2243"/>
      <c r="EI463" s="2196"/>
      <c r="EJ463" s="1986"/>
      <c r="EK463" s="2196"/>
      <c r="EO463" s="1986"/>
      <c r="EP463" s="1986"/>
      <c r="EU463" s="2243"/>
      <c r="EX463" s="1986"/>
      <c r="EY463" s="2243"/>
      <c r="EZ463" s="2197"/>
      <c r="FA463" s="2037"/>
      <c r="FB463" s="2243"/>
      <c r="FH463" s="2709"/>
      <c r="FK463" s="2737"/>
      <c r="FL463" s="2709"/>
      <c r="FM463" s="2737"/>
    </row>
    <row r="464" spans="1:175" ht="53.25" customHeight="1" x14ac:dyDescent="0.25">
      <c r="A464" s="2884" t="s">
        <v>208</v>
      </c>
      <c r="B464" s="2869" t="s">
        <v>209</v>
      </c>
      <c r="C464" s="2886" t="s">
        <v>213</v>
      </c>
      <c r="D464" s="2869" t="s">
        <v>397</v>
      </c>
      <c r="E464" s="2871" t="s">
        <v>214</v>
      </c>
      <c r="F464" s="631"/>
      <c r="G464" s="632" t="s">
        <v>519</v>
      </c>
      <c r="H464" s="633" t="s">
        <v>141</v>
      </c>
      <c r="I464" s="524" t="s">
        <v>140</v>
      </c>
      <c r="J464" s="524" t="s">
        <v>142</v>
      </c>
      <c r="K464" s="528" t="s">
        <v>140</v>
      </c>
      <c r="L464" s="2873" t="s">
        <v>474</v>
      </c>
      <c r="M464" s="524" t="s">
        <v>142</v>
      </c>
      <c r="N464" s="524" t="s">
        <v>710</v>
      </c>
      <c r="O464" s="591" t="s">
        <v>648</v>
      </c>
      <c r="P464" s="528" t="s">
        <v>502</v>
      </c>
      <c r="Q464" s="2853" t="s">
        <v>478</v>
      </c>
      <c r="R464" s="524" t="s">
        <v>0</v>
      </c>
      <c r="S464" s="528" t="s">
        <v>140</v>
      </c>
      <c r="T464" s="2853" t="s">
        <v>614</v>
      </c>
      <c r="U464" s="524" t="s">
        <v>0</v>
      </c>
      <c r="V464" s="524" t="s">
        <v>650</v>
      </c>
      <c r="W464" s="591" t="s">
        <v>653</v>
      </c>
      <c r="X464" s="528" t="s">
        <v>504</v>
      </c>
      <c r="Y464" s="2853" t="s">
        <v>652</v>
      </c>
      <c r="Z464" s="524" t="s">
        <v>655</v>
      </c>
      <c r="AA464" s="528" t="s">
        <v>656</v>
      </c>
      <c r="AB464" s="528" t="s">
        <v>140</v>
      </c>
      <c r="AC464" s="2853" t="s">
        <v>614</v>
      </c>
      <c r="AD464" s="528" t="s">
        <v>140</v>
      </c>
      <c r="AE464" s="524" t="s">
        <v>657</v>
      </c>
      <c r="AF464" s="2853" t="s">
        <v>658</v>
      </c>
      <c r="AG464" s="524" t="s">
        <v>0</v>
      </c>
      <c r="AH464" s="2866" t="s">
        <v>142</v>
      </c>
      <c r="AI464" s="2867"/>
      <c r="AJ464" s="2868"/>
      <c r="AK464" s="524" t="s">
        <v>709</v>
      </c>
      <c r="AL464" s="528" t="s">
        <v>714</v>
      </c>
      <c r="AM464" s="524" t="s">
        <v>140</v>
      </c>
      <c r="AN464" s="2861" t="s">
        <v>711</v>
      </c>
      <c r="AO464" s="524" t="s">
        <v>140</v>
      </c>
      <c r="AP464" s="2861" t="s">
        <v>614</v>
      </c>
      <c r="AQ464" s="524" t="s">
        <v>722</v>
      </c>
      <c r="AR464" s="524" t="s">
        <v>589</v>
      </c>
      <c r="AS464" s="524" t="s">
        <v>720</v>
      </c>
      <c r="AT464" s="2861" t="s">
        <v>478</v>
      </c>
      <c r="AU464" s="524" t="s">
        <v>723</v>
      </c>
      <c r="AV464" s="524" t="s">
        <v>720</v>
      </c>
      <c r="AW464" s="524" t="s">
        <v>142</v>
      </c>
      <c r="AX464" s="524" t="s">
        <v>140</v>
      </c>
      <c r="AY464" s="524" t="s">
        <v>0</v>
      </c>
      <c r="AZ464" s="1062" t="s">
        <v>140</v>
      </c>
      <c r="BA464" s="2866" t="s">
        <v>728</v>
      </c>
      <c r="BB464" s="2867"/>
      <c r="BC464" s="2868"/>
      <c r="BD464" s="2866" t="s">
        <v>142</v>
      </c>
      <c r="BE464" s="2867"/>
      <c r="BF464" s="2868"/>
      <c r="BG464" s="524" t="s">
        <v>734</v>
      </c>
      <c r="BH464" s="524" t="s">
        <v>735</v>
      </c>
      <c r="BI464" s="524" t="s">
        <v>140</v>
      </c>
      <c r="BJ464" s="2861" t="s">
        <v>614</v>
      </c>
      <c r="BK464" s="524" t="s">
        <v>723</v>
      </c>
      <c r="BL464" s="524" t="s">
        <v>720</v>
      </c>
      <c r="BM464" s="2861" t="s">
        <v>478</v>
      </c>
      <c r="BN464" s="1801"/>
      <c r="BO464" s="1801"/>
      <c r="BP464" s="524" t="s">
        <v>140</v>
      </c>
      <c r="BQ464" s="2861" t="s">
        <v>614</v>
      </c>
      <c r="BR464" s="524" t="s">
        <v>741</v>
      </c>
      <c r="BS464" s="524" t="s">
        <v>714</v>
      </c>
      <c r="BT464" s="524" t="s">
        <v>140</v>
      </c>
      <c r="BU464" s="2861" t="s">
        <v>748</v>
      </c>
      <c r="BV464" s="524" t="s">
        <v>503</v>
      </c>
      <c r="BW464" s="524" t="s">
        <v>504</v>
      </c>
      <c r="BX464" s="2861" t="s">
        <v>749</v>
      </c>
      <c r="BY464" s="524" t="s">
        <v>0</v>
      </c>
      <c r="BZ464" s="1062" t="s">
        <v>141</v>
      </c>
      <c r="CA464" s="2863" t="s">
        <v>142</v>
      </c>
      <c r="CB464" s="2864"/>
      <c r="CC464" s="2865"/>
      <c r="CD464" s="524" t="s">
        <v>140</v>
      </c>
      <c r="CE464" s="528" t="s">
        <v>589</v>
      </c>
      <c r="CF464" s="528" t="s">
        <v>502</v>
      </c>
      <c r="CG464" s="2853" t="s">
        <v>748</v>
      </c>
      <c r="CH464" s="524" t="s">
        <v>140</v>
      </c>
      <c r="CI464" s="2853" t="s">
        <v>474</v>
      </c>
      <c r="CJ464" s="524" t="s">
        <v>766</v>
      </c>
      <c r="CK464" s="524" t="s">
        <v>767</v>
      </c>
      <c r="CL464" s="110" t="s">
        <v>140</v>
      </c>
      <c r="CM464" s="2853" t="s">
        <v>474</v>
      </c>
      <c r="CN464" s="528" t="s">
        <v>503</v>
      </c>
      <c r="CO464" s="1181" t="s">
        <v>504</v>
      </c>
      <c r="CP464" s="2853" t="s">
        <v>474</v>
      </c>
      <c r="CQ464" s="528" t="s">
        <v>503</v>
      </c>
      <c r="CR464" s="1181" t="s">
        <v>714</v>
      </c>
      <c r="CS464" s="1233" t="s">
        <v>0</v>
      </c>
      <c r="CT464" s="2858" t="s">
        <v>728</v>
      </c>
      <c r="CU464" s="2859"/>
      <c r="CV464" s="2860"/>
      <c r="CW464" s="1375" t="s">
        <v>141</v>
      </c>
      <c r="CX464" s="2853" t="s">
        <v>474</v>
      </c>
      <c r="CY464" s="108" t="s">
        <v>142</v>
      </c>
      <c r="CZ464" s="524" t="s">
        <v>783</v>
      </c>
      <c r="DA464" s="108" t="s">
        <v>767</v>
      </c>
      <c r="DB464" s="110" t="s">
        <v>141</v>
      </c>
      <c r="DC464" s="2853" t="s">
        <v>474</v>
      </c>
      <c r="DD464" s="1181" t="s">
        <v>589</v>
      </c>
      <c r="DE464" s="108" t="s">
        <v>502</v>
      </c>
      <c r="DF464" s="2853" t="s">
        <v>478</v>
      </c>
      <c r="DG464" s="1181" t="s">
        <v>723</v>
      </c>
      <c r="DH464" s="108" t="s">
        <v>502</v>
      </c>
      <c r="DI464" s="2853" t="s">
        <v>478</v>
      </c>
      <c r="DJ464" s="108" t="s">
        <v>141</v>
      </c>
      <c r="DK464" s="2853" t="s">
        <v>474</v>
      </c>
      <c r="DL464" s="1181" t="s">
        <v>788</v>
      </c>
      <c r="DM464" s="108" t="s">
        <v>714</v>
      </c>
      <c r="DN464" s="2853" t="s">
        <v>478</v>
      </c>
      <c r="DO464" s="108" t="s">
        <v>0</v>
      </c>
      <c r="DP464" s="2855" t="s">
        <v>142</v>
      </c>
      <c r="DQ464" s="2856"/>
      <c r="DR464" s="2857"/>
      <c r="DS464" s="1754" t="s">
        <v>800</v>
      </c>
      <c r="DT464" s="2851" t="s">
        <v>614</v>
      </c>
      <c r="DU464" s="1754" t="s">
        <v>142</v>
      </c>
      <c r="DV464" s="1754" t="s">
        <v>811</v>
      </c>
      <c r="DW464" s="1754" t="s">
        <v>767</v>
      </c>
      <c r="DX464" s="1754" t="s">
        <v>589</v>
      </c>
      <c r="DY464" s="1754" t="s">
        <v>502</v>
      </c>
      <c r="DZ464" s="1754" t="s">
        <v>723</v>
      </c>
      <c r="EA464" s="1754" t="s">
        <v>816</v>
      </c>
      <c r="EB464" s="1754" t="s">
        <v>800</v>
      </c>
      <c r="EC464" s="2851" t="s">
        <v>614</v>
      </c>
      <c r="ED464" s="1754" t="s">
        <v>503</v>
      </c>
      <c r="EE464" s="1754" t="s">
        <v>504</v>
      </c>
      <c r="EF464" s="2851" t="s">
        <v>478</v>
      </c>
      <c r="EG464" s="1754" t="s">
        <v>832</v>
      </c>
      <c r="EH464" s="1754" t="s">
        <v>714</v>
      </c>
      <c r="EI464" s="2168" t="s">
        <v>0</v>
      </c>
      <c r="EJ464" s="1754" t="s">
        <v>141</v>
      </c>
      <c r="EK464" s="2851" t="s">
        <v>478</v>
      </c>
      <c r="EL464" s="1754" t="s">
        <v>142</v>
      </c>
      <c r="EM464" s="2169" t="s">
        <v>776</v>
      </c>
      <c r="EN464" s="2169" t="s">
        <v>776</v>
      </c>
      <c r="EO464" s="1754" t="s">
        <v>141</v>
      </c>
      <c r="EP464" s="2851" t="s">
        <v>614</v>
      </c>
      <c r="EQ464" s="1754" t="s">
        <v>857</v>
      </c>
      <c r="ER464" s="1754" t="s">
        <v>714</v>
      </c>
      <c r="ES464" s="1754" t="s">
        <v>589</v>
      </c>
      <c r="ET464" s="1754" t="s">
        <v>720</v>
      </c>
      <c r="EU464" s="2851" t="s">
        <v>478</v>
      </c>
      <c r="EV464" s="1754" t="s">
        <v>861</v>
      </c>
      <c r="EW464" s="1754" t="s">
        <v>714</v>
      </c>
      <c r="EX464" s="1754" t="s">
        <v>141</v>
      </c>
      <c r="EY464" s="2851" t="s">
        <v>478</v>
      </c>
      <c r="EZ464" s="2170" t="s">
        <v>0</v>
      </c>
      <c r="FA464" s="2469" t="s">
        <v>141</v>
      </c>
      <c r="FB464" s="2851" t="s">
        <v>478</v>
      </c>
      <c r="FC464" s="108" t="s">
        <v>728</v>
      </c>
      <c r="FD464" s="108" t="s">
        <v>728</v>
      </c>
      <c r="FE464" s="108" t="s">
        <v>728</v>
      </c>
      <c r="FF464" s="108" t="s">
        <v>885</v>
      </c>
      <c r="FG464" s="108" t="s">
        <v>714</v>
      </c>
      <c r="FH464" s="2689" t="s">
        <v>141</v>
      </c>
      <c r="FI464" s="108" t="s">
        <v>723</v>
      </c>
      <c r="FJ464" s="108" t="s">
        <v>720</v>
      </c>
      <c r="FK464" s="2849" t="s">
        <v>478</v>
      </c>
      <c r="FL464" s="2689" t="s">
        <v>141</v>
      </c>
      <c r="FM464" s="2849" t="s">
        <v>478</v>
      </c>
      <c r="FN464" s="108" t="s">
        <v>892</v>
      </c>
      <c r="FO464" s="108" t="s">
        <v>714</v>
      </c>
      <c r="FP464" s="2690" t="s">
        <v>0</v>
      </c>
      <c r="FQ464" s="2595" t="s">
        <v>728</v>
      </c>
      <c r="FR464" s="108" t="s">
        <v>728</v>
      </c>
      <c r="FS464" s="108" t="s">
        <v>728</v>
      </c>
    </row>
    <row r="465" spans="1:175" ht="19.5" thickBot="1" x14ac:dyDescent="0.35">
      <c r="A465" s="2885"/>
      <c r="B465" s="2870"/>
      <c r="C465" s="2887"/>
      <c r="D465" s="2870"/>
      <c r="E465" s="2872"/>
      <c r="F465" s="634"/>
      <c r="G465" s="635"/>
      <c r="H465" s="636" t="s">
        <v>635</v>
      </c>
      <c r="I465" s="472" t="s">
        <v>615</v>
      </c>
      <c r="J465" s="532">
        <v>2018</v>
      </c>
      <c r="K465" s="532" t="s">
        <v>640</v>
      </c>
      <c r="L465" s="2874"/>
      <c r="M465" s="472">
        <v>2018</v>
      </c>
      <c r="N465" s="472">
        <v>2018</v>
      </c>
      <c r="O465" s="472">
        <v>2018</v>
      </c>
      <c r="P465" s="532">
        <v>2018</v>
      </c>
      <c r="Q465" s="2854"/>
      <c r="R465" s="472">
        <v>2018</v>
      </c>
      <c r="S465" s="532" t="s">
        <v>649</v>
      </c>
      <c r="T465" s="2854"/>
      <c r="U465" s="472">
        <v>2018</v>
      </c>
      <c r="V465" s="472">
        <v>2018</v>
      </c>
      <c r="W465" s="472">
        <v>2018</v>
      </c>
      <c r="X465" s="532">
        <v>2018</v>
      </c>
      <c r="Y465" s="2854"/>
      <c r="Z465" s="472">
        <v>2018</v>
      </c>
      <c r="AA465" s="532">
        <v>2018</v>
      </c>
      <c r="AB465" s="532" t="s">
        <v>654</v>
      </c>
      <c r="AC465" s="2854"/>
      <c r="AD465" s="532" t="s">
        <v>694</v>
      </c>
      <c r="AE465" s="472">
        <v>2018</v>
      </c>
      <c r="AF465" s="2854"/>
      <c r="AG465" s="472">
        <v>2018</v>
      </c>
      <c r="AH465" s="472">
        <v>2019</v>
      </c>
      <c r="AI465" s="472">
        <v>2020</v>
      </c>
      <c r="AJ465" s="472">
        <v>2021</v>
      </c>
      <c r="AK465" s="472">
        <v>2018</v>
      </c>
      <c r="AL465" s="532">
        <v>2018</v>
      </c>
      <c r="AM465" s="472" t="s">
        <v>708</v>
      </c>
      <c r="AN465" s="2862"/>
      <c r="AO465" s="472" t="s">
        <v>717</v>
      </c>
      <c r="AP465" s="2862"/>
      <c r="AQ465" s="472">
        <v>2019</v>
      </c>
      <c r="AR465" s="472">
        <v>2019</v>
      </c>
      <c r="AS465" s="472">
        <v>2019</v>
      </c>
      <c r="AT465" s="2862"/>
      <c r="AU465" s="472">
        <v>2019</v>
      </c>
      <c r="AV465" s="472">
        <v>2019</v>
      </c>
      <c r="AW465" s="472">
        <v>2019</v>
      </c>
      <c r="AX465" s="472" t="s">
        <v>729</v>
      </c>
      <c r="AY465" s="472">
        <v>2019</v>
      </c>
      <c r="AZ465" s="420" t="s">
        <v>753</v>
      </c>
      <c r="BA465" s="885">
        <v>2020</v>
      </c>
      <c r="BB465" s="472">
        <v>2021</v>
      </c>
      <c r="BC465" s="472">
        <v>2022</v>
      </c>
      <c r="BD465" s="885">
        <v>2020</v>
      </c>
      <c r="BE465" s="472">
        <v>2021</v>
      </c>
      <c r="BF465" s="472">
        <v>2022</v>
      </c>
      <c r="BG465" s="472">
        <v>2020</v>
      </c>
      <c r="BH465" s="472">
        <v>2020</v>
      </c>
      <c r="BI465" s="472" t="s">
        <v>733</v>
      </c>
      <c r="BJ465" s="2862"/>
      <c r="BK465" s="472">
        <v>2020</v>
      </c>
      <c r="BL465" s="472">
        <v>2020</v>
      </c>
      <c r="BM465" s="2862"/>
      <c r="BN465" s="1802"/>
      <c r="BO465" s="1802"/>
      <c r="BP465" s="472" t="s">
        <v>736</v>
      </c>
      <c r="BQ465" s="2862"/>
      <c r="BR465" s="472">
        <v>2020</v>
      </c>
      <c r="BS465" s="472">
        <v>2020</v>
      </c>
      <c r="BT465" s="472" t="s">
        <v>739</v>
      </c>
      <c r="BU465" s="2862"/>
      <c r="BV465" s="472">
        <v>2020</v>
      </c>
      <c r="BW465" s="472">
        <v>2020</v>
      </c>
      <c r="BX465" s="2862"/>
      <c r="BY465" s="472" t="s">
        <v>752</v>
      </c>
      <c r="BZ465" s="420" t="s">
        <v>752</v>
      </c>
      <c r="CA465" s="472">
        <v>2021</v>
      </c>
      <c r="CB465" s="472">
        <v>2022</v>
      </c>
      <c r="CC465" s="472">
        <v>2023</v>
      </c>
      <c r="CD465" s="472" t="s">
        <v>761</v>
      </c>
      <c r="CE465" s="532">
        <v>2021</v>
      </c>
      <c r="CF465" s="532">
        <v>2021</v>
      </c>
      <c r="CG465" s="2854"/>
      <c r="CH465" s="472" t="s">
        <v>763</v>
      </c>
      <c r="CI465" s="2854"/>
      <c r="CJ465" s="472">
        <v>2021</v>
      </c>
      <c r="CK465" s="472">
        <v>2021</v>
      </c>
      <c r="CL465" s="111" t="s">
        <v>764</v>
      </c>
      <c r="CM465" s="2854"/>
      <c r="CN465" s="532">
        <v>2021</v>
      </c>
      <c r="CO465" s="579">
        <v>2021</v>
      </c>
      <c r="CP465" s="2854"/>
      <c r="CQ465" s="532">
        <v>2021</v>
      </c>
      <c r="CR465" s="579">
        <v>2021</v>
      </c>
      <c r="CS465" s="238">
        <v>2021</v>
      </c>
      <c r="CT465" s="1056">
        <v>2022</v>
      </c>
      <c r="CU465" s="472">
        <v>2023</v>
      </c>
      <c r="CV465" s="472">
        <v>2024</v>
      </c>
      <c r="CW465" s="1376" t="s">
        <v>777</v>
      </c>
      <c r="CX465" s="2854"/>
      <c r="CY465" s="340">
        <v>2022</v>
      </c>
      <c r="CZ465" s="472">
        <v>2022</v>
      </c>
      <c r="DA465" s="340">
        <v>2022</v>
      </c>
      <c r="DB465" s="111" t="s">
        <v>777</v>
      </c>
      <c r="DC465" s="2854"/>
      <c r="DD465" s="579">
        <v>2022</v>
      </c>
      <c r="DE465" s="340">
        <v>2022</v>
      </c>
      <c r="DF465" s="2854"/>
      <c r="DG465" s="579">
        <v>2022</v>
      </c>
      <c r="DH465" s="340">
        <v>2022</v>
      </c>
      <c r="DI465" s="2854"/>
      <c r="DJ465" s="340" t="s">
        <v>784</v>
      </c>
      <c r="DK465" s="2854"/>
      <c r="DL465" s="579">
        <v>2022</v>
      </c>
      <c r="DM465" s="340">
        <v>2022</v>
      </c>
      <c r="DN465" s="2854"/>
      <c r="DO465" s="340" t="s">
        <v>789</v>
      </c>
      <c r="DP465" s="472">
        <v>2023</v>
      </c>
      <c r="DQ465" s="472">
        <v>2024</v>
      </c>
      <c r="DR465" s="472">
        <v>2025</v>
      </c>
      <c r="DS465" s="1748" t="s">
        <v>789</v>
      </c>
      <c r="DT465" s="2852"/>
      <c r="DU465" s="1748">
        <v>2023</v>
      </c>
      <c r="DV465" s="1748">
        <v>2023</v>
      </c>
      <c r="DW465" s="1748">
        <v>2023</v>
      </c>
      <c r="DX465" s="1748">
        <v>2023</v>
      </c>
      <c r="DY465" s="1748">
        <v>2023</v>
      </c>
      <c r="DZ465" s="1748">
        <v>2023</v>
      </c>
      <c r="EA465" s="1748">
        <v>2023</v>
      </c>
      <c r="EB465" s="1748" t="s">
        <v>812</v>
      </c>
      <c r="EC465" s="2852"/>
      <c r="ED465" s="1748">
        <v>2023</v>
      </c>
      <c r="EE465" s="1748">
        <v>2023</v>
      </c>
      <c r="EF465" s="2852"/>
      <c r="EG465" s="1748">
        <v>2023</v>
      </c>
      <c r="EH465" s="1748">
        <v>2023</v>
      </c>
      <c r="EI465" s="2171" t="s">
        <v>820</v>
      </c>
      <c r="EJ465" s="1748" t="s">
        <v>820</v>
      </c>
      <c r="EK465" s="2852"/>
      <c r="EL465" s="1748">
        <v>2024</v>
      </c>
      <c r="EM465" s="2172">
        <v>2025</v>
      </c>
      <c r="EN465" s="2172">
        <v>2026</v>
      </c>
      <c r="EO465" s="1748" t="s">
        <v>854</v>
      </c>
      <c r="EP465" s="2852"/>
      <c r="EQ465" s="1748">
        <v>2024</v>
      </c>
      <c r="ER465" s="1748">
        <v>2024</v>
      </c>
      <c r="ES465" s="1748">
        <v>2024</v>
      </c>
      <c r="ET465" s="1748">
        <v>2024</v>
      </c>
      <c r="EU465" s="2852"/>
      <c r="EV465" s="1748">
        <v>2024</v>
      </c>
      <c r="EW465" s="1748">
        <v>2024</v>
      </c>
      <c r="EX465" s="1748" t="s">
        <v>860</v>
      </c>
      <c r="EY465" s="2852"/>
      <c r="EZ465" s="2173">
        <v>2024</v>
      </c>
      <c r="FA465" s="2486" t="s">
        <v>878</v>
      </c>
      <c r="FB465" s="2852"/>
      <c r="FC465" s="340">
        <v>2025</v>
      </c>
      <c r="FD465" s="340">
        <v>2026</v>
      </c>
      <c r="FE465" s="340">
        <v>2027</v>
      </c>
      <c r="FF465" s="340">
        <v>2025</v>
      </c>
      <c r="FG465" s="340">
        <v>2025</v>
      </c>
      <c r="FH465" s="2691" t="s">
        <v>886</v>
      </c>
      <c r="FI465" s="340">
        <v>2025</v>
      </c>
      <c r="FJ465" s="340">
        <v>2025</v>
      </c>
      <c r="FK465" s="2850"/>
      <c r="FL465" s="2691" t="s">
        <v>891</v>
      </c>
      <c r="FM465" s="2850"/>
      <c r="FN465" s="340">
        <v>2025</v>
      </c>
      <c r="FO465" s="340">
        <v>2025</v>
      </c>
      <c r="FP465" s="2692">
        <v>2025</v>
      </c>
      <c r="FQ465" s="2596">
        <v>2026</v>
      </c>
      <c r="FR465" s="340">
        <v>2027</v>
      </c>
      <c r="FS465" s="340">
        <v>2028</v>
      </c>
    </row>
    <row r="466" spans="1:175" ht="22.5" thickTop="1" thickBot="1" x14ac:dyDescent="0.4">
      <c r="A466" s="672" t="s">
        <v>274</v>
      </c>
      <c r="B466" s="673"/>
      <c r="C466" s="1851" t="s">
        <v>241</v>
      </c>
      <c r="D466" s="673"/>
      <c r="E466" s="1852"/>
      <c r="F466" s="697"/>
      <c r="G466" s="481"/>
      <c r="H466" s="675"/>
      <c r="I466" s="481"/>
      <c r="J466" s="539"/>
      <c r="K466" s="539"/>
      <c r="L466" s="606"/>
      <c r="M466" s="481"/>
      <c r="N466" s="481"/>
      <c r="O466" s="481"/>
      <c r="P466" s="539"/>
      <c r="Q466" s="606"/>
      <c r="R466" s="481"/>
      <c r="S466" s="539"/>
      <c r="T466" s="606"/>
      <c r="U466" s="481"/>
      <c r="V466" s="481"/>
      <c r="W466" s="481"/>
      <c r="X466" s="539"/>
      <c r="Y466" s="606"/>
      <c r="Z466" s="481"/>
      <c r="AA466" s="539"/>
      <c r="AB466" s="539"/>
      <c r="AC466" s="606"/>
      <c r="AD466" s="539"/>
      <c r="AE466" s="481"/>
      <c r="AF466" s="606"/>
      <c r="AG466" s="481"/>
      <c r="AH466" s="481"/>
      <c r="AI466" s="481"/>
      <c r="AJ466" s="481"/>
      <c r="AK466" s="481"/>
      <c r="AL466" s="539"/>
      <c r="AM466" s="481"/>
      <c r="AN466" s="910"/>
      <c r="AO466" s="481"/>
      <c r="AP466" s="910"/>
      <c r="AQ466" s="481"/>
      <c r="AR466" s="481"/>
      <c r="AS466" s="481"/>
      <c r="AT466" s="910"/>
      <c r="AU466" s="481"/>
      <c r="AV466" s="481"/>
      <c r="AW466" s="481"/>
      <c r="AX466" s="481"/>
      <c r="AY466" s="481"/>
      <c r="AZ466" s="1066"/>
      <c r="BA466" s="911"/>
      <c r="BB466" s="481"/>
      <c r="BC466" s="481"/>
      <c r="BD466" s="911"/>
      <c r="BE466" s="481"/>
      <c r="BF466" s="481"/>
      <c r="BG466" s="481"/>
      <c r="BH466" s="481"/>
      <c r="BI466" s="911"/>
      <c r="BJ466" s="910"/>
      <c r="BK466" s="481"/>
      <c r="BL466" s="481"/>
      <c r="BM466" s="910"/>
      <c r="BN466" s="910"/>
      <c r="BO466" s="910"/>
      <c r="BP466" s="911"/>
      <c r="BQ466" s="910"/>
      <c r="BR466" s="481"/>
      <c r="BS466" s="481"/>
      <c r="BT466" s="911"/>
      <c r="BU466" s="910"/>
      <c r="BV466" s="481"/>
      <c r="BW466" s="481"/>
      <c r="BX466" s="910"/>
      <c r="BY466" s="911"/>
      <c r="BZ466" s="1123"/>
      <c r="CA466" s="481"/>
      <c r="CB466" s="481"/>
      <c r="CC466" s="481"/>
      <c r="CD466" s="911"/>
      <c r="CE466" s="23"/>
      <c r="CF466" s="539"/>
      <c r="CG466" s="606"/>
      <c r="CH466" s="911"/>
      <c r="CI466" s="606"/>
      <c r="CJ466" s="481"/>
      <c r="CK466" s="481"/>
      <c r="CL466" s="122"/>
      <c r="CM466" s="606"/>
      <c r="CN466" s="23"/>
      <c r="CO466" s="1189"/>
      <c r="CP466" s="606"/>
      <c r="CQ466" s="23"/>
      <c r="CR466" s="1189"/>
      <c r="CS466" s="1244"/>
      <c r="CT466" s="1310"/>
      <c r="CU466" s="481"/>
      <c r="CV466" s="481"/>
      <c r="CW466" s="1387"/>
      <c r="CX466" s="606"/>
      <c r="CY466" s="1494"/>
      <c r="CZ466" s="481"/>
      <c r="DA466" s="1494"/>
      <c r="DB466" s="122"/>
      <c r="DC466" s="606"/>
      <c r="DD466" s="1189"/>
      <c r="DE466" s="1494"/>
      <c r="DF466" s="606"/>
      <c r="DG466" s="1189"/>
      <c r="DH466" s="1494"/>
      <c r="DI466" s="606"/>
      <c r="DJ466" s="1586"/>
      <c r="DK466" s="606"/>
      <c r="DL466" s="1189"/>
      <c r="DM466" s="1494"/>
      <c r="DN466" s="606"/>
      <c r="DO466" s="1586"/>
      <c r="DP466" s="481"/>
      <c r="DQ466" s="481"/>
      <c r="DR466" s="481"/>
      <c r="DS466" s="1987"/>
      <c r="DT466" s="2198"/>
      <c r="DU466" s="1758"/>
      <c r="DV466" s="1758"/>
      <c r="DW466" s="1758"/>
      <c r="DX466" s="1758"/>
      <c r="DY466" s="1758"/>
      <c r="DZ466" s="1758"/>
      <c r="EA466" s="1758"/>
      <c r="EB466" s="1987"/>
      <c r="EC466" s="2198"/>
      <c r="ED466" s="1758"/>
      <c r="EE466" s="1758"/>
      <c r="EF466" s="2198"/>
      <c r="EG466" s="1758"/>
      <c r="EH466" s="1758"/>
      <c r="EI466" s="2199"/>
      <c r="EJ466" s="1987"/>
      <c r="EK466" s="2198"/>
      <c r="EL466" s="1758"/>
      <c r="EM466" s="2200"/>
      <c r="EN466" s="2200"/>
      <c r="EO466" s="1987"/>
      <c r="EP466" s="2198"/>
      <c r="EQ466" s="1758"/>
      <c r="ER466" s="1758"/>
      <c r="ES466" s="1758"/>
      <c r="ET466" s="1758"/>
      <c r="EU466" s="2198"/>
      <c r="EV466" s="1758"/>
      <c r="EW466" s="1758"/>
      <c r="EX466" s="1987"/>
      <c r="EY466" s="2198"/>
      <c r="EZ466" s="1987"/>
      <c r="FA466" s="2487"/>
      <c r="FB466" s="2198"/>
      <c r="FC466" s="1494"/>
      <c r="FD466" s="1494"/>
      <c r="FE466" s="1494"/>
      <c r="FF466" s="1494"/>
      <c r="FG466" s="1494"/>
      <c r="FH466" s="2711"/>
      <c r="FI466" s="1494"/>
      <c r="FJ466" s="1494"/>
      <c r="FK466" s="2712"/>
      <c r="FL466" s="2711"/>
      <c r="FM466" s="2712"/>
      <c r="FN466" s="1494"/>
      <c r="FO466" s="1494"/>
      <c r="FP466" s="1586"/>
      <c r="FQ466" s="2605"/>
      <c r="FR466" s="1494"/>
      <c r="FS466" s="1494"/>
    </row>
    <row r="467" spans="1:175" ht="46.5" customHeight="1" thickTop="1" thickBot="1" x14ac:dyDescent="0.3">
      <c r="A467" s="804" t="s">
        <v>275</v>
      </c>
      <c r="B467" s="805"/>
      <c r="C467" s="1933" t="s">
        <v>242</v>
      </c>
      <c r="D467" s="2910" t="s">
        <v>398</v>
      </c>
      <c r="E467" s="1934" t="s">
        <v>412</v>
      </c>
      <c r="F467" s="806"/>
      <c r="G467" s="807"/>
      <c r="H467" s="808">
        <f t="shared" ref="H467:O467" si="6541">SUM(H468,H469,H470,H483,H484,H485)</f>
        <v>8662</v>
      </c>
      <c r="I467" s="519">
        <f t="shared" si="6541"/>
        <v>10666</v>
      </c>
      <c r="J467" s="575">
        <f t="shared" si="6541"/>
        <v>10785</v>
      </c>
      <c r="K467" s="575">
        <f t="shared" si="6541"/>
        <v>3219</v>
      </c>
      <c r="L467" s="624">
        <f t="shared" ref="L467:L491" si="6542">K467/J467</f>
        <v>0.2984700973574409</v>
      </c>
      <c r="M467" s="519">
        <f t="shared" ref="M467" si="6543">SUM(M468,M469,M470,M483,M484,M485)</f>
        <v>10785</v>
      </c>
      <c r="N467" s="519">
        <f t="shared" si="6541"/>
        <v>0</v>
      </c>
      <c r="O467" s="519">
        <f t="shared" si="6541"/>
        <v>0</v>
      </c>
      <c r="P467" s="575">
        <f t="shared" ref="P467:P493" si="6544">J467+N467+O467</f>
        <v>10785</v>
      </c>
      <c r="Q467" s="624">
        <f t="shared" ref="Q467:Q474" si="6545">K467/P467</f>
        <v>0.2984700973574409</v>
      </c>
      <c r="R467" s="519">
        <f t="shared" ref="R467:S467" si="6546">SUM(R468,R469,R470,R483,R484,R485)</f>
        <v>10785</v>
      </c>
      <c r="S467" s="575">
        <f t="shared" si="6546"/>
        <v>5083</v>
      </c>
      <c r="T467" s="624">
        <f t="shared" ref="T467:T491" si="6547">S467/P467</f>
        <v>0.47130273528048217</v>
      </c>
      <c r="U467" s="519">
        <f t="shared" ref="U467:W467" si="6548">SUM(U468,U469,U470,U483,U484,U485)</f>
        <v>10785</v>
      </c>
      <c r="V467" s="519">
        <f t="shared" si="6548"/>
        <v>0</v>
      </c>
      <c r="W467" s="519">
        <f t="shared" si="6548"/>
        <v>0</v>
      </c>
      <c r="X467" s="575">
        <f t="shared" ref="X467:X493" si="6549">P467+V467+W467</f>
        <v>10785</v>
      </c>
      <c r="Y467" s="624">
        <f t="shared" ref="Y467:Y493" si="6550">S467/X467</f>
        <v>0.47130273528048217</v>
      </c>
      <c r="Z467" s="519">
        <f t="shared" ref="Z467" si="6551">SUM(Z468,Z469,Z470,Z483,Z484,Z485)</f>
        <v>0</v>
      </c>
      <c r="AA467" s="575">
        <f t="shared" ref="AA467:AA493" si="6552">X467+Z467</f>
        <v>10785</v>
      </c>
      <c r="AB467" s="575">
        <f t="shared" ref="AB467:AE467" si="6553">SUM(AB468,AB469,AB470,AB483,AB484,AB485)</f>
        <v>9190</v>
      </c>
      <c r="AC467" s="624">
        <f t="shared" ref="AC467:AC493" si="6554">AB467/AA467</f>
        <v>0.85210941121928607</v>
      </c>
      <c r="AD467" s="575">
        <f t="shared" si="6553"/>
        <v>10541</v>
      </c>
      <c r="AE467" s="575">
        <f t="shared" si="6553"/>
        <v>11556</v>
      </c>
      <c r="AF467" s="624">
        <f t="shared" ref="AF467:AF493" si="6555">AE467/AA467</f>
        <v>1.0714881780250347</v>
      </c>
      <c r="AG467" s="519">
        <f t="shared" ref="AG467:AM467" si="6556">SUM(AG468,AG469,AG470,AG483,AG484,AG485)</f>
        <v>10785</v>
      </c>
      <c r="AH467" s="519">
        <f t="shared" si="6556"/>
        <v>12577</v>
      </c>
      <c r="AI467" s="519">
        <f t="shared" si="6556"/>
        <v>11981</v>
      </c>
      <c r="AJ467" s="519">
        <f t="shared" si="6556"/>
        <v>11989</v>
      </c>
      <c r="AK467" s="519">
        <f t="shared" si="6556"/>
        <v>0</v>
      </c>
      <c r="AL467" s="575">
        <f t="shared" ref="AL467:AL493" si="6557">AA467+AK467</f>
        <v>10785</v>
      </c>
      <c r="AM467" s="874">
        <f t="shared" si="6556"/>
        <v>11602.18</v>
      </c>
      <c r="AN467" s="1034">
        <f t="shared" ref="AN467:AN493" si="6558">AM467/AL467</f>
        <v>1.0757700509967547</v>
      </c>
      <c r="AO467" s="874">
        <f t="shared" ref="AO467:AR467" si="6559">SUM(AO468,AO469,AO470,AO483,AO484,AO485)</f>
        <v>6283.4100000000008</v>
      </c>
      <c r="AP467" s="1034">
        <f t="shared" ref="AP467:AP493" si="6560">AO467/AH467</f>
        <v>0.49959529299514993</v>
      </c>
      <c r="AQ467" s="874">
        <f t="shared" ref="AQ467" si="6561">SUM(AQ468,AQ469,AQ470,AQ483,AQ484,AQ485)</f>
        <v>0</v>
      </c>
      <c r="AR467" s="874">
        <f t="shared" si="6559"/>
        <v>0</v>
      </c>
      <c r="AS467" s="874">
        <f t="shared" ref="AS467:AS493" si="6562">AH467+AQ467+AR467</f>
        <v>12577</v>
      </c>
      <c r="AT467" s="1034">
        <f t="shared" ref="AT467:AT493" si="6563">AO467/AS467</f>
        <v>0.49959529299514993</v>
      </c>
      <c r="AU467" s="874">
        <f t="shared" ref="AU467" si="6564">SUM(AU468,AU469,AU470,AU483,AU484,AU485)</f>
        <v>0</v>
      </c>
      <c r="AV467" s="874">
        <f t="shared" ref="AV467:AV493" si="6565">AH467+AQ467+AU467</f>
        <v>12577</v>
      </c>
      <c r="AW467" s="519">
        <f t="shared" ref="AW467:BG467" si="6566">SUM(AW468,AW469,AW470,AW483,AW484,AW485)</f>
        <v>12577</v>
      </c>
      <c r="AX467" s="874">
        <f t="shared" si="6566"/>
        <v>10037.74</v>
      </c>
      <c r="AY467" s="519">
        <f t="shared" si="6566"/>
        <v>12577</v>
      </c>
      <c r="AZ467" s="1108">
        <f t="shared" si="6566"/>
        <v>12455.590000000002</v>
      </c>
      <c r="BA467" s="1035">
        <f t="shared" si="6566"/>
        <v>9490</v>
      </c>
      <c r="BB467" s="519">
        <f t="shared" si="6566"/>
        <v>8890</v>
      </c>
      <c r="BC467" s="519">
        <f t="shared" si="6566"/>
        <v>8886</v>
      </c>
      <c r="BD467" s="1035">
        <f t="shared" si="6566"/>
        <v>9490</v>
      </c>
      <c r="BE467" s="519">
        <f t="shared" si="6566"/>
        <v>8890</v>
      </c>
      <c r="BF467" s="519">
        <f t="shared" si="6566"/>
        <v>8886</v>
      </c>
      <c r="BG467" s="874">
        <f t="shared" si="6566"/>
        <v>0</v>
      </c>
      <c r="BH467" s="519">
        <f t="shared" ref="BH467:BH493" si="6567">BD467+BG467</f>
        <v>9490</v>
      </c>
      <c r="BI467" s="1036">
        <f t="shared" ref="BI467" si="6568">SUM(BI468,BI469,BI470,BI483,BI484,BI485)</f>
        <v>2018.0699999999997</v>
      </c>
      <c r="BJ467" s="1034">
        <f t="shared" ref="BJ467:BJ493" si="6569">BI467/BH467</f>
        <v>0.21265226554267647</v>
      </c>
      <c r="BK467" s="519">
        <f t="shared" ref="BK467" si="6570">SUM(BK468,BK469,BK470,BK483,BK484,BK485)</f>
        <v>0</v>
      </c>
      <c r="BL467" s="519">
        <f t="shared" ref="BL467:BL493" si="6571">BD467+BG467+BK467</f>
        <v>9490</v>
      </c>
      <c r="BM467" s="1034">
        <f t="shared" ref="BM467:BM493" si="6572">BI467/BL467</f>
        <v>0.21265226554267647</v>
      </c>
      <c r="BN467" s="1034"/>
      <c r="BO467" s="1034"/>
      <c r="BP467" s="1036">
        <f t="shared" ref="BP467:BT467" si="6573">SUM(BP468,BP469,BP470,BP483,BP484,BP485)</f>
        <v>2294.98</v>
      </c>
      <c r="BQ467" s="1034">
        <f t="shared" ref="BQ467:BQ493" si="6574">BP467/BL467</f>
        <v>0.2418314014752371</v>
      </c>
      <c r="BR467" s="874">
        <f t="shared" ref="BR467" si="6575">SUM(BR468,BR469,BR470,BR483,BR484,BR485)</f>
        <v>0</v>
      </c>
      <c r="BS467" s="519">
        <f t="shared" ref="BS467:BS493" si="6576">BL467+BR467</f>
        <v>9490</v>
      </c>
      <c r="BT467" s="1036">
        <f t="shared" si="6573"/>
        <v>5451.13</v>
      </c>
      <c r="BU467" s="1034">
        <f t="shared" ref="BU467:BU493" si="6577">BT467/BS467</f>
        <v>0.5744077976817703</v>
      </c>
      <c r="BV467" s="519">
        <f t="shared" ref="BV467" si="6578">SUM(BV468,BV469,BV470,BV483,BV484,BV485)</f>
        <v>0</v>
      </c>
      <c r="BW467" s="519">
        <f t="shared" ref="BW467:BW493" si="6579">BS467+BV467</f>
        <v>9490</v>
      </c>
      <c r="BX467" s="1034">
        <f t="shared" ref="BX467:BX491" si="6580">BT467/BW467</f>
        <v>0.5744077976817703</v>
      </c>
      <c r="BY467" s="1036">
        <f t="shared" ref="BY467:CE467" si="6581">SUM(BY468,BY469,BY470,BY483,BY484,BY485)</f>
        <v>10096.120000000001</v>
      </c>
      <c r="BZ467" s="1174">
        <v>10096.120000000003</v>
      </c>
      <c r="CA467" s="519">
        <f t="shared" si="6581"/>
        <v>3627</v>
      </c>
      <c r="CB467" s="519">
        <f t="shared" si="6581"/>
        <v>3627</v>
      </c>
      <c r="CC467" s="519">
        <f t="shared" si="6581"/>
        <v>3627</v>
      </c>
      <c r="CD467" s="1036">
        <f t="shared" si="6581"/>
        <v>478.8</v>
      </c>
      <c r="CE467" s="65">
        <f t="shared" si="6581"/>
        <v>0</v>
      </c>
      <c r="CF467" s="575">
        <f t="shared" ref="CF467:CF493" si="6582">CA467+CE467</f>
        <v>3627</v>
      </c>
      <c r="CG467" s="624">
        <f t="shared" ref="CG467:CG493" si="6583">CD467/CF467</f>
        <v>0.13200992555831265</v>
      </c>
      <c r="CH467" s="1036">
        <f t="shared" ref="CH467:CL467" si="6584">SUM(CH468,CH469,CH470,CH483,CH484,CH485)</f>
        <v>896.4</v>
      </c>
      <c r="CI467" s="624">
        <f t="shared" ref="CI467:CI493" si="6585">CH467/CF467</f>
        <v>0.24714640198511165</v>
      </c>
      <c r="CJ467" s="519">
        <f t="shared" ref="CJ467" si="6586">SUM(CJ468,CJ469,CJ470,CJ483,CJ484,CJ485)</f>
        <v>0</v>
      </c>
      <c r="CK467" s="519">
        <f t="shared" ref="CK467:CK493" si="6587">CF467+CJ467</f>
        <v>3627</v>
      </c>
      <c r="CL467" s="181">
        <f t="shared" si="6584"/>
        <v>1658.4</v>
      </c>
      <c r="CM467" s="593">
        <f t="shared" ref="CM467:CM493" si="6588">CL467/CK467</f>
        <v>0.45723738626964439</v>
      </c>
      <c r="CN467" s="65">
        <f t="shared" ref="CN467" si="6589">SUM(CN468,CN469,CN470,CN483,CN484,CN485)</f>
        <v>0</v>
      </c>
      <c r="CO467" s="1226">
        <f t="shared" ref="CO467:CO493" si="6590">CK467+CN467</f>
        <v>3627</v>
      </c>
      <c r="CP467" s="593">
        <f t="shared" ref="CP467:CP493" si="6591">CL467/CO467</f>
        <v>0.45723738626964439</v>
      </c>
      <c r="CQ467" s="65">
        <f t="shared" ref="CQ467" si="6592">SUM(CQ468,CQ469,CQ470,CQ483,CQ484,CQ485)</f>
        <v>0</v>
      </c>
      <c r="CR467" s="1226">
        <f t="shared" ref="CR467:CR493" si="6593">CO467+CQ467</f>
        <v>3627</v>
      </c>
      <c r="CS467" s="1296">
        <f t="shared" ref="CS467:DB467" si="6594">SUM(CS468,CS469,CS470,CS483,CS484,CS485)</f>
        <v>3627</v>
      </c>
      <c r="CT467" s="1353">
        <f t="shared" si="6594"/>
        <v>3627</v>
      </c>
      <c r="CU467" s="519">
        <f t="shared" si="6594"/>
        <v>3627</v>
      </c>
      <c r="CV467" s="519">
        <f t="shared" si="6594"/>
        <v>3627</v>
      </c>
      <c r="CW467" s="1439">
        <f t="shared" si="6594"/>
        <v>3050.3799999999997</v>
      </c>
      <c r="CX467" s="593">
        <f t="shared" ref="CX467:CX493" si="6595">CW467/CR467</f>
        <v>0.84102012682657834</v>
      </c>
      <c r="CY467" s="1530">
        <f t="shared" ref="CY467:CZ467" si="6596">SUM(CY468,CY469,CY470,CY483,CY484,CY485)</f>
        <v>3627</v>
      </c>
      <c r="CZ467" s="519">
        <f t="shared" si="6596"/>
        <v>400</v>
      </c>
      <c r="DA467" s="1530">
        <f t="shared" ref="DA467:DA493" si="6597">CT467+CZ467</f>
        <v>4027</v>
      </c>
      <c r="DB467" s="181">
        <f t="shared" si="6594"/>
        <v>296.39999999999998</v>
      </c>
      <c r="DC467" s="593">
        <f t="shared" ref="DC467:DC493" si="6598">DB467/DA467</f>
        <v>7.3603178544822442E-2</v>
      </c>
      <c r="DD467" s="1226">
        <f t="shared" ref="DD467" si="6599">SUM(DD468,DD469,DD470,DD483,DD484,DD485)</f>
        <v>0</v>
      </c>
      <c r="DE467" s="1530">
        <f t="shared" ref="DE467:DE493" si="6600">DA467+DD467</f>
        <v>4027</v>
      </c>
      <c r="DF467" s="593">
        <f t="shared" ref="DF467:DF493" si="6601">DB467/DE467</f>
        <v>7.3603178544822442E-2</v>
      </c>
      <c r="DG467" s="1226">
        <f t="shared" ref="DG467" si="6602">SUM(DG468,DG469,DG470,DG483,DG484,DG485)</f>
        <v>0</v>
      </c>
      <c r="DH467" s="1530">
        <f t="shared" ref="DH467:DH493" si="6603">DA467+DG467</f>
        <v>4027</v>
      </c>
      <c r="DI467" s="593">
        <f t="shared" ref="DI467:DI493" si="6604">DB467/DH467</f>
        <v>7.3603178544822442E-2</v>
      </c>
      <c r="DJ467" s="1637">
        <f t="shared" ref="DJ467" si="6605">SUM(DJ468,DJ469,DJ470,DJ483,DJ484,DJ485)</f>
        <v>1642</v>
      </c>
      <c r="DK467" s="593">
        <f t="shared" ref="DK467:DK493" si="6606">DJ467/DH467</f>
        <v>0.40774770300471813</v>
      </c>
      <c r="DL467" s="1226">
        <f t="shared" ref="DL467" si="6607">SUM(DL468,DL469,DL470,DL483,DL484,DL485)</f>
        <v>0</v>
      </c>
      <c r="DM467" s="1530">
        <f t="shared" ref="DM467:DM493" si="6608">DH467+DL467</f>
        <v>4027</v>
      </c>
      <c r="DN467" s="593">
        <f t="shared" ref="DN467:DN493" si="6609">DJ467/DM467</f>
        <v>0.40774770300471813</v>
      </c>
      <c r="DO467" s="1637">
        <f t="shared" ref="DO467:DS467" si="6610">SUM(DO468,DO469,DO470,DO483,DO484,DO485)</f>
        <v>4826.9299999999994</v>
      </c>
      <c r="DP467" s="519">
        <f t="shared" si="6610"/>
        <v>4990</v>
      </c>
      <c r="DQ467" s="519">
        <f t="shared" si="6610"/>
        <v>4990</v>
      </c>
      <c r="DR467" s="519">
        <f t="shared" si="6610"/>
        <v>4990</v>
      </c>
      <c r="DS467" s="2030">
        <f t="shared" si="6610"/>
        <v>4826.9299999999994</v>
      </c>
      <c r="DT467" s="2176">
        <f t="shared" ref="DT467:DT493" si="6611">DS467/DM467</f>
        <v>1.1986416687360317</v>
      </c>
      <c r="DU467" s="1795">
        <f t="shared" ref="DU467:DV467" si="6612">SUM(DU468,DU469,DU470,DU483,DU484,DU485)</f>
        <v>4990</v>
      </c>
      <c r="DV467" s="1795">
        <f t="shared" si="6612"/>
        <v>0</v>
      </c>
      <c r="DW467" s="1795">
        <f t="shared" ref="DW467:DW493" si="6613">DP467+DV467</f>
        <v>4990</v>
      </c>
      <c r="DX467" s="1795">
        <f t="shared" ref="DX467:DZ467" si="6614">SUM(DX468,DX469,DX470,DX483,DX484,DX485)</f>
        <v>0</v>
      </c>
      <c r="DY467" s="1795">
        <f t="shared" ref="DY467:DY493" si="6615">DW467+DX467</f>
        <v>4990</v>
      </c>
      <c r="DZ467" s="1795">
        <f t="shared" si="6614"/>
        <v>0</v>
      </c>
      <c r="EA467" s="1795">
        <f t="shared" ref="EA467:EA493" si="6616">DW467+DZ467</f>
        <v>4990</v>
      </c>
      <c r="EB467" s="2030">
        <f t="shared" ref="EB467" si="6617">SUM(EB468,EB469,EB470,EB483,EB484,EB485)</f>
        <v>2993.66</v>
      </c>
      <c r="EC467" s="2176">
        <f t="shared" ref="EC467:EC493" si="6618">EB467/EA467</f>
        <v>0.59993186372745488</v>
      </c>
      <c r="ED467" s="1795">
        <f t="shared" ref="ED467" si="6619">SUM(ED468,ED469,ED470,ED483,ED484,ED485)</f>
        <v>0</v>
      </c>
      <c r="EE467" s="1795">
        <f t="shared" ref="EE467:EE493" si="6620">EA467+ED467</f>
        <v>4990</v>
      </c>
      <c r="EF467" s="2176">
        <f t="shared" ref="EF467:EF493" si="6621">EB467/EE467</f>
        <v>0.59993186372745488</v>
      </c>
      <c r="EG467" s="1795">
        <f t="shared" ref="EG467" si="6622">SUM(EG468,EG469,EG470,EG483,EG484,EG485)</f>
        <v>800</v>
      </c>
      <c r="EH467" s="1795">
        <f t="shared" ref="EH467:EH493" si="6623">EE467+EG467</f>
        <v>5790</v>
      </c>
      <c r="EI467" s="2375">
        <f t="shared" ref="EI467:EO467" si="6624">SUM(EI468,EI469,EI470,EI483,EI484,EI485)</f>
        <v>6585.4500000000007</v>
      </c>
      <c r="EJ467" s="2030">
        <f t="shared" si="6624"/>
        <v>6585.4500000000007</v>
      </c>
      <c r="EK467" s="2176">
        <f t="shared" ref="EK467:EK493" si="6625">EJ467/EI467</f>
        <v>1</v>
      </c>
      <c r="EL467" s="1795">
        <f t="shared" si="6624"/>
        <v>6590</v>
      </c>
      <c r="EM467" s="2376">
        <f t="shared" si="6624"/>
        <v>6590</v>
      </c>
      <c r="EN467" s="2376">
        <f t="shared" si="6624"/>
        <v>6590</v>
      </c>
      <c r="EO467" s="2030">
        <f t="shared" si="6624"/>
        <v>1650</v>
      </c>
      <c r="EP467" s="2176">
        <f t="shared" ref="EP467:EP493" si="6626">EO467/EL467</f>
        <v>0.2503793626707132</v>
      </c>
      <c r="EQ467" s="1795">
        <f t="shared" ref="EQ467" si="6627">SUM(EQ468,EQ469,EQ470,EQ483,EQ484,EQ485)</f>
        <v>0</v>
      </c>
      <c r="ER467" s="1795">
        <f t="shared" ref="ER467:ER493" si="6628">EL467+EQ467</f>
        <v>6590</v>
      </c>
      <c r="ES467" s="1795">
        <f t="shared" ref="ES467" si="6629">SUM(ES468,ES469,ES470,ES483,ES484,ES485)</f>
        <v>0</v>
      </c>
      <c r="ET467" s="1795">
        <f t="shared" ref="ET467:ET493" si="6630">ER467+ES467</f>
        <v>6590</v>
      </c>
      <c r="EU467" s="2176">
        <f t="shared" ref="EU467:EU493" si="6631">EO467/ET467</f>
        <v>0.2503793626707132</v>
      </c>
      <c r="EV467" s="1795">
        <f t="shared" ref="EV467" si="6632">SUM(EV468,EV469,EV470,EV483,EV484,EV485)</f>
        <v>0</v>
      </c>
      <c r="EW467" s="1795">
        <f t="shared" ref="EW467:EW493" si="6633">ET467+EV467</f>
        <v>6590</v>
      </c>
      <c r="EX467" s="2030">
        <f t="shared" ref="EX467" si="6634">SUM(EX468,EX469,EX470,EX483,EX484,EX485)</f>
        <v>3310</v>
      </c>
      <c r="EY467" s="2176">
        <f t="shared" ref="EY467:EY493" si="6635">EX467/ET467</f>
        <v>0.50227617602427921</v>
      </c>
      <c r="EZ467" s="2377">
        <f t="shared" ref="EZ467:FF467" si="6636">SUM(EZ468,EZ469,EZ470,EZ483,EZ484,EZ485)</f>
        <v>6590</v>
      </c>
      <c r="FA467" s="2030">
        <f t="shared" ref="FA467" si="6637">SUM(FA468,FA469,FA470,FA483,FA484,FA485)</f>
        <v>5553.4400000000005</v>
      </c>
      <c r="FB467" s="2176">
        <f t="shared" ref="FB467:FB493" si="6638">FA467/EW467</f>
        <v>0.84270713201820946</v>
      </c>
      <c r="FC467" s="1530">
        <f t="shared" si="6636"/>
        <v>5174</v>
      </c>
      <c r="FD467" s="1530">
        <f t="shared" si="6636"/>
        <v>5174</v>
      </c>
      <c r="FE467" s="1530">
        <f t="shared" si="6636"/>
        <v>5174</v>
      </c>
      <c r="FF467" s="1530">
        <f t="shared" si="6636"/>
        <v>0</v>
      </c>
      <c r="FG467" s="1530">
        <f t="shared" ref="FG467:FG493" si="6639">FC467+FF467</f>
        <v>5174</v>
      </c>
      <c r="FH467" s="2807">
        <f t="shared" ref="FH467:FI467" si="6640">SUM(FH468,FH469,FH470,FH483,FH484,FH485)</f>
        <v>450</v>
      </c>
      <c r="FI467" s="1530">
        <f t="shared" si="6640"/>
        <v>0</v>
      </c>
      <c r="FJ467" s="1530">
        <f t="shared" ref="FJ467:FJ493" si="6641">FG467+FI467</f>
        <v>5174</v>
      </c>
      <c r="FK467" s="2696">
        <f t="shared" ref="FK467:FK493" si="6642">FH467/FJ467</f>
        <v>8.6973328179358336E-2</v>
      </c>
      <c r="FL467" s="2807">
        <f t="shared" ref="FL467" si="6643">SUM(FL468,FL469,FL470,FL483,FL484,FL485)</f>
        <v>860</v>
      </c>
      <c r="FM467" s="2696">
        <f t="shared" ref="FM467:FM493" si="6644">FL467/FJ467</f>
        <v>0.16621569385388482</v>
      </c>
      <c r="FN467" s="1530">
        <f t="shared" ref="FN467" si="6645">SUM(FN468,FN469,FN470,FN483,FN484,FN485)</f>
        <v>0</v>
      </c>
      <c r="FO467" s="1530">
        <f t="shared" ref="FO467:FO493" si="6646">FJ467+FN467</f>
        <v>5174</v>
      </c>
      <c r="FP467" s="2808">
        <f t="shared" ref="FP467" si="6647">SUM(FP468,FP469,FP470,FP483,FP484,FP485)</f>
        <v>5174</v>
      </c>
      <c r="FQ467" s="2662">
        <f t="shared" ref="FQ467:FR467" si="6648">SUM(FQ468,FQ469,FQ470,FQ483,FQ484,FQ485)</f>
        <v>5474</v>
      </c>
      <c r="FR467" s="1530">
        <f t="shared" si="6648"/>
        <v>5474</v>
      </c>
      <c r="FS467" s="1530">
        <f t="shared" ref="FS467" si="6649">SUM(FS468,FS469,FS470,FS483,FS484,FS485)</f>
        <v>5474</v>
      </c>
    </row>
    <row r="468" spans="1:175" ht="35.25" customHeight="1" thickBot="1" x14ac:dyDescent="0.3">
      <c r="A468" s="2912" t="s">
        <v>432</v>
      </c>
      <c r="B468" s="2896" t="s">
        <v>284</v>
      </c>
      <c r="C468" s="2913" t="s">
        <v>461</v>
      </c>
      <c r="D468" s="2901"/>
      <c r="E468" s="1830" t="s">
        <v>636</v>
      </c>
      <c r="F468" s="809"/>
      <c r="G468" s="645" t="s">
        <v>583</v>
      </c>
      <c r="H468" s="686">
        <v>250</v>
      </c>
      <c r="I468" s="485">
        <v>250</v>
      </c>
      <c r="J468" s="543">
        <v>250</v>
      </c>
      <c r="K468" s="543">
        <v>250</v>
      </c>
      <c r="L468" s="594">
        <f t="shared" si="6542"/>
        <v>1</v>
      </c>
      <c r="M468" s="485">
        <v>250</v>
      </c>
      <c r="N468" s="485"/>
      <c r="O468" s="485"/>
      <c r="P468" s="543">
        <f t="shared" si="6544"/>
        <v>250</v>
      </c>
      <c r="Q468" s="594">
        <f t="shared" si="6545"/>
        <v>1</v>
      </c>
      <c r="R468" s="485">
        <v>250</v>
      </c>
      <c r="S468" s="543">
        <v>250</v>
      </c>
      <c r="T468" s="594">
        <f t="shared" si="6547"/>
        <v>1</v>
      </c>
      <c r="U468" s="485">
        <v>250</v>
      </c>
      <c r="V468" s="485"/>
      <c r="W468" s="485"/>
      <c r="X468" s="543">
        <f t="shared" si="6549"/>
        <v>250</v>
      </c>
      <c r="Y468" s="594">
        <f t="shared" si="6550"/>
        <v>1</v>
      </c>
      <c r="Z468" s="485"/>
      <c r="AA468" s="543">
        <f t="shared" si="6552"/>
        <v>250</v>
      </c>
      <c r="AB468" s="543">
        <v>250</v>
      </c>
      <c r="AC468" s="594">
        <f t="shared" si="6554"/>
        <v>1</v>
      </c>
      <c r="AD468" s="543">
        <v>250</v>
      </c>
      <c r="AE468" s="543">
        <v>250</v>
      </c>
      <c r="AF468" s="594">
        <f t="shared" si="6555"/>
        <v>1</v>
      </c>
      <c r="AG468" s="485">
        <v>250</v>
      </c>
      <c r="AH468" s="485">
        <v>300</v>
      </c>
      <c r="AI468" s="485">
        <v>0</v>
      </c>
      <c r="AJ468" s="485">
        <v>0</v>
      </c>
      <c r="AK468" s="485"/>
      <c r="AL468" s="543">
        <f t="shared" si="6557"/>
        <v>250</v>
      </c>
      <c r="AM468" s="841">
        <v>250</v>
      </c>
      <c r="AN468" s="913">
        <f t="shared" si="6558"/>
        <v>1</v>
      </c>
      <c r="AO468" s="841">
        <v>300</v>
      </c>
      <c r="AP468" s="913">
        <f t="shared" si="6560"/>
        <v>1</v>
      </c>
      <c r="AQ468" s="841"/>
      <c r="AR468" s="841"/>
      <c r="AS468" s="841">
        <f t="shared" si="6562"/>
        <v>300</v>
      </c>
      <c r="AT468" s="913">
        <f t="shared" si="6563"/>
        <v>1</v>
      </c>
      <c r="AU468" s="841"/>
      <c r="AV468" s="841">
        <f t="shared" si="6565"/>
        <v>300</v>
      </c>
      <c r="AW468" s="485">
        <v>300</v>
      </c>
      <c r="AX468" s="841">
        <v>300</v>
      </c>
      <c r="AY468" s="485">
        <v>300</v>
      </c>
      <c r="AZ468" s="1070">
        <v>300</v>
      </c>
      <c r="BA468" s="921">
        <v>300</v>
      </c>
      <c r="BB468" s="485">
        <v>0</v>
      </c>
      <c r="BC468" s="485">
        <v>0</v>
      </c>
      <c r="BD468" s="921">
        <v>300</v>
      </c>
      <c r="BE468" s="485">
        <v>0</v>
      </c>
      <c r="BF468" s="485">
        <v>0</v>
      </c>
      <c r="BG468" s="841"/>
      <c r="BH468" s="485">
        <f t="shared" si="6567"/>
        <v>300</v>
      </c>
      <c r="BI468" s="922">
        <v>0</v>
      </c>
      <c r="BJ468" s="913">
        <f t="shared" si="6569"/>
        <v>0</v>
      </c>
      <c r="BK468" s="485"/>
      <c r="BL468" s="485">
        <f t="shared" si="6571"/>
        <v>300</v>
      </c>
      <c r="BM468" s="913">
        <f t="shared" si="6572"/>
        <v>0</v>
      </c>
      <c r="BN468" s="913"/>
      <c r="BO468" s="913"/>
      <c r="BP468" s="922">
        <v>0</v>
      </c>
      <c r="BQ468" s="913">
        <f t="shared" si="6574"/>
        <v>0</v>
      </c>
      <c r="BR468" s="841"/>
      <c r="BS468" s="485">
        <f t="shared" si="6576"/>
        <v>300</v>
      </c>
      <c r="BT468" s="922">
        <v>300</v>
      </c>
      <c r="BU468" s="913">
        <f t="shared" si="6577"/>
        <v>1</v>
      </c>
      <c r="BV468" s="485"/>
      <c r="BW468" s="485">
        <f t="shared" si="6579"/>
        <v>300</v>
      </c>
      <c r="BX468" s="913">
        <f t="shared" si="6580"/>
        <v>1</v>
      </c>
      <c r="BY468" s="922">
        <v>300</v>
      </c>
      <c r="BZ468" s="1127">
        <v>300</v>
      </c>
      <c r="CA468" s="485">
        <v>300</v>
      </c>
      <c r="CB468" s="485">
        <v>300</v>
      </c>
      <c r="CC468" s="485">
        <v>300</v>
      </c>
      <c r="CD468" s="922">
        <v>0</v>
      </c>
      <c r="CE468" s="27"/>
      <c r="CF468" s="543">
        <f t="shared" si="6582"/>
        <v>300</v>
      </c>
      <c r="CG468" s="594">
        <f t="shared" si="6583"/>
        <v>0</v>
      </c>
      <c r="CH468" s="922">
        <v>0</v>
      </c>
      <c r="CI468" s="594">
        <f t="shared" si="6585"/>
        <v>0</v>
      </c>
      <c r="CJ468" s="485"/>
      <c r="CK468" s="485">
        <f t="shared" si="6587"/>
        <v>300</v>
      </c>
      <c r="CL468" s="126">
        <v>300</v>
      </c>
      <c r="CM468" s="593">
        <f t="shared" si="6588"/>
        <v>1</v>
      </c>
      <c r="CN468" s="27"/>
      <c r="CO468" s="1193">
        <f t="shared" si="6590"/>
        <v>300</v>
      </c>
      <c r="CP468" s="593">
        <f t="shared" si="6591"/>
        <v>1</v>
      </c>
      <c r="CQ468" s="27"/>
      <c r="CR468" s="1193">
        <f t="shared" si="6593"/>
        <v>300</v>
      </c>
      <c r="CS468" s="1248">
        <v>300</v>
      </c>
      <c r="CT468" s="1314">
        <v>300</v>
      </c>
      <c r="CU468" s="485">
        <v>300</v>
      </c>
      <c r="CV468" s="485">
        <v>300</v>
      </c>
      <c r="CW468" s="1391">
        <v>300</v>
      </c>
      <c r="CX468" s="593">
        <f t="shared" si="6595"/>
        <v>1</v>
      </c>
      <c r="CY468" s="1498">
        <v>300</v>
      </c>
      <c r="CZ468" s="485">
        <v>200</v>
      </c>
      <c r="DA468" s="1498">
        <f t="shared" si="6597"/>
        <v>500</v>
      </c>
      <c r="DB468" s="126">
        <v>0</v>
      </c>
      <c r="DC468" s="593">
        <f t="shared" si="6598"/>
        <v>0</v>
      </c>
      <c r="DD468" s="1193"/>
      <c r="DE468" s="1498">
        <f t="shared" si="6600"/>
        <v>500</v>
      </c>
      <c r="DF468" s="593">
        <f t="shared" si="6601"/>
        <v>0</v>
      </c>
      <c r="DG468" s="1193"/>
      <c r="DH468" s="1498">
        <f t="shared" si="6603"/>
        <v>500</v>
      </c>
      <c r="DI468" s="593">
        <f t="shared" si="6604"/>
        <v>0</v>
      </c>
      <c r="DJ468" s="1590">
        <v>500</v>
      </c>
      <c r="DK468" s="613">
        <f t="shared" si="6606"/>
        <v>1</v>
      </c>
      <c r="DL468" s="1193"/>
      <c r="DM468" s="1498">
        <f t="shared" si="6608"/>
        <v>500</v>
      </c>
      <c r="DN468" s="613">
        <f t="shared" si="6609"/>
        <v>1</v>
      </c>
      <c r="DO468" s="1590">
        <v>500</v>
      </c>
      <c r="DP468" s="485">
        <v>500</v>
      </c>
      <c r="DQ468" s="485">
        <v>500</v>
      </c>
      <c r="DR468" s="485">
        <v>500</v>
      </c>
      <c r="DS468" s="1686">
        <v>500</v>
      </c>
      <c r="DT468" s="2233">
        <f t="shared" si="6611"/>
        <v>1</v>
      </c>
      <c r="DU468" s="1762">
        <v>500</v>
      </c>
      <c r="DV468" s="1762"/>
      <c r="DW468" s="1762">
        <f t="shared" si="6613"/>
        <v>500</v>
      </c>
      <c r="DX468" s="1762"/>
      <c r="DY468" s="1762">
        <f t="shared" si="6615"/>
        <v>500</v>
      </c>
      <c r="DZ468" s="1762"/>
      <c r="EA468" s="1762">
        <f t="shared" si="6616"/>
        <v>500</v>
      </c>
      <c r="EB468" s="1686">
        <v>500</v>
      </c>
      <c r="EC468" s="2233">
        <f t="shared" si="6618"/>
        <v>1</v>
      </c>
      <c r="ED468" s="1762"/>
      <c r="EE468" s="1762">
        <f t="shared" si="6620"/>
        <v>500</v>
      </c>
      <c r="EF468" s="2233">
        <f t="shared" si="6621"/>
        <v>1</v>
      </c>
      <c r="EG468" s="1762"/>
      <c r="EH468" s="1762">
        <f t="shared" si="6623"/>
        <v>500</v>
      </c>
      <c r="EI468" s="2212">
        <v>500</v>
      </c>
      <c r="EJ468" s="1686">
        <v>500</v>
      </c>
      <c r="EK468" s="2233">
        <f t="shared" si="6625"/>
        <v>1</v>
      </c>
      <c r="EL468" s="1762">
        <v>500</v>
      </c>
      <c r="EM468" s="2213">
        <v>500</v>
      </c>
      <c r="EN468" s="2213">
        <v>500</v>
      </c>
      <c r="EO468" s="1686">
        <v>0</v>
      </c>
      <c r="EP468" s="2176">
        <f t="shared" si="6626"/>
        <v>0</v>
      </c>
      <c r="EQ468" s="1762"/>
      <c r="ER468" s="1762">
        <f t="shared" si="6628"/>
        <v>500</v>
      </c>
      <c r="ES468" s="1762"/>
      <c r="ET468" s="1762">
        <f t="shared" si="6630"/>
        <v>500</v>
      </c>
      <c r="EU468" s="2233">
        <f t="shared" si="6631"/>
        <v>0</v>
      </c>
      <c r="EV468" s="1762"/>
      <c r="EW468" s="1762">
        <f t="shared" si="6633"/>
        <v>500</v>
      </c>
      <c r="EX468" s="1686">
        <v>500</v>
      </c>
      <c r="EY468" s="2233">
        <f t="shared" si="6635"/>
        <v>1</v>
      </c>
      <c r="EZ468" s="2214">
        <v>500</v>
      </c>
      <c r="FA468" s="1686">
        <v>500</v>
      </c>
      <c r="FB468" s="2233">
        <f t="shared" si="6638"/>
        <v>1</v>
      </c>
      <c r="FC468" s="1498">
        <v>500</v>
      </c>
      <c r="FD468" s="1498">
        <v>500</v>
      </c>
      <c r="FE468" s="1498">
        <v>500</v>
      </c>
      <c r="FF468" s="1498"/>
      <c r="FG468" s="1498">
        <f t="shared" si="6639"/>
        <v>500</v>
      </c>
      <c r="FH468" s="2720">
        <v>0</v>
      </c>
      <c r="FI468" s="1498"/>
      <c r="FJ468" s="1498">
        <f t="shared" si="6641"/>
        <v>500</v>
      </c>
      <c r="FK468" s="2730">
        <f t="shared" si="6642"/>
        <v>0</v>
      </c>
      <c r="FL468" s="2720">
        <v>0</v>
      </c>
      <c r="FM468" s="2730">
        <f t="shared" si="6644"/>
        <v>0</v>
      </c>
      <c r="FN468" s="1498"/>
      <c r="FO468" s="1498">
        <f t="shared" si="6646"/>
        <v>500</v>
      </c>
      <c r="FP468" s="2484">
        <v>500</v>
      </c>
      <c r="FQ468" s="2609">
        <v>700</v>
      </c>
      <c r="FR468" s="1498">
        <v>700</v>
      </c>
      <c r="FS468" s="1498">
        <v>700</v>
      </c>
    </row>
    <row r="469" spans="1:175" ht="30.75" customHeight="1" thickBot="1" x14ac:dyDescent="0.3">
      <c r="A469" s="2909"/>
      <c r="B469" s="2880"/>
      <c r="C469" s="2883"/>
      <c r="D469" s="2901"/>
      <c r="E469" s="1833" t="s">
        <v>458</v>
      </c>
      <c r="F469" s="810"/>
      <c r="G469" s="656" t="s">
        <v>583</v>
      </c>
      <c r="H469" s="690">
        <v>250</v>
      </c>
      <c r="I469" s="486">
        <v>250</v>
      </c>
      <c r="J469" s="544">
        <v>250</v>
      </c>
      <c r="K469" s="544">
        <v>250</v>
      </c>
      <c r="L469" s="597">
        <f t="shared" si="6542"/>
        <v>1</v>
      </c>
      <c r="M469" s="486">
        <v>250</v>
      </c>
      <c r="N469" s="486"/>
      <c r="O469" s="486"/>
      <c r="P469" s="544">
        <f t="shared" si="6544"/>
        <v>250</v>
      </c>
      <c r="Q469" s="597">
        <f t="shared" si="6545"/>
        <v>1</v>
      </c>
      <c r="R469" s="486">
        <v>250</v>
      </c>
      <c r="S469" s="544">
        <v>250</v>
      </c>
      <c r="T469" s="597">
        <f t="shared" si="6547"/>
        <v>1</v>
      </c>
      <c r="U469" s="486">
        <v>250</v>
      </c>
      <c r="V469" s="486"/>
      <c r="W469" s="486"/>
      <c r="X469" s="544">
        <f t="shared" si="6549"/>
        <v>250</v>
      </c>
      <c r="Y469" s="597">
        <f t="shared" si="6550"/>
        <v>1</v>
      </c>
      <c r="Z469" s="486"/>
      <c r="AA469" s="544">
        <f t="shared" si="6552"/>
        <v>250</v>
      </c>
      <c r="AB469" s="544">
        <v>250</v>
      </c>
      <c r="AC469" s="597">
        <f t="shared" si="6554"/>
        <v>1</v>
      </c>
      <c r="AD469" s="544">
        <v>250</v>
      </c>
      <c r="AE469" s="544">
        <v>250</v>
      </c>
      <c r="AF469" s="597">
        <f t="shared" si="6555"/>
        <v>1</v>
      </c>
      <c r="AG469" s="486">
        <v>250</v>
      </c>
      <c r="AH469" s="486">
        <v>300</v>
      </c>
      <c r="AI469" s="486">
        <v>0</v>
      </c>
      <c r="AJ469" s="486">
        <v>0</v>
      </c>
      <c r="AK469" s="486"/>
      <c r="AL469" s="544">
        <f t="shared" si="6557"/>
        <v>250</v>
      </c>
      <c r="AM469" s="843">
        <v>250</v>
      </c>
      <c r="AN469" s="897">
        <f t="shared" si="6558"/>
        <v>1</v>
      </c>
      <c r="AO469" s="843">
        <v>300</v>
      </c>
      <c r="AP469" s="897">
        <f t="shared" si="6560"/>
        <v>1</v>
      </c>
      <c r="AQ469" s="843"/>
      <c r="AR469" s="843"/>
      <c r="AS469" s="843">
        <f t="shared" si="6562"/>
        <v>300</v>
      </c>
      <c r="AT469" s="897">
        <f t="shared" si="6563"/>
        <v>1</v>
      </c>
      <c r="AU469" s="843"/>
      <c r="AV469" s="843">
        <f t="shared" si="6565"/>
        <v>300</v>
      </c>
      <c r="AW469" s="486">
        <v>300</v>
      </c>
      <c r="AX469" s="843">
        <v>300</v>
      </c>
      <c r="AY469" s="486">
        <v>300</v>
      </c>
      <c r="AZ469" s="1072">
        <v>300</v>
      </c>
      <c r="BA469" s="925">
        <v>300</v>
      </c>
      <c r="BB469" s="486">
        <v>0</v>
      </c>
      <c r="BC469" s="486">
        <v>0</v>
      </c>
      <c r="BD469" s="925">
        <v>300</v>
      </c>
      <c r="BE469" s="486">
        <v>0</v>
      </c>
      <c r="BF469" s="486">
        <v>0</v>
      </c>
      <c r="BG469" s="843"/>
      <c r="BH469" s="486">
        <f t="shared" si="6567"/>
        <v>300</v>
      </c>
      <c r="BI469" s="926">
        <v>0</v>
      </c>
      <c r="BJ469" s="897">
        <f t="shared" si="6569"/>
        <v>0</v>
      </c>
      <c r="BK469" s="486"/>
      <c r="BL469" s="486">
        <f t="shared" si="6571"/>
        <v>300</v>
      </c>
      <c r="BM469" s="897">
        <f t="shared" si="6572"/>
        <v>0</v>
      </c>
      <c r="BN469" s="897"/>
      <c r="BO469" s="897"/>
      <c r="BP469" s="926">
        <v>0</v>
      </c>
      <c r="BQ469" s="897">
        <f t="shared" si="6574"/>
        <v>0</v>
      </c>
      <c r="BR469" s="843"/>
      <c r="BS469" s="486">
        <f t="shared" si="6576"/>
        <v>300</v>
      </c>
      <c r="BT469" s="926">
        <v>300</v>
      </c>
      <c r="BU469" s="897">
        <f t="shared" si="6577"/>
        <v>1</v>
      </c>
      <c r="BV469" s="486"/>
      <c r="BW469" s="486">
        <f t="shared" si="6579"/>
        <v>300</v>
      </c>
      <c r="BX469" s="897">
        <f t="shared" si="6580"/>
        <v>1</v>
      </c>
      <c r="BY469" s="926">
        <v>300</v>
      </c>
      <c r="BZ469" s="1129">
        <v>300</v>
      </c>
      <c r="CA469" s="486">
        <v>300</v>
      </c>
      <c r="CB469" s="486">
        <v>300</v>
      </c>
      <c r="CC469" s="486">
        <v>300</v>
      </c>
      <c r="CD469" s="926">
        <v>0</v>
      </c>
      <c r="CE469" s="29"/>
      <c r="CF469" s="544">
        <f t="shared" si="6582"/>
        <v>300</v>
      </c>
      <c r="CG469" s="597">
        <f t="shared" si="6583"/>
        <v>0</v>
      </c>
      <c r="CH469" s="926">
        <v>300</v>
      </c>
      <c r="CI469" s="597">
        <f t="shared" si="6585"/>
        <v>1</v>
      </c>
      <c r="CJ469" s="486"/>
      <c r="CK469" s="486">
        <f t="shared" si="6587"/>
        <v>300</v>
      </c>
      <c r="CL469" s="128">
        <v>300</v>
      </c>
      <c r="CM469" s="593">
        <f t="shared" si="6588"/>
        <v>1</v>
      </c>
      <c r="CN469" s="29"/>
      <c r="CO469" s="1195">
        <f t="shared" si="6590"/>
        <v>300</v>
      </c>
      <c r="CP469" s="593">
        <f t="shared" si="6591"/>
        <v>1</v>
      </c>
      <c r="CQ469" s="29"/>
      <c r="CR469" s="1195">
        <f t="shared" si="6593"/>
        <v>300</v>
      </c>
      <c r="CS469" s="1250">
        <v>300</v>
      </c>
      <c r="CT469" s="1316">
        <v>300</v>
      </c>
      <c r="CU469" s="486">
        <v>300</v>
      </c>
      <c r="CV469" s="486">
        <v>300</v>
      </c>
      <c r="CW469" s="1393">
        <v>300</v>
      </c>
      <c r="CX469" s="593">
        <f t="shared" si="6595"/>
        <v>1</v>
      </c>
      <c r="CY469" s="1500">
        <v>300</v>
      </c>
      <c r="CZ469" s="486">
        <v>200</v>
      </c>
      <c r="DA469" s="1500">
        <f t="shared" si="6597"/>
        <v>500</v>
      </c>
      <c r="DB469" s="128">
        <v>0</v>
      </c>
      <c r="DC469" s="593">
        <f t="shared" si="6598"/>
        <v>0</v>
      </c>
      <c r="DD469" s="1195"/>
      <c r="DE469" s="1500">
        <f t="shared" si="6600"/>
        <v>500</v>
      </c>
      <c r="DF469" s="593">
        <f t="shared" si="6601"/>
        <v>0</v>
      </c>
      <c r="DG469" s="1195"/>
      <c r="DH469" s="1500">
        <f t="shared" si="6603"/>
        <v>500</v>
      </c>
      <c r="DI469" s="593">
        <f t="shared" si="6604"/>
        <v>0</v>
      </c>
      <c r="DJ469" s="1592">
        <v>500</v>
      </c>
      <c r="DK469" s="593">
        <f t="shared" si="6606"/>
        <v>1</v>
      </c>
      <c r="DL469" s="1195"/>
      <c r="DM469" s="1500">
        <f t="shared" si="6608"/>
        <v>500</v>
      </c>
      <c r="DN469" s="593">
        <f t="shared" si="6609"/>
        <v>1</v>
      </c>
      <c r="DO469" s="1592">
        <v>500</v>
      </c>
      <c r="DP469" s="486">
        <v>500</v>
      </c>
      <c r="DQ469" s="486">
        <v>500</v>
      </c>
      <c r="DR469" s="486">
        <v>500</v>
      </c>
      <c r="DS469" s="1990">
        <v>500</v>
      </c>
      <c r="DT469" s="2176">
        <f t="shared" si="6611"/>
        <v>1</v>
      </c>
      <c r="DU469" s="1764">
        <v>500</v>
      </c>
      <c r="DV469" s="1764"/>
      <c r="DW469" s="1764">
        <f t="shared" si="6613"/>
        <v>500</v>
      </c>
      <c r="DX469" s="1764"/>
      <c r="DY469" s="1764">
        <f t="shared" si="6615"/>
        <v>500</v>
      </c>
      <c r="DZ469" s="1764"/>
      <c r="EA469" s="1764">
        <f t="shared" si="6616"/>
        <v>500</v>
      </c>
      <c r="EB469" s="1990">
        <v>500</v>
      </c>
      <c r="EC469" s="2176">
        <f t="shared" si="6618"/>
        <v>1</v>
      </c>
      <c r="ED469" s="1764"/>
      <c r="EE469" s="1764">
        <f t="shared" si="6620"/>
        <v>500</v>
      </c>
      <c r="EF469" s="2176">
        <f t="shared" si="6621"/>
        <v>1</v>
      </c>
      <c r="EG469" s="1764"/>
      <c r="EH469" s="1764">
        <f t="shared" si="6623"/>
        <v>500</v>
      </c>
      <c r="EI469" s="2220">
        <v>500</v>
      </c>
      <c r="EJ469" s="1990">
        <v>500</v>
      </c>
      <c r="EK469" s="2176">
        <f t="shared" si="6625"/>
        <v>1</v>
      </c>
      <c r="EL469" s="1764">
        <v>500</v>
      </c>
      <c r="EM469" s="2221">
        <v>500</v>
      </c>
      <c r="EN469" s="2221">
        <v>500</v>
      </c>
      <c r="EO469" s="1990">
        <v>0</v>
      </c>
      <c r="EP469" s="2176">
        <f t="shared" si="6626"/>
        <v>0</v>
      </c>
      <c r="EQ469" s="1764"/>
      <c r="ER469" s="1764">
        <f t="shared" si="6628"/>
        <v>500</v>
      </c>
      <c r="ES469" s="1764"/>
      <c r="ET469" s="1764">
        <f t="shared" si="6630"/>
        <v>500</v>
      </c>
      <c r="EU469" s="2176">
        <f t="shared" si="6631"/>
        <v>0</v>
      </c>
      <c r="EV469" s="1764"/>
      <c r="EW469" s="1764">
        <f t="shared" si="6633"/>
        <v>500</v>
      </c>
      <c r="EX469" s="1990">
        <v>500</v>
      </c>
      <c r="EY469" s="2176">
        <f t="shared" si="6635"/>
        <v>1</v>
      </c>
      <c r="EZ469" s="2222">
        <v>500</v>
      </c>
      <c r="FA469" s="1990">
        <v>500</v>
      </c>
      <c r="FB469" s="2176">
        <f t="shared" si="6638"/>
        <v>1</v>
      </c>
      <c r="FC469" s="1500"/>
      <c r="FD469" s="1500"/>
      <c r="FE469" s="1500"/>
      <c r="FF469" s="1500"/>
      <c r="FG469" s="1500">
        <f t="shared" si="6639"/>
        <v>0</v>
      </c>
      <c r="FH469" s="2722">
        <v>0</v>
      </c>
      <c r="FI469" s="1500"/>
      <c r="FJ469" s="1500">
        <f t="shared" si="6641"/>
        <v>0</v>
      </c>
      <c r="FK469" s="2696" t="e">
        <f t="shared" si="6642"/>
        <v>#DIV/0!</v>
      </c>
      <c r="FL469" s="2722">
        <v>0</v>
      </c>
      <c r="FM469" s="2696" t="e">
        <f t="shared" si="6644"/>
        <v>#DIV/0!</v>
      </c>
      <c r="FN469" s="1500"/>
      <c r="FO469" s="1500">
        <f t="shared" si="6646"/>
        <v>0</v>
      </c>
      <c r="FP469" s="2723"/>
      <c r="FQ469" s="2612"/>
      <c r="FR469" s="1500"/>
      <c r="FS469" s="1500"/>
    </row>
    <row r="470" spans="1:175" ht="75.75" hidden="1" customHeight="1" thickBot="1" x14ac:dyDescent="0.3">
      <c r="A470" s="811" t="s">
        <v>433</v>
      </c>
      <c r="B470" s="794" t="s">
        <v>496</v>
      </c>
      <c r="C470" s="1935" t="s">
        <v>51</v>
      </c>
      <c r="D470" s="2901"/>
      <c r="E470" s="1936" t="s">
        <v>459</v>
      </c>
      <c r="F470" s="812"/>
      <c r="G470" s="797"/>
      <c r="H470" s="813">
        <f t="shared" ref="H470:K470" si="6650">SUM(H471:H479)</f>
        <v>6517</v>
      </c>
      <c r="I470" s="520">
        <f t="shared" si="6650"/>
        <v>7844</v>
      </c>
      <c r="J470" s="576">
        <f t="shared" si="6650"/>
        <v>7980</v>
      </c>
      <c r="K470" s="576">
        <f t="shared" si="6650"/>
        <v>2719</v>
      </c>
      <c r="L470" s="601">
        <f t="shared" si="6542"/>
        <v>0.34072681704260649</v>
      </c>
      <c r="M470" s="520">
        <f t="shared" ref="M470" si="6651">SUM(M471:M479)</f>
        <v>7980</v>
      </c>
      <c r="N470" s="520">
        <f>SUM(N471:N479)</f>
        <v>0</v>
      </c>
      <c r="O470" s="520">
        <f>SUM(O471:O479)</f>
        <v>0</v>
      </c>
      <c r="P470" s="576">
        <f t="shared" si="6544"/>
        <v>7980</v>
      </c>
      <c r="Q470" s="601">
        <f t="shared" si="6545"/>
        <v>0.34072681704260649</v>
      </c>
      <c r="R470" s="520">
        <f t="shared" ref="R470:S470" si="6652">SUM(R471:R479)</f>
        <v>7980</v>
      </c>
      <c r="S470" s="576">
        <f t="shared" si="6652"/>
        <v>4465</v>
      </c>
      <c r="T470" s="601">
        <f t="shared" si="6547"/>
        <v>0.55952380952380953</v>
      </c>
      <c r="U470" s="520">
        <f t="shared" ref="U470" si="6653">SUM(U471:U479)</f>
        <v>7980</v>
      </c>
      <c r="V470" s="520">
        <f>SUM(V471:V479)</f>
        <v>0</v>
      </c>
      <c r="W470" s="520">
        <f>SUM(W471:W479)</f>
        <v>0</v>
      </c>
      <c r="X470" s="576">
        <f t="shared" si="6549"/>
        <v>7980</v>
      </c>
      <c r="Y470" s="601">
        <f t="shared" si="6550"/>
        <v>0.55952380952380953</v>
      </c>
      <c r="Z470" s="520">
        <f>SUM(Z471:Z479)</f>
        <v>0</v>
      </c>
      <c r="AA470" s="576">
        <f t="shared" si="6552"/>
        <v>7980</v>
      </c>
      <c r="AB470" s="576">
        <f t="shared" ref="AB470:AE470" si="6654">SUM(AB471:AB479)</f>
        <v>7363</v>
      </c>
      <c r="AC470" s="601">
        <f t="shared" si="6554"/>
        <v>0.92268170426065166</v>
      </c>
      <c r="AD470" s="576">
        <f t="shared" si="6654"/>
        <v>8098</v>
      </c>
      <c r="AE470" s="576">
        <f t="shared" si="6654"/>
        <v>8643</v>
      </c>
      <c r="AF470" s="601">
        <f t="shared" si="6555"/>
        <v>1.0830827067669173</v>
      </c>
      <c r="AG470" s="520">
        <f t="shared" ref="AG470:AM470" si="6655">SUM(AG471:AG479)</f>
        <v>7980</v>
      </c>
      <c r="AH470" s="520">
        <f t="shared" si="6655"/>
        <v>9588</v>
      </c>
      <c r="AI470" s="520">
        <f t="shared" si="6655"/>
        <v>9592</v>
      </c>
      <c r="AJ470" s="520">
        <f t="shared" si="6655"/>
        <v>9600</v>
      </c>
      <c r="AK470" s="520">
        <f>SUM(AK471:AK479)</f>
        <v>0</v>
      </c>
      <c r="AL470" s="576">
        <f t="shared" si="6557"/>
        <v>7980</v>
      </c>
      <c r="AM470" s="875">
        <f t="shared" si="6655"/>
        <v>8760.18</v>
      </c>
      <c r="AN470" s="1037">
        <f t="shared" si="6558"/>
        <v>1.0977669172932332</v>
      </c>
      <c r="AO470" s="875">
        <f t="shared" ref="AO470:AR470" si="6656">SUM(AO471:AO479)</f>
        <v>5434.7000000000007</v>
      </c>
      <c r="AP470" s="1037">
        <f t="shared" si="6560"/>
        <v>0.56682311222361292</v>
      </c>
      <c r="AQ470" s="875">
        <f t="shared" ref="AQ470" si="6657">SUM(AQ471:AQ479)</f>
        <v>0</v>
      </c>
      <c r="AR470" s="875">
        <f t="shared" si="6656"/>
        <v>0</v>
      </c>
      <c r="AS470" s="875">
        <f t="shared" si="6562"/>
        <v>9588</v>
      </c>
      <c r="AT470" s="1037">
        <f t="shared" si="6563"/>
        <v>0.56682311222361292</v>
      </c>
      <c r="AU470" s="875">
        <f t="shared" ref="AU470" si="6658">SUM(AU471:AU479)</f>
        <v>0</v>
      </c>
      <c r="AV470" s="875">
        <f t="shared" si="6565"/>
        <v>9588</v>
      </c>
      <c r="AW470" s="520">
        <f t="shared" ref="AW470:BG470" si="6659">SUM(AW471:AW479)</f>
        <v>9588</v>
      </c>
      <c r="AX470" s="875">
        <f t="shared" si="6659"/>
        <v>8413.84</v>
      </c>
      <c r="AY470" s="520">
        <f t="shared" si="6659"/>
        <v>9588</v>
      </c>
      <c r="AZ470" s="1109">
        <f t="shared" si="6659"/>
        <v>10020.700000000001</v>
      </c>
      <c r="BA470" s="1038">
        <f t="shared" si="6659"/>
        <v>6501</v>
      </c>
      <c r="BB470" s="520">
        <f t="shared" si="6659"/>
        <v>6501</v>
      </c>
      <c r="BC470" s="520">
        <f t="shared" si="6659"/>
        <v>6497</v>
      </c>
      <c r="BD470" s="1038">
        <f t="shared" si="6659"/>
        <v>6501</v>
      </c>
      <c r="BE470" s="520">
        <f t="shared" si="6659"/>
        <v>6501</v>
      </c>
      <c r="BF470" s="520">
        <f t="shared" si="6659"/>
        <v>6497</v>
      </c>
      <c r="BG470" s="875">
        <f t="shared" si="6659"/>
        <v>0</v>
      </c>
      <c r="BH470" s="520">
        <f t="shared" si="6567"/>
        <v>6501</v>
      </c>
      <c r="BI470" s="1039">
        <f t="shared" ref="BI470" si="6660">SUM(BI471:BI479)</f>
        <v>2018.0699999999997</v>
      </c>
      <c r="BJ470" s="1037">
        <f t="shared" si="6569"/>
        <v>0.3104245500692201</v>
      </c>
      <c r="BK470" s="520">
        <f t="shared" ref="BK470" si="6661">SUM(BK471:BK479)</f>
        <v>0</v>
      </c>
      <c r="BL470" s="520">
        <f t="shared" si="6571"/>
        <v>6501</v>
      </c>
      <c r="BM470" s="1037">
        <f t="shared" si="6572"/>
        <v>0.3104245500692201</v>
      </c>
      <c r="BN470" s="1037"/>
      <c r="BO470" s="1037"/>
      <c r="BP470" s="1039">
        <f t="shared" ref="BP470:BT470" si="6662">SUM(BP471:BP479)</f>
        <v>1988.98</v>
      </c>
      <c r="BQ470" s="1037">
        <f t="shared" si="6574"/>
        <v>0.3059498538686356</v>
      </c>
      <c r="BR470" s="875">
        <f t="shared" ref="BR470" si="6663">SUM(BR471:BR479)</f>
        <v>0</v>
      </c>
      <c r="BS470" s="520">
        <f t="shared" si="6576"/>
        <v>6501</v>
      </c>
      <c r="BT470" s="1039">
        <f t="shared" si="6662"/>
        <v>3671.13</v>
      </c>
      <c r="BU470" s="1037">
        <f t="shared" si="6577"/>
        <v>0.56470235348407938</v>
      </c>
      <c r="BV470" s="520">
        <f t="shared" ref="BV470" si="6664">SUM(BV471:BV479)</f>
        <v>0</v>
      </c>
      <c r="BW470" s="520">
        <f t="shared" si="6579"/>
        <v>6501</v>
      </c>
      <c r="BX470" s="1037">
        <f t="shared" si="6580"/>
        <v>0.56470235348407938</v>
      </c>
      <c r="BY470" s="1039">
        <f t="shared" ref="BY470:CE470" si="6665">SUM(BY471:BY479)</f>
        <v>6531.3099999999995</v>
      </c>
      <c r="BZ470" s="1175">
        <v>6531.31</v>
      </c>
      <c r="CA470" s="520">
        <f t="shared" si="6665"/>
        <v>0</v>
      </c>
      <c r="CB470" s="520">
        <f t="shared" si="6665"/>
        <v>0</v>
      </c>
      <c r="CC470" s="520">
        <f t="shared" si="6665"/>
        <v>0</v>
      </c>
      <c r="CD470" s="1039">
        <f t="shared" si="6665"/>
        <v>0</v>
      </c>
      <c r="CE470" s="66">
        <f t="shared" si="6665"/>
        <v>0</v>
      </c>
      <c r="CF470" s="576">
        <f t="shared" si="6582"/>
        <v>0</v>
      </c>
      <c r="CG470" s="601"/>
      <c r="CH470" s="1039">
        <f t="shared" ref="CH470:CL470" si="6666">SUM(CH471:CH479)</f>
        <v>0</v>
      </c>
      <c r="CI470" s="601"/>
      <c r="CJ470" s="520">
        <f t="shared" ref="CJ470" si="6667">SUM(CJ471:CJ479)</f>
        <v>0</v>
      </c>
      <c r="CK470" s="520">
        <f t="shared" si="6587"/>
        <v>0</v>
      </c>
      <c r="CL470" s="182">
        <f t="shared" si="6666"/>
        <v>0</v>
      </c>
      <c r="CM470" s="593" t="e">
        <f t="shared" si="6588"/>
        <v>#DIV/0!</v>
      </c>
      <c r="CN470" s="66">
        <f t="shared" ref="CN470" si="6668">SUM(CN471:CN479)</f>
        <v>0</v>
      </c>
      <c r="CO470" s="1227">
        <f t="shared" si="6590"/>
        <v>0</v>
      </c>
      <c r="CP470" s="593" t="e">
        <f t="shared" si="6591"/>
        <v>#DIV/0!</v>
      </c>
      <c r="CQ470" s="66">
        <f t="shared" ref="CQ470" si="6669">SUM(CQ471:CQ479)</f>
        <v>0</v>
      </c>
      <c r="CR470" s="1227">
        <f t="shared" si="6593"/>
        <v>0</v>
      </c>
      <c r="CS470" s="1297">
        <f t="shared" ref="CS470:DB470" si="6670">SUM(CS471:CS479)</f>
        <v>0</v>
      </c>
      <c r="CT470" s="1354">
        <f t="shared" si="6670"/>
        <v>0</v>
      </c>
      <c r="CU470" s="520">
        <f t="shared" si="6670"/>
        <v>0</v>
      </c>
      <c r="CV470" s="520">
        <f t="shared" si="6670"/>
        <v>0</v>
      </c>
      <c r="CW470" s="1440">
        <f t="shared" si="6670"/>
        <v>0</v>
      </c>
      <c r="CX470" s="593" t="e">
        <f t="shared" si="6595"/>
        <v>#DIV/0!</v>
      </c>
      <c r="CY470" s="1531">
        <f t="shared" ref="CY470:CZ470" si="6671">SUM(CY471:CY479)</f>
        <v>0</v>
      </c>
      <c r="CZ470" s="520">
        <f t="shared" si="6671"/>
        <v>0</v>
      </c>
      <c r="DA470" s="1531">
        <f t="shared" si="6597"/>
        <v>0</v>
      </c>
      <c r="DB470" s="182">
        <f t="shared" si="6670"/>
        <v>0</v>
      </c>
      <c r="DC470" s="593"/>
      <c r="DD470" s="1227">
        <f t="shared" ref="DD470" si="6672">SUM(DD471:DD479)</f>
        <v>0</v>
      </c>
      <c r="DE470" s="1531">
        <f t="shared" si="6600"/>
        <v>0</v>
      </c>
      <c r="DF470" s="593"/>
      <c r="DG470" s="1227">
        <f t="shared" ref="DG470" si="6673">SUM(DG471:DG479)</f>
        <v>0</v>
      </c>
      <c r="DH470" s="1531">
        <f t="shared" si="6603"/>
        <v>0</v>
      </c>
      <c r="DI470" s="593"/>
      <c r="DJ470" s="1638">
        <f t="shared" ref="DJ470" si="6674">SUM(DJ471:DJ479)</f>
        <v>0</v>
      </c>
      <c r="DK470" s="593" t="e">
        <f t="shared" si="6606"/>
        <v>#DIV/0!</v>
      </c>
      <c r="DL470" s="1227">
        <f t="shared" ref="DL470" si="6675">SUM(DL471:DL479)</f>
        <v>0</v>
      </c>
      <c r="DM470" s="1531">
        <f t="shared" si="6608"/>
        <v>0</v>
      </c>
      <c r="DN470" s="593" t="e">
        <f t="shared" si="6609"/>
        <v>#DIV/0!</v>
      </c>
      <c r="DO470" s="1638">
        <f t="shared" ref="DO470:DS470" si="6676">SUM(DO471:DO479)</f>
        <v>0</v>
      </c>
      <c r="DP470" s="520">
        <f t="shared" si="6676"/>
        <v>0</v>
      </c>
      <c r="DQ470" s="520">
        <f t="shared" si="6676"/>
        <v>0</v>
      </c>
      <c r="DR470" s="520">
        <f t="shared" si="6676"/>
        <v>0</v>
      </c>
      <c r="DS470" s="2031">
        <f t="shared" si="6676"/>
        <v>0</v>
      </c>
      <c r="DT470" s="2176" t="e">
        <f t="shared" si="6611"/>
        <v>#DIV/0!</v>
      </c>
      <c r="DU470" s="1796">
        <f t="shared" ref="DU470:DV470" si="6677">SUM(DU471:DU479)</f>
        <v>0</v>
      </c>
      <c r="DV470" s="1796">
        <f t="shared" si="6677"/>
        <v>0</v>
      </c>
      <c r="DW470" s="1796">
        <f t="shared" si="6613"/>
        <v>0</v>
      </c>
      <c r="DX470" s="1796">
        <f t="shared" ref="DX470:DZ470" si="6678">SUM(DX471:DX479)</f>
        <v>0</v>
      </c>
      <c r="DY470" s="1796">
        <f t="shared" si="6615"/>
        <v>0</v>
      </c>
      <c r="DZ470" s="1796">
        <f t="shared" si="6678"/>
        <v>0</v>
      </c>
      <c r="EA470" s="1796">
        <f t="shared" si="6616"/>
        <v>0</v>
      </c>
      <c r="EB470" s="2031">
        <f t="shared" ref="EB470" si="6679">SUM(EB471:EB479)</f>
        <v>0</v>
      </c>
      <c r="EC470" s="2176" t="e">
        <f t="shared" si="6618"/>
        <v>#DIV/0!</v>
      </c>
      <c r="ED470" s="1796">
        <f t="shared" ref="ED470" si="6680">SUM(ED471:ED479)</f>
        <v>0</v>
      </c>
      <c r="EE470" s="1796">
        <f t="shared" si="6620"/>
        <v>0</v>
      </c>
      <c r="EF470" s="2176" t="e">
        <f t="shared" si="6621"/>
        <v>#DIV/0!</v>
      </c>
      <c r="EG470" s="1796">
        <f t="shared" ref="EG470" si="6681">SUM(EG471:EG479)</f>
        <v>0</v>
      </c>
      <c r="EH470" s="1796">
        <f t="shared" si="6623"/>
        <v>0</v>
      </c>
      <c r="EI470" s="2378">
        <f t="shared" ref="EI470:EO470" si="6682">SUM(EI471:EI479)</f>
        <v>0</v>
      </c>
      <c r="EJ470" s="2031">
        <f t="shared" si="6682"/>
        <v>0</v>
      </c>
      <c r="EK470" s="2176" t="e">
        <f t="shared" si="6625"/>
        <v>#DIV/0!</v>
      </c>
      <c r="EL470" s="1796">
        <f t="shared" si="6682"/>
        <v>0</v>
      </c>
      <c r="EM470" s="2379">
        <f t="shared" si="6682"/>
        <v>0</v>
      </c>
      <c r="EN470" s="2379">
        <f t="shared" si="6682"/>
        <v>0</v>
      </c>
      <c r="EO470" s="2031">
        <f t="shared" si="6682"/>
        <v>0</v>
      </c>
      <c r="EP470" s="2176" t="e">
        <f t="shared" si="6626"/>
        <v>#DIV/0!</v>
      </c>
      <c r="EQ470" s="1796">
        <f t="shared" ref="EQ470" si="6683">SUM(EQ471:EQ479)</f>
        <v>0</v>
      </c>
      <c r="ER470" s="1796">
        <f t="shared" si="6628"/>
        <v>0</v>
      </c>
      <c r="ES470" s="1796">
        <f t="shared" ref="ES470" si="6684">SUM(ES471:ES479)</f>
        <v>0</v>
      </c>
      <c r="ET470" s="1796">
        <f t="shared" si="6630"/>
        <v>0</v>
      </c>
      <c r="EU470" s="2176" t="e">
        <f t="shared" si="6631"/>
        <v>#DIV/0!</v>
      </c>
      <c r="EV470" s="1796">
        <f t="shared" ref="EV470" si="6685">SUM(EV471:EV479)</f>
        <v>0</v>
      </c>
      <c r="EW470" s="1796">
        <f t="shared" si="6633"/>
        <v>0</v>
      </c>
      <c r="EX470" s="2031">
        <f t="shared" ref="EX470" si="6686">SUM(EX471:EX479)</f>
        <v>0</v>
      </c>
      <c r="EY470" s="2176" t="e">
        <f t="shared" si="6635"/>
        <v>#DIV/0!</v>
      </c>
      <c r="EZ470" s="2380">
        <f t="shared" ref="EZ470:FF470" si="6687">SUM(EZ471:EZ479)</f>
        <v>0</v>
      </c>
      <c r="FA470" s="2031">
        <f t="shared" ref="FA470" si="6688">SUM(FA471:FA479)</f>
        <v>0</v>
      </c>
      <c r="FB470" s="2176" t="e">
        <f t="shared" si="6638"/>
        <v>#DIV/0!</v>
      </c>
      <c r="FC470" s="1531">
        <f t="shared" si="6687"/>
        <v>0</v>
      </c>
      <c r="FD470" s="1531">
        <f t="shared" si="6687"/>
        <v>0</v>
      </c>
      <c r="FE470" s="1531">
        <f t="shared" si="6687"/>
        <v>0</v>
      </c>
      <c r="FF470" s="1531">
        <f t="shared" si="6687"/>
        <v>0</v>
      </c>
      <c r="FG470" s="1531">
        <f t="shared" si="6639"/>
        <v>0</v>
      </c>
      <c r="FH470" s="2809">
        <f t="shared" ref="FH470:FI470" si="6689">SUM(FH471:FH479)</f>
        <v>0</v>
      </c>
      <c r="FI470" s="1531">
        <f t="shared" si="6689"/>
        <v>0</v>
      </c>
      <c r="FJ470" s="1531">
        <f t="shared" si="6641"/>
        <v>0</v>
      </c>
      <c r="FK470" s="2696" t="e">
        <f t="shared" si="6642"/>
        <v>#DIV/0!</v>
      </c>
      <c r="FL470" s="2809">
        <f t="shared" ref="FL470" si="6690">SUM(FL471:FL479)</f>
        <v>0</v>
      </c>
      <c r="FM470" s="2696" t="e">
        <f t="shared" si="6644"/>
        <v>#DIV/0!</v>
      </c>
      <c r="FN470" s="1531">
        <f t="shared" ref="FN470" si="6691">SUM(FN471:FN479)</f>
        <v>0</v>
      </c>
      <c r="FO470" s="1531">
        <f t="shared" si="6646"/>
        <v>0</v>
      </c>
      <c r="FP470" s="2810">
        <f t="shared" ref="FP470" si="6692">SUM(FP471:FP479)</f>
        <v>0</v>
      </c>
      <c r="FQ470" s="2663">
        <f t="shared" ref="FQ470:FR470" si="6693">SUM(FQ471:FQ479)</f>
        <v>0</v>
      </c>
      <c r="FR470" s="1531">
        <f t="shared" si="6693"/>
        <v>0</v>
      </c>
      <c r="FS470" s="1531">
        <f t="shared" ref="FS470" si="6694">SUM(FS471:FS479)</f>
        <v>0</v>
      </c>
    </row>
    <row r="471" spans="1:175" ht="21.75" hidden="1" thickBot="1" x14ac:dyDescent="0.3">
      <c r="A471" s="1809"/>
      <c r="B471" s="1807"/>
      <c r="C471" s="1864" t="s">
        <v>55</v>
      </c>
      <c r="D471" s="2901"/>
      <c r="E471" s="1830"/>
      <c r="F471" s="814"/>
      <c r="G471" s="645" t="s">
        <v>693</v>
      </c>
      <c r="H471" s="686">
        <v>2969</v>
      </c>
      <c r="I471" s="485">
        <v>4083</v>
      </c>
      <c r="J471" s="543">
        <v>3829</v>
      </c>
      <c r="K471" s="543">
        <v>1199</v>
      </c>
      <c r="L471" s="594">
        <f t="shared" si="6542"/>
        <v>0.31313658918777748</v>
      </c>
      <c r="M471" s="485">
        <v>3829</v>
      </c>
      <c r="N471" s="485"/>
      <c r="O471" s="485"/>
      <c r="P471" s="543">
        <f t="shared" si="6544"/>
        <v>3829</v>
      </c>
      <c r="Q471" s="594">
        <f t="shared" si="6545"/>
        <v>0.31313658918777748</v>
      </c>
      <c r="R471" s="485">
        <v>3829</v>
      </c>
      <c r="S471" s="543">
        <v>1906</v>
      </c>
      <c r="T471" s="594">
        <f t="shared" si="6547"/>
        <v>0.49778009924262212</v>
      </c>
      <c r="U471" s="485">
        <v>3829</v>
      </c>
      <c r="V471" s="485"/>
      <c r="W471" s="485"/>
      <c r="X471" s="543">
        <f t="shared" si="6549"/>
        <v>3829</v>
      </c>
      <c r="Y471" s="594">
        <f t="shared" si="6550"/>
        <v>0.49778009924262212</v>
      </c>
      <c r="Z471" s="485"/>
      <c r="AA471" s="543">
        <f t="shared" si="6552"/>
        <v>3829</v>
      </c>
      <c r="AB471" s="543">
        <v>3196</v>
      </c>
      <c r="AC471" s="594">
        <f t="shared" si="6554"/>
        <v>0.83468268477409246</v>
      </c>
      <c r="AD471" s="543">
        <v>3510</v>
      </c>
      <c r="AE471" s="543">
        <v>3957</v>
      </c>
      <c r="AF471" s="594">
        <f t="shared" si="6555"/>
        <v>1.0334290937581614</v>
      </c>
      <c r="AG471" s="485">
        <v>3829</v>
      </c>
      <c r="AH471" s="485">
        <v>4969</v>
      </c>
      <c r="AI471" s="485">
        <v>4969</v>
      </c>
      <c r="AJ471" s="485">
        <v>4969</v>
      </c>
      <c r="AK471" s="485"/>
      <c r="AL471" s="543">
        <f t="shared" si="6557"/>
        <v>3829</v>
      </c>
      <c r="AM471" s="841">
        <v>3881.82</v>
      </c>
      <c r="AN471" s="913">
        <f t="shared" si="6558"/>
        <v>1.0137947244711414</v>
      </c>
      <c r="AO471" s="841">
        <v>2268.71</v>
      </c>
      <c r="AP471" s="913">
        <f t="shared" si="6560"/>
        <v>0.4565727510565506</v>
      </c>
      <c r="AQ471" s="841"/>
      <c r="AR471" s="841"/>
      <c r="AS471" s="841">
        <f t="shared" si="6562"/>
        <v>4969</v>
      </c>
      <c r="AT471" s="913">
        <f t="shared" si="6563"/>
        <v>0.4565727510565506</v>
      </c>
      <c r="AU471" s="841"/>
      <c r="AV471" s="841">
        <f t="shared" si="6565"/>
        <v>4969</v>
      </c>
      <c r="AW471" s="485">
        <v>4969</v>
      </c>
      <c r="AX471" s="841">
        <v>3677.32</v>
      </c>
      <c r="AY471" s="485">
        <v>4969</v>
      </c>
      <c r="AZ471" s="1070">
        <v>4536.1099999999997</v>
      </c>
      <c r="BA471" s="921">
        <v>2816</v>
      </c>
      <c r="BB471" s="485">
        <v>2816</v>
      </c>
      <c r="BC471" s="485">
        <v>2816</v>
      </c>
      <c r="BD471" s="921">
        <v>2816</v>
      </c>
      <c r="BE471" s="485">
        <v>2816</v>
      </c>
      <c r="BF471" s="485">
        <v>2816</v>
      </c>
      <c r="BG471" s="841"/>
      <c r="BH471" s="485">
        <f t="shared" si="6567"/>
        <v>2816</v>
      </c>
      <c r="BI471" s="922">
        <v>738.73</v>
      </c>
      <c r="BJ471" s="913">
        <f t="shared" si="6569"/>
        <v>0.26233309659090909</v>
      </c>
      <c r="BK471" s="485"/>
      <c r="BL471" s="485">
        <f t="shared" si="6571"/>
        <v>2816</v>
      </c>
      <c r="BM471" s="913">
        <f t="shared" si="6572"/>
        <v>0.26233309659090909</v>
      </c>
      <c r="BN471" s="913"/>
      <c r="BO471" s="913"/>
      <c r="BP471" s="922">
        <v>543.92999999999995</v>
      </c>
      <c r="BQ471" s="913">
        <f t="shared" si="6574"/>
        <v>0.19315696022727272</v>
      </c>
      <c r="BR471" s="841"/>
      <c r="BS471" s="485">
        <f t="shared" si="6576"/>
        <v>2816</v>
      </c>
      <c r="BT471" s="922">
        <v>1194.1199999999999</v>
      </c>
      <c r="BU471" s="913">
        <f t="shared" si="6577"/>
        <v>0.42404829545454542</v>
      </c>
      <c r="BV471" s="485"/>
      <c r="BW471" s="485">
        <f t="shared" si="6579"/>
        <v>2816</v>
      </c>
      <c r="BX471" s="913">
        <f t="shared" si="6580"/>
        <v>0.42404829545454542</v>
      </c>
      <c r="BY471" s="922">
        <v>2923.18</v>
      </c>
      <c r="BZ471" s="1127">
        <v>3731.36</v>
      </c>
      <c r="CA471" s="485"/>
      <c r="CB471" s="485"/>
      <c r="CC471" s="485"/>
      <c r="CD471" s="922"/>
      <c r="CE471" s="27"/>
      <c r="CF471" s="543">
        <f t="shared" si="6582"/>
        <v>0</v>
      </c>
      <c r="CG471" s="594" t="e">
        <f t="shared" si="6583"/>
        <v>#DIV/0!</v>
      </c>
      <c r="CH471" s="922"/>
      <c r="CI471" s="594" t="e">
        <f t="shared" si="6585"/>
        <v>#DIV/0!</v>
      </c>
      <c r="CJ471" s="485"/>
      <c r="CK471" s="485">
        <f t="shared" si="6587"/>
        <v>0</v>
      </c>
      <c r="CL471" s="126"/>
      <c r="CM471" s="593" t="e">
        <f t="shared" si="6588"/>
        <v>#DIV/0!</v>
      </c>
      <c r="CN471" s="27"/>
      <c r="CO471" s="1193">
        <f t="shared" si="6590"/>
        <v>0</v>
      </c>
      <c r="CP471" s="593" t="e">
        <f t="shared" si="6591"/>
        <v>#DIV/0!</v>
      </c>
      <c r="CQ471" s="27"/>
      <c r="CR471" s="1193">
        <f t="shared" si="6593"/>
        <v>0</v>
      </c>
      <c r="CS471" s="1248"/>
      <c r="CT471" s="1314"/>
      <c r="CU471" s="485"/>
      <c r="CV471" s="485"/>
      <c r="CW471" s="1391"/>
      <c r="CX471" s="593" t="e">
        <f t="shared" si="6595"/>
        <v>#DIV/0!</v>
      </c>
      <c r="CY471" s="1498"/>
      <c r="CZ471" s="485"/>
      <c r="DA471" s="1498">
        <f t="shared" si="6597"/>
        <v>0</v>
      </c>
      <c r="DB471" s="126"/>
      <c r="DC471" s="593" t="e">
        <f t="shared" si="6598"/>
        <v>#DIV/0!</v>
      </c>
      <c r="DD471" s="1193"/>
      <c r="DE471" s="1498">
        <f t="shared" si="6600"/>
        <v>0</v>
      </c>
      <c r="DF471" s="593" t="e">
        <f t="shared" si="6601"/>
        <v>#DIV/0!</v>
      </c>
      <c r="DG471" s="1193"/>
      <c r="DH471" s="1498">
        <f t="shared" si="6603"/>
        <v>0</v>
      </c>
      <c r="DI471" s="593" t="e">
        <f t="shared" si="6604"/>
        <v>#DIV/0!</v>
      </c>
      <c r="DJ471" s="1590"/>
      <c r="DK471" s="593" t="e">
        <f t="shared" si="6606"/>
        <v>#DIV/0!</v>
      </c>
      <c r="DL471" s="1193"/>
      <c r="DM471" s="1498">
        <f t="shared" si="6608"/>
        <v>0</v>
      </c>
      <c r="DN471" s="593" t="e">
        <f t="shared" si="6609"/>
        <v>#DIV/0!</v>
      </c>
      <c r="DO471" s="1590"/>
      <c r="DP471" s="485"/>
      <c r="DQ471" s="485"/>
      <c r="DR471" s="485"/>
      <c r="DS471" s="1686"/>
      <c r="DT471" s="2176" t="e">
        <f t="shared" si="6611"/>
        <v>#DIV/0!</v>
      </c>
      <c r="DU471" s="1762"/>
      <c r="DV471" s="1762"/>
      <c r="DW471" s="1762">
        <f t="shared" si="6613"/>
        <v>0</v>
      </c>
      <c r="DX471" s="1762"/>
      <c r="DY471" s="1762">
        <f t="shared" si="6615"/>
        <v>0</v>
      </c>
      <c r="DZ471" s="1762"/>
      <c r="EA471" s="1762">
        <f t="shared" si="6616"/>
        <v>0</v>
      </c>
      <c r="EB471" s="1686"/>
      <c r="EC471" s="2176" t="e">
        <f t="shared" si="6618"/>
        <v>#DIV/0!</v>
      </c>
      <c r="ED471" s="1762"/>
      <c r="EE471" s="1762">
        <f t="shared" si="6620"/>
        <v>0</v>
      </c>
      <c r="EF471" s="2176" t="e">
        <f t="shared" si="6621"/>
        <v>#DIV/0!</v>
      </c>
      <c r="EG471" s="1762"/>
      <c r="EH471" s="1762">
        <f t="shared" si="6623"/>
        <v>0</v>
      </c>
      <c r="EI471" s="2212"/>
      <c r="EJ471" s="1686"/>
      <c r="EK471" s="2176" t="e">
        <f t="shared" si="6625"/>
        <v>#DIV/0!</v>
      </c>
      <c r="EL471" s="1762"/>
      <c r="EM471" s="2213"/>
      <c r="EN471" s="2213"/>
      <c r="EO471" s="1686"/>
      <c r="EP471" s="2176" t="e">
        <f t="shared" si="6626"/>
        <v>#DIV/0!</v>
      </c>
      <c r="EQ471" s="1762"/>
      <c r="ER471" s="1762">
        <f t="shared" si="6628"/>
        <v>0</v>
      </c>
      <c r="ES471" s="1762"/>
      <c r="ET471" s="1762">
        <f t="shared" si="6630"/>
        <v>0</v>
      </c>
      <c r="EU471" s="2176" t="e">
        <f t="shared" si="6631"/>
        <v>#DIV/0!</v>
      </c>
      <c r="EV471" s="1762"/>
      <c r="EW471" s="1762">
        <f t="shared" si="6633"/>
        <v>0</v>
      </c>
      <c r="EX471" s="1686"/>
      <c r="EY471" s="2176" t="e">
        <f t="shared" si="6635"/>
        <v>#DIV/0!</v>
      </c>
      <c r="EZ471" s="2214"/>
      <c r="FA471" s="1686"/>
      <c r="FB471" s="2176" t="e">
        <f t="shared" si="6638"/>
        <v>#DIV/0!</v>
      </c>
      <c r="FC471" s="1498"/>
      <c r="FD471" s="1498"/>
      <c r="FE471" s="1498"/>
      <c r="FF471" s="1498"/>
      <c r="FG471" s="1498">
        <f t="shared" si="6639"/>
        <v>0</v>
      </c>
      <c r="FH471" s="2720"/>
      <c r="FI471" s="1498"/>
      <c r="FJ471" s="1498">
        <f t="shared" si="6641"/>
        <v>0</v>
      </c>
      <c r="FK471" s="2696" t="e">
        <f t="shared" si="6642"/>
        <v>#DIV/0!</v>
      </c>
      <c r="FL471" s="2720"/>
      <c r="FM471" s="2696" t="e">
        <f t="shared" si="6644"/>
        <v>#DIV/0!</v>
      </c>
      <c r="FN471" s="1498"/>
      <c r="FO471" s="1498">
        <f t="shared" si="6646"/>
        <v>0</v>
      </c>
      <c r="FP471" s="2484"/>
      <c r="FQ471" s="2609"/>
      <c r="FR471" s="1498"/>
      <c r="FS471" s="1498"/>
    </row>
    <row r="472" spans="1:175" ht="21.75" hidden="1" thickBot="1" x14ac:dyDescent="0.3">
      <c r="A472" s="679"/>
      <c r="B472" s="680"/>
      <c r="C472" s="1865" t="s">
        <v>56</v>
      </c>
      <c r="D472" s="2901"/>
      <c r="E472" s="1908"/>
      <c r="F472" s="814"/>
      <c r="G472" s="650" t="s">
        <v>377</v>
      </c>
      <c r="H472" s="687">
        <v>1342</v>
      </c>
      <c r="I472" s="469">
        <v>999</v>
      </c>
      <c r="J472" s="529">
        <v>1338</v>
      </c>
      <c r="K472" s="529">
        <v>673</v>
      </c>
      <c r="L472" s="596">
        <f t="shared" si="6542"/>
        <v>0.50298953662182366</v>
      </c>
      <c r="M472" s="469">
        <v>1338</v>
      </c>
      <c r="N472" s="469"/>
      <c r="O472" s="469"/>
      <c r="P472" s="529">
        <f t="shared" si="6544"/>
        <v>1338</v>
      </c>
      <c r="Q472" s="596">
        <f t="shared" si="6545"/>
        <v>0.50298953662182366</v>
      </c>
      <c r="R472" s="469">
        <v>1338</v>
      </c>
      <c r="S472" s="529">
        <v>916</v>
      </c>
      <c r="T472" s="596">
        <f t="shared" si="6547"/>
        <v>0.68460388639760839</v>
      </c>
      <c r="U472" s="469">
        <v>1338</v>
      </c>
      <c r="V472" s="469"/>
      <c r="W472" s="469"/>
      <c r="X472" s="529">
        <f t="shared" si="6549"/>
        <v>1338</v>
      </c>
      <c r="Y472" s="596">
        <f t="shared" si="6550"/>
        <v>0.68460388639760839</v>
      </c>
      <c r="Z472" s="469"/>
      <c r="AA472" s="529">
        <f t="shared" si="6552"/>
        <v>1338</v>
      </c>
      <c r="AB472" s="529">
        <v>1551</v>
      </c>
      <c r="AC472" s="596">
        <f t="shared" si="6554"/>
        <v>1.1591928251121075</v>
      </c>
      <c r="AD472" s="529">
        <v>1705</v>
      </c>
      <c r="AE472" s="529">
        <v>1816</v>
      </c>
      <c r="AF472" s="596">
        <f t="shared" si="6555"/>
        <v>1.3572496263079223</v>
      </c>
      <c r="AG472" s="469">
        <v>1338</v>
      </c>
      <c r="AH472" s="469">
        <v>1730</v>
      </c>
      <c r="AI472" s="469">
        <v>1730</v>
      </c>
      <c r="AJ472" s="469">
        <v>1730</v>
      </c>
      <c r="AK472" s="469"/>
      <c r="AL472" s="529">
        <f t="shared" si="6557"/>
        <v>1338</v>
      </c>
      <c r="AM472" s="842">
        <v>1894.28</v>
      </c>
      <c r="AN472" s="917">
        <f t="shared" si="6558"/>
        <v>1.4157548579970105</v>
      </c>
      <c r="AO472" s="842">
        <v>1117.79</v>
      </c>
      <c r="AP472" s="917">
        <f t="shared" si="6560"/>
        <v>0.64612138728323698</v>
      </c>
      <c r="AQ472" s="842"/>
      <c r="AR472" s="842"/>
      <c r="AS472" s="842">
        <f t="shared" si="6562"/>
        <v>1730</v>
      </c>
      <c r="AT472" s="917">
        <f t="shared" si="6563"/>
        <v>0.64612138728323698</v>
      </c>
      <c r="AU472" s="842"/>
      <c r="AV472" s="842">
        <f t="shared" si="6565"/>
        <v>1730</v>
      </c>
      <c r="AW472" s="469">
        <v>1730</v>
      </c>
      <c r="AX472" s="842">
        <v>1814.76</v>
      </c>
      <c r="AY472" s="469">
        <v>1730</v>
      </c>
      <c r="AZ472" s="1071">
        <v>2271.7600000000002</v>
      </c>
      <c r="BA472" s="923">
        <v>984</v>
      </c>
      <c r="BB472" s="469">
        <v>984</v>
      </c>
      <c r="BC472" s="469">
        <v>984</v>
      </c>
      <c r="BD472" s="923">
        <v>984</v>
      </c>
      <c r="BE472" s="469">
        <v>984</v>
      </c>
      <c r="BF472" s="469">
        <v>984</v>
      </c>
      <c r="BG472" s="842"/>
      <c r="BH472" s="469">
        <f t="shared" si="6567"/>
        <v>984</v>
      </c>
      <c r="BI472" s="924">
        <v>567.55999999999995</v>
      </c>
      <c r="BJ472" s="917">
        <f t="shared" si="6569"/>
        <v>0.57678861788617886</v>
      </c>
      <c r="BK472" s="469"/>
      <c r="BL472" s="469">
        <f t="shared" si="6571"/>
        <v>984</v>
      </c>
      <c r="BM472" s="917">
        <f t="shared" si="6572"/>
        <v>0.57678861788617886</v>
      </c>
      <c r="BN472" s="917"/>
      <c r="BO472" s="917"/>
      <c r="BP472" s="924">
        <v>336.38</v>
      </c>
      <c r="BQ472" s="917">
        <f t="shared" si="6574"/>
        <v>0.34184959349593497</v>
      </c>
      <c r="BR472" s="842"/>
      <c r="BS472" s="469">
        <f t="shared" si="6576"/>
        <v>984</v>
      </c>
      <c r="BT472" s="924">
        <v>724.72</v>
      </c>
      <c r="BU472" s="917">
        <f t="shared" si="6577"/>
        <v>0.73650406504065047</v>
      </c>
      <c r="BV472" s="469"/>
      <c r="BW472" s="469">
        <f t="shared" si="6579"/>
        <v>984</v>
      </c>
      <c r="BX472" s="917">
        <f t="shared" si="6580"/>
        <v>0.73650406504065047</v>
      </c>
      <c r="BY472" s="924">
        <v>1690.01</v>
      </c>
      <c r="BZ472" s="1128">
        <v>881.83</v>
      </c>
      <c r="CA472" s="469"/>
      <c r="CB472" s="469"/>
      <c r="CC472" s="469"/>
      <c r="CD472" s="924"/>
      <c r="CE472" s="28"/>
      <c r="CF472" s="529">
        <f t="shared" si="6582"/>
        <v>0</v>
      </c>
      <c r="CG472" s="596" t="e">
        <f t="shared" si="6583"/>
        <v>#DIV/0!</v>
      </c>
      <c r="CH472" s="924"/>
      <c r="CI472" s="596" t="e">
        <f t="shared" si="6585"/>
        <v>#DIV/0!</v>
      </c>
      <c r="CJ472" s="469"/>
      <c r="CK472" s="469">
        <f t="shared" si="6587"/>
        <v>0</v>
      </c>
      <c r="CL472" s="127"/>
      <c r="CM472" s="593" t="e">
        <f t="shared" si="6588"/>
        <v>#DIV/0!</v>
      </c>
      <c r="CN472" s="28"/>
      <c r="CO472" s="1194">
        <f t="shared" si="6590"/>
        <v>0</v>
      </c>
      <c r="CP472" s="593" t="e">
        <f t="shared" si="6591"/>
        <v>#DIV/0!</v>
      </c>
      <c r="CQ472" s="28"/>
      <c r="CR472" s="1194">
        <f t="shared" si="6593"/>
        <v>0</v>
      </c>
      <c r="CS472" s="1249"/>
      <c r="CT472" s="1315"/>
      <c r="CU472" s="469"/>
      <c r="CV472" s="469"/>
      <c r="CW472" s="1392"/>
      <c r="CX472" s="593" t="e">
        <f t="shared" si="6595"/>
        <v>#DIV/0!</v>
      </c>
      <c r="CY472" s="1499"/>
      <c r="CZ472" s="469"/>
      <c r="DA472" s="1499">
        <f t="shared" si="6597"/>
        <v>0</v>
      </c>
      <c r="DB472" s="127"/>
      <c r="DC472" s="593" t="e">
        <f t="shared" si="6598"/>
        <v>#DIV/0!</v>
      </c>
      <c r="DD472" s="1194"/>
      <c r="DE472" s="1499">
        <f t="shared" si="6600"/>
        <v>0</v>
      </c>
      <c r="DF472" s="593" t="e">
        <f t="shared" si="6601"/>
        <v>#DIV/0!</v>
      </c>
      <c r="DG472" s="1194"/>
      <c r="DH472" s="1499">
        <f t="shared" si="6603"/>
        <v>0</v>
      </c>
      <c r="DI472" s="593" t="e">
        <f t="shared" si="6604"/>
        <v>#DIV/0!</v>
      </c>
      <c r="DJ472" s="1591"/>
      <c r="DK472" s="593" t="e">
        <f t="shared" si="6606"/>
        <v>#DIV/0!</v>
      </c>
      <c r="DL472" s="1194"/>
      <c r="DM472" s="1499">
        <f t="shared" si="6608"/>
        <v>0</v>
      </c>
      <c r="DN472" s="593" t="e">
        <f t="shared" si="6609"/>
        <v>#DIV/0!</v>
      </c>
      <c r="DO472" s="1591"/>
      <c r="DP472" s="469"/>
      <c r="DQ472" s="469"/>
      <c r="DR472" s="469"/>
      <c r="DS472" s="1688"/>
      <c r="DT472" s="2176" t="e">
        <f t="shared" si="6611"/>
        <v>#DIV/0!</v>
      </c>
      <c r="DU472" s="1763"/>
      <c r="DV472" s="1763"/>
      <c r="DW472" s="1763">
        <f t="shared" si="6613"/>
        <v>0</v>
      </c>
      <c r="DX472" s="1763"/>
      <c r="DY472" s="1763">
        <f t="shared" si="6615"/>
        <v>0</v>
      </c>
      <c r="DZ472" s="1763"/>
      <c r="EA472" s="1763">
        <f t="shared" si="6616"/>
        <v>0</v>
      </c>
      <c r="EB472" s="1688"/>
      <c r="EC472" s="2176" t="e">
        <f t="shared" si="6618"/>
        <v>#DIV/0!</v>
      </c>
      <c r="ED472" s="1763"/>
      <c r="EE472" s="1763">
        <f t="shared" si="6620"/>
        <v>0</v>
      </c>
      <c r="EF472" s="2176" t="e">
        <f t="shared" si="6621"/>
        <v>#DIV/0!</v>
      </c>
      <c r="EG472" s="1763"/>
      <c r="EH472" s="1763">
        <f t="shared" si="6623"/>
        <v>0</v>
      </c>
      <c r="EI472" s="2215"/>
      <c r="EJ472" s="1688"/>
      <c r="EK472" s="2176" t="e">
        <f t="shared" si="6625"/>
        <v>#DIV/0!</v>
      </c>
      <c r="EL472" s="1763"/>
      <c r="EM472" s="2216"/>
      <c r="EN472" s="2216"/>
      <c r="EO472" s="1688"/>
      <c r="EP472" s="2176" t="e">
        <f t="shared" si="6626"/>
        <v>#DIV/0!</v>
      </c>
      <c r="EQ472" s="1763"/>
      <c r="ER472" s="1763">
        <f t="shared" si="6628"/>
        <v>0</v>
      </c>
      <c r="ES472" s="1763"/>
      <c r="ET472" s="1763">
        <f t="shared" si="6630"/>
        <v>0</v>
      </c>
      <c r="EU472" s="2176" t="e">
        <f t="shared" si="6631"/>
        <v>#DIV/0!</v>
      </c>
      <c r="EV472" s="1763"/>
      <c r="EW472" s="1763">
        <f t="shared" si="6633"/>
        <v>0</v>
      </c>
      <c r="EX472" s="1688"/>
      <c r="EY472" s="2176" t="e">
        <f t="shared" si="6635"/>
        <v>#DIV/0!</v>
      </c>
      <c r="EZ472" s="2217"/>
      <c r="FA472" s="1688"/>
      <c r="FB472" s="2176" t="e">
        <f t="shared" si="6638"/>
        <v>#DIV/0!</v>
      </c>
      <c r="FC472" s="1499"/>
      <c r="FD472" s="1499"/>
      <c r="FE472" s="1499"/>
      <c r="FF472" s="1499"/>
      <c r="FG472" s="1499">
        <f t="shared" si="6639"/>
        <v>0</v>
      </c>
      <c r="FH472" s="2721"/>
      <c r="FI472" s="1499"/>
      <c r="FJ472" s="1499">
        <f t="shared" si="6641"/>
        <v>0</v>
      </c>
      <c r="FK472" s="2696" t="e">
        <f t="shared" si="6642"/>
        <v>#DIV/0!</v>
      </c>
      <c r="FL472" s="2721"/>
      <c r="FM472" s="2696" t="e">
        <f t="shared" si="6644"/>
        <v>#DIV/0!</v>
      </c>
      <c r="FN472" s="1499"/>
      <c r="FO472" s="1499">
        <f t="shared" si="6646"/>
        <v>0</v>
      </c>
      <c r="FP472" s="2131"/>
      <c r="FQ472" s="2610"/>
      <c r="FR472" s="1499"/>
      <c r="FS472" s="1499"/>
    </row>
    <row r="473" spans="1:175" ht="21.75" hidden="1" thickBot="1" x14ac:dyDescent="0.3">
      <c r="A473" s="679"/>
      <c r="B473" s="680"/>
      <c r="C473" s="1865" t="s">
        <v>57</v>
      </c>
      <c r="D473" s="2901"/>
      <c r="E473" s="1908"/>
      <c r="F473" s="814"/>
      <c r="G473" s="650" t="s">
        <v>378</v>
      </c>
      <c r="H473" s="687">
        <v>64</v>
      </c>
      <c r="I473" s="469">
        <v>64</v>
      </c>
      <c r="J473" s="529">
        <v>57</v>
      </c>
      <c r="K473" s="529">
        <v>18</v>
      </c>
      <c r="L473" s="596">
        <f t="shared" si="6542"/>
        <v>0.31578947368421051</v>
      </c>
      <c r="M473" s="469">
        <v>57</v>
      </c>
      <c r="N473" s="469"/>
      <c r="O473" s="469"/>
      <c r="P473" s="529">
        <f t="shared" si="6544"/>
        <v>57</v>
      </c>
      <c r="Q473" s="596">
        <f t="shared" si="6545"/>
        <v>0.31578947368421051</v>
      </c>
      <c r="R473" s="469">
        <v>57</v>
      </c>
      <c r="S473" s="529">
        <v>28</v>
      </c>
      <c r="T473" s="596">
        <f t="shared" si="6547"/>
        <v>0.49122807017543857</v>
      </c>
      <c r="U473" s="469">
        <v>57</v>
      </c>
      <c r="V473" s="469"/>
      <c r="W473" s="469"/>
      <c r="X473" s="529">
        <f t="shared" si="6549"/>
        <v>57</v>
      </c>
      <c r="Y473" s="596">
        <f t="shared" si="6550"/>
        <v>0.49122807017543857</v>
      </c>
      <c r="Z473" s="469"/>
      <c r="AA473" s="529">
        <f t="shared" si="6552"/>
        <v>57</v>
      </c>
      <c r="AB473" s="529">
        <v>46</v>
      </c>
      <c r="AC473" s="596">
        <f t="shared" si="6554"/>
        <v>0.80701754385964908</v>
      </c>
      <c r="AD473" s="529">
        <v>51</v>
      </c>
      <c r="AE473" s="529">
        <v>56</v>
      </c>
      <c r="AF473" s="596">
        <f t="shared" si="6555"/>
        <v>0.98245614035087714</v>
      </c>
      <c r="AG473" s="469">
        <v>57</v>
      </c>
      <c r="AH473" s="469">
        <v>74</v>
      </c>
      <c r="AI473" s="469">
        <v>74</v>
      </c>
      <c r="AJ473" s="469">
        <v>74</v>
      </c>
      <c r="AK473" s="469"/>
      <c r="AL473" s="529">
        <f t="shared" si="6557"/>
        <v>57</v>
      </c>
      <c r="AM473" s="842">
        <v>56.76</v>
      </c>
      <c r="AN473" s="917">
        <f t="shared" si="6558"/>
        <v>0.99578947368421045</v>
      </c>
      <c r="AO473" s="842">
        <v>35.619999999999997</v>
      </c>
      <c r="AP473" s="917">
        <f t="shared" si="6560"/>
        <v>0.48135135135135132</v>
      </c>
      <c r="AQ473" s="842"/>
      <c r="AR473" s="842"/>
      <c r="AS473" s="842">
        <f t="shared" si="6562"/>
        <v>74</v>
      </c>
      <c r="AT473" s="917">
        <f t="shared" si="6563"/>
        <v>0.48135135135135132</v>
      </c>
      <c r="AU473" s="842"/>
      <c r="AV473" s="842">
        <f t="shared" si="6565"/>
        <v>74</v>
      </c>
      <c r="AW473" s="469">
        <v>74</v>
      </c>
      <c r="AX473" s="842">
        <v>59.33</v>
      </c>
      <c r="AY473" s="469">
        <v>74</v>
      </c>
      <c r="AZ473" s="1071">
        <v>73.42</v>
      </c>
      <c r="BA473" s="923">
        <v>42</v>
      </c>
      <c r="BB473" s="469">
        <v>42</v>
      </c>
      <c r="BC473" s="469">
        <v>42</v>
      </c>
      <c r="BD473" s="923">
        <v>42</v>
      </c>
      <c r="BE473" s="469">
        <v>42</v>
      </c>
      <c r="BF473" s="469">
        <v>42</v>
      </c>
      <c r="BG473" s="842"/>
      <c r="BH473" s="469">
        <f t="shared" si="6567"/>
        <v>42</v>
      </c>
      <c r="BI473" s="924">
        <v>17.11</v>
      </c>
      <c r="BJ473" s="917">
        <f t="shared" si="6569"/>
        <v>0.40738095238095234</v>
      </c>
      <c r="BK473" s="469"/>
      <c r="BL473" s="469">
        <f t="shared" si="6571"/>
        <v>42</v>
      </c>
      <c r="BM473" s="917">
        <f t="shared" si="6572"/>
        <v>0.40738095238095234</v>
      </c>
      <c r="BN473" s="917"/>
      <c r="BO473" s="917"/>
      <c r="BP473" s="924">
        <v>11.17</v>
      </c>
      <c r="BQ473" s="917">
        <f t="shared" si="6574"/>
        <v>0.26595238095238094</v>
      </c>
      <c r="BR473" s="842"/>
      <c r="BS473" s="469">
        <f t="shared" si="6576"/>
        <v>42</v>
      </c>
      <c r="BT473" s="924">
        <v>22.33</v>
      </c>
      <c r="BU473" s="917">
        <f t="shared" si="6577"/>
        <v>0.53166666666666662</v>
      </c>
      <c r="BV473" s="469"/>
      <c r="BW473" s="469">
        <f t="shared" si="6579"/>
        <v>42</v>
      </c>
      <c r="BX473" s="917">
        <f t="shared" si="6580"/>
        <v>0.53166666666666662</v>
      </c>
      <c r="BY473" s="924">
        <v>22.33</v>
      </c>
      <c r="BZ473" s="1128">
        <v>22.33</v>
      </c>
      <c r="CA473" s="469"/>
      <c r="CB473" s="469"/>
      <c r="CC473" s="469"/>
      <c r="CD473" s="924"/>
      <c r="CE473" s="28"/>
      <c r="CF473" s="529">
        <f t="shared" si="6582"/>
        <v>0</v>
      </c>
      <c r="CG473" s="596" t="e">
        <f t="shared" si="6583"/>
        <v>#DIV/0!</v>
      </c>
      <c r="CH473" s="924"/>
      <c r="CI473" s="596" t="e">
        <f t="shared" si="6585"/>
        <v>#DIV/0!</v>
      </c>
      <c r="CJ473" s="469"/>
      <c r="CK473" s="469">
        <f t="shared" si="6587"/>
        <v>0</v>
      </c>
      <c r="CL473" s="127"/>
      <c r="CM473" s="593" t="e">
        <f t="shared" si="6588"/>
        <v>#DIV/0!</v>
      </c>
      <c r="CN473" s="28"/>
      <c r="CO473" s="1194">
        <f t="shared" si="6590"/>
        <v>0</v>
      </c>
      <c r="CP473" s="593" t="e">
        <f t="shared" si="6591"/>
        <v>#DIV/0!</v>
      </c>
      <c r="CQ473" s="28"/>
      <c r="CR473" s="1194">
        <f t="shared" si="6593"/>
        <v>0</v>
      </c>
      <c r="CS473" s="1249"/>
      <c r="CT473" s="1315"/>
      <c r="CU473" s="469"/>
      <c r="CV473" s="469"/>
      <c r="CW473" s="1392"/>
      <c r="CX473" s="593" t="e">
        <f t="shared" si="6595"/>
        <v>#DIV/0!</v>
      </c>
      <c r="CY473" s="1499"/>
      <c r="CZ473" s="469"/>
      <c r="DA473" s="1499">
        <f t="shared" si="6597"/>
        <v>0</v>
      </c>
      <c r="DB473" s="127"/>
      <c r="DC473" s="593" t="e">
        <f t="shared" si="6598"/>
        <v>#DIV/0!</v>
      </c>
      <c r="DD473" s="1194"/>
      <c r="DE473" s="1499">
        <f t="shared" si="6600"/>
        <v>0</v>
      </c>
      <c r="DF473" s="593" t="e">
        <f t="shared" si="6601"/>
        <v>#DIV/0!</v>
      </c>
      <c r="DG473" s="1194"/>
      <c r="DH473" s="1499">
        <f t="shared" si="6603"/>
        <v>0</v>
      </c>
      <c r="DI473" s="593" t="e">
        <f t="shared" si="6604"/>
        <v>#DIV/0!</v>
      </c>
      <c r="DJ473" s="1591"/>
      <c r="DK473" s="593" t="e">
        <f t="shared" si="6606"/>
        <v>#DIV/0!</v>
      </c>
      <c r="DL473" s="1194"/>
      <c r="DM473" s="1499">
        <f t="shared" si="6608"/>
        <v>0</v>
      </c>
      <c r="DN473" s="593" t="e">
        <f t="shared" si="6609"/>
        <v>#DIV/0!</v>
      </c>
      <c r="DO473" s="1591"/>
      <c r="DP473" s="469"/>
      <c r="DQ473" s="469"/>
      <c r="DR473" s="469"/>
      <c r="DS473" s="1688"/>
      <c r="DT473" s="2176" t="e">
        <f t="shared" si="6611"/>
        <v>#DIV/0!</v>
      </c>
      <c r="DU473" s="1763"/>
      <c r="DV473" s="1763"/>
      <c r="DW473" s="1763">
        <f t="shared" si="6613"/>
        <v>0</v>
      </c>
      <c r="DX473" s="1763"/>
      <c r="DY473" s="1763">
        <f t="shared" si="6615"/>
        <v>0</v>
      </c>
      <c r="DZ473" s="1763"/>
      <c r="EA473" s="1763">
        <f t="shared" si="6616"/>
        <v>0</v>
      </c>
      <c r="EB473" s="1688"/>
      <c r="EC473" s="2176" t="e">
        <f t="shared" si="6618"/>
        <v>#DIV/0!</v>
      </c>
      <c r="ED473" s="1763"/>
      <c r="EE473" s="1763">
        <f t="shared" si="6620"/>
        <v>0</v>
      </c>
      <c r="EF473" s="2176" t="e">
        <f t="shared" si="6621"/>
        <v>#DIV/0!</v>
      </c>
      <c r="EG473" s="1763"/>
      <c r="EH473" s="1763">
        <f t="shared" si="6623"/>
        <v>0</v>
      </c>
      <c r="EI473" s="2215"/>
      <c r="EJ473" s="1688"/>
      <c r="EK473" s="2176" t="e">
        <f t="shared" si="6625"/>
        <v>#DIV/0!</v>
      </c>
      <c r="EL473" s="1763"/>
      <c r="EM473" s="2216"/>
      <c r="EN473" s="2216"/>
      <c r="EO473" s="1688"/>
      <c r="EP473" s="2176" t="e">
        <f t="shared" si="6626"/>
        <v>#DIV/0!</v>
      </c>
      <c r="EQ473" s="1763"/>
      <c r="ER473" s="1763">
        <f t="shared" si="6628"/>
        <v>0</v>
      </c>
      <c r="ES473" s="1763"/>
      <c r="ET473" s="1763">
        <f t="shared" si="6630"/>
        <v>0</v>
      </c>
      <c r="EU473" s="2176" t="e">
        <f t="shared" si="6631"/>
        <v>#DIV/0!</v>
      </c>
      <c r="EV473" s="1763"/>
      <c r="EW473" s="1763">
        <f t="shared" si="6633"/>
        <v>0</v>
      </c>
      <c r="EX473" s="1688"/>
      <c r="EY473" s="2176" t="e">
        <f t="shared" si="6635"/>
        <v>#DIV/0!</v>
      </c>
      <c r="EZ473" s="2217"/>
      <c r="FA473" s="1688"/>
      <c r="FB473" s="2176" t="e">
        <f t="shared" si="6638"/>
        <v>#DIV/0!</v>
      </c>
      <c r="FC473" s="1499"/>
      <c r="FD473" s="1499"/>
      <c r="FE473" s="1499"/>
      <c r="FF473" s="1499"/>
      <c r="FG473" s="1499">
        <f t="shared" si="6639"/>
        <v>0</v>
      </c>
      <c r="FH473" s="2721"/>
      <c r="FI473" s="1499"/>
      <c r="FJ473" s="1499">
        <f t="shared" si="6641"/>
        <v>0</v>
      </c>
      <c r="FK473" s="2696" t="e">
        <f t="shared" si="6642"/>
        <v>#DIV/0!</v>
      </c>
      <c r="FL473" s="2721"/>
      <c r="FM473" s="2696" t="e">
        <f t="shared" si="6644"/>
        <v>#DIV/0!</v>
      </c>
      <c r="FN473" s="1499"/>
      <c r="FO473" s="1499">
        <f t="shared" si="6646"/>
        <v>0</v>
      </c>
      <c r="FP473" s="2131"/>
      <c r="FQ473" s="2610"/>
      <c r="FR473" s="1499"/>
      <c r="FS473" s="1499"/>
    </row>
    <row r="474" spans="1:175" ht="21.75" hidden="1" thickBot="1" x14ac:dyDescent="0.3">
      <c r="A474" s="679"/>
      <c r="B474" s="680"/>
      <c r="C474" s="1865" t="s">
        <v>58</v>
      </c>
      <c r="D474" s="2901"/>
      <c r="E474" s="1908"/>
      <c r="F474" s="814"/>
      <c r="G474" s="650" t="s">
        <v>680</v>
      </c>
      <c r="H474" s="687">
        <v>954</v>
      </c>
      <c r="I474" s="469">
        <v>988</v>
      </c>
      <c r="J474" s="529">
        <v>1000</v>
      </c>
      <c r="K474" s="529">
        <v>416</v>
      </c>
      <c r="L474" s="596">
        <f t="shared" si="6542"/>
        <v>0.41599999999999998</v>
      </c>
      <c r="M474" s="469">
        <v>1000</v>
      </c>
      <c r="N474" s="469"/>
      <c r="O474" s="469"/>
      <c r="P474" s="529">
        <f t="shared" si="6544"/>
        <v>1000</v>
      </c>
      <c r="Q474" s="596">
        <f t="shared" si="6545"/>
        <v>0.41599999999999998</v>
      </c>
      <c r="R474" s="469">
        <v>1000</v>
      </c>
      <c r="S474" s="529">
        <v>592</v>
      </c>
      <c r="T474" s="596">
        <f t="shared" si="6547"/>
        <v>0.59199999999999997</v>
      </c>
      <c r="U474" s="469">
        <v>1000</v>
      </c>
      <c r="V474" s="469"/>
      <c r="W474" s="469"/>
      <c r="X474" s="529">
        <f t="shared" si="6549"/>
        <v>1000</v>
      </c>
      <c r="Y474" s="596">
        <f t="shared" si="6550"/>
        <v>0.59199999999999997</v>
      </c>
      <c r="Z474" s="469"/>
      <c r="AA474" s="529">
        <f t="shared" si="6552"/>
        <v>1000</v>
      </c>
      <c r="AB474" s="529">
        <v>1012</v>
      </c>
      <c r="AC474" s="596">
        <f t="shared" si="6554"/>
        <v>1.012</v>
      </c>
      <c r="AD474" s="529">
        <v>1088</v>
      </c>
      <c r="AE474" s="529">
        <v>1068</v>
      </c>
      <c r="AF474" s="596">
        <f t="shared" si="6555"/>
        <v>1.0680000000000001</v>
      </c>
      <c r="AG474" s="469">
        <v>1000</v>
      </c>
      <c r="AH474" s="469">
        <v>1042</v>
      </c>
      <c r="AI474" s="469">
        <v>1046</v>
      </c>
      <c r="AJ474" s="469">
        <v>1054</v>
      </c>
      <c r="AK474" s="469"/>
      <c r="AL474" s="529">
        <f t="shared" si="6557"/>
        <v>1000</v>
      </c>
      <c r="AM474" s="842">
        <v>1088</v>
      </c>
      <c r="AN474" s="917">
        <f t="shared" si="6558"/>
        <v>1.0880000000000001</v>
      </c>
      <c r="AO474" s="842">
        <v>619.79999999999995</v>
      </c>
      <c r="AP474" s="917">
        <f t="shared" si="6560"/>
        <v>0.5948176583493282</v>
      </c>
      <c r="AQ474" s="842"/>
      <c r="AR474" s="842"/>
      <c r="AS474" s="842">
        <f t="shared" si="6562"/>
        <v>1042</v>
      </c>
      <c r="AT474" s="917">
        <f t="shared" si="6563"/>
        <v>0.5948176583493282</v>
      </c>
      <c r="AU474" s="842"/>
      <c r="AV474" s="842">
        <f t="shared" si="6565"/>
        <v>1042</v>
      </c>
      <c r="AW474" s="469">
        <v>1042</v>
      </c>
      <c r="AX474" s="842">
        <v>1002.3</v>
      </c>
      <c r="AY474" s="469">
        <v>1042</v>
      </c>
      <c r="AZ474" s="1071">
        <v>1087.8</v>
      </c>
      <c r="BA474" s="923">
        <v>565</v>
      </c>
      <c r="BB474" s="469">
        <v>565</v>
      </c>
      <c r="BC474" s="469">
        <v>561</v>
      </c>
      <c r="BD474" s="923">
        <v>565</v>
      </c>
      <c r="BE474" s="469">
        <v>565</v>
      </c>
      <c r="BF474" s="469">
        <v>561</v>
      </c>
      <c r="BG474" s="842"/>
      <c r="BH474" s="469">
        <f t="shared" si="6567"/>
        <v>565</v>
      </c>
      <c r="BI474" s="924">
        <v>216</v>
      </c>
      <c r="BJ474" s="917">
        <f t="shared" si="6569"/>
        <v>0.38230088495575221</v>
      </c>
      <c r="BK474" s="469"/>
      <c r="BL474" s="469">
        <f t="shared" si="6571"/>
        <v>565</v>
      </c>
      <c r="BM474" s="917">
        <f t="shared" si="6572"/>
        <v>0.38230088495575221</v>
      </c>
      <c r="BN474" s="917"/>
      <c r="BO474" s="917"/>
      <c r="BP474" s="924">
        <v>108</v>
      </c>
      <c r="BQ474" s="917">
        <f t="shared" si="6574"/>
        <v>0.1911504424778761</v>
      </c>
      <c r="BR474" s="842"/>
      <c r="BS474" s="469">
        <f t="shared" si="6576"/>
        <v>565</v>
      </c>
      <c r="BT474" s="924">
        <v>216</v>
      </c>
      <c r="BU474" s="917">
        <f t="shared" si="6577"/>
        <v>0.38230088495575221</v>
      </c>
      <c r="BV474" s="469"/>
      <c r="BW474" s="469">
        <f t="shared" si="6579"/>
        <v>565</v>
      </c>
      <c r="BX474" s="917">
        <f t="shared" si="6580"/>
        <v>0.38230088495575221</v>
      </c>
      <c r="BY474" s="924">
        <v>229.5</v>
      </c>
      <c r="BZ474" s="1128">
        <v>229.5</v>
      </c>
      <c r="CA474" s="469"/>
      <c r="CB474" s="469"/>
      <c r="CC474" s="469"/>
      <c r="CD474" s="924"/>
      <c r="CE474" s="28"/>
      <c r="CF474" s="529">
        <f t="shared" si="6582"/>
        <v>0</v>
      </c>
      <c r="CG474" s="596" t="e">
        <f t="shared" si="6583"/>
        <v>#DIV/0!</v>
      </c>
      <c r="CH474" s="924"/>
      <c r="CI474" s="596" t="e">
        <f t="shared" si="6585"/>
        <v>#DIV/0!</v>
      </c>
      <c r="CJ474" s="469"/>
      <c r="CK474" s="469">
        <f t="shared" si="6587"/>
        <v>0</v>
      </c>
      <c r="CL474" s="127"/>
      <c r="CM474" s="593" t="e">
        <f t="shared" si="6588"/>
        <v>#DIV/0!</v>
      </c>
      <c r="CN474" s="28"/>
      <c r="CO474" s="1194">
        <f t="shared" si="6590"/>
        <v>0</v>
      </c>
      <c r="CP474" s="593" t="e">
        <f t="shared" si="6591"/>
        <v>#DIV/0!</v>
      </c>
      <c r="CQ474" s="28"/>
      <c r="CR474" s="1194">
        <f t="shared" si="6593"/>
        <v>0</v>
      </c>
      <c r="CS474" s="1249"/>
      <c r="CT474" s="1315"/>
      <c r="CU474" s="469"/>
      <c r="CV474" s="469"/>
      <c r="CW474" s="1392"/>
      <c r="CX474" s="593" t="e">
        <f t="shared" si="6595"/>
        <v>#DIV/0!</v>
      </c>
      <c r="CY474" s="1499"/>
      <c r="CZ474" s="469"/>
      <c r="DA474" s="1499">
        <f t="shared" si="6597"/>
        <v>0</v>
      </c>
      <c r="DB474" s="127"/>
      <c r="DC474" s="593" t="e">
        <f t="shared" si="6598"/>
        <v>#DIV/0!</v>
      </c>
      <c r="DD474" s="1194"/>
      <c r="DE474" s="1499">
        <f t="shared" si="6600"/>
        <v>0</v>
      </c>
      <c r="DF474" s="593" t="e">
        <f t="shared" si="6601"/>
        <v>#DIV/0!</v>
      </c>
      <c r="DG474" s="1194"/>
      <c r="DH474" s="1499">
        <f t="shared" si="6603"/>
        <v>0</v>
      </c>
      <c r="DI474" s="593" t="e">
        <f t="shared" si="6604"/>
        <v>#DIV/0!</v>
      </c>
      <c r="DJ474" s="1591"/>
      <c r="DK474" s="593" t="e">
        <f t="shared" si="6606"/>
        <v>#DIV/0!</v>
      </c>
      <c r="DL474" s="1194"/>
      <c r="DM474" s="1499">
        <f t="shared" si="6608"/>
        <v>0</v>
      </c>
      <c r="DN474" s="593" t="e">
        <f t="shared" si="6609"/>
        <v>#DIV/0!</v>
      </c>
      <c r="DO474" s="1591"/>
      <c r="DP474" s="469"/>
      <c r="DQ474" s="469"/>
      <c r="DR474" s="469"/>
      <c r="DS474" s="1688"/>
      <c r="DT474" s="2176" t="e">
        <f t="shared" si="6611"/>
        <v>#DIV/0!</v>
      </c>
      <c r="DU474" s="1763"/>
      <c r="DV474" s="1763"/>
      <c r="DW474" s="1763">
        <f t="shared" si="6613"/>
        <v>0</v>
      </c>
      <c r="DX474" s="1763"/>
      <c r="DY474" s="1763">
        <f t="shared" si="6615"/>
        <v>0</v>
      </c>
      <c r="DZ474" s="1763"/>
      <c r="EA474" s="1763">
        <f t="shared" si="6616"/>
        <v>0</v>
      </c>
      <c r="EB474" s="1688"/>
      <c r="EC474" s="2176" t="e">
        <f t="shared" si="6618"/>
        <v>#DIV/0!</v>
      </c>
      <c r="ED474" s="1763"/>
      <c r="EE474" s="1763">
        <f t="shared" si="6620"/>
        <v>0</v>
      </c>
      <c r="EF474" s="2176" t="e">
        <f t="shared" si="6621"/>
        <v>#DIV/0!</v>
      </c>
      <c r="EG474" s="1763"/>
      <c r="EH474" s="1763">
        <f t="shared" si="6623"/>
        <v>0</v>
      </c>
      <c r="EI474" s="2215"/>
      <c r="EJ474" s="1688"/>
      <c r="EK474" s="2176" t="e">
        <f t="shared" si="6625"/>
        <v>#DIV/0!</v>
      </c>
      <c r="EL474" s="1763"/>
      <c r="EM474" s="2216"/>
      <c r="EN474" s="2216"/>
      <c r="EO474" s="1688"/>
      <c r="EP474" s="2176" t="e">
        <f t="shared" si="6626"/>
        <v>#DIV/0!</v>
      </c>
      <c r="EQ474" s="1763"/>
      <c r="ER474" s="1763">
        <f t="shared" si="6628"/>
        <v>0</v>
      </c>
      <c r="ES474" s="1763"/>
      <c r="ET474" s="1763">
        <f t="shared" si="6630"/>
        <v>0</v>
      </c>
      <c r="EU474" s="2176" t="e">
        <f t="shared" si="6631"/>
        <v>#DIV/0!</v>
      </c>
      <c r="EV474" s="1763"/>
      <c r="EW474" s="1763">
        <f t="shared" si="6633"/>
        <v>0</v>
      </c>
      <c r="EX474" s="1688"/>
      <c r="EY474" s="2176" t="e">
        <f t="shared" si="6635"/>
        <v>#DIV/0!</v>
      </c>
      <c r="EZ474" s="2217"/>
      <c r="FA474" s="1688"/>
      <c r="FB474" s="2176" t="e">
        <f t="shared" si="6638"/>
        <v>#DIV/0!</v>
      </c>
      <c r="FC474" s="1499"/>
      <c r="FD474" s="1499"/>
      <c r="FE474" s="1499"/>
      <c r="FF474" s="1499"/>
      <c r="FG474" s="1499">
        <f t="shared" si="6639"/>
        <v>0</v>
      </c>
      <c r="FH474" s="2721"/>
      <c r="FI474" s="1499"/>
      <c r="FJ474" s="1499">
        <f t="shared" si="6641"/>
        <v>0</v>
      </c>
      <c r="FK474" s="2696" t="e">
        <f t="shared" si="6642"/>
        <v>#DIV/0!</v>
      </c>
      <c r="FL474" s="2721"/>
      <c r="FM474" s="2696" t="e">
        <f t="shared" si="6644"/>
        <v>#DIV/0!</v>
      </c>
      <c r="FN474" s="1499"/>
      <c r="FO474" s="1499">
        <f t="shared" si="6646"/>
        <v>0</v>
      </c>
      <c r="FP474" s="2131"/>
      <c r="FQ474" s="2610"/>
      <c r="FR474" s="1499"/>
      <c r="FS474" s="1499"/>
    </row>
    <row r="475" spans="1:175" ht="21.75" hidden="1" thickBot="1" x14ac:dyDescent="0.3">
      <c r="A475" s="679"/>
      <c r="B475" s="680"/>
      <c r="C475" s="1865" t="s">
        <v>59</v>
      </c>
      <c r="D475" s="2901"/>
      <c r="E475" s="1908"/>
      <c r="F475" s="814"/>
      <c r="G475" s="650" t="s">
        <v>530</v>
      </c>
      <c r="H475" s="687"/>
      <c r="I475" s="469">
        <v>0</v>
      </c>
      <c r="J475" s="529">
        <v>0</v>
      </c>
      <c r="K475" s="529">
        <v>0</v>
      </c>
      <c r="L475" s="596" t="e">
        <f t="shared" si="6542"/>
        <v>#DIV/0!</v>
      </c>
      <c r="M475" s="469">
        <v>0</v>
      </c>
      <c r="N475" s="469">
        <v>0</v>
      </c>
      <c r="O475" s="469">
        <v>0</v>
      </c>
      <c r="P475" s="529">
        <f t="shared" si="6544"/>
        <v>0</v>
      </c>
      <c r="Q475" s="596"/>
      <c r="R475" s="469">
        <v>0</v>
      </c>
      <c r="S475" s="529">
        <v>0</v>
      </c>
      <c r="T475" s="596" t="e">
        <f t="shared" si="6547"/>
        <v>#DIV/0!</v>
      </c>
      <c r="U475" s="469">
        <v>0</v>
      </c>
      <c r="V475" s="469">
        <v>0</v>
      </c>
      <c r="W475" s="469">
        <v>0</v>
      </c>
      <c r="X475" s="529">
        <f t="shared" si="6549"/>
        <v>0</v>
      </c>
      <c r="Y475" s="596" t="e">
        <f t="shared" si="6550"/>
        <v>#DIV/0!</v>
      </c>
      <c r="Z475" s="469">
        <v>0</v>
      </c>
      <c r="AA475" s="529">
        <f t="shared" si="6552"/>
        <v>0</v>
      </c>
      <c r="AB475" s="529">
        <v>0</v>
      </c>
      <c r="AC475" s="596" t="e">
        <f t="shared" si="6554"/>
        <v>#DIV/0!</v>
      </c>
      <c r="AD475" s="529">
        <v>0</v>
      </c>
      <c r="AE475" s="529">
        <v>0</v>
      </c>
      <c r="AF475" s="596" t="e">
        <f t="shared" si="6555"/>
        <v>#DIV/0!</v>
      </c>
      <c r="AG475" s="469">
        <v>0</v>
      </c>
      <c r="AH475" s="469">
        <v>0</v>
      </c>
      <c r="AI475" s="469">
        <v>0</v>
      </c>
      <c r="AJ475" s="469">
        <v>0</v>
      </c>
      <c r="AK475" s="469">
        <v>0</v>
      </c>
      <c r="AL475" s="529">
        <f t="shared" si="6557"/>
        <v>0</v>
      </c>
      <c r="AM475" s="842">
        <v>0</v>
      </c>
      <c r="AN475" s="917" t="e">
        <f t="shared" si="6558"/>
        <v>#DIV/0!</v>
      </c>
      <c r="AO475" s="842">
        <v>0</v>
      </c>
      <c r="AP475" s="917" t="e">
        <f t="shared" si="6560"/>
        <v>#DIV/0!</v>
      </c>
      <c r="AQ475" s="842"/>
      <c r="AR475" s="842"/>
      <c r="AS475" s="842">
        <f t="shared" si="6562"/>
        <v>0</v>
      </c>
      <c r="AT475" s="917" t="e">
        <f t="shared" si="6563"/>
        <v>#DIV/0!</v>
      </c>
      <c r="AU475" s="842"/>
      <c r="AV475" s="842">
        <f t="shared" si="6565"/>
        <v>0</v>
      </c>
      <c r="AW475" s="469">
        <v>0</v>
      </c>
      <c r="AX475" s="842">
        <v>0</v>
      </c>
      <c r="AY475" s="469">
        <v>0</v>
      </c>
      <c r="AZ475" s="1071">
        <v>0</v>
      </c>
      <c r="BA475" s="923">
        <v>0</v>
      </c>
      <c r="BB475" s="469">
        <v>0</v>
      </c>
      <c r="BC475" s="469">
        <v>0</v>
      </c>
      <c r="BD475" s="923">
        <v>0</v>
      </c>
      <c r="BE475" s="469">
        <v>0</v>
      </c>
      <c r="BF475" s="469">
        <v>0</v>
      </c>
      <c r="BG475" s="842"/>
      <c r="BH475" s="469">
        <f t="shared" si="6567"/>
        <v>0</v>
      </c>
      <c r="BI475" s="924">
        <v>0</v>
      </c>
      <c r="BJ475" s="917" t="e">
        <f t="shared" si="6569"/>
        <v>#DIV/0!</v>
      </c>
      <c r="BK475" s="469"/>
      <c r="BL475" s="469">
        <f t="shared" si="6571"/>
        <v>0</v>
      </c>
      <c r="BM475" s="917" t="e">
        <f t="shared" si="6572"/>
        <v>#DIV/0!</v>
      </c>
      <c r="BN475" s="917"/>
      <c r="BO475" s="917"/>
      <c r="BP475" s="924">
        <v>0</v>
      </c>
      <c r="BQ475" s="917" t="e">
        <f t="shared" si="6574"/>
        <v>#DIV/0!</v>
      </c>
      <c r="BR475" s="842"/>
      <c r="BS475" s="469">
        <f t="shared" si="6576"/>
        <v>0</v>
      </c>
      <c r="BT475" s="924">
        <v>0</v>
      </c>
      <c r="BU475" s="917" t="e">
        <f t="shared" si="6577"/>
        <v>#DIV/0!</v>
      </c>
      <c r="BV475" s="469"/>
      <c r="BW475" s="469">
        <f t="shared" si="6579"/>
        <v>0</v>
      </c>
      <c r="BX475" s="917" t="e">
        <f t="shared" si="6580"/>
        <v>#DIV/0!</v>
      </c>
      <c r="BY475" s="924">
        <v>0</v>
      </c>
      <c r="BZ475" s="1128">
        <v>0</v>
      </c>
      <c r="CA475" s="469"/>
      <c r="CB475" s="469"/>
      <c r="CC475" s="469"/>
      <c r="CD475" s="924"/>
      <c r="CE475" s="28"/>
      <c r="CF475" s="529">
        <f t="shared" si="6582"/>
        <v>0</v>
      </c>
      <c r="CG475" s="596" t="e">
        <f t="shared" si="6583"/>
        <v>#DIV/0!</v>
      </c>
      <c r="CH475" s="924"/>
      <c r="CI475" s="596" t="e">
        <f t="shared" si="6585"/>
        <v>#DIV/0!</v>
      </c>
      <c r="CJ475" s="469"/>
      <c r="CK475" s="469">
        <f t="shared" si="6587"/>
        <v>0</v>
      </c>
      <c r="CL475" s="127"/>
      <c r="CM475" s="593" t="e">
        <f t="shared" si="6588"/>
        <v>#DIV/0!</v>
      </c>
      <c r="CN475" s="28"/>
      <c r="CO475" s="1194">
        <f t="shared" si="6590"/>
        <v>0</v>
      </c>
      <c r="CP475" s="593" t="e">
        <f t="shared" si="6591"/>
        <v>#DIV/0!</v>
      </c>
      <c r="CQ475" s="28"/>
      <c r="CR475" s="1194">
        <f t="shared" si="6593"/>
        <v>0</v>
      </c>
      <c r="CS475" s="1249"/>
      <c r="CT475" s="1315"/>
      <c r="CU475" s="469"/>
      <c r="CV475" s="469"/>
      <c r="CW475" s="1392"/>
      <c r="CX475" s="593" t="e">
        <f t="shared" si="6595"/>
        <v>#DIV/0!</v>
      </c>
      <c r="CY475" s="1499"/>
      <c r="CZ475" s="469"/>
      <c r="DA475" s="1499">
        <f t="shared" si="6597"/>
        <v>0</v>
      </c>
      <c r="DB475" s="127"/>
      <c r="DC475" s="593" t="e">
        <f t="shared" si="6598"/>
        <v>#DIV/0!</v>
      </c>
      <c r="DD475" s="1194"/>
      <c r="DE475" s="1499">
        <f t="shared" si="6600"/>
        <v>0</v>
      </c>
      <c r="DF475" s="593" t="e">
        <f t="shared" si="6601"/>
        <v>#DIV/0!</v>
      </c>
      <c r="DG475" s="1194"/>
      <c r="DH475" s="1499">
        <f t="shared" si="6603"/>
        <v>0</v>
      </c>
      <c r="DI475" s="593" t="e">
        <f t="shared" si="6604"/>
        <v>#DIV/0!</v>
      </c>
      <c r="DJ475" s="1591"/>
      <c r="DK475" s="593" t="e">
        <f t="shared" si="6606"/>
        <v>#DIV/0!</v>
      </c>
      <c r="DL475" s="1194"/>
      <c r="DM475" s="1499">
        <f t="shared" si="6608"/>
        <v>0</v>
      </c>
      <c r="DN475" s="593" t="e">
        <f t="shared" si="6609"/>
        <v>#DIV/0!</v>
      </c>
      <c r="DO475" s="1591"/>
      <c r="DP475" s="469"/>
      <c r="DQ475" s="469"/>
      <c r="DR475" s="469"/>
      <c r="DS475" s="1688"/>
      <c r="DT475" s="2176" t="e">
        <f t="shared" si="6611"/>
        <v>#DIV/0!</v>
      </c>
      <c r="DU475" s="1763"/>
      <c r="DV475" s="1763"/>
      <c r="DW475" s="1763">
        <f t="shared" si="6613"/>
        <v>0</v>
      </c>
      <c r="DX475" s="1763"/>
      <c r="DY475" s="1763">
        <f t="shared" si="6615"/>
        <v>0</v>
      </c>
      <c r="DZ475" s="1763"/>
      <c r="EA475" s="1763">
        <f t="shared" si="6616"/>
        <v>0</v>
      </c>
      <c r="EB475" s="1688"/>
      <c r="EC475" s="2176" t="e">
        <f t="shared" si="6618"/>
        <v>#DIV/0!</v>
      </c>
      <c r="ED475" s="1763"/>
      <c r="EE475" s="1763">
        <f t="shared" si="6620"/>
        <v>0</v>
      </c>
      <c r="EF475" s="2176" t="e">
        <f t="shared" si="6621"/>
        <v>#DIV/0!</v>
      </c>
      <c r="EG475" s="1763"/>
      <c r="EH475" s="1763">
        <f t="shared" si="6623"/>
        <v>0</v>
      </c>
      <c r="EI475" s="2215"/>
      <c r="EJ475" s="1688"/>
      <c r="EK475" s="2176" t="e">
        <f t="shared" si="6625"/>
        <v>#DIV/0!</v>
      </c>
      <c r="EL475" s="1763"/>
      <c r="EM475" s="2216"/>
      <c r="EN475" s="2216"/>
      <c r="EO475" s="1688"/>
      <c r="EP475" s="2176" t="e">
        <f t="shared" si="6626"/>
        <v>#DIV/0!</v>
      </c>
      <c r="EQ475" s="1763"/>
      <c r="ER475" s="1763">
        <f t="shared" si="6628"/>
        <v>0</v>
      </c>
      <c r="ES475" s="1763"/>
      <c r="ET475" s="1763">
        <f t="shared" si="6630"/>
        <v>0</v>
      </c>
      <c r="EU475" s="2176" t="e">
        <f t="shared" si="6631"/>
        <v>#DIV/0!</v>
      </c>
      <c r="EV475" s="1763"/>
      <c r="EW475" s="1763">
        <f t="shared" si="6633"/>
        <v>0</v>
      </c>
      <c r="EX475" s="1688"/>
      <c r="EY475" s="2176" t="e">
        <f t="shared" si="6635"/>
        <v>#DIV/0!</v>
      </c>
      <c r="EZ475" s="2217"/>
      <c r="FA475" s="1688"/>
      <c r="FB475" s="2176" t="e">
        <f t="shared" si="6638"/>
        <v>#DIV/0!</v>
      </c>
      <c r="FC475" s="1499"/>
      <c r="FD475" s="1499"/>
      <c r="FE475" s="1499"/>
      <c r="FF475" s="1499"/>
      <c r="FG475" s="1499">
        <f t="shared" si="6639"/>
        <v>0</v>
      </c>
      <c r="FH475" s="2721"/>
      <c r="FI475" s="1499"/>
      <c r="FJ475" s="1499">
        <f t="shared" si="6641"/>
        <v>0</v>
      </c>
      <c r="FK475" s="2696" t="e">
        <f t="shared" si="6642"/>
        <v>#DIV/0!</v>
      </c>
      <c r="FL475" s="2721"/>
      <c r="FM475" s="2696" t="e">
        <f t="shared" si="6644"/>
        <v>#DIV/0!</v>
      </c>
      <c r="FN475" s="1499"/>
      <c r="FO475" s="1499">
        <f t="shared" si="6646"/>
        <v>0</v>
      </c>
      <c r="FP475" s="2131"/>
      <c r="FQ475" s="2610"/>
      <c r="FR475" s="1499"/>
      <c r="FS475" s="1499"/>
    </row>
    <row r="476" spans="1:175" ht="21.75" hidden="1" thickBot="1" x14ac:dyDescent="0.3">
      <c r="A476" s="679"/>
      <c r="B476" s="680"/>
      <c r="C476" s="1865" t="s">
        <v>60</v>
      </c>
      <c r="D476" s="2901"/>
      <c r="E476" s="1908"/>
      <c r="F476" s="814"/>
      <c r="G476" s="650" t="s">
        <v>383</v>
      </c>
      <c r="H476" s="687">
        <v>2</v>
      </c>
      <c r="I476" s="469">
        <v>21</v>
      </c>
      <c r="J476" s="529">
        <v>20</v>
      </c>
      <c r="K476" s="529">
        <v>3</v>
      </c>
      <c r="L476" s="596">
        <f t="shared" si="6542"/>
        <v>0.15</v>
      </c>
      <c r="M476" s="469">
        <v>20</v>
      </c>
      <c r="N476" s="469"/>
      <c r="O476" s="469"/>
      <c r="P476" s="529">
        <f t="shared" si="6544"/>
        <v>20</v>
      </c>
      <c r="Q476" s="596">
        <f>K476/P476</f>
        <v>0.15</v>
      </c>
      <c r="R476" s="469">
        <v>20</v>
      </c>
      <c r="S476" s="529">
        <v>8</v>
      </c>
      <c r="T476" s="596">
        <f t="shared" si="6547"/>
        <v>0.4</v>
      </c>
      <c r="U476" s="469">
        <v>20</v>
      </c>
      <c r="V476" s="469"/>
      <c r="W476" s="469"/>
      <c r="X476" s="529">
        <f t="shared" si="6549"/>
        <v>20</v>
      </c>
      <c r="Y476" s="596">
        <f t="shared" si="6550"/>
        <v>0.4</v>
      </c>
      <c r="Z476" s="469"/>
      <c r="AA476" s="529">
        <f t="shared" si="6552"/>
        <v>20</v>
      </c>
      <c r="AB476" s="529">
        <v>8</v>
      </c>
      <c r="AC476" s="596">
        <f t="shared" si="6554"/>
        <v>0.4</v>
      </c>
      <c r="AD476" s="529">
        <v>8</v>
      </c>
      <c r="AE476" s="529">
        <v>8</v>
      </c>
      <c r="AF476" s="596">
        <f t="shared" si="6555"/>
        <v>0.4</v>
      </c>
      <c r="AG476" s="469">
        <v>20</v>
      </c>
      <c r="AH476" s="469">
        <v>20</v>
      </c>
      <c r="AI476" s="469">
        <v>20</v>
      </c>
      <c r="AJ476" s="469">
        <v>20</v>
      </c>
      <c r="AK476" s="469"/>
      <c r="AL476" s="529">
        <f t="shared" si="6557"/>
        <v>20</v>
      </c>
      <c r="AM476" s="842">
        <v>7.61</v>
      </c>
      <c r="AN476" s="917">
        <f t="shared" si="6558"/>
        <v>0.3805</v>
      </c>
      <c r="AO476" s="842">
        <v>4.0999999999999996</v>
      </c>
      <c r="AP476" s="917">
        <f t="shared" si="6560"/>
        <v>0.20499999999999999</v>
      </c>
      <c r="AQ476" s="842"/>
      <c r="AR476" s="842"/>
      <c r="AS476" s="842">
        <f t="shared" si="6562"/>
        <v>20</v>
      </c>
      <c r="AT476" s="917">
        <f t="shared" si="6563"/>
        <v>0.20499999999999999</v>
      </c>
      <c r="AU476" s="842"/>
      <c r="AV476" s="842">
        <f t="shared" si="6565"/>
        <v>20</v>
      </c>
      <c r="AW476" s="469">
        <v>20</v>
      </c>
      <c r="AX476" s="842">
        <v>17.98</v>
      </c>
      <c r="AY476" s="469">
        <v>20</v>
      </c>
      <c r="AZ476" s="1071">
        <v>17.98</v>
      </c>
      <c r="BA476" s="923">
        <v>20</v>
      </c>
      <c r="BB476" s="469">
        <v>20</v>
      </c>
      <c r="BC476" s="469">
        <v>20</v>
      </c>
      <c r="BD476" s="923">
        <v>20</v>
      </c>
      <c r="BE476" s="469">
        <v>20</v>
      </c>
      <c r="BF476" s="469">
        <v>20</v>
      </c>
      <c r="BG476" s="842"/>
      <c r="BH476" s="469">
        <f t="shared" si="6567"/>
        <v>20</v>
      </c>
      <c r="BI476" s="924">
        <v>0</v>
      </c>
      <c r="BJ476" s="917">
        <f t="shared" si="6569"/>
        <v>0</v>
      </c>
      <c r="BK476" s="469"/>
      <c r="BL476" s="469">
        <f t="shared" si="6571"/>
        <v>20</v>
      </c>
      <c r="BM476" s="917">
        <f t="shared" si="6572"/>
        <v>0</v>
      </c>
      <c r="BN476" s="917"/>
      <c r="BO476" s="917"/>
      <c r="BP476" s="924">
        <v>0</v>
      </c>
      <c r="BQ476" s="917">
        <f t="shared" si="6574"/>
        <v>0</v>
      </c>
      <c r="BR476" s="842"/>
      <c r="BS476" s="469">
        <f t="shared" si="6576"/>
        <v>20</v>
      </c>
      <c r="BT476" s="924">
        <v>0</v>
      </c>
      <c r="BU476" s="917">
        <f t="shared" si="6577"/>
        <v>0</v>
      </c>
      <c r="BV476" s="469"/>
      <c r="BW476" s="469">
        <f t="shared" si="6579"/>
        <v>20</v>
      </c>
      <c r="BX476" s="917">
        <f t="shared" si="6580"/>
        <v>0</v>
      </c>
      <c r="BY476" s="924">
        <v>0</v>
      </c>
      <c r="BZ476" s="1128">
        <v>0</v>
      </c>
      <c r="CA476" s="469"/>
      <c r="CB476" s="469"/>
      <c r="CC476" s="469"/>
      <c r="CD476" s="924"/>
      <c r="CE476" s="28"/>
      <c r="CF476" s="529">
        <f t="shared" si="6582"/>
        <v>0</v>
      </c>
      <c r="CG476" s="596" t="e">
        <f t="shared" si="6583"/>
        <v>#DIV/0!</v>
      </c>
      <c r="CH476" s="924"/>
      <c r="CI476" s="596" t="e">
        <f t="shared" si="6585"/>
        <v>#DIV/0!</v>
      </c>
      <c r="CJ476" s="469"/>
      <c r="CK476" s="469">
        <f t="shared" si="6587"/>
        <v>0</v>
      </c>
      <c r="CL476" s="127"/>
      <c r="CM476" s="593" t="e">
        <f t="shared" si="6588"/>
        <v>#DIV/0!</v>
      </c>
      <c r="CN476" s="28"/>
      <c r="CO476" s="1194">
        <f t="shared" si="6590"/>
        <v>0</v>
      </c>
      <c r="CP476" s="593" t="e">
        <f t="shared" si="6591"/>
        <v>#DIV/0!</v>
      </c>
      <c r="CQ476" s="28"/>
      <c r="CR476" s="1194">
        <f t="shared" si="6593"/>
        <v>0</v>
      </c>
      <c r="CS476" s="1249"/>
      <c r="CT476" s="1315"/>
      <c r="CU476" s="469"/>
      <c r="CV476" s="469"/>
      <c r="CW476" s="1392"/>
      <c r="CX476" s="593" t="e">
        <f t="shared" si="6595"/>
        <v>#DIV/0!</v>
      </c>
      <c r="CY476" s="1499"/>
      <c r="CZ476" s="469"/>
      <c r="DA476" s="1499">
        <f t="shared" si="6597"/>
        <v>0</v>
      </c>
      <c r="DB476" s="127"/>
      <c r="DC476" s="593" t="e">
        <f t="shared" si="6598"/>
        <v>#DIV/0!</v>
      </c>
      <c r="DD476" s="1194"/>
      <c r="DE476" s="1499">
        <f t="shared" si="6600"/>
        <v>0</v>
      </c>
      <c r="DF476" s="593" t="e">
        <f t="shared" si="6601"/>
        <v>#DIV/0!</v>
      </c>
      <c r="DG476" s="1194"/>
      <c r="DH476" s="1499">
        <f t="shared" si="6603"/>
        <v>0</v>
      </c>
      <c r="DI476" s="593" t="e">
        <f t="shared" si="6604"/>
        <v>#DIV/0!</v>
      </c>
      <c r="DJ476" s="1591"/>
      <c r="DK476" s="593" t="e">
        <f t="shared" si="6606"/>
        <v>#DIV/0!</v>
      </c>
      <c r="DL476" s="1194"/>
      <c r="DM476" s="1499">
        <f t="shared" si="6608"/>
        <v>0</v>
      </c>
      <c r="DN476" s="593" t="e">
        <f t="shared" si="6609"/>
        <v>#DIV/0!</v>
      </c>
      <c r="DO476" s="1591"/>
      <c r="DP476" s="469"/>
      <c r="DQ476" s="469"/>
      <c r="DR476" s="469"/>
      <c r="DS476" s="1688"/>
      <c r="DT476" s="2176" t="e">
        <f t="shared" si="6611"/>
        <v>#DIV/0!</v>
      </c>
      <c r="DU476" s="1763"/>
      <c r="DV476" s="1763"/>
      <c r="DW476" s="1763">
        <f t="shared" si="6613"/>
        <v>0</v>
      </c>
      <c r="DX476" s="1763"/>
      <c r="DY476" s="1763">
        <f t="shared" si="6615"/>
        <v>0</v>
      </c>
      <c r="DZ476" s="1763"/>
      <c r="EA476" s="1763">
        <f t="shared" si="6616"/>
        <v>0</v>
      </c>
      <c r="EB476" s="1688"/>
      <c r="EC476" s="2176" t="e">
        <f t="shared" si="6618"/>
        <v>#DIV/0!</v>
      </c>
      <c r="ED476" s="1763"/>
      <c r="EE476" s="1763">
        <f t="shared" si="6620"/>
        <v>0</v>
      </c>
      <c r="EF476" s="2176" t="e">
        <f t="shared" si="6621"/>
        <v>#DIV/0!</v>
      </c>
      <c r="EG476" s="1763"/>
      <c r="EH476" s="1763">
        <f t="shared" si="6623"/>
        <v>0</v>
      </c>
      <c r="EI476" s="2215"/>
      <c r="EJ476" s="1688"/>
      <c r="EK476" s="2176" t="e">
        <f t="shared" si="6625"/>
        <v>#DIV/0!</v>
      </c>
      <c r="EL476" s="1763"/>
      <c r="EM476" s="2216"/>
      <c r="EN476" s="2216"/>
      <c r="EO476" s="1688"/>
      <c r="EP476" s="2176" t="e">
        <f t="shared" si="6626"/>
        <v>#DIV/0!</v>
      </c>
      <c r="EQ476" s="1763"/>
      <c r="ER476" s="1763">
        <f t="shared" si="6628"/>
        <v>0</v>
      </c>
      <c r="ES476" s="1763"/>
      <c r="ET476" s="1763">
        <f t="shared" si="6630"/>
        <v>0</v>
      </c>
      <c r="EU476" s="2176" t="e">
        <f t="shared" si="6631"/>
        <v>#DIV/0!</v>
      </c>
      <c r="EV476" s="1763"/>
      <c r="EW476" s="1763">
        <f t="shared" si="6633"/>
        <v>0</v>
      </c>
      <c r="EX476" s="1688"/>
      <c r="EY476" s="2176" t="e">
        <f t="shared" si="6635"/>
        <v>#DIV/0!</v>
      </c>
      <c r="EZ476" s="2217"/>
      <c r="FA476" s="1688"/>
      <c r="FB476" s="2176" t="e">
        <f t="shared" si="6638"/>
        <v>#DIV/0!</v>
      </c>
      <c r="FC476" s="1499"/>
      <c r="FD476" s="1499"/>
      <c r="FE476" s="1499"/>
      <c r="FF476" s="1499"/>
      <c r="FG476" s="1499">
        <f t="shared" si="6639"/>
        <v>0</v>
      </c>
      <c r="FH476" s="2721"/>
      <c r="FI476" s="1499"/>
      <c r="FJ476" s="1499">
        <f t="shared" si="6641"/>
        <v>0</v>
      </c>
      <c r="FK476" s="2696" t="e">
        <f t="shared" si="6642"/>
        <v>#DIV/0!</v>
      </c>
      <c r="FL476" s="2721"/>
      <c r="FM476" s="2696" t="e">
        <f t="shared" si="6644"/>
        <v>#DIV/0!</v>
      </c>
      <c r="FN476" s="1499"/>
      <c r="FO476" s="1499">
        <f t="shared" si="6646"/>
        <v>0</v>
      </c>
      <c r="FP476" s="2131"/>
      <c r="FQ476" s="2610"/>
      <c r="FR476" s="1499"/>
      <c r="FS476" s="1499"/>
    </row>
    <row r="477" spans="1:175" ht="21.75" hidden="1" thickBot="1" x14ac:dyDescent="0.3">
      <c r="A477" s="679"/>
      <c r="B477" s="680"/>
      <c r="C477" s="1865" t="s">
        <v>483</v>
      </c>
      <c r="D477" s="2901"/>
      <c r="E477" s="1908"/>
      <c r="F477" s="814"/>
      <c r="G477" s="650" t="s">
        <v>530</v>
      </c>
      <c r="H477" s="687">
        <v>100</v>
      </c>
      <c r="I477" s="469">
        <v>100</v>
      </c>
      <c r="J477" s="529">
        <v>100</v>
      </c>
      <c r="K477" s="529">
        <v>0</v>
      </c>
      <c r="L477" s="596">
        <f t="shared" si="6542"/>
        <v>0</v>
      </c>
      <c r="M477" s="469">
        <v>100</v>
      </c>
      <c r="N477" s="469"/>
      <c r="O477" s="469"/>
      <c r="P477" s="529">
        <f t="shared" si="6544"/>
        <v>100</v>
      </c>
      <c r="Q477" s="596">
        <f>K477/P477</f>
        <v>0</v>
      </c>
      <c r="R477" s="469">
        <v>100</v>
      </c>
      <c r="S477" s="529">
        <v>100</v>
      </c>
      <c r="T477" s="596">
        <f t="shared" si="6547"/>
        <v>1</v>
      </c>
      <c r="U477" s="469">
        <v>100</v>
      </c>
      <c r="V477" s="469"/>
      <c r="W477" s="469"/>
      <c r="X477" s="529">
        <f t="shared" si="6549"/>
        <v>100</v>
      </c>
      <c r="Y477" s="596">
        <f t="shared" si="6550"/>
        <v>1</v>
      </c>
      <c r="Z477" s="469"/>
      <c r="AA477" s="529">
        <f t="shared" si="6552"/>
        <v>100</v>
      </c>
      <c r="AB477" s="529">
        <v>100</v>
      </c>
      <c r="AC477" s="596">
        <f t="shared" si="6554"/>
        <v>1</v>
      </c>
      <c r="AD477" s="529">
        <v>100</v>
      </c>
      <c r="AE477" s="529">
        <v>100</v>
      </c>
      <c r="AF477" s="596">
        <f t="shared" si="6555"/>
        <v>1</v>
      </c>
      <c r="AG477" s="469">
        <v>100</v>
      </c>
      <c r="AH477" s="469">
        <v>100</v>
      </c>
      <c r="AI477" s="469">
        <v>100</v>
      </c>
      <c r="AJ477" s="469">
        <v>100</v>
      </c>
      <c r="AK477" s="469"/>
      <c r="AL477" s="529">
        <f t="shared" si="6557"/>
        <v>100</v>
      </c>
      <c r="AM477" s="842">
        <v>100</v>
      </c>
      <c r="AN477" s="917">
        <f t="shared" si="6558"/>
        <v>1</v>
      </c>
      <c r="AO477" s="842">
        <v>100</v>
      </c>
      <c r="AP477" s="917">
        <f t="shared" si="6560"/>
        <v>1</v>
      </c>
      <c r="AQ477" s="842"/>
      <c r="AR477" s="842"/>
      <c r="AS477" s="842">
        <f t="shared" si="6562"/>
        <v>100</v>
      </c>
      <c r="AT477" s="917">
        <f t="shared" si="6563"/>
        <v>1</v>
      </c>
      <c r="AU477" s="842"/>
      <c r="AV477" s="842">
        <f t="shared" si="6565"/>
        <v>100</v>
      </c>
      <c r="AW477" s="469">
        <v>100</v>
      </c>
      <c r="AX477" s="842">
        <v>100</v>
      </c>
      <c r="AY477" s="469">
        <v>100</v>
      </c>
      <c r="AZ477" s="1071">
        <v>100</v>
      </c>
      <c r="BA477" s="923">
        <v>100</v>
      </c>
      <c r="BB477" s="469">
        <v>100</v>
      </c>
      <c r="BC477" s="469">
        <v>100</v>
      </c>
      <c r="BD477" s="923">
        <v>100</v>
      </c>
      <c r="BE477" s="469">
        <v>100</v>
      </c>
      <c r="BF477" s="469">
        <v>100</v>
      </c>
      <c r="BG477" s="842"/>
      <c r="BH477" s="469">
        <f t="shared" si="6567"/>
        <v>100</v>
      </c>
      <c r="BI477" s="924">
        <v>0</v>
      </c>
      <c r="BJ477" s="917">
        <f t="shared" si="6569"/>
        <v>0</v>
      </c>
      <c r="BK477" s="469"/>
      <c r="BL477" s="469">
        <f t="shared" si="6571"/>
        <v>100</v>
      </c>
      <c r="BM477" s="917">
        <f t="shared" si="6572"/>
        <v>0</v>
      </c>
      <c r="BN477" s="917"/>
      <c r="BO477" s="917"/>
      <c r="BP477" s="924">
        <v>100</v>
      </c>
      <c r="BQ477" s="917">
        <f t="shared" si="6574"/>
        <v>1</v>
      </c>
      <c r="BR477" s="842"/>
      <c r="BS477" s="469">
        <f t="shared" si="6576"/>
        <v>100</v>
      </c>
      <c r="BT477" s="924">
        <v>100</v>
      </c>
      <c r="BU477" s="917">
        <f t="shared" si="6577"/>
        <v>1</v>
      </c>
      <c r="BV477" s="469"/>
      <c r="BW477" s="469">
        <f t="shared" si="6579"/>
        <v>100</v>
      </c>
      <c r="BX477" s="917">
        <f t="shared" si="6580"/>
        <v>1</v>
      </c>
      <c r="BY477" s="924">
        <v>100</v>
      </c>
      <c r="BZ477" s="1128">
        <v>100</v>
      </c>
      <c r="CA477" s="469"/>
      <c r="CB477" s="469"/>
      <c r="CC477" s="469"/>
      <c r="CD477" s="924"/>
      <c r="CE477" s="28"/>
      <c r="CF477" s="529">
        <f t="shared" si="6582"/>
        <v>0</v>
      </c>
      <c r="CG477" s="596" t="e">
        <f t="shared" si="6583"/>
        <v>#DIV/0!</v>
      </c>
      <c r="CH477" s="924"/>
      <c r="CI477" s="596" t="e">
        <f t="shared" si="6585"/>
        <v>#DIV/0!</v>
      </c>
      <c r="CJ477" s="469"/>
      <c r="CK477" s="469">
        <f t="shared" si="6587"/>
        <v>0</v>
      </c>
      <c r="CL477" s="127"/>
      <c r="CM477" s="593" t="e">
        <f t="shared" si="6588"/>
        <v>#DIV/0!</v>
      </c>
      <c r="CN477" s="28"/>
      <c r="CO477" s="1194">
        <f t="shared" si="6590"/>
        <v>0</v>
      </c>
      <c r="CP477" s="593" t="e">
        <f t="shared" si="6591"/>
        <v>#DIV/0!</v>
      </c>
      <c r="CQ477" s="28"/>
      <c r="CR477" s="1194">
        <f t="shared" si="6593"/>
        <v>0</v>
      </c>
      <c r="CS477" s="1249"/>
      <c r="CT477" s="1315"/>
      <c r="CU477" s="469"/>
      <c r="CV477" s="469"/>
      <c r="CW477" s="1392"/>
      <c r="CX477" s="593" t="e">
        <f t="shared" si="6595"/>
        <v>#DIV/0!</v>
      </c>
      <c r="CY477" s="1499"/>
      <c r="CZ477" s="469"/>
      <c r="DA477" s="1499">
        <f t="shared" si="6597"/>
        <v>0</v>
      </c>
      <c r="DB477" s="127"/>
      <c r="DC477" s="593" t="e">
        <f t="shared" si="6598"/>
        <v>#DIV/0!</v>
      </c>
      <c r="DD477" s="1194"/>
      <c r="DE477" s="1499">
        <f t="shared" si="6600"/>
        <v>0</v>
      </c>
      <c r="DF477" s="593" t="e">
        <f t="shared" si="6601"/>
        <v>#DIV/0!</v>
      </c>
      <c r="DG477" s="1194"/>
      <c r="DH477" s="1499">
        <f t="shared" si="6603"/>
        <v>0</v>
      </c>
      <c r="DI477" s="593" t="e">
        <f t="shared" si="6604"/>
        <v>#DIV/0!</v>
      </c>
      <c r="DJ477" s="1591"/>
      <c r="DK477" s="593" t="e">
        <f t="shared" si="6606"/>
        <v>#DIV/0!</v>
      </c>
      <c r="DL477" s="1194"/>
      <c r="DM477" s="1499">
        <f t="shared" si="6608"/>
        <v>0</v>
      </c>
      <c r="DN477" s="593" t="e">
        <f t="shared" si="6609"/>
        <v>#DIV/0!</v>
      </c>
      <c r="DO477" s="1591"/>
      <c r="DP477" s="469"/>
      <c r="DQ477" s="469"/>
      <c r="DR477" s="469"/>
      <c r="DS477" s="1688"/>
      <c r="DT477" s="2176" t="e">
        <f t="shared" si="6611"/>
        <v>#DIV/0!</v>
      </c>
      <c r="DU477" s="1763"/>
      <c r="DV477" s="1763"/>
      <c r="DW477" s="1763">
        <f t="shared" si="6613"/>
        <v>0</v>
      </c>
      <c r="DX477" s="1763"/>
      <c r="DY477" s="1763">
        <f t="shared" si="6615"/>
        <v>0</v>
      </c>
      <c r="DZ477" s="1763"/>
      <c r="EA477" s="1763">
        <f t="shared" si="6616"/>
        <v>0</v>
      </c>
      <c r="EB477" s="1688"/>
      <c r="EC477" s="2176" t="e">
        <f t="shared" si="6618"/>
        <v>#DIV/0!</v>
      </c>
      <c r="ED477" s="1763"/>
      <c r="EE477" s="1763">
        <f t="shared" si="6620"/>
        <v>0</v>
      </c>
      <c r="EF477" s="2176" t="e">
        <f t="shared" si="6621"/>
        <v>#DIV/0!</v>
      </c>
      <c r="EG477" s="1763"/>
      <c r="EH477" s="1763">
        <f t="shared" si="6623"/>
        <v>0</v>
      </c>
      <c r="EI477" s="2215"/>
      <c r="EJ477" s="1688"/>
      <c r="EK477" s="2176" t="e">
        <f t="shared" si="6625"/>
        <v>#DIV/0!</v>
      </c>
      <c r="EL477" s="1763"/>
      <c r="EM477" s="2216"/>
      <c r="EN477" s="2216"/>
      <c r="EO477" s="1688"/>
      <c r="EP477" s="2176" t="e">
        <f t="shared" si="6626"/>
        <v>#DIV/0!</v>
      </c>
      <c r="EQ477" s="1763"/>
      <c r="ER477" s="1763">
        <f t="shared" si="6628"/>
        <v>0</v>
      </c>
      <c r="ES477" s="1763"/>
      <c r="ET477" s="1763">
        <f t="shared" si="6630"/>
        <v>0</v>
      </c>
      <c r="EU477" s="2176" t="e">
        <f t="shared" si="6631"/>
        <v>#DIV/0!</v>
      </c>
      <c r="EV477" s="1763"/>
      <c r="EW477" s="1763">
        <f t="shared" si="6633"/>
        <v>0</v>
      </c>
      <c r="EX477" s="1688"/>
      <c r="EY477" s="2176" t="e">
        <f t="shared" si="6635"/>
        <v>#DIV/0!</v>
      </c>
      <c r="EZ477" s="2217"/>
      <c r="FA477" s="1688"/>
      <c r="FB477" s="2176" t="e">
        <f t="shared" si="6638"/>
        <v>#DIV/0!</v>
      </c>
      <c r="FC477" s="1499"/>
      <c r="FD477" s="1499"/>
      <c r="FE477" s="1499"/>
      <c r="FF477" s="1499"/>
      <c r="FG477" s="1499">
        <f t="shared" si="6639"/>
        <v>0</v>
      </c>
      <c r="FH477" s="2721"/>
      <c r="FI477" s="1499"/>
      <c r="FJ477" s="1499">
        <f t="shared" si="6641"/>
        <v>0</v>
      </c>
      <c r="FK477" s="2696" t="e">
        <f t="shared" si="6642"/>
        <v>#DIV/0!</v>
      </c>
      <c r="FL477" s="2721"/>
      <c r="FM477" s="2696" t="e">
        <f t="shared" si="6644"/>
        <v>#DIV/0!</v>
      </c>
      <c r="FN477" s="1499"/>
      <c r="FO477" s="1499">
        <f t="shared" si="6646"/>
        <v>0</v>
      </c>
      <c r="FP477" s="2131"/>
      <c r="FQ477" s="2610"/>
      <c r="FR477" s="1499"/>
      <c r="FS477" s="1499"/>
    </row>
    <row r="478" spans="1:175" ht="21.75" hidden="1" thickBot="1" x14ac:dyDescent="0.3">
      <c r="A478" s="679"/>
      <c r="B478" s="680"/>
      <c r="C478" s="1865" t="s">
        <v>85</v>
      </c>
      <c r="D478" s="2901"/>
      <c r="E478" s="1908"/>
      <c r="F478" s="814"/>
      <c r="G478" s="650" t="s">
        <v>513</v>
      </c>
      <c r="H478" s="687"/>
      <c r="I478" s="469">
        <v>0</v>
      </c>
      <c r="J478" s="529">
        <v>0</v>
      </c>
      <c r="K478" s="529">
        <v>0</v>
      </c>
      <c r="L478" s="596" t="e">
        <f t="shared" si="6542"/>
        <v>#DIV/0!</v>
      </c>
      <c r="M478" s="469">
        <v>0</v>
      </c>
      <c r="N478" s="469"/>
      <c r="O478" s="469"/>
      <c r="P478" s="529">
        <f t="shared" si="6544"/>
        <v>0</v>
      </c>
      <c r="Q478" s="596"/>
      <c r="R478" s="469">
        <v>0</v>
      </c>
      <c r="S478" s="529">
        <v>0</v>
      </c>
      <c r="T478" s="596" t="e">
        <f t="shared" si="6547"/>
        <v>#DIV/0!</v>
      </c>
      <c r="U478" s="469">
        <v>0</v>
      </c>
      <c r="V478" s="469"/>
      <c r="W478" s="469"/>
      <c r="X478" s="529">
        <f t="shared" si="6549"/>
        <v>0</v>
      </c>
      <c r="Y478" s="596" t="e">
        <f t="shared" si="6550"/>
        <v>#DIV/0!</v>
      </c>
      <c r="Z478" s="469"/>
      <c r="AA478" s="529">
        <f t="shared" si="6552"/>
        <v>0</v>
      </c>
      <c r="AB478" s="529">
        <v>0</v>
      </c>
      <c r="AC478" s="596" t="e">
        <f t="shared" si="6554"/>
        <v>#DIV/0!</v>
      </c>
      <c r="AD478" s="529">
        <v>0</v>
      </c>
      <c r="AE478" s="529">
        <v>0</v>
      </c>
      <c r="AF478" s="596" t="e">
        <f t="shared" si="6555"/>
        <v>#DIV/0!</v>
      </c>
      <c r="AG478" s="469">
        <v>0</v>
      </c>
      <c r="AH478" s="469">
        <v>0</v>
      </c>
      <c r="AI478" s="469">
        <v>0</v>
      </c>
      <c r="AJ478" s="469">
        <v>0</v>
      </c>
      <c r="AK478" s="469"/>
      <c r="AL478" s="529">
        <f t="shared" si="6557"/>
        <v>0</v>
      </c>
      <c r="AM478" s="842">
        <v>0</v>
      </c>
      <c r="AN478" s="917" t="e">
        <f t="shared" si="6558"/>
        <v>#DIV/0!</v>
      </c>
      <c r="AO478" s="842">
        <v>0</v>
      </c>
      <c r="AP478" s="917" t="e">
        <f t="shared" si="6560"/>
        <v>#DIV/0!</v>
      </c>
      <c r="AQ478" s="842"/>
      <c r="AR478" s="842"/>
      <c r="AS478" s="842">
        <f t="shared" si="6562"/>
        <v>0</v>
      </c>
      <c r="AT478" s="917" t="e">
        <f t="shared" si="6563"/>
        <v>#DIV/0!</v>
      </c>
      <c r="AU478" s="842"/>
      <c r="AV478" s="842">
        <f t="shared" si="6565"/>
        <v>0</v>
      </c>
      <c r="AW478" s="469">
        <v>0</v>
      </c>
      <c r="AX478" s="842">
        <v>0</v>
      </c>
      <c r="AY478" s="469">
        <v>0</v>
      </c>
      <c r="AZ478" s="1071">
        <v>0</v>
      </c>
      <c r="BA478" s="923">
        <v>0</v>
      </c>
      <c r="BB478" s="469">
        <v>0</v>
      </c>
      <c r="BC478" s="469">
        <v>0</v>
      </c>
      <c r="BD478" s="923">
        <v>0</v>
      </c>
      <c r="BE478" s="469">
        <v>0</v>
      </c>
      <c r="BF478" s="469">
        <v>0</v>
      </c>
      <c r="BG478" s="842"/>
      <c r="BH478" s="469">
        <f t="shared" si="6567"/>
        <v>0</v>
      </c>
      <c r="BI478" s="924">
        <v>0</v>
      </c>
      <c r="BJ478" s="917" t="e">
        <f t="shared" si="6569"/>
        <v>#DIV/0!</v>
      </c>
      <c r="BK478" s="469"/>
      <c r="BL478" s="469">
        <f t="shared" si="6571"/>
        <v>0</v>
      </c>
      <c r="BM478" s="917" t="e">
        <f t="shared" si="6572"/>
        <v>#DIV/0!</v>
      </c>
      <c r="BN478" s="917"/>
      <c r="BO478" s="917"/>
      <c r="BP478" s="924">
        <v>0</v>
      </c>
      <c r="BQ478" s="917" t="e">
        <f t="shared" si="6574"/>
        <v>#DIV/0!</v>
      </c>
      <c r="BR478" s="842"/>
      <c r="BS478" s="469">
        <f t="shared" si="6576"/>
        <v>0</v>
      </c>
      <c r="BT478" s="924">
        <v>0</v>
      </c>
      <c r="BU478" s="917" t="e">
        <f t="shared" si="6577"/>
        <v>#DIV/0!</v>
      </c>
      <c r="BV478" s="469"/>
      <c r="BW478" s="469">
        <f t="shared" si="6579"/>
        <v>0</v>
      </c>
      <c r="BX478" s="917" t="e">
        <f t="shared" si="6580"/>
        <v>#DIV/0!</v>
      </c>
      <c r="BY478" s="924">
        <v>0</v>
      </c>
      <c r="BZ478" s="1128">
        <v>0</v>
      </c>
      <c r="CA478" s="469"/>
      <c r="CB478" s="469"/>
      <c r="CC478" s="469"/>
      <c r="CD478" s="924"/>
      <c r="CE478" s="28"/>
      <c r="CF478" s="529">
        <f t="shared" si="6582"/>
        <v>0</v>
      </c>
      <c r="CG478" s="596" t="e">
        <f t="shared" si="6583"/>
        <v>#DIV/0!</v>
      </c>
      <c r="CH478" s="924"/>
      <c r="CI478" s="596" t="e">
        <f t="shared" si="6585"/>
        <v>#DIV/0!</v>
      </c>
      <c r="CJ478" s="469"/>
      <c r="CK478" s="469">
        <f t="shared" si="6587"/>
        <v>0</v>
      </c>
      <c r="CL478" s="127"/>
      <c r="CM478" s="593" t="e">
        <f t="shared" si="6588"/>
        <v>#DIV/0!</v>
      </c>
      <c r="CN478" s="28"/>
      <c r="CO478" s="1194">
        <f t="shared" si="6590"/>
        <v>0</v>
      </c>
      <c r="CP478" s="593" t="e">
        <f t="shared" si="6591"/>
        <v>#DIV/0!</v>
      </c>
      <c r="CQ478" s="28"/>
      <c r="CR478" s="1194">
        <f t="shared" si="6593"/>
        <v>0</v>
      </c>
      <c r="CS478" s="1249"/>
      <c r="CT478" s="1315"/>
      <c r="CU478" s="469"/>
      <c r="CV478" s="469"/>
      <c r="CW478" s="1392"/>
      <c r="CX478" s="593" t="e">
        <f t="shared" si="6595"/>
        <v>#DIV/0!</v>
      </c>
      <c r="CY478" s="1499"/>
      <c r="CZ478" s="469"/>
      <c r="DA478" s="1499">
        <f t="shared" si="6597"/>
        <v>0</v>
      </c>
      <c r="DB478" s="127"/>
      <c r="DC478" s="593" t="e">
        <f t="shared" si="6598"/>
        <v>#DIV/0!</v>
      </c>
      <c r="DD478" s="1194"/>
      <c r="DE478" s="1499">
        <f t="shared" si="6600"/>
        <v>0</v>
      </c>
      <c r="DF478" s="593" t="e">
        <f t="shared" si="6601"/>
        <v>#DIV/0!</v>
      </c>
      <c r="DG478" s="1194"/>
      <c r="DH478" s="1499">
        <f t="shared" si="6603"/>
        <v>0</v>
      </c>
      <c r="DI478" s="593" t="e">
        <f t="shared" si="6604"/>
        <v>#DIV/0!</v>
      </c>
      <c r="DJ478" s="1591"/>
      <c r="DK478" s="593" t="e">
        <f t="shared" si="6606"/>
        <v>#DIV/0!</v>
      </c>
      <c r="DL478" s="1194"/>
      <c r="DM478" s="1499">
        <f t="shared" si="6608"/>
        <v>0</v>
      </c>
      <c r="DN478" s="593" t="e">
        <f t="shared" si="6609"/>
        <v>#DIV/0!</v>
      </c>
      <c r="DO478" s="1591"/>
      <c r="DP478" s="469"/>
      <c r="DQ478" s="469"/>
      <c r="DR478" s="469"/>
      <c r="DS478" s="1688"/>
      <c r="DT478" s="2176" t="e">
        <f t="shared" si="6611"/>
        <v>#DIV/0!</v>
      </c>
      <c r="DU478" s="1763"/>
      <c r="DV478" s="1763"/>
      <c r="DW478" s="1763">
        <f t="shared" si="6613"/>
        <v>0</v>
      </c>
      <c r="DX478" s="1763"/>
      <c r="DY478" s="1763">
        <f t="shared" si="6615"/>
        <v>0</v>
      </c>
      <c r="DZ478" s="1763"/>
      <c r="EA478" s="1763">
        <f t="shared" si="6616"/>
        <v>0</v>
      </c>
      <c r="EB478" s="1688"/>
      <c r="EC478" s="2176" t="e">
        <f t="shared" si="6618"/>
        <v>#DIV/0!</v>
      </c>
      <c r="ED478" s="1763"/>
      <c r="EE478" s="1763">
        <f t="shared" si="6620"/>
        <v>0</v>
      </c>
      <c r="EF478" s="2176" t="e">
        <f t="shared" si="6621"/>
        <v>#DIV/0!</v>
      </c>
      <c r="EG478" s="1763"/>
      <c r="EH478" s="1763">
        <f t="shared" si="6623"/>
        <v>0</v>
      </c>
      <c r="EI478" s="2215"/>
      <c r="EJ478" s="1688"/>
      <c r="EK478" s="2176" t="e">
        <f t="shared" si="6625"/>
        <v>#DIV/0!</v>
      </c>
      <c r="EL478" s="1763"/>
      <c r="EM478" s="2216"/>
      <c r="EN478" s="2216"/>
      <c r="EO478" s="1688"/>
      <c r="EP478" s="2176" t="e">
        <f t="shared" si="6626"/>
        <v>#DIV/0!</v>
      </c>
      <c r="EQ478" s="1763"/>
      <c r="ER478" s="1763">
        <f t="shared" si="6628"/>
        <v>0</v>
      </c>
      <c r="ES478" s="1763"/>
      <c r="ET478" s="1763">
        <f t="shared" si="6630"/>
        <v>0</v>
      </c>
      <c r="EU478" s="2176" t="e">
        <f t="shared" si="6631"/>
        <v>#DIV/0!</v>
      </c>
      <c r="EV478" s="1763"/>
      <c r="EW478" s="1763">
        <f t="shared" si="6633"/>
        <v>0</v>
      </c>
      <c r="EX478" s="1688"/>
      <c r="EY478" s="2176" t="e">
        <f t="shared" si="6635"/>
        <v>#DIV/0!</v>
      </c>
      <c r="EZ478" s="2217"/>
      <c r="FA478" s="1688"/>
      <c r="FB478" s="2176" t="e">
        <f t="shared" si="6638"/>
        <v>#DIV/0!</v>
      </c>
      <c r="FC478" s="1499"/>
      <c r="FD478" s="1499"/>
      <c r="FE478" s="1499"/>
      <c r="FF478" s="1499"/>
      <c r="FG478" s="1499">
        <f t="shared" si="6639"/>
        <v>0</v>
      </c>
      <c r="FH478" s="2721"/>
      <c r="FI478" s="1499"/>
      <c r="FJ478" s="1499">
        <f t="shared" si="6641"/>
        <v>0</v>
      </c>
      <c r="FK478" s="2696" t="e">
        <f t="shared" si="6642"/>
        <v>#DIV/0!</v>
      </c>
      <c r="FL478" s="2721"/>
      <c r="FM478" s="2696" t="e">
        <f t="shared" si="6644"/>
        <v>#DIV/0!</v>
      </c>
      <c r="FN478" s="1499"/>
      <c r="FO478" s="1499">
        <f t="shared" si="6646"/>
        <v>0</v>
      </c>
      <c r="FP478" s="2131"/>
      <c r="FQ478" s="2610"/>
      <c r="FR478" s="1499"/>
      <c r="FS478" s="1499"/>
    </row>
    <row r="479" spans="1:175" ht="21.75" hidden="1" thickBot="1" x14ac:dyDescent="0.3">
      <c r="A479" s="679"/>
      <c r="B479" s="680"/>
      <c r="C479" s="1865" t="s">
        <v>61</v>
      </c>
      <c r="D479" s="2901"/>
      <c r="E479" s="1908"/>
      <c r="F479" s="814"/>
      <c r="G479" s="650"/>
      <c r="H479" s="687">
        <f t="shared" ref="H479:K479" si="6695">SUM(H480:H482)</f>
        <v>1086</v>
      </c>
      <c r="I479" s="469">
        <f t="shared" si="6695"/>
        <v>1589</v>
      </c>
      <c r="J479" s="529">
        <f t="shared" si="6695"/>
        <v>1636</v>
      </c>
      <c r="K479" s="529">
        <f t="shared" si="6695"/>
        <v>410</v>
      </c>
      <c r="L479" s="596">
        <f t="shared" si="6542"/>
        <v>0.2506112469437653</v>
      </c>
      <c r="M479" s="469">
        <f t="shared" ref="M479" si="6696">SUM(M480:M482)</f>
        <v>1636</v>
      </c>
      <c r="N479" s="469">
        <f>SUM(N480:N482)</f>
        <v>0</v>
      </c>
      <c r="O479" s="469">
        <f>SUM(O480:O482)</f>
        <v>0</v>
      </c>
      <c r="P479" s="529">
        <f t="shared" si="6544"/>
        <v>1636</v>
      </c>
      <c r="Q479" s="596">
        <f t="shared" ref="Q479:Q487" si="6697">K479/P479</f>
        <v>0.2506112469437653</v>
      </c>
      <c r="R479" s="469">
        <f t="shared" ref="R479:S479" si="6698">SUM(R480:R482)</f>
        <v>1636</v>
      </c>
      <c r="S479" s="529">
        <f t="shared" si="6698"/>
        <v>915</v>
      </c>
      <c r="T479" s="596">
        <f t="shared" si="6547"/>
        <v>0.55929095354523228</v>
      </c>
      <c r="U479" s="469">
        <f t="shared" ref="U479" si="6699">SUM(U480:U482)</f>
        <v>1636</v>
      </c>
      <c r="V479" s="469">
        <f>SUM(V480:V482)</f>
        <v>0</v>
      </c>
      <c r="W479" s="469">
        <f>SUM(W480:W482)</f>
        <v>0</v>
      </c>
      <c r="X479" s="529">
        <f t="shared" si="6549"/>
        <v>1636</v>
      </c>
      <c r="Y479" s="596">
        <f t="shared" si="6550"/>
        <v>0.55929095354523228</v>
      </c>
      <c r="Z479" s="469">
        <f>SUM(Z480:Z482)</f>
        <v>0</v>
      </c>
      <c r="AA479" s="529">
        <f t="shared" si="6552"/>
        <v>1636</v>
      </c>
      <c r="AB479" s="529">
        <f t="shared" ref="AB479:AE479" si="6700">SUM(AB480:AB482)</f>
        <v>1450</v>
      </c>
      <c r="AC479" s="596">
        <f t="shared" si="6554"/>
        <v>0.88630806845965771</v>
      </c>
      <c r="AD479" s="529">
        <f t="shared" si="6700"/>
        <v>1636</v>
      </c>
      <c r="AE479" s="529">
        <f t="shared" si="6700"/>
        <v>1638</v>
      </c>
      <c r="AF479" s="596">
        <f t="shared" si="6555"/>
        <v>1.0012224938875305</v>
      </c>
      <c r="AG479" s="469">
        <f t="shared" ref="AG479:AM479" si="6701">SUM(AG480:AG482)</f>
        <v>1636</v>
      </c>
      <c r="AH479" s="469">
        <f t="shared" si="6701"/>
        <v>1653</v>
      </c>
      <c r="AI479" s="469">
        <f t="shared" si="6701"/>
        <v>1653</v>
      </c>
      <c r="AJ479" s="469">
        <f t="shared" si="6701"/>
        <v>1653</v>
      </c>
      <c r="AK479" s="469">
        <f>SUM(AK480:AK482)</f>
        <v>0</v>
      </c>
      <c r="AL479" s="529">
        <f t="shared" si="6557"/>
        <v>1636</v>
      </c>
      <c r="AM479" s="842">
        <f t="shared" si="6701"/>
        <v>1731.7099999999998</v>
      </c>
      <c r="AN479" s="917">
        <f t="shared" si="6558"/>
        <v>1.0585024449877749</v>
      </c>
      <c r="AO479" s="842">
        <f t="shared" ref="AO479:AR479" si="6702">SUM(AO480:AO482)</f>
        <v>1288.68</v>
      </c>
      <c r="AP479" s="917">
        <f t="shared" si="6560"/>
        <v>0.77960072595281316</v>
      </c>
      <c r="AQ479" s="842">
        <f t="shared" ref="AQ479" si="6703">SUM(AQ480:AQ482)</f>
        <v>0</v>
      </c>
      <c r="AR479" s="842">
        <f t="shared" si="6702"/>
        <v>0</v>
      </c>
      <c r="AS479" s="842">
        <f t="shared" si="6562"/>
        <v>1653</v>
      </c>
      <c r="AT479" s="917">
        <f t="shared" si="6563"/>
        <v>0.77960072595281316</v>
      </c>
      <c r="AU479" s="842">
        <f t="shared" ref="AU479" si="6704">SUM(AU480:AU482)</f>
        <v>0</v>
      </c>
      <c r="AV479" s="842">
        <f t="shared" si="6565"/>
        <v>1653</v>
      </c>
      <c r="AW479" s="469">
        <f t="shared" ref="AW479:BG479" si="6705">SUM(AW480:AW482)</f>
        <v>1653</v>
      </c>
      <c r="AX479" s="842">
        <f t="shared" si="6705"/>
        <v>1742.15</v>
      </c>
      <c r="AY479" s="469">
        <f t="shared" si="6705"/>
        <v>1653</v>
      </c>
      <c r="AZ479" s="1071">
        <f t="shared" si="6705"/>
        <v>1933.63</v>
      </c>
      <c r="BA479" s="923">
        <f t="shared" si="6705"/>
        <v>1974</v>
      </c>
      <c r="BB479" s="469">
        <f t="shared" si="6705"/>
        <v>1974</v>
      </c>
      <c r="BC479" s="469">
        <f t="shared" si="6705"/>
        <v>1974</v>
      </c>
      <c r="BD479" s="923">
        <f t="shared" si="6705"/>
        <v>1974</v>
      </c>
      <c r="BE479" s="469">
        <f t="shared" si="6705"/>
        <v>1974</v>
      </c>
      <c r="BF479" s="469">
        <f t="shared" si="6705"/>
        <v>1974</v>
      </c>
      <c r="BG479" s="842">
        <f t="shared" si="6705"/>
        <v>0</v>
      </c>
      <c r="BH479" s="469">
        <f t="shared" si="6567"/>
        <v>1974</v>
      </c>
      <c r="BI479" s="924">
        <f t="shared" ref="BI479" si="6706">SUM(BI480:BI482)</f>
        <v>478.66999999999996</v>
      </c>
      <c r="BJ479" s="917">
        <f t="shared" si="6569"/>
        <v>0.24248733535967576</v>
      </c>
      <c r="BK479" s="469">
        <f t="shared" ref="BK479" si="6707">SUM(BK480:BK482)</f>
        <v>0</v>
      </c>
      <c r="BL479" s="469">
        <f t="shared" si="6571"/>
        <v>1974</v>
      </c>
      <c r="BM479" s="917">
        <f t="shared" si="6572"/>
        <v>0.24248733535967576</v>
      </c>
      <c r="BN479" s="917"/>
      <c r="BO479" s="917"/>
      <c r="BP479" s="924">
        <f t="shared" ref="BP479:BT479" si="6708">SUM(BP480:BP482)</f>
        <v>889.49999999999989</v>
      </c>
      <c r="BQ479" s="917">
        <f t="shared" si="6574"/>
        <v>0.45060790273556223</v>
      </c>
      <c r="BR479" s="842">
        <f t="shared" ref="BR479" si="6709">SUM(BR480:BR482)</f>
        <v>0</v>
      </c>
      <c r="BS479" s="469">
        <f t="shared" si="6576"/>
        <v>1974</v>
      </c>
      <c r="BT479" s="924">
        <f t="shared" si="6708"/>
        <v>1413.96</v>
      </c>
      <c r="BU479" s="917">
        <f t="shared" si="6577"/>
        <v>0.71629179331306991</v>
      </c>
      <c r="BV479" s="469">
        <f t="shared" ref="BV479" si="6710">SUM(BV480:BV482)</f>
        <v>0</v>
      </c>
      <c r="BW479" s="469">
        <f t="shared" si="6579"/>
        <v>1974</v>
      </c>
      <c r="BX479" s="917">
        <f t="shared" si="6580"/>
        <v>0.71629179331306991</v>
      </c>
      <c r="BY479" s="924">
        <f t="shared" ref="BY479:CE479" si="6711">SUM(BY480:BY482)</f>
        <v>1566.29</v>
      </c>
      <c r="BZ479" s="1128">
        <v>1566.29</v>
      </c>
      <c r="CA479" s="469">
        <f t="shared" si="6711"/>
        <v>0</v>
      </c>
      <c r="CB479" s="469">
        <f t="shared" si="6711"/>
        <v>0</v>
      </c>
      <c r="CC479" s="469">
        <f t="shared" si="6711"/>
        <v>0</v>
      </c>
      <c r="CD479" s="924">
        <f t="shared" si="6711"/>
        <v>0</v>
      </c>
      <c r="CE479" s="28">
        <f t="shared" si="6711"/>
        <v>0</v>
      </c>
      <c r="CF479" s="529">
        <f t="shared" si="6582"/>
        <v>0</v>
      </c>
      <c r="CG479" s="596" t="e">
        <f t="shared" si="6583"/>
        <v>#DIV/0!</v>
      </c>
      <c r="CH479" s="924">
        <f t="shared" ref="CH479:CL479" si="6712">SUM(CH480:CH482)</f>
        <v>0</v>
      </c>
      <c r="CI479" s="596" t="e">
        <f t="shared" si="6585"/>
        <v>#DIV/0!</v>
      </c>
      <c r="CJ479" s="469">
        <f t="shared" ref="CJ479" si="6713">SUM(CJ480:CJ482)</f>
        <v>0</v>
      </c>
      <c r="CK479" s="469">
        <f t="shared" si="6587"/>
        <v>0</v>
      </c>
      <c r="CL479" s="127">
        <f t="shared" si="6712"/>
        <v>0</v>
      </c>
      <c r="CM479" s="593" t="e">
        <f t="shared" si="6588"/>
        <v>#DIV/0!</v>
      </c>
      <c r="CN479" s="28">
        <f t="shared" ref="CN479" si="6714">SUM(CN480:CN482)</f>
        <v>0</v>
      </c>
      <c r="CO479" s="1194">
        <f t="shared" si="6590"/>
        <v>0</v>
      </c>
      <c r="CP479" s="593" t="e">
        <f t="shared" si="6591"/>
        <v>#DIV/0!</v>
      </c>
      <c r="CQ479" s="28">
        <f t="shared" ref="CQ479" si="6715">SUM(CQ480:CQ482)</f>
        <v>0</v>
      </c>
      <c r="CR479" s="1194">
        <f t="shared" si="6593"/>
        <v>0</v>
      </c>
      <c r="CS479" s="1249">
        <f t="shared" ref="CS479:DB479" si="6716">SUM(CS480:CS482)</f>
        <v>0</v>
      </c>
      <c r="CT479" s="1315">
        <f t="shared" si="6716"/>
        <v>0</v>
      </c>
      <c r="CU479" s="469">
        <f t="shared" si="6716"/>
        <v>0</v>
      </c>
      <c r="CV479" s="469">
        <f t="shared" si="6716"/>
        <v>0</v>
      </c>
      <c r="CW479" s="1392">
        <f t="shared" si="6716"/>
        <v>0</v>
      </c>
      <c r="CX479" s="593" t="e">
        <f t="shared" si="6595"/>
        <v>#DIV/0!</v>
      </c>
      <c r="CY479" s="1499">
        <f t="shared" ref="CY479:CZ479" si="6717">SUM(CY480:CY482)</f>
        <v>0</v>
      </c>
      <c r="CZ479" s="469">
        <f t="shared" si="6717"/>
        <v>0</v>
      </c>
      <c r="DA479" s="1499">
        <f t="shared" si="6597"/>
        <v>0</v>
      </c>
      <c r="DB479" s="127">
        <f t="shared" si="6716"/>
        <v>0</v>
      </c>
      <c r="DC479" s="593" t="e">
        <f t="shared" si="6598"/>
        <v>#DIV/0!</v>
      </c>
      <c r="DD479" s="1194">
        <f t="shared" ref="DD479" si="6718">SUM(DD480:DD482)</f>
        <v>0</v>
      </c>
      <c r="DE479" s="1499">
        <f t="shared" si="6600"/>
        <v>0</v>
      </c>
      <c r="DF479" s="593" t="e">
        <f t="shared" si="6601"/>
        <v>#DIV/0!</v>
      </c>
      <c r="DG479" s="1194">
        <f t="shared" ref="DG479" si="6719">SUM(DG480:DG482)</f>
        <v>0</v>
      </c>
      <c r="DH479" s="1499">
        <f t="shared" si="6603"/>
        <v>0</v>
      </c>
      <c r="DI479" s="593" t="e">
        <f t="shared" si="6604"/>
        <v>#DIV/0!</v>
      </c>
      <c r="DJ479" s="1591">
        <f t="shared" ref="DJ479" si="6720">SUM(DJ480:DJ482)</f>
        <v>0</v>
      </c>
      <c r="DK479" s="593" t="e">
        <f t="shared" si="6606"/>
        <v>#DIV/0!</v>
      </c>
      <c r="DL479" s="1194">
        <f t="shared" ref="DL479" si="6721">SUM(DL480:DL482)</f>
        <v>0</v>
      </c>
      <c r="DM479" s="1499">
        <f t="shared" si="6608"/>
        <v>0</v>
      </c>
      <c r="DN479" s="593" t="e">
        <f t="shared" si="6609"/>
        <v>#DIV/0!</v>
      </c>
      <c r="DO479" s="1591">
        <f t="shared" ref="DO479:DS479" si="6722">SUM(DO480:DO482)</f>
        <v>0</v>
      </c>
      <c r="DP479" s="469">
        <f t="shared" si="6722"/>
        <v>0</v>
      </c>
      <c r="DQ479" s="469">
        <f t="shared" si="6722"/>
        <v>0</v>
      </c>
      <c r="DR479" s="469">
        <f t="shared" si="6722"/>
        <v>0</v>
      </c>
      <c r="DS479" s="1688">
        <f t="shared" si="6722"/>
        <v>0</v>
      </c>
      <c r="DT479" s="2176" t="e">
        <f t="shared" si="6611"/>
        <v>#DIV/0!</v>
      </c>
      <c r="DU479" s="1763">
        <f t="shared" ref="DU479:DV479" si="6723">SUM(DU480:DU482)</f>
        <v>0</v>
      </c>
      <c r="DV479" s="1763">
        <f t="shared" si="6723"/>
        <v>0</v>
      </c>
      <c r="DW479" s="1763">
        <f t="shared" si="6613"/>
        <v>0</v>
      </c>
      <c r="DX479" s="1763">
        <f t="shared" ref="DX479:DZ479" si="6724">SUM(DX480:DX482)</f>
        <v>0</v>
      </c>
      <c r="DY479" s="1763">
        <f t="shared" si="6615"/>
        <v>0</v>
      </c>
      <c r="DZ479" s="1763">
        <f t="shared" si="6724"/>
        <v>0</v>
      </c>
      <c r="EA479" s="1763">
        <f t="shared" si="6616"/>
        <v>0</v>
      </c>
      <c r="EB479" s="1688">
        <f t="shared" ref="EB479" si="6725">SUM(EB480:EB482)</f>
        <v>0</v>
      </c>
      <c r="EC479" s="2176" t="e">
        <f t="shared" si="6618"/>
        <v>#DIV/0!</v>
      </c>
      <c r="ED479" s="1763">
        <f t="shared" ref="ED479" si="6726">SUM(ED480:ED482)</f>
        <v>0</v>
      </c>
      <c r="EE479" s="1763">
        <f t="shared" si="6620"/>
        <v>0</v>
      </c>
      <c r="EF479" s="2176" t="e">
        <f t="shared" si="6621"/>
        <v>#DIV/0!</v>
      </c>
      <c r="EG479" s="1763">
        <f t="shared" ref="EG479" si="6727">SUM(EG480:EG482)</f>
        <v>0</v>
      </c>
      <c r="EH479" s="1763">
        <f t="shared" si="6623"/>
        <v>0</v>
      </c>
      <c r="EI479" s="2215">
        <f t="shared" ref="EI479:EO479" si="6728">SUM(EI480:EI482)</f>
        <v>0</v>
      </c>
      <c r="EJ479" s="1688">
        <f t="shared" si="6728"/>
        <v>0</v>
      </c>
      <c r="EK479" s="2176" t="e">
        <f t="shared" si="6625"/>
        <v>#DIV/0!</v>
      </c>
      <c r="EL479" s="1763">
        <f t="shared" si="6728"/>
        <v>0</v>
      </c>
      <c r="EM479" s="2216">
        <f t="shared" si="6728"/>
        <v>0</v>
      </c>
      <c r="EN479" s="2216">
        <f t="shared" si="6728"/>
        <v>0</v>
      </c>
      <c r="EO479" s="1688">
        <f t="shared" si="6728"/>
        <v>0</v>
      </c>
      <c r="EP479" s="2176" t="e">
        <f t="shared" si="6626"/>
        <v>#DIV/0!</v>
      </c>
      <c r="EQ479" s="1763">
        <f t="shared" ref="EQ479" si="6729">SUM(EQ480:EQ482)</f>
        <v>0</v>
      </c>
      <c r="ER479" s="1763">
        <f t="shared" si="6628"/>
        <v>0</v>
      </c>
      <c r="ES479" s="1763">
        <f t="shared" ref="ES479" si="6730">SUM(ES480:ES482)</f>
        <v>0</v>
      </c>
      <c r="ET479" s="1763">
        <f t="shared" si="6630"/>
        <v>0</v>
      </c>
      <c r="EU479" s="2176" t="e">
        <f t="shared" si="6631"/>
        <v>#DIV/0!</v>
      </c>
      <c r="EV479" s="1763">
        <f t="shared" ref="EV479" si="6731">SUM(EV480:EV482)</f>
        <v>0</v>
      </c>
      <c r="EW479" s="1763">
        <f t="shared" si="6633"/>
        <v>0</v>
      </c>
      <c r="EX479" s="1688">
        <f t="shared" ref="EX479" si="6732">SUM(EX480:EX482)</f>
        <v>0</v>
      </c>
      <c r="EY479" s="2176" t="e">
        <f t="shared" si="6635"/>
        <v>#DIV/0!</v>
      </c>
      <c r="EZ479" s="2217">
        <f t="shared" ref="EZ479:FF479" si="6733">SUM(EZ480:EZ482)</f>
        <v>0</v>
      </c>
      <c r="FA479" s="1688">
        <f t="shared" ref="FA479" si="6734">SUM(FA480:FA482)</f>
        <v>0</v>
      </c>
      <c r="FB479" s="2176" t="e">
        <f t="shared" si="6638"/>
        <v>#DIV/0!</v>
      </c>
      <c r="FC479" s="1499">
        <f t="shared" si="6733"/>
        <v>0</v>
      </c>
      <c r="FD479" s="1499">
        <f t="shared" si="6733"/>
        <v>0</v>
      </c>
      <c r="FE479" s="1499">
        <f t="shared" si="6733"/>
        <v>0</v>
      </c>
      <c r="FF479" s="1499">
        <f t="shared" si="6733"/>
        <v>0</v>
      </c>
      <c r="FG479" s="1499">
        <f t="shared" si="6639"/>
        <v>0</v>
      </c>
      <c r="FH479" s="2721">
        <f t="shared" ref="FH479:FI479" si="6735">SUM(FH480:FH482)</f>
        <v>0</v>
      </c>
      <c r="FI479" s="1499">
        <f t="shared" si="6735"/>
        <v>0</v>
      </c>
      <c r="FJ479" s="1499">
        <f t="shared" si="6641"/>
        <v>0</v>
      </c>
      <c r="FK479" s="2696" t="e">
        <f t="shared" si="6642"/>
        <v>#DIV/0!</v>
      </c>
      <c r="FL479" s="2721">
        <f t="shared" ref="FL479" si="6736">SUM(FL480:FL482)</f>
        <v>0</v>
      </c>
      <c r="FM479" s="2696" t="e">
        <f t="shared" si="6644"/>
        <v>#DIV/0!</v>
      </c>
      <c r="FN479" s="1499">
        <f t="shared" ref="FN479" si="6737">SUM(FN480:FN482)</f>
        <v>0</v>
      </c>
      <c r="FO479" s="1499">
        <f t="shared" si="6646"/>
        <v>0</v>
      </c>
      <c r="FP479" s="2131">
        <f t="shared" ref="FP479" si="6738">SUM(FP480:FP482)</f>
        <v>0</v>
      </c>
      <c r="FQ479" s="2610">
        <f t="shared" ref="FQ479:FR479" si="6739">SUM(FQ480:FQ482)</f>
        <v>0</v>
      </c>
      <c r="FR479" s="1499">
        <f t="shared" si="6739"/>
        <v>0</v>
      </c>
      <c r="FS479" s="1499">
        <f t="shared" ref="FS479" si="6740">SUM(FS480:FS482)</f>
        <v>0</v>
      </c>
    </row>
    <row r="480" spans="1:175" ht="21.75" hidden="1" thickBot="1" x14ac:dyDescent="0.3">
      <c r="A480" s="679"/>
      <c r="B480" s="680"/>
      <c r="C480" s="1937" t="s">
        <v>62</v>
      </c>
      <c r="D480" s="2901"/>
      <c r="E480" s="1908"/>
      <c r="F480" s="814"/>
      <c r="G480" s="650" t="s">
        <v>530</v>
      </c>
      <c r="H480" s="687">
        <v>913</v>
      </c>
      <c r="I480" s="469">
        <v>1139</v>
      </c>
      <c r="J480" s="529">
        <v>886</v>
      </c>
      <c r="K480" s="529">
        <v>297</v>
      </c>
      <c r="L480" s="596">
        <f t="shared" si="6542"/>
        <v>0.33521444695259595</v>
      </c>
      <c r="M480" s="469">
        <v>886</v>
      </c>
      <c r="N480" s="469"/>
      <c r="O480" s="469"/>
      <c r="P480" s="529">
        <f t="shared" si="6544"/>
        <v>886</v>
      </c>
      <c r="Q480" s="596">
        <f t="shared" si="6697"/>
        <v>0.33521444695259595</v>
      </c>
      <c r="R480" s="469">
        <v>886</v>
      </c>
      <c r="S480" s="529">
        <v>591</v>
      </c>
      <c r="T480" s="596">
        <f t="shared" si="6547"/>
        <v>0.66704288939051914</v>
      </c>
      <c r="U480" s="469">
        <v>886</v>
      </c>
      <c r="V480" s="469"/>
      <c r="W480" s="469"/>
      <c r="X480" s="529">
        <f t="shared" si="6549"/>
        <v>886</v>
      </c>
      <c r="Y480" s="596">
        <f t="shared" si="6550"/>
        <v>0.66704288939051914</v>
      </c>
      <c r="Z480" s="469"/>
      <c r="AA480" s="529">
        <f t="shared" si="6552"/>
        <v>886</v>
      </c>
      <c r="AB480" s="529">
        <v>938</v>
      </c>
      <c r="AC480" s="596">
        <f t="shared" si="6554"/>
        <v>1.0586907449209932</v>
      </c>
      <c r="AD480" s="529">
        <v>1091</v>
      </c>
      <c r="AE480" s="529">
        <v>1108</v>
      </c>
      <c r="AF480" s="596">
        <f t="shared" si="6555"/>
        <v>1.2505643340857788</v>
      </c>
      <c r="AG480" s="469">
        <v>886</v>
      </c>
      <c r="AH480" s="469">
        <v>1108</v>
      </c>
      <c r="AI480" s="469">
        <v>1108</v>
      </c>
      <c r="AJ480" s="469">
        <v>1108</v>
      </c>
      <c r="AK480" s="469"/>
      <c r="AL480" s="529">
        <f t="shared" si="6557"/>
        <v>886</v>
      </c>
      <c r="AM480" s="842">
        <v>1181.3399999999999</v>
      </c>
      <c r="AN480" s="917">
        <f t="shared" si="6558"/>
        <v>1.3333408577878103</v>
      </c>
      <c r="AO480" s="842">
        <v>435.12</v>
      </c>
      <c r="AP480" s="917">
        <f t="shared" si="6560"/>
        <v>0.39270758122743682</v>
      </c>
      <c r="AQ480" s="842"/>
      <c r="AR480" s="842"/>
      <c r="AS480" s="842">
        <f t="shared" si="6562"/>
        <v>1108</v>
      </c>
      <c r="AT480" s="917">
        <f t="shared" si="6563"/>
        <v>0.39270758122743682</v>
      </c>
      <c r="AU480" s="842"/>
      <c r="AV480" s="842">
        <f t="shared" si="6565"/>
        <v>1108</v>
      </c>
      <c r="AW480" s="469">
        <v>1108</v>
      </c>
      <c r="AX480" s="842">
        <v>730.29</v>
      </c>
      <c r="AY480" s="469">
        <v>1108</v>
      </c>
      <c r="AZ480" s="1071">
        <v>916.78</v>
      </c>
      <c r="BA480" s="923">
        <v>1108</v>
      </c>
      <c r="BB480" s="469">
        <v>1108</v>
      </c>
      <c r="BC480" s="469">
        <v>1108</v>
      </c>
      <c r="BD480" s="923">
        <v>1108</v>
      </c>
      <c r="BE480" s="469">
        <v>1108</v>
      </c>
      <c r="BF480" s="469">
        <v>1108</v>
      </c>
      <c r="BG480" s="842"/>
      <c r="BH480" s="469">
        <f t="shared" si="6567"/>
        <v>1108</v>
      </c>
      <c r="BI480" s="924">
        <v>289.77</v>
      </c>
      <c r="BJ480" s="917">
        <f t="shared" si="6569"/>
        <v>0.26152527075812271</v>
      </c>
      <c r="BK480" s="469"/>
      <c r="BL480" s="469">
        <f t="shared" si="6571"/>
        <v>1108</v>
      </c>
      <c r="BM480" s="917">
        <f t="shared" si="6572"/>
        <v>0.26152527075812271</v>
      </c>
      <c r="BN480" s="917"/>
      <c r="BO480" s="917"/>
      <c r="BP480" s="924">
        <v>532.77</v>
      </c>
      <c r="BQ480" s="917">
        <f t="shared" si="6574"/>
        <v>0.48083935018050539</v>
      </c>
      <c r="BR480" s="842"/>
      <c r="BS480" s="469">
        <f t="shared" si="6576"/>
        <v>1108</v>
      </c>
      <c r="BT480" s="924">
        <v>764.27</v>
      </c>
      <c r="BU480" s="917">
        <f t="shared" si="6577"/>
        <v>0.68977436823104687</v>
      </c>
      <c r="BV480" s="469"/>
      <c r="BW480" s="469">
        <f t="shared" si="6579"/>
        <v>1108</v>
      </c>
      <c r="BX480" s="917">
        <f t="shared" si="6580"/>
        <v>0.68977436823104687</v>
      </c>
      <c r="BY480" s="924">
        <v>889.27</v>
      </c>
      <c r="BZ480" s="1128">
        <v>889.27</v>
      </c>
      <c r="CA480" s="469"/>
      <c r="CB480" s="469"/>
      <c r="CC480" s="469"/>
      <c r="CD480" s="924">
        <v>0</v>
      </c>
      <c r="CE480" s="28"/>
      <c r="CF480" s="529">
        <f t="shared" si="6582"/>
        <v>0</v>
      </c>
      <c r="CG480" s="596" t="e">
        <f t="shared" si="6583"/>
        <v>#DIV/0!</v>
      </c>
      <c r="CH480" s="924">
        <v>0</v>
      </c>
      <c r="CI480" s="596" t="e">
        <f t="shared" si="6585"/>
        <v>#DIV/0!</v>
      </c>
      <c r="CJ480" s="469"/>
      <c r="CK480" s="469">
        <f t="shared" si="6587"/>
        <v>0</v>
      </c>
      <c r="CL480" s="127"/>
      <c r="CM480" s="593" t="e">
        <f t="shared" si="6588"/>
        <v>#DIV/0!</v>
      </c>
      <c r="CN480" s="28"/>
      <c r="CO480" s="1194">
        <f t="shared" si="6590"/>
        <v>0</v>
      </c>
      <c r="CP480" s="593" t="e">
        <f t="shared" si="6591"/>
        <v>#DIV/0!</v>
      </c>
      <c r="CQ480" s="28"/>
      <c r="CR480" s="1194">
        <f t="shared" si="6593"/>
        <v>0</v>
      </c>
      <c r="CS480" s="1249"/>
      <c r="CT480" s="1315"/>
      <c r="CU480" s="469"/>
      <c r="CV480" s="469"/>
      <c r="CW480" s="1392"/>
      <c r="CX480" s="593" t="e">
        <f t="shared" si="6595"/>
        <v>#DIV/0!</v>
      </c>
      <c r="CY480" s="1499"/>
      <c r="CZ480" s="469"/>
      <c r="DA480" s="1499">
        <f t="shared" si="6597"/>
        <v>0</v>
      </c>
      <c r="DB480" s="127"/>
      <c r="DC480" s="593" t="e">
        <f t="shared" si="6598"/>
        <v>#DIV/0!</v>
      </c>
      <c r="DD480" s="1194"/>
      <c r="DE480" s="1499">
        <f t="shared" si="6600"/>
        <v>0</v>
      </c>
      <c r="DF480" s="593" t="e">
        <f t="shared" si="6601"/>
        <v>#DIV/0!</v>
      </c>
      <c r="DG480" s="1194"/>
      <c r="DH480" s="1499">
        <f t="shared" si="6603"/>
        <v>0</v>
      </c>
      <c r="DI480" s="593" t="e">
        <f t="shared" si="6604"/>
        <v>#DIV/0!</v>
      </c>
      <c r="DJ480" s="1591"/>
      <c r="DK480" s="593" t="e">
        <f t="shared" si="6606"/>
        <v>#DIV/0!</v>
      </c>
      <c r="DL480" s="1194"/>
      <c r="DM480" s="1499">
        <f t="shared" si="6608"/>
        <v>0</v>
      </c>
      <c r="DN480" s="593" t="e">
        <f t="shared" si="6609"/>
        <v>#DIV/0!</v>
      </c>
      <c r="DO480" s="1591"/>
      <c r="DP480" s="469"/>
      <c r="DQ480" s="469"/>
      <c r="DR480" s="469"/>
      <c r="DS480" s="1688"/>
      <c r="DT480" s="2176" t="e">
        <f t="shared" si="6611"/>
        <v>#DIV/0!</v>
      </c>
      <c r="DU480" s="1763"/>
      <c r="DV480" s="1763"/>
      <c r="DW480" s="1763">
        <f t="shared" si="6613"/>
        <v>0</v>
      </c>
      <c r="DX480" s="1763"/>
      <c r="DY480" s="1763">
        <f t="shared" si="6615"/>
        <v>0</v>
      </c>
      <c r="DZ480" s="1763"/>
      <c r="EA480" s="1763">
        <f t="shared" si="6616"/>
        <v>0</v>
      </c>
      <c r="EB480" s="1688"/>
      <c r="EC480" s="2176" t="e">
        <f t="shared" si="6618"/>
        <v>#DIV/0!</v>
      </c>
      <c r="ED480" s="1763"/>
      <c r="EE480" s="1763">
        <f t="shared" si="6620"/>
        <v>0</v>
      </c>
      <c r="EF480" s="2176" t="e">
        <f t="shared" si="6621"/>
        <v>#DIV/0!</v>
      </c>
      <c r="EG480" s="1763"/>
      <c r="EH480" s="1763">
        <f t="shared" si="6623"/>
        <v>0</v>
      </c>
      <c r="EI480" s="2215"/>
      <c r="EJ480" s="1688"/>
      <c r="EK480" s="2176" t="e">
        <f t="shared" si="6625"/>
        <v>#DIV/0!</v>
      </c>
      <c r="EL480" s="1763"/>
      <c r="EM480" s="2216"/>
      <c r="EN480" s="2216"/>
      <c r="EO480" s="1688"/>
      <c r="EP480" s="2176" t="e">
        <f t="shared" si="6626"/>
        <v>#DIV/0!</v>
      </c>
      <c r="EQ480" s="1763"/>
      <c r="ER480" s="1763">
        <f t="shared" si="6628"/>
        <v>0</v>
      </c>
      <c r="ES480" s="1763"/>
      <c r="ET480" s="1763">
        <f t="shared" si="6630"/>
        <v>0</v>
      </c>
      <c r="EU480" s="2176" t="e">
        <f t="shared" si="6631"/>
        <v>#DIV/0!</v>
      </c>
      <c r="EV480" s="1763"/>
      <c r="EW480" s="1763">
        <f t="shared" si="6633"/>
        <v>0</v>
      </c>
      <c r="EX480" s="1688"/>
      <c r="EY480" s="2176" t="e">
        <f t="shared" si="6635"/>
        <v>#DIV/0!</v>
      </c>
      <c r="EZ480" s="2217"/>
      <c r="FA480" s="1688"/>
      <c r="FB480" s="2176" t="e">
        <f t="shared" si="6638"/>
        <v>#DIV/0!</v>
      </c>
      <c r="FC480" s="1499"/>
      <c r="FD480" s="1499"/>
      <c r="FE480" s="1499"/>
      <c r="FF480" s="1499"/>
      <c r="FG480" s="1499">
        <f t="shared" si="6639"/>
        <v>0</v>
      </c>
      <c r="FH480" s="2721"/>
      <c r="FI480" s="1499"/>
      <c r="FJ480" s="1499">
        <f t="shared" si="6641"/>
        <v>0</v>
      </c>
      <c r="FK480" s="2696" t="e">
        <f t="shared" si="6642"/>
        <v>#DIV/0!</v>
      </c>
      <c r="FL480" s="2721"/>
      <c r="FM480" s="2696" t="e">
        <f t="shared" si="6644"/>
        <v>#DIV/0!</v>
      </c>
      <c r="FN480" s="1499"/>
      <c r="FO480" s="1499">
        <f t="shared" si="6646"/>
        <v>0</v>
      </c>
      <c r="FP480" s="2131"/>
      <c r="FQ480" s="2610"/>
      <c r="FR480" s="1499"/>
      <c r="FS480" s="1499"/>
    </row>
    <row r="481" spans="1:175" ht="21.75" hidden="1" thickBot="1" x14ac:dyDescent="0.3">
      <c r="A481" s="679"/>
      <c r="B481" s="680"/>
      <c r="C481" s="1937" t="s">
        <v>63</v>
      </c>
      <c r="D481" s="2901"/>
      <c r="E481" s="1908"/>
      <c r="F481" s="814"/>
      <c r="G481" s="650" t="s">
        <v>530</v>
      </c>
      <c r="H481" s="687">
        <v>103</v>
      </c>
      <c r="I481" s="469">
        <v>417</v>
      </c>
      <c r="J481" s="529">
        <v>717</v>
      </c>
      <c r="K481" s="529">
        <v>113</v>
      </c>
      <c r="L481" s="596">
        <f t="shared" si="6542"/>
        <v>0.15760111576011157</v>
      </c>
      <c r="M481" s="469">
        <v>717</v>
      </c>
      <c r="N481" s="469"/>
      <c r="O481" s="469"/>
      <c r="P481" s="529">
        <f t="shared" si="6544"/>
        <v>717</v>
      </c>
      <c r="Q481" s="596">
        <f t="shared" si="6697"/>
        <v>0.15760111576011157</v>
      </c>
      <c r="R481" s="469">
        <v>717</v>
      </c>
      <c r="S481" s="529">
        <v>284</v>
      </c>
      <c r="T481" s="596">
        <f t="shared" si="6547"/>
        <v>0.39609483960948394</v>
      </c>
      <c r="U481" s="469">
        <v>717</v>
      </c>
      <c r="V481" s="469"/>
      <c r="W481" s="469"/>
      <c r="X481" s="529">
        <f t="shared" si="6549"/>
        <v>717</v>
      </c>
      <c r="Y481" s="596">
        <f t="shared" si="6550"/>
        <v>0.39609483960948394</v>
      </c>
      <c r="Z481" s="469"/>
      <c r="AA481" s="529">
        <f t="shared" si="6552"/>
        <v>717</v>
      </c>
      <c r="AB481" s="529">
        <v>455</v>
      </c>
      <c r="AC481" s="596">
        <f t="shared" si="6554"/>
        <v>0.63458856345885639</v>
      </c>
      <c r="AD481" s="529">
        <v>488</v>
      </c>
      <c r="AE481" s="529">
        <v>473</v>
      </c>
      <c r="AF481" s="596">
        <f t="shared" si="6555"/>
        <v>0.6596931659693166</v>
      </c>
      <c r="AG481" s="469">
        <v>717</v>
      </c>
      <c r="AH481" s="469">
        <v>488</v>
      </c>
      <c r="AI481" s="469">
        <v>488</v>
      </c>
      <c r="AJ481" s="469">
        <v>488</v>
      </c>
      <c r="AK481" s="469"/>
      <c r="AL481" s="529">
        <f t="shared" si="6557"/>
        <v>717</v>
      </c>
      <c r="AM481" s="842">
        <v>492.83</v>
      </c>
      <c r="AN481" s="917">
        <f t="shared" si="6558"/>
        <v>0.6873500697350069</v>
      </c>
      <c r="AO481" s="842">
        <v>592.08000000000004</v>
      </c>
      <c r="AP481" s="917">
        <f t="shared" si="6560"/>
        <v>1.2132786885245903</v>
      </c>
      <c r="AQ481" s="842"/>
      <c r="AR481" s="842"/>
      <c r="AS481" s="842">
        <f t="shared" si="6562"/>
        <v>488</v>
      </c>
      <c r="AT481" s="917">
        <f t="shared" si="6563"/>
        <v>1.2132786885245903</v>
      </c>
      <c r="AU481" s="842"/>
      <c r="AV481" s="842">
        <f t="shared" si="6565"/>
        <v>488</v>
      </c>
      <c r="AW481" s="469">
        <v>488</v>
      </c>
      <c r="AX481" s="842">
        <v>634.41999999999996</v>
      </c>
      <c r="AY481" s="469">
        <v>488</v>
      </c>
      <c r="AZ481" s="1071">
        <v>639.41</v>
      </c>
      <c r="BA481" s="923">
        <v>488</v>
      </c>
      <c r="BB481" s="469">
        <v>488</v>
      </c>
      <c r="BC481" s="469">
        <v>488</v>
      </c>
      <c r="BD481" s="923">
        <v>488</v>
      </c>
      <c r="BE481" s="469">
        <v>488</v>
      </c>
      <c r="BF481" s="469">
        <v>488</v>
      </c>
      <c r="BG481" s="842"/>
      <c r="BH481" s="469">
        <f t="shared" si="6567"/>
        <v>488</v>
      </c>
      <c r="BI481" s="924">
        <v>130.91999999999999</v>
      </c>
      <c r="BJ481" s="917">
        <f t="shared" si="6569"/>
        <v>0.26827868852459014</v>
      </c>
      <c r="BK481" s="469"/>
      <c r="BL481" s="469">
        <f t="shared" si="6571"/>
        <v>488</v>
      </c>
      <c r="BM481" s="917">
        <f t="shared" si="6572"/>
        <v>0.26827868852459014</v>
      </c>
      <c r="BN481" s="917"/>
      <c r="BO481" s="917"/>
      <c r="BP481" s="924">
        <v>159.31</v>
      </c>
      <c r="BQ481" s="917">
        <f t="shared" si="6574"/>
        <v>0.32645491803278687</v>
      </c>
      <c r="BR481" s="842"/>
      <c r="BS481" s="469">
        <f t="shared" si="6576"/>
        <v>488</v>
      </c>
      <c r="BT481" s="924">
        <v>336.31</v>
      </c>
      <c r="BU481" s="917">
        <f t="shared" si="6577"/>
        <v>0.68915983606557374</v>
      </c>
      <c r="BV481" s="469"/>
      <c r="BW481" s="469">
        <f t="shared" si="6579"/>
        <v>488</v>
      </c>
      <c r="BX481" s="917">
        <f t="shared" si="6580"/>
        <v>0.68915983606557374</v>
      </c>
      <c r="BY481" s="924">
        <v>363.64</v>
      </c>
      <c r="BZ481" s="1128">
        <v>363.64</v>
      </c>
      <c r="CA481" s="469"/>
      <c r="CB481" s="469"/>
      <c r="CC481" s="469"/>
      <c r="CD481" s="924">
        <v>0</v>
      </c>
      <c r="CE481" s="28"/>
      <c r="CF481" s="529">
        <f t="shared" si="6582"/>
        <v>0</v>
      </c>
      <c r="CG481" s="596" t="e">
        <f t="shared" si="6583"/>
        <v>#DIV/0!</v>
      </c>
      <c r="CH481" s="924">
        <v>0</v>
      </c>
      <c r="CI481" s="596" t="e">
        <f t="shared" si="6585"/>
        <v>#DIV/0!</v>
      </c>
      <c r="CJ481" s="469"/>
      <c r="CK481" s="469">
        <f t="shared" si="6587"/>
        <v>0</v>
      </c>
      <c r="CL481" s="127">
        <v>0</v>
      </c>
      <c r="CM481" s="593" t="e">
        <f t="shared" si="6588"/>
        <v>#DIV/0!</v>
      </c>
      <c r="CN481" s="28"/>
      <c r="CO481" s="1194">
        <f t="shared" si="6590"/>
        <v>0</v>
      </c>
      <c r="CP481" s="593" t="e">
        <f t="shared" si="6591"/>
        <v>#DIV/0!</v>
      </c>
      <c r="CQ481" s="28"/>
      <c r="CR481" s="1194">
        <f t="shared" si="6593"/>
        <v>0</v>
      </c>
      <c r="CS481" s="1249">
        <v>0</v>
      </c>
      <c r="CT481" s="1315"/>
      <c r="CU481" s="469"/>
      <c r="CV481" s="469"/>
      <c r="CW481" s="1392">
        <v>0</v>
      </c>
      <c r="CX481" s="593" t="e">
        <f t="shared" si="6595"/>
        <v>#DIV/0!</v>
      </c>
      <c r="CY481" s="1499"/>
      <c r="CZ481" s="469"/>
      <c r="DA481" s="1499">
        <f t="shared" si="6597"/>
        <v>0</v>
      </c>
      <c r="DB481" s="127">
        <v>0</v>
      </c>
      <c r="DC481" s="593" t="e">
        <f t="shared" si="6598"/>
        <v>#DIV/0!</v>
      </c>
      <c r="DD481" s="1194"/>
      <c r="DE481" s="1499">
        <f t="shared" si="6600"/>
        <v>0</v>
      </c>
      <c r="DF481" s="593" t="e">
        <f t="shared" si="6601"/>
        <v>#DIV/0!</v>
      </c>
      <c r="DG481" s="1194"/>
      <c r="DH481" s="1499">
        <f t="shared" si="6603"/>
        <v>0</v>
      </c>
      <c r="DI481" s="593" t="e">
        <f t="shared" si="6604"/>
        <v>#DIV/0!</v>
      </c>
      <c r="DJ481" s="1591">
        <v>0</v>
      </c>
      <c r="DK481" s="593" t="e">
        <f t="shared" si="6606"/>
        <v>#DIV/0!</v>
      </c>
      <c r="DL481" s="1194"/>
      <c r="DM481" s="1499">
        <f t="shared" si="6608"/>
        <v>0</v>
      </c>
      <c r="DN481" s="593" t="e">
        <f t="shared" si="6609"/>
        <v>#DIV/0!</v>
      </c>
      <c r="DO481" s="1591">
        <v>0</v>
      </c>
      <c r="DP481" s="469"/>
      <c r="DQ481" s="469"/>
      <c r="DR481" s="469"/>
      <c r="DS481" s="1688">
        <v>0</v>
      </c>
      <c r="DT481" s="2176" t="e">
        <f t="shared" si="6611"/>
        <v>#DIV/0!</v>
      </c>
      <c r="DU481" s="1763"/>
      <c r="DV481" s="1763"/>
      <c r="DW481" s="1763">
        <f t="shared" si="6613"/>
        <v>0</v>
      </c>
      <c r="DX481" s="1763"/>
      <c r="DY481" s="1763">
        <f t="shared" si="6615"/>
        <v>0</v>
      </c>
      <c r="DZ481" s="1763"/>
      <c r="EA481" s="1763">
        <f t="shared" si="6616"/>
        <v>0</v>
      </c>
      <c r="EB481" s="1688">
        <v>0</v>
      </c>
      <c r="EC481" s="2176" t="e">
        <f t="shared" si="6618"/>
        <v>#DIV/0!</v>
      </c>
      <c r="ED481" s="1763"/>
      <c r="EE481" s="1763">
        <f t="shared" si="6620"/>
        <v>0</v>
      </c>
      <c r="EF481" s="2176" t="e">
        <f t="shared" si="6621"/>
        <v>#DIV/0!</v>
      </c>
      <c r="EG481" s="1763"/>
      <c r="EH481" s="1763">
        <f t="shared" si="6623"/>
        <v>0</v>
      </c>
      <c r="EI481" s="2215">
        <v>0</v>
      </c>
      <c r="EJ481" s="1688">
        <v>0</v>
      </c>
      <c r="EK481" s="2176" t="e">
        <f t="shared" si="6625"/>
        <v>#DIV/0!</v>
      </c>
      <c r="EL481" s="1763"/>
      <c r="EM481" s="2216"/>
      <c r="EN481" s="2216"/>
      <c r="EO481" s="1688">
        <v>0</v>
      </c>
      <c r="EP481" s="2176" t="e">
        <f t="shared" si="6626"/>
        <v>#DIV/0!</v>
      </c>
      <c r="EQ481" s="1763"/>
      <c r="ER481" s="1763">
        <f t="shared" si="6628"/>
        <v>0</v>
      </c>
      <c r="ES481" s="1763"/>
      <c r="ET481" s="1763">
        <f t="shared" si="6630"/>
        <v>0</v>
      </c>
      <c r="EU481" s="2176" t="e">
        <f t="shared" si="6631"/>
        <v>#DIV/0!</v>
      </c>
      <c r="EV481" s="1763"/>
      <c r="EW481" s="1763">
        <f t="shared" si="6633"/>
        <v>0</v>
      </c>
      <c r="EX481" s="1688">
        <v>0</v>
      </c>
      <c r="EY481" s="2176" t="e">
        <f t="shared" si="6635"/>
        <v>#DIV/0!</v>
      </c>
      <c r="EZ481" s="2217">
        <v>0</v>
      </c>
      <c r="FA481" s="1688">
        <v>0</v>
      </c>
      <c r="FB481" s="2176" t="e">
        <f t="shared" si="6638"/>
        <v>#DIV/0!</v>
      </c>
      <c r="FC481" s="1499"/>
      <c r="FD481" s="1499"/>
      <c r="FE481" s="1499"/>
      <c r="FF481" s="1499"/>
      <c r="FG481" s="1499">
        <f t="shared" si="6639"/>
        <v>0</v>
      </c>
      <c r="FH481" s="2721">
        <v>0</v>
      </c>
      <c r="FI481" s="1499"/>
      <c r="FJ481" s="1499">
        <f t="shared" si="6641"/>
        <v>0</v>
      </c>
      <c r="FK481" s="2696" t="e">
        <f t="shared" si="6642"/>
        <v>#DIV/0!</v>
      </c>
      <c r="FL481" s="2721">
        <v>0</v>
      </c>
      <c r="FM481" s="2696" t="e">
        <f t="shared" si="6644"/>
        <v>#DIV/0!</v>
      </c>
      <c r="FN481" s="1499"/>
      <c r="FO481" s="1499">
        <f t="shared" si="6646"/>
        <v>0</v>
      </c>
      <c r="FP481" s="2131"/>
      <c r="FQ481" s="2610"/>
      <c r="FR481" s="1499"/>
      <c r="FS481" s="1499"/>
    </row>
    <row r="482" spans="1:175" ht="21.75" hidden="1" thickBot="1" x14ac:dyDescent="0.3">
      <c r="A482" s="679"/>
      <c r="B482" s="680"/>
      <c r="C482" s="1937" t="s">
        <v>64</v>
      </c>
      <c r="D482" s="2901"/>
      <c r="E482" s="1908"/>
      <c r="F482" s="814"/>
      <c r="G482" s="650" t="s">
        <v>530</v>
      </c>
      <c r="H482" s="687">
        <v>70</v>
      </c>
      <c r="I482" s="469">
        <v>33</v>
      </c>
      <c r="J482" s="529">
        <v>33</v>
      </c>
      <c r="K482" s="529">
        <v>0</v>
      </c>
      <c r="L482" s="596">
        <f t="shared" si="6542"/>
        <v>0</v>
      </c>
      <c r="M482" s="469">
        <v>33</v>
      </c>
      <c r="N482" s="469"/>
      <c r="O482" s="469"/>
      <c r="P482" s="529">
        <f t="shared" si="6544"/>
        <v>33</v>
      </c>
      <c r="Q482" s="596">
        <f t="shared" si="6697"/>
        <v>0</v>
      </c>
      <c r="R482" s="469">
        <v>33</v>
      </c>
      <c r="S482" s="529">
        <v>40</v>
      </c>
      <c r="T482" s="596">
        <f t="shared" si="6547"/>
        <v>1.2121212121212122</v>
      </c>
      <c r="U482" s="469">
        <v>33</v>
      </c>
      <c r="V482" s="469"/>
      <c r="W482" s="469"/>
      <c r="X482" s="529">
        <f t="shared" si="6549"/>
        <v>33</v>
      </c>
      <c r="Y482" s="596">
        <f t="shared" si="6550"/>
        <v>1.2121212121212122</v>
      </c>
      <c r="Z482" s="469"/>
      <c r="AA482" s="529">
        <f t="shared" si="6552"/>
        <v>33</v>
      </c>
      <c r="AB482" s="529">
        <v>57</v>
      </c>
      <c r="AC482" s="596">
        <f t="shared" si="6554"/>
        <v>1.7272727272727273</v>
      </c>
      <c r="AD482" s="529">
        <v>57</v>
      </c>
      <c r="AE482" s="529">
        <v>57</v>
      </c>
      <c r="AF482" s="596">
        <f t="shared" si="6555"/>
        <v>1.7272727272727273</v>
      </c>
      <c r="AG482" s="469">
        <v>33</v>
      </c>
      <c r="AH482" s="469">
        <v>57</v>
      </c>
      <c r="AI482" s="469">
        <v>57</v>
      </c>
      <c r="AJ482" s="469">
        <v>57</v>
      </c>
      <c r="AK482" s="469"/>
      <c r="AL482" s="529">
        <f t="shared" si="6557"/>
        <v>33</v>
      </c>
      <c r="AM482" s="842">
        <v>57.54</v>
      </c>
      <c r="AN482" s="917">
        <f t="shared" si="6558"/>
        <v>1.7436363636363637</v>
      </c>
      <c r="AO482" s="842">
        <v>261.48</v>
      </c>
      <c r="AP482" s="917">
        <f t="shared" si="6560"/>
        <v>4.5873684210526315</v>
      </c>
      <c r="AQ482" s="842"/>
      <c r="AR482" s="842"/>
      <c r="AS482" s="842">
        <f t="shared" si="6562"/>
        <v>57</v>
      </c>
      <c r="AT482" s="917">
        <f t="shared" si="6563"/>
        <v>4.5873684210526315</v>
      </c>
      <c r="AU482" s="842"/>
      <c r="AV482" s="842">
        <f t="shared" si="6565"/>
        <v>57</v>
      </c>
      <c r="AW482" s="469">
        <v>57</v>
      </c>
      <c r="AX482" s="842">
        <v>377.44</v>
      </c>
      <c r="AY482" s="469">
        <v>57</v>
      </c>
      <c r="AZ482" s="1071">
        <v>377.44</v>
      </c>
      <c r="BA482" s="923">
        <v>378</v>
      </c>
      <c r="BB482" s="469">
        <v>378</v>
      </c>
      <c r="BC482" s="469">
        <v>378</v>
      </c>
      <c r="BD482" s="923">
        <v>378</v>
      </c>
      <c r="BE482" s="469">
        <v>378</v>
      </c>
      <c r="BF482" s="469">
        <v>378</v>
      </c>
      <c r="BG482" s="842"/>
      <c r="BH482" s="469">
        <f t="shared" si="6567"/>
        <v>378</v>
      </c>
      <c r="BI482" s="924">
        <v>57.98</v>
      </c>
      <c r="BJ482" s="917">
        <f t="shared" si="6569"/>
        <v>0.15338624338624338</v>
      </c>
      <c r="BK482" s="469"/>
      <c r="BL482" s="469">
        <f t="shared" si="6571"/>
        <v>378</v>
      </c>
      <c r="BM482" s="917">
        <f t="shared" si="6572"/>
        <v>0.15338624338624338</v>
      </c>
      <c r="BN482" s="917"/>
      <c r="BO482" s="917"/>
      <c r="BP482" s="924">
        <v>197.42</v>
      </c>
      <c r="BQ482" s="917">
        <f t="shared" si="6574"/>
        <v>0.52227513227513223</v>
      </c>
      <c r="BR482" s="842"/>
      <c r="BS482" s="469">
        <f t="shared" si="6576"/>
        <v>378</v>
      </c>
      <c r="BT482" s="924">
        <v>313.38</v>
      </c>
      <c r="BU482" s="917">
        <f t="shared" si="6577"/>
        <v>0.82904761904761903</v>
      </c>
      <c r="BV482" s="469"/>
      <c r="BW482" s="469">
        <f t="shared" si="6579"/>
        <v>378</v>
      </c>
      <c r="BX482" s="917">
        <f t="shared" si="6580"/>
        <v>0.82904761904761903</v>
      </c>
      <c r="BY482" s="924">
        <v>313.38</v>
      </c>
      <c r="BZ482" s="1128">
        <v>313.38</v>
      </c>
      <c r="CA482" s="469"/>
      <c r="CB482" s="469"/>
      <c r="CC482" s="469"/>
      <c r="CD482" s="924">
        <v>0</v>
      </c>
      <c r="CE482" s="28"/>
      <c r="CF482" s="529">
        <f t="shared" si="6582"/>
        <v>0</v>
      </c>
      <c r="CG482" s="596" t="e">
        <f t="shared" si="6583"/>
        <v>#DIV/0!</v>
      </c>
      <c r="CH482" s="924">
        <v>0</v>
      </c>
      <c r="CI482" s="596" t="e">
        <f t="shared" si="6585"/>
        <v>#DIV/0!</v>
      </c>
      <c r="CJ482" s="469"/>
      <c r="CK482" s="469">
        <f t="shared" si="6587"/>
        <v>0</v>
      </c>
      <c r="CL482" s="127">
        <v>0</v>
      </c>
      <c r="CM482" s="593" t="e">
        <f t="shared" si="6588"/>
        <v>#DIV/0!</v>
      </c>
      <c r="CN482" s="28"/>
      <c r="CO482" s="1194">
        <f t="shared" si="6590"/>
        <v>0</v>
      </c>
      <c r="CP482" s="593" t="e">
        <f t="shared" si="6591"/>
        <v>#DIV/0!</v>
      </c>
      <c r="CQ482" s="28"/>
      <c r="CR482" s="1194">
        <f t="shared" si="6593"/>
        <v>0</v>
      </c>
      <c r="CS482" s="1249">
        <v>0</v>
      </c>
      <c r="CT482" s="1315"/>
      <c r="CU482" s="469"/>
      <c r="CV482" s="469"/>
      <c r="CW482" s="1392">
        <v>0</v>
      </c>
      <c r="CX482" s="593" t="e">
        <f t="shared" si="6595"/>
        <v>#DIV/0!</v>
      </c>
      <c r="CY482" s="1499"/>
      <c r="CZ482" s="469"/>
      <c r="DA482" s="1499">
        <f t="shared" si="6597"/>
        <v>0</v>
      </c>
      <c r="DB482" s="127">
        <v>0</v>
      </c>
      <c r="DC482" s="593" t="e">
        <f t="shared" si="6598"/>
        <v>#DIV/0!</v>
      </c>
      <c r="DD482" s="1194"/>
      <c r="DE482" s="1499">
        <f t="shared" si="6600"/>
        <v>0</v>
      </c>
      <c r="DF482" s="593" t="e">
        <f t="shared" si="6601"/>
        <v>#DIV/0!</v>
      </c>
      <c r="DG482" s="1194"/>
      <c r="DH482" s="1499">
        <f t="shared" si="6603"/>
        <v>0</v>
      </c>
      <c r="DI482" s="593" t="e">
        <f t="shared" si="6604"/>
        <v>#DIV/0!</v>
      </c>
      <c r="DJ482" s="1591">
        <v>0</v>
      </c>
      <c r="DK482" s="593" t="e">
        <f t="shared" si="6606"/>
        <v>#DIV/0!</v>
      </c>
      <c r="DL482" s="1194"/>
      <c r="DM482" s="1499">
        <f t="shared" si="6608"/>
        <v>0</v>
      </c>
      <c r="DN482" s="593" t="e">
        <f t="shared" si="6609"/>
        <v>#DIV/0!</v>
      </c>
      <c r="DO482" s="1591">
        <v>0</v>
      </c>
      <c r="DP482" s="469"/>
      <c r="DQ482" s="469"/>
      <c r="DR482" s="469"/>
      <c r="DS482" s="1688">
        <v>0</v>
      </c>
      <c r="DT482" s="2176" t="e">
        <f t="shared" si="6611"/>
        <v>#DIV/0!</v>
      </c>
      <c r="DU482" s="1763"/>
      <c r="DV482" s="1763"/>
      <c r="DW482" s="1763">
        <f t="shared" si="6613"/>
        <v>0</v>
      </c>
      <c r="DX482" s="1763"/>
      <c r="DY482" s="1763">
        <f t="shared" si="6615"/>
        <v>0</v>
      </c>
      <c r="DZ482" s="1763"/>
      <c r="EA482" s="1763">
        <f t="shared" si="6616"/>
        <v>0</v>
      </c>
      <c r="EB482" s="1688">
        <v>0</v>
      </c>
      <c r="EC482" s="2176" t="e">
        <f t="shared" si="6618"/>
        <v>#DIV/0!</v>
      </c>
      <c r="ED482" s="1763"/>
      <c r="EE482" s="1763">
        <f t="shared" si="6620"/>
        <v>0</v>
      </c>
      <c r="EF482" s="2176" t="e">
        <f t="shared" si="6621"/>
        <v>#DIV/0!</v>
      </c>
      <c r="EG482" s="1763"/>
      <c r="EH482" s="1763">
        <f t="shared" si="6623"/>
        <v>0</v>
      </c>
      <c r="EI482" s="2215">
        <v>0</v>
      </c>
      <c r="EJ482" s="1688">
        <v>0</v>
      </c>
      <c r="EK482" s="2176" t="e">
        <f t="shared" si="6625"/>
        <v>#DIV/0!</v>
      </c>
      <c r="EL482" s="1763"/>
      <c r="EM482" s="2216"/>
      <c r="EN482" s="2216"/>
      <c r="EO482" s="1688">
        <v>0</v>
      </c>
      <c r="EP482" s="2176" t="e">
        <f t="shared" si="6626"/>
        <v>#DIV/0!</v>
      </c>
      <c r="EQ482" s="1763"/>
      <c r="ER482" s="1763">
        <f t="shared" si="6628"/>
        <v>0</v>
      </c>
      <c r="ES482" s="1763"/>
      <c r="ET482" s="1763">
        <f t="shared" si="6630"/>
        <v>0</v>
      </c>
      <c r="EU482" s="2176" t="e">
        <f t="shared" si="6631"/>
        <v>#DIV/0!</v>
      </c>
      <c r="EV482" s="1763"/>
      <c r="EW482" s="1763">
        <f t="shared" si="6633"/>
        <v>0</v>
      </c>
      <c r="EX482" s="1688">
        <v>0</v>
      </c>
      <c r="EY482" s="2176" t="e">
        <f t="shared" si="6635"/>
        <v>#DIV/0!</v>
      </c>
      <c r="EZ482" s="2217">
        <v>0</v>
      </c>
      <c r="FA482" s="1688">
        <v>0</v>
      </c>
      <c r="FB482" s="2176" t="e">
        <f t="shared" si="6638"/>
        <v>#DIV/0!</v>
      </c>
      <c r="FC482" s="1499"/>
      <c r="FD482" s="1499"/>
      <c r="FE482" s="1499"/>
      <c r="FF482" s="1499"/>
      <c r="FG482" s="1499">
        <f t="shared" si="6639"/>
        <v>0</v>
      </c>
      <c r="FH482" s="2721">
        <v>0</v>
      </c>
      <c r="FI482" s="1499"/>
      <c r="FJ482" s="1499">
        <f t="shared" si="6641"/>
        <v>0</v>
      </c>
      <c r="FK482" s="2696" t="e">
        <f t="shared" si="6642"/>
        <v>#DIV/0!</v>
      </c>
      <c r="FL482" s="2721">
        <v>0</v>
      </c>
      <c r="FM482" s="2696" t="e">
        <f t="shared" si="6644"/>
        <v>#DIV/0!</v>
      </c>
      <c r="FN482" s="1499"/>
      <c r="FO482" s="1499">
        <f t="shared" si="6646"/>
        <v>0</v>
      </c>
      <c r="FP482" s="2131"/>
      <c r="FQ482" s="2610"/>
      <c r="FR482" s="1499"/>
      <c r="FS482" s="1499"/>
    </row>
    <row r="483" spans="1:175" ht="39" customHeight="1" thickBot="1" x14ac:dyDescent="0.3">
      <c r="A483" s="688" t="s">
        <v>436</v>
      </c>
      <c r="B483" s="654" t="s">
        <v>284</v>
      </c>
      <c r="C483" s="1866" t="s">
        <v>322</v>
      </c>
      <c r="D483" s="2901"/>
      <c r="E483" s="1833" t="s">
        <v>460</v>
      </c>
      <c r="F483" s="806"/>
      <c r="G483" s="650" t="s">
        <v>530</v>
      </c>
      <c r="H483" s="690">
        <v>750</v>
      </c>
      <c r="I483" s="486">
        <v>1096</v>
      </c>
      <c r="J483" s="544">
        <v>1085</v>
      </c>
      <c r="K483" s="544">
        <v>0</v>
      </c>
      <c r="L483" s="597">
        <f t="shared" si="6542"/>
        <v>0</v>
      </c>
      <c r="M483" s="486">
        <v>1085</v>
      </c>
      <c r="N483" s="486"/>
      <c r="O483" s="486"/>
      <c r="P483" s="544">
        <f t="shared" si="6544"/>
        <v>1085</v>
      </c>
      <c r="Q483" s="597">
        <f t="shared" si="6697"/>
        <v>0</v>
      </c>
      <c r="R483" s="486">
        <v>1085</v>
      </c>
      <c r="S483" s="544">
        <v>42</v>
      </c>
      <c r="T483" s="597">
        <f t="shared" si="6547"/>
        <v>3.870967741935484E-2</v>
      </c>
      <c r="U483" s="486">
        <v>1085</v>
      </c>
      <c r="V483" s="486"/>
      <c r="W483" s="486"/>
      <c r="X483" s="544">
        <f t="shared" si="6549"/>
        <v>1085</v>
      </c>
      <c r="Y483" s="597">
        <f t="shared" si="6550"/>
        <v>3.870967741935484E-2</v>
      </c>
      <c r="Z483" s="486"/>
      <c r="AA483" s="544">
        <f t="shared" si="6552"/>
        <v>1085</v>
      </c>
      <c r="AB483" s="544">
        <v>303</v>
      </c>
      <c r="AC483" s="597">
        <f t="shared" si="6554"/>
        <v>0.27926267281105993</v>
      </c>
      <c r="AD483" s="544">
        <v>919</v>
      </c>
      <c r="AE483" s="544">
        <v>1169</v>
      </c>
      <c r="AF483" s="597">
        <f t="shared" si="6555"/>
        <v>1.0774193548387097</v>
      </c>
      <c r="AG483" s="486">
        <v>1085</v>
      </c>
      <c r="AH483" s="486">
        <v>1169</v>
      </c>
      <c r="AI483" s="486">
        <v>1169</v>
      </c>
      <c r="AJ483" s="486">
        <v>1169</v>
      </c>
      <c r="AK483" s="486"/>
      <c r="AL483" s="544">
        <f t="shared" si="6557"/>
        <v>1085</v>
      </c>
      <c r="AM483" s="843">
        <v>1169.3599999999999</v>
      </c>
      <c r="AN483" s="897">
        <f t="shared" si="6558"/>
        <v>1.0777511520737326</v>
      </c>
      <c r="AO483" s="843">
        <v>210.69</v>
      </c>
      <c r="AP483" s="897">
        <f t="shared" si="6560"/>
        <v>0.18023096663815227</v>
      </c>
      <c r="AQ483" s="843"/>
      <c r="AR483" s="843"/>
      <c r="AS483" s="843">
        <f t="shared" si="6562"/>
        <v>1169</v>
      </c>
      <c r="AT483" s="897">
        <f t="shared" si="6563"/>
        <v>0.18023096663815227</v>
      </c>
      <c r="AU483" s="843"/>
      <c r="AV483" s="843">
        <f t="shared" si="6565"/>
        <v>1169</v>
      </c>
      <c r="AW483" s="486">
        <v>1169</v>
      </c>
      <c r="AX483" s="843">
        <v>718.69</v>
      </c>
      <c r="AY483" s="486">
        <v>1169</v>
      </c>
      <c r="AZ483" s="1072">
        <v>1003.69</v>
      </c>
      <c r="BA483" s="925">
        <v>1169</v>
      </c>
      <c r="BB483" s="486">
        <v>1169</v>
      </c>
      <c r="BC483" s="486">
        <v>1169</v>
      </c>
      <c r="BD483" s="925">
        <v>1169</v>
      </c>
      <c r="BE483" s="486">
        <v>1169</v>
      </c>
      <c r="BF483" s="486">
        <v>1169</v>
      </c>
      <c r="BG483" s="843"/>
      <c r="BH483" s="486">
        <f t="shared" si="6567"/>
        <v>1169</v>
      </c>
      <c r="BI483" s="926">
        <v>0</v>
      </c>
      <c r="BJ483" s="897">
        <f t="shared" si="6569"/>
        <v>0</v>
      </c>
      <c r="BK483" s="486"/>
      <c r="BL483" s="486">
        <f t="shared" si="6571"/>
        <v>1169</v>
      </c>
      <c r="BM483" s="897">
        <f t="shared" si="6572"/>
        <v>0</v>
      </c>
      <c r="BN483" s="897"/>
      <c r="BO483" s="897"/>
      <c r="BP483" s="926">
        <v>306</v>
      </c>
      <c r="BQ483" s="897">
        <f t="shared" si="6574"/>
        <v>0.2617621899059025</v>
      </c>
      <c r="BR483" s="843"/>
      <c r="BS483" s="486">
        <f t="shared" si="6576"/>
        <v>1169</v>
      </c>
      <c r="BT483" s="926">
        <v>1180</v>
      </c>
      <c r="BU483" s="897">
        <f t="shared" si="6577"/>
        <v>1.009409751924722</v>
      </c>
      <c r="BV483" s="486"/>
      <c r="BW483" s="486">
        <f t="shared" si="6579"/>
        <v>1169</v>
      </c>
      <c r="BX483" s="897">
        <f t="shared" si="6580"/>
        <v>1.009409751924722</v>
      </c>
      <c r="BY483" s="926">
        <v>1979</v>
      </c>
      <c r="BZ483" s="1129">
        <v>1979</v>
      </c>
      <c r="CA483" s="486">
        <v>1807</v>
      </c>
      <c r="CB483" s="486">
        <v>1807</v>
      </c>
      <c r="CC483" s="486">
        <v>1807</v>
      </c>
      <c r="CD483" s="926">
        <v>478.8</v>
      </c>
      <c r="CE483" s="29"/>
      <c r="CF483" s="544">
        <f t="shared" si="6582"/>
        <v>1807</v>
      </c>
      <c r="CG483" s="597">
        <f t="shared" si="6583"/>
        <v>0.26496956281128942</v>
      </c>
      <c r="CH483" s="926">
        <v>596.4</v>
      </c>
      <c r="CI483" s="597">
        <f t="shared" si="6585"/>
        <v>0.3300498063087991</v>
      </c>
      <c r="CJ483" s="486"/>
      <c r="CK483" s="486">
        <f t="shared" si="6587"/>
        <v>1807</v>
      </c>
      <c r="CL483" s="128">
        <v>1058.4000000000001</v>
      </c>
      <c r="CM483" s="593">
        <f t="shared" si="6588"/>
        <v>0.5857221914775872</v>
      </c>
      <c r="CN483" s="29"/>
      <c r="CO483" s="1195">
        <f t="shared" si="6590"/>
        <v>1807</v>
      </c>
      <c r="CP483" s="593">
        <f t="shared" si="6591"/>
        <v>0.5857221914775872</v>
      </c>
      <c r="CQ483" s="29"/>
      <c r="CR483" s="1195">
        <f t="shared" si="6593"/>
        <v>1807</v>
      </c>
      <c r="CS483" s="1250">
        <v>1807</v>
      </c>
      <c r="CT483" s="1316">
        <v>1807</v>
      </c>
      <c r="CU483" s="486">
        <v>1807</v>
      </c>
      <c r="CV483" s="486">
        <v>1807</v>
      </c>
      <c r="CW483" s="1393">
        <v>1483.2</v>
      </c>
      <c r="CX483" s="593">
        <f t="shared" si="6595"/>
        <v>0.82080796900940789</v>
      </c>
      <c r="CY483" s="1500">
        <v>1807</v>
      </c>
      <c r="CZ483" s="486"/>
      <c r="DA483" s="1500">
        <f t="shared" si="6597"/>
        <v>1807</v>
      </c>
      <c r="DB483" s="128">
        <v>296.39999999999998</v>
      </c>
      <c r="DC483" s="593">
        <f t="shared" si="6598"/>
        <v>0.16402877697841725</v>
      </c>
      <c r="DD483" s="1195"/>
      <c r="DE483" s="1500">
        <f t="shared" si="6600"/>
        <v>1807</v>
      </c>
      <c r="DF483" s="593">
        <f t="shared" si="6601"/>
        <v>0.16402877697841725</v>
      </c>
      <c r="DG483" s="1195"/>
      <c r="DH483" s="1500">
        <f t="shared" si="6603"/>
        <v>1807</v>
      </c>
      <c r="DI483" s="593">
        <f t="shared" si="6604"/>
        <v>0.16402877697841725</v>
      </c>
      <c r="DJ483" s="1592">
        <v>642</v>
      </c>
      <c r="DK483" s="593">
        <f t="shared" si="6606"/>
        <v>0.35528500276701713</v>
      </c>
      <c r="DL483" s="1195"/>
      <c r="DM483" s="1500">
        <f t="shared" si="6608"/>
        <v>1807</v>
      </c>
      <c r="DN483" s="593">
        <f t="shared" si="6609"/>
        <v>0.35528500276701713</v>
      </c>
      <c r="DO483" s="1592">
        <v>2769.2</v>
      </c>
      <c r="DP483" s="486">
        <v>2770</v>
      </c>
      <c r="DQ483" s="486">
        <v>2770</v>
      </c>
      <c r="DR483" s="486">
        <v>2770</v>
      </c>
      <c r="DS483" s="1990">
        <v>2769.2</v>
      </c>
      <c r="DT483" s="2176">
        <f t="shared" si="6611"/>
        <v>1.5324847814056446</v>
      </c>
      <c r="DU483" s="1764">
        <v>2770</v>
      </c>
      <c r="DV483" s="1764"/>
      <c r="DW483" s="1764">
        <f t="shared" si="6613"/>
        <v>2770</v>
      </c>
      <c r="DX483" s="1764"/>
      <c r="DY483" s="1764">
        <f t="shared" si="6615"/>
        <v>2770</v>
      </c>
      <c r="DZ483" s="1764"/>
      <c r="EA483" s="1764">
        <f t="shared" si="6616"/>
        <v>2770</v>
      </c>
      <c r="EB483" s="1990">
        <v>1864</v>
      </c>
      <c r="EC483" s="2176">
        <f t="shared" si="6618"/>
        <v>0.67292418772563178</v>
      </c>
      <c r="ED483" s="1764"/>
      <c r="EE483" s="1764">
        <f t="shared" si="6620"/>
        <v>2770</v>
      </c>
      <c r="EF483" s="2176">
        <f t="shared" si="6621"/>
        <v>0.67292418772563178</v>
      </c>
      <c r="EG483" s="1764"/>
      <c r="EH483" s="1764">
        <f t="shared" si="6623"/>
        <v>2770</v>
      </c>
      <c r="EI483" s="2220">
        <v>3940</v>
      </c>
      <c r="EJ483" s="1990">
        <v>3940</v>
      </c>
      <c r="EK483" s="2176">
        <f t="shared" si="6625"/>
        <v>1</v>
      </c>
      <c r="EL483" s="1764">
        <v>3940</v>
      </c>
      <c r="EM483" s="2221">
        <v>3940</v>
      </c>
      <c r="EN483" s="2221">
        <v>3940</v>
      </c>
      <c r="EO483" s="1990">
        <v>1650</v>
      </c>
      <c r="EP483" s="2176">
        <f t="shared" si="6626"/>
        <v>0.41878172588832485</v>
      </c>
      <c r="EQ483" s="1764"/>
      <c r="ER483" s="1764">
        <f t="shared" si="6628"/>
        <v>3940</v>
      </c>
      <c r="ES483" s="1764"/>
      <c r="ET483" s="1764">
        <f t="shared" si="6630"/>
        <v>3940</v>
      </c>
      <c r="EU483" s="2176">
        <f t="shared" si="6631"/>
        <v>0.41878172588832485</v>
      </c>
      <c r="EV483" s="1764"/>
      <c r="EW483" s="1764">
        <f t="shared" si="6633"/>
        <v>3940</v>
      </c>
      <c r="EX483" s="1990">
        <v>2310</v>
      </c>
      <c r="EY483" s="2176">
        <f t="shared" si="6635"/>
        <v>0.58629441624365486</v>
      </c>
      <c r="EZ483" s="2222">
        <v>3940</v>
      </c>
      <c r="FA483" s="1990">
        <v>3024</v>
      </c>
      <c r="FB483" s="2176">
        <f t="shared" si="6638"/>
        <v>0.76751269035532999</v>
      </c>
      <c r="FC483" s="2811">
        <v>3024</v>
      </c>
      <c r="FD483" s="2811">
        <v>3024</v>
      </c>
      <c r="FE483" s="2811">
        <v>3024</v>
      </c>
      <c r="FF483" s="2811"/>
      <c r="FG483" s="2811">
        <f t="shared" si="6639"/>
        <v>3024</v>
      </c>
      <c r="FH483" s="2812">
        <v>450</v>
      </c>
      <c r="FI483" s="2811"/>
      <c r="FJ483" s="2811">
        <f t="shared" si="6641"/>
        <v>3024</v>
      </c>
      <c r="FK483" s="2696">
        <f t="shared" si="6642"/>
        <v>0.14880952380952381</v>
      </c>
      <c r="FL483" s="2812">
        <v>860</v>
      </c>
      <c r="FM483" s="2696">
        <f t="shared" si="6644"/>
        <v>0.28439153439153442</v>
      </c>
      <c r="FN483" s="2811"/>
      <c r="FO483" s="2811">
        <f t="shared" si="6646"/>
        <v>3024</v>
      </c>
      <c r="FP483" s="2813">
        <v>3024</v>
      </c>
      <c r="FQ483" s="2664">
        <v>3024</v>
      </c>
      <c r="FR483" s="2464">
        <v>3024</v>
      </c>
      <c r="FS483" s="2464">
        <v>3024</v>
      </c>
    </row>
    <row r="484" spans="1:175" ht="44.25" customHeight="1" thickBot="1" x14ac:dyDescent="0.3">
      <c r="A484" s="811" t="s">
        <v>434</v>
      </c>
      <c r="B484" s="794" t="s">
        <v>496</v>
      </c>
      <c r="C484" s="1935" t="s">
        <v>321</v>
      </c>
      <c r="D484" s="2901"/>
      <c r="E484" s="1936" t="s">
        <v>468</v>
      </c>
      <c r="F484" s="812"/>
      <c r="G484" s="650" t="s">
        <v>383</v>
      </c>
      <c r="H484" s="813">
        <v>679</v>
      </c>
      <c r="I484" s="520">
        <v>1023</v>
      </c>
      <c r="J484" s="576">
        <v>1000</v>
      </c>
      <c r="K484" s="576">
        <v>0</v>
      </c>
      <c r="L484" s="601">
        <f t="shared" si="6542"/>
        <v>0</v>
      </c>
      <c r="M484" s="520">
        <v>1000</v>
      </c>
      <c r="N484" s="520"/>
      <c r="O484" s="520"/>
      <c r="P484" s="576">
        <f t="shared" si="6544"/>
        <v>1000</v>
      </c>
      <c r="Q484" s="601">
        <f t="shared" si="6697"/>
        <v>0</v>
      </c>
      <c r="R484" s="520">
        <v>1000</v>
      </c>
      <c r="S484" s="576">
        <v>76</v>
      </c>
      <c r="T484" s="601">
        <f t="shared" si="6547"/>
        <v>7.5999999999999998E-2</v>
      </c>
      <c r="U484" s="520">
        <v>1000</v>
      </c>
      <c r="V484" s="520"/>
      <c r="W484" s="520"/>
      <c r="X484" s="576">
        <f t="shared" si="6549"/>
        <v>1000</v>
      </c>
      <c r="Y484" s="601">
        <f t="shared" si="6550"/>
        <v>7.5999999999999998E-2</v>
      </c>
      <c r="Z484" s="520"/>
      <c r="AA484" s="576">
        <f t="shared" si="6552"/>
        <v>1000</v>
      </c>
      <c r="AB484" s="576">
        <v>1024</v>
      </c>
      <c r="AC484" s="601">
        <f t="shared" si="6554"/>
        <v>1.024</v>
      </c>
      <c r="AD484" s="576">
        <v>1024</v>
      </c>
      <c r="AE484" s="576">
        <v>1024</v>
      </c>
      <c r="AF484" s="601">
        <f t="shared" si="6555"/>
        <v>1.024</v>
      </c>
      <c r="AG484" s="520">
        <v>1000</v>
      </c>
      <c r="AH484" s="520">
        <v>1000</v>
      </c>
      <c r="AI484" s="520">
        <v>1000</v>
      </c>
      <c r="AJ484" s="520">
        <v>1000</v>
      </c>
      <c r="AK484" s="520"/>
      <c r="AL484" s="576">
        <f t="shared" si="6557"/>
        <v>1000</v>
      </c>
      <c r="AM484" s="875">
        <v>1023.64</v>
      </c>
      <c r="AN484" s="1037">
        <f t="shared" si="6558"/>
        <v>1.0236399999999999</v>
      </c>
      <c r="AO484" s="875">
        <v>38.020000000000003</v>
      </c>
      <c r="AP484" s="1037">
        <f t="shared" si="6560"/>
        <v>3.8020000000000005E-2</v>
      </c>
      <c r="AQ484" s="875"/>
      <c r="AR484" s="875"/>
      <c r="AS484" s="875">
        <f t="shared" si="6562"/>
        <v>1000</v>
      </c>
      <c r="AT484" s="1037">
        <f t="shared" si="6563"/>
        <v>3.8020000000000005E-2</v>
      </c>
      <c r="AU484" s="875"/>
      <c r="AV484" s="875">
        <f t="shared" si="6565"/>
        <v>1000</v>
      </c>
      <c r="AW484" s="520">
        <v>1000</v>
      </c>
      <c r="AX484" s="875">
        <v>305.20999999999998</v>
      </c>
      <c r="AY484" s="520">
        <v>1000</v>
      </c>
      <c r="AZ484" s="1109">
        <v>831.2</v>
      </c>
      <c r="BA484" s="1038">
        <v>1000</v>
      </c>
      <c r="BB484" s="520">
        <v>1000</v>
      </c>
      <c r="BC484" s="520">
        <v>1000</v>
      </c>
      <c r="BD484" s="1038">
        <v>1000</v>
      </c>
      <c r="BE484" s="520">
        <v>1000</v>
      </c>
      <c r="BF484" s="520">
        <v>1000</v>
      </c>
      <c r="BG484" s="875"/>
      <c r="BH484" s="520">
        <f t="shared" si="6567"/>
        <v>1000</v>
      </c>
      <c r="BI484" s="1039">
        <v>0</v>
      </c>
      <c r="BJ484" s="1037">
        <f t="shared" si="6569"/>
        <v>0</v>
      </c>
      <c r="BK484" s="520"/>
      <c r="BL484" s="520">
        <f t="shared" si="6571"/>
        <v>1000</v>
      </c>
      <c r="BM484" s="1037">
        <f t="shared" si="6572"/>
        <v>0</v>
      </c>
      <c r="BN484" s="1037"/>
      <c r="BO484" s="1037"/>
      <c r="BP484" s="1039">
        <v>0</v>
      </c>
      <c r="BQ484" s="1037">
        <f t="shared" si="6574"/>
        <v>0</v>
      </c>
      <c r="BR484" s="875"/>
      <c r="BS484" s="520">
        <f t="shared" si="6576"/>
        <v>1000</v>
      </c>
      <c r="BT484" s="1039">
        <v>0</v>
      </c>
      <c r="BU484" s="1037">
        <f t="shared" si="6577"/>
        <v>0</v>
      </c>
      <c r="BV484" s="520"/>
      <c r="BW484" s="520">
        <f t="shared" si="6579"/>
        <v>1000</v>
      </c>
      <c r="BX484" s="1037">
        <f t="shared" si="6580"/>
        <v>0</v>
      </c>
      <c r="BY484" s="1039">
        <v>800.12</v>
      </c>
      <c r="BZ484" s="1175">
        <v>800.12</v>
      </c>
      <c r="CA484" s="520">
        <v>1000</v>
      </c>
      <c r="CB484" s="520">
        <v>1000</v>
      </c>
      <c r="CC484" s="520">
        <v>1000</v>
      </c>
      <c r="CD484" s="1039">
        <v>0</v>
      </c>
      <c r="CE484" s="66"/>
      <c r="CF484" s="576">
        <f t="shared" si="6582"/>
        <v>1000</v>
      </c>
      <c r="CG484" s="601">
        <f t="shared" si="6583"/>
        <v>0</v>
      </c>
      <c r="CH484" s="1039">
        <v>0</v>
      </c>
      <c r="CI484" s="601">
        <f t="shared" si="6585"/>
        <v>0</v>
      </c>
      <c r="CJ484" s="520"/>
      <c r="CK484" s="520">
        <f t="shared" si="6587"/>
        <v>1000</v>
      </c>
      <c r="CL484" s="182">
        <v>0</v>
      </c>
      <c r="CM484" s="593">
        <f t="shared" si="6588"/>
        <v>0</v>
      </c>
      <c r="CN484" s="66"/>
      <c r="CO484" s="1227">
        <f t="shared" si="6590"/>
        <v>1000</v>
      </c>
      <c r="CP484" s="593">
        <f t="shared" si="6591"/>
        <v>0</v>
      </c>
      <c r="CQ484" s="66"/>
      <c r="CR484" s="1227">
        <f t="shared" si="6593"/>
        <v>1000</v>
      </c>
      <c r="CS484" s="1297">
        <v>1000</v>
      </c>
      <c r="CT484" s="1354">
        <v>1000</v>
      </c>
      <c r="CU484" s="520">
        <v>1000</v>
      </c>
      <c r="CV484" s="520">
        <v>1000</v>
      </c>
      <c r="CW484" s="1440">
        <v>737.28</v>
      </c>
      <c r="CX484" s="593">
        <f t="shared" si="6595"/>
        <v>0.73727999999999994</v>
      </c>
      <c r="CY484" s="1531">
        <v>1000</v>
      </c>
      <c r="CZ484" s="520"/>
      <c r="DA484" s="1531">
        <f t="shared" si="6597"/>
        <v>1000</v>
      </c>
      <c r="DB484" s="182">
        <v>0</v>
      </c>
      <c r="DC484" s="593">
        <f t="shared" si="6598"/>
        <v>0</v>
      </c>
      <c r="DD484" s="1227"/>
      <c r="DE484" s="1531">
        <f t="shared" si="6600"/>
        <v>1000</v>
      </c>
      <c r="DF484" s="593">
        <f t="shared" si="6601"/>
        <v>0</v>
      </c>
      <c r="DG484" s="1227"/>
      <c r="DH484" s="1531">
        <f t="shared" si="6603"/>
        <v>1000</v>
      </c>
      <c r="DI484" s="593">
        <f t="shared" si="6604"/>
        <v>0</v>
      </c>
      <c r="DJ484" s="1638">
        <v>0</v>
      </c>
      <c r="DK484" s="593">
        <f t="shared" si="6606"/>
        <v>0</v>
      </c>
      <c r="DL484" s="1227"/>
      <c r="DM484" s="1531">
        <f t="shared" si="6608"/>
        <v>1000</v>
      </c>
      <c r="DN484" s="593">
        <f t="shared" si="6609"/>
        <v>0</v>
      </c>
      <c r="DO484" s="1638">
        <v>837.78</v>
      </c>
      <c r="DP484" s="520">
        <v>1000</v>
      </c>
      <c r="DQ484" s="520">
        <v>1000</v>
      </c>
      <c r="DR484" s="520">
        <v>1000</v>
      </c>
      <c r="DS484" s="2031">
        <v>837.78</v>
      </c>
      <c r="DT484" s="2176">
        <f t="shared" si="6611"/>
        <v>0.83777999999999997</v>
      </c>
      <c r="DU484" s="1796">
        <v>1000</v>
      </c>
      <c r="DV484" s="1796"/>
      <c r="DW484" s="1796">
        <f t="shared" si="6613"/>
        <v>1000</v>
      </c>
      <c r="DX484" s="1796"/>
      <c r="DY484" s="1796">
        <f t="shared" si="6615"/>
        <v>1000</v>
      </c>
      <c r="DZ484" s="1796"/>
      <c r="EA484" s="1796">
        <f t="shared" si="6616"/>
        <v>1000</v>
      </c>
      <c r="EB484" s="2031">
        <v>129.66</v>
      </c>
      <c r="EC484" s="2176">
        <f t="shared" si="6618"/>
        <v>0.12966</v>
      </c>
      <c r="ED484" s="1796"/>
      <c r="EE484" s="1796">
        <f t="shared" si="6620"/>
        <v>1000</v>
      </c>
      <c r="EF484" s="2176">
        <f t="shared" si="6621"/>
        <v>0.12966</v>
      </c>
      <c r="EG484" s="1796">
        <v>800</v>
      </c>
      <c r="EH484" s="1796">
        <f t="shared" si="6623"/>
        <v>1800</v>
      </c>
      <c r="EI484" s="2378">
        <v>1430.35</v>
      </c>
      <c r="EJ484" s="2031">
        <v>1430.35</v>
      </c>
      <c r="EK484" s="2176">
        <f t="shared" si="6625"/>
        <v>1</v>
      </c>
      <c r="EL484" s="1796">
        <v>1430</v>
      </c>
      <c r="EM484" s="2379">
        <v>1430</v>
      </c>
      <c r="EN484" s="2379">
        <v>1430</v>
      </c>
      <c r="EO484" s="2031">
        <v>0</v>
      </c>
      <c r="EP484" s="2176">
        <f t="shared" si="6626"/>
        <v>0</v>
      </c>
      <c r="EQ484" s="1796"/>
      <c r="ER484" s="1796">
        <f t="shared" si="6628"/>
        <v>1430</v>
      </c>
      <c r="ES484" s="1796"/>
      <c r="ET484" s="1796">
        <f t="shared" si="6630"/>
        <v>1430</v>
      </c>
      <c r="EU484" s="2176">
        <f t="shared" si="6631"/>
        <v>0</v>
      </c>
      <c r="EV484" s="1796"/>
      <c r="EW484" s="1796">
        <f t="shared" si="6633"/>
        <v>1430</v>
      </c>
      <c r="EX484" s="2031">
        <v>0</v>
      </c>
      <c r="EY484" s="2176">
        <f t="shared" si="6635"/>
        <v>0</v>
      </c>
      <c r="EZ484" s="2380">
        <v>1430</v>
      </c>
      <c r="FA484" s="2031">
        <v>1330.94</v>
      </c>
      <c r="FB484" s="2176">
        <f t="shared" si="6638"/>
        <v>0.93072727272727274</v>
      </c>
      <c r="FC484" s="2814">
        <v>1430</v>
      </c>
      <c r="FD484" s="2814">
        <v>1430</v>
      </c>
      <c r="FE484" s="2814">
        <v>1430</v>
      </c>
      <c r="FF484" s="2814"/>
      <c r="FG484" s="2814">
        <f t="shared" si="6639"/>
        <v>1430</v>
      </c>
      <c r="FH484" s="2815">
        <v>0</v>
      </c>
      <c r="FI484" s="2814"/>
      <c r="FJ484" s="2814">
        <f t="shared" si="6641"/>
        <v>1430</v>
      </c>
      <c r="FK484" s="2696">
        <f t="shared" si="6642"/>
        <v>0</v>
      </c>
      <c r="FL484" s="2815">
        <v>0</v>
      </c>
      <c r="FM484" s="2696">
        <f t="shared" si="6644"/>
        <v>0</v>
      </c>
      <c r="FN484" s="2814"/>
      <c r="FO484" s="2814">
        <f t="shared" si="6646"/>
        <v>1430</v>
      </c>
      <c r="FP484" s="2816">
        <v>1430</v>
      </c>
      <c r="FQ484" s="2665">
        <v>1500</v>
      </c>
      <c r="FR484" s="2465">
        <v>1500</v>
      </c>
      <c r="FS484" s="2465">
        <v>1500</v>
      </c>
    </row>
    <row r="485" spans="1:175" ht="40.5" customHeight="1" thickBot="1" x14ac:dyDescent="0.3">
      <c r="A485" s="1810" t="s">
        <v>435</v>
      </c>
      <c r="B485" s="1806" t="s">
        <v>496</v>
      </c>
      <c r="C485" s="1863" t="s">
        <v>52</v>
      </c>
      <c r="D485" s="2911"/>
      <c r="E485" s="1822" t="s">
        <v>468</v>
      </c>
      <c r="F485" s="806"/>
      <c r="G485" s="656" t="s">
        <v>383</v>
      </c>
      <c r="H485" s="685">
        <v>216</v>
      </c>
      <c r="I485" s="484">
        <v>203</v>
      </c>
      <c r="J485" s="542">
        <v>220</v>
      </c>
      <c r="K485" s="542">
        <v>0</v>
      </c>
      <c r="L485" s="593">
        <f t="shared" si="6542"/>
        <v>0</v>
      </c>
      <c r="M485" s="484">
        <v>220</v>
      </c>
      <c r="N485" s="484"/>
      <c r="O485" s="484"/>
      <c r="P485" s="542">
        <f t="shared" si="6544"/>
        <v>220</v>
      </c>
      <c r="Q485" s="593">
        <f t="shared" si="6697"/>
        <v>0</v>
      </c>
      <c r="R485" s="484">
        <v>220</v>
      </c>
      <c r="S485" s="542">
        <v>0</v>
      </c>
      <c r="T485" s="593">
        <f t="shared" si="6547"/>
        <v>0</v>
      </c>
      <c r="U485" s="484">
        <v>220</v>
      </c>
      <c r="V485" s="484"/>
      <c r="W485" s="484"/>
      <c r="X485" s="542">
        <f t="shared" si="6549"/>
        <v>220</v>
      </c>
      <c r="Y485" s="593">
        <f t="shared" si="6550"/>
        <v>0</v>
      </c>
      <c r="Z485" s="484"/>
      <c r="AA485" s="542">
        <f t="shared" si="6552"/>
        <v>220</v>
      </c>
      <c r="AB485" s="542">
        <v>0</v>
      </c>
      <c r="AC485" s="593">
        <f t="shared" si="6554"/>
        <v>0</v>
      </c>
      <c r="AD485" s="542">
        <v>0</v>
      </c>
      <c r="AE485" s="542">
        <v>220</v>
      </c>
      <c r="AF485" s="593">
        <f t="shared" si="6555"/>
        <v>1</v>
      </c>
      <c r="AG485" s="484">
        <v>220</v>
      </c>
      <c r="AH485" s="484">
        <v>220</v>
      </c>
      <c r="AI485" s="484">
        <v>220</v>
      </c>
      <c r="AJ485" s="484">
        <v>220</v>
      </c>
      <c r="AK485" s="484"/>
      <c r="AL485" s="542">
        <f t="shared" si="6557"/>
        <v>220</v>
      </c>
      <c r="AM485" s="840">
        <v>149</v>
      </c>
      <c r="AN485" s="888">
        <f t="shared" si="6558"/>
        <v>0.67727272727272725</v>
      </c>
      <c r="AO485" s="840">
        <v>0</v>
      </c>
      <c r="AP485" s="888">
        <f t="shared" si="6560"/>
        <v>0</v>
      </c>
      <c r="AQ485" s="840"/>
      <c r="AR485" s="840"/>
      <c r="AS485" s="840">
        <f t="shared" si="6562"/>
        <v>220</v>
      </c>
      <c r="AT485" s="888">
        <f t="shared" si="6563"/>
        <v>0</v>
      </c>
      <c r="AU485" s="840"/>
      <c r="AV485" s="840">
        <f t="shared" si="6565"/>
        <v>220</v>
      </c>
      <c r="AW485" s="484">
        <v>220</v>
      </c>
      <c r="AX485" s="840">
        <v>0</v>
      </c>
      <c r="AY485" s="484">
        <v>220</v>
      </c>
      <c r="AZ485" s="1069">
        <v>0</v>
      </c>
      <c r="BA485" s="919">
        <v>220</v>
      </c>
      <c r="BB485" s="484">
        <v>220</v>
      </c>
      <c r="BC485" s="484">
        <v>220</v>
      </c>
      <c r="BD485" s="919">
        <v>220</v>
      </c>
      <c r="BE485" s="484">
        <v>220</v>
      </c>
      <c r="BF485" s="484">
        <v>220</v>
      </c>
      <c r="BG485" s="840"/>
      <c r="BH485" s="484">
        <f t="shared" si="6567"/>
        <v>220</v>
      </c>
      <c r="BI485" s="920">
        <v>0</v>
      </c>
      <c r="BJ485" s="888">
        <f t="shared" si="6569"/>
        <v>0</v>
      </c>
      <c r="BK485" s="484"/>
      <c r="BL485" s="484">
        <f t="shared" si="6571"/>
        <v>220</v>
      </c>
      <c r="BM485" s="888">
        <f t="shared" si="6572"/>
        <v>0</v>
      </c>
      <c r="BN485" s="888"/>
      <c r="BO485" s="888"/>
      <c r="BP485" s="920">
        <v>0</v>
      </c>
      <c r="BQ485" s="888">
        <f t="shared" si="6574"/>
        <v>0</v>
      </c>
      <c r="BR485" s="840"/>
      <c r="BS485" s="484">
        <f t="shared" si="6576"/>
        <v>220</v>
      </c>
      <c r="BT485" s="920">
        <v>0</v>
      </c>
      <c r="BU485" s="888">
        <f t="shared" si="6577"/>
        <v>0</v>
      </c>
      <c r="BV485" s="484"/>
      <c r="BW485" s="484">
        <f t="shared" si="6579"/>
        <v>220</v>
      </c>
      <c r="BX485" s="888">
        <f t="shared" si="6580"/>
        <v>0</v>
      </c>
      <c r="BY485" s="920">
        <v>185.69</v>
      </c>
      <c r="BZ485" s="1126">
        <v>185.69</v>
      </c>
      <c r="CA485" s="484">
        <v>220</v>
      </c>
      <c r="CB485" s="484">
        <v>220</v>
      </c>
      <c r="CC485" s="484">
        <v>220</v>
      </c>
      <c r="CD485" s="920">
        <v>0</v>
      </c>
      <c r="CE485" s="26"/>
      <c r="CF485" s="542">
        <f t="shared" si="6582"/>
        <v>220</v>
      </c>
      <c r="CG485" s="593">
        <f t="shared" si="6583"/>
        <v>0</v>
      </c>
      <c r="CH485" s="920">
        <v>0</v>
      </c>
      <c r="CI485" s="593">
        <f t="shared" si="6585"/>
        <v>0</v>
      </c>
      <c r="CJ485" s="484"/>
      <c r="CK485" s="484">
        <f t="shared" si="6587"/>
        <v>220</v>
      </c>
      <c r="CL485" s="125">
        <v>0</v>
      </c>
      <c r="CM485" s="593">
        <f t="shared" si="6588"/>
        <v>0</v>
      </c>
      <c r="CN485" s="26"/>
      <c r="CO485" s="1192">
        <f t="shared" si="6590"/>
        <v>220</v>
      </c>
      <c r="CP485" s="593">
        <f t="shared" si="6591"/>
        <v>0</v>
      </c>
      <c r="CQ485" s="26"/>
      <c r="CR485" s="1192">
        <f t="shared" si="6593"/>
        <v>220</v>
      </c>
      <c r="CS485" s="1247">
        <v>220</v>
      </c>
      <c r="CT485" s="1313">
        <v>220</v>
      </c>
      <c r="CU485" s="484">
        <v>220</v>
      </c>
      <c r="CV485" s="484">
        <v>220</v>
      </c>
      <c r="CW485" s="1390">
        <v>229.9</v>
      </c>
      <c r="CX485" s="593">
        <f t="shared" si="6595"/>
        <v>1.0449999999999999</v>
      </c>
      <c r="CY485" s="1497">
        <v>220</v>
      </c>
      <c r="CZ485" s="484"/>
      <c r="DA485" s="1497">
        <f t="shared" si="6597"/>
        <v>220</v>
      </c>
      <c r="DB485" s="125">
        <v>0</v>
      </c>
      <c r="DC485" s="593">
        <f t="shared" si="6598"/>
        <v>0</v>
      </c>
      <c r="DD485" s="1192"/>
      <c r="DE485" s="1497">
        <f t="shared" si="6600"/>
        <v>220</v>
      </c>
      <c r="DF485" s="593">
        <f t="shared" si="6601"/>
        <v>0</v>
      </c>
      <c r="DG485" s="1192"/>
      <c r="DH485" s="1497">
        <f t="shared" si="6603"/>
        <v>220</v>
      </c>
      <c r="DI485" s="593">
        <f t="shared" si="6604"/>
        <v>0</v>
      </c>
      <c r="DJ485" s="1589">
        <v>0</v>
      </c>
      <c r="DK485" s="593">
        <f t="shared" si="6606"/>
        <v>0</v>
      </c>
      <c r="DL485" s="1192"/>
      <c r="DM485" s="1497">
        <f t="shared" si="6608"/>
        <v>220</v>
      </c>
      <c r="DN485" s="593">
        <f t="shared" si="6609"/>
        <v>0</v>
      </c>
      <c r="DO485" s="1589">
        <v>219.95</v>
      </c>
      <c r="DP485" s="484">
        <v>220</v>
      </c>
      <c r="DQ485" s="484">
        <v>220</v>
      </c>
      <c r="DR485" s="484">
        <v>220</v>
      </c>
      <c r="DS485" s="1989">
        <v>219.95</v>
      </c>
      <c r="DT485" s="2176">
        <f t="shared" si="6611"/>
        <v>0.99977272727272726</v>
      </c>
      <c r="DU485" s="1761">
        <v>220</v>
      </c>
      <c r="DV485" s="1761"/>
      <c r="DW485" s="1761">
        <f t="shared" si="6613"/>
        <v>220</v>
      </c>
      <c r="DX485" s="1761"/>
      <c r="DY485" s="1761">
        <f t="shared" si="6615"/>
        <v>220</v>
      </c>
      <c r="DZ485" s="1761"/>
      <c r="EA485" s="1761">
        <f t="shared" si="6616"/>
        <v>220</v>
      </c>
      <c r="EB485" s="1989">
        <v>0</v>
      </c>
      <c r="EC485" s="2176">
        <f t="shared" si="6618"/>
        <v>0</v>
      </c>
      <c r="ED485" s="1761"/>
      <c r="EE485" s="1761">
        <f t="shared" si="6620"/>
        <v>220</v>
      </c>
      <c r="EF485" s="2176">
        <f t="shared" si="6621"/>
        <v>0</v>
      </c>
      <c r="EG485" s="1761"/>
      <c r="EH485" s="1761">
        <f t="shared" si="6623"/>
        <v>220</v>
      </c>
      <c r="EI485" s="2209">
        <v>215.1</v>
      </c>
      <c r="EJ485" s="1989">
        <v>215.1</v>
      </c>
      <c r="EK485" s="2176">
        <f t="shared" si="6625"/>
        <v>1</v>
      </c>
      <c r="EL485" s="1761">
        <v>220</v>
      </c>
      <c r="EM485" s="2210">
        <v>220</v>
      </c>
      <c r="EN485" s="2210">
        <v>220</v>
      </c>
      <c r="EO485" s="1989">
        <v>0</v>
      </c>
      <c r="EP485" s="2176">
        <f t="shared" si="6626"/>
        <v>0</v>
      </c>
      <c r="EQ485" s="1761"/>
      <c r="ER485" s="1761">
        <f t="shared" si="6628"/>
        <v>220</v>
      </c>
      <c r="ES485" s="1761"/>
      <c r="ET485" s="1761">
        <f t="shared" si="6630"/>
        <v>220</v>
      </c>
      <c r="EU485" s="2176">
        <f t="shared" si="6631"/>
        <v>0</v>
      </c>
      <c r="EV485" s="1761"/>
      <c r="EW485" s="1761">
        <f t="shared" si="6633"/>
        <v>220</v>
      </c>
      <c r="EX485" s="1989">
        <v>0</v>
      </c>
      <c r="EY485" s="2176">
        <f t="shared" si="6635"/>
        <v>0</v>
      </c>
      <c r="EZ485" s="2211">
        <v>220</v>
      </c>
      <c r="FA485" s="1989">
        <v>198.5</v>
      </c>
      <c r="FB485" s="2176">
        <f t="shared" si="6638"/>
        <v>0.90227272727272723</v>
      </c>
      <c r="FC485" s="2817">
        <v>220</v>
      </c>
      <c r="FD485" s="2817">
        <v>220</v>
      </c>
      <c r="FE485" s="2817">
        <v>220</v>
      </c>
      <c r="FF485" s="2817"/>
      <c r="FG485" s="2817">
        <f t="shared" si="6639"/>
        <v>220</v>
      </c>
      <c r="FH485" s="2818">
        <v>0</v>
      </c>
      <c r="FI485" s="2817"/>
      <c r="FJ485" s="2817">
        <f t="shared" si="6641"/>
        <v>220</v>
      </c>
      <c r="FK485" s="2696">
        <f t="shared" si="6642"/>
        <v>0</v>
      </c>
      <c r="FL485" s="2818">
        <v>0</v>
      </c>
      <c r="FM485" s="2696">
        <f t="shared" si="6644"/>
        <v>0</v>
      </c>
      <c r="FN485" s="2817"/>
      <c r="FO485" s="2817">
        <f t="shared" si="6646"/>
        <v>220</v>
      </c>
      <c r="FP485" s="2819">
        <v>220</v>
      </c>
      <c r="FQ485" s="2666">
        <v>250</v>
      </c>
      <c r="FR485" s="2466">
        <v>250</v>
      </c>
      <c r="FS485" s="2466">
        <v>250</v>
      </c>
    </row>
    <row r="486" spans="1:175" ht="51.75" customHeight="1" thickBot="1" x14ac:dyDescent="0.3">
      <c r="A486" s="815" t="s">
        <v>276</v>
      </c>
      <c r="B486" s="794" t="s">
        <v>438</v>
      </c>
      <c r="C486" s="1938" t="s">
        <v>243</v>
      </c>
      <c r="D486" s="1939" t="s">
        <v>398</v>
      </c>
      <c r="E486" s="1940" t="s">
        <v>732</v>
      </c>
      <c r="F486" s="816"/>
      <c r="G486" s="797"/>
      <c r="H486" s="817">
        <f t="shared" ref="H486:K486" si="6741">SUM(H487:H488)</f>
        <v>1260</v>
      </c>
      <c r="I486" s="521">
        <f t="shared" si="6741"/>
        <v>1291</v>
      </c>
      <c r="J486" s="586">
        <f t="shared" si="6741"/>
        <v>2000</v>
      </c>
      <c r="K486" s="586">
        <f t="shared" si="6741"/>
        <v>334</v>
      </c>
      <c r="L486" s="600">
        <f t="shared" si="6542"/>
        <v>0.16700000000000001</v>
      </c>
      <c r="M486" s="521">
        <f t="shared" ref="M486" si="6742">SUM(M487:M488)</f>
        <v>2000</v>
      </c>
      <c r="N486" s="592">
        <f>SUM(N487:N489)</f>
        <v>0</v>
      </c>
      <c r="O486" s="592">
        <f>SUM(O487:O488)</f>
        <v>221</v>
      </c>
      <c r="P486" s="630">
        <f t="shared" si="6544"/>
        <v>2221</v>
      </c>
      <c r="Q486" s="600">
        <f t="shared" si="6697"/>
        <v>0.15038271049076993</v>
      </c>
      <c r="R486" s="521">
        <f>SUM(R487:R489)</f>
        <v>2221</v>
      </c>
      <c r="S486" s="586">
        <f>SUM(S487:S489)</f>
        <v>1356</v>
      </c>
      <c r="T486" s="600">
        <f t="shared" si="6547"/>
        <v>0.61053579468707786</v>
      </c>
      <c r="U486" s="521">
        <f>SUM(U487:U489)</f>
        <v>2221</v>
      </c>
      <c r="V486" s="592">
        <f>SUM(V487:V489)</f>
        <v>0</v>
      </c>
      <c r="W486" s="592">
        <f>SUM(W487:W488)</f>
        <v>0</v>
      </c>
      <c r="X486" s="630">
        <f t="shared" si="6549"/>
        <v>2221</v>
      </c>
      <c r="Y486" s="600">
        <f t="shared" si="6550"/>
        <v>0.61053579468707786</v>
      </c>
      <c r="Z486" s="592">
        <f>SUM(Z487:Z489)</f>
        <v>0</v>
      </c>
      <c r="AA486" s="630">
        <f t="shared" si="6552"/>
        <v>2221</v>
      </c>
      <c r="AB486" s="586">
        <f>SUM(AB487:AB489)</f>
        <v>1935</v>
      </c>
      <c r="AC486" s="600">
        <f t="shared" si="6554"/>
        <v>0.8712291760468257</v>
      </c>
      <c r="AD486" s="586">
        <f>SUM(AD487:AD489)</f>
        <v>1935</v>
      </c>
      <c r="AE486" s="586">
        <f>SUM(AE487:AE489)</f>
        <v>1935</v>
      </c>
      <c r="AF486" s="600">
        <f t="shared" si="6555"/>
        <v>0.8712291760468257</v>
      </c>
      <c r="AG486" s="521">
        <f>SUM(AG487:AG489)</f>
        <v>2221</v>
      </c>
      <c r="AH486" s="521">
        <f t="shared" ref="AH486:AJ486" si="6743">SUM(AH487:AH488)</f>
        <v>1500</v>
      </c>
      <c r="AI486" s="521">
        <f t="shared" si="6743"/>
        <v>2000</v>
      </c>
      <c r="AJ486" s="521">
        <f t="shared" si="6743"/>
        <v>2000</v>
      </c>
      <c r="AK486" s="592">
        <f>SUM(AK487:AK489)</f>
        <v>0</v>
      </c>
      <c r="AL486" s="630">
        <f t="shared" si="6557"/>
        <v>2221</v>
      </c>
      <c r="AM486" s="876">
        <f>SUM(AM487:AM489)</f>
        <v>1934.96</v>
      </c>
      <c r="AN486" s="1040">
        <f t="shared" si="6558"/>
        <v>0.87121116614137772</v>
      </c>
      <c r="AO486" s="876">
        <f>SUM(AO487:AO489)</f>
        <v>370</v>
      </c>
      <c r="AP486" s="1040">
        <f t="shared" si="6560"/>
        <v>0.24666666666666667</v>
      </c>
      <c r="AQ486" s="876">
        <f>SUM(AQ487:AQ489)</f>
        <v>0</v>
      </c>
      <c r="AR486" s="876">
        <f>SUM(AR487:AR489)</f>
        <v>0</v>
      </c>
      <c r="AS486" s="876">
        <f t="shared" si="6562"/>
        <v>1500</v>
      </c>
      <c r="AT486" s="1040">
        <f t="shared" si="6563"/>
        <v>0.24666666666666667</v>
      </c>
      <c r="AU486" s="876">
        <f>SUM(AU487:AU489)</f>
        <v>0</v>
      </c>
      <c r="AV486" s="876">
        <f t="shared" si="6565"/>
        <v>1500</v>
      </c>
      <c r="AW486" s="521">
        <f t="shared" ref="AW486" si="6744">SUM(AW487:AW488)</f>
        <v>1500</v>
      </c>
      <c r="AX486" s="876">
        <f>SUM(AX487:AX489)</f>
        <v>620</v>
      </c>
      <c r="AY486" s="521">
        <f t="shared" ref="AY486:BF486" si="6745">SUM(AY487:AY488)</f>
        <v>1500</v>
      </c>
      <c r="AZ486" s="1110">
        <f>SUM(AZ487:AZ489)</f>
        <v>1045</v>
      </c>
      <c r="BA486" s="1041">
        <f t="shared" si="6745"/>
        <v>1500</v>
      </c>
      <c r="BB486" s="521">
        <f t="shared" si="6745"/>
        <v>1500</v>
      </c>
      <c r="BC486" s="521">
        <f t="shared" si="6745"/>
        <v>1500</v>
      </c>
      <c r="BD486" s="1041">
        <f t="shared" si="6745"/>
        <v>1500</v>
      </c>
      <c r="BE486" s="521">
        <f t="shared" si="6745"/>
        <v>1500</v>
      </c>
      <c r="BF486" s="521">
        <f t="shared" si="6745"/>
        <v>1500</v>
      </c>
      <c r="BG486" s="876">
        <f>SUM(BG487:BG489)</f>
        <v>0</v>
      </c>
      <c r="BH486" s="521">
        <f t="shared" si="6567"/>
        <v>1500</v>
      </c>
      <c r="BI486" s="1042">
        <f t="shared" ref="BI486" si="6746">SUM(BI487:BI488)</f>
        <v>200</v>
      </c>
      <c r="BJ486" s="1040">
        <f t="shared" si="6569"/>
        <v>0.13333333333333333</v>
      </c>
      <c r="BK486" s="521">
        <f>SUM(BK487:BK489)</f>
        <v>0</v>
      </c>
      <c r="BL486" s="521">
        <f t="shared" si="6571"/>
        <v>1500</v>
      </c>
      <c r="BM486" s="1040">
        <f t="shared" si="6572"/>
        <v>0.13333333333333333</v>
      </c>
      <c r="BN486" s="1040"/>
      <c r="BO486" s="1040"/>
      <c r="BP486" s="1042">
        <f t="shared" ref="BP486:BT486" si="6747">SUM(BP487:BP488)</f>
        <v>200</v>
      </c>
      <c r="BQ486" s="1040">
        <f t="shared" si="6574"/>
        <v>0.13333333333333333</v>
      </c>
      <c r="BR486" s="876">
        <f>SUM(BR487:BR489)</f>
        <v>0</v>
      </c>
      <c r="BS486" s="521">
        <f t="shared" si="6576"/>
        <v>1500</v>
      </c>
      <c r="BT486" s="1042">
        <f t="shared" si="6747"/>
        <v>1005</v>
      </c>
      <c r="BU486" s="1040">
        <f t="shared" si="6577"/>
        <v>0.67</v>
      </c>
      <c r="BV486" s="521">
        <f>SUM(BV487:BV489)</f>
        <v>0</v>
      </c>
      <c r="BW486" s="521">
        <f t="shared" si="6579"/>
        <v>1500</v>
      </c>
      <c r="BX486" s="1040">
        <f t="shared" si="6580"/>
        <v>0.67</v>
      </c>
      <c r="BY486" s="1042">
        <f t="shared" ref="BY486:CD486" si="6748">SUM(BY487:BY488)</f>
        <v>1405</v>
      </c>
      <c r="BZ486" s="1176">
        <v>1405</v>
      </c>
      <c r="CA486" s="521">
        <f t="shared" si="6748"/>
        <v>1500</v>
      </c>
      <c r="CB486" s="521">
        <f t="shared" si="6748"/>
        <v>1500</v>
      </c>
      <c r="CC486" s="521">
        <f t="shared" si="6748"/>
        <v>1500</v>
      </c>
      <c r="CD486" s="1042">
        <f t="shared" si="6748"/>
        <v>150</v>
      </c>
      <c r="CE486" s="67">
        <f>SUM(CE487:CE489)</f>
        <v>0</v>
      </c>
      <c r="CF486" s="586">
        <f t="shared" si="6582"/>
        <v>1500</v>
      </c>
      <c r="CG486" s="600">
        <f t="shared" si="6583"/>
        <v>0.1</v>
      </c>
      <c r="CH486" s="1042">
        <f t="shared" ref="CH486:CL486" si="6749">SUM(CH487:CH488)</f>
        <v>200</v>
      </c>
      <c r="CI486" s="600">
        <f t="shared" si="6585"/>
        <v>0.13333333333333333</v>
      </c>
      <c r="CJ486" s="521">
        <f>SUM(CJ487:CJ489)</f>
        <v>0</v>
      </c>
      <c r="CK486" s="521">
        <f t="shared" si="6587"/>
        <v>1500</v>
      </c>
      <c r="CL486" s="183">
        <f t="shared" si="6749"/>
        <v>650</v>
      </c>
      <c r="CM486" s="593">
        <f t="shared" si="6588"/>
        <v>0.43333333333333335</v>
      </c>
      <c r="CN486" s="67">
        <f>SUM(CN487:CN489)</f>
        <v>0</v>
      </c>
      <c r="CO486" s="1228">
        <f t="shared" si="6590"/>
        <v>1500</v>
      </c>
      <c r="CP486" s="593">
        <f t="shared" si="6591"/>
        <v>0.43333333333333335</v>
      </c>
      <c r="CQ486" s="67">
        <f>SUM(CQ487:CQ489)</f>
        <v>0</v>
      </c>
      <c r="CR486" s="1228">
        <f t="shared" si="6593"/>
        <v>1500</v>
      </c>
      <c r="CS486" s="1298">
        <f t="shared" ref="CS486:DB486" si="6750">SUM(CS487:CS488)</f>
        <v>1500</v>
      </c>
      <c r="CT486" s="1355">
        <f t="shared" si="6750"/>
        <v>1500</v>
      </c>
      <c r="CU486" s="521">
        <f t="shared" si="6750"/>
        <v>1500</v>
      </c>
      <c r="CV486" s="521">
        <f t="shared" si="6750"/>
        <v>1500</v>
      </c>
      <c r="CW486" s="1441">
        <f t="shared" si="6750"/>
        <v>1698.85</v>
      </c>
      <c r="CX486" s="593">
        <f t="shared" si="6595"/>
        <v>1.1325666666666665</v>
      </c>
      <c r="CY486" s="1532">
        <f t="shared" ref="CY486" si="6751">SUM(CY487:CY488)</f>
        <v>1500</v>
      </c>
      <c r="CZ486" s="521">
        <f>SUM(CZ487:CZ489)</f>
        <v>0</v>
      </c>
      <c r="DA486" s="1532">
        <f t="shared" si="6597"/>
        <v>1500</v>
      </c>
      <c r="DB486" s="183">
        <f t="shared" si="6750"/>
        <v>479.02</v>
      </c>
      <c r="DC486" s="593">
        <f t="shared" si="6598"/>
        <v>0.31934666666666667</v>
      </c>
      <c r="DD486" s="1228">
        <f>SUM(DD487:DD489)</f>
        <v>0</v>
      </c>
      <c r="DE486" s="1532">
        <f t="shared" si="6600"/>
        <v>1500</v>
      </c>
      <c r="DF486" s="593">
        <f t="shared" si="6601"/>
        <v>0.31934666666666667</v>
      </c>
      <c r="DG486" s="1228">
        <f>SUM(DG487:DG489)</f>
        <v>0</v>
      </c>
      <c r="DH486" s="1532">
        <f t="shared" si="6603"/>
        <v>1500</v>
      </c>
      <c r="DI486" s="593">
        <f t="shared" si="6604"/>
        <v>0.31934666666666667</v>
      </c>
      <c r="DJ486" s="1639">
        <f t="shared" ref="DJ486" si="6752">SUM(DJ487:DJ488)</f>
        <v>529.02</v>
      </c>
      <c r="DK486" s="593">
        <f t="shared" si="6606"/>
        <v>0.35267999999999999</v>
      </c>
      <c r="DL486" s="1228">
        <f>SUM(DL487:DL489)</f>
        <v>0</v>
      </c>
      <c r="DM486" s="1532">
        <f t="shared" si="6608"/>
        <v>1500</v>
      </c>
      <c r="DN486" s="593">
        <f t="shared" si="6609"/>
        <v>0.35267999999999999</v>
      </c>
      <c r="DO486" s="1639">
        <f t="shared" ref="DO486:DS486" si="6753">SUM(DO487:DO488)</f>
        <v>1179.02</v>
      </c>
      <c r="DP486" s="521">
        <f t="shared" si="6753"/>
        <v>1500</v>
      </c>
      <c r="DQ486" s="521">
        <f t="shared" si="6753"/>
        <v>1500</v>
      </c>
      <c r="DR486" s="521">
        <f t="shared" si="6753"/>
        <v>1500</v>
      </c>
      <c r="DS486" s="2032">
        <f t="shared" si="6753"/>
        <v>1179.02</v>
      </c>
      <c r="DT486" s="2176">
        <f t="shared" si="6611"/>
        <v>0.78601333333333334</v>
      </c>
      <c r="DU486" s="1797">
        <f t="shared" ref="DU486" si="6754">SUM(DU487:DU488)</f>
        <v>1500</v>
      </c>
      <c r="DV486" s="1797">
        <f>SUM(DV487:DV489)</f>
        <v>0</v>
      </c>
      <c r="DW486" s="1797">
        <f t="shared" si="6613"/>
        <v>1500</v>
      </c>
      <c r="DX486" s="1797">
        <f>SUM(DX487:DX489)</f>
        <v>0</v>
      </c>
      <c r="DY486" s="1797">
        <f t="shared" si="6615"/>
        <v>1500</v>
      </c>
      <c r="DZ486" s="1797">
        <f>SUM(DZ487:DZ489)</f>
        <v>0</v>
      </c>
      <c r="EA486" s="1797">
        <f t="shared" si="6616"/>
        <v>1500</v>
      </c>
      <c r="EB486" s="2032">
        <f t="shared" ref="EB486" si="6755">SUM(EB487:EB488)</f>
        <v>0</v>
      </c>
      <c r="EC486" s="2176">
        <f t="shared" si="6618"/>
        <v>0</v>
      </c>
      <c r="ED486" s="1797">
        <f>SUM(ED487:ED489)</f>
        <v>0</v>
      </c>
      <c r="EE486" s="1797">
        <f t="shared" si="6620"/>
        <v>1500</v>
      </c>
      <c r="EF486" s="2176">
        <f t="shared" si="6621"/>
        <v>0</v>
      </c>
      <c r="EG486" s="1797">
        <f>SUM(EG487:EG489)</f>
        <v>-800</v>
      </c>
      <c r="EH486" s="1797">
        <f t="shared" si="6623"/>
        <v>700</v>
      </c>
      <c r="EI486" s="2381">
        <f t="shared" ref="EI486:EO486" si="6756">SUM(EI487:EI488)</f>
        <v>500</v>
      </c>
      <c r="EJ486" s="2032">
        <f t="shared" si="6756"/>
        <v>500</v>
      </c>
      <c r="EK486" s="2176">
        <f t="shared" si="6625"/>
        <v>1</v>
      </c>
      <c r="EL486" s="1797">
        <f t="shared" si="6756"/>
        <v>700</v>
      </c>
      <c r="EM486" s="2382">
        <f t="shared" si="6756"/>
        <v>700</v>
      </c>
      <c r="EN486" s="2382">
        <f t="shared" si="6756"/>
        <v>700</v>
      </c>
      <c r="EO486" s="2032">
        <f t="shared" si="6756"/>
        <v>0</v>
      </c>
      <c r="EP486" s="2176">
        <f t="shared" si="6626"/>
        <v>0</v>
      </c>
      <c r="EQ486" s="1797">
        <f>SUM(EQ487:EQ489)</f>
        <v>0</v>
      </c>
      <c r="ER486" s="1797">
        <f t="shared" si="6628"/>
        <v>700</v>
      </c>
      <c r="ES486" s="1797">
        <f>SUM(ES487:ES489)</f>
        <v>0</v>
      </c>
      <c r="ET486" s="1797">
        <f t="shared" si="6630"/>
        <v>700</v>
      </c>
      <c r="EU486" s="2176">
        <f t="shared" si="6631"/>
        <v>0</v>
      </c>
      <c r="EV486" s="1797">
        <f>SUM(EV487:EV489)</f>
        <v>0</v>
      </c>
      <c r="EW486" s="1797">
        <f t="shared" si="6633"/>
        <v>700</v>
      </c>
      <c r="EX486" s="2032">
        <f t="shared" ref="EX486" si="6757">SUM(EX487:EX488)</f>
        <v>200</v>
      </c>
      <c r="EY486" s="2176">
        <f t="shared" si="6635"/>
        <v>0.2857142857142857</v>
      </c>
      <c r="EZ486" s="2383">
        <f t="shared" ref="EZ486:FE486" si="6758">SUM(EZ487:EZ488)</f>
        <v>700</v>
      </c>
      <c r="FA486" s="2032">
        <f t="shared" ref="FA486" si="6759">SUM(FA487:FA488)</f>
        <v>400</v>
      </c>
      <c r="FB486" s="2176">
        <f t="shared" si="6638"/>
        <v>0.5714285714285714</v>
      </c>
      <c r="FC486" s="1532">
        <f t="shared" si="6758"/>
        <v>700</v>
      </c>
      <c r="FD486" s="1532">
        <f t="shared" si="6758"/>
        <v>700</v>
      </c>
      <c r="FE486" s="1532">
        <f t="shared" si="6758"/>
        <v>700</v>
      </c>
      <c r="FF486" s="1532">
        <f>SUM(FF487:FF489)</f>
        <v>0</v>
      </c>
      <c r="FG486" s="1532">
        <f t="shared" si="6639"/>
        <v>700</v>
      </c>
      <c r="FH486" s="2820">
        <f t="shared" ref="FH486" si="6760">SUM(FH487:FH488)</f>
        <v>300</v>
      </c>
      <c r="FI486" s="1532">
        <f>SUM(FI487:FI489)</f>
        <v>0</v>
      </c>
      <c r="FJ486" s="1532">
        <f t="shared" si="6641"/>
        <v>700</v>
      </c>
      <c r="FK486" s="2696">
        <f t="shared" si="6642"/>
        <v>0.42857142857142855</v>
      </c>
      <c r="FL486" s="2820">
        <f t="shared" ref="FL486" si="6761">SUM(FL487:FL488)</f>
        <v>300</v>
      </c>
      <c r="FM486" s="2696">
        <f t="shared" si="6644"/>
        <v>0.42857142857142855</v>
      </c>
      <c r="FN486" s="1532">
        <f>SUM(FN487:FN489)</f>
        <v>0</v>
      </c>
      <c r="FO486" s="1532">
        <f t="shared" si="6646"/>
        <v>700</v>
      </c>
      <c r="FP486" s="2821">
        <f t="shared" ref="FP486" si="6762">SUM(FP487:FP488)</f>
        <v>700</v>
      </c>
      <c r="FQ486" s="2667">
        <f t="shared" ref="FQ486:FR486" si="6763">SUM(FQ487:FQ488)</f>
        <v>1000</v>
      </c>
      <c r="FR486" s="1532">
        <f t="shared" si="6763"/>
        <v>1000</v>
      </c>
      <c r="FS486" s="1532">
        <f t="shared" ref="FS486" si="6764">SUM(FS487:FS488)</f>
        <v>1000</v>
      </c>
    </row>
    <row r="487" spans="1:175" ht="21.75" hidden="1" thickBot="1" x14ac:dyDescent="0.4">
      <c r="A487" s="1809"/>
      <c r="B487" s="1807"/>
      <c r="C487" s="1855" t="s">
        <v>53</v>
      </c>
      <c r="D487" s="1807"/>
      <c r="E487" s="1857"/>
      <c r="F487" s="677"/>
      <c r="G487" s="645" t="s">
        <v>383</v>
      </c>
      <c r="H487" s="648">
        <v>1260</v>
      </c>
      <c r="I487" s="475">
        <v>1090</v>
      </c>
      <c r="J487" s="584">
        <v>2000</v>
      </c>
      <c r="K487" s="584">
        <v>270</v>
      </c>
      <c r="L487" s="603">
        <f t="shared" si="6542"/>
        <v>0.13500000000000001</v>
      </c>
      <c r="M487" s="475">
        <v>2000</v>
      </c>
      <c r="N487" s="487">
        <v>-600</v>
      </c>
      <c r="O487" s="487"/>
      <c r="P487" s="535">
        <f t="shared" si="6544"/>
        <v>1400</v>
      </c>
      <c r="Q487" s="603">
        <f t="shared" si="6697"/>
        <v>0.19285714285714287</v>
      </c>
      <c r="R487" s="475">
        <v>1400</v>
      </c>
      <c r="S487" s="584">
        <v>660</v>
      </c>
      <c r="T487" s="603">
        <f t="shared" si="6547"/>
        <v>0.47142857142857142</v>
      </c>
      <c r="U487" s="475">
        <v>1400</v>
      </c>
      <c r="V487" s="487">
        <v>-600</v>
      </c>
      <c r="W487" s="487"/>
      <c r="X487" s="535">
        <f t="shared" si="6549"/>
        <v>800</v>
      </c>
      <c r="Y487" s="603">
        <f t="shared" si="6550"/>
        <v>0.82499999999999996</v>
      </c>
      <c r="Z487" s="487"/>
      <c r="AA487" s="535">
        <f t="shared" si="6552"/>
        <v>800</v>
      </c>
      <c r="AB487" s="584">
        <v>1230</v>
      </c>
      <c r="AC487" s="603">
        <f t="shared" si="6554"/>
        <v>1.5375000000000001</v>
      </c>
      <c r="AD487" s="584">
        <v>1230</v>
      </c>
      <c r="AE487" s="584">
        <v>1230</v>
      </c>
      <c r="AF487" s="603">
        <f t="shared" si="6555"/>
        <v>1.5375000000000001</v>
      </c>
      <c r="AG487" s="475">
        <v>1400</v>
      </c>
      <c r="AH487" s="475">
        <v>1500</v>
      </c>
      <c r="AI487" s="475">
        <v>2000</v>
      </c>
      <c r="AJ487" s="475">
        <v>2000</v>
      </c>
      <c r="AK487" s="487"/>
      <c r="AL487" s="535">
        <f t="shared" si="6557"/>
        <v>800</v>
      </c>
      <c r="AM487" s="832">
        <v>1230</v>
      </c>
      <c r="AN487" s="891">
        <f t="shared" si="6558"/>
        <v>1.5375000000000001</v>
      </c>
      <c r="AO487" s="832">
        <v>370</v>
      </c>
      <c r="AP487" s="891">
        <f t="shared" si="6560"/>
        <v>0.24666666666666667</v>
      </c>
      <c r="AQ487" s="832"/>
      <c r="AR487" s="832"/>
      <c r="AS487" s="832">
        <f t="shared" si="6562"/>
        <v>1500</v>
      </c>
      <c r="AT487" s="891">
        <f t="shared" si="6563"/>
        <v>0.24666666666666667</v>
      </c>
      <c r="AU487" s="832"/>
      <c r="AV487" s="832">
        <f t="shared" si="6565"/>
        <v>1500</v>
      </c>
      <c r="AW487" s="475">
        <v>1500</v>
      </c>
      <c r="AX487" s="832">
        <v>620</v>
      </c>
      <c r="AY487" s="475">
        <v>1500</v>
      </c>
      <c r="AZ487" s="1825">
        <v>1045</v>
      </c>
      <c r="BA487" s="892">
        <v>1500</v>
      </c>
      <c r="BB487" s="475">
        <v>1500</v>
      </c>
      <c r="BC487" s="475">
        <v>1500</v>
      </c>
      <c r="BD487" s="892">
        <v>1500</v>
      </c>
      <c r="BE487" s="475">
        <v>1500</v>
      </c>
      <c r="BF487" s="475">
        <v>1500</v>
      </c>
      <c r="BG487" s="832"/>
      <c r="BH487" s="475">
        <f t="shared" si="6567"/>
        <v>1500</v>
      </c>
      <c r="BI487" s="893">
        <v>200</v>
      </c>
      <c r="BJ487" s="891">
        <f t="shared" si="6569"/>
        <v>0.13333333333333333</v>
      </c>
      <c r="BK487" s="475"/>
      <c r="BL487" s="475">
        <f t="shared" si="6571"/>
        <v>1500</v>
      </c>
      <c r="BM487" s="891">
        <f t="shared" si="6572"/>
        <v>0.13333333333333333</v>
      </c>
      <c r="BN487" s="891"/>
      <c r="BO487" s="891"/>
      <c r="BP487" s="893">
        <v>200</v>
      </c>
      <c r="BQ487" s="891">
        <f t="shared" si="6574"/>
        <v>0.13333333333333333</v>
      </c>
      <c r="BR487" s="832"/>
      <c r="BS487" s="475">
        <f t="shared" si="6576"/>
        <v>1500</v>
      </c>
      <c r="BT487" s="893">
        <v>1005</v>
      </c>
      <c r="BU487" s="891">
        <f t="shared" si="6577"/>
        <v>0.67</v>
      </c>
      <c r="BV487" s="475"/>
      <c r="BW487" s="475">
        <f t="shared" si="6579"/>
        <v>1500</v>
      </c>
      <c r="BX487" s="891">
        <f t="shared" si="6580"/>
        <v>0.67</v>
      </c>
      <c r="BY487" s="893">
        <v>1405</v>
      </c>
      <c r="BZ487" s="1115">
        <v>1405</v>
      </c>
      <c r="CA487" s="475">
        <v>1500</v>
      </c>
      <c r="CB487" s="475">
        <v>1500</v>
      </c>
      <c r="CC487" s="475">
        <v>1500</v>
      </c>
      <c r="CD487" s="893">
        <v>150</v>
      </c>
      <c r="CE487" s="16"/>
      <c r="CF487" s="584">
        <f t="shared" si="6582"/>
        <v>1500</v>
      </c>
      <c r="CG487" s="603">
        <f t="shared" si="6583"/>
        <v>0.1</v>
      </c>
      <c r="CH487" s="893">
        <v>200</v>
      </c>
      <c r="CI487" s="603">
        <f t="shared" si="6585"/>
        <v>0.13333333333333333</v>
      </c>
      <c r="CJ487" s="475"/>
      <c r="CK487" s="475">
        <f t="shared" si="6587"/>
        <v>1500</v>
      </c>
      <c r="CL487" s="114">
        <v>650</v>
      </c>
      <c r="CM487" s="593">
        <f t="shared" si="6588"/>
        <v>0.43333333333333335</v>
      </c>
      <c r="CN487" s="16"/>
      <c r="CO487" s="1184">
        <f t="shared" si="6590"/>
        <v>1500</v>
      </c>
      <c r="CP487" s="593">
        <f t="shared" si="6591"/>
        <v>0.43333333333333335</v>
      </c>
      <c r="CQ487" s="16"/>
      <c r="CR487" s="1184">
        <f t="shared" si="6593"/>
        <v>1500</v>
      </c>
      <c r="CS487" s="1236">
        <v>1500</v>
      </c>
      <c r="CT487" s="1305">
        <v>1500</v>
      </c>
      <c r="CU487" s="475">
        <v>1500</v>
      </c>
      <c r="CV487" s="475">
        <v>1500</v>
      </c>
      <c r="CW487" s="1379">
        <v>1350</v>
      </c>
      <c r="CX487" s="593">
        <f t="shared" si="6595"/>
        <v>0.9</v>
      </c>
      <c r="CY487" s="1490">
        <v>1500</v>
      </c>
      <c r="CZ487" s="475"/>
      <c r="DA487" s="1490">
        <f t="shared" si="6597"/>
        <v>1500</v>
      </c>
      <c r="DB487" s="114">
        <v>350</v>
      </c>
      <c r="DC487" s="593">
        <f t="shared" si="6598"/>
        <v>0.23333333333333334</v>
      </c>
      <c r="DD487" s="1184"/>
      <c r="DE487" s="1490">
        <f t="shared" si="6600"/>
        <v>1500</v>
      </c>
      <c r="DF487" s="593">
        <f t="shared" si="6601"/>
        <v>0.23333333333333334</v>
      </c>
      <c r="DG487" s="1184"/>
      <c r="DH487" s="1490">
        <f t="shared" si="6603"/>
        <v>1500</v>
      </c>
      <c r="DI487" s="593">
        <f t="shared" si="6604"/>
        <v>0.23333333333333334</v>
      </c>
      <c r="DJ487" s="1578">
        <v>400</v>
      </c>
      <c r="DK487" s="593">
        <f t="shared" si="6606"/>
        <v>0.26666666666666666</v>
      </c>
      <c r="DL487" s="1184"/>
      <c r="DM487" s="1490">
        <f t="shared" si="6608"/>
        <v>1500</v>
      </c>
      <c r="DN487" s="593">
        <f t="shared" si="6609"/>
        <v>0.26666666666666666</v>
      </c>
      <c r="DO487" s="1578">
        <v>1179.02</v>
      </c>
      <c r="DP487" s="475">
        <v>1500</v>
      </c>
      <c r="DQ487" s="475">
        <v>1500</v>
      </c>
      <c r="DR487" s="475">
        <v>1500</v>
      </c>
      <c r="DS487" s="1981">
        <v>1179.02</v>
      </c>
      <c r="DT487" s="2176">
        <f t="shared" si="6611"/>
        <v>0.78601333333333334</v>
      </c>
      <c r="DU487" s="1826">
        <v>1500</v>
      </c>
      <c r="DV487" s="1826"/>
      <c r="DW487" s="1826">
        <f t="shared" si="6613"/>
        <v>1500</v>
      </c>
      <c r="DX487" s="1826"/>
      <c r="DY487" s="1826">
        <f t="shared" si="6615"/>
        <v>1500</v>
      </c>
      <c r="DZ487" s="1826"/>
      <c r="EA487" s="1826">
        <f t="shared" si="6616"/>
        <v>1500</v>
      </c>
      <c r="EB487" s="1981">
        <v>0</v>
      </c>
      <c r="EC487" s="2176">
        <f t="shared" si="6618"/>
        <v>0</v>
      </c>
      <c r="ED487" s="1826"/>
      <c r="EE487" s="1826">
        <f t="shared" si="6620"/>
        <v>1500</v>
      </c>
      <c r="EF487" s="2176">
        <f t="shared" si="6621"/>
        <v>0</v>
      </c>
      <c r="EG487" s="1826">
        <v>-800</v>
      </c>
      <c r="EH487" s="1826">
        <f t="shared" si="6623"/>
        <v>700</v>
      </c>
      <c r="EI487" s="2180">
        <v>500</v>
      </c>
      <c r="EJ487" s="1981">
        <v>500</v>
      </c>
      <c r="EK487" s="2176">
        <f t="shared" si="6625"/>
        <v>1</v>
      </c>
      <c r="EL487" s="2591">
        <v>700</v>
      </c>
      <c r="EM487" s="2685">
        <v>700</v>
      </c>
      <c r="EN487" s="2685">
        <v>700</v>
      </c>
      <c r="EO487" s="1981">
        <v>0</v>
      </c>
      <c r="EP487" s="2176">
        <f t="shared" si="6626"/>
        <v>0</v>
      </c>
      <c r="EQ487" s="2591"/>
      <c r="ER487" s="2591">
        <f t="shared" si="6628"/>
        <v>700</v>
      </c>
      <c r="ES487" s="2591"/>
      <c r="ET487" s="2591">
        <f t="shared" si="6630"/>
        <v>700</v>
      </c>
      <c r="EU487" s="2176">
        <f t="shared" si="6631"/>
        <v>0</v>
      </c>
      <c r="EV487" s="2591"/>
      <c r="EW487" s="2591">
        <f t="shared" si="6633"/>
        <v>700</v>
      </c>
      <c r="EX487" s="1981">
        <v>200</v>
      </c>
      <c r="EY487" s="2176">
        <f t="shared" si="6635"/>
        <v>0.2857142857142857</v>
      </c>
      <c r="EZ487" s="2181">
        <v>700</v>
      </c>
      <c r="FA487" s="1981">
        <v>400</v>
      </c>
      <c r="FB487" s="2176">
        <f t="shared" si="6638"/>
        <v>0.5714285714285714</v>
      </c>
      <c r="FC487" s="1490">
        <v>700</v>
      </c>
      <c r="FD487" s="1490">
        <v>700</v>
      </c>
      <c r="FE487" s="1490">
        <v>700</v>
      </c>
      <c r="FF487" s="1490"/>
      <c r="FG487" s="1490">
        <f t="shared" si="6639"/>
        <v>700</v>
      </c>
      <c r="FH487" s="2698">
        <v>300</v>
      </c>
      <c r="FI487" s="1490"/>
      <c r="FJ487" s="1490">
        <f t="shared" si="6641"/>
        <v>700</v>
      </c>
      <c r="FK487" s="2696">
        <f t="shared" si="6642"/>
        <v>0.42857142857142855</v>
      </c>
      <c r="FL487" s="2698">
        <v>300</v>
      </c>
      <c r="FM487" s="2696">
        <f t="shared" si="6644"/>
        <v>0.42857142857142855</v>
      </c>
      <c r="FN487" s="1490"/>
      <c r="FO487" s="1490">
        <f t="shared" si="6646"/>
        <v>700</v>
      </c>
      <c r="FP487" s="2699">
        <v>700</v>
      </c>
      <c r="FQ487" s="2599">
        <v>1000</v>
      </c>
      <c r="FR487" s="1490">
        <v>1000</v>
      </c>
      <c r="FS487" s="1490">
        <v>1000</v>
      </c>
    </row>
    <row r="488" spans="1:175" ht="21.75" hidden="1" thickBot="1" x14ac:dyDescent="0.4">
      <c r="A488" s="679"/>
      <c r="B488" s="680"/>
      <c r="C488" s="1858" t="s">
        <v>54</v>
      </c>
      <c r="D488" s="680"/>
      <c r="E488" s="1860"/>
      <c r="F488" s="681"/>
      <c r="G488" s="650" t="s">
        <v>584</v>
      </c>
      <c r="H488" s="589"/>
      <c r="I488" s="476">
        <v>201</v>
      </c>
      <c r="J488" s="585">
        <v>0</v>
      </c>
      <c r="K488" s="585">
        <v>64</v>
      </c>
      <c r="L488" s="587" t="e">
        <f t="shared" si="6542"/>
        <v>#DIV/0!</v>
      </c>
      <c r="M488" s="476">
        <v>0</v>
      </c>
      <c r="N488" s="470"/>
      <c r="O488" s="470">
        <v>221</v>
      </c>
      <c r="P488" s="525">
        <f t="shared" si="6544"/>
        <v>221</v>
      </c>
      <c r="Q488" s="587"/>
      <c r="R488" s="476">
        <v>221</v>
      </c>
      <c r="S488" s="585">
        <v>96</v>
      </c>
      <c r="T488" s="587">
        <f t="shared" si="6547"/>
        <v>0.43438914027149322</v>
      </c>
      <c r="U488" s="476">
        <v>221</v>
      </c>
      <c r="V488" s="470"/>
      <c r="W488" s="470"/>
      <c r="X488" s="525">
        <f t="shared" si="6549"/>
        <v>221</v>
      </c>
      <c r="Y488" s="587">
        <f t="shared" si="6550"/>
        <v>0.43438914027149322</v>
      </c>
      <c r="Z488" s="470"/>
      <c r="AA488" s="525">
        <f t="shared" si="6552"/>
        <v>221</v>
      </c>
      <c r="AB488" s="585">
        <v>105</v>
      </c>
      <c r="AC488" s="587">
        <f t="shared" si="6554"/>
        <v>0.47511312217194568</v>
      </c>
      <c r="AD488" s="585">
        <v>105</v>
      </c>
      <c r="AE488" s="585">
        <v>105</v>
      </c>
      <c r="AF488" s="587">
        <f t="shared" si="6555"/>
        <v>0.47511312217194568</v>
      </c>
      <c r="AG488" s="476">
        <v>221</v>
      </c>
      <c r="AH488" s="476">
        <v>0</v>
      </c>
      <c r="AI488" s="476">
        <v>0</v>
      </c>
      <c r="AJ488" s="476">
        <v>0</v>
      </c>
      <c r="AK488" s="470"/>
      <c r="AL488" s="525">
        <f t="shared" si="6557"/>
        <v>221</v>
      </c>
      <c r="AM488" s="833">
        <v>104.96</v>
      </c>
      <c r="AN488" s="894">
        <f t="shared" si="6558"/>
        <v>0.47493212669683255</v>
      </c>
      <c r="AO488" s="833">
        <v>0</v>
      </c>
      <c r="AP488" s="894" t="e">
        <f t="shared" si="6560"/>
        <v>#DIV/0!</v>
      </c>
      <c r="AQ488" s="833"/>
      <c r="AR488" s="833"/>
      <c r="AS488" s="833">
        <f t="shared" si="6562"/>
        <v>0</v>
      </c>
      <c r="AT488" s="894" t="e">
        <f t="shared" si="6563"/>
        <v>#DIV/0!</v>
      </c>
      <c r="AU488" s="833"/>
      <c r="AV488" s="833">
        <f t="shared" si="6565"/>
        <v>0</v>
      </c>
      <c r="AW488" s="476">
        <v>0</v>
      </c>
      <c r="AX488" s="833">
        <v>0</v>
      </c>
      <c r="AY488" s="476">
        <v>0</v>
      </c>
      <c r="AZ488" s="1828">
        <v>0</v>
      </c>
      <c r="BA488" s="895">
        <v>0</v>
      </c>
      <c r="BB488" s="476">
        <v>0</v>
      </c>
      <c r="BC488" s="476">
        <v>0</v>
      </c>
      <c r="BD488" s="895">
        <v>0</v>
      </c>
      <c r="BE488" s="476">
        <v>0</v>
      </c>
      <c r="BF488" s="476">
        <v>0</v>
      </c>
      <c r="BG488" s="833"/>
      <c r="BH488" s="476">
        <f t="shared" si="6567"/>
        <v>0</v>
      </c>
      <c r="BI488" s="896">
        <v>0</v>
      </c>
      <c r="BJ488" s="894" t="e">
        <f t="shared" si="6569"/>
        <v>#DIV/0!</v>
      </c>
      <c r="BK488" s="476"/>
      <c r="BL488" s="476">
        <f t="shared" si="6571"/>
        <v>0</v>
      </c>
      <c r="BM488" s="894" t="e">
        <f t="shared" si="6572"/>
        <v>#DIV/0!</v>
      </c>
      <c r="BN488" s="894"/>
      <c r="BO488" s="894"/>
      <c r="BP488" s="896">
        <v>0</v>
      </c>
      <c r="BQ488" s="894" t="e">
        <f t="shared" si="6574"/>
        <v>#DIV/0!</v>
      </c>
      <c r="BR488" s="833"/>
      <c r="BS488" s="476">
        <f t="shared" si="6576"/>
        <v>0</v>
      </c>
      <c r="BT488" s="896">
        <v>0</v>
      </c>
      <c r="BU488" s="894" t="e">
        <f t="shared" si="6577"/>
        <v>#DIV/0!</v>
      </c>
      <c r="BV488" s="476"/>
      <c r="BW488" s="476">
        <f t="shared" si="6579"/>
        <v>0</v>
      </c>
      <c r="BX488" s="894" t="e">
        <f t="shared" si="6580"/>
        <v>#DIV/0!</v>
      </c>
      <c r="BY488" s="896">
        <v>0</v>
      </c>
      <c r="BZ488" s="1116">
        <v>0</v>
      </c>
      <c r="CA488" s="476">
        <v>0</v>
      </c>
      <c r="CB488" s="476">
        <v>0</v>
      </c>
      <c r="CC488" s="476">
        <v>0</v>
      </c>
      <c r="CD488" s="896">
        <v>0</v>
      </c>
      <c r="CE488" s="17"/>
      <c r="CF488" s="585">
        <f t="shared" si="6582"/>
        <v>0</v>
      </c>
      <c r="CG488" s="587" t="e">
        <f t="shared" si="6583"/>
        <v>#DIV/0!</v>
      </c>
      <c r="CH488" s="896">
        <v>0</v>
      </c>
      <c r="CI488" s="587" t="e">
        <f t="shared" si="6585"/>
        <v>#DIV/0!</v>
      </c>
      <c r="CJ488" s="476"/>
      <c r="CK488" s="476">
        <f t="shared" si="6587"/>
        <v>0</v>
      </c>
      <c r="CL488" s="115">
        <v>0</v>
      </c>
      <c r="CM488" s="593" t="e">
        <f t="shared" si="6588"/>
        <v>#DIV/0!</v>
      </c>
      <c r="CN488" s="17"/>
      <c r="CO488" s="1185">
        <f t="shared" si="6590"/>
        <v>0</v>
      </c>
      <c r="CP488" s="593" t="e">
        <f t="shared" si="6591"/>
        <v>#DIV/0!</v>
      </c>
      <c r="CQ488" s="17"/>
      <c r="CR488" s="1185">
        <f t="shared" si="6593"/>
        <v>0</v>
      </c>
      <c r="CS488" s="1237">
        <v>0</v>
      </c>
      <c r="CT488" s="1306">
        <v>0</v>
      </c>
      <c r="CU488" s="476">
        <v>0</v>
      </c>
      <c r="CV488" s="476">
        <v>0</v>
      </c>
      <c r="CW488" s="1380">
        <v>348.85</v>
      </c>
      <c r="CX488" s="593" t="e">
        <f t="shared" si="6595"/>
        <v>#DIV/0!</v>
      </c>
      <c r="CY488" s="1491">
        <v>0</v>
      </c>
      <c r="CZ488" s="476"/>
      <c r="DA488" s="1491">
        <f t="shared" si="6597"/>
        <v>0</v>
      </c>
      <c r="DB488" s="115">
        <v>129.02000000000001</v>
      </c>
      <c r="DC488" s="593" t="e">
        <f t="shared" si="6598"/>
        <v>#DIV/0!</v>
      </c>
      <c r="DD488" s="1185"/>
      <c r="DE488" s="1491">
        <f t="shared" si="6600"/>
        <v>0</v>
      </c>
      <c r="DF488" s="593" t="e">
        <f t="shared" si="6601"/>
        <v>#DIV/0!</v>
      </c>
      <c r="DG488" s="1185"/>
      <c r="DH488" s="1491">
        <f t="shared" si="6603"/>
        <v>0</v>
      </c>
      <c r="DI488" s="593" t="e">
        <f t="shared" si="6604"/>
        <v>#DIV/0!</v>
      </c>
      <c r="DJ488" s="1579">
        <v>129.02000000000001</v>
      </c>
      <c r="DK488" s="593" t="e">
        <f t="shared" si="6606"/>
        <v>#DIV/0!</v>
      </c>
      <c r="DL488" s="1185"/>
      <c r="DM488" s="1491">
        <f t="shared" si="6608"/>
        <v>0</v>
      </c>
      <c r="DN488" s="593" t="e">
        <f t="shared" si="6609"/>
        <v>#DIV/0!</v>
      </c>
      <c r="DO488" s="1579"/>
      <c r="DP488" s="476">
        <v>0</v>
      </c>
      <c r="DQ488" s="476">
        <v>0</v>
      </c>
      <c r="DR488" s="476">
        <v>0</v>
      </c>
      <c r="DS488" s="1690"/>
      <c r="DT488" s="2176" t="e">
        <f t="shared" si="6611"/>
        <v>#DIV/0!</v>
      </c>
      <c r="DU488" s="1829">
        <v>0</v>
      </c>
      <c r="DV488" s="1829"/>
      <c r="DW488" s="1829">
        <f t="shared" si="6613"/>
        <v>0</v>
      </c>
      <c r="DX488" s="1829"/>
      <c r="DY488" s="1829">
        <f t="shared" si="6615"/>
        <v>0</v>
      </c>
      <c r="DZ488" s="1829"/>
      <c r="EA488" s="1829">
        <f t="shared" si="6616"/>
        <v>0</v>
      </c>
      <c r="EB488" s="1690">
        <v>0</v>
      </c>
      <c r="EC488" s="2176" t="e">
        <f t="shared" si="6618"/>
        <v>#DIV/0!</v>
      </c>
      <c r="ED488" s="1829"/>
      <c r="EE488" s="1829">
        <f t="shared" si="6620"/>
        <v>0</v>
      </c>
      <c r="EF488" s="2176" t="e">
        <f t="shared" si="6621"/>
        <v>#DIV/0!</v>
      </c>
      <c r="EG488" s="1829"/>
      <c r="EH488" s="1829">
        <f t="shared" si="6623"/>
        <v>0</v>
      </c>
      <c r="EI488" s="2182">
        <v>0</v>
      </c>
      <c r="EJ488" s="1690">
        <v>0</v>
      </c>
      <c r="EK488" s="2176" t="e">
        <f t="shared" si="6625"/>
        <v>#DIV/0!</v>
      </c>
      <c r="EL488" s="2592">
        <v>0</v>
      </c>
      <c r="EM488" s="2686">
        <v>0</v>
      </c>
      <c r="EN488" s="2686">
        <v>0</v>
      </c>
      <c r="EO488" s="1690">
        <v>0</v>
      </c>
      <c r="EP488" s="2176" t="e">
        <f t="shared" si="6626"/>
        <v>#DIV/0!</v>
      </c>
      <c r="EQ488" s="2592"/>
      <c r="ER488" s="2592">
        <f t="shared" si="6628"/>
        <v>0</v>
      </c>
      <c r="ES488" s="2592"/>
      <c r="ET488" s="2592">
        <f t="shared" si="6630"/>
        <v>0</v>
      </c>
      <c r="EU488" s="2176" t="e">
        <f t="shared" si="6631"/>
        <v>#DIV/0!</v>
      </c>
      <c r="EV488" s="2592"/>
      <c r="EW488" s="2592">
        <f t="shared" si="6633"/>
        <v>0</v>
      </c>
      <c r="EX488" s="1690">
        <v>0</v>
      </c>
      <c r="EY488" s="2176" t="e">
        <f t="shared" si="6635"/>
        <v>#DIV/0!</v>
      </c>
      <c r="EZ488" s="2183">
        <v>0</v>
      </c>
      <c r="FA488" s="1690">
        <v>0</v>
      </c>
      <c r="FB488" s="2176" t="e">
        <f t="shared" si="6638"/>
        <v>#DIV/0!</v>
      </c>
      <c r="FC488" s="1491">
        <v>0</v>
      </c>
      <c r="FD488" s="1491">
        <v>0</v>
      </c>
      <c r="FE488" s="1491">
        <v>0</v>
      </c>
      <c r="FF488" s="1491"/>
      <c r="FG488" s="1491">
        <f t="shared" si="6639"/>
        <v>0</v>
      </c>
      <c r="FH488" s="2700">
        <v>0</v>
      </c>
      <c r="FI488" s="1491"/>
      <c r="FJ488" s="1491">
        <f t="shared" si="6641"/>
        <v>0</v>
      </c>
      <c r="FK488" s="2696" t="e">
        <f t="shared" si="6642"/>
        <v>#DIV/0!</v>
      </c>
      <c r="FL488" s="2700">
        <v>0</v>
      </c>
      <c r="FM488" s="2696" t="e">
        <f t="shared" si="6644"/>
        <v>#DIV/0!</v>
      </c>
      <c r="FN488" s="1491"/>
      <c r="FO488" s="1491">
        <f t="shared" si="6646"/>
        <v>0</v>
      </c>
      <c r="FP488" s="2701">
        <v>0</v>
      </c>
      <c r="FQ488" s="2600">
        <v>0</v>
      </c>
      <c r="FR488" s="1491">
        <v>0</v>
      </c>
      <c r="FS488" s="1491">
        <v>0</v>
      </c>
    </row>
    <row r="489" spans="1:175" ht="21.75" hidden="1" thickBot="1" x14ac:dyDescent="0.4">
      <c r="A489" s="679"/>
      <c r="B489" s="680"/>
      <c r="C489" s="1858" t="s">
        <v>644</v>
      </c>
      <c r="D489" s="680"/>
      <c r="E489" s="1860"/>
      <c r="F489" s="681"/>
      <c r="G489" s="650"/>
      <c r="H489" s="589"/>
      <c r="I489" s="476"/>
      <c r="J489" s="585"/>
      <c r="K489" s="585"/>
      <c r="L489" s="587" t="e">
        <f t="shared" si="6542"/>
        <v>#DIV/0!</v>
      </c>
      <c r="M489" s="476"/>
      <c r="N489" s="470">
        <v>600</v>
      </c>
      <c r="O489" s="470"/>
      <c r="P489" s="525">
        <f t="shared" si="6544"/>
        <v>600</v>
      </c>
      <c r="Q489" s="587"/>
      <c r="R489" s="476">
        <v>600</v>
      </c>
      <c r="S489" s="585">
        <v>600</v>
      </c>
      <c r="T489" s="587">
        <f t="shared" si="6547"/>
        <v>1</v>
      </c>
      <c r="U489" s="476">
        <v>600</v>
      </c>
      <c r="V489" s="470">
        <v>600</v>
      </c>
      <c r="W489" s="470"/>
      <c r="X489" s="525">
        <f t="shared" si="6549"/>
        <v>1200</v>
      </c>
      <c r="Y489" s="587">
        <f t="shared" si="6550"/>
        <v>0.5</v>
      </c>
      <c r="Z489" s="470"/>
      <c r="AA489" s="525">
        <f t="shared" si="6552"/>
        <v>1200</v>
      </c>
      <c r="AB489" s="585">
        <v>600</v>
      </c>
      <c r="AC489" s="587">
        <f t="shared" si="6554"/>
        <v>0.5</v>
      </c>
      <c r="AD489" s="585">
        <v>600</v>
      </c>
      <c r="AE489" s="585">
        <v>600</v>
      </c>
      <c r="AF489" s="587">
        <f t="shared" si="6555"/>
        <v>0.5</v>
      </c>
      <c r="AG489" s="476">
        <v>600</v>
      </c>
      <c r="AH489" s="476"/>
      <c r="AI489" s="476"/>
      <c r="AJ489" s="476"/>
      <c r="AK489" s="470"/>
      <c r="AL489" s="525">
        <f t="shared" si="6557"/>
        <v>1200</v>
      </c>
      <c r="AM489" s="833">
        <v>600</v>
      </c>
      <c r="AN489" s="894">
        <f t="shared" si="6558"/>
        <v>0.5</v>
      </c>
      <c r="AO489" s="833">
        <v>0</v>
      </c>
      <c r="AP489" s="894" t="e">
        <f t="shared" si="6560"/>
        <v>#DIV/0!</v>
      </c>
      <c r="AQ489" s="833"/>
      <c r="AR489" s="833"/>
      <c r="AS489" s="833">
        <f t="shared" si="6562"/>
        <v>0</v>
      </c>
      <c r="AT489" s="894" t="e">
        <f t="shared" si="6563"/>
        <v>#DIV/0!</v>
      </c>
      <c r="AU489" s="833"/>
      <c r="AV489" s="833">
        <f t="shared" si="6565"/>
        <v>0</v>
      </c>
      <c r="AW489" s="476"/>
      <c r="AX489" s="833">
        <v>0</v>
      </c>
      <c r="AY489" s="476"/>
      <c r="AZ489" s="1828">
        <v>0</v>
      </c>
      <c r="BA489" s="895"/>
      <c r="BB489" s="476"/>
      <c r="BC489" s="476"/>
      <c r="BD489" s="895"/>
      <c r="BE489" s="476"/>
      <c r="BF489" s="476"/>
      <c r="BG489" s="833"/>
      <c r="BH489" s="476">
        <f t="shared" si="6567"/>
        <v>0</v>
      </c>
      <c r="BI489" s="896"/>
      <c r="BJ489" s="894" t="e">
        <f t="shared" si="6569"/>
        <v>#DIV/0!</v>
      </c>
      <c r="BK489" s="476"/>
      <c r="BL489" s="476">
        <f t="shared" si="6571"/>
        <v>0</v>
      </c>
      <c r="BM489" s="894" t="e">
        <f t="shared" si="6572"/>
        <v>#DIV/0!</v>
      </c>
      <c r="BN489" s="894"/>
      <c r="BO489" s="894"/>
      <c r="BP489" s="896"/>
      <c r="BQ489" s="894" t="e">
        <f t="shared" si="6574"/>
        <v>#DIV/0!</v>
      </c>
      <c r="BR489" s="833"/>
      <c r="BS489" s="476">
        <f t="shared" si="6576"/>
        <v>0</v>
      </c>
      <c r="BT489" s="896"/>
      <c r="BU489" s="894" t="e">
        <f t="shared" si="6577"/>
        <v>#DIV/0!</v>
      </c>
      <c r="BV489" s="476"/>
      <c r="BW489" s="476">
        <f t="shared" si="6579"/>
        <v>0</v>
      </c>
      <c r="BX489" s="894" t="e">
        <f t="shared" si="6580"/>
        <v>#DIV/0!</v>
      </c>
      <c r="BY489" s="896"/>
      <c r="BZ489" s="1116"/>
      <c r="CA489" s="476"/>
      <c r="CB489" s="476"/>
      <c r="CC489" s="476"/>
      <c r="CD489" s="896"/>
      <c r="CE489" s="17"/>
      <c r="CF489" s="585">
        <f t="shared" si="6582"/>
        <v>0</v>
      </c>
      <c r="CG489" s="587" t="e">
        <f t="shared" si="6583"/>
        <v>#DIV/0!</v>
      </c>
      <c r="CH489" s="896"/>
      <c r="CI489" s="587" t="e">
        <f t="shared" si="6585"/>
        <v>#DIV/0!</v>
      </c>
      <c r="CJ489" s="476"/>
      <c r="CK489" s="476">
        <f t="shared" si="6587"/>
        <v>0</v>
      </c>
      <c r="CL489" s="115"/>
      <c r="CM489" s="593" t="e">
        <f t="shared" si="6588"/>
        <v>#DIV/0!</v>
      </c>
      <c r="CN489" s="17"/>
      <c r="CO489" s="1185">
        <f t="shared" si="6590"/>
        <v>0</v>
      </c>
      <c r="CP489" s="593" t="e">
        <f t="shared" si="6591"/>
        <v>#DIV/0!</v>
      </c>
      <c r="CQ489" s="17"/>
      <c r="CR489" s="1185">
        <f t="shared" si="6593"/>
        <v>0</v>
      </c>
      <c r="CS489" s="1237"/>
      <c r="CT489" s="1306"/>
      <c r="CU489" s="476"/>
      <c r="CV489" s="476"/>
      <c r="CW489" s="1380"/>
      <c r="CX489" s="593" t="e">
        <f t="shared" si="6595"/>
        <v>#DIV/0!</v>
      </c>
      <c r="CY489" s="1491"/>
      <c r="CZ489" s="476"/>
      <c r="DA489" s="1491">
        <f t="shared" si="6597"/>
        <v>0</v>
      </c>
      <c r="DB489" s="115"/>
      <c r="DC489" s="593" t="e">
        <f t="shared" si="6598"/>
        <v>#DIV/0!</v>
      </c>
      <c r="DD489" s="1185"/>
      <c r="DE489" s="1491">
        <f t="shared" si="6600"/>
        <v>0</v>
      </c>
      <c r="DF489" s="593" t="e">
        <f t="shared" si="6601"/>
        <v>#DIV/0!</v>
      </c>
      <c r="DG489" s="1185"/>
      <c r="DH489" s="1491">
        <f t="shared" si="6603"/>
        <v>0</v>
      </c>
      <c r="DI489" s="593" t="e">
        <f t="shared" si="6604"/>
        <v>#DIV/0!</v>
      </c>
      <c r="DJ489" s="1579"/>
      <c r="DK489" s="593" t="e">
        <f t="shared" si="6606"/>
        <v>#DIV/0!</v>
      </c>
      <c r="DL489" s="1185"/>
      <c r="DM489" s="1491">
        <f t="shared" si="6608"/>
        <v>0</v>
      </c>
      <c r="DN489" s="593" t="e">
        <f t="shared" si="6609"/>
        <v>#DIV/0!</v>
      </c>
      <c r="DO489" s="1579"/>
      <c r="DP489" s="476"/>
      <c r="DQ489" s="476"/>
      <c r="DR489" s="476"/>
      <c r="DS489" s="1690"/>
      <c r="DT489" s="2176" t="e">
        <f t="shared" si="6611"/>
        <v>#DIV/0!</v>
      </c>
      <c r="DU489" s="1829"/>
      <c r="DV489" s="1829"/>
      <c r="DW489" s="1829">
        <f t="shared" si="6613"/>
        <v>0</v>
      </c>
      <c r="DX489" s="1829"/>
      <c r="DY489" s="1829">
        <f t="shared" si="6615"/>
        <v>0</v>
      </c>
      <c r="DZ489" s="1829"/>
      <c r="EA489" s="1829">
        <f t="shared" si="6616"/>
        <v>0</v>
      </c>
      <c r="EB489" s="1690"/>
      <c r="EC489" s="2176" t="e">
        <f t="shared" si="6618"/>
        <v>#DIV/0!</v>
      </c>
      <c r="ED489" s="1829"/>
      <c r="EE489" s="1829">
        <f t="shared" si="6620"/>
        <v>0</v>
      </c>
      <c r="EF489" s="2176" t="e">
        <f t="shared" si="6621"/>
        <v>#DIV/0!</v>
      </c>
      <c r="EG489" s="1829"/>
      <c r="EH489" s="1829">
        <f t="shared" si="6623"/>
        <v>0</v>
      </c>
      <c r="EI489" s="2182"/>
      <c r="EJ489" s="1690"/>
      <c r="EK489" s="2176" t="e">
        <f t="shared" si="6625"/>
        <v>#DIV/0!</v>
      </c>
      <c r="EL489" s="2592"/>
      <c r="EM489" s="2686"/>
      <c r="EN489" s="2686"/>
      <c r="EO489" s="1690"/>
      <c r="EP489" s="2176" t="e">
        <f t="shared" si="6626"/>
        <v>#DIV/0!</v>
      </c>
      <c r="EQ489" s="2592"/>
      <c r="ER489" s="2592">
        <f t="shared" si="6628"/>
        <v>0</v>
      </c>
      <c r="ES489" s="2592"/>
      <c r="ET489" s="2592">
        <f t="shared" si="6630"/>
        <v>0</v>
      </c>
      <c r="EU489" s="2176" t="e">
        <f t="shared" si="6631"/>
        <v>#DIV/0!</v>
      </c>
      <c r="EV489" s="2592"/>
      <c r="EW489" s="2592">
        <f t="shared" si="6633"/>
        <v>0</v>
      </c>
      <c r="EX489" s="1690"/>
      <c r="EY489" s="2176" t="e">
        <f t="shared" si="6635"/>
        <v>#DIV/0!</v>
      </c>
      <c r="EZ489" s="2183"/>
      <c r="FA489" s="1690"/>
      <c r="FB489" s="2176" t="e">
        <f t="shared" si="6638"/>
        <v>#DIV/0!</v>
      </c>
      <c r="FC489" s="1491"/>
      <c r="FD489" s="1491"/>
      <c r="FE489" s="1491"/>
      <c r="FF489" s="1491"/>
      <c r="FG489" s="1491">
        <f t="shared" si="6639"/>
        <v>0</v>
      </c>
      <c r="FH489" s="2700"/>
      <c r="FI489" s="1491"/>
      <c r="FJ489" s="1491">
        <f t="shared" si="6641"/>
        <v>0</v>
      </c>
      <c r="FK489" s="2696" t="e">
        <f t="shared" si="6642"/>
        <v>#DIV/0!</v>
      </c>
      <c r="FL489" s="2700"/>
      <c r="FM489" s="2696" t="e">
        <f t="shared" si="6644"/>
        <v>#DIV/0!</v>
      </c>
      <c r="FN489" s="1491"/>
      <c r="FO489" s="1491">
        <f t="shared" si="6646"/>
        <v>0</v>
      </c>
      <c r="FP489" s="2701"/>
      <c r="FQ489" s="2600"/>
      <c r="FR489" s="1491"/>
      <c r="FS489" s="1491"/>
    </row>
    <row r="490" spans="1:175" ht="21.75" hidden="1" thickBot="1" x14ac:dyDescent="0.4">
      <c r="A490" s="691"/>
      <c r="B490" s="692"/>
      <c r="C490" s="1842"/>
      <c r="D490" s="692"/>
      <c r="E490" s="1871"/>
      <c r="F490" s="693"/>
      <c r="G490" s="635"/>
      <c r="H490" s="665"/>
      <c r="I490" s="473"/>
      <c r="J490" s="583"/>
      <c r="K490" s="583"/>
      <c r="L490" s="604" t="e">
        <f t="shared" si="6542"/>
        <v>#DIV/0!</v>
      </c>
      <c r="M490" s="473"/>
      <c r="N490" s="488"/>
      <c r="O490" s="488"/>
      <c r="P490" s="533">
        <f t="shared" si="6544"/>
        <v>0</v>
      </c>
      <c r="Q490" s="604"/>
      <c r="R490" s="473"/>
      <c r="S490" s="583"/>
      <c r="T490" s="604" t="e">
        <f t="shared" si="6547"/>
        <v>#DIV/0!</v>
      </c>
      <c r="U490" s="473"/>
      <c r="V490" s="488"/>
      <c r="W490" s="488"/>
      <c r="X490" s="533">
        <f t="shared" si="6549"/>
        <v>0</v>
      </c>
      <c r="Y490" s="604" t="e">
        <f t="shared" si="6550"/>
        <v>#DIV/0!</v>
      </c>
      <c r="Z490" s="488"/>
      <c r="AA490" s="533">
        <f t="shared" si="6552"/>
        <v>0</v>
      </c>
      <c r="AB490" s="583"/>
      <c r="AC490" s="604" t="e">
        <f t="shared" si="6554"/>
        <v>#DIV/0!</v>
      </c>
      <c r="AD490" s="583"/>
      <c r="AE490" s="583"/>
      <c r="AF490" s="604" t="e">
        <f t="shared" si="6555"/>
        <v>#DIV/0!</v>
      </c>
      <c r="AG490" s="473"/>
      <c r="AH490" s="473"/>
      <c r="AI490" s="473"/>
      <c r="AJ490" s="473"/>
      <c r="AK490" s="488"/>
      <c r="AL490" s="533">
        <f t="shared" si="6557"/>
        <v>0</v>
      </c>
      <c r="AM490" s="835"/>
      <c r="AN490" s="900" t="e">
        <f t="shared" si="6558"/>
        <v>#DIV/0!</v>
      </c>
      <c r="AO490" s="835"/>
      <c r="AP490" s="900" t="e">
        <f t="shared" si="6560"/>
        <v>#DIV/0!</v>
      </c>
      <c r="AQ490" s="835"/>
      <c r="AR490" s="835"/>
      <c r="AS490" s="835">
        <f t="shared" si="6562"/>
        <v>0</v>
      </c>
      <c r="AT490" s="900" t="e">
        <f t="shared" si="6563"/>
        <v>#DIV/0!</v>
      </c>
      <c r="AU490" s="835"/>
      <c r="AV490" s="835">
        <f t="shared" si="6565"/>
        <v>0</v>
      </c>
      <c r="AW490" s="473"/>
      <c r="AX490" s="835"/>
      <c r="AY490" s="473"/>
      <c r="AZ490" s="1843"/>
      <c r="BA490" s="887"/>
      <c r="BB490" s="473"/>
      <c r="BC490" s="473"/>
      <c r="BD490" s="887"/>
      <c r="BE490" s="473"/>
      <c r="BF490" s="473"/>
      <c r="BG490" s="835"/>
      <c r="BH490" s="473">
        <f t="shared" si="6567"/>
        <v>0</v>
      </c>
      <c r="BI490" s="901"/>
      <c r="BJ490" s="900" t="e">
        <f t="shared" si="6569"/>
        <v>#DIV/0!</v>
      </c>
      <c r="BK490" s="473"/>
      <c r="BL490" s="473">
        <f t="shared" si="6571"/>
        <v>0</v>
      </c>
      <c r="BM490" s="900" t="e">
        <f t="shared" si="6572"/>
        <v>#DIV/0!</v>
      </c>
      <c r="BN490" s="900"/>
      <c r="BO490" s="900"/>
      <c r="BP490" s="901"/>
      <c r="BQ490" s="900" t="e">
        <f t="shared" si="6574"/>
        <v>#DIV/0!</v>
      </c>
      <c r="BR490" s="835"/>
      <c r="BS490" s="473">
        <f t="shared" si="6576"/>
        <v>0</v>
      </c>
      <c r="BT490" s="901"/>
      <c r="BU490" s="900" t="e">
        <f t="shared" si="6577"/>
        <v>#DIV/0!</v>
      </c>
      <c r="BV490" s="473"/>
      <c r="BW490" s="473">
        <f t="shared" si="6579"/>
        <v>0</v>
      </c>
      <c r="BX490" s="900" t="e">
        <f t="shared" si="6580"/>
        <v>#DIV/0!</v>
      </c>
      <c r="BY490" s="901"/>
      <c r="BZ490" s="1118"/>
      <c r="CA490" s="473"/>
      <c r="CB490" s="473"/>
      <c r="CC490" s="473"/>
      <c r="CD490" s="901"/>
      <c r="CE490" s="14"/>
      <c r="CF490" s="583">
        <f t="shared" si="6582"/>
        <v>0</v>
      </c>
      <c r="CG490" s="604" t="e">
        <f t="shared" si="6583"/>
        <v>#DIV/0!</v>
      </c>
      <c r="CH490" s="901"/>
      <c r="CI490" s="604" t="e">
        <f t="shared" si="6585"/>
        <v>#DIV/0!</v>
      </c>
      <c r="CJ490" s="473"/>
      <c r="CK490" s="473">
        <f t="shared" si="6587"/>
        <v>0</v>
      </c>
      <c r="CL490" s="117"/>
      <c r="CM490" s="593" t="e">
        <f t="shared" si="6588"/>
        <v>#DIV/0!</v>
      </c>
      <c r="CN490" s="14"/>
      <c r="CO490" s="1182">
        <f t="shared" si="6590"/>
        <v>0</v>
      </c>
      <c r="CP490" s="593" t="e">
        <f t="shared" si="6591"/>
        <v>#DIV/0!</v>
      </c>
      <c r="CQ490" s="14"/>
      <c r="CR490" s="1182">
        <f t="shared" si="6593"/>
        <v>0</v>
      </c>
      <c r="CS490" s="1239"/>
      <c r="CT490" s="1303"/>
      <c r="CU490" s="473"/>
      <c r="CV490" s="473"/>
      <c r="CW490" s="1382"/>
      <c r="CX490" s="593" t="e">
        <f t="shared" si="6595"/>
        <v>#DIV/0!</v>
      </c>
      <c r="CY490" s="1488"/>
      <c r="CZ490" s="473"/>
      <c r="DA490" s="1488">
        <f t="shared" si="6597"/>
        <v>0</v>
      </c>
      <c r="DB490" s="117"/>
      <c r="DC490" s="593" t="e">
        <f t="shared" si="6598"/>
        <v>#DIV/0!</v>
      </c>
      <c r="DD490" s="1182"/>
      <c r="DE490" s="1488">
        <f t="shared" si="6600"/>
        <v>0</v>
      </c>
      <c r="DF490" s="593" t="e">
        <f t="shared" si="6601"/>
        <v>#DIV/0!</v>
      </c>
      <c r="DG490" s="1182"/>
      <c r="DH490" s="1488">
        <f t="shared" si="6603"/>
        <v>0</v>
      </c>
      <c r="DI490" s="593" t="e">
        <f t="shared" si="6604"/>
        <v>#DIV/0!</v>
      </c>
      <c r="DJ490" s="1581"/>
      <c r="DK490" s="593" t="e">
        <f t="shared" si="6606"/>
        <v>#DIV/0!</v>
      </c>
      <c r="DL490" s="1182"/>
      <c r="DM490" s="1488">
        <f t="shared" si="6608"/>
        <v>0</v>
      </c>
      <c r="DN490" s="593" t="e">
        <f t="shared" si="6609"/>
        <v>#DIV/0!</v>
      </c>
      <c r="DO490" s="1581"/>
      <c r="DP490" s="473"/>
      <c r="DQ490" s="473"/>
      <c r="DR490" s="473"/>
      <c r="DS490" s="1983"/>
      <c r="DT490" s="2176" t="e">
        <f t="shared" si="6611"/>
        <v>#DIV/0!</v>
      </c>
      <c r="DU490" s="1819"/>
      <c r="DV490" s="1819"/>
      <c r="DW490" s="1819">
        <f t="shared" si="6613"/>
        <v>0</v>
      </c>
      <c r="DX490" s="1819"/>
      <c r="DY490" s="1819">
        <f t="shared" si="6615"/>
        <v>0</v>
      </c>
      <c r="DZ490" s="1819"/>
      <c r="EA490" s="1819">
        <f t="shared" si="6616"/>
        <v>0</v>
      </c>
      <c r="EB490" s="1983"/>
      <c r="EC490" s="2176" t="e">
        <f t="shared" si="6618"/>
        <v>#DIV/0!</v>
      </c>
      <c r="ED490" s="1819"/>
      <c r="EE490" s="1819">
        <f t="shared" si="6620"/>
        <v>0</v>
      </c>
      <c r="EF490" s="2176" t="e">
        <f t="shared" si="6621"/>
        <v>#DIV/0!</v>
      </c>
      <c r="EG490" s="1819"/>
      <c r="EH490" s="1819">
        <f t="shared" si="6623"/>
        <v>0</v>
      </c>
      <c r="EI490" s="2188"/>
      <c r="EJ490" s="1983"/>
      <c r="EK490" s="2176" t="e">
        <f t="shared" si="6625"/>
        <v>#DIV/0!</v>
      </c>
      <c r="EL490" s="2590"/>
      <c r="EM490" s="2684"/>
      <c r="EN490" s="2684"/>
      <c r="EO490" s="1983"/>
      <c r="EP490" s="2176" t="e">
        <f t="shared" si="6626"/>
        <v>#DIV/0!</v>
      </c>
      <c r="EQ490" s="2590"/>
      <c r="ER490" s="2590">
        <f t="shared" si="6628"/>
        <v>0</v>
      </c>
      <c r="ES490" s="2590"/>
      <c r="ET490" s="2590">
        <f t="shared" si="6630"/>
        <v>0</v>
      </c>
      <c r="EU490" s="2176" t="e">
        <f t="shared" si="6631"/>
        <v>#DIV/0!</v>
      </c>
      <c r="EV490" s="2590"/>
      <c r="EW490" s="2590">
        <f t="shared" si="6633"/>
        <v>0</v>
      </c>
      <c r="EX490" s="1983"/>
      <c r="EY490" s="2176" t="e">
        <f t="shared" si="6635"/>
        <v>#DIV/0!</v>
      </c>
      <c r="EZ490" s="1979"/>
      <c r="FA490" s="1983"/>
      <c r="FB490" s="2176" t="e">
        <f t="shared" si="6638"/>
        <v>#DIV/0!</v>
      </c>
      <c r="FC490" s="1488"/>
      <c r="FD490" s="1488"/>
      <c r="FE490" s="1488"/>
      <c r="FF490" s="1488"/>
      <c r="FG490" s="1488">
        <f t="shared" si="6639"/>
        <v>0</v>
      </c>
      <c r="FH490" s="2693"/>
      <c r="FI490" s="1488"/>
      <c r="FJ490" s="1488">
        <f t="shared" si="6641"/>
        <v>0</v>
      </c>
      <c r="FK490" s="2696" t="e">
        <f t="shared" si="6642"/>
        <v>#DIV/0!</v>
      </c>
      <c r="FL490" s="2693"/>
      <c r="FM490" s="2696" t="e">
        <f t="shared" si="6644"/>
        <v>#DIV/0!</v>
      </c>
      <c r="FN490" s="1488"/>
      <c r="FO490" s="1488">
        <f t="shared" si="6646"/>
        <v>0</v>
      </c>
      <c r="FP490" s="1576"/>
      <c r="FQ490" s="2597"/>
      <c r="FR490" s="1488"/>
      <c r="FS490" s="1488"/>
    </row>
    <row r="491" spans="1:175" ht="21.75" thickBot="1" x14ac:dyDescent="0.4">
      <c r="A491" s="644"/>
      <c r="B491" s="645"/>
      <c r="C491" s="1844" t="s">
        <v>205</v>
      </c>
      <c r="D491" s="646">
        <v>600</v>
      </c>
      <c r="E491" s="1845"/>
      <c r="F491" s="666"/>
      <c r="G491" s="645"/>
      <c r="H491" s="667">
        <f t="shared" ref="H491" si="6765">SUM(H467,H486)</f>
        <v>9922</v>
      </c>
      <c r="I491" s="478">
        <f>SUM(I467,I486)</f>
        <v>11957</v>
      </c>
      <c r="J491" s="537">
        <f>SUM(J467,J486)</f>
        <v>12785</v>
      </c>
      <c r="K491" s="537">
        <f>SUM(K467,K486)</f>
        <v>3553</v>
      </c>
      <c r="L491" s="603">
        <f t="shared" si="6542"/>
        <v>0.27790379350801719</v>
      </c>
      <c r="M491" s="478">
        <f>SUM(M467,M486)</f>
        <v>12785</v>
      </c>
      <c r="N491" s="478">
        <f t="shared" ref="N491:O491" si="6766">SUM(N467,N486)</f>
        <v>0</v>
      </c>
      <c r="O491" s="478">
        <f t="shared" si="6766"/>
        <v>221</v>
      </c>
      <c r="P491" s="537">
        <f t="shared" si="6544"/>
        <v>13006</v>
      </c>
      <c r="Q491" s="603">
        <f>K491/P491</f>
        <v>0.27318160848838996</v>
      </c>
      <c r="R491" s="478">
        <f>SUM(R467,R486)</f>
        <v>13006</v>
      </c>
      <c r="S491" s="537">
        <f>SUM(S467,S486)</f>
        <v>6439</v>
      </c>
      <c r="T491" s="603">
        <f t="shared" si="6547"/>
        <v>0.49507919421805319</v>
      </c>
      <c r="U491" s="478">
        <f>SUM(U467,U486)</f>
        <v>13006</v>
      </c>
      <c r="V491" s="478">
        <f t="shared" ref="V491:W491" si="6767">SUM(V467,V486)</f>
        <v>0</v>
      </c>
      <c r="W491" s="478">
        <f t="shared" si="6767"/>
        <v>0</v>
      </c>
      <c r="X491" s="537">
        <f t="shared" si="6549"/>
        <v>13006</v>
      </c>
      <c r="Y491" s="603">
        <f t="shared" si="6550"/>
        <v>0.49507919421805319</v>
      </c>
      <c r="Z491" s="478">
        <f t="shared" ref="Z491" si="6768">SUM(Z467,Z486)</f>
        <v>0</v>
      </c>
      <c r="AA491" s="537">
        <f t="shared" si="6552"/>
        <v>13006</v>
      </c>
      <c r="AB491" s="537">
        <f>SUM(AB467,AB486)</f>
        <v>11125</v>
      </c>
      <c r="AC491" s="603">
        <f t="shared" si="6554"/>
        <v>0.85537444256496997</v>
      </c>
      <c r="AD491" s="537">
        <f>SUM(AD467,AD486)</f>
        <v>12476</v>
      </c>
      <c r="AE491" s="537">
        <f>SUM(AE467,AE486)</f>
        <v>13491</v>
      </c>
      <c r="AF491" s="603">
        <f t="shared" si="6555"/>
        <v>1.0372904813163155</v>
      </c>
      <c r="AG491" s="478">
        <f>SUM(AG467,AG486)</f>
        <v>13006</v>
      </c>
      <c r="AH491" s="478">
        <f>SUM(AH467,AH486)</f>
        <v>14077</v>
      </c>
      <c r="AI491" s="478">
        <f>SUM(AI467,AI486)</f>
        <v>13981</v>
      </c>
      <c r="AJ491" s="478">
        <f>SUM(AJ467,AJ486)</f>
        <v>13989</v>
      </c>
      <c r="AK491" s="478">
        <f t="shared" ref="AK491" si="6769">SUM(AK467,AK486)</f>
        <v>0</v>
      </c>
      <c r="AL491" s="537">
        <f t="shared" si="6557"/>
        <v>13006</v>
      </c>
      <c r="AM491" s="836">
        <f>SUM(AM467,AM486)</f>
        <v>13537.14</v>
      </c>
      <c r="AN491" s="891">
        <f t="shared" si="6558"/>
        <v>1.0408380747347377</v>
      </c>
      <c r="AO491" s="836">
        <f>SUM(AO467,AO486)</f>
        <v>6653.4100000000008</v>
      </c>
      <c r="AP491" s="891">
        <f t="shared" si="6560"/>
        <v>0.47264402926759969</v>
      </c>
      <c r="AQ491" s="836">
        <f>SUM(AQ467,AQ486)</f>
        <v>0</v>
      </c>
      <c r="AR491" s="836">
        <f>SUM(AR467,AR486)</f>
        <v>0</v>
      </c>
      <c r="AS491" s="836">
        <f t="shared" si="6562"/>
        <v>14077</v>
      </c>
      <c r="AT491" s="891">
        <f t="shared" si="6563"/>
        <v>0.47264402926759969</v>
      </c>
      <c r="AU491" s="836">
        <f>SUM(AU467,AU486)</f>
        <v>0</v>
      </c>
      <c r="AV491" s="836">
        <f t="shared" si="6565"/>
        <v>14077</v>
      </c>
      <c r="AW491" s="478">
        <f t="shared" ref="AW491:BF491" si="6770">SUM(AW467,AW486)</f>
        <v>14077</v>
      </c>
      <c r="AX491" s="836">
        <f t="shared" si="6770"/>
        <v>10657.74</v>
      </c>
      <c r="AY491" s="478">
        <f t="shared" si="6770"/>
        <v>14077</v>
      </c>
      <c r="AZ491" s="448">
        <f t="shared" si="6770"/>
        <v>13500.590000000002</v>
      </c>
      <c r="BA491" s="902">
        <f t="shared" si="6770"/>
        <v>10990</v>
      </c>
      <c r="BB491" s="478">
        <f t="shared" si="6770"/>
        <v>10390</v>
      </c>
      <c r="BC491" s="478">
        <f t="shared" si="6770"/>
        <v>10386</v>
      </c>
      <c r="BD491" s="902">
        <f t="shared" si="6770"/>
        <v>10990</v>
      </c>
      <c r="BE491" s="478">
        <f t="shared" si="6770"/>
        <v>10390</v>
      </c>
      <c r="BF491" s="478">
        <f t="shared" si="6770"/>
        <v>10386</v>
      </c>
      <c r="BG491" s="836">
        <f>SUM(BG467,BG486)</f>
        <v>0</v>
      </c>
      <c r="BH491" s="478">
        <f t="shared" si="6567"/>
        <v>10990</v>
      </c>
      <c r="BI491" s="903">
        <f t="shared" ref="BI491" si="6771">SUM(BI467,BI486)</f>
        <v>2218.0699999999997</v>
      </c>
      <c r="BJ491" s="891">
        <f t="shared" si="6569"/>
        <v>0.20182620564149223</v>
      </c>
      <c r="BK491" s="478">
        <f>SUM(BK467,BK486)</f>
        <v>0</v>
      </c>
      <c r="BL491" s="478">
        <f t="shared" si="6571"/>
        <v>10990</v>
      </c>
      <c r="BM491" s="891">
        <f t="shared" si="6572"/>
        <v>0.20182620564149223</v>
      </c>
      <c r="BN491" s="891"/>
      <c r="BO491" s="891"/>
      <c r="BP491" s="903">
        <f t="shared" ref="BP491:BT491" si="6772">SUM(BP467,BP486)</f>
        <v>2494.98</v>
      </c>
      <c r="BQ491" s="891">
        <f t="shared" si="6574"/>
        <v>0.22702274795268426</v>
      </c>
      <c r="BR491" s="836">
        <f>SUM(BR467,BR486)</f>
        <v>0</v>
      </c>
      <c r="BS491" s="478">
        <f t="shared" si="6576"/>
        <v>10990</v>
      </c>
      <c r="BT491" s="903">
        <f t="shared" si="6772"/>
        <v>6456.13</v>
      </c>
      <c r="BU491" s="891">
        <f t="shared" si="6577"/>
        <v>0.58745495905368517</v>
      </c>
      <c r="BV491" s="478">
        <f>SUM(BV467,BV486)</f>
        <v>0</v>
      </c>
      <c r="BW491" s="478">
        <f t="shared" si="6579"/>
        <v>10990</v>
      </c>
      <c r="BX491" s="891">
        <f t="shared" si="6580"/>
        <v>0.58745495905368517</v>
      </c>
      <c r="BY491" s="903">
        <f t="shared" ref="BY491:CD491" si="6773">SUM(BY467,BY486)</f>
        <v>11501.12</v>
      </c>
      <c r="BZ491" s="1119">
        <v>11501.120000000003</v>
      </c>
      <c r="CA491" s="478">
        <f t="shared" si="6773"/>
        <v>5127</v>
      </c>
      <c r="CB491" s="478">
        <f t="shared" si="6773"/>
        <v>5127</v>
      </c>
      <c r="CC491" s="478">
        <f t="shared" si="6773"/>
        <v>5127</v>
      </c>
      <c r="CD491" s="903">
        <f t="shared" si="6773"/>
        <v>628.79999999999995</v>
      </c>
      <c r="CE491" s="19">
        <f>SUM(CE467,CE486)</f>
        <v>0</v>
      </c>
      <c r="CF491" s="537">
        <f t="shared" si="6582"/>
        <v>5127</v>
      </c>
      <c r="CG491" s="603">
        <f t="shared" si="6583"/>
        <v>0.12264482153306026</v>
      </c>
      <c r="CH491" s="903">
        <f t="shared" ref="CH491:CL491" si="6774">SUM(CH467,CH486)</f>
        <v>1096.4000000000001</v>
      </c>
      <c r="CI491" s="603">
        <f t="shared" si="6585"/>
        <v>0.21384825433976987</v>
      </c>
      <c r="CJ491" s="478">
        <f>SUM(CJ467,CJ486)</f>
        <v>0</v>
      </c>
      <c r="CK491" s="478">
        <f t="shared" si="6587"/>
        <v>5127</v>
      </c>
      <c r="CL491" s="118">
        <f t="shared" si="6774"/>
        <v>2308.4</v>
      </c>
      <c r="CM491" s="593">
        <f t="shared" si="6588"/>
        <v>0.45024380729471425</v>
      </c>
      <c r="CN491" s="19">
        <f>SUM(CN467,CN486)</f>
        <v>0</v>
      </c>
      <c r="CO491" s="582">
        <f t="shared" si="6590"/>
        <v>5127</v>
      </c>
      <c r="CP491" s="593">
        <f t="shared" si="6591"/>
        <v>0.45024380729471425</v>
      </c>
      <c r="CQ491" s="19">
        <f>SUM(CQ467,CQ486)</f>
        <v>0</v>
      </c>
      <c r="CR491" s="582">
        <f t="shared" si="6593"/>
        <v>5127</v>
      </c>
      <c r="CS491" s="1240">
        <f t="shared" ref="CS491:DB491" si="6775">SUM(CS467,CS486)</f>
        <v>5127</v>
      </c>
      <c r="CT491" s="1061">
        <f t="shared" si="6775"/>
        <v>5127</v>
      </c>
      <c r="CU491" s="478">
        <f t="shared" si="6775"/>
        <v>5127</v>
      </c>
      <c r="CV491" s="478">
        <f t="shared" si="6775"/>
        <v>5127</v>
      </c>
      <c r="CW491" s="1383">
        <f t="shared" si="6775"/>
        <v>4749.2299999999996</v>
      </c>
      <c r="CX491" s="593">
        <f t="shared" si="6595"/>
        <v>0.92631753462063582</v>
      </c>
      <c r="CY491" s="405">
        <f t="shared" ref="CY491" si="6776">SUM(CY467,CY486)</f>
        <v>5127</v>
      </c>
      <c r="CZ491" s="478">
        <f>SUM(CZ467,CZ486)</f>
        <v>400</v>
      </c>
      <c r="DA491" s="405">
        <f t="shared" si="6597"/>
        <v>5527</v>
      </c>
      <c r="DB491" s="118">
        <f t="shared" si="6775"/>
        <v>775.42</v>
      </c>
      <c r="DC491" s="593">
        <f t="shared" si="6598"/>
        <v>0.14029672516736022</v>
      </c>
      <c r="DD491" s="582">
        <f>SUM(DD467,DD486)</f>
        <v>0</v>
      </c>
      <c r="DE491" s="405">
        <f t="shared" si="6600"/>
        <v>5527</v>
      </c>
      <c r="DF491" s="593">
        <f t="shared" si="6601"/>
        <v>0.14029672516736022</v>
      </c>
      <c r="DG491" s="582">
        <f>SUM(DG467,DG486)</f>
        <v>0</v>
      </c>
      <c r="DH491" s="405">
        <f t="shared" si="6603"/>
        <v>5527</v>
      </c>
      <c r="DI491" s="593">
        <f t="shared" si="6604"/>
        <v>0.14029672516736022</v>
      </c>
      <c r="DJ491" s="1582">
        <f t="shared" ref="DJ491" si="6777">SUM(DJ467,DJ486)</f>
        <v>2171.02</v>
      </c>
      <c r="DK491" s="613">
        <f t="shared" si="6606"/>
        <v>0.39280260539171341</v>
      </c>
      <c r="DL491" s="582">
        <f>SUM(DL467,DL486)</f>
        <v>0</v>
      </c>
      <c r="DM491" s="405">
        <f t="shared" si="6608"/>
        <v>5527</v>
      </c>
      <c r="DN491" s="613">
        <f t="shared" si="6609"/>
        <v>0.39280260539171341</v>
      </c>
      <c r="DO491" s="1582">
        <f t="shared" ref="DO491:DS491" si="6778">SUM(DO467,DO486)</f>
        <v>6005.9499999999989</v>
      </c>
      <c r="DP491" s="478">
        <f t="shared" si="6778"/>
        <v>6490</v>
      </c>
      <c r="DQ491" s="478">
        <f t="shared" si="6778"/>
        <v>6490</v>
      </c>
      <c r="DR491" s="478">
        <f t="shared" si="6778"/>
        <v>6490</v>
      </c>
      <c r="DS491" s="1984">
        <f t="shared" si="6778"/>
        <v>6005.9499999999989</v>
      </c>
      <c r="DT491" s="2233">
        <f t="shared" si="6611"/>
        <v>1.0866564139677943</v>
      </c>
      <c r="DU491" s="1753">
        <f t="shared" ref="DU491" si="6779">SUM(DU467,DU486)</f>
        <v>6490</v>
      </c>
      <c r="DV491" s="1753">
        <f>SUM(DV467,DV486)</f>
        <v>0</v>
      </c>
      <c r="DW491" s="1753">
        <f t="shared" si="6613"/>
        <v>6490</v>
      </c>
      <c r="DX491" s="1753">
        <f>SUM(DX467,DX486)</f>
        <v>0</v>
      </c>
      <c r="DY491" s="1753">
        <f t="shared" si="6615"/>
        <v>6490</v>
      </c>
      <c r="DZ491" s="1753">
        <f>SUM(DZ467,DZ486)</f>
        <v>0</v>
      </c>
      <c r="EA491" s="1753">
        <f t="shared" si="6616"/>
        <v>6490</v>
      </c>
      <c r="EB491" s="1984">
        <f t="shared" ref="EB491" si="6780">SUM(EB467,EB486)</f>
        <v>2993.66</v>
      </c>
      <c r="EC491" s="2233">
        <f t="shared" si="6618"/>
        <v>0.46127272727272722</v>
      </c>
      <c r="ED491" s="1753">
        <f>SUM(ED467,ED486)</f>
        <v>0</v>
      </c>
      <c r="EE491" s="1753">
        <f t="shared" si="6620"/>
        <v>6490</v>
      </c>
      <c r="EF491" s="2233">
        <f t="shared" si="6621"/>
        <v>0.46127272727272722</v>
      </c>
      <c r="EG491" s="1753">
        <f>SUM(EG467,EG486)</f>
        <v>0</v>
      </c>
      <c r="EH491" s="1753">
        <f t="shared" si="6623"/>
        <v>6490</v>
      </c>
      <c r="EI491" s="2189">
        <f t="shared" ref="EI491:EO491" si="6781">SUM(EI467,EI486)</f>
        <v>7085.4500000000007</v>
      </c>
      <c r="EJ491" s="1984">
        <f t="shared" si="6781"/>
        <v>7085.4500000000007</v>
      </c>
      <c r="EK491" s="2233">
        <f t="shared" si="6625"/>
        <v>1</v>
      </c>
      <c r="EL491" s="1753">
        <f t="shared" si="6781"/>
        <v>7290</v>
      </c>
      <c r="EM491" s="2190">
        <f t="shared" si="6781"/>
        <v>7290</v>
      </c>
      <c r="EN491" s="2190">
        <f t="shared" si="6781"/>
        <v>7290</v>
      </c>
      <c r="EO491" s="1984">
        <f t="shared" si="6781"/>
        <v>1650</v>
      </c>
      <c r="EP491" s="2176">
        <f t="shared" si="6626"/>
        <v>0.22633744855967078</v>
      </c>
      <c r="EQ491" s="1753">
        <f>SUM(EQ467,EQ486)</f>
        <v>0</v>
      </c>
      <c r="ER491" s="1753">
        <f t="shared" si="6628"/>
        <v>7290</v>
      </c>
      <c r="ES491" s="1753">
        <f>SUM(ES467,ES486)</f>
        <v>0</v>
      </c>
      <c r="ET491" s="1753">
        <f t="shared" si="6630"/>
        <v>7290</v>
      </c>
      <c r="EU491" s="2233">
        <f t="shared" si="6631"/>
        <v>0.22633744855967078</v>
      </c>
      <c r="EV491" s="1753">
        <f>SUM(EV467,EV486)</f>
        <v>0</v>
      </c>
      <c r="EW491" s="1753">
        <f t="shared" si="6633"/>
        <v>7290</v>
      </c>
      <c r="EX491" s="1984">
        <f t="shared" ref="EX491" si="6782">SUM(EX467,EX486)</f>
        <v>3510</v>
      </c>
      <c r="EY491" s="2233">
        <f t="shared" si="6635"/>
        <v>0.48148148148148145</v>
      </c>
      <c r="EZ491" s="2027">
        <f t="shared" ref="EZ491:FE491" si="6783">SUM(EZ467,EZ486)</f>
        <v>7290</v>
      </c>
      <c r="FA491" s="1984">
        <f t="shared" ref="FA491" si="6784">SUM(FA467,FA486)</f>
        <v>5953.4400000000005</v>
      </c>
      <c r="FB491" s="2233">
        <f t="shared" si="6638"/>
        <v>0.81665843621399181</v>
      </c>
      <c r="FC491" s="405">
        <f t="shared" si="6783"/>
        <v>5874</v>
      </c>
      <c r="FD491" s="405">
        <f t="shared" si="6783"/>
        <v>5874</v>
      </c>
      <c r="FE491" s="405">
        <f t="shared" si="6783"/>
        <v>5874</v>
      </c>
      <c r="FF491" s="405">
        <f>SUM(FF467,FF486)</f>
        <v>0</v>
      </c>
      <c r="FG491" s="405">
        <f t="shared" si="6639"/>
        <v>5874</v>
      </c>
      <c r="FH491" s="2706">
        <f t="shared" ref="FH491" si="6785">SUM(FH467,FH486)</f>
        <v>750</v>
      </c>
      <c r="FI491" s="405">
        <f>SUM(FI467,FI486)</f>
        <v>0</v>
      </c>
      <c r="FJ491" s="405">
        <f t="shared" si="6641"/>
        <v>5874</v>
      </c>
      <c r="FK491" s="2730">
        <f t="shared" si="6642"/>
        <v>0.12768130745658834</v>
      </c>
      <c r="FL491" s="2706">
        <f t="shared" ref="FL491" si="6786">SUM(FL467,FL486)</f>
        <v>1160</v>
      </c>
      <c r="FM491" s="2730">
        <f t="shared" si="6644"/>
        <v>0.19748042219952333</v>
      </c>
      <c r="FN491" s="405">
        <f>SUM(FN467,FN486)</f>
        <v>0</v>
      </c>
      <c r="FO491" s="405">
        <f t="shared" si="6646"/>
        <v>5874</v>
      </c>
      <c r="FP491" s="1634">
        <f t="shared" ref="FP491" si="6787">SUM(FP467,FP486)</f>
        <v>5874</v>
      </c>
      <c r="FQ491" s="2602">
        <f t="shared" ref="FQ491:FR491" si="6788">SUM(FQ467,FQ486)</f>
        <v>6474</v>
      </c>
      <c r="FR491" s="405">
        <f t="shared" si="6788"/>
        <v>6474</v>
      </c>
      <c r="FS491" s="405">
        <f t="shared" ref="FS491" si="6789">SUM(FS467,FS486)</f>
        <v>6474</v>
      </c>
    </row>
    <row r="492" spans="1:175" ht="21.75" thickBot="1" x14ac:dyDescent="0.4">
      <c r="A492" s="649"/>
      <c r="B492" s="650"/>
      <c r="C492" s="1846" t="s">
        <v>206</v>
      </c>
      <c r="D492" s="651">
        <v>700</v>
      </c>
      <c r="E492" s="1847"/>
      <c r="F492" s="668"/>
      <c r="G492" s="650"/>
      <c r="H492" s="588">
        <v>0</v>
      </c>
      <c r="I492" s="479">
        <v>0</v>
      </c>
      <c r="J492" s="527">
        <v>0</v>
      </c>
      <c r="K492" s="527">
        <v>0</v>
      </c>
      <c r="L492" s="587"/>
      <c r="M492" s="479">
        <v>0</v>
      </c>
      <c r="N492" s="479">
        <v>0</v>
      </c>
      <c r="O492" s="479">
        <v>0</v>
      </c>
      <c r="P492" s="527">
        <f t="shared" si="6544"/>
        <v>0</v>
      </c>
      <c r="Q492" s="587"/>
      <c r="R492" s="479">
        <v>0</v>
      </c>
      <c r="S492" s="527">
        <v>0</v>
      </c>
      <c r="T492" s="587"/>
      <c r="U492" s="479">
        <v>0</v>
      </c>
      <c r="V492" s="479">
        <v>0</v>
      </c>
      <c r="W492" s="479">
        <v>0</v>
      </c>
      <c r="X492" s="527">
        <f t="shared" si="6549"/>
        <v>0</v>
      </c>
      <c r="Y492" s="587"/>
      <c r="Z492" s="479">
        <v>0</v>
      </c>
      <c r="AA492" s="527">
        <f t="shared" si="6552"/>
        <v>0</v>
      </c>
      <c r="AB492" s="527">
        <v>0</v>
      </c>
      <c r="AC492" s="587" t="e">
        <f t="shared" si="6554"/>
        <v>#DIV/0!</v>
      </c>
      <c r="AD492" s="527">
        <v>0</v>
      </c>
      <c r="AE492" s="527">
        <v>0</v>
      </c>
      <c r="AF492" s="587" t="e">
        <f t="shared" si="6555"/>
        <v>#DIV/0!</v>
      </c>
      <c r="AG492" s="479">
        <v>0</v>
      </c>
      <c r="AH492" s="479">
        <v>0</v>
      </c>
      <c r="AI492" s="479">
        <v>0</v>
      </c>
      <c r="AJ492" s="479">
        <v>0</v>
      </c>
      <c r="AK492" s="479">
        <v>0</v>
      </c>
      <c r="AL492" s="527">
        <f t="shared" si="6557"/>
        <v>0</v>
      </c>
      <c r="AM492" s="829">
        <v>0</v>
      </c>
      <c r="AN492" s="894"/>
      <c r="AO492" s="829">
        <v>0</v>
      </c>
      <c r="AP492" s="894"/>
      <c r="AQ492" s="829">
        <v>0</v>
      </c>
      <c r="AR492" s="829">
        <v>0</v>
      </c>
      <c r="AS492" s="829">
        <f t="shared" si="6562"/>
        <v>0</v>
      </c>
      <c r="AT492" s="894"/>
      <c r="AU492" s="829">
        <v>0</v>
      </c>
      <c r="AV492" s="829">
        <f t="shared" si="6565"/>
        <v>0</v>
      </c>
      <c r="AW492" s="479">
        <v>0</v>
      </c>
      <c r="AX492" s="829">
        <v>0</v>
      </c>
      <c r="AY492" s="479">
        <v>0</v>
      </c>
      <c r="AZ492" s="71">
        <v>0</v>
      </c>
      <c r="BA492" s="904">
        <v>0</v>
      </c>
      <c r="BB492" s="479">
        <v>0</v>
      </c>
      <c r="BC492" s="479">
        <v>0</v>
      </c>
      <c r="BD492" s="904">
        <v>0</v>
      </c>
      <c r="BE492" s="479">
        <v>0</v>
      </c>
      <c r="BF492" s="479">
        <v>0</v>
      </c>
      <c r="BG492" s="829">
        <v>0</v>
      </c>
      <c r="BH492" s="479">
        <f t="shared" si="6567"/>
        <v>0</v>
      </c>
      <c r="BI492" s="905">
        <v>0</v>
      </c>
      <c r="BJ492" s="894"/>
      <c r="BK492" s="479">
        <v>0</v>
      </c>
      <c r="BL492" s="479">
        <f t="shared" si="6571"/>
        <v>0</v>
      </c>
      <c r="BM492" s="894"/>
      <c r="BN492" s="894"/>
      <c r="BO492" s="894"/>
      <c r="BP492" s="905">
        <v>0</v>
      </c>
      <c r="BQ492" s="894"/>
      <c r="BR492" s="829">
        <v>0</v>
      </c>
      <c r="BS492" s="479">
        <f t="shared" si="6576"/>
        <v>0</v>
      </c>
      <c r="BT492" s="905">
        <v>0</v>
      </c>
      <c r="BU492" s="894"/>
      <c r="BV492" s="479">
        <v>0</v>
      </c>
      <c r="BW492" s="479">
        <f t="shared" si="6579"/>
        <v>0</v>
      </c>
      <c r="BX492" s="894"/>
      <c r="BY492" s="905">
        <v>0</v>
      </c>
      <c r="BZ492" s="1120">
        <v>0</v>
      </c>
      <c r="CA492" s="479">
        <v>0</v>
      </c>
      <c r="CB492" s="479">
        <v>0</v>
      </c>
      <c r="CC492" s="479">
        <v>0</v>
      </c>
      <c r="CD492" s="905">
        <v>0</v>
      </c>
      <c r="CE492" s="20">
        <v>0</v>
      </c>
      <c r="CF492" s="527">
        <f t="shared" si="6582"/>
        <v>0</v>
      </c>
      <c r="CG492" s="587"/>
      <c r="CH492" s="905">
        <v>0</v>
      </c>
      <c r="CI492" s="587"/>
      <c r="CJ492" s="479">
        <v>0</v>
      </c>
      <c r="CK492" s="479">
        <f t="shared" si="6587"/>
        <v>0</v>
      </c>
      <c r="CL492" s="119">
        <v>0</v>
      </c>
      <c r="CM492" s="593"/>
      <c r="CN492" s="20">
        <v>0</v>
      </c>
      <c r="CO492" s="1187">
        <f t="shared" si="6590"/>
        <v>0</v>
      </c>
      <c r="CP492" s="593"/>
      <c r="CQ492" s="20">
        <v>0</v>
      </c>
      <c r="CR492" s="1187">
        <f t="shared" si="6593"/>
        <v>0</v>
      </c>
      <c r="CS492" s="1241">
        <v>0</v>
      </c>
      <c r="CT492" s="1308">
        <v>0</v>
      </c>
      <c r="CU492" s="479">
        <v>0</v>
      </c>
      <c r="CV492" s="479">
        <v>0</v>
      </c>
      <c r="CW492" s="1384">
        <v>0</v>
      </c>
      <c r="CX492" s="593" t="e">
        <f t="shared" si="6595"/>
        <v>#DIV/0!</v>
      </c>
      <c r="CY492" s="1361">
        <v>0</v>
      </c>
      <c r="CZ492" s="479">
        <v>0</v>
      </c>
      <c r="DA492" s="1361">
        <f t="shared" si="6597"/>
        <v>0</v>
      </c>
      <c r="DB492" s="119">
        <v>0</v>
      </c>
      <c r="DC492" s="593"/>
      <c r="DD492" s="1187">
        <v>0</v>
      </c>
      <c r="DE492" s="1361">
        <f t="shared" si="6600"/>
        <v>0</v>
      </c>
      <c r="DF492" s="593"/>
      <c r="DG492" s="1187">
        <v>0</v>
      </c>
      <c r="DH492" s="1361">
        <f t="shared" si="6603"/>
        <v>0</v>
      </c>
      <c r="DI492" s="593"/>
      <c r="DJ492" s="1583">
        <v>0</v>
      </c>
      <c r="DK492" s="596"/>
      <c r="DL492" s="1187">
        <v>0</v>
      </c>
      <c r="DM492" s="1361">
        <f t="shared" si="6608"/>
        <v>0</v>
      </c>
      <c r="DN492" s="596"/>
      <c r="DO492" s="1583">
        <v>0</v>
      </c>
      <c r="DP492" s="479">
        <v>0</v>
      </c>
      <c r="DQ492" s="479">
        <v>0</v>
      </c>
      <c r="DR492" s="479">
        <v>0</v>
      </c>
      <c r="DS492" s="1985">
        <v>0</v>
      </c>
      <c r="DT492" s="2205" t="e">
        <f t="shared" si="6611"/>
        <v>#DIV/0!</v>
      </c>
      <c r="DU492" s="1360">
        <v>0</v>
      </c>
      <c r="DV492" s="1360">
        <v>0</v>
      </c>
      <c r="DW492" s="1360">
        <f t="shared" si="6613"/>
        <v>0</v>
      </c>
      <c r="DX492" s="1360">
        <v>0</v>
      </c>
      <c r="DY492" s="1360">
        <f t="shared" si="6615"/>
        <v>0</v>
      </c>
      <c r="DZ492" s="1360">
        <v>0</v>
      </c>
      <c r="EA492" s="1360">
        <f t="shared" si="6616"/>
        <v>0</v>
      </c>
      <c r="EB492" s="1985">
        <v>0</v>
      </c>
      <c r="EC492" s="2205"/>
      <c r="ED492" s="1360">
        <v>0</v>
      </c>
      <c r="EE492" s="1360">
        <f t="shared" si="6620"/>
        <v>0</v>
      </c>
      <c r="EF492" s="2205" t="e">
        <f t="shared" si="6621"/>
        <v>#DIV/0!</v>
      </c>
      <c r="EG492" s="1360">
        <v>0</v>
      </c>
      <c r="EH492" s="1360">
        <f t="shared" si="6623"/>
        <v>0</v>
      </c>
      <c r="EI492" s="2191">
        <v>0</v>
      </c>
      <c r="EJ492" s="1985">
        <v>0</v>
      </c>
      <c r="EK492" s="2205" t="e">
        <f t="shared" si="6625"/>
        <v>#DIV/0!</v>
      </c>
      <c r="EL492" s="1360">
        <v>0</v>
      </c>
      <c r="EM492" s="2192">
        <v>0</v>
      </c>
      <c r="EN492" s="2192">
        <v>0</v>
      </c>
      <c r="EO492" s="1985">
        <v>0</v>
      </c>
      <c r="EP492" s="2176"/>
      <c r="EQ492" s="1360">
        <v>0</v>
      </c>
      <c r="ER492" s="1360">
        <f t="shared" si="6628"/>
        <v>0</v>
      </c>
      <c r="ES492" s="1360">
        <v>0</v>
      </c>
      <c r="ET492" s="1360">
        <f t="shared" si="6630"/>
        <v>0</v>
      </c>
      <c r="EU492" s="2205" t="e">
        <f t="shared" si="6631"/>
        <v>#DIV/0!</v>
      </c>
      <c r="EV492" s="1360">
        <v>0</v>
      </c>
      <c r="EW492" s="1360">
        <f t="shared" si="6633"/>
        <v>0</v>
      </c>
      <c r="EX492" s="1985">
        <v>0</v>
      </c>
      <c r="EY492" s="2205" t="e">
        <f t="shared" si="6635"/>
        <v>#DIV/0!</v>
      </c>
      <c r="EZ492" s="2028">
        <v>0</v>
      </c>
      <c r="FA492" s="1985">
        <v>0</v>
      </c>
      <c r="FB492" s="2205" t="e">
        <f t="shared" si="6638"/>
        <v>#DIV/0!</v>
      </c>
      <c r="FC492" s="1361">
        <v>0</v>
      </c>
      <c r="FD492" s="1361">
        <v>0</v>
      </c>
      <c r="FE492" s="1361">
        <v>0</v>
      </c>
      <c r="FF492" s="1361">
        <v>0</v>
      </c>
      <c r="FG492" s="1361">
        <f t="shared" si="6639"/>
        <v>0</v>
      </c>
      <c r="FH492" s="2707">
        <v>0</v>
      </c>
      <c r="FI492" s="1361">
        <v>0</v>
      </c>
      <c r="FJ492" s="1361">
        <f t="shared" si="6641"/>
        <v>0</v>
      </c>
      <c r="FK492" s="2717" t="e">
        <f t="shared" si="6642"/>
        <v>#DIV/0!</v>
      </c>
      <c r="FL492" s="2707">
        <v>0</v>
      </c>
      <c r="FM492" s="2717" t="e">
        <f t="shared" si="6644"/>
        <v>#DIV/0!</v>
      </c>
      <c r="FN492" s="1361">
        <v>0</v>
      </c>
      <c r="FO492" s="1361">
        <f t="shared" si="6646"/>
        <v>0</v>
      </c>
      <c r="FP492" s="1635">
        <v>0</v>
      </c>
      <c r="FQ492" s="2603">
        <v>0</v>
      </c>
      <c r="FR492" s="1361">
        <v>0</v>
      </c>
      <c r="FS492" s="1361">
        <v>0</v>
      </c>
    </row>
    <row r="493" spans="1:175" ht="21.75" thickBot="1" x14ac:dyDescent="0.4">
      <c r="A493" s="663"/>
      <c r="B493" s="635"/>
      <c r="C493" s="1848" t="s">
        <v>288</v>
      </c>
      <c r="D493" s="638"/>
      <c r="E493" s="1849"/>
      <c r="F493" s="669"/>
      <c r="G493" s="635"/>
      <c r="H493" s="670">
        <f t="shared" ref="H493:I493" si="6790">SUM(H491:H492)</f>
        <v>9922</v>
      </c>
      <c r="I493" s="480">
        <f t="shared" si="6790"/>
        <v>11957</v>
      </c>
      <c r="J493" s="538">
        <f t="shared" ref="J493:O493" si="6791">SUM(J491:J492)</f>
        <v>12785</v>
      </c>
      <c r="K493" s="538">
        <f t="shared" si="6791"/>
        <v>3553</v>
      </c>
      <c r="L493" s="604">
        <f>K493/J493</f>
        <v>0.27790379350801719</v>
      </c>
      <c r="M493" s="480">
        <f t="shared" ref="M493" si="6792">SUM(M491:M492)</f>
        <v>12785</v>
      </c>
      <c r="N493" s="480">
        <f t="shared" si="6791"/>
        <v>0</v>
      </c>
      <c r="O493" s="480">
        <f t="shared" si="6791"/>
        <v>221</v>
      </c>
      <c r="P493" s="538">
        <f t="shared" si="6544"/>
        <v>13006</v>
      </c>
      <c r="Q493" s="604">
        <f>K493/P493</f>
        <v>0.27318160848838996</v>
      </c>
      <c r="R493" s="480">
        <f t="shared" ref="R493:S493" si="6793">SUM(R491:R492)</f>
        <v>13006</v>
      </c>
      <c r="S493" s="538">
        <f t="shared" si="6793"/>
        <v>6439</v>
      </c>
      <c r="T493" s="604">
        <f>S493/P493</f>
        <v>0.49507919421805319</v>
      </c>
      <c r="U493" s="480">
        <f t="shared" ref="U493:W493" si="6794">SUM(U491:U492)</f>
        <v>13006</v>
      </c>
      <c r="V493" s="480">
        <f t="shared" si="6794"/>
        <v>0</v>
      </c>
      <c r="W493" s="480">
        <f t="shared" si="6794"/>
        <v>0</v>
      </c>
      <c r="X493" s="538">
        <f t="shared" si="6549"/>
        <v>13006</v>
      </c>
      <c r="Y493" s="604">
        <f t="shared" si="6550"/>
        <v>0.49507919421805319</v>
      </c>
      <c r="Z493" s="480">
        <f t="shared" ref="Z493" si="6795">SUM(Z491:Z492)</f>
        <v>0</v>
      </c>
      <c r="AA493" s="538">
        <f t="shared" si="6552"/>
        <v>13006</v>
      </c>
      <c r="AB493" s="538">
        <f t="shared" ref="AB493:AE493" si="6796">SUM(AB491:AB492)</f>
        <v>11125</v>
      </c>
      <c r="AC493" s="604">
        <f t="shared" si="6554"/>
        <v>0.85537444256496997</v>
      </c>
      <c r="AD493" s="538">
        <f t="shared" si="6796"/>
        <v>12476</v>
      </c>
      <c r="AE493" s="538">
        <f t="shared" si="6796"/>
        <v>13491</v>
      </c>
      <c r="AF493" s="604">
        <f t="shared" si="6555"/>
        <v>1.0372904813163155</v>
      </c>
      <c r="AG493" s="480">
        <f t="shared" ref="AG493:AM493" si="6797">SUM(AG491:AG492)</f>
        <v>13006</v>
      </c>
      <c r="AH493" s="480">
        <f t="shared" si="6797"/>
        <v>14077</v>
      </c>
      <c r="AI493" s="480">
        <f t="shared" si="6797"/>
        <v>13981</v>
      </c>
      <c r="AJ493" s="480">
        <f t="shared" si="6797"/>
        <v>13989</v>
      </c>
      <c r="AK493" s="480">
        <f t="shared" si="6797"/>
        <v>0</v>
      </c>
      <c r="AL493" s="538">
        <f t="shared" si="6557"/>
        <v>13006</v>
      </c>
      <c r="AM493" s="837">
        <f t="shared" si="6797"/>
        <v>13537.14</v>
      </c>
      <c r="AN493" s="900">
        <f t="shared" si="6558"/>
        <v>1.0408380747347377</v>
      </c>
      <c r="AO493" s="837">
        <f t="shared" ref="AO493:AR493" si="6798">SUM(AO491:AO492)</f>
        <v>6653.4100000000008</v>
      </c>
      <c r="AP493" s="900">
        <f t="shared" si="6560"/>
        <v>0.47264402926759969</v>
      </c>
      <c r="AQ493" s="837">
        <f t="shared" ref="AQ493" si="6799">SUM(AQ491:AQ492)</f>
        <v>0</v>
      </c>
      <c r="AR493" s="837">
        <f t="shared" si="6798"/>
        <v>0</v>
      </c>
      <c r="AS493" s="837">
        <f t="shared" si="6562"/>
        <v>14077</v>
      </c>
      <c r="AT493" s="900">
        <f t="shared" si="6563"/>
        <v>0.47264402926759969</v>
      </c>
      <c r="AU493" s="837">
        <f t="shared" ref="AU493" si="6800">SUM(AU491:AU492)</f>
        <v>0</v>
      </c>
      <c r="AV493" s="837">
        <f t="shared" si="6565"/>
        <v>14077</v>
      </c>
      <c r="AW493" s="480">
        <f t="shared" ref="AW493:BG493" si="6801">SUM(AW491:AW492)</f>
        <v>14077</v>
      </c>
      <c r="AX493" s="837">
        <f t="shared" si="6801"/>
        <v>10657.74</v>
      </c>
      <c r="AY493" s="480">
        <f t="shared" si="6801"/>
        <v>14077</v>
      </c>
      <c r="AZ493" s="1065">
        <f t="shared" si="6801"/>
        <v>13500.590000000002</v>
      </c>
      <c r="BA493" s="906">
        <f t="shared" si="6801"/>
        <v>10990</v>
      </c>
      <c r="BB493" s="480">
        <f t="shared" si="6801"/>
        <v>10390</v>
      </c>
      <c r="BC493" s="480">
        <f t="shared" si="6801"/>
        <v>10386</v>
      </c>
      <c r="BD493" s="906">
        <f t="shared" si="6801"/>
        <v>10990</v>
      </c>
      <c r="BE493" s="480">
        <f t="shared" si="6801"/>
        <v>10390</v>
      </c>
      <c r="BF493" s="480">
        <f t="shared" si="6801"/>
        <v>10386</v>
      </c>
      <c r="BG493" s="837">
        <f t="shared" si="6801"/>
        <v>0</v>
      </c>
      <c r="BH493" s="480">
        <f t="shared" si="6567"/>
        <v>10990</v>
      </c>
      <c r="BI493" s="907">
        <f t="shared" ref="BI493" si="6802">SUM(BI491:BI492)</f>
        <v>2218.0699999999997</v>
      </c>
      <c r="BJ493" s="900">
        <f t="shared" si="6569"/>
        <v>0.20182620564149223</v>
      </c>
      <c r="BK493" s="480">
        <f t="shared" ref="BK493" si="6803">SUM(BK491:BK492)</f>
        <v>0</v>
      </c>
      <c r="BL493" s="480">
        <f t="shared" si="6571"/>
        <v>10990</v>
      </c>
      <c r="BM493" s="900">
        <f t="shared" si="6572"/>
        <v>0.20182620564149223</v>
      </c>
      <c r="BN493" s="900"/>
      <c r="BO493" s="900"/>
      <c r="BP493" s="907">
        <f t="shared" ref="BP493:BT493" si="6804">SUM(BP491:BP492)</f>
        <v>2494.98</v>
      </c>
      <c r="BQ493" s="900">
        <f t="shared" si="6574"/>
        <v>0.22702274795268426</v>
      </c>
      <c r="BR493" s="837">
        <f t="shared" ref="BR493" si="6805">SUM(BR491:BR492)</f>
        <v>0</v>
      </c>
      <c r="BS493" s="480">
        <f t="shared" si="6576"/>
        <v>10990</v>
      </c>
      <c r="BT493" s="907">
        <f t="shared" si="6804"/>
        <v>6456.13</v>
      </c>
      <c r="BU493" s="900">
        <f t="shared" si="6577"/>
        <v>0.58745495905368517</v>
      </c>
      <c r="BV493" s="480">
        <f t="shared" ref="BV493" si="6806">SUM(BV491:BV492)</f>
        <v>0</v>
      </c>
      <c r="BW493" s="480">
        <f t="shared" si="6579"/>
        <v>10990</v>
      </c>
      <c r="BX493" s="900">
        <f t="shared" ref="BX493" si="6807">BT493/BW493</f>
        <v>0.58745495905368517</v>
      </c>
      <c r="BY493" s="907">
        <f t="shared" ref="BY493:CE493" si="6808">SUM(BY491:BY492)</f>
        <v>11501.12</v>
      </c>
      <c r="BZ493" s="1121">
        <v>11501.120000000003</v>
      </c>
      <c r="CA493" s="480">
        <f t="shared" si="6808"/>
        <v>5127</v>
      </c>
      <c r="CB493" s="480">
        <f t="shared" si="6808"/>
        <v>5127</v>
      </c>
      <c r="CC493" s="480">
        <f t="shared" si="6808"/>
        <v>5127</v>
      </c>
      <c r="CD493" s="907">
        <f t="shared" si="6808"/>
        <v>628.79999999999995</v>
      </c>
      <c r="CE493" s="21">
        <f t="shared" si="6808"/>
        <v>0</v>
      </c>
      <c r="CF493" s="538">
        <f t="shared" si="6582"/>
        <v>5127</v>
      </c>
      <c r="CG493" s="604">
        <f t="shared" si="6583"/>
        <v>0.12264482153306026</v>
      </c>
      <c r="CH493" s="907">
        <f t="shared" ref="CH493:CL493" si="6809">SUM(CH491:CH492)</f>
        <v>1096.4000000000001</v>
      </c>
      <c r="CI493" s="604">
        <f t="shared" si="6585"/>
        <v>0.21384825433976987</v>
      </c>
      <c r="CJ493" s="480">
        <f t="shared" ref="CJ493" si="6810">SUM(CJ491:CJ492)</f>
        <v>0</v>
      </c>
      <c r="CK493" s="480">
        <f t="shared" si="6587"/>
        <v>5127</v>
      </c>
      <c r="CL493" s="120">
        <f t="shared" si="6809"/>
        <v>2308.4</v>
      </c>
      <c r="CM493" s="593">
        <f t="shared" si="6588"/>
        <v>0.45024380729471425</v>
      </c>
      <c r="CN493" s="21">
        <f t="shared" ref="CN493" si="6811">SUM(CN491:CN492)</f>
        <v>0</v>
      </c>
      <c r="CO493" s="1188">
        <f t="shared" si="6590"/>
        <v>5127</v>
      </c>
      <c r="CP493" s="593">
        <f t="shared" si="6591"/>
        <v>0.45024380729471425</v>
      </c>
      <c r="CQ493" s="21">
        <f t="shared" ref="CQ493" si="6812">SUM(CQ491:CQ492)</f>
        <v>0</v>
      </c>
      <c r="CR493" s="1188">
        <f t="shared" si="6593"/>
        <v>5127</v>
      </c>
      <c r="CS493" s="1242">
        <f t="shared" ref="CS493:DB493" si="6813">SUM(CS491:CS492)</f>
        <v>5127</v>
      </c>
      <c r="CT493" s="1309">
        <f t="shared" si="6813"/>
        <v>5127</v>
      </c>
      <c r="CU493" s="480">
        <f t="shared" si="6813"/>
        <v>5127</v>
      </c>
      <c r="CV493" s="480">
        <f t="shared" si="6813"/>
        <v>5127</v>
      </c>
      <c r="CW493" s="1385">
        <f t="shared" si="6813"/>
        <v>4749.2299999999996</v>
      </c>
      <c r="CX493" s="593">
        <f t="shared" si="6595"/>
        <v>0.92631753462063582</v>
      </c>
      <c r="CY493" s="1493">
        <f t="shared" ref="CY493:CZ493" si="6814">SUM(CY491:CY492)</f>
        <v>5127</v>
      </c>
      <c r="CZ493" s="480">
        <f t="shared" si="6814"/>
        <v>400</v>
      </c>
      <c r="DA493" s="1493">
        <f t="shared" si="6597"/>
        <v>5527</v>
      </c>
      <c r="DB493" s="120">
        <f t="shared" si="6813"/>
        <v>775.42</v>
      </c>
      <c r="DC493" s="593">
        <f t="shared" si="6598"/>
        <v>0.14029672516736022</v>
      </c>
      <c r="DD493" s="1188">
        <f t="shared" ref="DD493" si="6815">SUM(DD491:DD492)</f>
        <v>0</v>
      </c>
      <c r="DE493" s="1493">
        <f t="shared" si="6600"/>
        <v>5527</v>
      </c>
      <c r="DF493" s="593">
        <f t="shared" si="6601"/>
        <v>0.14029672516736022</v>
      </c>
      <c r="DG493" s="1188">
        <f t="shared" ref="DG493" si="6816">SUM(DG491:DG492)</f>
        <v>0</v>
      </c>
      <c r="DH493" s="1493">
        <f t="shared" si="6603"/>
        <v>5527</v>
      </c>
      <c r="DI493" s="593">
        <f t="shared" si="6604"/>
        <v>0.14029672516736022</v>
      </c>
      <c r="DJ493" s="1584">
        <f t="shared" ref="DJ493" si="6817">SUM(DJ491:DJ492)</f>
        <v>2171.02</v>
      </c>
      <c r="DK493" s="593">
        <f t="shared" si="6606"/>
        <v>0.39280260539171341</v>
      </c>
      <c r="DL493" s="1188">
        <f t="shared" ref="DL493" si="6818">SUM(DL491:DL492)</f>
        <v>0</v>
      </c>
      <c r="DM493" s="1493">
        <f t="shared" si="6608"/>
        <v>5527</v>
      </c>
      <c r="DN493" s="593">
        <f t="shared" si="6609"/>
        <v>0.39280260539171341</v>
      </c>
      <c r="DO493" s="1584">
        <f t="shared" ref="DO493:DS493" si="6819">SUM(DO491:DO492)</f>
        <v>6005.9499999999989</v>
      </c>
      <c r="DP493" s="480">
        <f t="shared" si="6819"/>
        <v>6490</v>
      </c>
      <c r="DQ493" s="480">
        <f t="shared" si="6819"/>
        <v>6490</v>
      </c>
      <c r="DR493" s="480">
        <f t="shared" si="6819"/>
        <v>6490</v>
      </c>
      <c r="DS493" s="1707">
        <f t="shared" si="6819"/>
        <v>6005.9499999999989</v>
      </c>
      <c r="DT493" s="2176">
        <f t="shared" si="6611"/>
        <v>1.0866564139677943</v>
      </c>
      <c r="DU493" s="1757">
        <f t="shared" ref="DU493:DV493" si="6820">SUM(DU491:DU492)</f>
        <v>6490</v>
      </c>
      <c r="DV493" s="1757">
        <f t="shared" si="6820"/>
        <v>0</v>
      </c>
      <c r="DW493" s="1757">
        <f t="shared" si="6613"/>
        <v>6490</v>
      </c>
      <c r="DX493" s="1757">
        <f t="shared" ref="DX493:DZ493" si="6821">SUM(DX491:DX492)</f>
        <v>0</v>
      </c>
      <c r="DY493" s="1757">
        <f t="shared" si="6615"/>
        <v>6490</v>
      </c>
      <c r="DZ493" s="1757">
        <f t="shared" si="6821"/>
        <v>0</v>
      </c>
      <c r="EA493" s="1757">
        <f t="shared" si="6616"/>
        <v>6490</v>
      </c>
      <c r="EB493" s="1707">
        <f t="shared" ref="EB493" si="6822">SUM(EB491:EB492)</f>
        <v>2993.66</v>
      </c>
      <c r="EC493" s="2176">
        <f t="shared" si="6618"/>
        <v>0.46127272727272722</v>
      </c>
      <c r="ED493" s="1757">
        <f t="shared" ref="ED493" si="6823">SUM(ED491:ED492)</f>
        <v>0</v>
      </c>
      <c r="EE493" s="1757">
        <f t="shared" si="6620"/>
        <v>6490</v>
      </c>
      <c r="EF493" s="2176">
        <f t="shared" si="6621"/>
        <v>0.46127272727272722</v>
      </c>
      <c r="EG493" s="1757">
        <f t="shared" ref="EG493" si="6824">SUM(EG491:EG492)</f>
        <v>0</v>
      </c>
      <c r="EH493" s="1757">
        <f t="shared" si="6623"/>
        <v>6490</v>
      </c>
      <c r="EI493" s="2193">
        <f t="shared" ref="EI493:EO493" si="6825">SUM(EI491:EI492)</f>
        <v>7085.4500000000007</v>
      </c>
      <c r="EJ493" s="1707">
        <f t="shared" si="6825"/>
        <v>7085.4500000000007</v>
      </c>
      <c r="EK493" s="2176">
        <f t="shared" si="6625"/>
        <v>1</v>
      </c>
      <c r="EL493" s="1757">
        <f t="shared" si="6825"/>
        <v>7290</v>
      </c>
      <c r="EM493" s="2194">
        <f t="shared" si="6825"/>
        <v>7290</v>
      </c>
      <c r="EN493" s="2194">
        <f t="shared" si="6825"/>
        <v>7290</v>
      </c>
      <c r="EO493" s="1707">
        <f t="shared" si="6825"/>
        <v>1650</v>
      </c>
      <c r="EP493" s="2176">
        <f t="shared" si="6626"/>
        <v>0.22633744855967078</v>
      </c>
      <c r="EQ493" s="1757">
        <f t="shared" ref="EQ493" si="6826">SUM(EQ491:EQ492)</f>
        <v>0</v>
      </c>
      <c r="ER493" s="1757">
        <f t="shared" si="6628"/>
        <v>7290</v>
      </c>
      <c r="ES493" s="1757">
        <f t="shared" ref="ES493" si="6827">SUM(ES491:ES492)</f>
        <v>0</v>
      </c>
      <c r="ET493" s="1757">
        <f t="shared" si="6630"/>
        <v>7290</v>
      </c>
      <c r="EU493" s="2176">
        <f t="shared" si="6631"/>
        <v>0.22633744855967078</v>
      </c>
      <c r="EV493" s="1757">
        <f t="shared" ref="EV493" si="6828">SUM(EV491:EV492)</f>
        <v>0</v>
      </c>
      <c r="EW493" s="1757">
        <f t="shared" si="6633"/>
        <v>7290</v>
      </c>
      <c r="EX493" s="1707">
        <f t="shared" ref="EX493" si="6829">SUM(EX491:EX492)</f>
        <v>3510</v>
      </c>
      <c r="EY493" s="2176">
        <f t="shared" si="6635"/>
        <v>0.48148148148148145</v>
      </c>
      <c r="EZ493" s="2029">
        <f t="shared" ref="EZ493:FF493" si="6830">SUM(EZ491:EZ492)</f>
        <v>7290</v>
      </c>
      <c r="FA493" s="1707">
        <f t="shared" ref="FA493" si="6831">SUM(FA491:FA492)</f>
        <v>5953.4400000000005</v>
      </c>
      <c r="FB493" s="2176">
        <f t="shared" si="6638"/>
        <v>0.81665843621399181</v>
      </c>
      <c r="FC493" s="1493">
        <f t="shared" si="6830"/>
        <v>5874</v>
      </c>
      <c r="FD493" s="1493">
        <f t="shared" si="6830"/>
        <v>5874</v>
      </c>
      <c r="FE493" s="1493">
        <f t="shared" si="6830"/>
        <v>5874</v>
      </c>
      <c r="FF493" s="1493">
        <f t="shared" si="6830"/>
        <v>0</v>
      </c>
      <c r="FG493" s="1493">
        <f t="shared" si="6639"/>
        <v>5874</v>
      </c>
      <c r="FH493" s="2708">
        <f t="shared" ref="FH493:FI493" si="6832">SUM(FH491:FH492)</f>
        <v>750</v>
      </c>
      <c r="FI493" s="1493">
        <f t="shared" si="6832"/>
        <v>0</v>
      </c>
      <c r="FJ493" s="1493">
        <f t="shared" si="6641"/>
        <v>5874</v>
      </c>
      <c r="FK493" s="2696">
        <f t="shared" si="6642"/>
        <v>0.12768130745658834</v>
      </c>
      <c r="FL493" s="2708">
        <f t="shared" ref="FL493" si="6833">SUM(FL491:FL492)</f>
        <v>1160</v>
      </c>
      <c r="FM493" s="2696">
        <f t="shared" si="6644"/>
        <v>0.19748042219952333</v>
      </c>
      <c r="FN493" s="1493">
        <f t="shared" ref="FN493" si="6834">SUM(FN491:FN492)</f>
        <v>0</v>
      </c>
      <c r="FO493" s="1493">
        <f t="shared" si="6646"/>
        <v>5874</v>
      </c>
      <c r="FP493" s="1636">
        <f t="shared" ref="FP493" si="6835">SUM(FP491:FP492)</f>
        <v>5874</v>
      </c>
      <c r="FQ493" s="2604">
        <f t="shared" ref="FQ493:FR493" si="6836">SUM(FQ491:FQ492)</f>
        <v>6474</v>
      </c>
      <c r="FR493" s="1493">
        <f t="shared" si="6836"/>
        <v>6474</v>
      </c>
      <c r="FS493" s="1493">
        <f t="shared" ref="FS493" si="6837">SUM(FS491:FS492)</f>
        <v>6474</v>
      </c>
    </row>
    <row r="494" spans="1:175" ht="21.75" hidden="1" thickTop="1" x14ac:dyDescent="0.35">
      <c r="A494" s="211"/>
      <c r="B494" s="211"/>
      <c r="C494" s="339"/>
      <c r="D494" s="818"/>
      <c r="E494" s="671"/>
      <c r="F494" s="819"/>
      <c r="G494" s="671"/>
      <c r="H494" s="522"/>
      <c r="I494" s="522"/>
      <c r="J494" s="577"/>
      <c r="K494" s="577"/>
      <c r="L494" s="605"/>
      <c r="M494" s="522"/>
      <c r="N494" s="522"/>
      <c r="O494" s="522"/>
      <c r="P494" s="577"/>
      <c r="Q494" s="605"/>
      <c r="R494" s="522"/>
      <c r="S494" s="577"/>
      <c r="T494" s="605"/>
      <c r="U494" s="522"/>
      <c r="V494" s="522"/>
      <c r="W494" s="522"/>
      <c r="X494" s="577"/>
      <c r="Y494" s="605"/>
      <c r="Z494" s="522"/>
      <c r="AA494" s="577"/>
      <c r="AB494" s="577"/>
      <c r="AC494" s="605"/>
      <c r="AD494" s="577"/>
      <c r="AE494" s="522"/>
      <c r="AF494" s="605"/>
      <c r="AG494" s="522"/>
      <c r="AH494" s="522"/>
      <c r="AI494" s="522"/>
      <c r="AJ494" s="522"/>
      <c r="AK494" s="522"/>
      <c r="AL494" s="577"/>
      <c r="AM494" s="522"/>
      <c r="AN494" s="908"/>
      <c r="AO494" s="522"/>
      <c r="AP494" s="908"/>
      <c r="AQ494" s="522"/>
      <c r="AR494" s="522"/>
      <c r="AS494" s="522"/>
      <c r="AT494" s="908"/>
      <c r="AU494" s="522"/>
      <c r="AV494" s="522"/>
      <c r="AW494" s="522"/>
      <c r="AX494" s="522"/>
      <c r="AY494" s="522"/>
      <c r="AZ494" s="1941"/>
      <c r="BA494" s="1043"/>
      <c r="BB494" s="522"/>
      <c r="BC494" s="522"/>
      <c r="BD494" s="1043"/>
      <c r="BE494" s="522"/>
      <c r="BF494" s="522"/>
      <c r="BG494" s="522"/>
      <c r="BH494" s="522"/>
      <c r="BI494" s="1043"/>
      <c r="BJ494" s="908"/>
      <c r="BK494" s="522"/>
      <c r="BL494" s="522"/>
      <c r="BM494" s="908"/>
      <c r="BN494" s="908"/>
      <c r="BO494" s="908"/>
      <c r="BP494" s="1043"/>
      <c r="BQ494" s="908"/>
      <c r="BR494" s="522"/>
      <c r="BS494" s="522"/>
      <c r="BT494" s="1043"/>
      <c r="BU494" s="908"/>
      <c r="BV494" s="522"/>
      <c r="BW494" s="522"/>
      <c r="BX494" s="908"/>
      <c r="BY494" s="1043"/>
      <c r="BZ494" s="1177"/>
      <c r="CA494" s="522"/>
      <c r="CB494" s="522"/>
      <c r="CC494" s="522"/>
      <c r="CD494" s="1043"/>
      <c r="CE494" s="68"/>
      <c r="CF494" s="577"/>
      <c r="CG494" s="605"/>
      <c r="CH494" s="1043"/>
      <c r="CI494" s="605"/>
      <c r="CJ494" s="522"/>
      <c r="CK494" s="522"/>
      <c r="CL494" s="184"/>
      <c r="CM494" s="605"/>
      <c r="CN494" s="68"/>
      <c r="CO494" s="1229"/>
      <c r="CP494" s="605"/>
      <c r="CQ494" s="68"/>
      <c r="CR494" s="1229"/>
      <c r="CS494" s="1299"/>
      <c r="CT494" s="1229"/>
      <c r="CU494" s="522"/>
      <c r="CV494" s="522"/>
      <c r="CW494" s="1442"/>
      <c r="CX494" s="605"/>
      <c r="CY494" s="1533"/>
      <c r="CZ494" s="522"/>
      <c r="DA494" s="1533"/>
      <c r="DB494" s="184"/>
      <c r="DC494" s="605"/>
      <c r="DD494" s="1229"/>
      <c r="DE494" s="1533"/>
      <c r="DF494" s="605"/>
      <c r="DG494" s="1229"/>
      <c r="DH494" s="1533"/>
      <c r="DI494" s="605"/>
      <c r="DJ494" s="1640"/>
      <c r="DK494" s="605"/>
      <c r="DL494" s="1229"/>
      <c r="DM494" s="1533"/>
      <c r="DN494" s="605"/>
      <c r="DO494" s="1640"/>
      <c r="DP494" s="522"/>
      <c r="DQ494" s="522"/>
      <c r="DR494" s="522"/>
      <c r="DS494" s="2033"/>
      <c r="DT494" s="2195"/>
      <c r="DU494" s="671"/>
      <c r="DV494" s="671"/>
      <c r="DW494" s="671"/>
      <c r="DX494" s="671"/>
      <c r="DY494" s="671"/>
      <c r="DZ494" s="671"/>
      <c r="EA494" s="671"/>
      <c r="EB494" s="2033"/>
      <c r="EC494" s="2195"/>
      <c r="ED494" s="671"/>
      <c r="EE494" s="671"/>
      <c r="EF494" s="2195"/>
      <c r="EG494" s="671"/>
      <c r="EH494" s="671"/>
      <c r="EI494" s="2384"/>
      <c r="EJ494" s="2033"/>
      <c r="EK494" s="2384"/>
      <c r="EL494" s="2593"/>
      <c r="EM494" s="2687"/>
      <c r="EN494" s="2687"/>
      <c r="EO494" s="2033"/>
      <c r="EP494" s="2033"/>
      <c r="EQ494" s="2593"/>
      <c r="ER494" s="2593"/>
      <c r="ES494" s="2593"/>
      <c r="ET494" s="2593"/>
      <c r="EU494" s="2195"/>
      <c r="EV494" s="2593"/>
      <c r="EW494" s="2593"/>
      <c r="EX494" s="2033"/>
      <c r="EY494" s="2195"/>
      <c r="EZ494" s="2385"/>
      <c r="FA494" s="2490"/>
      <c r="FB494" s="2195"/>
      <c r="FC494" s="1533"/>
      <c r="FD494" s="1533"/>
      <c r="FE494" s="1533"/>
      <c r="FF494" s="1533"/>
      <c r="FG494" s="1533"/>
      <c r="FH494" s="2822"/>
      <c r="FI494" s="1533"/>
      <c r="FJ494" s="1533"/>
      <c r="FK494" s="2710"/>
      <c r="FL494" s="2822"/>
      <c r="FM494" s="2710"/>
      <c r="FN494" s="1533"/>
      <c r="FO494" s="1533"/>
      <c r="FP494" s="1640"/>
      <c r="FQ494" s="2668"/>
      <c r="FR494" s="1533"/>
      <c r="FS494" s="1533"/>
    </row>
    <row r="495" spans="1:175" ht="42.75" customHeight="1" thickTop="1" x14ac:dyDescent="0.25">
      <c r="A495" s="2884" t="s">
        <v>208</v>
      </c>
      <c r="B495" s="2869" t="s">
        <v>209</v>
      </c>
      <c r="C495" s="2886" t="s">
        <v>213</v>
      </c>
      <c r="D495" s="2869" t="s">
        <v>397</v>
      </c>
      <c r="E495" s="2871" t="s">
        <v>214</v>
      </c>
      <c r="F495" s="631"/>
      <c r="G495" s="632" t="s">
        <v>519</v>
      </c>
      <c r="H495" s="633" t="s">
        <v>141</v>
      </c>
      <c r="I495" s="524" t="s">
        <v>140</v>
      </c>
      <c r="J495" s="524" t="s">
        <v>142</v>
      </c>
      <c r="K495" s="528" t="s">
        <v>140</v>
      </c>
      <c r="L495" s="2873" t="s">
        <v>474</v>
      </c>
      <c r="M495" s="524" t="s">
        <v>142</v>
      </c>
      <c r="N495" s="524" t="s">
        <v>710</v>
      </c>
      <c r="O495" s="591" t="s">
        <v>648</v>
      </c>
      <c r="P495" s="528" t="s">
        <v>502</v>
      </c>
      <c r="Q495" s="2853" t="s">
        <v>478</v>
      </c>
      <c r="R495" s="524" t="s">
        <v>0</v>
      </c>
      <c r="S495" s="528" t="s">
        <v>140</v>
      </c>
      <c r="T495" s="2853" t="s">
        <v>614</v>
      </c>
      <c r="U495" s="524" t="s">
        <v>0</v>
      </c>
      <c r="V495" s="524" t="s">
        <v>650</v>
      </c>
      <c r="W495" s="591" t="s">
        <v>653</v>
      </c>
      <c r="X495" s="528" t="s">
        <v>504</v>
      </c>
      <c r="Y495" s="2853" t="s">
        <v>652</v>
      </c>
      <c r="Z495" s="524" t="s">
        <v>655</v>
      </c>
      <c r="AA495" s="528" t="s">
        <v>656</v>
      </c>
      <c r="AB495" s="528" t="s">
        <v>140</v>
      </c>
      <c r="AC495" s="2853" t="s">
        <v>614</v>
      </c>
      <c r="AD495" s="528" t="s">
        <v>140</v>
      </c>
      <c r="AE495" s="524" t="s">
        <v>657</v>
      </c>
      <c r="AF495" s="2853" t="s">
        <v>658</v>
      </c>
      <c r="AG495" s="524" t="s">
        <v>0</v>
      </c>
      <c r="AH495" s="2866" t="s">
        <v>142</v>
      </c>
      <c r="AI495" s="2867"/>
      <c r="AJ495" s="2868"/>
      <c r="AK495" s="524" t="s">
        <v>709</v>
      </c>
      <c r="AL495" s="528" t="s">
        <v>714</v>
      </c>
      <c r="AM495" s="524" t="s">
        <v>140</v>
      </c>
      <c r="AN495" s="2861" t="s">
        <v>711</v>
      </c>
      <c r="AO495" s="524" t="s">
        <v>140</v>
      </c>
      <c r="AP495" s="2861" t="s">
        <v>614</v>
      </c>
      <c r="AQ495" s="524" t="s">
        <v>722</v>
      </c>
      <c r="AR495" s="524" t="s">
        <v>589</v>
      </c>
      <c r="AS495" s="524" t="s">
        <v>720</v>
      </c>
      <c r="AT495" s="2861" t="s">
        <v>478</v>
      </c>
      <c r="AU495" s="524" t="s">
        <v>723</v>
      </c>
      <c r="AV495" s="524" t="s">
        <v>720</v>
      </c>
      <c r="AW495" s="524" t="s">
        <v>142</v>
      </c>
      <c r="AX495" s="524" t="s">
        <v>140</v>
      </c>
      <c r="AY495" s="524" t="s">
        <v>0</v>
      </c>
      <c r="AZ495" s="1062" t="s">
        <v>140</v>
      </c>
      <c r="BA495" s="2866" t="s">
        <v>728</v>
      </c>
      <c r="BB495" s="2867"/>
      <c r="BC495" s="2868"/>
      <c r="BD495" s="2866" t="s">
        <v>142</v>
      </c>
      <c r="BE495" s="2867"/>
      <c r="BF495" s="2868"/>
      <c r="BG495" s="524" t="s">
        <v>734</v>
      </c>
      <c r="BH495" s="524" t="s">
        <v>735</v>
      </c>
      <c r="BI495" s="524" t="s">
        <v>140</v>
      </c>
      <c r="BJ495" s="2861" t="s">
        <v>614</v>
      </c>
      <c r="BK495" s="524" t="s">
        <v>723</v>
      </c>
      <c r="BL495" s="524" t="s">
        <v>720</v>
      </c>
      <c r="BM495" s="2861" t="s">
        <v>478</v>
      </c>
      <c r="BN495" s="1801"/>
      <c r="BO495" s="1801"/>
      <c r="BP495" s="524" t="s">
        <v>140</v>
      </c>
      <c r="BQ495" s="2861" t="s">
        <v>614</v>
      </c>
      <c r="BR495" s="524" t="s">
        <v>741</v>
      </c>
      <c r="BS495" s="524" t="s">
        <v>714</v>
      </c>
      <c r="BT495" s="524" t="s">
        <v>140</v>
      </c>
      <c r="BU495" s="2861" t="s">
        <v>748</v>
      </c>
      <c r="BV495" s="524" t="s">
        <v>503</v>
      </c>
      <c r="BW495" s="524" t="s">
        <v>504</v>
      </c>
      <c r="BX495" s="2861" t="s">
        <v>749</v>
      </c>
      <c r="BY495" s="524" t="s">
        <v>0</v>
      </c>
      <c r="BZ495" s="1062" t="s">
        <v>140</v>
      </c>
      <c r="CA495" s="2863" t="s">
        <v>142</v>
      </c>
      <c r="CB495" s="2864"/>
      <c r="CC495" s="2865"/>
      <c r="CD495" s="524" t="s">
        <v>140</v>
      </c>
      <c r="CE495" s="528" t="s">
        <v>589</v>
      </c>
      <c r="CF495" s="528" t="s">
        <v>502</v>
      </c>
      <c r="CG495" s="2853" t="s">
        <v>748</v>
      </c>
      <c r="CH495" s="524" t="s">
        <v>140</v>
      </c>
      <c r="CI495" s="2853" t="s">
        <v>474</v>
      </c>
      <c r="CJ495" s="524" t="s">
        <v>766</v>
      </c>
      <c r="CK495" s="524" t="s">
        <v>767</v>
      </c>
      <c r="CL495" s="110" t="s">
        <v>140</v>
      </c>
      <c r="CM495" s="2853" t="s">
        <v>474</v>
      </c>
      <c r="CN495" s="528" t="s">
        <v>503</v>
      </c>
      <c r="CO495" s="1181" t="s">
        <v>504</v>
      </c>
      <c r="CP495" s="2853" t="s">
        <v>474</v>
      </c>
      <c r="CQ495" s="528" t="s">
        <v>781</v>
      </c>
      <c r="CR495" s="1181" t="s">
        <v>714</v>
      </c>
      <c r="CS495" s="1233" t="s">
        <v>0</v>
      </c>
      <c r="CT495" s="2858" t="s">
        <v>728</v>
      </c>
      <c r="CU495" s="2859"/>
      <c r="CV495" s="2860"/>
      <c r="CW495" s="1375" t="s">
        <v>141</v>
      </c>
      <c r="CX495" s="2853" t="s">
        <v>474</v>
      </c>
      <c r="CY495" s="108" t="s">
        <v>142</v>
      </c>
      <c r="CZ495" s="524" t="s">
        <v>783</v>
      </c>
      <c r="DA495" s="108" t="s">
        <v>767</v>
      </c>
      <c r="DB495" s="110" t="s">
        <v>141</v>
      </c>
      <c r="DC495" s="2853" t="s">
        <v>474</v>
      </c>
      <c r="DD495" s="1181" t="s">
        <v>589</v>
      </c>
      <c r="DE495" s="108" t="s">
        <v>502</v>
      </c>
      <c r="DF495" s="2853" t="s">
        <v>478</v>
      </c>
      <c r="DG495" s="1181" t="s">
        <v>723</v>
      </c>
      <c r="DH495" s="108" t="s">
        <v>502</v>
      </c>
      <c r="DI495" s="2853" t="s">
        <v>478</v>
      </c>
      <c r="DJ495" s="108" t="s">
        <v>141</v>
      </c>
      <c r="DK495" s="2853" t="s">
        <v>474</v>
      </c>
      <c r="DL495" s="1181" t="s">
        <v>788</v>
      </c>
      <c r="DM495" s="108" t="s">
        <v>714</v>
      </c>
      <c r="DN495" s="2853" t="s">
        <v>478</v>
      </c>
      <c r="DO495" s="108" t="s">
        <v>0</v>
      </c>
      <c r="DP495" s="2855" t="s">
        <v>142</v>
      </c>
      <c r="DQ495" s="2856"/>
      <c r="DR495" s="2857"/>
      <c r="DS495" s="1754" t="s">
        <v>800</v>
      </c>
      <c r="DT495" s="2851" t="s">
        <v>614</v>
      </c>
      <c r="DU495" s="1754" t="s">
        <v>142</v>
      </c>
      <c r="DV495" s="1754" t="s">
        <v>811</v>
      </c>
      <c r="DW495" s="1754" t="s">
        <v>767</v>
      </c>
      <c r="DX495" s="1754" t="s">
        <v>589</v>
      </c>
      <c r="DY495" s="1754" t="s">
        <v>502</v>
      </c>
      <c r="DZ495" s="1754" t="s">
        <v>723</v>
      </c>
      <c r="EA495" s="1754" t="s">
        <v>816</v>
      </c>
      <c r="EB495" s="1754" t="s">
        <v>800</v>
      </c>
      <c r="EC495" s="2851" t="s">
        <v>614</v>
      </c>
      <c r="ED495" s="1754" t="s">
        <v>503</v>
      </c>
      <c r="EE495" s="1754" t="s">
        <v>504</v>
      </c>
      <c r="EF495" s="2851" t="s">
        <v>478</v>
      </c>
      <c r="EG495" s="1754" t="s">
        <v>832</v>
      </c>
      <c r="EH495" s="1754" t="s">
        <v>714</v>
      </c>
      <c r="EI495" s="2168" t="s">
        <v>0</v>
      </c>
      <c r="EJ495" s="1754" t="s">
        <v>141</v>
      </c>
      <c r="EK495" s="2851" t="s">
        <v>478</v>
      </c>
      <c r="EL495" s="1754" t="s">
        <v>142</v>
      </c>
      <c r="EM495" s="2169" t="s">
        <v>776</v>
      </c>
      <c r="EN495" s="2169" t="s">
        <v>776</v>
      </c>
      <c r="EO495" s="1754" t="s">
        <v>141</v>
      </c>
      <c r="EP495" s="2851" t="s">
        <v>614</v>
      </c>
      <c r="EQ495" s="1754" t="s">
        <v>857</v>
      </c>
      <c r="ER495" s="1754" t="s">
        <v>714</v>
      </c>
      <c r="ES495" s="1754" t="s">
        <v>589</v>
      </c>
      <c r="ET495" s="1754" t="s">
        <v>720</v>
      </c>
      <c r="EU495" s="2851" t="s">
        <v>478</v>
      </c>
      <c r="EV495" s="1754" t="s">
        <v>861</v>
      </c>
      <c r="EW495" s="1754" t="s">
        <v>714</v>
      </c>
      <c r="EX495" s="1754" t="s">
        <v>141</v>
      </c>
      <c r="EY495" s="2851" t="s">
        <v>478</v>
      </c>
      <c r="EZ495" s="2170" t="s">
        <v>0</v>
      </c>
      <c r="FA495" s="2469" t="s">
        <v>141</v>
      </c>
      <c r="FB495" s="2851" t="s">
        <v>478</v>
      </c>
      <c r="FC495" s="108" t="s">
        <v>142</v>
      </c>
      <c r="FD495" s="108" t="s">
        <v>142</v>
      </c>
      <c r="FE495" s="108" t="s">
        <v>142</v>
      </c>
      <c r="FF495" s="108" t="s">
        <v>885</v>
      </c>
      <c r="FG495" s="108" t="s">
        <v>714</v>
      </c>
      <c r="FH495" s="2689" t="s">
        <v>141</v>
      </c>
      <c r="FI495" s="108" t="s">
        <v>723</v>
      </c>
      <c r="FJ495" s="108" t="s">
        <v>720</v>
      </c>
      <c r="FK495" s="2849" t="s">
        <v>478</v>
      </c>
      <c r="FL495" s="2689" t="s">
        <v>141</v>
      </c>
      <c r="FM495" s="2849" t="s">
        <v>478</v>
      </c>
      <c r="FN495" s="108" t="s">
        <v>892</v>
      </c>
      <c r="FO495" s="108" t="s">
        <v>714</v>
      </c>
      <c r="FP495" s="2690" t="s">
        <v>0</v>
      </c>
      <c r="FQ495" s="2595" t="s">
        <v>728</v>
      </c>
      <c r="FR495" s="108" t="s">
        <v>728</v>
      </c>
      <c r="FS495" s="108" t="s">
        <v>728</v>
      </c>
    </row>
    <row r="496" spans="1:175" ht="25.5" customHeight="1" thickBot="1" x14ac:dyDescent="0.35">
      <c r="A496" s="2885"/>
      <c r="B496" s="2870"/>
      <c r="C496" s="2887"/>
      <c r="D496" s="2870"/>
      <c r="E496" s="2872"/>
      <c r="F496" s="634"/>
      <c r="G496" s="635"/>
      <c r="H496" s="636" t="s">
        <v>635</v>
      </c>
      <c r="I496" s="472" t="s">
        <v>615</v>
      </c>
      <c r="J496" s="532">
        <v>2018</v>
      </c>
      <c r="K496" s="532" t="s">
        <v>640</v>
      </c>
      <c r="L496" s="2874"/>
      <c r="M496" s="472">
        <v>2018</v>
      </c>
      <c r="N496" s="472">
        <v>2018</v>
      </c>
      <c r="O496" s="472">
        <v>2018</v>
      </c>
      <c r="P496" s="532">
        <v>2018</v>
      </c>
      <c r="Q496" s="2854"/>
      <c r="R496" s="472">
        <v>2018</v>
      </c>
      <c r="S496" s="532" t="s">
        <v>649</v>
      </c>
      <c r="T496" s="2854"/>
      <c r="U496" s="472">
        <v>2018</v>
      </c>
      <c r="V496" s="472">
        <v>2018</v>
      </c>
      <c r="W496" s="472">
        <v>2018</v>
      </c>
      <c r="X496" s="532">
        <v>2018</v>
      </c>
      <c r="Y496" s="2854"/>
      <c r="Z496" s="472">
        <v>2018</v>
      </c>
      <c r="AA496" s="532">
        <v>2018</v>
      </c>
      <c r="AB496" s="532" t="s">
        <v>654</v>
      </c>
      <c r="AC496" s="2854"/>
      <c r="AD496" s="532" t="s">
        <v>694</v>
      </c>
      <c r="AE496" s="472">
        <v>2018</v>
      </c>
      <c r="AF496" s="2854"/>
      <c r="AG496" s="472">
        <v>2018</v>
      </c>
      <c r="AH496" s="472">
        <v>2019</v>
      </c>
      <c r="AI496" s="472">
        <v>2020</v>
      </c>
      <c r="AJ496" s="472">
        <v>2021</v>
      </c>
      <c r="AK496" s="472">
        <v>2018</v>
      </c>
      <c r="AL496" s="532">
        <v>2018</v>
      </c>
      <c r="AM496" s="472" t="s">
        <v>708</v>
      </c>
      <c r="AN496" s="2862"/>
      <c r="AO496" s="472" t="s">
        <v>717</v>
      </c>
      <c r="AP496" s="2862"/>
      <c r="AQ496" s="472">
        <v>2019</v>
      </c>
      <c r="AR496" s="472">
        <v>2019</v>
      </c>
      <c r="AS496" s="472">
        <v>2019</v>
      </c>
      <c r="AT496" s="2862"/>
      <c r="AU496" s="472">
        <v>2019</v>
      </c>
      <c r="AV496" s="472">
        <v>2019</v>
      </c>
      <c r="AW496" s="472">
        <v>2019</v>
      </c>
      <c r="AX496" s="472" t="s">
        <v>729</v>
      </c>
      <c r="AY496" s="472">
        <v>2019</v>
      </c>
      <c r="AZ496" s="420" t="s">
        <v>753</v>
      </c>
      <c r="BA496" s="885">
        <v>2020</v>
      </c>
      <c r="BB496" s="472">
        <v>2021</v>
      </c>
      <c r="BC496" s="472">
        <v>2022</v>
      </c>
      <c r="BD496" s="885">
        <v>2020</v>
      </c>
      <c r="BE496" s="472">
        <v>2021</v>
      </c>
      <c r="BF496" s="472">
        <v>2022</v>
      </c>
      <c r="BG496" s="472">
        <v>2020</v>
      </c>
      <c r="BH496" s="472">
        <v>2020</v>
      </c>
      <c r="BI496" s="472" t="s">
        <v>733</v>
      </c>
      <c r="BJ496" s="2862"/>
      <c r="BK496" s="472">
        <v>2020</v>
      </c>
      <c r="BL496" s="472">
        <v>2020</v>
      </c>
      <c r="BM496" s="2862"/>
      <c r="BN496" s="1802"/>
      <c r="BO496" s="1802"/>
      <c r="BP496" s="472" t="s">
        <v>736</v>
      </c>
      <c r="BQ496" s="2862"/>
      <c r="BR496" s="472">
        <v>2020</v>
      </c>
      <c r="BS496" s="472">
        <v>2020</v>
      </c>
      <c r="BT496" s="472" t="s">
        <v>739</v>
      </c>
      <c r="BU496" s="2862"/>
      <c r="BV496" s="472">
        <v>2020</v>
      </c>
      <c r="BW496" s="472">
        <v>2020</v>
      </c>
      <c r="BX496" s="2862"/>
      <c r="BY496" s="472" t="s">
        <v>752</v>
      </c>
      <c r="BZ496" s="420" t="s">
        <v>752</v>
      </c>
      <c r="CA496" s="472">
        <v>2021</v>
      </c>
      <c r="CB496" s="472">
        <v>2022</v>
      </c>
      <c r="CC496" s="472">
        <v>2023</v>
      </c>
      <c r="CD496" s="472" t="s">
        <v>761</v>
      </c>
      <c r="CE496" s="532">
        <v>2021</v>
      </c>
      <c r="CF496" s="532">
        <v>2021</v>
      </c>
      <c r="CG496" s="2854"/>
      <c r="CH496" s="472" t="s">
        <v>763</v>
      </c>
      <c r="CI496" s="2854"/>
      <c r="CJ496" s="472">
        <v>2021</v>
      </c>
      <c r="CK496" s="472">
        <v>2021</v>
      </c>
      <c r="CL496" s="111" t="s">
        <v>764</v>
      </c>
      <c r="CM496" s="2854"/>
      <c r="CN496" s="532">
        <v>2021</v>
      </c>
      <c r="CO496" s="579">
        <v>2021</v>
      </c>
      <c r="CP496" s="2854"/>
      <c r="CQ496" s="532">
        <v>2021</v>
      </c>
      <c r="CR496" s="579">
        <v>2021</v>
      </c>
      <c r="CS496" s="238">
        <v>2021</v>
      </c>
      <c r="CT496" s="1056">
        <v>2022</v>
      </c>
      <c r="CU496" s="472">
        <v>2023</v>
      </c>
      <c r="CV496" s="472">
        <v>2024</v>
      </c>
      <c r="CW496" s="1376" t="s">
        <v>777</v>
      </c>
      <c r="CX496" s="2854"/>
      <c r="CY496" s="340">
        <v>2022</v>
      </c>
      <c r="CZ496" s="472">
        <v>2022</v>
      </c>
      <c r="DA496" s="340">
        <v>2022</v>
      </c>
      <c r="DB496" s="111" t="s">
        <v>782</v>
      </c>
      <c r="DC496" s="2854"/>
      <c r="DD496" s="579">
        <v>2022</v>
      </c>
      <c r="DE496" s="340">
        <v>2022</v>
      </c>
      <c r="DF496" s="2854"/>
      <c r="DG496" s="579">
        <v>2022</v>
      </c>
      <c r="DH496" s="340">
        <v>2022</v>
      </c>
      <c r="DI496" s="2854"/>
      <c r="DJ496" s="340" t="s">
        <v>784</v>
      </c>
      <c r="DK496" s="2854"/>
      <c r="DL496" s="579">
        <v>2022</v>
      </c>
      <c r="DM496" s="340">
        <v>2022</v>
      </c>
      <c r="DN496" s="2854"/>
      <c r="DO496" s="340" t="s">
        <v>789</v>
      </c>
      <c r="DP496" s="472">
        <v>2023</v>
      </c>
      <c r="DQ496" s="472">
        <v>2024</v>
      </c>
      <c r="DR496" s="472">
        <v>2025</v>
      </c>
      <c r="DS496" s="1748" t="s">
        <v>789</v>
      </c>
      <c r="DT496" s="2852"/>
      <c r="DU496" s="1748">
        <v>2023</v>
      </c>
      <c r="DV496" s="1748">
        <v>2023</v>
      </c>
      <c r="DW496" s="1748">
        <v>2023</v>
      </c>
      <c r="DX496" s="1748">
        <v>2023</v>
      </c>
      <c r="DY496" s="1748">
        <v>2023</v>
      </c>
      <c r="DZ496" s="1748">
        <v>2023</v>
      </c>
      <c r="EA496" s="1748">
        <v>2023</v>
      </c>
      <c r="EB496" s="1748" t="s">
        <v>812</v>
      </c>
      <c r="EC496" s="2852"/>
      <c r="ED496" s="1748">
        <v>2023</v>
      </c>
      <c r="EE496" s="1748">
        <v>2023</v>
      </c>
      <c r="EF496" s="2852"/>
      <c r="EG496" s="1748">
        <v>2023</v>
      </c>
      <c r="EH496" s="1748">
        <v>2023</v>
      </c>
      <c r="EI496" s="2171" t="s">
        <v>820</v>
      </c>
      <c r="EJ496" s="1748" t="s">
        <v>820</v>
      </c>
      <c r="EK496" s="2852"/>
      <c r="EL496" s="1748">
        <v>2024</v>
      </c>
      <c r="EM496" s="2172">
        <v>2025</v>
      </c>
      <c r="EN496" s="2172">
        <v>2026</v>
      </c>
      <c r="EO496" s="1748" t="s">
        <v>854</v>
      </c>
      <c r="EP496" s="2852"/>
      <c r="EQ496" s="1748">
        <v>2024</v>
      </c>
      <c r="ER496" s="1748">
        <v>2024</v>
      </c>
      <c r="ES496" s="1748">
        <v>2024</v>
      </c>
      <c r="ET496" s="1748">
        <v>2024</v>
      </c>
      <c r="EU496" s="2852"/>
      <c r="EV496" s="1748">
        <v>2024</v>
      </c>
      <c r="EW496" s="1748">
        <v>2024</v>
      </c>
      <c r="EX496" s="1748" t="s">
        <v>860</v>
      </c>
      <c r="EY496" s="2852"/>
      <c r="EZ496" s="2173">
        <v>2024</v>
      </c>
      <c r="FA496" s="2486" t="s">
        <v>878</v>
      </c>
      <c r="FB496" s="2852"/>
      <c r="FC496" s="340">
        <v>2025</v>
      </c>
      <c r="FD496" s="340">
        <v>2026</v>
      </c>
      <c r="FE496" s="340">
        <v>2027</v>
      </c>
      <c r="FF496" s="340">
        <v>2025</v>
      </c>
      <c r="FG496" s="340">
        <v>2025</v>
      </c>
      <c r="FH496" s="2691" t="s">
        <v>886</v>
      </c>
      <c r="FI496" s="340">
        <v>2025</v>
      </c>
      <c r="FJ496" s="340">
        <v>2025</v>
      </c>
      <c r="FK496" s="2850"/>
      <c r="FL496" s="2691" t="s">
        <v>891</v>
      </c>
      <c r="FM496" s="2850"/>
      <c r="FN496" s="340">
        <v>2025</v>
      </c>
      <c r="FO496" s="340">
        <v>2025</v>
      </c>
      <c r="FP496" s="2692">
        <v>2025</v>
      </c>
      <c r="FQ496" s="2596">
        <v>2026</v>
      </c>
      <c r="FR496" s="340">
        <v>2027</v>
      </c>
      <c r="FS496" s="340">
        <v>2028</v>
      </c>
    </row>
    <row r="497" spans="1:175" ht="21.75" customHeight="1" thickTop="1" thickBot="1" x14ac:dyDescent="0.4">
      <c r="A497" s="672" t="s">
        <v>277</v>
      </c>
      <c r="B497" s="673"/>
      <c r="C497" s="1851" t="s">
        <v>244</v>
      </c>
      <c r="D497" s="673"/>
      <c r="E497" s="1852"/>
      <c r="F497" s="674"/>
      <c r="G497" s="481"/>
      <c r="H497" s="675"/>
      <c r="I497" s="481"/>
      <c r="J497" s="539"/>
      <c r="K497" s="539"/>
      <c r="L497" s="606"/>
      <c r="M497" s="481"/>
      <c r="N497" s="481"/>
      <c r="O497" s="481"/>
      <c r="P497" s="539"/>
      <c r="Q497" s="606"/>
      <c r="R497" s="481"/>
      <c r="S497" s="539"/>
      <c r="T497" s="606"/>
      <c r="U497" s="481"/>
      <c r="V497" s="481"/>
      <c r="W497" s="481"/>
      <c r="X497" s="539"/>
      <c r="Y497" s="606"/>
      <c r="Z497" s="481"/>
      <c r="AA497" s="539"/>
      <c r="AB497" s="539"/>
      <c r="AC497" s="606"/>
      <c r="AD497" s="539"/>
      <c r="AE497" s="481"/>
      <c r="AF497" s="606"/>
      <c r="AG497" s="481"/>
      <c r="AH497" s="481"/>
      <c r="AI497" s="481"/>
      <c r="AJ497" s="481"/>
      <c r="AK497" s="481"/>
      <c r="AL497" s="539"/>
      <c r="AM497" s="481"/>
      <c r="AN497" s="910"/>
      <c r="AO497" s="481"/>
      <c r="AP497" s="910"/>
      <c r="AQ497" s="481"/>
      <c r="AR497" s="481"/>
      <c r="AS497" s="481"/>
      <c r="AT497" s="910"/>
      <c r="AU497" s="481"/>
      <c r="AV497" s="481"/>
      <c r="AW497" s="481"/>
      <c r="AX497" s="481"/>
      <c r="AY497" s="481"/>
      <c r="AZ497" s="1066"/>
      <c r="BA497" s="911"/>
      <c r="BB497" s="481"/>
      <c r="BC497" s="481"/>
      <c r="BD497" s="911"/>
      <c r="BE497" s="481"/>
      <c r="BF497" s="481"/>
      <c r="BG497" s="481"/>
      <c r="BH497" s="481"/>
      <c r="BI497" s="911"/>
      <c r="BJ497" s="910"/>
      <c r="BK497" s="481"/>
      <c r="BL497" s="481"/>
      <c r="BM497" s="910"/>
      <c r="BN497" s="910"/>
      <c r="BO497" s="910"/>
      <c r="BP497" s="911"/>
      <c r="BQ497" s="910"/>
      <c r="BR497" s="481"/>
      <c r="BS497" s="481"/>
      <c r="BT497" s="911"/>
      <c r="BU497" s="910"/>
      <c r="BV497" s="481"/>
      <c r="BW497" s="481"/>
      <c r="BX497" s="910"/>
      <c r="BY497" s="911"/>
      <c r="BZ497" s="1123"/>
      <c r="CA497" s="481"/>
      <c r="CB497" s="481"/>
      <c r="CC497" s="481"/>
      <c r="CD497" s="911"/>
      <c r="CE497" s="23"/>
      <c r="CF497" s="539"/>
      <c r="CG497" s="606"/>
      <c r="CH497" s="911"/>
      <c r="CI497" s="606"/>
      <c r="CJ497" s="481"/>
      <c r="CK497" s="481"/>
      <c r="CL497" s="122"/>
      <c r="CM497" s="606"/>
      <c r="CN497" s="23"/>
      <c r="CO497" s="1189"/>
      <c r="CP497" s="606"/>
      <c r="CQ497" s="23"/>
      <c r="CR497" s="1189"/>
      <c r="CS497" s="1244"/>
      <c r="CT497" s="1310"/>
      <c r="CU497" s="481"/>
      <c r="CV497" s="481"/>
      <c r="CW497" s="1387"/>
      <c r="CX497" s="606"/>
      <c r="CY497" s="1494"/>
      <c r="CZ497" s="481"/>
      <c r="DA497" s="1494"/>
      <c r="DB497" s="122"/>
      <c r="DC497" s="606"/>
      <c r="DD497" s="1189"/>
      <c r="DE497" s="1494"/>
      <c r="DF497" s="606"/>
      <c r="DG497" s="1189"/>
      <c r="DH497" s="1494"/>
      <c r="DI497" s="606"/>
      <c r="DJ497" s="1586"/>
      <c r="DK497" s="606"/>
      <c r="DL497" s="1189"/>
      <c r="DM497" s="1494"/>
      <c r="DN497" s="606"/>
      <c r="DO497" s="1586"/>
      <c r="DP497" s="481"/>
      <c r="DQ497" s="481"/>
      <c r="DR497" s="481"/>
      <c r="DS497" s="1987"/>
      <c r="DT497" s="2198"/>
      <c r="DU497" s="1758"/>
      <c r="DV497" s="1758"/>
      <c r="DW497" s="1758"/>
      <c r="DX497" s="1758"/>
      <c r="DY497" s="1758"/>
      <c r="DZ497" s="1758"/>
      <c r="EA497" s="1758"/>
      <c r="EB497" s="1987"/>
      <c r="EC497" s="2198"/>
      <c r="ED497" s="1758"/>
      <c r="EE497" s="1758"/>
      <c r="EF497" s="2198"/>
      <c r="EG497" s="1758"/>
      <c r="EH497" s="1758"/>
      <c r="EI497" s="2199"/>
      <c r="EJ497" s="1987"/>
      <c r="EK497" s="2198"/>
      <c r="EL497" s="1758"/>
      <c r="EM497" s="2200"/>
      <c r="EN497" s="2200"/>
      <c r="EO497" s="1987"/>
      <c r="EP497" s="2198"/>
      <c r="EQ497" s="1758"/>
      <c r="ER497" s="1758"/>
      <c r="ES497" s="1758"/>
      <c r="ET497" s="1758"/>
      <c r="EU497" s="2198"/>
      <c r="EV497" s="1758"/>
      <c r="EW497" s="1758"/>
      <c r="EX497" s="1987"/>
      <c r="EY497" s="2198"/>
      <c r="EZ497" s="1987"/>
      <c r="FA497" s="2487"/>
      <c r="FB497" s="2198"/>
      <c r="FC497" s="1494"/>
      <c r="FD497" s="1494"/>
      <c r="FE497" s="1494"/>
      <c r="FF497" s="1494"/>
      <c r="FG497" s="1494"/>
      <c r="FH497" s="2711"/>
      <c r="FI497" s="1494"/>
      <c r="FJ497" s="1494"/>
      <c r="FK497" s="2712"/>
      <c r="FL497" s="2711"/>
      <c r="FM497" s="2712"/>
      <c r="FN497" s="1494"/>
      <c r="FO497" s="1494"/>
      <c r="FP497" s="1586"/>
      <c r="FQ497" s="2605"/>
      <c r="FR497" s="1494"/>
      <c r="FS497" s="1494"/>
    </row>
    <row r="498" spans="1:175" ht="18.75" customHeight="1" thickTop="1" thickBot="1" x14ac:dyDescent="0.4">
      <c r="A498" s="2889" t="s">
        <v>278</v>
      </c>
      <c r="B498" s="2879" t="s">
        <v>285</v>
      </c>
      <c r="C498" s="2905" t="s">
        <v>245</v>
      </c>
      <c r="D498" s="1917" t="s">
        <v>398</v>
      </c>
      <c r="E498" s="1942" t="s">
        <v>410</v>
      </c>
      <c r="F498" s="754"/>
      <c r="G498" s="322"/>
      <c r="H498" s="774">
        <f>SUM(H502,H518)</f>
        <v>87377</v>
      </c>
      <c r="I498" s="514">
        <f t="shared" ref="I498:O498" si="6838">SUM(I502,I518)</f>
        <v>92946</v>
      </c>
      <c r="J498" s="570">
        <f t="shared" si="6838"/>
        <v>97411</v>
      </c>
      <c r="K498" s="570">
        <f t="shared" si="6838"/>
        <v>17317</v>
      </c>
      <c r="L498" s="621">
        <f t="shared" ref="L498:L515" si="6839">K498/J498</f>
        <v>0.17777253082300767</v>
      </c>
      <c r="M498" s="514">
        <f t="shared" ref="M498" si="6840">SUM(M502,M518)</f>
        <v>97411</v>
      </c>
      <c r="N498" s="514">
        <f t="shared" si="6838"/>
        <v>0</v>
      </c>
      <c r="O498" s="514">
        <f t="shared" si="6838"/>
        <v>12799</v>
      </c>
      <c r="P498" s="570">
        <f t="shared" ref="P498:P552" si="6841">J498+N498+O498</f>
        <v>110210</v>
      </c>
      <c r="Q498" s="621">
        <f t="shared" ref="Q498:Q509" si="6842">K498/P498</f>
        <v>0.15712730242264766</v>
      </c>
      <c r="R498" s="514">
        <f t="shared" ref="R498:S498" si="6843">SUM(R502,R518)</f>
        <v>110210</v>
      </c>
      <c r="S498" s="570">
        <f t="shared" si="6843"/>
        <v>41467</v>
      </c>
      <c r="T498" s="621">
        <f t="shared" ref="T498:T552" si="6844">S498/P498</f>
        <v>0.37625442337355958</v>
      </c>
      <c r="U498" s="514">
        <f t="shared" ref="U498:W498" si="6845">SUM(U502,U518)</f>
        <v>110210</v>
      </c>
      <c r="V498" s="514">
        <f t="shared" si="6845"/>
        <v>0</v>
      </c>
      <c r="W498" s="514">
        <f t="shared" si="6845"/>
        <v>0</v>
      </c>
      <c r="X498" s="570">
        <f t="shared" ref="X498:X552" si="6846">P498+V498+W498</f>
        <v>110210</v>
      </c>
      <c r="Y498" s="621">
        <f t="shared" ref="Y498:Y552" si="6847">S498/X498</f>
        <v>0.37625442337355958</v>
      </c>
      <c r="Z498" s="514">
        <f t="shared" ref="Z498" si="6848">SUM(Z502,Z518)</f>
        <v>0</v>
      </c>
      <c r="AA498" s="570">
        <f t="shared" ref="AA498:AA552" si="6849">X498+Z498</f>
        <v>110210</v>
      </c>
      <c r="AB498" s="570">
        <f t="shared" ref="AB498:AE498" si="6850">SUM(AB502,AB518)</f>
        <v>60032</v>
      </c>
      <c r="AC498" s="621">
        <f t="shared" ref="AC498:AC552" si="6851">AB498/AA498</f>
        <v>0.54470556210870158</v>
      </c>
      <c r="AD498" s="570">
        <f t="shared" si="6850"/>
        <v>64117</v>
      </c>
      <c r="AE498" s="570">
        <f t="shared" si="6850"/>
        <v>75568</v>
      </c>
      <c r="AF498" s="621">
        <f t="shared" ref="AF498:AF552" si="6852">AE498/AA498</f>
        <v>0.68567280646039375</v>
      </c>
      <c r="AG498" s="514">
        <f t="shared" ref="AG498:AM498" si="6853">SUM(AG502,AG518)</f>
        <v>106210</v>
      </c>
      <c r="AH498" s="514">
        <f t="shared" si="6853"/>
        <v>70931</v>
      </c>
      <c r="AI498" s="514">
        <f t="shared" si="6853"/>
        <v>58567</v>
      </c>
      <c r="AJ498" s="514">
        <f t="shared" si="6853"/>
        <v>57905</v>
      </c>
      <c r="AK498" s="514">
        <f t="shared" si="6853"/>
        <v>-4000</v>
      </c>
      <c r="AL498" s="570">
        <f t="shared" ref="AL498:AL552" si="6854">AA498+AK498</f>
        <v>106210</v>
      </c>
      <c r="AM498" s="871">
        <f t="shared" si="6853"/>
        <v>90899.88</v>
      </c>
      <c r="AN498" s="1021">
        <f t="shared" ref="AN498:AN552" si="6855">AM498/AL498</f>
        <v>0.85585048488842863</v>
      </c>
      <c r="AO498" s="871">
        <f t="shared" ref="AO498:AR498" si="6856">SUM(AO502,AO518)</f>
        <v>30642.48</v>
      </c>
      <c r="AP498" s="1021">
        <f t="shared" ref="AP498:AP552" si="6857">AO498/AH498</f>
        <v>0.4320040602839379</v>
      </c>
      <c r="AQ498" s="871">
        <f t="shared" ref="AQ498" si="6858">SUM(AQ502,AQ518)</f>
        <v>0</v>
      </c>
      <c r="AR498" s="871">
        <f t="shared" si="6856"/>
        <v>0</v>
      </c>
      <c r="AS498" s="871">
        <f t="shared" ref="AS498:AS552" si="6859">AH498+AQ498+AR498</f>
        <v>70931</v>
      </c>
      <c r="AT498" s="1021">
        <f t="shared" ref="AT498:AT552" si="6860">AO498/AS498</f>
        <v>0.4320040602839379</v>
      </c>
      <c r="AU498" s="871">
        <f t="shared" ref="AU498" si="6861">SUM(AU502,AU518)</f>
        <v>0</v>
      </c>
      <c r="AV498" s="871">
        <f t="shared" ref="AV498:AV552" si="6862">AH498+AQ498+AU498</f>
        <v>70931</v>
      </c>
      <c r="AW498" s="514">
        <f t="shared" ref="AW498:BG498" si="6863">SUM(AW502,AW518)</f>
        <v>70931</v>
      </c>
      <c r="AX498" s="871">
        <f t="shared" si="6863"/>
        <v>46134.64</v>
      </c>
      <c r="AY498" s="514">
        <f t="shared" si="6863"/>
        <v>70931</v>
      </c>
      <c r="AZ498" s="1097">
        <f t="shared" si="6863"/>
        <v>66070.25</v>
      </c>
      <c r="BA498" s="1022">
        <f t="shared" si="6863"/>
        <v>62481</v>
      </c>
      <c r="BB498" s="514">
        <f t="shared" si="6863"/>
        <v>57885</v>
      </c>
      <c r="BC498" s="514">
        <f t="shared" si="6863"/>
        <v>57267</v>
      </c>
      <c r="BD498" s="1022">
        <f t="shared" si="6863"/>
        <v>62481</v>
      </c>
      <c r="BE498" s="514">
        <f t="shared" si="6863"/>
        <v>57885</v>
      </c>
      <c r="BF498" s="514">
        <f t="shared" si="6863"/>
        <v>57267</v>
      </c>
      <c r="BG498" s="871">
        <f t="shared" si="6863"/>
        <v>0</v>
      </c>
      <c r="BH498" s="514">
        <f t="shared" ref="BH498:BH552" si="6864">BD498+BG498</f>
        <v>62481</v>
      </c>
      <c r="BI498" s="1023">
        <f t="shared" ref="BI498" si="6865">SUM(BI502,BI518)</f>
        <v>20720.04</v>
      </c>
      <c r="BJ498" s="1021">
        <f t="shared" ref="BJ498:BJ552" si="6866">BI498/BH498</f>
        <v>0.33162145292168821</v>
      </c>
      <c r="BK498" s="514">
        <f t="shared" ref="BK498" si="6867">SUM(BK502,BK518)</f>
        <v>7242</v>
      </c>
      <c r="BL498" s="514">
        <f t="shared" ref="BL498:BL552" si="6868">BD498+BG498+BK498</f>
        <v>69723</v>
      </c>
      <c r="BM498" s="1021">
        <f t="shared" ref="BM498:BM552" si="6869">BI498/BL498</f>
        <v>0.29717654145690808</v>
      </c>
      <c r="BN498" s="1021"/>
      <c r="BO498" s="1021"/>
      <c r="BP498" s="1023">
        <f t="shared" ref="BP498:BT498" si="6870">SUM(BP502,BP518)</f>
        <v>37748.28</v>
      </c>
      <c r="BQ498" s="1021">
        <f t="shared" ref="BQ498:BQ552" si="6871">BP498/BL498</f>
        <v>0.5414035540639387</v>
      </c>
      <c r="BR498" s="871">
        <f t="shared" ref="BR498" si="6872">SUM(BR502,BR518)</f>
        <v>0</v>
      </c>
      <c r="BS498" s="514">
        <f t="shared" ref="BS498:BS552" si="6873">BL498+BR498</f>
        <v>69723</v>
      </c>
      <c r="BT498" s="1023">
        <f t="shared" si="6870"/>
        <v>53980.2</v>
      </c>
      <c r="BU498" s="1021">
        <f t="shared" ref="BU498:BU552" si="6874">BT498/BS498</f>
        <v>0.77420937136956236</v>
      </c>
      <c r="BV498" s="514">
        <f t="shared" ref="BV498" si="6875">SUM(BV502,BV518)</f>
        <v>8107</v>
      </c>
      <c r="BW498" s="514">
        <f t="shared" ref="BW498:BW552" si="6876">BS498+BV498</f>
        <v>77830</v>
      </c>
      <c r="BX498" s="1021">
        <f t="shared" ref="BX498:BX515" si="6877">BT498/BW498</f>
        <v>0.69356546318900159</v>
      </c>
      <c r="BY498" s="1023">
        <f t="shared" ref="BY498:CE498" si="6878">SUM(BY502,BY518)</f>
        <v>76439.930000000008</v>
      </c>
      <c r="BZ498" s="1161">
        <f t="shared" si="6878"/>
        <v>76439.930000000008</v>
      </c>
      <c r="CA498" s="514">
        <f t="shared" si="6878"/>
        <v>60192</v>
      </c>
      <c r="CB498" s="514">
        <f t="shared" si="6878"/>
        <v>59413</v>
      </c>
      <c r="CC498" s="514">
        <f t="shared" si="6878"/>
        <v>58481</v>
      </c>
      <c r="CD498" s="1023">
        <f t="shared" si="6878"/>
        <v>14843.46</v>
      </c>
      <c r="CE498" s="60">
        <f t="shared" si="6878"/>
        <v>0</v>
      </c>
      <c r="CF498" s="570">
        <f t="shared" ref="CF498:CF552" si="6879">CA498+CE498</f>
        <v>60192</v>
      </c>
      <c r="CG498" s="621">
        <f t="shared" ref="CG498:CG552" si="6880">CD498/CF498</f>
        <v>0.24660187400318978</v>
      </c>
      <c r="CH498" s="1023">
        <f t="shared" ref="CH498:CL498" si="6881">SUM(CH502,CH518)</f>
        <v>33079.57</v>
      </c>
      <c r="CI498" s="621">
        <f t="shared" ref="CI498:CI552" si="6882">CH498/CF498</f>
        <v>0.54956755050505046</v>
      </c>
      <c r="CJ498" s="514">
        <f t="shared" ref="CJ498" si="6883">SUM(CJ502,CJ518)</f>
        <v>0</v>
      </c>
      <c r="CK498" s="514">
        <f t="shared" ref="CK498:CK552" si="6884">CF498+CJ498</f>
        <v>60192</v>
      </c>
      <c r="CL498" s="168">
        <f t="shared" si="6881"/>
        <v>58440.63</v>
      </c>
      <c r="CM498" s="621">
        <f t="shared" ref="CM498:CM552" si="6885">CL498/CK498</f>
        <v>0.97090360845295054</v>
      </c>
      <c r="CN498" s="60">
        <f t="shared" ref="CN498" si="6886">SUM(CN502,CN518)</f>
        <v>11458</v>
      </c>
      <c r="CO498" s="1221">
        <f t="shared" ref="CO498:CO552" si="6887">CK498+CN498</f>
        <v>71650</v>
      </c>
      <c r="CP498" s="621">
        <f t="shared" ref="CP498:CP552" si="6888">CL498/CO498</f>
        <v>0.81564033496161892</v>
      </c>
      <c r="CQ498" s="60">
        <f t="shared" ref="CQ498" si="6889">SUM(CQ502,CQ518)</f>
        <v>0</v>
      </c>
      <c r="CR498" s="1221">
        <f t="shared" ref="CR498:CR552" si="6890">CO498+CQ498</f>
        <v>71650</v>
      </c>
      <c r="CS498" s="1283">
        <f t="shared" ref="CS498:DB498" si="6891">SUM(CS502,CS518)</f>
        <v>71650</v>
      </c>
      <c r="CT498" s="1346">
        <f t="shared" si="6891"/>
        <v>71153</v>
      </c>
      <c r="CU498" s="514">
        <f t="shared" si="6891"/>
        <v>70221</v>
      </c>
      <c r="CV498" s="514">
        <f t="shared" si="6891"/>
        <v>69351</v>
      </c>
      <c r="CW498" s="1426">
        <f t="shared" si="6891"/>
        <v>69088.479999999996</v>
      </c>
      <c r="CX498" s="621">
        <f t="shared" ref="CX498:CX552" si="6892">CW498/CR498</f>
        <v>0.96424954640614091</v>
      </c>
      <c r="CY498" s="1525">
        <f t="shared" ref="CY498:CZ498" si="6893">SUM(CY502,CY518)</f>
        <v>71153</v>
      </c>
      <c r="CZ498" s="514">
        <f t="shared" si="6893"/>
        <v>0</v>
      </c>
      <c r="DA498" s="1525">
        <f t="shared" ref="DA498:DA552" si="6894">CT498+CZ498</f>
        <v>71153</v>
      </c>
      <c r="DB498" s="168">
        <f t="shared" si="6891"/>
        <v>12168.56</v>
      </c>
      <c r="DC498" s="621">
        <f t="shared" ref="DC498:DC552" si="6895">DB498/DA498</f>
        <v>0.17101963374699591</v>
      </c>
      <c r="DD498" s="1221">
        <f t="shared" ref="DD498" si="6896">SUM(DD502,DD518)</f>
        <v>2200</v>
      </c>
      <c r="DE498" s="1525">
        <f t="shared" ref="DE498:DE552" si="6897">DA498+DD498</f>
        <v>73353</v>
      </c>
      <c r="DF498" s="621">
        <f t="shared" ref="DF498:DF552" si="6898">DB498/DE498</f>
        <v>0.16589042029637505</v>
      </c>
      <c r="DG498" s="1221">
        <f t="shared" ref="DG498" si="6899">SUM(DG502,DG518)</f>
        <v>2200</v>
      </c>
      <c r="DH498" s="1525">
        <f t="shared" ref="DH498:DH552" si="6900">DA498+DG498</f>
        <v>73353</v>
      </c>
      <c r="DI498" s="621">
        <f t="shared" ref="DI498:DI552" si="6901">DB498/DH498</f>
        <v>0.16589042029637505</v>
      </c>
      <c r="DJ498" s="1624">
        <f t="shared" ref="DJ498" si="6902">SUM(DJ502,DJ518)</f>
        <v>35416.300000000003</v>
      </c>
      <c r="DK498" s="621">
        <f t="shared" ref="DK498:DK552" si="6903">DJ498/DH498</f>
        <v>0.48282006189249249</v>
      </c>
      <c r="DL498" s="1221">
        <f t="shared" ref="DL498" si="6904">SUM(DL502,DL518)</f>
        <v>3000</v>
      </c>
      <c r="DM498" s="1525">
        <f t="shared" ref="DM498:DM552" si="6905">DH498+DL498</f>
        <v>76353</v>
      </c>
      <c r="DN498" s="621">
        <f t="shared" ref="DN498:DN552" si="6906">DJ498/DM498</f>
        <v>0.46384948855971608</v>
      </c>
      <c r="DO498" s="1624">
        <f t="shared" ref="DO498:DS498" si="6907">SUM(DO502,DO518)</f>
        <v>65754.14</v>
      </c>
      <c r="DP498" s="514">
        <f t="shared" si="6907"/>
        <v>92345</v>
      </c>
      <c r="DQ498" s="514">
        <f t="shared" si="6907"/>
        <v>77369</v>
      </c>
      <c r="DR498" s="514">
        <f t="shared" si="6907"/>
        <v>76324</v>
      </c>
      <c r="DS498" s="2018">
        <f t="shared" si="6907"/>
        <v>65888.540000000008</v>
      </c>
      <c r="DT498" s="105">
        <f t="shared" ref="DT498:DT552" si="6908">DS498/DM498</f>
        <v>0.86294631514151388</v>
      </c>
      <c r="DU498" s="1791">
        <f t="shared" ref="DU498:DV498" si="6909">SUM(DU502,DU518)</f>
        <v>92345</v>
      </c>
      <c r="DV498" s="1791">
        <f t="shared" si="6909"/>
        <v>0</v>
      </c>
      <c r="DW498" s="1791">
        <f t="shared" ref="DW498:DW552" si="6910">DP498+DV498</f>
        <v>92345</v>
      </c>
      <c r="DX498" s="1791">
        <f t="shared" ref="DX498:DZ498" si="6911">SUM(DX502,DX518)</f>
        <v>0</v>
      </c>
      <c r="DY498" s="1791">
        <f t="shared" ref="DY498:DY552" si="6912">DW498+DX498</f>
        <v>92345</v>
      </c>
      <c r="DZ498" s="1791">
        <f t="shared" si="6911"/>
        <v>0</v>
      </c>
      <c r="EA498" s="1791">
        <f t="shared" ref="EA498:EA552" si="6913">DW498+DZ498</f>
        <v>92345</v>
      </c>
      <c r="EB498" s="2018">
        <f t="shared" ref="EB498" si="6914">SUM(EB502,EB518)</f>
        <v>25904.04</v>
      </c>
      <c r="EC498" s="105">
        <f t="shared" ref="EC498:EC552" si="6915">EB498/EA498</f>
        <v>0.28051372570252858</v>
      </c>
      <c r="ED498" s="1791">
        <f t="shared" ref="ED498" si="6916">SUM(ED502,ED518)</f>
        <v>13000</v>
      </c>
      <c r="EE498" s="1791">
        <f t="shared" ref="EE498:EE552" si="6917">EA498+ED498</f>
        <v>105345</v>
      </c>
      <c r="EF498" s="105">
        <f t="shared" ref="EF498:EF552" si="6918">EB498/EE498</f>
        <v>0.2458971949309412</v>
      </c>
      <c r="EG498" s="1791">
        <f t="shared" ref="EG498" si="6919">SUM(EG502,EG518)</f>
        <v>0</v>
      </c>
      <c r="EH498" s="1791">
        <f t="shared" ref="EH498:EH552" si="6920">EE498+EG498</f>
        <v>105345</v>
      </c>
      <c r="EI498" s="2350">
        <f t="shared" ref="EI498:EO498" si="6921">SUM(EI502,EI518)</f>
        <v>88685.34</v>
      </c>
      <c r="EJ498" s="2018">
        <f t="shared" si="6921"/>
        <v>88685.34</v>
      </c>
      <c r="EK498" s="105">
        <f t="shared" ref="EK498:EK552" si="6922">EJ498/EI498</f>
        <v>1</v>
      </c>
      <c r="EL498" s="1791">
        <f t="shared" si="6921"/>
        <v>82234</v>
      </c>
      <c r="EM498" s="2351">
        <f t="shared" si="6921"/>
        <v>70177</v>
      </c>
      <c r="EN498" s="2351">
        <f t="shared" si="6921"/>
        <v>62827</v>
      </c>
      <c r="EO498" s="2018">
        <f t="shared" si="6921"/>
        <v>33500.559999999998</v>
      </c>
      <c r="EP498" s="2176">
        <f t="shared" ref="EP498:EP552" si="6923">EO498/EL498</f>
        <v>0.40738088868351285</v>
      </c>
      <c r="EQ498" s="1791">
        <f t="shared" ref="EQ498" si="6924">SUM(EQ502,EQ518)</f>
        <v>0</v>
      </c>
      <c r="ER498" s="1791">
        <f t="shared" ref="ER498:ER552" si="6925">EL498+EQ498</f>
        <v>82234</v>
      </c>
      <c r="ES498" s="1791">
        <f t="shared" ref="ES498" si="6926">SUM(ES502,ES518)</f>
        <v>0</v>
      </c>
      <c r="ET498" s="1791">
        <f t="shared" ref="ET498:ET552" si="6927">ER498+ES498</f>
        <v>82234</v>
      </c>
      <c r="EU498" s="105">
        <f t="shared" ref="EU498:EU552" si="6928">EO498/ET498</f>
        <v>0.40738088868351285</v>
      </c>
      <c r="EV498" s="1791">
        <f t="shared" ref="EV498" si="6929">SUM(EV502,EV518)</f>
        <v>0</v>
      </c>
      <c r="EW498" s="1791">
        <f t="shared" ref="EW498:EW552" si="6930">ET498+EV498</f>
        <v>82234</v>
      </c>
      <c r="EX498" s="2018">
        <f t="shared" ref="EX498" si="6931">SUM(EX502,EX518)</f>
        <v>48383.010000000009</v>
      </c>
      <c r="EY498" s="105">
        <f t="shared" ref="EY498:EY552" si="6932">EX498/ET498</f>
        <v>0.58835773524333013</v>
      </c>
      <c r="EZ498" s="2352">
        <f t="shared" ref="EZ498:FF498" si="6933">SUM(EZ502,EZ518)</f>
        <v>82234.42</v>
      </c>
      <c r="FA498" s="2018">
        <f t="shared" ref="FA498" si="6934">SUM(FA502,FA518)</f>
        <v>62457.770000000004</v>
      </c>
      <c r="FB498" s="105">
        <f t="shared" ref="FB498:FB552" si="6935">FA498/EW498</f>
        <v>0.75951273196001656</v>
      </c>
      <c r="FC498" s="1525">
        <f t="shared" si="6933"/>
        <v>107116</v>
      </c>
      <c r="FD498" s="1525">
        <f t="shared" si="6933"/>
        <v>59993</v>
      </c>
      <c r="FE498" s="1525">
        <f t="shared" si="6933"/>
        <v>59014</v>
      </c>
      <c r="FF498" s="1525">
        <f t="shared" si="6933"/>
        <v>0</v>
      </c>
      <c r="FG498" s="1525">
        <f t="shared" ref="FG498:FG552" si="6936">FC498+FF498</f>
        <v>107116</v>
      </c>
      <c r="FH498" s="2794">
        <f t="shared" ref="FH498:FI498" si="6937">SUM(FH502,FH518)</f>
        <v>54837.51</v>
      </c>
      <c r="FI498" s="1525">
        <f t="shared" si="6937"/>
        <v>3220</v>
      </c>
      <c r="FJ498" s="1525">
        <f t="shared" ref="FJ498:FJ552" si="6938">FG498+FI498</f>
        <v>110336</v>
      </c>
      <c r="FK498" s="1972">
        <f t="shared" ref="FK498:FK552" si="6939">FH498/FJ498</f>
        <v>0.49700469475058007</v>
      </c>
      <c r="FL498" s="2794">
        <f t="shared" ref="FL498" si="6940">SUM(FL502,FL518)</f>
        <v>73090.179999999993</v>
      </c>
      <c r="FM498" s="1972">
        <f t="shared" ref="FM498:FM552" si="6941">FL498/FJ498</f>
        <v>0.66243275087006959</v>
      </c>
      <c r="FN498" s="1525">
        <f t="shared" ref="FN498" si="6942">SUM(FN502,FN518)</f>
        <v>0</v>
      </c>
      <c r="FO498" s="1525">
        <f t="shared" ref="FO498:FO552" si="6943">FJ498+FN498</f>
        <v>110336</v>
      </c>
      <c r="FP498" s="2796">
        <f t="shared" ref="FP498" si="6944">SUM(FP502,FP518)</f>
        <v>110336</v>
      </c>
      <c r="FQ498" s="2838">
        <f t="shared" ref="FQ498:FR498" si="6945">SUM(FQ502,FQ518)</f>
        <v>90410</v>
      </c>
      <c r="FR498" s="1525">
        <f t="shared" si="6945"/>
        <v>78441</v>
      </c>
      <c r="FS498" s="1525">
        <f t="shared" ref="FS498" si="6946">SUM(FS502,FS518)</f>
        <v>69339</v>
      </c>
    </row>
    <row r="499" spans="1:175" ht="18" customHeight="1" thickBot="1" x14ac:dyDescent="0.4">
      <c r="A499" s="2889"/>
      <c r="B499" s="2879"/>
      <c r="C499" s="2906"/>
      <c r="D499" s="1884" t="s">
        <v>399</v>
      </c>
      <c r="E499" s="1943" t="s">
        <v>411</v>
      </c>
      <c r="F499" s="820"/>
      <c r="G499" s="717"/>
      <c r="H499" s="589">
        <f t="shared" ref="H499:O499" si="6947">SUM(H513)</f>
        <v>5996</v>
      </c>
      <c r="I499" s="470">
        <f t="shared" si="6947"/>
        <v>5978</v>
      </c>
      <c r="J499" s="525">
        <f t="shared" si="6947"/>
        <v>5948</v>
      </c>
      <c r="K499" s="525">
        <f t="shared" si="6947"/>
        <v>0</v>
      </c>
      <c r="L499" s="587">
        <f t="shared" si="6839"/>
        <v>0</v>
      </c>
      <c r="M499" s="470">
        <f t="shared" ref="M499" si="6948">SUM(M513)</f>
        <v>5948</v>
      </c>
      <c r="N499" s="470">
        <f t="shared" si="6947"/>
        <v>0</v>
      </c>
      <c r="O499" s="470">
        <f t="shared" si="6947"/>
        <v>0</v>
      </c>
      <c r="P499" s="525">
        <f t="shared" si="6841"/>
        <v>5948</v>
      </c>
      <c r="Q499" s="587">
        <f t="shared" si="6842"/>
        <v>0</v>
      </c>
      <c r="R499" s="470">
        <f t="shared" ref="R499:S499" si="6949">SUM(R513)</f>
        <v>5948</v>
      </c>
      <c r="S499" s="525">
        <f t="shared" si="6949"/>
        <v>5948</v>
      </c>
      <c r="T499" s="587">
        <f t="shared" si="6844"/>
        <v>1</v>
      </c>
      <c r="U499" s="470">
        <f t="shared" ref="U499:W499" si="6950">SUM(U513)</f>
        <v>5948</v>
      </c>
      <c r="V499" s="470">
        <f t="shared" si="6950"/>
        <v>0</v>
      </c>
      <c r="W499" s="470">
        <f t="shared" si="6950"/>
        <v>0</v>
      </c>
      <c r="X499" s="525">
        <f t="shared" si="6846"/>
        <v>5948</v>
      </c>
      <c r="Y499" s="587">
        <f t="shared" si="6847"/>
        <v>1</v>
      </c>
      <c r="Z499" s="470">
        <f t="shared" ref="Z499" si="6951">SUM(Z513)</f>
        <v>0</v>
      </c>
      <c r="AA499" s="525">
        <f t="shared" si="6849"/>
        <v>5948</v>
      </c>
      <c r="AB499" s="525">
        <f t="shared" ref="AB499:AE499" si="6952">SUM(AB513)</f>
        <v>5948</v>
      </c>
      <c r="AC499" s="587">
        <f t="shared" si="6851"/>
        <v>1</v>
      </c>
      <c r="AD499" s="525">
        <f t="shared" si="6952"/>
        <v>5948</v>
      </c>
      <c r="AE499" s="525">
        <f t="shared" si="6952"/>
        <v>5948</v>
      </c>
      <c r="AF499" s="587">
        <f t="shared" si="6852"/>
        <v>1</v>
      </c>
      <c r="AG499" s="470">
        <f t="shared" ref="AG499:AM499" si="6953">SUM(AG513)</f>
        <v>5948</v>
      </c>
      <c r="AH499" s="470">
        <f t="shared" si="6953"/>
        <v>6025</v>
      </c>
      <c r="AI499" s="470">
        <f t="shared" si="6953"/>
        <v>6025</v>
      </c>
      <c r="AJ499" s="470">
        <f t="shared" si="6953"/>
        <v>6025</v>
      </c>
      <c r="AK499" s="470">
        <f t="shared" si="6953"/>
        <v>0</v>
      </c>
      <c r="AL499" s="525">
        <f t="shared" si="6854"/>
        <v>5948</v>
      </c>
      <c r="AM499" s="830">
        <f t="shared" si="6953"/>
        <v>5947.86</v>
      </c>
      <c r="AN499" s="894">
        <f t="shared" si="6855"/>
        <v>0.99997646267652984</v>
      </c>
      <c r="AO499" s="830">
        <f t="shared" ref="AO499:AR499" si="6954">SUM(AO513)</f>
        <v>6025.18</v>
      </c>
      <c r="AP499" s="894">
        <f t="shared" si="6857"/>
        <v>1.0000298755186723</v>
      </c>
      <c r="AQ499" s="830">
        <f t="shared" ref="AQ499" si="6955">SUM(AQ513)</f>
        <v>0</v>
      </c>
      <c r="AR499" s="830">
        <f t="shared" si="6954"/>
        <v>0</v>
      </c>
      <c r="AS499" s="830">
        <f t="shared" si="6859"/>
        <v>6025</v>
      </c>
      <c r="AT499" s="894">
        <f t="shared" si="6860"/>
        <v>1.0000298755186723</v>
      </c>
      <c r="AU499" s="830">
        <f t="shared" ref="AU499" si="6956">SUM(AU513)</f>
        <v>0</v>
      </c>
      <c r="AV499" s="830">
        <f t="shared" si="6862"/>
        <v>6025</v>
      </c>
      <c r="AW499" s="470">
        <f t="shared" ref="AW499:BG499" si="6957">SUM(AW513)</f>
        <v>6025</v>
      </c>
      <c r="AX499" s="830">
        <f t="shared" si="6957"/>
        <v>6025.18</v>
      </c>
      <c r="AY499" s="470">
        <f t="shared" si="6957"/>
        <v>6025</v>
      </c>
      <c r="AZ499" s="72">
        <f t="shared" si="6957"/>
        <v>6025.18</v>
      </c>
      <c r="BA499" s="942">
        <f t="shared" si="6957"/>
        <v>6176</v>
      </c>
      <c r="BB499" s="470">
        <f t="shared" si="6957"/>
        <v>6176</v>
      </c>
      <c r="BC499" s="470">
        <f t="shared" si="6957"/>
        <v>6176</v>
      </c>
      <c r="BD499" s="942">
        <f t="shared" si="6957"/>
        <v>6176</v>
      </c>
      <c r="BE499" s="470">
        <f t="shared" si="6957"/>
        <v>6176</v>
      </c>
      <c r="BF499" s="470">
        <f t="shared" si="6957"/>
        <v>6176</v>
      </c>
      <c r="BG499" s="830">
        <f t="shared" si="6957"/>
        <v>0</v>
      </c>
      <c r="BH499" s="470">
        <f t="shared" si="6864"/>
        <v>6176</v>
      </c>
      <c r="BI499" s="943">
        <f t="shared" ref="BI499" si="6958">SUM(BI513)</f>
        <v>0</v>
      </c>
      <c r="BJ499" s="894">
        <f t="shared" si="6866"/>
        <v>0</v>
      </c>
      <c r="BK499" s="470">
        <f t="shared" ref="BK499" si="6959">SUM(BK513)</f>
        <v>0</v>
      </c>
      <c r="BL499" s="470">
        <f t="shared" si="6868"/>
        <v>6176</v>
      </c>
      <c r="BM499" s="894">
        <f t="shared" si="6869"/>
        <v>0</v>
      </c>
      <c r="BN499" s="894"/>
      <c r="BO499" s="894"/>
      <c r="BP499" s="943">
        <f t="shared" ref="BP499:BT499" si="6960">SUM(BP513)</f>
        <v>6175.81</v>
      </c>
      <c r="BQ499" s="894">
        <f t="shared" si="6871"/>
        <v>0.99996923575129537</v>
      </c>
      <c r="BR499" s="830">
        <f t="shared" ref="BR499" si="6961">SUM(BR513)</f>
        <v>0</v>
      </c>
      <c r="BS499" s="470">
        <f t="shared" si="6873"/>
        <v>6176</v>
      </c>
      <c r="BT499" s="943">
        <f t="shared" si="6960"/>
        <v>6175.81</v>
      </c>
      <c r="BU499" s="894">
        <f t="shared" si="6874"/>
        <v>0.99996923575129537</v>
      </c>
      <c r="BV499" s="470">
        <f t="shared" ref="BV499" si="6962">SUM(BV513)</f>
        <v>0</v>
      </c>
      <c r="BW499" s="470">
        <f t="shared" si="6876"/>
        <v>6176</v>
      </c>
      <c r="BX499" s="894">
        <f t="shared" si="6877"/>
        <v>0.99996923575129537</v>
      </c>
      <c r="BY499" s="943">
        <f t="shared" ref="BY499:CE499" si="6963">SUM(BY513)</f>
        <v>6175.81</v>
      </c>
      <c r="BZ499" s="1134">
        <f t="shared" si="6963"/>
        <v>6175.81</v>
      </c>
      <c r="CA499" s="470">
        <f t="shared" si="6963"/>
        <v>6343</v>
      </c>
      <c r="CB499" s="470">
        <f t="shared" si="6963"/>
        <v>6463</v>
      </c>
      <c r="CC499" s="470">
        <f t="shared" si="6963"/>
        <v>6463</v>
      </c>
      <c r="CD499" s="943">
        <f t="shared" si="6963"/>
        <v>0</v>
      </c>
      <c r="CE499" s="34">
        <f t="shared" si="6963"/>
        <v>0</v>
      </c>
      <c r="CF499" s="525">
        <f t="shared" si="6879"/>
        <v>6343</v>
      </c>
      <c r="CG499" s="587">
        <f t="shared" si="6880"/>
        <v>0</v>
      </c>
      <c r="CH499" s="943">
        <f t="shared" ref="CH499:CL499" si="6964">SUM(CH513)</f>
        <v>6342.56</v>
      </c>
      <c r="CI499" s="587">
        <f t="shared" si="6882"/>
        <v>0.99993063219296874</v>
      </c>
      <c r="CJ499" s="470">
        <f t="shared" ref="CJ499" si="6965">SUM(CJ513)</f>
        <v>0</v>
      </c>
      <c r="CK499" s="470">
        <f t="shared" si="6884"/>
        <v>6343</v>
      </c>
      <c r="CL499" s="135">
        <f t="shared" si="6964"/>
        <v>6342.56</v>
      </c>
      <c r="CM499" s="587">
        <f t="shared" si="6885"/>
        <v>0.99993063219296874</v>
      </c>
      <c r="CN499" s="34">
        <f t="shared" ref="CN499" si="6966">SUM(CN513)</f>
        <v>0</v>
      </c>
      <c r="CO499" s="1200">
        <f t="shared" si="6887"/>
        <v>6343</v>
      </c>
      <c r="CP499" s="587">
        <f t="shared" si="6888"/>
        <v>0.99993063219296874</v>
      </c>
      <c r="CQ499" s="34">
        <f t="shared" ref="CQ499" si="6967">SUM(CQ513)</f>
        <v>0</v>
      </c>
      <c r="CR499" s="1200">
        <f t="shared" si="6890"/>
        <v>6343</v>
      </c>
      <c r="CS499" s="1255">
        <f t="shared" ref="CS499:DB499" si="6968">SUM(CS513)</f>
        <v>6343</v>
      </c>
      <c r="CT499" s="1321">
        <f t="shared" si="6968"/>
        <v>6463</v>
      </c>
      <c r="CU499" s="470">
        <f t="shared" si="6968"/>
        <v>6463</v>
      </c>
      <c r="CV499" s="470">
        <f t="shared" si="6968"/>
        <v>6463</v>
      </c>
      <c r="CW499" s="1398">
        <f t="shared" si="6968"/>
        <v>6342.56</v>
      </c>
      <c r="CX499" s="587">
        <f t="shared" si="6892"/>
        <v>0.99993063219296874</v>
      </c>
      <c r="CY499" s="1363">
        <f t="shared" ref="CY499:CZ499" si="6969">SUM(CY513)</f>
        <v>6463</v>
      </c>
      <c r="CZ499" s="470">
        <f t="shared" si="6969"/>
        <v>0</v>
      </c>
      <c r="DA499" s="1363">
        <f t="shared" si="6894"/>
        <v>6463</v>
      </c>
      <c r="DB499" s="135">
        <f t="shared" si="6968"/>
        <v>0</v>
      </c>
      <c r="DC499" s="587">
        <f t="shared" si="6895"/>
        <v>0</v>
      </c>
      <c r="DD499" s="1200">
        <f t="shared" ref="DD499" si="6970">SUM(DD513)</f>
        <v>0</v>
      </c>
      <c r="DE499" s="1363">
        <f t="shared" si="6897"/>
        <v>6463</v>
      </c>
      <c r="DF499" s="587">
        <f t="shared" si="6898"/>
        <v>0</v>
      </c>
      <c r="DG499" s="1200">
        <f t="shared" ref="DG499" si="6971">SUM(DG513)</f>
        <v>0</v>
      </c>
      <c r="DH499" s="1363">
        <f t="shared" si="6900"/>
        <v>6463</v>
      </c>
      <c r="DI499" s="587">
        <f t="shared" si="6901"/>
        <v>0</v>
      </c>
      <c r="DJ499" s="1364">
        <f t="shared" ref="DJ499" si="6972">SUM(DJ513)</f>
        <v>6463.07</v>
      </c>
      <c r="DK499" s="587">
        <f t="shared" si="6903"/>
        <v>1.0000108308834905</v>
      </c>
      <c r="DL499" s="1200">
        <f t="shared" ref="DL499" si="6973">SUM(DL513)</f>
        <v>0</v>
      </c>
      <c r="DM499" s="1363">
        <f t="shared" si="6905"/>
        <v>6463</v>
      </c>
      <c r="DN499" s="587">
        <f t="shared" si="6906"/>
        <v>1.0000108308834905</v>
      </c>
      <c r="DO499" s="1364">
        <f t="shared" ref="DO499:DS499" si="6974">SUM(DO513)</f>
        <v>6463.07</v>
      </c>
      <c r="DP499" s="470">
        <f t="shared" si="6974"/>
        <v>6670</v>
      </c>
      <c r="DQ499" s="470">
        <f t="shared" si="6974"/>
        <v>7524</v>
      </c>
      <c r="DR499" s="470">
        <f t="shared" si="6974"/>
        <v>7524</v>
      </c>
      <c r="DS499" s="1444">
        <f t="shared" si="6974"/>
        <v>6463.07</v>
      </c>
      <c r="DT499" s="323">
        <f t="shared" si="6908"/>
        <v>1.0000108308834905</v>
      </c>
      <c r="DU499" s="1362">
        <f t="shared" ref="DU499:DV499" si="6975">SUM(DU513)</f>
        <v>6670</v>
      </c>
      <c r="DV499" s="1362">
        <f t="shared" si="6975"/>
        <v>0</v>
      </c>
      <c r="DW499" s="1362">
        <f t="shared" si="6910"/>
        <v>6670</v>
      </c>
      <c r="DX499" s="1362">
        <f t="shared" ref="DX499:DZ499" si="6976">SUM(DX513)</f>
        <v>0</v>
      </c>
      <c r="DY499" s="1362">
        <f t="shared" si="6912"/>
        <v>6670</v>
      </c>
      <c r="DZ499" s="1362">
        <f t="shared" si="6976"/>
        <v>0</v>
      </c>
      <c r="EA499" s="1362">
        <f t="shared" si="6913"/>
        <v>6670</v>
      </c>
      <c r="EB499" s="1444">
        <f t="shared" ref="EB499" si="6977">SUM(EB513)</f>
        <v>0</v>
      </c>
      <c r="EC499" s="323">
        <f t="shared" si="6915"/>
        <v>0</v>
      </c>
      <c r="ED499" s="1362">
        <f t="shared" ref="ED499" si="6978">SUM(ED513)</f>
        <v>0</v>
      </c>
      <c r="EE499" s="1362">
        <f t="shared" si="6917"/>
        <v>6670</v>
      </c>
      <c r="EF499" s="323">
        <f t="shared" si="6918"/>
        <v>0</v>
      </c>
      <c r="EG499" s="1362">
        <f t="shared" ref="EG499" si="6979">SUM(EG513)</f>
        <v>0</v>
      </c>
      <c r="EH499" s="1362">
        <f t="shared" si="6920"/>
        <v>6670</v>
      </c>
      <c r="EI499" s="2240">
        <f t="shared" ref="EI499:EO499" si="6980">SUM(EI513)</f>
        <v>6669.89</v>
      </c>
      <c r="EJ499" s="1444">
        <f t="shared" si="6980"/>
        <v>6669.89</v>
      </c>
      <c r="EK499" s="323">
        <f t="shared" si="6922"/>
        <v>1</v>
      </c>
      <c r="EL499" s="1362">
        <f t="shared" si="6980"/>
        <v>7524</v>
      </c>
      <c r="EM499" s="2241">
        <f t="shared" si="6980"/>
        <v>8314</v>
      </c>
      <c r="EN499" s="2241">
        <f t="shared" si="6980"/>
        <v>8314</v>
      </c>
      <c r="EO499" s="1444">
        <f t="shared" si="6980"/>
        <v>7523.64</v>
      </c>
      <c r="EP499" s="2176">
        <f t="shared" si="6923"/>
        <v>0.99995215311004793</v>
      </c>
      <c r="EQ499" s="1362">
        <f t="shared" ref="EQ499" si="6981">SUM(EQ513)</f>
        <v>0</v>
      </c>
      <c r="ER499" s="1362">
        <f t="shared" si="6925"/>
        <v>7524</v>
      </c>
      <c r="ES499" s="1362">
        <f t="shared" ref="ES499" si="6982">SUM(ES513)</f>
        <v>0</v>
      </c>
      <c r="ET499" s="1362">
        <f t="shared" si="6927"/>
        <v>7524</v>
      </c>
      <c r="EU499" s="323">
        <f t="shared" si="6928"/>
        <v>0.99995215311004793</v>
      </c>
      <c r="EV499" s="1362">
        <f t="shared" ref="EV499" si="6983">SUM(EV513)</f>
        <v>0</v>
      </c>
      <c r="EW499" s="1362">
        <f t="shared" si="6930"/>
        <v>7524</v>
      </c>
      <c r="EX499" s="1444">
        <f t="shared" ref="EX499" si="6984">SUM(EX513)</f>
        <v>7523.64</v>
      </c>
      <c r="EY499" s="323">
        <f t="shared" si="6932"/>
        <v>0.99995215311004793</v>
      </c>
      <c r="EZ499" s="2242">
        <f t="shared" ref="EZ499:FF499" si="6985">SUM(EZ513)</f>
        <v>7523.64</v>
      </c>
      <c r="FA499" s="1444">
        <f t="shared" ref="FA499" si="6986">SUM(FA513)</f>
        <v>7523.64</v>
      </c>
      <c r="FB499" s="323">
        <f t="shared" si="6935"/>
        <v>0.99995215311004793</v>
      </c>
      <c r="FC499" s="1363">
        <f t="shared" si="6985"/>
        <v>8314</v>
      </c>
      <c r="FD499" s="1363">
        <f t="shared" si="6985"/>
        <v>8547</v>
      </c>
      <c r="FE499" s="1363">
        <f t="shared" si="6985"/>
        <v>8547</v>
      </c>
      <c r="FF499" s="1363">
        <f t="shared" si="6985"/>
        <v>0</v>
      </c>
      <c r="FG499" s="1363">
        <f t="shared" si="6936"/>
        <v>8314</v>
      </c>
      <c r="FH499" s="2736">
        <f t="shared" ref="FH499:FI499" si="6987">SUM(FH513)</f>
        <v>0</v>
      </c>
      <c r="FI499" s="1363">
        <f t="shared" si="6987"/>
        <v>0</v>
      </c>
      <c r="FJ499" s="1363">
        <f t="shared" si="6938"/>
        <v>8314</v>
      </c>
      <c r="FK499" s="1969">
        <f t="shared" si="6939"/>
        <v>0</v>
      </c>
      <c r="FL499" s="2736">
        <f t="shared" ref="FL499" si="6988">SUM(FL513)</f>
        <v>8313.6200000000008</v>
      </c>
      <c r="FM499" s="1969">
        <f t="shared" si="6941"/>
        <v>0.99995429396199187</v>
      </c>
      <c r="FN499" s="1363">
        <f t="shared" ref="FN499" si="6989">SUM(FN513)</f>
        <v>0</v>
      </c>
      <c r="FO499" s="1363">
        <f t="shared" si="6943"/>
        <v>8314</v>
      </c>
      <c r="FP499" s="2124">
        <f t="shared" ref="FP499" si="6990">SUM(FP513)</f>
        <v>8314</v>
      </c>
      <c r="FQ499" s="2607">
        <f t="shared" ref="FQ499:FR499" si="6991">SUM(FQ513)</f>
        <v>8547</v>
      </c>
      <c r="FR499" s="1363">
        <f t="shared" si="6991"/>
        <v>8547</v>
      </c>
      <c r="FS499" s="1363">
        <f t="shared" ref="FS499" si="6992">SUM(FS513)</f>
        <v>8547</v>
      </c>
    </row>
    <row r="500" spans="1:175" ht="18" customHeight="1" thickBot="1" x14ac:dyDescent="0.4">
      <c r="A500" s="2889"/>
      <c r="B500" s="2879"/>
      <c r="C500" s="2906"/>
      <c r="D500" s="1884" t="s">
        <v>400</v>
      </c>
      <c r="E500" s="1943" t="s">
        <v>431</v>
      </c>
      <c r="F500" s="820"/>
      <c r="G500" s="717"/>
      <c r="H500" s="589">
        <f>SUM(H514,H529)</f>
        <v>18996</v>
      </c>
      <c r="I500" s="470">
        <f>SUM(I514,I529)</f>
        <v>19813</v>
      </c>
      <c r="J500" s="525">
        <f t="shared" ref="J500" si="6993">SUM(J514,J529)</f>
        <v>20237</v>
      </c>
      <c r="K500" s="525">
        <f>SUM(K514,K529)</f>
        <v>6850</v>
      </c>
      <c r="L500" s="587">
        <f t="shared" si="6839"/>
        <v>0.33848890645846719</v>
      </c>
      <c r="M500" s="470">
        <f t="shared" ref="M500" si="6994">SUM(M514,M529)</f>
        <v>20237</v>
      </c>
      <c r="N500" s="470">
        <f>SUM(N514,N529)</f>
        <v>0</v>
      </c>
      <c r="O500" s="470">
        <f>SUM(O515,O530)</f>
        <v>0</v>
      </c>
      <c r="P500" s="525">
        <f t="shared" si="6841"/>
        <v>20237</v>
      </c>
      <c r="Q500" s="587">
        <f t="shared" si="6842"/>
        <v>0.33848890645846719</v>
      </c>
      <c r="R500" s="470">
        <f>SUM(R514,R529)</f>
        <v>20237</v>
      </c>
      <c r="S500" s="525">
        <f>SUM(S514,S529)</f>
        <v>10229</v>
      </c>
      <c r="T500" s="587">
        <f t="shared" si="6844"/>
        <v>0.50546029549834459</v>
      </c>
      <c r="U500" s="470">
        <f>SUM(U514,U529)</f>
        <v>20237</v>
      </c>
      <c r="V500" s="470">
        <f>SUM(V514,V529)</f>
        <v>0</v>
      </c>
      <c r="W500" s="470">
        <f>SUM(W515,W530)</f>
        <v>0</v>
      </c>
      <c r="X500" s="525">
        <f t="shared" si="6846"/>
        <v>20237</v>
      </c>
      <c r="Y500" s="587">
        <f t="shared" si="6847"/>
        <v>0.50546029549834459</v>
      </c>
      <c r="Z500" s="470">
        <f>SUM(Z514,Z529)</f>
        <v>0</v>
      </c>
      <c r="AA500" s="525">
        <f t="shared" si="6849"/>
        <v>20237</v>
      </c>
      <c r="AB500" s="525">
        <f>SUM(AB514,AB529)</f>
        <v>15278</v>
      </c>
      <c r="AC500" s="587">
        <f t="shared" si="6851"/>
        <v>0.75495379749962943</v>
      </c>
      <c r="AD500" s="525">
        <f>SUM(AD514,AD529)</f>
        <v>18844</v>
      </c>
      <c r="AE500" s="525">
        <f>SUM(AE514,AE529)</f>
        <v>18434</v>
      </c>
      <c r="AF500" s="587">
        <f t="shared" si="6852"/>
        <v>0.91090576666501955</v>
      </c>
      <c r="AG500" s="470">
        <f>SUM(AG514,AG529)</f>
        <v>20237</v>
      </c>
      <c r="AH500" s="470">
        <f t="shared" ref="AH500:AJ500" si="6995">SUM(AH514,AH529)</f>
        <v>20933</v>
      </c>
      <c r="AI500" s="470">
        <f t="shared" si="6995"/>
        <v>21423</v>
      </c>
      <c r="AJ500" s="470">
        <f t="shared" si="6995"/>
        <v>22265</v>
      </c>
      <c r="AK500" s="470">
        <f>SUM(AK514,AK529)</f>
        <v>0</v>
      </c>
      <c r="AL500" s="525">
        <f t="shared" si="6854"/>
        <v>20237</v>
      </c>
      <c r="AM500" s="830">
        <f>SUM(AM514,AM529)</f>
        <v>20520.2</v>
      </c>
      <c r="AN500" s="894">
        <f t="shared" si="6855"/>
        <v>1.01399416909621</v>
      </c>
      <c r="AO500" s="830">
        <f>SUM(AO514,AO529)</f>
        <v>10640.42</v>
      </c>
      <c r="AP500" s="894">
        <f t="shared" si="6857"/>
        <v>0.50830841255434001</v>
      </c>
      <c r="AQ500" s="830">
        <f>SUM(AQ514,AQ529)</f>
        <v>0</v>
      </c>
      <c r="AR500" s="830">
        <f>SUM(AR514,AR529)</f>
        <v>0</v>
      </c>
      <c r="AS500" s="830">
        <f t="shared" si="6859"/>
        <v>20933</v>
      </c>
      <c r="AT500" s="894">
        <f t="shared" si="6860"/>
        <v>0.50830841255434001</v>
      </c>
      <c r="AU500" s="830">
        <f>SUM(AU514,AU529)</f>
        <v>0</v>
      </c>
      <c r="AV500" s="830">
        <f t="shared" si="6862"/>
        <v>20933</v>
      </c>
      <c r="AW500" s="470">
        <f t="shared" ref="AW500" si="6996">SUM(AW514,AW529)</f>
        <v>20933</v>
      </c>
      <c r="AX500" s="830">
        <f>SUM(AX514,AX529)</f>
        <v>17909.5</v>
      </c>
      <c r="AY500" s="470">
        <f t="shared" ref="AY500:BF500" si="6997">SUM(AY514,AY529)</f>
        <v>20933</v>
      </c>
      <c r="AZ500" s="72">
        <f>SUM(AZ514,AZ529)</f>
        <v>21490.97</v>
      </c>
      <c r="BA500" s="942">
        <f t="shared" si="6997"/>
        <v>21790</v>
      </c>
      <c r="BB500" s="470">
        <f t="shared" si="6997"/>
        <v>22433</v>
      </c>
      <c r="BC500" s="470">
        <f t="shared" si="6997"/>
        <v>23051</v>
      </c>
      <c r="BD500" s="942">
        <f t="shared" si="6997"/>
        <v>21790</v>
      </c>
      <c r="BE500" s="470">
        <f t="shared" si="6997"/>
        <v>22433</v>
      </c>
      <c r="BF500" s="470">
        <f t="shared" si="6997"/>
        <v>23051</v>
      </c>
      <c r="BG500" s="830">
        <f>SUM(BG514,BG529)</f>
        <v>0</v>
      </c>
      <c r="BH500" s="470">
        <f t="shared" si="6864"/>
        <v>21790</v>
      </c>
      <c r="BI500" s="943">
        <f t="shared" ref="BI500" si="6998">SUM(BI514,BI529)</f>
        <v>5504.21</v>
      </c>
      <c r="BJ500" s="894">
        <f t="shared" si="6866"/>
        <v>0.25260256998623221</v>
      </c>
      <c r="BK500" s="470">
        <f>SUM(BK514,BK529)</f>
        <v>0</v>
      </c>
      <c r="BL500" s="470">
        <f t="shared" si="6868"/>
        <v>21790</v>
      </c>
      <c r="BM500" s="894">
        <f t="shared" si="6869"/>
        <v>0.25260256998623221</v>
      </c>
      <c r="BN500" s="894"/>
      <c r="BO500" s="894"/>
      <c r="BP500" s="943">
        <f t="shared" ref="BP500:BT500" si="6999">SUM(BP514,BP529)</f>
        <v>11063.849999999999</v>
      </c>
      <c r="BQ500" s="894">
        <f t="shared" si="6871"/>
        <v>0.50774896741624587</v>
      </c>
      <c r="BR500" s="830">
        <f>SUM(BR514,BR529)</f>
        <v>0</v>
      </c>
      <c r="BS500" s="470">
        <f t="shared" si="6873"/>
        <v>21790</v>
      </c>
      <c r="BT500" s="943">
        <f t="shared" si="6999"/>
        <v>16593.14</v>
      </c>
      <c r="BU500" s="894">
        <f t="shared" si="6874"/>
        <v>0.76150252409362085</v>
      </c>
      <c r="BV500" s="470">
        <f>SUM(BV514,BV529)</f>
        <v>0</v>
      </c>
      <c r="BW500" s="470">
        <f t="shared" si="6876"/>
        <v>21790</v>
      </c>
      <c r="BX500" s="894">
        <f t="shared" si="6877"/>
        <v>0.76150252409362085</v>
      </c>
      <c r="BY500" s="943">
        <f t="shared" ref="BY500:CD500" si="7000">SUM(BY514,BY529)</f>
        <v>22304.04</v>
      </c>
      <c r="BZ500" s="1134">
        <f t="shared" si="7000"/>
        <v>22304.04</v>
      </c>
      <c r="CA500" s="470">
        <f t="shared" si="7000"/>
        <v>22988</v>
      </c>
      <c r="CB500" s="470">
        <f t="shared" si="7000"/>
        <v>23884</v>
      </c>
      <c r="CC500" s="470">
        <f t="shared" si="7000"/>
        <v>24816</v>
      </c>
      <c r="CD500" s="943">
        <f t="shared" si="7000"/>
        <v>7659.74</v>
      </c>
      <c r="CE500" s="34">
        <f>SUM(CE514,CE529)</f>
        <v>0</v>
      </c>
      <c r="CF500" s="525">
        <f t="shared" si="6879"/>
        <v>22988</v>
      </c>
      <c r="CG500" s="587">
        <f t="shared" si="6880"/>
        <v>0.33320602053245169</v>
      </c>
      <c r="CH500" s="943">
        <f t="shared" ref="CH500:CL500" si="7001">SUM(CH514,CH529)</f>
        <v>11506.880000000001</v>
      </c>
      <c r="CI500" s="587">
        <f t="shared" si="6882"/>
        <v>0.50056029232643118</v>
      </c>
      <c r="CJ500" s="470">
        <f>SUM(CJ514,CJ529)</f>
        <v>0</v>
      </c>
      <c r="CK500" s="470">
        <f t="shared" si="6884"/>
        <v>22988</v>
      </c>
      <c r="CL500" s="135">
        <f t="shared" si="7001"/>
        <v>17266.47</v>
      </c>
      <c r="CM500" s="587">
        <f t="shared" si="6885"/>
        <v>0.75110796937532631</v>
      </c>
      <c r="CN500" s="34">
        <f>SUM(CN514,CN529)</f>
        <v>0</v>
      </c>
      <c r="CO500" s="1200">
        <f t="shared" si="6887"/>
        <v>22988</v>
      </c>
      <c r="CP500" s="587">
        <f t="shared" si="6888"/>
        <v>0.75110796937532631</v>
      </c>
      <c r="CQ500" s="34">
        <f>SUM(CQ514,CQ529)</f>
        <v>0</v>
      </c>
      <c r="CR500" s="1200">
        <f t="shared" si="6890"/>
        <v>22988</v>
      </c>
      <c r="CS500" s="1255">
        <f t="shared" ref="CS500:DB500" si="7002">SUM(CS514,CS529)</f>
        <v>22988</v>
      </c>
      <c r="CT500" s="1321">
        <f t="shared" si="7002"/>
        <v>23884</v>
      </c>
      <c r="CU500" s="470">
        <f t="shared" si="7002"/>
        <v>24816</v>
      </c>
      <c r="CV500" s="470">
        <f t="shared" si="7002"/>
        <v>25686</v>
      </c>
      <c r="CW500" s="1398">
        <f t="shared" si="7002"/>
        <v>23202.44</v>
      </c>
      <c r="CX500" s="587">
        <f t="shared" si="6892"/>
        <v>1.0093283452235948</v>
      </c>
      <c r="CY500" s="1363">
        <f t="shared" ref="CY500" si="7003">SUM(CY514,CY529)</f>
        <v>23884</v>
      </c>
      <c r="CZ500" s="470">
        <f>SUM(CZ514,CZ529)</f>
        <v>0</v>
      </c>
      <c r="DA500" s="1363">
        <f t="shared" si="6894"/>
        <v>23884</v>
      </c>
      <c r="DB500" s="135">
        <f t="shared" si="7002"/>
        <v>5992.01</v>
      </c>
      <c r="DC500" s="587">
        <f t="shared" si="6895"/>
        <v>0.2508796683972534</v>
      </c>
      <c r="DD500" s="1200">
        <f>SUM(DD514,DD529)</f>
        <v>0</v>
      </c>
      <c r="DE500" s="1363">
        <f t="shared" si="6897"/>
        <v>23884</v>
      </c>
      <c r="DF500" s="587">
        <f t="shared" si="6898"/>
        <v>0.2508796683972534</v>
      </c>
      <c r="DG500" s="1200">
        <f>SUM(DG514,DG529)</f>
        <v>0</v>
      </c>
      <c r="DH500" s="1363">
        <f t="shared" si="6900"/>
        <v>23884</v>
      </c>
      <c r="DI500" s="587">
        <f t="shared" si="6901"/>
        <v>0.2508796683972534</v>
      </c>
      <c r="DJ500" s="1364">
        <f t="shared" ref="DJ500" si="7004">SUM(DJ514,DJ529)</f>
        <v>11966.49</v>
      </c>
      <c r="DK500" s="587">
        <f t="shared" si="6903"/>
        <v>0.50102537263439961</v>
      </c>
      <c r="DL500" s="1200">
        <f>SUM(DL514,DL529)</f>
        <v>0</v>
      </c>
      <c r="DM500" s="1363">
        <f t="shared" si="6905"/>
        <v>23884</v>
      </c>
      <c r="DN500" s="587">
        <f t="shared" si="6906"/>
        <v>0.50102537263439961</v>
      </c>
      <c r="DO500" s="1364">
        <f t="shared" ref="DO500:DS500" si="7005">SUM(DO514,DO529)</f>
        <v>24134.69</v>
      </c>
      <c r="DP500" s="470">
        <f t="shared" si="7005"/>
        <v>25101</v>
      </c>
      <c r="DQ500" s="470">
        <f t="shared" si="7005"/>
        <v>26104</v>
      </c>
      <c r="DR500" s="470">
        <f t="shared" si="7005"/>
        <v>27149</v>
      </c>
      <c r="DS500" s="1444">
        <f t="shared" si="7005"/>
        <v>24134.69</v>
      </c>
      <c r="DT500" s="323">
        <f t="shared" si="6908"/>
        <v>1.010496148048903</v>
      </c>
      <c r="DU500" s="1362">
        <f t="shared" ref="DU500" si="7006">SUM(DU514,DU529)</f>
        <v>25101</v>
      </c>
      <c r="DV500" s="1362">
        <f>SUM(DV514,DV529)</f>
        <v>0</v>
      </c>
      <c r="DW500" s="1362">
        <f t="shared" si="6910"/>
        <v>25101</v>
      </c>
      <c r="DX500" s="1362">
        <f>SUM(DX514,DX529)</f>
        <v>0</v>
      </c>
      <c r="DY500" s="1362">
        <f t="shared" si="6912"/>
        <v>25101</v>
      </c>
      <c r="DZ500" s="1362">
        <f>SUM(DZ514,DZ529)</f>
        <v>0</v>
      </c>
      <c r="EA500" s="1362">
        <f t="shared" si="6913"/>
        <v>25101</v>
      </c>
      <c r="EB500" s="1444">
        <f t="shared" ref="EB500" si="7007">SUM(EB514,EB529)</f>
        <v>12447.59</v>
      </c>
      <c r="EC500" s="323">
        <f t="shared" si="6915"/>
        <v>0.495900163340106</v>
      </c>
      <c r="ED500" s="1362">
        <f>SUM(ED514,ED529)</f>
        <v>0</v>
      </c>
      <c r="EE500" s="1362">
        <f t="shared" si="6917"/>
        <v>25101</v>
      </c>
      <c r="EF500" s="323">
        <f t="shared" si="6918"/>
        <v>0.495900163340106</v>
      </c>
      <c r="EG500" s="1362">
        <f>SUM(EG514,EG529)</f>
        <v>0</v>
      </c>
      <c r="EH500" s="1362">
        <f t="shared" si="6920"/>
        <v>25101</v>
      </c>
      <c r="EI500" s="2240">
        <f t="shared" ref="EI500:EO500" si="7008">SUM(EI514,EI529)</f>
        <v>25106.85</v>
      </c>
      <c r="EJ500" s="1444">
        <f t="shared" si="7008"/>
        <v>25106.85</v>
      </c>
      <c r="EK500" s="323">
        <f t="shared" si="6922"/>
        <v>1</v>
      </c>
      <c r="EL500" s="1362">
        <f t="shared" si="7008"/>
        <v>26114</v>
      </c>
      <c r="EM500" s="2241">
        <f t="shared" si="7008"/>
        <v>27161</v>
      </c>
      <c r="EN500" s="2241">
        <f t="shared" si="7008"/>
        <v>28251</v>
      </c>
      <c r="EO500" s="1444">
        <f t="shared" si="7008"/>
        <v>12849.67</v>
      </c>
      <c r="EP500" s="2176">
        <f t="shared" si="6923"/>
        <v>0.49206058053151569</v>
      </c>
      <c r="EQ500" s="1362">
        <f>SUM(EQ514,EQ529)</f>
        <v>0</v>
      </c>
      <c r="ER500" s="1362">
        <f t="shared" si="6925"/>
        <v>26114</v>
      </c>
      <c r="ES500" s="1362">
        <f>SUM(ES514,ES529)</f>
        <v>0</v>
      </c>
      <c r="ET500" s="1362">
        <f t="shared" si="6927"/>
        <v>26114</v>
      </c>
      <c r="EU500" s="323">
        <f t="shared" si="6928"/>
        <v>0.49206058053151569</v>
      </c>
      <c r="EV500" s="1362">
        <f>SUM(EV514,EV529)</f>
        <v>0</v>
      </c>
      <c r="EW500" s="1362">
        <f t="shared" si="6930"/>
        <v>26114</v>
      </c>
      <c r="EX500" s="1444">
        <f t="shared" ref="EX500" si="7009">SUM(EX514,EX529)</f>
        <v>19420.14</v>
      </c>
      <c r="EY500" s="323">
        <f t="shared" si="6932"/>
        <v>0.74366776441755378</v>
      </c>
      <c r="EZ500" s="2242">
        <f t="shared" ref="EZ500:FE500" si="7010">SUM(EZ514,EZ529)</f>
        <v>26114</v>
      </c>
      <c r="FA500" s="1444">
        <f t="shared" ref="FA500" si="7011">SUM(FA514,FA529)</f>
        <v>26054.9</v>
      </c>
      <c r="FB500" s="323">
        <f t="shared" si="6935"/>
        <v>0.9977368461361722</v>
      </c>
      <c r="FC500" s="1363">
        <f t="shared" si="7010"/>
        <v>27161</v>
      </c>
      <c r="FD500" s="1363">
        <f t="shared" si="7010"/>
        <v>28251</v>
      </c>
      <c r="FE500" s="1363">
        <f t="shared" si="7010"/>
        <v>29230</v>
      </c>
      <c r="FF500" s="1363">
        <f>SUM(FF514,FF529)</f>
        <v>0</v>
      </c>
      <c r="FG500" s="1363">
        <f t="shared" si="6936"/>
        <v>27161</v>
      </c>
      <c r="FH500" s="2736">
        <f t="shared" ref="FH500" si="7012">SUM(FH514,FH529)</f>
        <v>8986.869999999999</v>
      </c>
      <c r="FI500" s="1363">
        <f>SUM(FI514,FI529)</f>
        <v>0</v>
      </c>
      <c r="FJ500" s="1363">
        <f t="shared" si="6938"/>
        <v>27161</v>
      </c>
      <c r="FK500" s="1969">
        <f t="shared" si="6939"/>
        <v>0.33087404734729942</v>
      </c>
      <c r="FL500" s="2736">
        <f t="shared" ref="FL500" si="7013">SUM(FL514,FL529)</f>
        <v>13466.01</v>
      </c>
      <c r="FM500" s="1969">
        <f t="shared" si="6941"/>
        <v>0.49578476492029011</v>
      </c>
      <c r="FN500" s="1363">
        <f>SUM(FN514,FN529)</f>
        <v>0</v>
      </c>
      <c r="FO500" s="1363">
        <f t="shared" si="6943"/>
        <v>27161</v>
      </c>
      <c r="FP500" s="2124">
        <f t="shared" ref="FP500" si="7014">SUM(FP514,FP529)</f>
        <v>27161</v>
      </c>
      <c r="FQ500" s="2607">
        <f t="shared" ref="FQ500:FR500" si="7015">SUM(FQ514,FQ529)</f>
        <v>28063</v>
      </c>
      <c r="FR500" s="1363">
        <f t="shared" si="7015"/>
        <v>29125</v>
      </c>
      <c r="FS500" s="1363">
        <f t="shared" ref="FS500" si="7016">SUM(FS514,FS529)</f>
        <v>30227</v>
      </c>
    </row>
    <row r="501" spans="1:175" ht="24.75" customHeight="1" thickBot="1" x14ac:dyDescent="0.4">
      <c r="A501" s="2889"/>
      <c r="B501" s="2879"/>
      <c r="C501" s="2907"/>
      <c r="D501" s="1944" t="s">
        <v>422</v>
      </c>
      <c r="E501" s="1945" t="s">
        <v>412</v>
      </c>
      <c r="F501" s="689"/>
      <c r="G501" s="719"/>
      <c r="H501" s="779">
        <f t="shared" ref="H501:I501" si="7017">SUM(H498:H500)</f>
        <v>112369</v>
      </c>
      <c r="I501" s="516">
        <f t="shared" si="7017"/>
        <v>118737</v>
      </c>
      <c r="J501" s="572">
        <f t="shared" ref="J501:O501" si="7018">SUM(J498:J500)</f>
        <v>123596</v>
      </c>
      <c r="K501" s="572">
        <f t="shared" si="7018"/>
        <v>24167</v>
      </c>
      <c r="L501" s="626">
        <f t="shared" si="6839"/>
        <v>0.19553221787112851</v>
      </c>
      <c r="M501" s="516">
        <f t="shared" ref="M501" si="7019">SUM(M498:M500)</f>
        <v>123596</v>
      </c>
      <c r="N501" s="516">
        <f t="shared" si="7018"/>
        <v>0</v>
      </c>
      <c r="O501" s="516">
        <f t="shared" si="7018"/>
        <v>12799</v>
      </c>
      <c r="P501" s="572">
        <f t="shared" si="6841"/>
        <v>136395</v>
      </c>
      <c r="Q501" s="626">
        <f t="shared" si="6842"/>
        <v>0.17718391436636241</v>
      </c>
      <c r="R501" s="516">
        <f t="shared" ref="R501:S501" si="7020">SUM(R498:R500)</f>
        <v>136395</v>
      </c>
      <c r="S501" s="572">
        <f t="shared" si="7020"/>
        <v>57644</v>
      </c>
      <c r="T501" s="626">
        <f t="shared" si="6844"/>
        <v>0.42262546281022034</v>
      </c>
      <c r="U501" s="516">
        <f t="shared" ref="U501:W501" si="7021">SUM(U498:U500)</f>
        <v>136395</v>
      </c>
      <c r="V501" s="516">
        <f t="shared" si="7021"/>
        <v>0</v>
      </c>
      <c r="W501" s="516">
        <f t="shared" si="7021"/>
        <v>0</v>
      </c>
      <c r="X501" s="572">
        <f t="shared" si="6846"/>
        <v>136395</v>
      </c>
      <c r="Y501" s="626">
        <f t="shared" si="6847"/>
        <v>0.42262546281022034</v>
      </c>
      <c r="Z501" s="516">
        <f t="shared" ref="Z501" si="7022">SUM(Z498:Z500)</f>
        <v>0</v>
      </c>
      <c r="AA501" s="572">
        <f t="shared" si="6849"/>
        <v>136395</v>
      </c>
      <c r="AB501" s="572">
        <f t="shared" ref="AB501:AE501" si="7023">SUM(AB498:AB500)</f>
        <v>81258</v>
      </c>
      <c r="AC501" s="626">
        <f t="shared" si="6851"/>
        <v>0.59575497635543828</v>
      </c>
      <c r="AD501" s="572">
        <f t="shared" si="7023"/>
        <v>88909</v>
      </c>
      <c r="AE501" s="572">
        <f t="shared" si="7023"/>
        <v>99950</v>
      </c>
      <c r="AF501" s="626">
        <f t="shared" si="6852"/>
        <v>0.73279812309835402</v>
      </c>
      <c r="AG501" s="516">
        <f t="shared" ref="AG501:AM501" si="7024">SUM(AG498:AG500)</f>
        <v>132395</v>
      </c>
      <c r="AH501" s="516">
        <f t="shared" si="7024"/>
        <v>97889</v>
      </c>
      <c r="AI501" s="516">
        <f t="shared" si="7024"/>
        <v>86015</v>
      </c>
      <c r="AJ501" s="516">
        <f t="shared" si="7024"/>
        <v>86195</v>
      </c>
      <c r="AK501" s="516">
        <f t="shared" si="7024"/>
        <v>-4000</v>
      </c>
      <c r="AL501" s="572">
        <f t="shared" si="6854"/>
        <v>132395</v>
      </c>
      <c r="AM501" s="873">
        <f t="shared" si="7024"/>
        <v>117367.94</v>
      </c>
      <c r="AN501" s="1047">
        <f t="shared" si="6855"/>
        <v>0.88649828165716227</v>
      </c>
      <c r="AO501" s="873">
        <f t="shared" ref="AO501:AR501" si="7025">SUM(AO498:AO500)</f>
        <v>47308.08</v>
      </c>
      <c r="AP501" s="1047">
        <f t="shared" si="6857"/>
        <v>0.48328290206254026</v>
      </c>
      <c r="AQ501" s="873">
        <f t="shared" ref="AQ501" si="7026">SUM(AQ498:AQ500)</f>
        <v>0</v>
      </c>
      <c r="AR501" s="873">
        <f t="shared" si="7025"/>
        <v>0</v>
      </c>
      <c r="AS501" s="873">
        <f t="shared" si="6859"/>
        <v>97889</v>
      </c>
      <c r="AT501" s="1047">
        <f t="shared" si="6860"/>
        <v>0.48328290206254026</v>
      </c>
      <c r="AU501" s="873">
        <f t="shared" ref="AU501" si="7027">SUM(AU498:AU500)</f>
        <v>0</v>
      </c>
      <c r="AV501" s="873">
        <f t="shared" si="6862"/>
        <v>97889</v>
      </c>
      <c r="AW501" s="516">
        <f t="shared" ref="AW501:BG501" si="7028">SUM(AW498:AW500)</f>
        <v>97889</v>
      </c>
      <c r="AX501" s="873">
        <f t="shared" si="7028"/>
        <v>70069.320000000007</v>
      </c>
      <c r="AY501" s="516">
        <f t="shared" si="7028"/>
        <v>97889</v>
      </c>
      <c r="AZ501" s="1099">
        <f t="shared" si="7028"/>
        <v>93586.4</v>
      </c>
      <c r="BA501" s="1028">
        <f t="shared" si="7028"/>
        <v>90447</v>
      </c>
      <c r="BB501" s="516">
        <f t="shared" si="7028"/>
        <v>86494</v>
      </c>
      <c r="BC501" s="516">
        <f t="shared" si="7028"/>
        <v>86494</v>
      </c>
      <c r="BD501" s="1028">
        <f t="shared" si="7028"/>
        <v>90447</v>
      </c>
      <c r="BE501" s="516">
        <f t="shared" si="7028"/>
        <v>86494</v>
      </c>
      <c r="BF501" s="516">
        <f t="shared" si="7028"/>
        <v>86494</v>
      </c>
      <c r="BG501" s="873">
        <f t="shared" si="7028"/>
        <v>0</v>
      </c>
      <c r="BH501" s="516">
        <f t="shared" si="6864"/>
        <v>90447</v>
      </c>
      <c r="BI501" s="1029">
        <f t="shared" ref="BI501" si="7029">SUM(BI498:BI500)</f>
        <v>26224.25</v>
      </c>
      <c r="BJ501" s="1047">
        <f t="shared" si="6866"/>
        <v>0.28994051765122114</v>
      </c>
      <c r="BK501" s="516">
        <f t="shared" ref="BK501" si="7030">SUM(BK498:BK500)</f>
        <v>7242</v>
      </c>
      <c r="BL501" s="516">
        <f t="shared" si="6868"/>
        <v>97689</v>
      </c>
      <c r="BM501" s="1047">
        <f t="shared" si="6869"/>
        <v>0.26844629385089419</v>
      </c>
      <c r="BN501" s="1047"/>
      <c r="BO501" s="1047"/>
      <c r="BP501" s="1029">
        <f t="shared" ref="BP501:BT501" si="7031">SUM(BP498:BP500)</f>
        <v>54987.939999999995</v>
      </c>
      <c r="BQ501" s="1047">
        <f t="shared" si="6871"/>
        <v>0.56288773556899951</v>
      </c>
      <c r="BR501" s="873">
        <f t="shared" ref="BR501" si="7032">SUM(BR498:BR500)</f>
        <v>0</v>
      </c>
      <c r="BS501" s="516">
        <f t="shared" si="6873"/>
        <v>97689</v>
      </c>
      <c r="BT501" s="1029">
        <f t="shared" si="7031"/>
        <v>76749.149999999994</v>
      </c>
      <c r="BU501" s="1047">
        <f t="shared" si="6874"/>
        <v>0.78564782114670018</v>
      </c>
      <c r="BV501" s="516">
        <f t="shared" ref="BV501" si="7033">SUM(BV498:BV500)</f>
        <v>8107</v>
      </c>
      <c r="BW501" s="516">
        <f t="shared" si="6876"/>
        <v>105796</v>
      </c>
      <c r="BX501" s="1047">
        <f t="shared" si="6877"/>
        <v>0.72544472380808345</v>
      </c>
      <c r="BY501" s="1029">
        <f t="shared" ref="BY501:CE501" si="7034">SUM(BY498:BY500)</f>
        <v>104919.78</v>
      </c>
      <c r="BZ501" s="1163">
        <f t="shared" si="7034"/>
        <v>104919.78</v>
      </c>
      <c r="CA501" s="516">
        <f t="shared" si="7034"/>
        <v>89523</v>
      </c>
      <c r="CB501" s="516">
        <f t="shared" si="7034"/>
        <v>89760</v>
      </c>
      <c r="CC501" s="516">
        <f t="shared" si="7034"/>
        <v>89760</v>
      </c>
      <c r="CD501" s="1029">
        <f t="shared" si="7034"/>
        <v>22503.199999999997</v>
      </c>
      <c r="CE501" s="62">
        <f t="shared" si="7034"/>
        <v>0</v>
      </c>
      <c r="CF501" s="572">
        <f t="shared" si="6879"/>
        <v>89523</v>
      </c>
      <c r="CG501" s="626">
        <f t="shared" si="6880"/>
        <v>0.25136780492164024</v>
      </c>
      <c r="CH501" s="1029">
        <f t="shared" ref="CH501:CL501" si="7035">SUM(CH498:CH500)</f>
        <v>50929.009999999995</v>
      </c>
      <c r="CI501" s="626">
        <f t="shared" si="6882"/>
        <v>0.56889302190498525</v>
      </c>
      <c r="CJ501" s="516">
        <f t="shared" ref="CJ501" si="7036">SUM(CJ498:CJ500)</f>
        <v>0</v>
      </c>
      <c r="CK501" s="516">
        <f t="shared" si="6884"/>
        <v>89523</v>
      </c>
      <c r="CL501" s="170">
        <f t="shared" si="7035"/>
        <v>82049.66</v>
      </c>
      <c r="CM501" s="626">
        <f t="shared" si="6885"/>
        <v>0.91652044725936355</v>
      </c>
      <c r="CN501" s="62">
        <f t="shared" ref="CN501" si="7037">SUM(CN498:CN500)</f>
        <v>11458</v>
      </c>
      <c r="CO501" s="1223">
        <f t="shared" si="6887"/>
        <v>100981</v>
      </c>
      <c r="CP501" s="626">
        <f t="shared" si="6888"/>
        <v>0.81252572266069856</v>
      </c>
      <c r="CQ501" s="62">
        <f t="shared" ref="CQ501" si="7038">SUM(CQ498:CQ500)</f>
        <v>0</v>
      </c>
      <c r="CR501" s="1223">
        <f t="shared" si="6890"/>
        <v>100981</v>
      </c>
      <c r="CS501" s="1285">
        <f t="shared" ref="CS501:DB501" si="7039">SUM(CS498:CS500)</f>
        <v>100981</v>
      </c>
      <c r="CT501" s="1349">
        <f t="shared" si="7039"/>
        <v>101500</v>
      </c>
      <c r="CU501" s="516">
        <f t="shared" si="7039"/>
        <v>101500</v>
      </c>
      <c r="CV501" s="516">
        <f t="shared" si="7039"/>
        <v>101500</v>
      </c>
      <c r="CW501" s="1428">
        <f t="shared" si="7039"/>
        <v>98633.48</v>
      </c>
      <c r="CX501" s="626">
        <f t="shared" si="6892"/>
        <v>0.9767528544973807</v>
      </c>
      <c r="CY501" s="1527">
        <f t="shared" ref="CY501:CZ501" si="7040">SUM(CY498:CY500)</f>
        <v>101500</v>
      </c>
      <c r="CZ501" s="516">
        <f t="shared" si="7040"/>
        <v>0</v>
      </c>
      <c r="DA501" s="1527">
        <f t="shared" si="6894"/>
        <v>101500</v>
      </c>
      <c r="DB501" s="170">
        <f t="shared" si="7039"/>
        <v>18160.57</v>
      </c>
      <c r="DC501" s="626">
        <f t="shared" si="6895"/>
        <v>0.17892187192118225</v>
      </c>
      <c r="DD501" s="1223">
        <f t="shared" ref="DD501" si="7041">SUM(DD498:DD500)</f>
        <v>2200</v>
      </c>
      <c r="DE501" s="1527">
        <f t="shared" si="6897"/>
        <v>103700</v>
      </c>
      <c r="DF501" s="626">
        <f t="shared" si="6898"/>
        <v>0.17512603664416587</v>
      </c>
      <c r="DG501" s="1223">
        <f t="shared" ref="DG501" si="7042">SUM(DG498:DG500)</f>
        <v>2200</v>
      </c>
      <c r="DH501" s="1527">
        <f t="shared" si="6900"/>
        <v>103700</v>
      </c>
      <c r="DI501" s="626">
        <f t="shared" si="6901"/>
        <v>0.17512603664416587</v>
      </c>
      <c r="DJ501" s="1626">
        <f t="shared" ref="DJ501" si="7043">SUM(DJ498:DJ500)</f>
        <v>53845.86</v>
      </c>
      <c r="DK501" s="626">
        <f t="shared" si="6903"/>
        <v>0.51924648023143682</v>
      </c>
      <c r="DL501" s="1223">
        <f t="shared" ref="DL501" si="7044">SUM(DL498:DL500)</f>
        <v>3000</v>
      </c>
      <c r="DM501" s="1527">
        <f t="shared" si="6905"/>
        <v>106700</v>
      </c>
      <c r="DN501" s="626">
        <f t="shared" si="6906"/>
        <v>0.5046472352389878</v>
      </c>
      <c r="DO501" s="1626">
        <f t="shared" ref="DO501:DS501" si="7045">SUM(DO498:DO500)</f>
        <v>96351.9</v>
      </c>
      <c r="DP501" s="516">
        <f t="shared" si="7045"/>
        <v>124116</v>
      </c>
      <c r="DQ501" s="516">
        <f t="shared" si="7045"/>
        <v>110997</v>
      </c>
      <c r="DR501" s="516">
        <f t="shared" si="7045"/>
        <v>110997</v>
      </c>
      <c r="DS501" s="2019">
        <f t="shared" si="7045"/>
        <v>96486.300000000017</v>
      </c>
      <c r="DT501" s="2386">
        <f t="shared" si="6908"/>
        <v>0.90427647610121853</v>
      </c>
      <c r="DU501" s="1792">
        <f t="shared" ref="DU501:DV501" si="7046">SUM(DU498:DU500)</f>
        <v>124116</v>
      </c>
      <c r="DV501" s="1792">
        <f t="shared" si="7046"/>
        <v>0</v>
      </c>
      <c r="DW501" s="1792">
        <f t="shared" si="6910"/>
        <v>124116</v>
      </c>
      <c r="DX501" s="1792">
        <f t="shared" ref="DX501:DZ501" si="7047">SUM(DX498:DX500)</f>
        <v>0</v>
      </c>
      <c r="DY501" s="1792">
        <f t="shared" si="6912"/>
        <v>124116</v>
      </c>
      <c r="DZ501" s="1792">
        <f t="shared" si="7047"/>
        <v>0</v>
      </c>
      <c r="EA501" s="1792">
        <f t="shared" si="6913"/>
        <v>124116</v>
      </c>
      <c r="EB501" s="2019">
        <f t="shared" ref="EB501" si="7048">SUM(EB498:EB500)</f>
        <v>38351.630000000005</v>
      </c>
      <c r="EC501" s="2386">
        <f t="shared" si="6915"/>
        <v>0.30899827580650363</v>
      </c>
      <c r="ED501" s="1792">
        <f t="shared" ref="ED501" si="7049">SUM(ED498:ED500)</f>
        <v>13000</v>
      </c>
      <c r="EE501" s="1792">
        <f t="shared" si="6917"/>
        <v>137116</v>
      </c>
      <c r="EF501" s="2386">
        <f t="shared" si="6918"/>
        <v>0.27970207707342692</v>
      </c>
      <c r="EG501" s="1792">
        <f t="shared" ref="EG501" si="7050">SUM(EG498:EG500)</f>
        <v>0</v>
      </c>
      <c r="EH501" s="1792">
        <f t="shared" si="6920"/>
        <v>137116</v>
      </c>
      <c r="EI501" s="2355">
        <f t="shared" ref="EI501:EO501" si="7051">SUM(EI498:EI500)</f>
        <v>120462.07999999999</v>
      </c>
      <c r="EJ501" s="2019">
        <f t="shared" si="7051"/>
        <v>120462.07999999999</v>
      </c>
      <c r="EK501" s="2386">
        <f t="shared" si="6922"/>
        <v>1</v>
      </c>
      <c r="EL501" s="1792">
        <f t="shared" si="7051"/>
        <v>115872</v>
      </c>
      <c r="EM501" s="2387">
        <f t="shared" si="7051"/>
        <v>105652</v>
      </c>
      <c r="EN501" s="2387">
        <f t="shared" si="7051"/>
        <v>99392</v>
      </c>
      <c r="EO501" s="2019">
        <f t="shared" si="7051"/>
        <v>53873.869999999995</v>
      </c>
      <c r="EP501" s="2176">
        <f t="shared" si="6923"/>
        <v>0.46494295429439375</v>
      </c>
      <c r="EQ501" s="1792">
        <f t="shared" ref="EQ501" si="7052">SUM(EQ498:EQ500)</f>
        <v>0</v>
      </c>
      <c r="ER501" s="1792">
        <f t="shared" si="6925"/>
        <v>115872</v>
      </c>
      <c r="ES501" s="1792">
        <f t="shared" ref="ES501" si="7053">SUM(ES498:ES500)</f>
        <v>0</v>
      </c>
      <c r="ET501" s="1792">
        <f t="shared" si="6927"/>
        <v>115872</v>
      </c>
      <c r="EU501" s="2386">
        <f t="shared" si="6928"/>
        <v>0.46494295429439375</v>
      </c>
      <c r="EV501" s="1792">
        <f t="shared" ref="EV501" si="7054">SUM(EV498:EV500)</f>
        <v>0</v>
      </c>
      <c r="EW501" s="1792">
        <f t="shared" si="6930"/>
        <v>115872</v>
      </c>
      <c r="EX501" s="2019">
        <f t="shared" ref="EX501" si="7055">SUM(EX498:EX500)</f>
        <v>75326.790000000008</v>
      </c>
      <c r="EY501" s="2386">
        <f t="shared" si="6932"/>
        <v>0.65008621582435799</v>
      </c>
      <c r="EZ501" s="2354">
        <f t="shared" ref="EZ501:FF501" si="7056">SUM(EZ498:EZ500)</f>
        <v>115872.06</v>
      </c>
      <c r="FA501" s="2019">
        <f t="shared" ref="FA501" si="7057">SUM(FA498:FA500)</f>
        <v>96036.31</v>
      </c>
      <c r="FB501" s="2386">
        <f t="shared" si="6935"/>
        <v>0.82881377727147199</v>
      </c>
      <c r="FC501" s="1527">
        <f t="shared" si="7056"/>
        <v>142591</v>
      </c>
      <c r="FD501" s="1527">
        <f t="shared" si="7056"/>
        <v>96791</v>
      </c>
      <c r="FE501" s="1527">
        <f t="shared" si="7056"/>
        <v>96791</v>
      </c>
      <c r="FF501" s="1527">
        <f t="shared" si="7056"/>
        <v>0</v>
      </c>
      <c r="FG501" s="1527">
        <f t="shared" si="6936"/>
        <v>142591</v>
      </c>
      <c r="FH501" s="2798">
        <f t="shared" ref="FH501:FI501" si="7058">SUM(FH498:FH500)</f>
        <v>63824.380000000005</v>
      </c>
      <c r="FI501" s="1527">
        <f t="shared" si="7058"/>
        <v>3220</v>
      </c>
      <c r="FJ501" s="1527">
        <f t="shared" si="6938"/>
        <v>145811</v>
      </c>
      <c r="FK501" s="2823">
        <f t="shared" si="6939"/>
        <v>0.43771992510853092</v>
      </c>
      <c r="FL501" s="2798">
        <f t="shared" ref="FL501" si="7059">SUM(FL498:FL500)</f>
        <v>94869.809999999983</v>
      </c>
      <c r="FM501" s="2823">
        <f t="shared" si="6941"/>
        <v>0.65063548017639261</v>
      </c>
      <c r="FN501" s="1527">
        <f t="shared" ref="FN501" si="7060">SUM(FN498:FN500)</f>
        <v>0</v>
      </c>
      <c r="FO501" s="1527">
        <f t="shared" si="6943"/>
        <v>145811</v>
      </c>
      <c r="FP501" s="2126">
        <f t="shared" ref="FP501" si="7061">SUM(FP498:FP500)</f>
        <v>145811</v>
      </c>
      <c r="FQ501" s="2601">
        <f t="shared" ref="FQ501:FR501" si="7062">SUM(FQ498:FQ500)</f>
        <v>127020</v>
      </c>
      <c r="FR501" s="1527">
        <f t="shared" si="7062"/>
        <v>116113</v>
      </c>
      <c r="FS501" s="1527">
        <f t="shared" ref="FS501" si="7063">SUM(FS498:FS500)</f>
        <v>108113</v>
      </c>
    </row>
    <row r="502" spans="1:175" ht="21" customHeight="1" thickBot="1" x14ac:dyDescent="0.4">
      <c r="A502" s="2908" t="s">
        <v>428</v>
      </c>
      <c r="B502" s="2878" t="s">
        <v>285</v>
      </c>
      <c r="C502" s="2898" t="s">
        <v>427</v>
      </c>
      <c r="D502" s="2901" t="s">
        <v>398</v>
      </c>
      <c r="E502" s="2903" t="s">
        <v>247</v>
      </c>
      <c r="F502" s="767" t="s">
        <v>425</v>
      </c>
      <c r="G502" s="716"/>
      <c r="H502" s="800">
        <f>SUM(H503,H506,H509,H511,H512)</f>
        <v>69886</v>
      </c>
      <c r="I502" s="518">
        <f>SUM(I503,I506,I509,I511,I512)</f>
        <v>72804</v>
      </c>
      <c r="J502" s="574">
        <f t="shared" ref="J502" si="7064">SUM(J503,J506,J509,J511,J512)</f>
        <v>77249</v>
      </c>
      <c r="K502" s="574">
        <f>SUM(K503,K506,K509,K511,K512)</f>
        <v>13495</v>
      </c>
      <c r="L502" s="603">
        <f t="shared" si="6839"/>
        <v>0.17469481805589718</v>
      </c>
      <c r="M502" s="518">
        <f t="shared" ref="M502:O502" si="7065">SUM(M503,M506,M509,M511,M512)</f>
        <v>77249</v>
      </c>
      <c r="N502" s="518">
        <f t="shared" si="7065"/>
        <v>0</v>
      </c>
      <c r="O502" s="518">
        <f t="shared" si="7065"/>
        <v>3424</v>
      </c>
      <c r="P502" s="574">
        <f t="shared" si="6841"/>
        <v>80673</v>
      </c>
      <c r="Q502" s="603">
        <f t="shared" si="6842"/>
        <v>0.16728025485602371</v>
      </c>
      <c r="R502" s="518">
        <f>SUM(R503,R506,R509,R511,R512)</f>
        <v>80673</v>
      </c>
      <c r="S502" s="574">
        <f>SUM(S503,S506,S509,S511,S512)</f>
        <v>35091</v>
      </c>
      <c r="T502" s="603">
        <f t="shared" si="6844"/>
        <v>0.43497824550965009</v>
      </c>
      <c r="U502" s="518">
        <f>SUM(U503,U506,U509,U511,U512)</f>
        <v>80673</v>
      </c>
      <c r="V502" s="518">
        <f t="shared" ref="V502:W502" si="7066">SUM(V503,V506,V509,V511,V512)</f>
        <v>0</v>
      </c>
      <c r="W502" s="518">
        <f t="shared" si="7066"/>
        <v>0</v>
      </c>
      <c r="X502" s="574">
        <f t="shared" si="6846"/>
        <v>80673</v>
      </c>
      <c r="Y502" s="603">
        <f t="shared" si="6847"/>
        <v>0.43497824550965009</v>
      </c>
      <c r="Z502" s="518">
        <f t="shared" ref="Z502" si="7067">SUM(Z503,Z506,Z509,Z511,Z512)</f>
        <v>0</v>
      </c>
      <c r="AA502" s="574">
        <f t="shared" si="6849"/>
        <v>80673</v>
      </c>
      <c r="AB502" s="574">
        <f>SUM(AB503,AB506,AB509,AB511,AB512)</f>
        <v>48477</v>
      </c>
      <c r="AC502" s="603">
        <f t="shared" si="6851"/>
        <v>0.60090736677698864</v>
      </c>
      <c r="AD502" s="574">
        <f>SUM(AD503,AD506,AD509,AD511,AD512)</f>
        <v>51939</v>
      </c>
      <c r="AE502" s="574">
        <f>SUM(AE503,AE506,AE509,AE511,AE512)</f>
        <v>62056</v>
      </c>
      <c r="AF502" s="603">
        <f t="shared" si="6852"/>
        <v>0.76922886219676967</v>
      </c>
      <c r="AG502" s="518">
        <f>SUM(AG503,AG506,AG509,AG511,AG512)</f>
        <v>76673</v>
      </c>
      <c r="AH502" s="518">
        <f t="shared" ref="AH502:AK502" si="7068">SUM(AH503,AH506,AH509,AH511,AH512)</f>
        <v>55035</v>
      </c>
      <c r="AI502" s="518">
        <f t="shared" si="7068"/>
        <v>43771</v>
      </c>
      <c r="AJ502" s="518">
        <f t="shared" si="7068"/>
        <v>43208</v>
      </c>
      <c r="AK502" s="518">
        <f t="shared" si="7068"/>
        <v>-4000</v>
      </c>
      <c r="AL502" s="574">
        <f t="shared" si="6854"/>
        <v>76673</v>
      </c>
      <c r="AM502" s="1674">
        <f>SUM(AM503,AM506,AM509,AM511,AM512)</f>
        <v>65676.84</v>
      </c>
      <c r="AN502" s="891">
        <f t="shared" si="6855"/>
        <v>0.85658367352262199</v>
      </c>
      <c r="AO502" s="1674">
        <f>SUM(AO503,AO506,AO509,AO511,AO512)</f>
        <v>23649.39</v>
      </c>
      <c r="AP502" s="891">
        <f t="shared" si="6857"/>
        <v>0.42971545380212589</v>
      </c>
      <c r="AQ502" s="1674">
        <f>SUM(AQ503,AQ506,AQ509,AQ511,AQ512)</f>
        <v>0</v>
      </c>
      <c r="AR502" s="1674">
        <f>SUM(AR503,AR506,AR509,AR511,AR512)</f>
        <v>0</v>
      </c>
      <c r="AS502" s="1674">
        <f t="shared" si="6859"/>
        <v>55035</v>
      </c>
      <c r="AT502" s="891">
        <f t="shared" si="6860"/>
        <v>0.42971545380212589</v>
      </c>
      <c r="AU502" s="1674">
        <f>SUM(AU503,AU506,AU509,AU511,AU512)</f>
        <v>0</v>
      </c>
      <c r="AV502" s="1674">
        <f t="shared" si="6862"/>
        <v>55035</v>
      </c>
      <c r="AW502" s="518">
        <f t="shared" ref="AW502" si="7069">SUM(AW503,AW506,AW509,AW511,AW512)</f>
        <v>55035</v>
      </c>
      <c r="AX502" s="1674">
        <f>SUM(AX503,AX506,AX509,AX511,AX512)</f>
        <v>34797.33</v>
      </c>
      <c r="AY502" s="518">
        <f t="shared" ref="AY502:BF502" si="7070">SUM(AY503,AY506,AY509,AY511,AY512)</f>
        <v>55035</v>
      </c>
      <c r="AZ502" s="1675">
        <f>SUM(AZ503,AZ506,AZ509,AZ511,AZ512)</f>
        <v>52011.86</v>
      </c>
      <c r="BA502" s="1033">
        <f t="shared" si="7070"/>
        <v>46607</v>
      </c>
      <c r="BB502" s="518">
        <f t="shared" si="7070"/>
        <v>43102</v>
      </c>
      <c r="BC502" s="518">
        <f t="shared" si="7070"/>
        <v>42571</v>
      </c>
      <c r="BD502" s="1033">
        <f t="shared" si="7070"/>
        <v>46607</v>
      </c>
      <c r="BE502" s="518">
        <f t="shared" si="7070"/>
        <v>43102</v>
      </c>
      <c r="BF502" s="518">
        <f t="shared" si="7070"/>
        <v>42571</v>
      </c>
      <c r="BG502" s="1674">
        <f>SUM(BG503,BG506,BG509,BG511,BG512)</f>
        <v>0</v>
      </c>
      <c r="BH502" s="518">
        <f t="shared" si="6864"/>
        <v>46607</v>
      </c>
      <c r="BI502" s="1676">
        <f t="shared" ref="BI502" si="7071">SUM(BI503,BI506,BI509,BI511,BI512)</f>
        <v>17611.03</v>
      </c>
      <c r="BJ502" s="891">
        <f t="shared" si="6866"/>
        <v>0.37786233827536636</v>
      </c>
      <c r="BK502" s="518">
        <f>SUM(BK503,BK506,BK509,BK511,BK512)</f>
        <v>7242</v>
      </c>
      <c r="BL502" s="518">
        <f t="shared" si="6868"/>
        <v>53849</v>
      </c>
      <c r="BM502" s="891">
        <f t="shared" si="6869"/>
        <v>0.3270446990659065</v>
      </c>
      <c r="BN502" s="891"/>
      <c r="BO502" s="891"/>
      <c r="BP502" s="1676">
        <f t="shared" ref="BP502:BT502" si="7072">SUM(BP503,BP506,BP509,BP511,BP512)</f>
        <v>31375.360000000001</v>
      </c>
      <c r="BQ502" s="891">
        <f t="shared" si="6871"/>
        <v>0.58265445969284479</v>
      </c>
      <c r="BR502" s="1674">
        <f>SUM(BR503,BR506,BR509,BR511,BR512)</f>
        <v>0</v>
      </c>
      <c r="BS502" s="518">
        <f t="shared" si="6873"/>
        <v>53849</v>
      </c>
      <c r="BT502" s="1676">
        <f t="shared" si="7072"/>
        <v>42156.639999999999</v>
      </c>
      <c r="BU502" s="891">
        <f t="shared" si="6874"/>
        <v>0.78286764842429757</v>
      </c>
      <c r="BV502" s="518">
        <f>SUM(BV503,BV506,BV509,BV511,BV512)</f>
        <v>8107</v>
      </c>
      <c r="BW502" s="518">
        <f t="shared" si="6876"/>
        <v>61956</v>
      </c>
      <c r="BX502" s="891">
        <f t="shared" si="6877"/>
        <v>0.68042869132933048</v>
      </c>
      <c r="BY502" s="1676">
        <f t="shared" ref="BY502:CD502" si="7073">SUM(BY503,BY506,BY509,BY511,BY512)</f>
        <v>59051.740000000005</v>
      </c>
      <c r="BZ502" s="1677">
        <f t="shared" si="7073"/>
        <v>59051.740000000005</v>
      </c>
      <c r="CA502" s="518">
        <f t="shared" si="7073"/>
        <v>44226</v>
      </c>
      <c r="CB502" s="518">
        <f t="shared" si="7073"/>
        <v>43569</v>
      </c>
      <c r="CC502" s="518">
        <f t="shared" si="7073"/>
        <v>42764</v>
      </c>
      <c r="CD502" s="1676">
        <f t="shared" si="7073"/>
        <v>9918.68</v>
      </c>
      <c r="CE502" s="64">
        <f>SUM(CE503,CE506,CE509,CE511,CE512)</f>
        <v>0</v>
      </c>
      <c r="CF502" s="574">
        <f t="shared" si="6879"/>
        <v>44226</v>
      </c>
      <c r="CG502" s="603">
        <f t="shared" si="6880"/>
        <v>0.22427259982815539</v>
      </c>
      <c r="CH502" s="1676">
        <f t="shared" ref="CH502:CL502" si="7074">SUM(CH503,CH506,CH509,CH511,CH512)</f>
        <v>25384.16</v>
      </c>
      <c r="CI502" s="603">
        <f t="shared" si="6882"/>
        <v>0.57396463618685845</v>
      </c>
      <c r="CJ502" s="518">
        <f>SUM(CJ503,CJ506,CJ509,CJ511,CJ512)</f>
        <v>0</v>
      </c>
      <c r="CK502" s="518">
        <f t="shared" si="6884"/>
        <v>44226</v>
      </c>
      <c r="CL502" s="1678">
        <f t="shared" si="7074"/>
        <v>44362.42</v>
      </c>
      <c r="CM502" s="603">
        <f t="shared" si="6885"/>
        <v>1.0030846108623885</v>
      </c>
      <c r="CN502" s="64">
        <f>SUM(CN503,CN506,CN509,CN511,CN512)</f>
        <v>10458</v>
      </c>
      <c r="CO502" s="1225">
        <f t="shared" si="6887"/>
        <v>54684</v>
      </c>
      <c r="CP502" s="603">
        <f t="shared" si="6888"/>
        <v>0.81125045717211608</v>
      </c>
      <c r="CQ502" s="64">
        <f>SUM(CQ503,CQ506,CQ509,CQ511,CQ512)</f>
        <v>0</v>
      </c>
      <c r="CR502" s="1225">
        <f t="shared" si="6890"/>
        <v>54684</v>
      </c>
      <c r="CS502" s="1679">
        <f t="shared" ref="CS502:DB502" si="7075">SUM(CS503,CS506,CS509,CS511,CS512)</f>
        <v>54684</v>
      </c>
      <c r="CT502" s="1352">
        <f t="shared" si="7075"/>
        <v>52916</v>
      </c>
      <c r="CU502" s="518">
        <f t="shared" si="7075"/>
        <v>52111</v>
      </c>
      <c r="CV502" s="518">
        <f t="shared" si="7075"/>
        <v>51360</v>
      </c>
      <c r="CW502" s="1680">
        <f t="shared" si="7075"/>
        <v>52175.14</v>
      </c>
      <c r="CX502" s="603">
        <f t="shared" si="6892"/>
        <v>0.95412076658620437</v>
      </c>
      <c r="CY502" s="1529">
        <f t="shared" ref="CY502" si="7076">SUM(CY503,CY506,CY509,CY511,CY512)</f>
        <v>52916</v>
      </c>
      <c r="CZ502" s="518">
        <f>SUM(CZ503,CZ506,CZ509,CZ511,CZ512)</f>
        <v>0</v>
      </c>
      <c r="DA502" s="1529">
        <f t="shared" si="6894"/>
        <v>52916</v>
      </c>
      <c r="DB502" s="1678">
        <f t="shared" si="7075"/>
        <v>7764.3899999999994</v>
      </c>
      <c r="DC502" s="603">
        <f t="shared" si="6895"/>
        <v>0.14673047849421725</v>
      </c>
      <c r="DD502" s="1225">
        <f>SUM(DD503,DD506,DD509,DD511,DD512)</f>
        <v>800</v>
      </c>
      <c r="DE502" s="1529">
        <f t="shared" si="6897"/>
        <v>53716</v>
      </c>
      <c r="DF502" s="603">
        <f t="shared" si="6898"/>
        <v>0.1445452006850845</v>
      </c>
      <c r="DG502" s="1225">
        <f>SUM(DG503,DG506,DG509,DG511,DG512)</f>
        <v>800</v>
      </c>
      <c r="DH502" s="1529">
        <f t="shared" si="6900"/>
        <v>53716</v>
      </c>
      <c r="DI502" s="603">
        <f t="shared" si="6901"/>
        <v>0.1445452006850845</v>
      </c>
      <c r="DJ502" s="1681">
        <f t="shared" ref="DJ502" si="7077">SUM(DJ503,DJ506,DJ509,DJ511,DJ512)</f>
        <v>23598.61</v>
      </c>
      <c r="DK502" s="603">
        <f t="shared" si="6903"/>
        <v>0.43932180355946088</v>
      </c>
      <c r="DL502" s="1225">
        <f>SUM(DL503,DL506,DL509,DL511,DL512)</f>
        <v>0</v>
      </c>
      <c r="DM502" s="1529">
        <f t="shared" si="6905"/>
        <v>53716</v>
      </c>
      <c r="DN502" s="603">
        <f t="shared" si="6906"/>
        <v>0.43932180355946088</v>
      </c>
      <c r="DO502" s="1681">
        <f t="shared" ref="DO502:DS502" si="7078">SUM(DO503,DO506,DO509,DO511,DO512)</f>
        <v>45653.33</v>
      </c>
      <c r="DP502" s="518">
        <f t="shared" si="7078"/>
        <v>67558</v>
      </c>
      <c r="DQ502" s="518">
        <f t="shared" si="7078"/>
        <v>56781</v>
      </c>
      <c r="DR502" s="518">
        <f t="shared" si="7078"/>
        <v>55879</v>
      </c>
      <c r="DS502" s="2034">
        <f t="shared" si="7078"/>
        <v>45858.76</v>
      </c>
      <c r="DT502" s="327">
        <f t="shared" si="6908"/>
        <v>0.85372626405540253</v>
      </c>
      <c r="DU502" s="1794">
        <f t="shared" ref="DU502" si="7079">SUM(DU503,DU506,DU509,DU511,DU512)</f>
        <v>67558</v>
      </c>
      <c r="DV502" s="1794">
        <f>SUM(DV503,DV506,DV509,DV511,DV512)</f>
        <v>0</v>
      </c>
      <c r="DW502" s="1794">
        <f t="shared" si="6910"/>
        <v>67558</v>
      </c>
      <c r="DX502" s="1794">
        <f>SUM(DX503,DX506,DX509,DX511,DX512)</f>
        <v>0</v>
      </c>
      <c r="DY502" s="1794">
        <f t="shared" si="6912"/>
        <v>67558</v>
      </c>
      <c r="DZ502" s="1794">
        <f>SUM(DZ503,DZ506,DZ509,DZ511,DZ512)</f>
        <v>0</v>
      </c>
      <c r="EA502" s="1794">
        <f t="shared" si="6913"/>
        <v>67558</v>
      </c>
      <c r="EB502" s="2034">
        <f t="shared" ref="EB502" si="7080">SUM(EB503,EB506,EB509,EB511,EB512)</f>
        <v>14356.93</v>
      </c>
      <c r="EC502" s="327">
        <f t="shared" si="6915"/>
        <v>0.21251265579206016</v>
      </c>
      <c r="ED502" s="1794">
        <f>SUM(ED503,ED506,ED509,ED511,ED512)</f>
        <v>10000</v>
      </c>
      <c r="EE502" s="1794">
        <f t="shared" si="6917"/>
        <v>77558</v>
      </c>
      <c r="EF502" s="327">
        <f t="shared" si="6918"/>
        <v>0.18511217411485598</v>
      </c>
      <c r="EG502" s="1794">
        <f>SUM(EG503,EG506,EG509,EG511,EG512)</f>
        <v>-2000</v>
      </c>
      <c r="EH502" s="1794">
        <f t="shared" si="6920"/>
        <v>75558</v>
      </c>
      <c r="EI502" s="2388">
        <f t="shared" ref="EI502:EO502" si="7081">SUM(EI503,EI506,EI509,EI511,EI512)</f>
        <v>62309.18</v>
      </c>
      <c r="EJ502" s="2034">
        <f t="shared" si="7081"/>
        <v>62130.81</v>
      </c>
      <c r="EK502" s="327">
        <f t="shared" si="6922"/>
        <v>0.99713733995536447</v>
      </c>
      <c r="EL502" s="1794">
        <f t="shared" si="7081"/>
        <v>35727</v>
      </c>
      <c r="EM502" s="2368">
        <f t="shared" si="7081"/>
        <v>44385</v>
      </c>
      <c r="EN502" s="2368">
        <f t="shared" si="7081"/>
        <v>38097</v>
      </c>
      <c r="EO502" s="2034">
        <f t="shared" si="7081"/>
        <v>22875.89</v>
      </c>
      <c r="EP502" s="2176">
        <f t="shared" si="6923"/>
        <v>0.64029697427715726</v>
      </c>
      <c r="EQ502" s="1794">
        <f>SUM(EQ503,EQ506,EQ509,EQ511,EQ512)</f>
        <v>0</v>
      </c>
      <c r="ER502" s="1794">
        <f t="shared" si="6925"/>
        <v>35727</v>
      </c>
      <c r="ES502" s="1794">
        <f>SUM(ES503,ES506,ES509,ES511,ES512)</f>
        <v>0</v>
      </c>
      <c r="ET502" s="1794">
        <f t="shared" si="6927"/>
        <v>35727</v>
      </c>
      <c r="EU502" s="327">
        <f t="shared" si="6928"/>
        <v>0.64029697427715726</v>
      </c>
      <c r="EV502" s="1794">
        <f>SUM(EV503,EV506,EV509,EV511,EV512)</f>
        <v>0</v>
      </c>
      <c r="EW502" s="1794">
        <f t="shared" si="6930"/>
        <v>35727</v>
      </c>
      <c r="EX502" s="2034">
        <f t="shared" ref="EX502" si="7082">SUM(EX503,EX506,EX509,EX511,EX512)</f>
        <v>28968.870000000003</v>
      </c>
      <c r="EY502" s="327">
        <f t="shared" si="6932"/>
        <v>0.81083970106642045</v>
      </c>
      <c r="EZ502" s="2024">
        <f t="shared" ref="EZ502:FE502" si="7083">SUM(EZ503,EZ506,EZ509,EZ511,EZ512)</f>
        <v>35727.42</v>
      </c>
      <c r="FA502" s="2034">
        <f t="shared" ref="FA502" si="7084">SUM(FA503,FA506,FA509,FA511,FA512)</f>
        <v>36044.620000000003</v>
      </c>
      <c r="FB502" s="327">
        <f t="shared" si="6935"/>
        <v>1.0088901950905478</v>
      </c>
      <c r="FC502" s="1529">
        <f t="shared" si="7083"/>
        <v>44050</v>
      </c>
      <c r="FD502" s="1529">
        <f t="shared" si="7083"/>
        <v>37989</v>
      </c>
      <c r="FE502" s="1529">
        <f t="shared" si="7083"/>
        <v>37144</v>
      </c>
      <c r="FF502" s="1529">
        <f>SUM(FF503,FF506,FF509,FF511,FF512)</f>
        <v>0</v>
      </c>
      <c r="FG502" s="1529">
        <f t="shared" si="6936"/>
        <v>44050</v>
      </c>
      <c r="FH502" s="2805">
        <f t="shared" ref="FH502" si="7085">SUM(FH503,FH506,FH509,FH511,FH512)</f>
        <v>8013.28</v>
      </c>
      <c r="FI502" s="1529">
        <f>SUM(FI503,FI506,FI509,FI511,FI512)</f>
        <v>0</v>
      </c>
      <c r="FJ502" s="1529">
        <f t="shared" si="6938"/>
        <v>44050</v>
      </c>
      <c r="FK502" s="1977">
        <f t="shared" si="6939"/>
        <v>0.1819132803632236</v>
      </c>
      <c r="FL502" s="2805">
        <f t="shared" ref="FL502" si="7086">SUM(FL503,FL506,FL509,FL511,FL512)</f>
        <v>21265.879999999997</v>
      </c>
      <c r="FM502" s="1977">
        <f t="shared" si="6941"/>
        <v>0.48276685584562989</v>
      </c>
      <c r="FN502" s="1529">
        <f>SUM(FN503,FN506,FN509,FN511,FN512)</f>
        <v>0</v>
      </c>
      <c r="FO502" s="1529">
        <f t="shared" si="6943"/>
        <v>44050</v>
      </c>
      <c r="FP502" s="1631">
        <f t="shared" ref="FP502" si="7087">SUM(FP503,FP506,FP509,FP511,FP512)</f>
        <v>44050</v>
      </c>
      <c r="FQ502" s="2609">
        <f t="shared" ref="FQ502:FR502" si="7088">SUM(FQ503,FQ506,FQ509,FQ511,FQ512)</f>
        <v>61065</v>
      </c>
      <c r="FR502" s="1529">
        <f t="shared" si="7088"/>
        <v>49454</v>
      </c>
      <c r="FS502" s="1529">
        <f t="shared" ref="FS502" si="7089">SUM(FS503,FS506,FS509,FS511,FS512)</f>
        <v>48503</v>
      </c>
    </row>
    <row r="503" spans="1:175" ht="21.75" thickBot="1" x14ac:dyDescent="0.4">
      <c r="A503" s="2895"/>
      <c r="B503" s="2879"/>
      <c r="C503" s="2898"/>
      <c r="D503" s="2901"/>
      <c r="E503" s="2903"/>
      <c r="F503" s="821" t="s">
        <v>70</v>
      </c>
      <c r="G503" s="717"/>
      <c r="H503" s="590">
        <f t="shared" ref="H503:O503" si="7090">SUM(H504:H505)</f>
        <v>14527</v>
      </c>
      <c r="I503" s="468">
        <f t="shared" si="7090"/>
        <v>12656</v>
      </c>
      <c r="J503" s="526">
        <f t="shared" si="7090"/>
        <v>14947</v>
      </c>
      <c r="K503" s="526">
        <f t="shared" si="7090"/>
        <v>3571</v>
      </c>
      <c r="L503" s="587">
        <f t="shared" si="6839"/>
        <v>0.23891081822439286</v>
      </c>
      <c r="M503" s="468">
        <f t="shared" ref="M503" si="7091">SUM(M504:M505)</f>
        <v>14947</v>
      </c>
      <c r="N503" s="468">
        <f t="shared" si="7090"/>
        <v>0</v>
      </c>
      <c r="O503" s="468">
        <f t="shared" si="7090"/>
        <v>0</v>
      </c>
      <c r="P503" s="526">
        <f t="shared" si="6841"/>
        <v>14947</v>
      </c>
      <c r="Q503" s="587">
        <f t="shared" si="6842"/>
        <v>0.23891081822439286</v>
      </c>
      <c r="R503" s="468">
        <f t="shared" ref="R503:S503" si="7092">SUM(R504:R505)</f>
        <v>14947</v>
      </c>
      <c r="S503" s="526">
        <f t="shared" si="7092"/>
        <v>6587</v>
      </c>
      <c r="T503" s="587">
        <f t="shared" si="6844"/>
        <v>0.44069043955308757</v>
      </c>
      <c r="U503" s="468">
        <f t="shared" ref="U503:W503" si="7093">SUM(U504:U505)</f>
        <v>14947</v>
      </c>
      <c r="V503" s="468">
        <f t="shared" si="7093"/>
        <v>0</v>
      </c>
      <c r="W503" s="468">
        <f t="shared" si="7093"/>
        <v>0</v>
      </c>
      <c r="X503" s="526">
        <f t="shared" si="6846"/>
        <v>14947</v>
      </c>
      <c r="Y503" s="587">
        <f t="shared" si="6847"/>
        <v>0.44069043955308757</v>
      </c>
      <c r="Z503" s="468">
        <f t="shared" ref="Z503" si="7094">SUM(Z504:Z505)</f>
        <v>0</v>
      </c>
      <c r="AA503" s="526">
        <f t="shared" si="6849"/>
        <v>14947</v>
      </c>
      <c r="AB503" s="526">
        <f t="shared" ref="AB503:AE503" si="7095">SUM(AB504:AB505)</f>
        <v>10086</v>
      </c>
      <c r="AC503" s="587">
        <f t="shared" si="6851"/>
        <v>0.67478423763966011</v>
      </c>
      <c r="AD503" s="526">
        <f t="shared" si="7095"/>
        <v>10400</v>
      </c>
      <c r="AE503" s="526">
        <f t="shared" si="7095"/>
        <v>13142</v>
      </c>
      <c r="AF503" s="587">
        <f t="shared" si="6852"/>
        <v>0.87923998126714387</v>
      </c>
      <c r="AG503" s="468">
        <f t="shared" ref="AG503:AM503" si="7096">SUM(AG504:AG505)</f>
        <v>14947</v>
      </c>
      <c r="AH503" s="468">
        <f t="shared" si="7096"/>
        <v>13142</v>
      </c>
      <c r="AI503" s="468">
        <f t="shared" si="7096"/>
        <v>13142</v>
      </c>
      <c r="AJ503" s="468">
        <f t="shared" si="7096"/>
        <v>13142</v>
      </c>
      <c r="AK503" s="468">
        <f t="shared" si="7096"/>
        <v>0</v>
      </c>
      <c r="AL503" s="526">
        <f t="shared" si="6854"/>
        <v>14947</v>
      </c>
      <c r="AM503" s="828">
        <f t="shared" si="7096"/>
        <v>13141.82</v>
      </c>
      <c r="AN503" s="894">
        <f t="shared" si="6855"/>
        <v>0.87922793871679938</v>
      </c>
      <c r="AO503" s="828">
        <f t="shared" ref="AO503:AR503" si="7097">SUM(AO504:AO505)</f>
        <v>6771.6</v>
      </c>
      <c r="AP503" s="894">
        <f t="shared" si="6857"/>
        <v>0.51526403895906259</v>
      </c>
      <c r="AQ503" s="828">
        <f t="shared" ref="AQ503" si="7098">SUM(AQ504:AQ505)</f>
        <v>0</v>
      </c>
      <c r="AR503" s="828">
        <f t="shared" si="7097"/>
        <v>0</v>
      </c>
      <c r="AS503" s="828">
        <f t="shared" si="6859"/>
        <v>13142</v>
      </c>
      <c r="AT503" s="894">
        <f t="shared" si="6860"/>
        <v>0.51526403895906259</v>
      </c>
      <c r="AU503" s="828">
        <f t="shared" ref="AU503" si="7099">SUM(AU504:AU505)</f>
        <v>0</v>
      </c>
      <c r="AV503" s="828">
        <f t="shared" si="6862"/>
        <v>13142</v>
      </c>
      <c r="AW503" s="468">
        <f t="shared" ref="AW503:BG503" si="7100">SUM(AW504:AW505)</f>
        <v>13142</v>
      </c>
      <c r="AX503" s="828">
        <f t="shared" si="7100"/>
        <v>9887.4500000000007</v>
      </c>
      <c r="AY503" s="468">
        <f t="shared" si="7100"/>
        <v>13142</v>
      </c>
      <c r="AZ503" s="1095">
        <f t="shared" si="7100"/>
        <v>12683.45</v>
      </c>
      <c r="BA503" s="1015">
        <f t="shared" si="7100"/>
        <v>13142</v>
      </c>
      <c r="BB503" s="468">
        <f t="shared" si="7100"/>
        <v>13142</v>
      </c>
      <c r="BC503" s="468">
        <f t="shared" si="7100"/>
        <v>13142</v>
      </c>
      <c r="BD503" s="1015">
        <f t="shared" si="7100"/>
        <v>13142</v>
      </c>
      <c r="BE503" s="468">
        <f t="shared" si="7100"/>
        <v>13142</v>
      </c>
      <c r="BF503" s="468">
        <f t="shared" si="7100"/>
        <v>13142</v>
      </c>
      <c r="BG503" s="828">
        <f t="shared" si="7100"/>
        <v>0</v>
      </c>
      <c r="BH503" s="468">
        <f t="shared" si="6864"/>
        <v>13142</v>
      </c>
      <c r="BI503" s="1016">
        <f t="shared" ref="BI503" si="7101">SUM(BI504:BI505)</f>
        <v>3376.46</v>
      </c>
      <c r="BJ503" s="894">
        <f t="shared" si="6866"/>
        <v>0.25692132095571452</v>
      </c>
      <c r="BK503" s="468">
        <f t="shared" ref="BK503" si="7102">SUM(BK504:BK505)</f>
        <v>0</v>
      </c>
      <c r="BL503" s="468">
        <f t="shared" si="6868"/>
        <v>13142</v>
      </c>
      <c r="BM503" s="894">
        <f t="shared" si="6869"/>
        <v>0.25692132095571452</v>
      </c>
      <c r="BN503" s="894"/>
      <c r="BO503" s="894"/>
      <c r="BP503" s="1016">
        <f t="shared" ref="BP503:BT503" si="7103">SUM(BP504:BP505)</f>
        <v>6359.16</v>
      </c>
      <c r="BQ503" s="894">
        <f t="shared" si="6871"/>
        <v>0.48388068787094807</v>
      </c>
      <c r="BR503" s="828">
        <f t="shared" ref="BR503" si="7104">SUM(BR504:BR505)</f>
        <v>0</v>
      </c>
      <c r="BS503" s="468">
        <f t="shared" si="6873"/>
        <v>13142</v>
      </c>
      <c r="BT503" s="1016">
        <f t="shared" si="7103"/>
        <v>9575.24</v>
      </c>
      <c r="BU503" s="894">
        <f t="shared" si="6874"/>
        <v>0.72859838685131639</v>
      </c>
      <c r="BV503" s="468">
        <f t="shared" ref="BV503" si="7105">SUM(BV504:BV505)</f>
        <v>0</v>
      </c>
      <c r="BW503" s="468">
        <f t="shared" si="6876"/>
        <v>13142</v>
      </c>
      <c r="BX503" s="894">
        <f t="shared" si="6877"/>
        <v>0.72859838685131639</v>
      </c>
      <c r="BY503" s="1016">
        <f t="shared" ref="BY503:CE503" si="7106">SUM(BY504:BY505)</f>
        <v>12626.64</v>
      </c>
      <c r="BZ503" s="1159">
        <f t="shared" si="7106"/>
        <v>12626.64</v>
      </c>
      <c r="CA503" s="468">
        <f t="shared" si="7106"/>
        <v>13166</v>
      </c>
      <c r="CB503" s="468">
        <f t="shared" si="7106"/>
        <v>13166</v>
      </c>
      <c r="CC503" s="468">
        <f t="shared" si="7106"/>
        <v>13166</v>
      </c>
      <c r="CD503" s="1016">
        <f t="shared" si="7106"/>
        <v>3078.1</v>
      </c>
      <c r="CE503" s="58">
        <f t="shared" si="7106"/>
        <v>0</v>
      </c>
      <c r="CF503" s="526">
        <f t="shared" si="6879"/>
        <v>13166</v>
      </c>
      <c r="CG503" s="587">
        <f t="shared" si="6880"/>
        <v>0.23379158438401942</v>
      </c>
      <c r="CH503" s="1016">
        <f t="shared" ref="CH503:CL503" si="7107">SUM(CH504:CH505)</f>
        <v>5923.71</v>
      </c>
      <c r="CI503" s="587">
        <f t="shared" si="6882"/>
        <v>0.44992480631930731</v>
      </c>
      <c r="CJ503" s="468">
        <f t="shared" ref="CJ503" si="7108">SUM(CJ504:CJ505)</f>
        <v>0</v>
      </c>
      <c r="CK503" s="468">
        <f t="shared" si="6884"/>
        <v>13166</v>
      </c>
      <c r="CL503" s="166">
        <f t="shared" si="7107"/>
        <v>9389.8799999999992</v>
      </c>
      <c r="CM503" s="587">
        <f t="shared" si="6885"/>
        <v>0.71319155400273426</v>
      </c>
      <c r="CN503" s="58">
        <f t="shared" ref="CN503" si="7109">SUM(CN504:CN505)</f>
        <v>0</v>
      </c>
      <c r="CO503" s="1219">
        <f t="shared" si="6887"/>
        <v>13166</v>
      </c>
      <c r="CP503" s="587">
        <f t="shared" si="6888"/>
        <v>0.71319155400273426</v>
      </c>
      <c r="CQ503" s="58">
        <f t="shared" ref="CQ503" si="7110">SUM(CQ504:CQ505)</f>
        <v>0</v>
      </c>
      <c r="CR503" s="1219">
        <f t="shared" si="6890"/>
        <v>13166</v>
      </c>
      <c r="CS503" s="1281">
        <f t="shared" ref="CS503:DB503" si="7111">SUM(CS504:CS505)</f>
        <v>13166</v>
      </c>
      <c r="CT503" s="1344">
        <f t="shared" si="7111"/>
        <v>13166</v>
      </c>
      <c r="CU503" s="468">
        <f t="shared" si="7111"/>
        <v>13166</v>
      </c>
      <c r="CV503" s="468">
        <f t="shared" si="7111"/>
        <v>13166</v>
      </c>
      <c r="CW503" s="1424">
        <f t="shared" si="7111"/>
        <v>12416.92</v>
      </c>
      <c r="CX503" s="587">
        <f t="shared" si="6892"/>
        <v>0.94310496734011851</v>
      </c>
      <c r="CY503" s="1523">
        <f t="shared" ref="CY503:CZ503" si="7112">SUM(CY504:CY505)</f>
        <v>13166</v>
      </c>
      <c r="CZ503" s="468">
        <f t="shared" si="7112"/>
        <v>0</v>
      </c>
      <c r="DA503" s="1523">
        <f t="shared" si="6894"/>
        <v>13166</v>
      </c>
      <c r="DB503" s="166">
        <f t="shared" si="7111"/>
        <v>3554.7</v>
      </c>
      <c r="DC503" s="587">
        <f t="shared" si="6895"/>
        <v>0.2699908856144615</v>
      </c>
      <c r="DD503" s="1541">
        <f t="shared" ref="DD503" si="7113">SUM(DD504:DD505)</f>
        <v>800</v>
      </c>
      <c r="DE503" s="1523">
        <f t="shared" si="6897"/>
        <v>13966</v>
      </c>
      <c r="DF503" s="587">
        <f t="shared" si="6898"/>
        <v>0.25452527566948302</v>
      </c>
      <c r="DG503" s="1541">
        <f t="shared" ref="DG503" si="7114">SUM(DG504:DG505)</f>
        <v>800</v>
      </c>
      <c r="DH503" s="1523">
        <f t="shared" si="6900"/>
        <v>13966</v>
      </c>
      <c r="DI503" s="587">
        <f t="shared" si="6901"/>
        <v>0.25452527566948302</v>
      </c>
      <c r="DJ503" s="1622">
        <f t="shared" ref="DJ503" si="7115">SUM(DJ504:DJ505)</f>
        <v>7087.91</v>
      </c>
      <c r="DK503" s="587">
        <f t="shared" si="6903"/>
        <v>0.50751181440641557</v>
      </c>
      <c r="DL503" s="1219">
        <f t="shared" ref="DL503" si="7116">SUM(DL504:DL505)</f>
        <v>0</v>
      </c>
      <c r="DM503" s="1523">
        <f t="shared" si="6905"/>
        <v>13966</v>
      </c>
      <c r="DN503" s="587">
        <f t="shared" si="6906"/>
        <v>0.50751181440641557</v>
      </c>
      <c r="DO503" s="1622">
        <f t="shared" ref="DO503:DS503" si="7117">SUM(DO504:DO505)</f>
        <v>14735.5</v>
      </c>
      <c r="DP503" s="468">
        <f t="shared" si="7117"/>
        <v>17960</v>
      </c>
      <c r="DQ503" s="468">
        <f t="shared" si="7117"/>
        <v>17915</v>
      </c>
      <c r="DR503" s="468">
        <f t="shared" si="7117"/>
        <v>17915</v>
      </c>
      <c r="DS503" s="1702">
        <f t="shared" si="7117"/>
        <v>14735.5</v>
      </c>
      <c r="DT503" s="323">
        <f t="shared" si="6908"/>
        <v>1.0550980953744808</v>
      </c>
      <c r="DU503" s="1788">
        <f t="shared" ref="DU503:DV503" si="7118">SUM(DU504:DU505)</f>
        <v>17960</v>
      </c>
      <c r="DV503" s="1788">
        <f t="shared" si="7118"/>
        <v>0</v>
      </c>
      <c r="DW503" s="1788">
        <f t="shared" si="6910"/>
        <v>17960</v>
      </c>
      <c r="DX503" s="1788">
        <f t="shared" ref="DX503:DZ503" si="7119">SUM(DX504:DX505)</f>
        <v>0</v>
      </c>
      <c r="DY503" s="1788">
        <f t="shared" si="6912"/>
        <v>17960</v>
      </c>
      <c r="DZ503" s="1788">
        <f t="shared" si="7119"/>
        <v>0</v>
      </c>
      <c r="EA503" s="1788">
        <f t="shared" si="6913"/>
        <v>17960</v>
      </c>
      <c r="EB503" s="1702">
        <f t="shared" ref="EB503" si="7120">SUM(EB504:EB505)</f>
        <v>7145.0199999999995</v>
      </c>
      <c r="EC503" s="323">
        <f t="shared" si="6915"/>
        <v>0.39782962138084632</v>
      </c>
      <c r="ED503" s="1788">
        <f t="shared" ref="ED503" si="7121">SUM(ED504:ED505)</f>
        <v>0</v>
      </c>
      <c r="EE503" s="1788">
        <f t="shared" si="6917"/>
        <v>17960</v>
      </c>
      <c r="EF503" s="323">
        <f t="shared" si="6918"/>
        <v>0.39782962138084632</v>
      </c>
      <c r="EG503" s="1788">
        <f t="shared" ref="EG503" si="7122">SUM(EG504:EG505)</f>
        <v>-2000</v>
      </c>
      <c r="EH503" s="1788">
        <f t="shared" si="6920"/>
        <v>15960</v>
      </c>
      <c r="EI503" s="2339">
        <f t="shared" ref="EI503:EO503" si="7123">SUM(EI504:EI505)</f>
        <v>14250.21</v>
      </c>
      <c r="EJ503" s="1702">
        <f t="shared" si="7123"/>
        <v>14250.21</v>
      </c>
      <c r="EK503" s="323">
        <f t="shared" si="6922"/>
        <v>1</v>
      </c>
      <c r="EL503" s="1788">
        <f t="shared" si="7123"/>
        <v>12984</v>
      </c>
      <c r="EM503" s="2340">
        <f t="shared" si="7123"/>
        <v>12984</v>
      </c>
      <c r="EN503" s="2340">
        <f t="shared" si="7123"/>
        <v>12984</v>
      </c>
      <c r="EO503" s="1702">
        <f t="shared" si="7123"/>
        <v>6767.81</v>
      </c>
      <c r="EP503" s="2176">
        <f t="shared" si="6923"/>
        <v>0.52124229821318546</v>
      </c>
      <c r="EQ503" s="1788">
        <f t="shared" ref="EQ503" si="7124">SUM(EQ504:EQ505)</f>
        <v>0</v>
      </c>
      <c r="ER503" s="1788">
        <f t="shared" si="6925"/>
        <v>12984</v>
      </c>
      <c r="ES503" s="1788">
        <f t="shared" ref="ES503" si="7125">SUM(ES504:ES505)</f>
        <v>0</v>
      </c>
      <c r="ET503" s="1788">
        <f t="shared" si="6927"/>
        <v>12984</v>
      </c>
      <c r="EU503" s="323">
        <f t="shared" si="6928"/>
        <v>0.52124229821318546</v>
      </c>
      <c r="EV503" s="1788">
        <f t="shared" ref="EV503" si="7126">SUM(EV504:EV505)</f>
        <v>0</v>
      </c>
      <c r="EW503" s="1788">
        <f t="shared" si="6930"/>
        <v>12984</v>
      </c>
      <c r="EX503" s="1702">
        <f t="shared" ref="EX503" si="7127">SUM(EX504:EX505)</f>
        <v>9795.44</v>
      </c>
      <c r="EY503" s="323">
        <f t="shared" si="6932"/>
        <v>0.75442390634627232</v>
      </c>
      <c r="EZ503" s="2341">
        <f t="shared" ref="EZ503:FF503" si="7128">SUM(EZ504:EZ505)</f>
        <v>12984</v>
      </c>
      <c r="FA503" s="1702">
        <f t="shared" ref="FA503" si="7129">SUM(FA504:FA505)</f>
        <v>13204.48</v>
      </c>
      <c r="FB503" s="323">
        <f t="shared" si="6935"/>
        <v>1.0169808995687</v>
      </c>
      <c r="FC503" s="1523">
        <f t="shared" si="7128"/>
        <v>12422</v>
      </c>
      <c r="FD503" s="1523">
        <f t="shared" si="7128"/>
        <v>12422</v>
      </c>
      <c r="FE503" s="1523">
        <f t="shared" si="7128"/>
        <v>12422</v>
      </c>
      <c r="FF503" s="1523">
        <f t="shared" si="7128"/>
        <v>0</v>
      </c>
      <c r="FG503" s="1523">
        <f t="shared" si="6936"/>
        <v>12422</v>
      </c>
      <c r="FH503" s="2791">
        <f t="shared" ref="FH503:FI503" si="7130">SUM(FH504:FH505)</f>
        <v>3274.4</v>
      </c>
      <c r="FI503" s="1523">
        <f t="shared" si="7130"/>
        <v>0</v>
      </c>
      <c r="FJ503" s="1523">
        <f t="shared" si="6938"/>
        <v>12422</v>
      </c>
      <c r="FK503" s="1969">
        <f t="shared" si="6939"/>
        <v>0.26359684430848496</v>
      </c>
      <c r="FL503" s="2791">
        <f t="shared" ref="FL503" si="7131">SUM(FL504:FL505)</f>
        <v>6099.65</v>
      </c>
      <c r="FM503" s="1969">
        <f t="shared" si="6941"/>
        <v>0.49103606504588632</v>
      </c>
      <c r="FN503" s="1523">
        <f t="shared" ref="FN503" si="7132">SUM(FN504:FN505)</f>
        <v>0</v>
      </c>
      <c r="FO503" s="1523">
        <f t="shared" si="6943"/>
        <v>12422</v>
      </c>
      <c r="FP503" s="2133">
        <f t="shared" ref="FP503" si="7133">SUM(FP504:FP505)</f>
        <v>12422</v>
      </c>
      <c r="FQ503" s="2610">
        <f t="shared" ref="FQ503:FR503" si="7134">SUM(FQ504:FQ505)</f>
        <v>12200</v>
      </c>
      <c r="FR503" s="1523">
        <f t="shared" si="7134"/>
        <v>12200</v>
      </c>
      <c r="FS503" s="1523">
        <f t="shared" ref="FS503" si="7135">SUM(FS504:FS505)</f>
        <v>12200</v>
      </c>
    </row>
    <row r="504" spans="1:175" ht="21.75" hidden="1" thickBot="1" x14ac:dyDescent="0.4">
      <c r="A504" s="2895"/>
      <c r="B504" s="2879"/>
      <c r="C504" s="2898"/>
      <c r="D504" s="2901"/>
      <c r="E504" s="2903"/>
      <c r="F504" s="743" t="s">
        <v>47</v>
      </c>
      <c r="G504" s="717" t="s">
        <v>518</v>
      </c>
      <c r="H504" s="590">
        <v>12824</v>
      </c>
      <c r="I504" s="468">
        <v>11424</v>
      </c>
      <c r="J504" s="526">
        <v>12914</v>
      </c>
      <c r="K504" s="526">
        <v>3253</v>
      </c>
      <c r="L504" s="587">
        <f t="shared" si="6839"/>
        <v>0.25189716586650146</v>
      </c>
      <c r="M504" s="468">
        <v>12914</v>
      </c>
      <c r="N504" s="468"/>
      <c r="O504" s="468"/>
      <c r="P504" s="526">
        <f t="shared" si="6841"/>
        <v>12914</v>
      </c>
      <c r="Q504" s="587">
        <f t="shared" si="6842"/>
        <v>0.25189716586650146</v>
      </c>
      <c r="R504" s="468">
        <v>12914</v>
      </c>
      <c r="S504" s="526">
        <v>5955</v>
      </c>
      <c r="T504" s="587">
        <f t="shared" si="6844"/>
        <v>0.46112745857209231</v>
      </c>
      <c r="U504" s="468">
        <v>12914</v>
      </c>
      <c r="V504" s="468"/>
      <c r="W504" s="468"/>
      <c r="X504" s="526">
        <f t="shared" si="6846"/>
        <v>12914</v>
      </c>
      <c r="Y504" s="587">
        <f t="shared" si="6847"/>
        <v>0.46112745857209231</v>
      </c>
      <c r="Z504" s="468"/>
      <c r="AA504" s="526">
        <f t="shared" si="6849"/>
        <v>12914</v>
      </c>
      <c r="AB504" s="526">
        <v>9140</v>
      </c>
      <c r="AC504" s="587">
        <f t="shared" si="6851"/>
        <v>0.70775902121728351</v>
      </c>
      <c r="AD504" s="526">
        <v>9140</v>
      </c>
      <c r="AE504" s="526">
        <v>11882</v>
      </c>
      <c r="AF504" s="587">
        <f t="shared" si="6852"/>
        <v>0.92008672758246868</v>
      </c>
      <c r="AG504" s="468">
        <v>12914</v>
      </c>
      <c r="AH504" s="468">
        <v>11882</v>
      </c>
      <c r="AI504" s="468">
        <v>11882</v>
      </c>
      <c r="AJ504" s="468">
        <v>11882</v>
      </c>
      <c r="AK504" s="468"/>
      <c r="AL504" s="526">
        <f t="shared" si="6854"/>
        <v>12914</v>
      </c>
      <c r="AM504" s="828">
        <v>11882.21</v>
      </c>
      <c r="AN504" s="894">
        <f t="shared" si="6855"/>
        <v>0.92010298900418142</v>
      </c>
      <c r="AO504" s="828">
        <v>6117.6</v>
      </c>
      <c r="AP504" s="894">
        <f t="shared" si="6857"/>
        <v>0.51486281770745668</v>
      </c>
      <c r="AQ504" s="828"/>
      <c r="AR504" s="828"/>
      <c r="AS504" s="828">
        <f t="shared" si="6859"/>
        <v>11882</v>
      </c>
      <c r="AT504" s="894">
        <f t="shared" si="6860"/>
        <v>0.51486281770745668</v>
      </c>
      <c r="AU504" s="828"/>
      <c r="AV504" s="828">
        <f t="shared" si="6862"/>
        <v>11882</v>
      </c>
      <c r="AW504" s="468">
        <v>11882</v>
      </c>
      <c r="AX504" s="828">
        <v>8906.4500000000007</v>
      </c>
      <c r="AY504" s="468">
        <v>11882</v>
      </c>
      <c r="AZ504" s="1095">
        <v>11375.45</v>
      </c>
      <c r="BA504" s="1015">
        <v>11882</v>
      </c>
      <c r="BB504" s="468">
        <v>11882</v>
      </c>
      <c r="BC504" s="468">
        <v>11882</v>
      </c>
      <c r="BD504" s="1015">
        <v>11882</v>
      </c>
      <c r="BE504" s="468">
        <v>11882</v>
      </c>
      <c r="BF504" s="468">
        <v>11882</v>
      </c>
      <c r="BG504" s="828"/>
      <c r="BH504" s="468">
        <f t="shared" si="6864"/>
        <v>11882</v>
      </c>
      <c r="BI504" s="1016">
        <v>3055.46</v>
      </c>
      <c r="BJ504" s="894">
        <f t="shared" si="6866"/>
        <v>0.25715031139538796</v>
      </c>
      <c r="BK504" s="468"/>
      <c r="BL504" s="468">
        <f t="shared" si="6868"/>
        <v>11882</v>
      </c>
      <c r="BM504" s="894">
        <f t="shared" si="6869"/>
        <v>0.25715031139538796</v>
      </c>
      <c r="BN504" s="894"/>
      <c r="BO504" s="894"/>
      <c r="BP504" s="1016">
        <v>5717.16</v>
      </c>
      <c r="BQ504" s="894">
        <f t="shared" si="6871"/>
        <v>0.4811614206362565</v>
      </c>
      <c r="BR504" s="828"/>
      <c r="BS504" s="468">
        <f t="shared" si="6873"/>
        <v>11882</v>
      </c>
      <c r="BT504" s="1016">
        <v>8612.24</v>
      </c>
      <c r="BU504" s="894">
        <f t="shared" si="6874"/>
        <v>0.72481400437636756</v>
      </c>
      <c r="BV504" s="468"/>
      <c r="BW504" s="468">
        <f t="shared" si="6876"/>
        <v>11882</v>
      </c>
      <c r="BX504" s="894">
        <f t="shared" si="6877"/>
        <v>0.72481400437636756</v>
      </c>
      <c r="BY504" s="1016">
        <v>11342.64</v>
      </c>
      <c r="BZ504" s="1159">
        <v>11342.64</v>
      </c>
      <c r="CA504" s="468">
        <v>11882</v>
      </c>
      <c r="CB504" s="468">
        <v>11882</v>
      </c>
      <c r="CC504" s="468">
        <v>11882</v>
      </c>
      <c r="CD504" s="1016">
        <v>2771.1</v>
      </c>
      <c r="CE504" s="58"/>
      <c r="CF504" s="526">
        <f t="shared" si="6879"/>
        <v>11882</v>
      </c>
      <c r="CG504" s="587">
        <f t="shared" si="6880"/>
        <v>0.23321831341524996</v>
      </c>
      <c r="CH504" s="1016">
        <v>5309.71</v>
      </c>
      <c r="CI504" s="587">
        <f t="shared" si="6882"/>
        <v>0.44687005554620435</v>
      </c>
      <c r="CJ504" s="468"/>
      <c r="CK504" s="468">
        <f t="shared" si="6884"/>
        <v>11882</v>
      </c>
      <c r="CL504" s="166">
        <v>8468.8799999999992</v>
      </c>
      <c r="CM504" s="587">
        <f t="shared" si="6885"/>
        <v>0.712748695505807</v>
      </c>
      <c r="CN504" s="58"/>
      <c r="CO504" s="1219">
        <f t="shared" si="6887"/>
        <v>11882</v>
      </c>
      <c r="CP504" s="587">
        <f t="shared" si="6888"/>
        <v>0.712748695505807</v>
      </c>
      <c r="CQ504" s="58"/>
      <c r="CR504" s="1219">
        <f t="shared" si="6890"/>
        <v>11882</v>
      </c>
      <c r="CS504" s="1281">
        <v>11882</v>
      </c>
      <c r="CT504" s="1344">
        <v>11882</v>
      </c>
      <c r="CU504" s="468">
        <v>11882</v>
      </c>
      <c r="CV504" s="468">
        <v>11882</v>
      </c>
      <c r="CW504" s="1424">
        <v>11159.92</v>
      </c>
      <c r="CX504" s="587">
        <f t="shared" si="6892"/>
        <v>0.9392290860124558</v>
      </c>
      <c r="CY504" s="1523">
        <v>11882</v>
      </c>
      <c r="CZ504" s="468"/>
      <c r="DA504" s="1523">
        <f t="shared" si="6894"/>
        <v>11882</v>
      </c>
      <c r="DB504" s="166">
        <v>3137.7</v>
      </c>
      <c r="DC504" s="587">
        <f t="shared" si="6895"/>
        <v>0.26407170510015149</v>
      </c>
      <c r="DD504" s="1219"/>
      <c r="DE504" s="1523">
        <f t="shared" si="6897"/>
        <v>11882</v>
      </c>
      <c r="DF504" s="587">
        <f t="shared" si="6898"/>
        <v>0.26407170510015149</v>
      </c>
      <c r="DG504" s="1219"/>
      <c r="DH504" s="1523">
        <f t="shared" si="6900"/>
        <v>11882</v>
      </c>
      <c r="DI504" s="587">
        <f t="shared" si="6901"/>
        <v>0.26407170510015149</v>
      </c>
      <c r="DJ504" s="1622">
        <v>6189.91</v>
      </c>
      <c r="DK504" s="587">
        <f t="shared" si="6903"/>
        <v>0.52094849351960948</v>
      </c>
      <c r="DL504" s="1219"/>
      <c r="DM504" s="1523">
        <f t="shared" si="6905"/>
        <v>11882</v>
      </c>
      <c r="DN504" s="587">
        <f t="shared" si="6906"/>
        <v>0.52094849351960948</v>
      </c>
      <c r="DO504" s="1622">
        <v>12875.5</v>
      </c>
      <c r="DP504" s="468">
        <v>15451</v>
      </c>
      <c r="DQ504" s="468">
        <v>15451</v>
      </c>
      <c r="DR504" s="468">
        <v>15451</v>
      </c>
      <c r="DS504" s="1702">
        <v>12875.5</v>
      </c>
      <c r="DT504" s="323">
        <f t="shared" si="6908"/>
        <v>1.0836138697189026</v>
      </c>
      <c r="DU504" s="1788">
        <v>15451</v>
      </c>
      <c r="DV504" s="1788"/>
      <c r="DW504" s="1788">
        <f t="shared" si="6910"/>
        <v>15451</v>
      </c>
      <c r="DX504" s="1788"/>
      <c r="DY504" s="1788">
        <f t="shared" si="6912"/>
        <v>15451</v>
      </c>
      <c r="DZ504" s="1788"/>
      <c r="EA504" s="1788">
        <f t="shared" si="6913"/>
        <v>15451</v>
      </c>
      <c r="EB504" s="1702">
        <v>5868.45</v>
      </c>
      <c r="EC504" s="323">
        <f t="shared" si="6915"/>
        <v>0.37981036826095399</v>
      </c>
      <c r="ED504" s="1788"/>
      <c r="EE504" s="1788">
        <f t="shared" si="6917"/>
        <v>15451</v>
      </c>
      <c r="EF504" s="323">
        <f t="shared" si="6918"/>
        <v>0.37981036826095399</v>
      </c>
      <c r="EG504" s="1788">
        <v>-2000</v>
      </c>
      <c r="EH504" s="1788">
        <f t="shared" si="6920"/>
        <v>13451</v>
      </c>
      <c r="EI504" s="2339">
        <v>11741.64</v>
      </c>
      <c r="EJ504" s="1702">
        <v>11741.64</v>
      </c>
      <c r="EK504" s="323">
        <f t="shared" si="6922"/>
        <v>1</v>
      </c>
      <c r="EL504" s="1788">
        <v>11742</v>
      </c>
      <c r="EM504" s="2340">
        <v>11742</v>
      </c>
      <c r="EN504" s="2340">
        <v>11742</v>
      </c>
      <c r="EO504" s="1702">
        <v>6353.81</v>
      </c>
      <c r="EP504" s="2176">
        <f t="shared" si="6923"/>
        <v>0.54111820814171352</v>
      </c>
      <c r="EQ504" s="1788"/>
      <c r="ER504" s="1788">
        <f t="shared" si="6925"/>
        <v>11742</v>
      </c>
      <c r="ES504" s="1788"/>
      <c r="ET504" s="1788">
        <f t="shared" si="6927"/>
        <v>11742</v>
      </c>
      <c r="EU504" s="323">
        <f t="shared" si="6928"/>
        <v>0.54111820814171352</v>
      </c>
      <c r="EV504" s="1788"/>
      <c r="EW504" s="1788">
        <f t="shared" si="6930"/>
        <v>11742</v>
      </c>
      <c r="EX504" s="1702">
        <v>9174.44</v>
      </c>
      <c r="EY504" s="323">
        <f t="shared" si="6932"/>
        <v>0.78133537727814684</v>
      </c>
      <c r="EZ504" s="2341">
        <v>11742</v>
      </c>
      <c r="FA504" s="1702">
        <v>12376.48</v>
      </c>
      <c r="FB504" s="323">
        <f t="shared" si="6935"/>
        <v>1.0540350877192981</v>
      </c>
      <c r="FC504" s="1523">
        <v>11742</v>
      </c>
      <c r="FD504" s="2156">
        <v>11742</v>
      </c>
      <c r="FE504" s="2156">
        <v>11742</v>
      </c>
      <c r="FF504" s="1523"/>
      <c r="FG504" s="1523">
        <f t="shared" si="6936"/>
        <v>11742</v>
      </c>
      <c r="FH504" s="2791">
        <v>3104.4</v>
      </c>
      <c r="FI504" s="1523"/>
      <c r="FJ504" s="1523">
        <f t="shared" si="6938"/>
        <v>11742</v>
      </c>
      <c r="FK504" s="1969">
        <f t="shared" si="6939"/>
        <v>0.26438426162493611</v>
      </c>
      <c r="FL504" s="2791">
        <v>5759.65</v>
      </c>
      <c r="FM504" s="1969">
        <f t="shared" si="6941"/>
        <v>0.4905169477090785</v>
      </c>
      <c r="FN504" s="1523"/>
      <c r="FO504" s="1523">
        <f t="shared" si="6943"/>
        <v>11742</v>
      </c>
      <c r="FP504" s="2133">
        <v>11742</v>
      </c>
      <c r="FQ504" s="2610">
        <v>11520</v>
      </c>
      <c r="FR504" s="1523">
        <v>11520</v>
      </c>
      <c r="FS504" s="1523">
        <v>11520</v>
      </c>
    </row>
    <row r="505" spans="1:175" ht="21.75" hidden="1" thickBot="1" x14ac:dyDescent="0.4">
      <c r="A505" s="2895"/>
      <c r="B505" s="2879"/>
      <c r="C505" s="2898"/>
      <c r="D505" s="2901"/>
      <c r="E505" s="2903"/>
      <c r="F505" s="743" t="s">
        <v>48</v>
      </c>
      <c r="G505" s="717" t="s">
        <v>518</v>
      </c>
      <c r="H505" s="590">
        <v>1703</v>
      </c>
      <c r="I505" s="468">
        <v>1232</v>
      </c>
      <c r="J505" s="526">
        <v>2033</v>
      </c>
      <c r="K505" s="526">
        <v>318</v>
      </c>
      <c r="L505" s="587">
        <f t="shared" si="6839"/>
        <v>0.15641908509591737</v>
      </c>
      <c r="M505" s="468">
        <v>2033</v>
      </c>
      <c r="N505" s="468"/>
      <c r="O505" s="468"/>
      <c r="P505" s="526">
        <f t="shared" si="6841"/>
        <v>2033</v>
      </c>
      <c r="Q505" s="587">
        <f t="shared" si="6842"/>
        <v>0.15641908509591737</v>
      </c>
      <c r="R505" s="468">
        <v>2033</v>
      </c>
      <c r="S505" s="526">
        <v>632</v>
      </c>
      <c r="T505" s="587">
        <f t="shared" si="6844"/>
        <v>0.31087063453025088</v>
      </c>
      <c r="U505" s="468">
        <v>2033</v>
      </c>
      <c r="V505" s="468"/>
      <c r="W505" s="468"/>
      <c r="X505" s="526">
        <f t="shared" si="6846"/>
        <v>2033</v>
      </c>
      <c r="Y505" s="587">
        <f t="shared" si="6847"/>
        <v>0.31087063453025088</v>
      </c>
      <c r="Z505" s="468"/>
      <c r="AA505" s="526">
        <f t="shared" si="6849"/>
        <v>2033</v>
      </c>
      <c r="AB505" s="526">
        <v>946</v>
      </c>
      <c r="AC505" s="587">
        <f t="shared" si="6851"/>
        <v>0.46532218396458436</v>
      </c>
      <c r="AD505" s="526">
        <v>1260</v>
      </c>
      <c r="AE505" s="526">
        <v>1260</v>
      </c>
      <c r="AF505" s="587">
        <f t="shared" si="6852"/>
        <v>0.61977373339891784</v>
      </c>
      <c r="AG505" s="468">
        <v>2033</v>
      </c>
      <c r="AH505" s="468">
        <v>1260</v>
      </c>
      <c r="AI505" s="468">
        <v>1260</v>
      </c>
      <c r="AJ505" s="468">
        <v>1260</v>
      </c>
      <c r="AK505" s="468"/>
      <c r="AL505" s="526">
        <f t="shared" si="6854"/>
        <v>2033</v>
      </c>
      <c r="AM505" s="828">
        <v>1259.6099999999999</v>
      </c>
      <c r="AN505" s="894">
        <f t="shared" si="6855"/>
        <v>0.61958189867191338</v>
      </c>
      <c r="AO505" s="828">
        <v>654</v>
      </c>
      <c r="AP505" s="894">
        <f t="shared" si="6857"/>
        <v>0.51904761904761909</v>
      </c>
      <c r="AQ505" s="828"/>
      <c r="AR505" s="828"/>
      <c r="AS505" s="828">
        <f t="shared" si="6859"/>
        <v>1260</v>
      </c>
      <c r="AT505" s="894">
        <f t="shared" si="6860"/>
        <v>0.51904761904761909</v>
      </c>
      <c r="AU505" s="828"/>
      <c r="AV505" s="828">
        <f t="shared" si="6862"/>
        <v>1260</v>
      </c>
      <c r="AW505" s="468">
        <v>1260</v>
      </c>
      <c r="AX505" s="828">
        <v>981</v>
      </c>
      <c r="AY505" s="468">
        <v>1260</v>
      </c>
      <c r="AZ505" s="1095">
        <v>1308</v>
      </c>
      <c r="BA505" s="1015">
        <v>1260</v>
      </c>
      <c r="BB505" s="468">
        <v>1260</v>
      </c>
      <c r="BC505" s="468">
        <v>1260</v>
      </c>
      <c r="BD505" s="1015">
        <v>1260</v>
      </c>
      <c r="BE505" s="468">
        <v>1260</v>
      </c>
      <c r="BF505" s="468">
        <v>1260</v>
      </c>
      <c r="BG505" s="828"/>
      <c r="BH505" s="468">
        <f t="shared" si="6864"/>
        <v>1260</v>
      </c>
      <c r="BI505" s="1016">
        <v>321</v>
      </c>
      <c r="BJ505" s="894">
        <f t="shared" si="6866"/>
        <v>0.25476190476190474</v>
      </c>
      <c r="BK505" s="468"/>
      <c r="BL505" s="468">
        <f t="shared" si="6868"/>
        <v>1260</v>
      </c>
      <c r="BM505" s="894">
        <f t="shared" si="6869"/>
        <v>0.25476190476190474</v>
      </c>
      <c r="BN505" s="894"/>
      <c r="BO505" s="894"/>
      <c r="BP505" s="1016">
        <v>642</v>
      </c>
      <c r="BQ505" s="894">
        <f t="shared" si="6871"/>
        <v>0.50952380952380949</v>
      </c>
      <c r="BR505" s="828"/>
      <c r="BS505" s="468">
        <f t="shared" si="6873"/>
        <v>1260</v>
      </c>
      <c r="BT505" s="1016">
        <v>963</v>
      </c>
      <c r="BU505" s="894">
        <f t="shared" si="6874"/>
        <v>0.76428571428571423</v>
      </c>
      <c r="BV505" s="468"/>
      <c r="BW505" s="468">
        <f t="shared" si="6876"/>
        <v>1260</v>
      </c>
      <c r="BX505" s="894">
        <f t="shared" si="6877"/>
        <v>0.76428571428571423</v>
      </c>
      <c r="BY505" s="1016">
        <v>1284</v>
      </c>
      <c r="BZ505" s="1159">
        <v>1284</v>
      </c>
      <c r="CA505" s="468">
        <v>1284</v>
      </c>
      <c r="CB505" s="468">
        <v>1284</v>
      </c>
      <c r="CC505" s="468">
        <v>1284</v>
      </c>
      <c r="CD505" s="1016">
        <v>307</v>
      </c>
      <c r="CE505" s="58"/>
      <c r="CF505" s="526">
        <f t="shared" si="6879"/>
        <v>1284</v>
      </c>
      <c r="CG505" s="587">
        <f t="shared" si="6880"/>
        <v>0.23909657320872274</v>
      </c>
      <c r="CH505" s="1016">
        <v>614</v>
      </c>
      <c r="CI505" s="587">
        <f t="shared" si="6882"/>
        <v>0.47819314641744548</v>
      </c>
      <c r="CJ505" s="468"/>
      <c r="CK505" s="468">
        <f t="shared" si="6884"/>
        <v>1284</v>
      </c>
      <c r="CL505" s="166">
        <v>921</v>
      </c>
      <c r="CM505" s="587">
        <f t="shared" si="6885"/>
        <v>0.71728971962616828</v>
      </c>
      <c r="CN505" s="58"/>
      <c r="CO505" s="1219">
        <f t="shared" si="6887"/>
        <v>1284</v>
      </c>
      <c r="CP505" s="587">
        <f t="shared" si="6888"/>
        <v>0.71728971962616828</v>
      </c>
      <c r="CQ505" s="58"/>
      <c r="CR505" s="1219">
        <f t="shared" si="6890"/>
        <v>1284</v>
      </c>
      <c r="CS505" s="1281">
        <v>1284</v>
      </c>
      <c r="CT505" s="1344">
        <v>1284</v>
      </c>
      <c r="CU505" s="468">
        <v>1284</v>
      </c>
      <c r="CV505" s="468">
        <v>1284</v>
      </c>
      <c r="CW505" s="1424">
        <v>1257</v>
      </c>
      <c r="CX505" s="587">
        <f t="shared" si="6892"/>
        <v>0.9789719626168224</v>
      </c>
      <c r="CY505" s="1523">
        <v>1284</v>
      </c>
      <c r="CZ505" s="468"/>
      <c r="DA505" s="1523">
        <f t="shared" si="6894"/>
        <v>1284</v>
      </c>
      <c r="DB505" s="166">
        <v>417</v>
      </c>
      <c r="DC505" s="587">
        <f t="shared" si="6895"/>
        <v>0.32476635514018692</v>
      </c>
      <c r="DD505" s="1541">
        <v>800</v>
      </c>
      <c r="DE505" s="1523">
        <f t="shared" si="6897"/>
        <v>2084</v>
      </c>
      <c r="DF505" s="587">
        <f t="shared" si="6898"/>
        <v>0.20009596928982726</v>
      </c>
      <c r="DG505" s="1541">
        <v>800</v>
      </c>
      <c r="DH505" s="1523">
        <f t="shared" si="6900"/>
        <v>2084</v>
      </c>
      <c r="DI505" s="587">
        <f t="shared" si="6901"/>
        <v>0.20009596928982726</v>
      </c>
      <c r="DJ505" s="1622">
        <v>898</v>
      </c>
      <c r="DK505" s="587">
        <f t="shared" si="6903"/>
        <v>0.43090211132437622</v>
      </c>
      <c r="DL505" s="1219"/>
      <c r="DM505" s="1523">
        <f t="shared" si="6905"/>
        <v>2084</v>
      </c>
      <c r="DN505" s="587">
        <f t="shared" si="6906"/>
        <v>0.43090211132437622</v>
      </c>
      <c r="DO505" s="1622">
        <v>1860</v>
      </c>
      <c r="DP505" s="468">
        <v>2509</v>
      </c>
      <c r="DQ505" s="468">
        <v>2464</v>
      </c>
      <c r="DR505" s="468">
        <v>2464</v>
      </c>
      <c r="DS505" s="1702">
        <v>1860</v>
      </c>
      <c r="DT505" s="323">
        <f t="shared" si="6908"/>
        <v>0.8925143953934741</v>
      </c>
      <c r="DU505" s="1788">
        <v>2509</v>
      </c>
      <c r="DV505" s="1788"/>
      <c r="DW505" s="1788">
        <f t="shared" si="6910"/>
        <v>2509</v>
      </c>
      <c r="DX505" s="1788"/>
      <c r="DY505" s="1788">
        <f t="shared" si="6912"/>
        <v>2509</v>
      </c>
      <c r="DZ505" s="1788"/>
      <c r="EA505" s="1788">
        <f t="shared" si="6913"/>
        <v>2509</v>
      </c>
      <c r="EB505" s="1702">
        <v>1276.57</v>
      </c>
      <c r="EC505" s="323">
        <f t="shared" si="6915"/>
        <v>0.50879633320047823</v>
      </c>
      <c r="ED505" s="1788"/>
      <c r="EE505" s="1788">
        <f t="shared" si="6917"/>
        <v>2509</v>
      </c>
      <c r="EF505" s="323">
        <f t="shared" si="6918"/>
        <v>0.50879633320047823</v>
      </c>
      <c r="EG505" s="1788"/>
      <c r="EH505" s="1788">
        <f t="shared" si="6920"/>
        <v>2509</v>
      </c>
      <c r="EI505" s="2339">
        <v>2508.5700000000002</v>
      </c>
      <c r="EJ505" s="1702">
        <v>2508.5700000000002</v>
      </c>
      <c r="EK505" s="323">
        <f t="shared" si="6922"/>
        <v>1</v>
      </c>
      <c r="EL505" s="1788">
        <v>1242</v>
      </c>
      <c r="EM505" s="2340">
        <v>1242</v>
      </c>
      <c r="EN505" s="2340">
        <v>1242</v>
      </c>
      <c r="EO505" s="1702">
        <v>414</v>
      </c>
      <c r="EP505" s="2176">
        <f t="shared" si="6923"/>
        <v>0.33333333333333331</v>
      </c>
      <c r="EQ505" s="1788"/>
      <c r="ER505" s="1788">
        <f t="shared" si="6925"/>
        <v>1242</v>
      </c>
      <c r="ES505" s="1788"/>
      <c r="ET505" s="1788">
        <f t="shared" si="6927"/>
        <v>1242</v>
      </c>
      <c r="EU505" s="323">
        <f t="shared" si="6928"/>
        <v>0.33333333333333331</v>
      </c>
      <c r="EV505" s="1788"/>
      <c r="EW505" s="1788">
        <f t="shared" si="6930"/>
        <v>1242</v>
      </c>
      <c r="EX505" s="1702">
        <v>621</v>
      </c>
      <c r="EY505" s="323">
        <f t="shared" si="6932"/>
        <v>0.5</v>
      </c>
      <c r="EZ505" s="2341">
        <v>1242</v>
      </c>
      <c r="FA505" s="1702">
        <v>828</v>
      </c>
      <c r="FB505" s="323">
        <f t="shared" si="6935"/>
        <v>0.66666666666666663</v>
      </c>
      <c r="FC505" s="1523">
        <v>680</v>
      </c>
      <c r="FD505" s="1523">
        <v>680</v>
      </c>
      <c r="FE505" s="1523">
        <v>680</v>
      </c>
      <c r="FF505" s="1523"/>
      <c r="FG505" s="1523">
        <f t="shared" si="6936"/>
        <v>680</v>
      </c>
      <c r="FH505" s="2791">
        <v>170</v>
      </c>
      <c r="FI505" s="1523"/>
      <c r="FJ505" s="1523">
        <f t="shared" si="6938"/>
        <v>680</v>
      </c>
      <c r="FK505" s="1969">
        <f t="shared" si="6939"/>
        <v>0.25</v>
      </c>
      <c r="FL505" s="2791">
        <v>340</v>
      </c>
      <c r="FM505" s="1969">
        <f t="shared" si="6941"/>
        <v>0.5</v>
      </c>
      <c r="FN505" s="1523"/>
      <c r="FO505" s="1523">
        <f t="shared" si="6943"/>
        <v>680</v>
      </c>
      <c r="FP505" s="2133">
        <v>680</v>
      </c>
      <c r="FQ505" s="2610">
        <v>680</v>
      </c>
      <c r="FR505" s="1523">
        <v>680</v>
      </c>
      <c r="FS505" s="1523">
        <v>680</v>
      </c>
    </row>
    <row r="506" spans="1:175" ht="21.75" thickBot="1" x14ac:dyDescent="0.4">
      <c r="A506" s="2895"/>
      <c r="B506" s="2879"/>
      <c r="C506" s="2898"/>
      <c r="D506" s="2901"/>
      <c r="E506" s="2903"/>
      <c r="F506" s="720" t="s">
        <v>120</v>
      </c>
      <c r="G506" s="717"/>
      <c r="H506" s="590">
        <f t="shared" ref="H506:O506" si="7136">SUM(H507:H508)</f>
        <v>16666</v>
      </c>
      <c r="I506" s="468">
        <f t="shared" si="7136"/>
        <v>23432</v>
      </c>
      <c r="J506" s="526">
        <f t="shared" si="7136"/>
        <v>20640</v>
      </c>
      <c r="K506" s="468">
        <f t="shared" si="7136"/>
        <v>4935</v>
      </c>
      <c r="L506" s="587">
        <f t="shared" si="6839"/>
        <v>0.23909883720930233</v>
      </c>
      <c r="M506" s="468">
        <f t="shared" ref="M506" si="7137">SUM(M507:M508)</f>
        <v>20640</v>
      </c>
      <c r="N506" s="468">
        <f t="shared" si="7136"/>
        <v>0</v>
      </c>
      <c r="O506" s="468">
        <f t="shared" si="7136"/>
        <v>0</v>
      </c>
      <c r="P506" s="526">
        <f t="shared" si="6841"/>
        <v>20640</v>
      </c>
      <c r="Q506" s="587">
        <f t="shared" si="6842"/>
        <v>0.23909883720930233</v>
      </c>
      <c r="R506" s="468">
        <f t="shared" ref="R506:S506" si="7138">SUM(R507:R508)</f>
        <v>20640</v>
      </c>
      <c r="S506" s="468">
        <f t="shared" si="7138"/>
        <v>6201</v>
      </c>
      <c r="T506" s="587">
        <f t="shared" si="6844"/>
        <v>0.30043604651162792</v>
      </c>
      <c r="U506" s="468">
        <f t="shared" ref="U506:W506" si="7139">SUM(U507:U508)</f>
        <v>20640</v>
      </c>
      <c r="V506" s="468">
        <f t="shared" si="7139"/>
        <v>0</v>
      </c>
      <c r="W506" s="468">
        <f t="shared" si="7139"/>
        <v>0</v>
      </c>
      <c r="X506" s="526">
        <f t="shared" si="6846"/>
        <v>20640</v>
      </c>
      <c r="Y506" s="587">
        <f t="shared" si="6847"/>
        <v>0.30043604651162792</v>
      </c>
      <c r="Z506" s="468">
        <f t="shared" ref="Z506" si="7140">SUM(Z507:Z508)</f>
        <v>0</v>
      </c>
      <c r="AA506" s="526">
        <f t="shared" si="6849"/>
        <v>20640</v>
      </c>
      <c r="AB506" s="468">
        <f t="shared" ref="AB506:AE506" si="7141">SUM(AB507:AB508)</f>
        <v>12271</v>
      </c>
      <c r="AC506" s="587">
        <f t="shared" si="6851"/>
        <v>0.59452519379844959</v>
      </c>
      <c r="AD506" s="468">
        <f t="shared" si="7141"/>
        <v>13047</v>
      </c>
      <c r="AE506" s="468">
        <f t="shared" si="7141"/>
        <v>13047</v>
      </c>
      <c r="AF506" s="587">
        <f t="shared" si="6852"/>
        <v>0.63212209302325584</v>
      </c>
      <c r="AG506" s="468">
        <f t="shared" ref="AG506:AM506" si="7142">SUM(AG507:AG508)</f>
        <v>20640</v>
      </c>
      <c r="AH506" s="468">
        <f t="shared" si="7142"/>
        <v>10694</v>
      </c>
      <c r="AI506" s="468">
        <f t="shared" si="7142"/>
        <v>5347</v>
      </c>
      <c r="AJ506" s="468">
        <f t="shared" si="7142"/>
        <v>5347</v>
      </c>
      <c r="AK506" s="468">
        <f t="shared" si="7142"/>
        <v>0</v>
      </c>
      <c r="AL506" s="526">
        <f t="shared" si="6854"/>
        <v>20640</v>
      </c>
      <c r="AM506" s="828">
        <f t="shared" si="7142"/>
        <v>13047.53</v>
      </c>
      <c r="AN506" s="894">
        <f t="shared" si="6855"/>
        <v>0.63214777131782951</v>
      </c>
      <c r="AO506" s="828">
        <f t="shared" ref="AO506:AR506" si="7143">SUM(AO507:AO508)</f>
        <v>3855.44</v>
      </c>
      <c r="AP506" s="894">
        <f t="shared" si="6857"/>
        <v>0.36052365812605197</v>
      </c>
      <c r="AQ506" s="828">
        <f t="shared" ref="AQ506" si="7144">SUM(AQ507:AQ508)</f>
        <v>0</v>
      </c>
      <c r="AR506" s="828">
        <f t="shared" si="7143"/>
        <v>0</v>
      </c>
      <c r="AS506" s="828">
        <f t="shared" si="6859"/>
        <v>10694</v>
      </c>
      <c r="AT506" s="894">
        <f t="shared" si="6860"/>
        <v>0.36052365812605197</v>
      </c>
      <c r="AU506" s="828">
        <f t="shared" ref="AU506" si="7145">SUM(AU507:AU508)</f>
        <v>0</v>
      </c>
      <c r="AV506" s="828">
        <f t="shared" si="6862"/>
        <v>10694</v>
      </c>
      <c r="AW506" s="468">
        <f t="shared" ref="AW506:BG506" si="7146">SUM(AW507:AW508)</f>
        <v>10694</v>
      </c>
      <c r="AX506" s="828">
        <f t="shared" si="7146"/>
        <v>7261.54</v>
      </c>
      <c r="AY506" s="468">
        <f t="shared" si="7146"/>
        <v>10694</v>
      </c>
      <c r="AZ506" s="1095">
        <f t="shared" si="7146"/>
        <v>13974.54</v>
      </c>
      <c r="BA506" s="1015">
        <f t="shared" si="7146"/>
        <v>8300</v>
      </c>
      <c r="BB506" s="468">
        <f t="shared" si="7146"/>
        <v>5347</v>
      </c>
      <c r="BC506" s="468">
        <f t="shared" si="7146"/>
        <v>5347</v>
      </c>
      <c r="BD506" s="1015">
        <f t="shared" si="7146"/>
        <v>8300</v>
      </c>
      <c r="BE506" s="468">
        <f t="shared" si="7146"/>
        <v>5347</v>
      </c>
      <c r="BF506" s="468">
        <f t="shared" si="7146"/>
        <v>5347</v>
      </c>
      <c r="BG506" s="828">
        <f t="shared" si="7146"/>
        <v>0</v>
      </c>
      <c r="BH506" s="468">
        <f t="shared" si="6864"/>
        <v>8300</v>
      </c>
      <c r="BI506" s="1016">
        <f t="shared" ref="BI506" si="7147">SUM(BI507:BI508)</f>
        <v>10810.34</v>
      </c>
      <c r="BJ506" s="894">
        <f t="shared" si="6866"/>
        <v>1.3024506024096385</v>
      </c>
      <c r="BK506" s="468">
        <f t="shared" ref="BK506" si="7148">SUM(BK507:BK508)</f>
        <v>7242</v>
      </c>
      <c r="BL506" s="468">
        <f t="shared" si="6868"/>
        <v>15542</v>
      </c>
      <c r="BM506" s="894">
        <f t="shared" si="6869"/>
        <v>0.69555655642774417</v>
      </c>
      <c r="BN506" s="894"/>
      <c r="BO506" s="894"/>
      <c r="BP506" s="1016">
        <f t="shared" ref="BP506:BT506" si="7149">SUM(BP507:BP508)</f>
        <v>12213.18</v>
      </c>
      <c r="BQ506" s="894">
        <f t="shared" si="6871"/>
        <v>0.7858177840689744</v>
      </c>
      <c r="BR506" s="828">
        <f t="shared" ref="BR506" si="7150">SUM(BR507:BR508)</f>
        <v>0</v>
      </c>
      <c r="BS506" s="468">
        <f t="shared" si="6873"/>
        <v>15542</v>
      </c>
      <c r="BT506" s="1016">
        <f t="shared" si="7149"/>
        <v>16375.82</v>
      </c>
      <c r="BU506" s="894">
        <f t="shared" si="6874"/>
        <v>1.0536494659631965</v>
      </c>
      <c r="BV506" s="1019">
        <f t="shared" ref="BV506" si="7151">SUM(BV507:BV508)</f>
        <v>3400</v>
      </c>
      <c r="BW506" s="468">
        <f t="shared" si="6876"/>
        <v>18942</v>
      </c>
      <c r="BX506" s="894">
        <f t="shared" si="6877"/>
        <v>0.86452433745116675</v>
      </c>
      <c r="BY506" s="1016">
        <f t="shared" ref="BY506:CE506" si="7152">SUM(BY507:BY508)</f>
        <v>16919.72</v>
      </c>
      <c r="BZ506" s="1159">
        <f t="shared" si="7152"/>
        <v>16919.72</v>
      </c>
      <c r="CA506" s="468">
        <f t="shared" si="7152"/>
        <v>6694</v>
      </c>
      <c r="CB506" s="468">
        <f t="shared" si="7152"/>
        <v>6694</v>
      </c>
      <c r="CC506" s="468">
        <f t="shared" si="7152"/>
        <v>6694</v>
      </c>
      <c r="CD506" s="1016">
        <f t="shared" si="7152"/>
        <v>2552.02</v>
      </c>
      <c r="CE506" s="58">
        <f t="shared" si="7152"/>
        <v>0</v>
      </c>
      <c r="CF506" s="526">
        <f t="shared" si="6879"/>
        <v>6694</v>
      </c>
      <c r="CG506" s="587">
        <f t="shared" si="6880"/>
        <v>0.3812399163429937</v>
      </c>
      <c r="CH506" s="1016">
        <f t="shared" ref="CH506:CL506" si="7153">SUM(CH507:CH508)</f>
        <v>6878.02</v>
      </c>
      <c r="CI506" s="587">
        <f t="shared" si="6882"/>
        <v>1.0274902898117717</v>
      </c>
      <c r="CJ506" s="468">
        <f t="shared" ref="CJ506" si="7154">SUM(CJ507:CJ508)</f>
        <v>0</v>
      </c>
      <c r="CK506" s="468">
        <f t="shared" si="6884"/>
        <v>6694</v>
      </c>
      <c r="CL506" s="166">
        <f t="shared" si="7153"/>
        <v>13839.759999999998</v>
      </c>
      <c r="CM506" s="587">
        <f t="shared" si="6885"/>
        <v>2.0674873020615476</v>
      </c>
      <c r="CN506" s="9">
        <f t="shared" ref="CN506" si="7155">SUM(CN507:CN508)</f>
        <v>10458</v>
      </c>
      <c r="CO506" s="1219">
        <f t="shared" si="6887"/>
        <v>17152</v>
      </c>
      <c r="CP506" s="587">
        <f t="shared" si="6888"/>
        <v>0.80688899253731339</v>
      </c>
      <c r="CQ506" s="58">
        <f t="shared" ref="CQ506" si="7156">SUM(CQ507:CQ508)</f>
        <v>0</v>
      </c>
      <c r="CR506" s="1219">
        <f t="shared" si="6890"/>
        <v>17152</v>
      </c>
      <c r="CS506" s="1281">
        <f t="shared" ref="CS506:DB506" si="7157">SUM(CS507:CS508)</f>
        <v>17152</v>
      </c>
      <c r="CT506" s="1344">
        <f t="shared" si="7157"/>
        <v>10694</v>
      </c>
      <c r="CU506" s="468">
        <f t="shared" si="7157"/>
        <v>10694</v>
      </c>
      <c r="CV506" s="468">
        <f t="shared" si="7157"/>
        <v>10694</v>
      </c>
      <c r="CW506" s="1424">
        <f t="shared" si="7157"/>
        <v>15574.13</v>
      </c>
      <c r="CX506" s="587">
        <f t="shared" si="6892"/>
        <v>0.90800664645522389</v>
      </c>
      <c r="CY506" s="1523">
        <f t="shared" ref="CY506:CZ506" si="7158">SUM(CY507:CY508)</f>
        <v>10694</v>
      </c>
      <c r="CZ506" s="468">
        <f t="shared" si="7158"/>
        <v>0</v>
      </c>
      <c r="DA506" s="1523">
        <f t="shared" si="6894"/>
        <v>10694</v>
      </c>
      <c r="DB506" s="166">
        <f t="shared" si="7157"/>
        <v>1206.78</v>
      </c>
      <c r="DC506" s="587">
        <f t="shared" si="6895"/>
        <v>0.11284645595661118</v>
      </c>
      <c r="DD506" s="1219">
        <f t="shared" ref="DD506" si="7159">SUM(DD507:DD508)</f>
        <v>0</v>
      </c>
      <c r="DE506" s="1523">
        <f t="shared" si="6897"/>
        <v>10694</v>
      </c>
      <c r="DF506" s="587">
        <f t="shared" si="6898"/>
        <v>0.11284645595661118</v>
      </c>
      <c r="DG506" s="1219">
        <f t="shared" ref="DG506" si="7160">SUM(DG507:DG508)</f>
        <v>0</v>
      </c>
      <c r="DH506" s="1523">
        <f t="shared" si="6900"/>
        <v>10694</v>
      </c>
      <c r="DI506" s="587">
        <f t="shared" si="6901"/>
        <v>0.11284645595661118</v>
      </c>
      <c r="DJ506" s="1622">
        <f t="shared" ref="DJ506" si="7161">SUM(DJ507:DJ508)</f>
        <v>4208.1100000000006</v>
      </c>
      <c r="DK506" s="587">
        <f t="shared" si="6903"/>
        <v>0.39350196371797275</v>
      </c>
      <c r="DL506" s="1219">
        <f t="shared" ref="DL506" si="7162">SUM(DL507:DL508)</f>
        <v>0</v>
      </c>
      <c r="DM506" s="1523">
        <f t="shared" si="6905"/>
        <v>10694</v>
      </c>
      <c r="DN506" s="587">
        <f t="shared" si="6906"/>
        <v>0.39350196371797275</v>
      </c>
      <c r="DO506" s="1622">
        <f t="shared" ref="DO506:DS506" si="7163">SUM(DO507:DO508)</f>
        <v>6521.8099999999995</v>
      </c>
      <c r="DP506" s="468">
        <f t="shared" si="7163"/>
        <v>16041</v>
      </c>
      <c r="DQ506" s="468">
        <f t="shared" si="7163"/>
        <v>10694</v>
      </c>
      <c r="DR506" s="468">
        <f t="shared" si="7163"/>
        <v>10694</v>
      </c>
      <c r="DS506" s="1702">
        <f t="shared" si="7163"/>
        <v>6727.24</v>
      </c>
      <c r="DT506" s="323">
        <f t="shared" si="6908"/>
        <v>0.62906676641107162</v>
      </c>
      <c r="DU506" s="1788">
        <f t="shared" ref="DU506:DV506" si="7164">SUM(DU507:DU508)</f>
        <v>16041</v>
      </c>
      <c r="DV506" s="1788">
        <f t="shared" si="7164"/>
        <v>0</v>
      </c>
      <c r="DW506" s="1788">
        <f t="shared" si="6910"/>
        <v>16041</v>
      </c>
      <c r="DX506" s="1788">
        <f t="shared" ref="DX506:DZ506" si="7165">SUM(DX507:DX508)</f>
        <v>0</v>
      </c>
      <c r="DY506" s="1788">
        <f t="shared" si="6912"/>
        <v>16041</v>
      </c>
      <c r="DZ506" s="1788">
        <f t="shared" si="7165"/>
        <v>0</v>
      </c>
      <c r="EA506" s="1788">
        <f t="shared" si="6913"/>
        <v>16041</v>
      </c>
      <c r="EB506" s="1702">
        <f t="shared" ref="EB506" si="7166">SUM(EB507:EB508)</f>
        <v>1606.49</v>
      </c>
      <c r="EC506" s="323">
        <f t="shared" si="6915"/>
        <v>0.10014899320491241</v>
      </c>
      <c r="ED506" s="1788">
        <f t="shared" ref="ED506" si="7167">SUM(ED507:ED508)</f>
        <v>10000</v>
      </c>
      <c r="EE506" s="1788">
        <f t="shared" si="6917"/>
        <v>26041</v>
      </c>
      <c r="EF506" s="323">
        <f t="shared" si="6918"/>
        <v>6.1690795284359279E-2</v>
      </c>
      <c r="EG506" s="1788">
        <f t="shared" ref="EG506" si="7168">SUM(EG507:EG508)</f>
        <v>0</v>
      </c>
      <c r="EH506" s="1788">
        <f t="shared" si="6920"/>
        <v>26041</v>
      </c>
      <c r="EI506" s="2339">
        <f t="shared" ref="EI506:EO506" si="7169">SUM(EI507:EI508)</f>
        <v>14508.22</v>
      </c>
      <c r="EJ506" s="1702">
        <f t="shared" si="7169"/>
        <v>14329.85</v>
      </c>
      <c r="EK506" s="323">
        <f t="shared" si="6922"/>
        <v>0.98770559034809235</v>
      </c>
      <c r="EL506" s="1788">
        <f t="shared" si="7169"/>
        <v>5273</v>
      </c>
      <c r="EM506" s="2340">
        <f t="shared" si="7169"/>
        <v>3373</v>
      </c>
      <c r="EN506" s="2340">
        <f t="shared" si="7169"/>
        <v>3373</v>
      </c>
      <c r="EO506" s="1702">
        <f t="shared" si="7169"/>
        <v>3404.27</v>
      </c>
      <c r="EP506" s="2176">
        <f t="shared" si="6923"/>
        <v>0.64560402048169918</v>
      </c>
      <c r="EQ506" s="1788">
        <f t="shared" ref="EQ506" si="7170">SUM(EQ507:EQ508)</f>
        <v>0</v>
      </c>
      <c r="ER506" s="1788">
        <f t="shared" si="6925"/>
        <v>5273</v>
      </c>
      <c r="ES506" s="1788">
        <f t="shared" ref="ES506" si="7171">SUM(ES507:ES508)</f>
        <v>0</v>
      </c>
      <c r="ET506" s="1788">
        <f t="shared" si="6927"/>
        <v>5273</v>
      </c>
      <c r="EU506" s="323">
        <f t="shared" si="6928"/>
        <v>0.64560402048169918</v>
      </c>
      <c r="EV506" s="1788">
        <f t="shared" ref="EV506" si="7172">SUM(EV507:EV508)</f>
        <v>0</v>
      </c>
      <c r="EW506" s="1788">
        <f t="shared" si="6930"/>
        <v>5273</v>
      </c>
      <c r="EX506" s="1702">
        <f t="shared" ref="EX506" si="7173">SUM(EX507:EX508)</f>
        <v>4099.6100000000006</v>
      </c>
      <c r="EY506" s="323">
        <f t="shared" si="6932"/>
        <v>0.77747202730893239</v>
      </c>
      <c r="EZ506" s="2341">
        <f t="shared" ref="EZ506:FF506" si="7174">SUM(EZ507:EZ508)</f>
        <v>5273</v>
      </c>
      <c r="FA506" s="1702">
        <f t="shared" ref="FA506" si="7175">SUM(FA507:FA508)</f>
        <v>5318.57</v>
      </c>
      <c r="FB506" s="323">
        <f t="shared" si="6935"/>
        <v>1.0086421391996965</v>
      </c>
      <c r="FC506" s="1523">
        <f t="shared" si="7174"/>
        <v>3600</v>
      </c>
      <c r="FD506" s="1523">
        <f t="shared" si="7174"/>
        <v>3600</v>
      </c>
      <c r="FE506" s="1523">
        <f t="shared" si="7174"/>
        <v>3600</v>
      </c>
      <c r="FF506" s="1523">
        <f t="shared" si="7174"/>
        <v>0</v>
      </c>
      <c r="FG506" s="1523">
        <f t="shared" si="6936"/>
        <v>3600</v>
      </c>
      <c r="FH506" s="2791">
        <f t="shared" ref="FH506:FI506" si="7176">SUM(FH507:FH508)</f>
        <v>1596.5900000000001</v>
      </c>
      <c r="FI506" s="1523">
        <f t="shared" si="7176"/>
        <v>0</v>
      </c>
      <c r="FJ506" s="1523">
        <f t="shared" si="6938"/>
        <v>3600</v>
      </c>
      <c r="FK506" s="1969">
        <f t="shared" si="6939"/>
        <v>0.44349722222222226</v>
      </c>
      <c r="FL506" s="2791">
        <f t="shared" ref="FL506" si="7177">SUM(FL507:FL508)</f>
        <v>2360.23</v>
      </c>
      <c r="FM506" s="1969">
        <f t="shared" si="6941"/>
        <v>0.65561944444444442</v>
      </c>
      <c r="FN506" s="1523">
        <f t="shared" ref="FN506" si="7178">SUM(FN507:FN508)</f>
        <v>0</v>
      </c>
      <c r="FO506" s="1523">
        <f t="shared" si="6943"/>
        <v>3600</v>
      </c>
      <c r="FP506" s="2133">
        <f t="shared" ref="FP506" si="7179">SUM(FP507:FP508)</f>
        <v>3600</v>
      </c>
      <c r="FQ506" s="2610">
        <f t="shared" ref="FQ506:FR506" si="7180">SUM(FQ507:FQ508)</f>
        <v>10694</v>
      </c>
      <c r="FR506" s="1523">
        <f t="shared" si="7180"/>
        <v>10694</v>
      </c>
      <c r="FS506" s="1523">
        <f t="shared" ref="FS506" si="7181">SUM(FS507:FS508)</f>
        <v>10694</v>
      </c>
    </row>
    <row r="507" spans="1:175" ht="21.75" hidden="1" thickBot="1" x14ac:dyDescent="0.4">
      <c r="A507" s="2895"/>
      <c r="B507" s="2879"/>
      <c r="C507" s="2898"/>
      <c r="D507" s="2901"/>
      <c r="E507" s="2903"/>
      <c r="F507" s="658" t="s">
        <v>598</v>
      </c>
      <c r="G507" s="650" t="s">
        <v>518</v>
      </c>
      <c r="H507" s="590">
        <v>502</v>
      </c>
      <c r="I507" s="468">
        <v>1376</v>
      </c>
      <c r="J507" s="526">
        <v>2640</v>
      </c>
      <c r="K507" s="526">
        <v>859</v>
      </c>
      <c r="L507" s="587">
        <f t="shared" si="6839"/>
        <v>0.32537878787878788</v>
      </c>
      <c r="M507" s="468">
        <v>2640</v>
      </c>
      <c r="N507" s="468">
        <v>0</v>
      </c>
      <c r="O507" s="468"/>
      <c r="P507" s="526">
        <f t="shared" si="6841"/>
        <v>2640</v>
      </c>
      <c r="Q507" s="587">
        <f t="shared" si="6842"/>
        <v>0.32537878787878788</v>
      </c>
      <c r="R507" s="468">
        <v>2640</v>
      </c>
      <c r="S507" s="526">
        <v>283</v>
      </c>
      <c r="T507" s="587">
        <f t="shared" si="6844"/>
        <v>0.10719696969696969</v>
      </c>
      <c r="U507" s="468">
        <v>2640</v>
      </c>
      <c r="V507" s="468">
        <v>0</v>
      </c>
      <c r="W507" s="468"/>
      <c r="X507" s="526">
        <f t="shared" si="6846"/>
        <v>2640</v>
      </c>
      <c r="Y507" s="587">
        <f t="shared" si="6847"/>
        <v>0.10719696969696969</v>
      </c>
      <c r="Z507" s="468">
        <v>0</v>
      </c>
      <c r="AA507" s="526">
        <f t="shared" si="6849"/>
        <v>2640</v>
      </c>
      <c r="AB507" s="526">
        <v>387</v>
      </c>
      <c r="AC507" s="587">
        <f t="shared" si="6851"/>
        <v>0.14659090909090908</v>
      </c>
      <c r="AD507" s="526">
        <v>387</v>
      </c>
      <c r="AE507" s="526">
        <v>387</v>
      </c>
      <c r="AF507" s="587">
        <f t="shared" si="6852"/>
        <v>0.14659090909090908</v>
      </c>
      <c r="AG507" s="468">
        <v>2640</v>
      </c>
      <c r="AH507" s="468">
        <v>1200</v>
      </c>
      <c r="AI507" s="468">
        <v>1200</v>
      </c>
      <c r="AJ507" s="468">
        <v>1200</v>
      </c>
      <c r="AK507" s="468">
        <v>0</v>
      </c>
      <c r="AL507" s="526">
        <f t="shared" si="6854"/>
        <v>2640</v>
      </c>
      <c r="AM507" s="828">
        <v>387</v>
      </c>
      <c r="AN507" s="894">
        <f t="shared" si="6855"/>
        <v>0.14659090909090908</v>
      </c>
      <c r="AO507" s="828">
        <v>325.68</v>
      </c>
      <c r="AP507" s="894">
        <f t="shared" si="6857"/>
        <v>0.27140000000000003</v>
      </c>
      <c r="AQ507" s="828"/>
      <c r="AR507" s="828"/>
      <c r="AS507" s="828">
        <f t="shared" si="6859"/>
        <v>1200</v>
      </c>
      <c r="AT507" s="894">
        <f t="shared" si="6860"/>
        <v>0.27140000000000003</v>
      </c>
      <c r="AU507" s="828"/>
      <c r="AV507" s="828">
        <f t="shared" si="6862"/>
        <v>1200</v>
      </c>
      <c r="AW507" s="468">
        <v>1200</v>
      </c>
      <c r="AX507" s="828">
        <v>653.16</v>
      </c>
      <c r="AY507" s="468">
        <v>1200</v>
      </c>
      <c r="AZ507" s="1095">
        <v>3289.2</v>
      </c>
      <c r="BA507" s="1015">
        <v>1200</v>
      </c>
      <c r="BB507" s="468">
        <v>1200</v>
      </c>
      <c r="BC507" s="468">
        <v>1200</v>
      </c>
      <c r="BD507" s="1015">
        <v>1200</v>
      </c>
      <c r="BE507" s="468">
        <v>1200</v>
      </c>
      <c r="BF507" s="468">
        <v>1200</v>
      </c>
      <c r="BG507" s="828"/>
      <c r="BH507" s="468">
        <f t="shared" si="6864"/>
        <v>1200</v>
      </c>
      <c r="BI507" s="1016">
        <v>274</v>
      </c>
      <c r="BJ507" s="894">
        <f t="shared" si="6866"/>
        <v>0.22833333333333333</v>
      </c>
      <c r="BK507" s="468"/>
      <c r="BL507" s="468">
        <f t="shared" si="6868"/>
        <v>1200</v>
      </c>
      <c r="BM507" s="894">
        <f t="shared" si="6869"/>
        <v>0.22833333333333333</v>
      </c>
      <c r="BN507" s="894"/>
      <c r="BO507" s="894"/>
      <c r="BP507" s="1016">
        <v>760.04</v>
      </c>
      <c r="BQ507" s="894">
        <f t="shared" si="6871"/>
        <v>0.63336666666666663</v>
      </c>
      <c r="BR507" s="828"/>
      <c r="BS507" s="468">
        <f t="shared" si="6873"/>
        <v>1200</v>
      </c>
      <c r="BT507" s="1016">
        <v>654.66</v>
      </c>
      <c r="BU507" s="894">
        <f t="shared" si="6874"/>
        <v>0.54554999999999998</v>
      </c>
      <c r="BV507" s="468"/>
      <c r="BW507" s="468">
        <f t="shared" si="6876"/>
        <v>1200</v>
      </c>
      <c r="BX507" s="894">
        <f t="shared" si="6877"/>
        <v>0.54554999999999998</v>
      </c>
      <c r="BY507" s="1016">
        <v>1577.16</v>
      </c>
      <c r="BZ507" s="1159">
        <v>1577.16</v>
      </c>
      <c r="CA507" s="468">
        <v>2547</v>
      </c>
      <c r="CB507" s="468">
        <v>2547</v>
      </c>
      <c r="CC507" s="468">
        <v>2547</v>
      </c>
      <c r="CD507" s="1016">
        <v>633.17999999999995</v>
      </c>
      <c r="CE507" s="58"/>
      <c r="CF507" s="526">
        <f t="shared" si="6879"/>
        <v>2547</v>
      </c>
      <c r="CG507" s="587">
        <f t="shared" si="6880"/>
        <v>0.24859835100117783</v>
      </c>
      <c r="CH507" s="1016">
        <v>940.68</v>
      </c>
      <c r="CI507" s="587">
        <f t="shared" si="6882"/>
        <v>0.36932862190812721</v>
      </c>
      <c r="CJ507" s="468"/>
      <c r="CK507" s="468">
        <f t="shared" si="6884"/>
        <v>2547</v>
      </c>
      <c r="CL507" s="166">
        <v>1576.46</v>
      </c>
      <c r="CM507" s="587">
        <f t="shared" si="6885"/>
        <v>0.61894778170396547</v>
      </c>
      <c r="CN507" s="58"/>
      <c r="CO507" s="1219">
        <f t="shared" si="6887"/>
        <v>2547</v>
      </c>
      <c r="CP507" s="587">
        <f t="shared" si="6888"/>
        <v>0.61894778170396547</v>
      </c>
      <c r="CQ507" s="58"/>
      <c r="CR507" s="1219">
        <f t="shared" si="6890"/>
        <v>2547</v>
      </c>
      <c r="CS507" s="1281">
        <v>2547</v>
      </c>
      <c r="CT507" s="1344">
        <v>2347</v>
      </c>
      <c r="CU507" s="468">
        <v>2347</v>
      </c>
      <c r="CV507" s="468">
        <v>2347</v>
      </c>
      <c r="CW507" s="1424">
        <v>3096.9</v>
      </c>
      <c r="CX507" s="587">
        <f t="shared" si="6892"/>
        <v>1.2159010600706714</v>
      </c>
      <c r="CY507" s="1523">
        <v>2347</v>
      </c>
      <c r="CZ507" s="468"/>
      <c r="DA507" s="1523">
        <f t="shared" si="6894"/>
        <v>2347</v>
      </c>
      <c r="DB507" s="166">
        <v>688.78</v>
      </c>
      <c r="DC507" s="587">
        <f t="shared" si="6895"/>
        <v>0.29347251810822328</v>
      </c>
      <c r="DD507" s="1219"/>
      <c r="DE507" s="1523">
        <f t="shared" si="6897"/>
        <v>2347</v>
      </c>
      <c r="DF507" s="587">
        <f t="shared" si="6898"/>
        <v>0.29347251810822328</v>
      </c>
      <c r="DG507" s="1219"/>
      <c r="DH507" s="1523">
        <f t="shared" si="6900"/>
        <v>2347</v>
      </c>
      <c r="DI507" s="587">
        <f t="shared" si="6901"/>
        <v>0.29347251810822328</v>
      </c>
      <c r="DJ507" s="1622">
        <v>2576.2800000000002</v>
      </c>
      <c r="DK507" s="587">
        <f t="shared" si="6903"/>
        <v>1.0976906689390713</v>
      </c>
      <c r="DL507" s="1219"/>
      <c r="DM507" s="1523">
        <f t="shared" si="6905"/>
        <v>2347</v>
      </c>
      <c r="DN507" s="587">
        <f t="shared" si="6906"/>
        <v>1.0976906689390713</v>
      </c>
      <c r="DO507" s="1622">
        <v>3571.96</v>
      </c>
      <c r="DP507" s="468">
        <v>3572</v>
      </c>
      <c r="DQ507" s="468">
        <v>3572</v>
      </c>
      <c r="DR507" s="468">
        <v>3572</v>
      </c>
      <c r="DS507" s="1702">
        <v>4438.3999999999996</v>
      </c>
      <c r="DT507" s="323">
        <f t="shared" si="6908"/>
        <v>1.8910950149126542</v>
      </c>
      <c r="DU507" s="1788">
        <v>3572</v>
      </c>
      <c r="DV507" s="1788"/>
      <c r="DW507" s="1788">
        <f t="shared" si="6910"/>
        <v>3572</v>
      </c>
      <c r="DX507" s="1788"/>
      <c r="DY507" s="1788">
        <f t="shared" si="6912"/>
        <v>3572</v>
      </c>
      <c r="DZ507" s="1788"/>
      <c r="EA507" s="1788">
        <f t="shared" si="6913"/>
        <v>3572</v>
      </c>
      <c r="EB507" s="1702">
        <v>808.49</v>
      </c>
      <c r="EC507" s="323">
        <f t="shared" si="6915"/>
        <v>0.22634098544232922</v>
      </c>
      <c r="ED507" s="1788"/>
      <c r="EE507" s="1788">
        <f t="shared" si="6917"/>
        <v>3572</v>
      </c>
      <c r="EF507" s="323">
        <f t="shared" si="6918"/>
        <v>0.22634098544232922</v>
      </c>
      <c r="EG507" s="1788"/>
      <c r="EH507" s="1788">
        <f t="shared" si="6920"/>
        <v>3572</v>
      </c>
      <c r="EI507" s="2339">
        <v>1527.17</v>
      </c>
      <c r="EJ507" s="1702">
        <v>3136.6</v>
      </c>
      <c r="EK507" s="323">
        <f t="shared" si="6922"/>
        <v>2.05386433730364</v>
      </c>
      <c r="EL507" s="1788">
        <v>4373</v>
      </c>
      <c r="EM507" s="2340">
        <v>3373</v>
      </c>
      <c r="EN507" s="2340">
        <v>3373</v>
      </c>
      <c r="EO507" s="1702">
        <v>1894.6</v>
      </c>
      <c r="EP507" s="2176">
        <f t="shared" si="6923"/>
        <v>0.4332494854790761</v>
      </c>
      <c r="EQ507" s="1788"/>
      <c r="ER507" s="1788">
        <f t="shared" si="6925"/>
        <v>4373</v>
      </c>
      <c r="ES507" s="1788"/>
      <c r="ET507" s="1788">
        <f t="shared" si="6927"/>
        <v>4373</v>
      </c>
      <c r="EU507" s="323">
        <f t="shared" si="6928"/>
        <v>0.4332494854790761</v>
      </c>
      <c r="EV507" s="1788"/>
      <c r="EW507" s="1788">
        <f t="shared" si="6930"/>
        <v>4373</v>
      </c>
      <c r="EX507" s="1702">
        <v>1392.94</v>
      </c>
      <c r="EY507" s="323">
        <f t="shared" si="6932"/>
        <v>0.31853190029727879</v>
      </c>
      <c r="EZ507" s="2341">
        <v>4373</v>
      </c>
      <c r="FA507" s="1702">
        <v>3453.2</v>
      </c>
      <c r="FB507" s="323">
        <f t="shared" si="6935"/>
        <v>0.78966384632975073</v>
      </c>
      <c r="FC507" s="1523">
        <v>3400</v>
      </c>
      <c r="FD507" s="1523">
        <v>3400</v>
      </c>
      <c r="FE507" s="1523">
        <v>3400</v>
      </c>
      <c r="FF507" s="1523"/>
      <c r="FG507" s="1523">
        <f t="shared" si="6936"/>
        <v>3400</v>
      </c>
      <c r="FH507" s="2791">
        <v>782.48</v>
      </c>
      <c r="FI507" s="1523"/>
      <c r="FJ507" s="1523">
        <f t="shared" si="6938"/>
        <v>3400</v>
      </c>
      <c r="FK507" s="1969">
        <f t="shared" si="6939"/>
        <v>0.23014117647058824</v>
      </c>
      <c r="FL507" s="2791">
        <v>1788.43</v>
      </c>
      <c r="FM507" s="1969">
        <f t="shared" si="6941"/>
        <v>0.52600882352941181</v>
      </c>
      <c r="FN507" s="1523"/>
      <c r="FO507" s="1523">
        <f t="shared" si="6943"/>
        <v>3400</v>
      </c>
      <c r="FP507" s="2133">
        <v>3400</v>
      </c>
      <c r="FQ507" s="2610">
        <v>3577</v>
      </c>
      <c r="FR507" s="1523">
        <v>3577</v>
      </c>
      <c r="FS507" s="1523">
        <v>3577</v>
      </c>
    </row>
    <row r="508" spans="1:175" ht="21.75" hidden="1" thickBot="1" x14ac:dyDescent="0.4">
      <c r="A508" s="2895"/>
      <c r="B508" s="2879"/>
      <c r="C508" s="2898"/>
      <c r="D508" s="2901"/>
      <c r="E508" s="2903"/>
      <c r="F508" s="661" t="s">
        <v>45</v>
      </c>
      <c r="G508" s="650" t="s">
        <v>701</v>
      </c>
      <c r="H508" s="590">
        <v>16164</v>
      </c>
      <c r="I508" s="468">
        <v>22056</v>
      </c>
      <c r="J508" s="526">
        <v>18000</v>
      </c>
      <c r="K508" s="526">
        <v>4076</v>
      </c>
      <c r="L508" s="587">
        <f t="shared" si="6839"/>
        <v>0.22644444444444445</v>
      </c>
      <c r="M508" s="468">
        <v>18000</v>
      </c>
      <c r="N508" s="468"/>
      <c r="O508" s="468"/>
      <c r="P508" s="526">
        <f t="shared" si="6841"/>
        <v>18000</v>
      </c>
      <c r="Q508" s="587">
        <f t="shared" si="6842"/>
        <v>0.22644444444444445</v>
      </c>
      <c r="R508" s="468">
        <v>18000</v>
      </c>
      <c r="S508" s="526">
        <v>5918</v>
      </c>
      <c r="T508" s="587">
        <f t="shared" si="6844"/>
        <v>0.32877777777777778</v>
      </c>
      <c r="U508" s="468">
        <v>18000</v>
      </c>
      <c r="V508" s="468"/>
      <c r="W508" s="468"/>
      <c r="X508" s="526">
        <f t="shared" si="6846"/>
        <v>18000</v>
      </c>
      <c r="Y508" s="587">
        <f t="shared" si="6847"/>
        <v>0.32877777777777778</v>
      </c>
      <c r="Z508" s="468"/>
      <c r="AA508" s="526">
        <f t="shared" si="6849"/>
        <v>18000</v>
      </c>
      <c r="AB508" s="526">
        <v>11884</v>
      </c>
      <c r="AC508" s="587">
        <f t="shared" si="6851"/>
        <v>0.66022222222222227</v>
      </c>
      <c r="AD508" s="526">
        <v>12660</v>
      </c>
      <c r="AE508" s="526">
        <v>12660</v>
      </c>
      <c r="AF508" s="587">
        <f t="shared" si="6852"/>
        <v>0.70333333333333337</v>
      </c>
      <c r="AG508" s="468">
        <v>18000</v>
      </c>
      <c r="AH508" s="468">
        <v>9494</v>
      </c>
      <c r="AI508" s="468">
        <v>4147</v>
      </c>
      <c r="AJ508" s="468">
        <v>4147</v>
      </c>
      <c r="AK508" s="468"/>
      <c r="AL508" s="526">
        <f t="shared" si="6854"/>
        <v>18000</v>
      </c>
      <c r="AM508" s="828">
        <v>12660.53</v>
      </c>
      <c r="AN508" s="894">
        <f t="shared" si="6855"/>
        <v>0.70336277777777778</v>
      </c>
      <c r="AO508" s="828">
        <v>3529.76</v>
      </c>
      <c r="AP508" s="894">
        <f t="shared" si="6857"/>
        <v>0.37178849799873609</v>
      </c>
      <c r="AQ508" s="828"/>
      <c r="AR508" s="828"/>
      <c r="AS508" s="828">
        <f t="shared" si="6859"/>
        <v>9494</v>
      </c>
      <c r="AT508" s="894">
        <f t="shared" si="6860"/>
        <v>0.37178849799873609</v>
      </c>
      <c r="AU508" s="828"/>
      <c r="AV508" s="828">
        <f t="shared" si="6862"/>
        <v>9494</v>
      </c>
      <c r="AW508" s="468">
        <v>9494</v>
      </c>
      <c r="AX508" s="828">
        <v>6608.38</v>
      </c>
      <c r="AY508" s="468">
        <v>9494</v>
      </c>
      <c r="AZ508" s="1095">
        <v>10685.34</v>
      </c>
      <c r="BA508" s="971">
        <v>7100</v>
      </c>
      <c r="BB508" s="881">
        <v>4147</v>
      </c>
      <c r="BC508" s="881">
        <v>4147</v>
      </c>
      <c r="BD508" s="971">
        <v>7100</v>
      </c>
      <c r="BE508" s="881">
        <v>4147</v>
      </c>
      <c r="BF508" s="881">
        <v>4147</v>
      </c>
      <c r="BG508" s="828"/>
      <c r="BH508" s="468">
        <f t="shared" si="6864"/>
        <v>7100</v>
      </c>
      <c r="BI508" s="972">
        <v>10536.34</v>
      </c>
      <c r="BJ508" s="894">
        <f t="shared" si="6866"/>
        <v>1.4839915492957747</v>
      </c>
      <c r="BK508" s="468">
        <v>7242</v>
      </c>
      <c r="BL508" s="468">
        <f t="shared" si="6868"/>
        <v>14342</v>
      </c>
      <c r="BM508" s="894">
        <f t="shared" si="6869"/>
        <v>0.73464928182959144</v>
      </c>
      <c r="BN508" s="894"/>
      <c r="BO508" s="894"/>
      <c r="BP508" s="972">
        <v>11453.14</v>
      </c>
      <c r="BQ508" s="894">
        <f t="shared" si="6871"/>
        <v>0.79857342072235393</v>
      </c>
      <c r="BR508" s="828"/>
      <c r="BS508" s="468">
        <f t="shared" si="6873"/>
        <v>14342</v>
      </c>
      <c r="BT508" s="972">
        <v>15721.16</v>
      </c>
      <c r="BU508" s="894">
        <f t="shared" si="6874"/>
        <v>1.0961623204573978</v>
      </c>
      <c r="BV508" s="1019">
        <v>3400</v>
      </c>
      <c r="BW508" s="468">
        <f t="shared" si="6876"/>
        <v>17742</v>
      </c>
      <c r="BX508" s="894">
        <f t="shared" si="6877"/>
        <v>0.88609852327809713</v>
      </c>
      <c r="BY508" s="1016">
        <v>15342.56</v>
      </c>
      <c r="BZ508" s="1159">
        <v>15342.56</v>
      </c>
      <c r="CA508" s="881">
        <v>4147</v>
      </c>
      <c r="CB508" s="881">
        <v>4147</v>
      </c>
      <c r="CC508" s="881">
        <v>4147</v>
      </c>
      <c r="CD508" s="972">
        <v>1918.84</v>
      </c>
      <c r="CE508" s="58"/>
      <c r="CF508" s="526">
        <f t="shared" si="6879"/>
        <v>4147</v>
      </c>
      <c r="CG508" s="587">
        <f t="shared" si="6880"/>
        <v>0.46270557029177717</v>
      </c>
      <c r="CH508" s="1016">
        <v>5937.34</v>
      </c>
      <c r="CI508" s="587">
        <f t="shared" si="6882"/>
        <v>1.4317193151675911</v>
      </c>
      <c r="CJ508" s="468"/>
      <c r="CK508" s="468">
        <f t="shared" si="6884"/>
        <v>4147</v>
      </c>
      <c r="CL508" s="166">
        <v>12263.3</v>
      </c>
      <c r="CM508" s="587">
        <f t="shared" si="6885"/>
        <v>2.957149746804919</v>
      </c>
      <c r="CN508" s="88">
        <v>10458</v>
      </c>
      <c r="CO508" s="1219">
        <f t="shared" si="6887"/>
        <v>14605</v>
      </c>
      <c r="CP508" s="587">
        <f t="shared" si="6888"/>
        <v>0.8396644984594317</v>
      </c>
      <c r="CQ508" s="58"/>
      <c r="CR508" s="1219">
        <f t="shared" si="6890"/>
        <v>14605</v>
      </c>
      <c r="CS508" s="1281">
        <v>14605</v>
      </c>
      <c r="CT508" s="1356">
        <v>8347</v>
      </c>
      <c r="CU508" s="196">
        <v>8347</v>
      </c>
      <c r="CV508" s="196">
        <v>8347</v>
      </c>
      <c r="CW508" s="1424">
        <v>12477.23</v>
      </c>
      <c r="CX508" s="587">
        <f t="shared" si="6892"/>
        <v>0.85431222184183497</v>
      </c>
      <c r="CY508" s="1558">
        <v>8347</v>
      </c>
      <c r="CZ508" s="468"/>
      <c r="DA508" s="1523">
        <f t="shared" si="6894"/>
        <v>8347</v>
      </c>
      <c r="DB508" s="166">
        <v>518</v>
      </c>
      <c r="DC508" s="587">
        <f t="shared" si="6895"/>
        <v>6.2058224511800646E-2</v>
      </c>
      <c r="DD508" s="1219"/>
      <c r="DE508" s="1523">
        <f t="shared" si="6897"/>
        <v>8347</v>
      </c>
      <c r="DF508" s="587">
        <f t="shared" si="6898"/>
        <v>6.2058224511800646E-2</v>
      </c>
      <c r="DG508" s="1219"/>
      <c r="DH508" s="1523">
        <f t="shared" si="6900"/>
        <v>8347</v>
      </c>
      <c r="DI508" s="587">
        <f t="shared" si="6901"/>
        <v>6.2058224511800646E-2</v>
      </c>
      <c r="DJ508" s="1622">
        <v>1631.83</v>
      </c>
      <c r="DK508" s="587">
        <f t="shared" si="6903"/>
        <v>0.19549898167006108</v>
      </c>
      <c r="DL508" s="1219"/>
      <c r="DM508" s="1523">
        <f t="shared" si="6905"/>
        <v>8347</v>
      </c>
      <c r="DN508" s="587">
        <f t="shared" si="6906"/>
        <v>0.19549898167006108</v>
      </c>
      <c r="DO508" s="1622">
        <v>2949.85</v>
      </c>
      <c r="DP508" s="2122">
        <v>12469</v>
      </c>
      <c r="DQ508" s="881">
        <v>7122</v>
      </c>
      <c r="DR508" s="881">
        <v>7122</v>
      </c>
      <c r="DS508" s="1702">
        <v>2288.84</v>
      </c>
      <c r="DT508" s="323">
        <f t="shared" si="6908"/>
        <v>0.27421109380615794</v>
      </c>
      <c r="DU508" s="2389">
        <v>12469</v>
      </c>
      <c r="DV508" s="1788"/>
      <c r="DW508" s="1788">
        <f t="shared" si="6910"/>
        <v>12469</v>
      </c>
      <c r="DX508" s="1788"/>
      <c r="DY508" s="1788">
        <f t="shared" si="6912"/>
        <v>12469</v>
      </c>
      <c r="DZ508" s="1788"/>
      <c r="EA508" s="1788">
        <f t="shared" si="6913"/>
        <v>12469</v>
      </c>
      <c r="EB508" s="1702">
        <v>798</v>
      </c>
      <c r="EC508" s="323">
        <f t="shared" si="6915"/>
        <v>6.3998716817707912E-2</v>
      </c>
      <c r="ED508" s="1788">
        <v>10000</v>
      </c>
      <c r="EE508" s="1788">
        <f t="shared" si="6917"/>
        <v>22469</v>
      </c>
      <c r="EF508" s="323">
        <f t="shared" si="6918"/>
        <v>3.5515599270105482E-2</v>
      </c>
      <c r="EG508" s="1788"/>
      <c r="EH508" s="1788">
        <f t="shared" si="6920"/>
        <v>22469</v>
      </c>
      <c r="EI508" s="2339">
        <v>12981.05</v>
      </c>
      <c r="EJ508" s="1702">
        <v>11193.25</v>
      </c>
      <c r="EK508" s="323">
        <f t="shared" si="6922"/>
        <v>0.86227616410074692</v>
      </c>
      <c r="EL508" s="2389">
        <v>900</v>
      </c>
      <c r="EM508" s="2390">
        <v>0</v>
      </c>
      <c r="EN508" s="2390">
        <v>0</v>
      </c>
      <c r="EO508" s="1702">
        <v>1509.67</v>
      </c>
      <c r="EP508" s="2176">
        <f t="shared" si="6923"/>
        <v>1.6774111111111112</v>
      </c>
      <c r="EQ508" s="1788"/>
      <c r="ER508" s="1788">
        <f t="shared" si="6925"/>
        <v>900</v>
      </c>
      <c r="ES508" s="1788"/>
      <c r="ET508" s="1788">
        <f t="shared" si="6927"/>
        <v>900</v>
      </c>
      <c r="EU508" s="323">
        <f t="shared" si="6928"/>
        <v>1.6774111111111112</v>
      </c>
      <c r="EV508" s="1788"/>
      <c r="EW508" s="1788">
        <f t="shared" si="6930"/>
        <v>900</v>
      </c>
      <c r="EX508" s="1702">
        <v>2706.67</v>
      </c>
      <c r="EY508" s="323">
        <f t="shared" si="6932"/>
        <v>3.0074111111111113</v>
      </c>
      <c r="EZ508" s="2341">
        <v>900</v>
      </c>
      <c r="FA508" s="1702">
        <v>1865.37</v>
      </c>
      <c r="FB508" s="323">
        <f t="shared" si="6935"/>
        <v>2.0726333333333331</v>
      </c>
      <c r="FC508" s="2133">
        <v>200</v>
      </c>
      <c r="FD508" s="2155">
        <v>200</v>
      </c>
      <c r="FE508" s="2155">
        <v>200</v>
      </c>
      <c r="FF508" s="1523"/>
      <c r="FG508" s="1523">
        <f t="shared" si="6936"/>
        <v>200</v>
      </c>
      <c r="FH508" s="2791">
        <v>814.11</v>
      </c>
      <c r="FI508" s="1523"/>
      <c r="FJ508" s="1523">
        <f t="shared" si="6938"/>
        <v>200</v>
      </c>
      <c r="FK508" s="1969">
        <f t="shared" si="6939"/>
        <v>4.0705499999999999</v>
      </c>
      <c r="FL508" s="2791">
        <v>571.79999999999995</v>
      </c>
      <c r="FM508" s="1969">
        <f t="shared" si="6941"/>
        <v>2.859</v>
      </c>
      <c r="FN508" s="1523"/>
      <c r="FO508" s="1523">
        <f t="shared" si="6943"/>
        <v>200</v>
      </c>
      <c r="FP508" s="2133">
        <v>200</v>
      </c>
      <c r="FQ508" s="2611">
        <v>7117</v>
      </c>
      <c r="FR508" s="2133">
        <v>7117</v>
      </c>
      <c r="FS508" s="2133">
        <v>7117</v>
      </c>
    </row>
    <row r="509" spans="1:175" ht="18.75" customHeight="1" thickBot="1" x14ac:dyDescent="0.4">
      <c r="A509" s="2895"/>
      <c r="B509" s="2879"/>
      <c r="C509" s="2898"/>
      <c r="D509" s="2901"/>
      <c r="E509" s="2903"/>
      <c r="F509" s="769" t="s">
        <v>585</v>
      </c>
      <c r="G509" s="650" t="s">
        <v>700</v>
      </c>
      <c r="H509" s="590">
        <v>5827</v>
      </c>
      <c r="I509" s="468">
        <v>5810</v>
      </c>
      <c r="J509" s="526">
        <v>5781</v>
      </c>
      <c r="K509" s="526">
        <v>0</v>
      </c>
      <c r="L509" s="587">
        <f t="shared" si="6839"/>
        <v>0</v>
      </c>
      <c r="M509" s="468">
        <v>5781</v>
      </c>
      <c r="N509" s="468">
        <v>0</v>
      </c>
      <c r="O509" s="468"/>
      <c r="P509" s="526">
        <f t="shared" si="6841"/>
        <v>5781</v>
      </c>
      <c r="Q509" s="587">
        <f t="shared" si="6842"/>
        <v>0</v>
      </c>
      <c r="R509" s="468">
        <v>5781</v>
      </c>
      <c r="S509" s="526">
        <v>5781</v>
      </c>
      <c r="T509" s="587">
        <f t="shared" si="6844"/>
        <v>1</v>
      </c>
      <c r="U509" s="468">
        <v>5781</v>
      </c>
      <c r="V509" s="468">
        <v>0</v>
      </c>
      <c r="W509" s="468"/>
      <c r="X509" s="526">
        <f t="shared" si="6846"/>
        <v>5781</v>
      </c>
      <c r="Y509" s="587">
        <f t="shared" si="6847"/>
        <v>1</v>
      </c>
      <c r="Z509" s="468">
        <v>0</v>
      </c>
      <c r="AA509" s="526">
        <f t="shared" si="6849"/>
        <v>5781</v>
      </c>
      <c r="AB509" s="526">
        <v>5781</v>
      </c>
      <c r="AC509" s="587">
        <f t="shared" si="6851"/>
        <v>1</v>
      </c>
      <c r="AD509" s="526">
        <v>5781</v>
      </c>
      <c r="AE509" s="526">
        <v>5781</v>
      </c>
      <c r="AF509" s="587">
        <f t="shared" si="6852"/>
        <v>1</v>
      </c>
      <c r="AG509" s="468">
        <v>5781</v>
      </c>
      <c r="AH509" s="468">
        <v>5856</v>
      </c>
      <c r="AI509" s="468">
        <v>5856</v>
      </c>
      <c r="AJ509" s="468">
        <v>5856</v>
      </c>
      <c r="AK509" s="468">
        <v>0</v>
      </c>
      <c r="AL509" s="526">
        <f t="shared" si="6854"/>
        <v>5781</v>
      </c>
      <c r="AM509" s="828">
        <v>5780.88</v>
      </c>
      <c r="AN509" s="894">
        <f t="shared" si="6855"/>
        <v>0.99997924234561497</v>
      </c>
      <c r="AO509" s="828">
        <v>5856.03</v>
      </c>
      <c r="AP509" s="894">
        <f t="shared" si="6857"/>
        <v>1.0000051229508196</v>
      </c>
      <c r="AQ509" s="828"/>
      <c r="AR509" s="828"/>
      <c r="AS509" s="828">
        <f t="shared" si="6859"/>
        <v>5856</v>
      </c>
      <c r="AT509" s="894">
        <f t="shared" si="6860"/>
        <v>1.0000051229508196</v>
      </c>
      <c r="AU509" s="828"/>
      <c r="AV509" s="828">
        <f t="shared" si="6862"/>
        <v>5856</v>
      </c>
      <c r="AW509" s="468">
        <v>5856</v>
      </c>
      <c r="AX509" s="828">
        <v>5856.03</v>
      </c>
      <c r="AY509" s="468">
        <v>5856</v>
      </c>
      <c r="AZ509" s="1095">
        <v>5856.03</v>
      </c>
      <c r="BA509" s="1015">
        <v>6003</v>
      </c>
      <c r="BB509" s="468">
        <v>6003</v>
      </c>
      <c r="BC509" s="468">
        <v>6003</v>
      </c>
      <c r="BD509" s="1015">
        <v>6003</v>
      </c>
      <c r="BE509" s="468">
        <v>6003</v>
      </c>
      <c r="BF509" s="468">
        <v>6003</v>
      </c>
      <c r="BG509" s="828"/>
      <c r="BH509" s="468">
        <f t="shared" si="6864"/>
        <v>6003</v>
      </c>
      <c r="BI509" s="1016">
        <v>0</v>
      </c>
      <c r="BJ509" s="894">
        <f t="shared" si="6866"/>
        <v>0</v>
      </c>
      <c r="BK509" s="468"/>
      <c r="BL509" s="468">
        <f t="shared" si="6868"/>
        <v>6003</v>
      </c>
      <c r="BM509" s="894">
        <f t="shared" si="6869"/>
        <v>0</v>
      </c>
      <c r="BN509" s="894"/>
      <c r="BO509" s="894"/>
      <c r="BP509" s="1016">
        <v>6002.43</v>
      </c>
      <c r="BQ509" s="894">
        <f t="shared" si="6871"/>
        <v>0.99990504747626197</v>
      </c>
      <c r="BR509" s="828"/>
      <c r="BS509" s="468">
        <f t="shared" si="6873"/>
        <v>6003</v>
      </c>
      <c r="BT509" s="1016">
        <v>6002.43</v>
      </c>
      <c r="BU509" s="894">
        <f t="shared" si="6874"/>
        <v>0.99990504747626197</v>
      </c>
      <c r="BV509" s="468"/>
      <c r="BW509" s="468">
        <f t="shared" si="6876"/>
        <v>6003</v>
      </c>
      <c r="BX509" s="894">
        <f t="shared" si="6877"/>
        <v>0.99990504747626197</v>
      </c>
      <c r="BY509" s="1016">
        <v>6002.43</v>
      </c>
      <c r="BZ509" s="1159">
        <v>6002.43</v>
      </c>
      <c r="CA509" s="468">
        <v>6165</v>
      </c>
      <c r="CB509" s="468">
        <v>6282</v>
      </c>
      <c r="CC509" s="468">
        <v>6282</v>
      </c>
      <c r="CD509" s="1016">
        <v>0</v>
      </c>
      <c r="CE509" s="58"/>
      <c r="CF509" s="526">
        <f t="shared" si="6879"/>
        <v>6165</v>
      </c>
      <c r="CG509" s="587">
        <f t="shared" si="6880"/>
        <v>0</v>
      </c>
      <c r="CH509" s="1016">
        <v>6164.5</v>
      </c>
      <c r="CI509" s="587">
        <f t="shared" si="6882"/>
        <v>0.99991889699918901</v>
      </c>
      <c r="CJ509" s="468"/>
      <c r="CK509" s="468">
        <f t="shared" si="6884"/>
        <v>6165</v>
      </c>
      <c r="CL509" s="166">
        <v>6164.5</v>
      </c>
      <c r="CM509" s="587">
        <f t="shared" si="6885"/>
        <v>0.99991889699918901</v>
      </c>
      <c r="CN509" s="58"/>
      <c r="CO509" s="1219">
        <f t="shared" si="6887"/>
        <v>6165</v>
      </c>
      <c r="CP509" s="587">
        <f t="shared" si="6888"/>
        <v>0.99991889699918901</v>
      </c>
      <c r="CQ509" s="58"/>
      <c r="CR509" s="1219">
        <f t="shared" si="6890"/>
        <v>6165</v>
      </c>
      <c r="CS509" s="1281">
        <v>6165</v>
      </c>
      <c r="CT509" s="1344">
        <v>6282</v>
      </c>
      <c r="CU509" s="468">
        <v>6282</v>
      </c>
      <c r="CV509" s="468">
        <v>6282</v>
      </c>
      <c r="CW509" s="1424">
        <v>6164.5</v>
      </c>
      <c r="CX509" s="587">
        <f t="shared" si="6892"/>
        <v>0.99991889699918901</v>
      </c>
      <c r="CY509" s="1523">
        <v>6282</v>
      </c>
      <c r="CZ509" s="468"/>
      <c r="DA509" s="1523">
        <f t="shared" si="6894"/>
        <v>6282</v>
      </c>
      <c r="DB509" s="166">
        <v>0</v>
      </c>
      <c r="DC509" s="587">
        <f t="shared" si="6895"/>
        <v>0</v>
      </c>
      <c r="DD509" s="1219"/>
      <c r="DE509" s="1523">
        <f t="shared" si="6897"/>
        <v>6282</v>
      </c>
      <c r="DF509" s="587">
        <f t="shared" si="6898"/>
        <v>0</v>
      </c>
      <c r="DG509" s="1219"/>
      <c r="DH509" s="1523">
        <f t="shared" si="6900"/>
        <v>6282</v>
      </c>
      <c r="DI509" s="587">
        <f t="shared" si="6901"/>
        <v>0</v>
      </c>
      <c r="DJ509" s="1622">
        <v>6281.63</v>
      </c>
      <c r="DK509" s="587">
        <f t="shared" si="6903"/>
        <v>0.9999411015600127</v>
      </c>
      <c r="DL509" s="1219"/>
      <c r="DM509" s="1523">
        <f t="shared" si="6905"/>
        <v>6282</v>
      </c>
      <c r="DN509" s="587">
        <f t="shared" si="6906"/>
        <v>0.9999411015600127</v>
      </c>
      <c r="DO509" s="1622">
        <v>6281.63</v>
      </c>
      <c r="DP509" s="468">
        <v>6483</v>
      </c>
      <c r="DQ509" s="468">
        <v>7312</v>
      </c>
      <c r="DR509" s="468">
        <v>7312</v>
      </c>
      <c r="DS509" s="1702">
        <v>6281.63</v>
      </c>
      <c r="DT509" s="323">
        <f t="shared" si="6908"/>
        <v>0.9999411015600127</v>
      </c>
      <c r="DU509" s="1788">
        <v>6483</v>
      </c>
      <c r="DV509" s="1788"/>
      <c r="DW509" s="1788">
        <f t="shared" si="6910"/>
        <v>6483</v>
      </c>
      <c r="DX509" s="1788"/>
      <c r="DY509" s="1788">
        <f t="shared" si="6912"/>
        <v>6483</v>
      </c>
      <c r="DZ509" s="1788"/>
      <c r="EA509" s="1788">
        <f t="shared" si="6913"/>
        <v>6483</v>
      </c>
      <c r="EB509" s="1702">
        <v>0</v>
      </c>
      <c r="EC509" s="323">
        <f t="shared" si="6915"/>
        <v>0</v>
      </c>
      <c r="ED509" s="1788"/>
      <c r="EE509" s="1788">
        <f t="shared" si="6917"/>
        <v>6483</v>
      </c>
      <c r="EF509" s="323">
        <f t="shared" si="6918"/>
        <v>0</v>
      </c>
      <c r="EG509" s="1788"/>
      <c r="EH509" s="1788">
        <f t="shared" si="6920"/>
        <v>6483</v>
      </c>
      <c r="EI509" s="2339">
        <v>6482.64</v>
      </c>
      <c r="EJ509" s="1702">
        <v>6482.64</v>
      </c>
      <c r="EK509" s="323">
        <f t="shared" si="6922"/>
        <v>1</v>
      </c>
      <c r="EL509" s="1788">
        <v>7312</v>
      </c>
      <c r="EM509" s="2340">
        <v>8080</v>
      </c>
      <c r="EN509" s="2340">
        <v>8080</v>
      </c>
      <c r="EO509" s="1702">
        <v>7312.42</v>
      </c>
      <c r="EP509" s="2176">
        <f t="shared" si="6923"/>
        <v>1.0000574398249453</v>
      </c>
      <c r="EQ509" s="1788"/>
      <c r="ER509" s="1788">
        <f t="shared" si="6925"/>
        <v>7312</v>
      </c>
      <c r="ES509" s="1788"/>
      <c r="ET509" s="1788">
        <f t="shared" si="6927"/>
        <v>7312</v>
      </c>
      <c r="EU509" s="323">
        <f t="shared" si="6928"/>
        <v>1.0000574398249453</v>
      </c>
      <c r="EV509" s="1788"/>
      <c r="EW509" s="1788">
        <f t="shared" si="6930"/>
        <v>7312</v>
      </c>
      <c r="EX509" s="1702">
        <v>7312.42</v>
      </c>
      <c r="EY509" s="323">
        <f t="shared" si="6932"/>
        <v>1.0000574398249453</v>
      </c>
      <c r="EZ509" s="2341">
        <v>7312.42</v>
      </c>
      <c r="FA509" s="1702">
        <v>7312.42</v>
      </c>
      <c r="FB509" s="323">
        <f t="shared" si="6935"/>
        <v>1.0000574398249453</v>
      </c>
      <c r="FC509" s="1523">
        <v>8080</v>
      </c>
      <c r="FD509" s="1523">
        <v>8307</v>
      </c>
      <c r="FE509" s="1523">
        <v>8307</v>
      </c>
      <c r="FF509" s="1523"/>
      <c r="FG509" s="1523">
        <f t="shared" si="6936"/>
        <v>8080</v>
      </c>
      <c r="FH509" s="2791">
        <v>0</v>
      </c>
      <c r="FI509" s="1523"/>
      <c r="FJ509" s="1523">
        <f t="shared" si="6938"/>
        <v>8080</v>
      </c>
      <c r="FK509" s="1969">
        <f t="shared" si="6939"/>
        <v>0</v>
      </c>
      <c r="FL509" s="2791">
        <v>8080.22</v>
      </c>
      <c r="FM509" s="1969">
        <f t="shared" si="6941"/>
        <v>1.0000272277227724</v>
      </c>
      <c r="FN509" s="1523"/>
      <c r="FO509" s="1523">
        <f t="shared" si="6943"/>
        <v>8080</v>
      </c>
      <c r="FP509" s="2133">
        <v>8080</v>
      </c>
      <c r="FQ509" s="2610">
        <v>8307</v>
      </c>
      <c r="FR509" s="1523">
        <v>8307</v>
      </c>
      <c r="FS509" s="1523">
        <v>8307</v>
      </c>
    </row>
    <row r="510" spans="1:175" ht="21.75" hidden="1" thickBot="1" x14ac:dyDescent="0.4">
      <c r="A510" s="2895"/>
      <c r="B510" s="2879"/>
      <c r="C510" s="2898"/>
      <c r="D510" s="2901"/>
      <c r="E510" s="2903"/>
      <c r="F510" s="769"/>
      <c r="G510" s="650"/>
      <c r="H510" s="590"/>
      <c r="I510" s="468"/>
      <c r="J510" s="526"/>
      <c r="K510" s="526"/>
      <c r="L510" s="587" t="e">
        <f t="shared" si="6839"/>
        <v>#DIV/0!</v>
      </c>
      <c r="M510" s="468"/>
      <c r="N510" s="468"/>
      <c r="O510" s="468"/>
      <c r="P510" s="526">
        <f t="shared" si="6841"/>
        <v>0</v>
      </c>
      <c r="Q510" s="587"/>
      <c r="R510" s="468"/>
      <c r="S510" s="526"/>
      <c r="T510" s="587" t="e">
        <f t="shared" si="6844"/>
        <v>#DIV/0!</v>
      </c>
      <c r="U510" s="468"/>
      <c r="V510" s="468"/>
      <c r="W510" s="468"/>
      <c r="X510" s="526">
        <f t="shared" si="6846"/>
        <v>0</v>
      </c>
      <c r="Y510" s="587" t="e">
        <f t="shared" si="6847"/>
        <v>#DIV/0!</v>
      </c>
      <c r="Z510" s="468"/>
      <c r="AA510" s="526">
        <f t="shared" si="6849"/>
        <v>0</v>
      </c>
      <c r="AB510" s="526"/>
      <c r="AC510" s="587" t="e">
        <f t="shared" si="6851"/>
        <v>#DIV/0!</v>
      </c>
      <c r="AD510" s="526"/>
      <c r="AE510" s="526"/>
      <c r="AF510" s="587" t="e">
        <f t="shared" si="6852"/>
        <v>#DIV/0!</v>
      </c>
      <c r="AG510" s="468"/>
      <c r="AH510" s="468"/>
      <c r="AI510" s="468"/>
      <c r="AJ510" s="468"/>
      <c r="AK510" s="468"/>
      <c r="AL510" s="526">
        <f t="shared" si="6854"/>
        <v>0</v>
      </c>
      <c r="AM510" s="828"/>
      <c r="AN510" s="894" t="e">
        <f t="shared" si="6855"/>
        <v>#DIV/0!</v>
      </c>
      <c r="AO510" s="828"/>
      <c r="AP510" s="894" t="e">
        <f t="shared" si="6857"/>
        <v>#DIV/0!</v>
      </c>
      <c r="AQ510" s="828"/>
      <c r="AR510" s="828"/>
      <c r="AS510" s="828">
        <f t="shared" si="6859"/>
        <v>0</v>
      </c>
      <c r="AT510" s="894" t="e">
        <f t="shared" si="6860"/>
        <v>#DIV/0!</v>
      </c>
      <c r="AU510" s="828"/>
      <c r="AV510" s="828">
        <f t="shared" si="6862"/>
        <v>0</v>
      </c>
      <c r="AW510" s="468"/>
      <c r="AX510" s="828"/>
      <c r="AY510" s="468"/>
      <c r="AZ510" s="1095"/>
      <c r="BA510" s="1015"/>
      <c r="BB510" s="468"/>
      <c r="BC510" s="468"/>
      <c r="BD510" s="1015"/>
      <c r="BE510" s="468"/>
      <c r="BF510" s="468"/>
      <c r="BG510" s="828"/>
      <c r="BH510" s="468">
        <f t="shared" si="6864"/>
        <v>0</v>
      </c>
      <c r="BI510" s="1016"/>
      <c r="BJ510" s="894" t="e">
        <f t="shared" si="6866"/>
        <v>#DIV/0!</v>
      </c>
      <c r="BK510" s="468"/>
      <c r="BL510" s="468">
        <f t="shared" si="6868"/>
        <v>0</v>
      </c>
      <c r="BM510" s="894" t="e">
        <f t="shared" si="6869"/>
        <v>#DIV/0!</v>
      </c>
      <c r="BN510" s="894"/>
      <c r="BO510" s="894"/>
      <c r="BP510" s="1016"/>
      <c r="BQ510" s="894" t="e">
        <f t="shared" si="6871"/>
        <v>#DIV/0!</v>
      </c>
      <c r="BR510" s="828"/>
      <c r="BS510" s="468">
        <f t="shared" si="6873"/>
        <v>0</v>
      </c>
      <c r="BT510" s="1016"/>
      <c r="BU510" s="894" t="e">
        <f t="shared" si="6874"/>
        <v>#DIV/0!</v>
      </c>
      <c r="BV510" s="468"/>
      <c r="BW510" s="468">
        <f t="shared" si="6876"/>
        <v>0</v>
      </c>
      <c r="BX510" s="894" t="e">
        <f t="shared" si="6877"/>
        <v>#DIV/0!</v>
      </c>
      <c r="BY510" s="1016"/>
      <c r="BZ510" s="1159"/>
      <c r="CA510" s="468"/>
      <c r="CB510" s="468"/>
      <c r="CC510" s="468"/>
      <c r="CD510" s="1016"/>
      <c r="CE510" s="58"/>
      <c r="CF510" s="526">
        <f t="shared" si="6879"/>
        <v>0</v>
      </c>
      <c r="CG510" s="587" t="e">
        <f t="shared" si="6880"/>
        <v>#DIV/0!</v>
      </c>
      <c r="CH510" s="1016"/>
      <c r="CI510" s="587" t="e">
        <f t="shared" si="6882"/>
        <v>#DIV/0!</v>
      </c>
      <c r="CJ510" s="468"/>
      <c r="CK510" s="468">
        <f t="shared" si="6884"/>
        <v>0</v>
      </c>
      <c r="CL510" s="166"/>
      <c r="CM510" s="587" t="e">
        <f t="shared" si="6885"/>
        <v>#DIV/0!</v>
      </c>
      <c r="CN510" s="58"/>
      <c r="CO510" s="1219">
        <f t="shared" si="6887"/>
        <v>0</v>
      </c>
      <c r="CP510" s="587" t="e">
        <f t="shared" si="6888"/>
        <v>#DIV/0!</v>
      </c>
      <c r="CQ510" s="58"/>
      <c r="CR510" s="1219">
        <f t="shared" si="6890"/>
        <v>0</v>
      </c>
      <c r="CS510" s="1281"/>
      <c r="CT510" s="1344"/>
      <c r="CU510" s="468"/>
      <c r="CV510" s="468"/>
      <c r="CW510" s="1424"/>
      <c r="CX510" s="587" t="e">
        <f t="shared" si="6892"/>
        <v>#DIV/0!</v>
      </c>
      <c r="CY510" s="1523"/>
      <c r="CZ510" s="468"/>
      <c r="DA510" s="1523">
        <f t="shared" si="6894"/>
        <v>0</v>
      </c>
      <c r="DB510" s="166"/>
      <c r="DC510" s="587" t="e">
        <f t="shared" si="6895"/>
        <v>#DIV/0!</v>
      </c>
      <c r="DD510" s="1219"/>
      <c r="DE510" s="1523">
        <f t="shared" si="6897"/>
        <v>0</v>
      </c>
      <c r="DF510" s="587" t="e">
        <f t="shared" si="6898"/>
        <v>#DIV/0!</v>
      </c>
      <c r="DG510" s="1219"/>
      <c r="DH510" s="1523">
        <f t="shared" si="6900"/>
        <v>0</v>
      </c>
      <c r="DI510" s="587" t="e">
        <f t="shared" si="6901"/>
        <v>#DIV/0!</v>
      </c>
      <c r="DJ510" s="1622"/>
      <c r="DK510" s="587" t="e">
        <f t="shared" si="6903"/>
        <v>#DIV/0!</v>
      </c>
      <c r="DL510" s="1219"/>
      <c r="DM510" s="1523">
        <f t="shared" si="6905"/>
        <v>0</v>
      </c>
      <c r="DN510" s="587" t="e">
        <f t="shared" si="6906"/>
        <v>#DIV/0!</v>
      </c>
      <c r="DO510" s="1622"/>
      <c r="DP510" s="468"/>
      <c r="DQ510" s="468"/>
      <c r="DR510" s="468"/>
      <c r="DS510" s="1702"/>
      <c r="DT510" s="323" t="e">
        <f t="shared" si="6908"/>
        <v>#DIV/0!</v>
      </c>
      <c r="DU510" s="1788"/>
      <c r="DV510" s="1788"/>
      <c r="DW510" s="1788">
        <f t="shared" si="6910"/>
        <v>0</v>
      </c>
      <c r="DX510" s="1788"/>
      <c r="DY510" s="1788">
        <f t="shared" si="6912"/>
        <v>0</v>
      </c>
      <c r="DZ510" s="1788"/>
      <c r="EA510" s="1788">
        <f t="shared" si="6913"/>
        <v>0</v>
      </c>
      <c r="EB510" s="1702"/>
      <c r="EC510" s="323"/>
      <c r="ED510" s="1788"/>
      <c r="EE510" s="1788">
        <f t="shared" si="6917"/>
        <v>0</v>
      </c>
      <c r="EF510" s="323" t="e">
        <f t="shared" si="6918"/>
        <v>#DIV/0!</v>
      </c>
      <c r="EG510" s="1788"/>
      <c r="EH510" s="1788">
        <f t="shared" si="6920"/>
        <v>0</v>
      </c>
      <c r="EI510" s="2339"/>
      <c r="EJ510" s="1702"/>
      <c r="EK510" s="323" t="e">
        <f t="shared" si="6922"/>
        <v>#DIV/0!</v>
      </c>
      <c r="EL510" s="1788"/>
      <c r="EM510" s="2340"/>
      <c r="EN510" s="2340"/>
      <c r="EO510" s="1702"/>
      <c r="EP510" s="2176" t="e">
        <f t="shared" si="6923"/>
        <v>#DIV/0!</v>
      </c>
      <c r="EQ510" s="1788"/>
      <c r="ER510" s="1788">
        <f t="shared" si="6925"/>
        <v>0</v>
      </c>
      <c r="ES510" s="1788"/>
      <c r="ET510" s="1788">
        <f t="shared" si="6927"/>
        <v>0</v>
      </c>
      <c r="EU510" s="323" t="e">
        <f t="shared" si="6928"/>
        <v>#DIV/0!</v>
      </c>
      <c r="EV510" s="1788"/>
      <c r="EW510" s="1788">
        <f t="shared" si="6930"/>
        <v>0</v>
      </c>
      <c r="EX510" s="1702"/>
      <c r="EY510" s="323" t="e">
        <f t="shared" si="6932"/>
        <v>#DIV/0!</v>
      </c>
      <c r="EZ510" s="2341"/>
      <c r="FA510" s="1702"/>
      <c r="FB510" s="323" t="e">
        <f t="shared" si="6935"/>
        <v>#DIV/0!</v>
      </c>
      <c r="FC510" s="1523"/>
      <c r="FD510" s="1523"/>
      <c r="FE510" s="1523"/>
      <c r="FF510" s="1523"/>
      <c r="FG510" s="1523">
        <f t="shared" si="6936"/>
        <v>0</v>
      </c>
      <c r="FH510" s="2791"/>
      <c r="FI510" s="1523"/>
      <c r="FJ510" s="1523">
        <f t="shared" si="6938"/>
        <v>0</v>
      </c>
      <c r="FK510" s="1969" t="e">
        <f t="shared" si="6939"/>
        <v>#DIV/0!</v>
      </c>
      <c r="FL510" s="2791"/>
      <c r="FM510" s="1969" t="e">
        <f t="shared" si="6941"/>
        <v>#DIV/0!</v>
      </c>
      <c r="FN510" s="1523"/>
      <c r="FO510" s="1523">
        <f t="shared" si="6943"/>
        <v>0</v>
      </c>
      <c r="FP510" s="2133"/>
      <c r="FQ510" s="2610"/>
      <c r="FR510" s="1523"/>
      <c r="FS510" s="1523"/>
    </row>
    <row r="511" spans="1:175" ht="20.25" customHeight="1" thickBot="1" x14ac:dyDescent="0.4">
      <c r="A511" s="2895"/>
      <c r="B511" s="2879"/>
      <c r="C511" s="2898"/>
      <c r="D511" s="2901"/>
      <c r="E511" s="2903"/>
      <c r="F511" s="769" t="s">
        <v>46</v>
      </c>
      <c r="G511" s="650" t="s">
        <v>702</v>
      </c>
      <c r="H511" s="590">
        <v>16560</v>
      </c>
      <c r="I511" s="468">
        <v>15306</v>
      </c>
      <c r="J511" s="526">
        <v>20640</v>
      </c>
      <c r="K511" s="526">
        <v>0</v>
      </c>
      <c r="L511" s="587">
        <f t="shared" si="6839"/>
        <v>0</v>
      </c>
      <c r="M511" s="468">
        <v>20640</v>
      </c>
      <c r="N511" s="468"/>
      <c r="O511" s="468">
        <v>3424</v>
      </c>
      <c r="P511" s="526">
        <f t="shared" si="6841"/>
        <v>24064</v>
      </c>
      <c r="Q511" s="587">
        <f>K511/P511</f>
        <v>0</v>
      </c>
      <c r="R511" s="468">
        <v>24064</v>
      </c>
      <c r="S511" s="526">
        <v>9000</v>
      </c>
      <c r="T511" s="587">
        <f t="shared" si="6844"/>
        <v>0.3740026595744681</v>
      </c>
      <c r="U511" s="468">
        <v>24064</v>
      </c>
      <c r="V511" s="468"/>
      <c r="W511" s="468"/>
      <c r="X511" s="526">
        <f t="shared" si="6846"/>
        <v>24064</v>
      </c>
      <c r="Y511" s="587">
        <f t="shared" si="6847"/>
        <v>0.3740026595744681</v>
      </c>
      <c r="Z511" s="468"/>
      <c r="AA511" s="526">
        <f t="shared" si="6849"/>
        <v>24064</v>
      </c>
      <c r="AB511" s="526">
        <v>9000</v>
      </c>
      <c r="AC511" s="587">
        <f t="shared" si="6851"/>
        <v>0.3740026595744681</v>
      </c>
      <c r="AD511" s="526">
        <v>9000</v>
      </c>
      <c r="AE511" s="526">
        <v>18747</v>
      </c>
      <c r="AF511" s="587">
        <f t="shared" si="6852"/>
        <v>0.77904753989361697</v>
      </c>
      <c r="AG511" s="468">
        <v>20064</v>
      </c>
      <c r="AH511" s="468">
        <v>10694</v>
      </c>
      <c r="AI511" s="468">
        <v>5347</v>
      </c>
      <c r="AJ511" s="468">
        <v>5347</v>
      </c>
      <c r="AK511" s="468">
        <v>-4000</v>
      </c>
      <c r="AL511" s="526">
        <f t="shared" si="6854"/>
        <v>20064</v>
      </c>
      <c r="AM511" s="828">
        <v>18717</v>
      </c>
      <c r="AN511" s="894">
        <f t="shared" si="6855"/>
        <v>0.93286483253588515</v>
      </c>
      <c r="AO511" s="828">
        <v>0</v>
      </c>
      <c r="AP511" s="894">
        <f t="shared" si="6857"/>
        <v>0</v>
      </c>
      <c r="AQ511" s="828">
        <v>0</v>
      </c>
      <c r="AR511" s="828">
        <v>0</v>
      </c>
      <c r="AS511" s="828">
        <f t="shared" si="6859"/>
        <v>10694</v>
      </c>
      <c r="AT511" s="894">
        <f t="shared" si="6860"/>
        <v>0</v>
      </c>
      <c r="AU511" s="828">
        <v>0</v>
      </c>
      <c r="AV511" s="828">
        <f t="shared" si="6862"/>
        <v>10694</v>
      </c>
      <c r="AW511" s="468">
        <v>10694</v>
      </c>
      <c r="AX511" s="828">
        <v>0</v>
      </c>
      <c r="AY511" s="468">
        <v>10694</v>
      </c>
      <c r="AZ511" s="1095">
        <v>5346.7</v>
      </c>
      <c r="BA511" s="1015">
        <v>5347</v>
      </c>
      <c r="BB511" s="468">
        <v>5347</v>
      </c>
      <c r="BC511" s="468">
        <v>5347</v>
      </c>
      <c r="BD511" s="1015">
        <v>5347</v>
      </c>
      <c r="BE511" s="468">
        <v>5347</v>
      </c>
      <c r="BF511" s="468">
        <v>5347</v>
      </c>
      <c r="BG511" s="828">
        <v>0</v>
      </c>
      <c r="BH511" s="468">
        <f t="shared" si="6864"/>
        <v>5347</v>
      </c>
      <c r="BI511" s="1016">
        <v>0</v>
      </c>
      <c r="BJ511" s="894">
        <f t="shared" si="6866"/>
        <v>0</v>
      </c>
      <c r="BK511" s="468">
        <v>0</v>
      </c>
      <c r="BL511" s="468">
        <f t="shared" si="6868"/>
        <v>5347</v>
      </c>
      <c r="BM511" s="894">
        <f t="shared" si="6869"/>
        <v>0</v>
      </c>
      <c r="BN511" s="894"/>
      <c r="BO511" s="894"/>
      <c r="BP511" s="1016">
        <v>0</v>
      </c>
      <c r="BQ511" s="894">
        <f t="shared" si="6871"/>
        <v>0</v>
      </c>
      <c r="BR511" s="828">
        <v>0</v>
      </c>
      <c r="BS511" s="468">
        <f t="shared" si="6873"/>
        <v>5347</v>
      </c>
      <c r="BT511" s="1016">
        <v>0</v>
      </c>
      <c r="BU511" s="894">
        <f t="shared" si="6874"/>
        <v>0</v>
      </c>
      <c r="BV511" s="1019">
        <v>4707</v>
      </c>
      <c r="BW511" s="468">
        <f t="shared" si="6876"/>
        <v>10054</v>
      </c>
      <c r="BX511" s="894">
        <f t="shared" si="6877"/>
        <v>0</v>
      </c>
      <c r="BY511" s="1016">
        <v>10054.08</v>
      </c>
      <c r="BZ511" s="1159">
        <v>10054.08</v>
      </c>
      <c r="CA511" s="468">
        <v>5347</v>
      </c>
      <c r="CB511" s="468">
        <v>5347</v>
      </c>
      <c r="CC511" s="468">
        <v>5347</v>
      </c>
      <c r="CD511" s="1016">
        <v>0</v>
      </c>
      <c r="CE511" s="58"/>
      <c r="CF511" s="526">
        <f t="shared" si="6879"/>
        <v>5347</v>
      </c>
      <c r="CG511" s="587">
        <f t="shared" si="6880"/>
        <v>0</v>
      </c>
      <c r="CH511" s="1016">
        <v>0</v>
      </c>
      <c r="CI511" s="587">
        <f t="shared" si="6882"/>
        <v>0</v>
      </c>
      <c r="CJ511" s="468">
        <v>0</v>
      </c>
      <c r="CK511" s="468">
        <f t="shared" si="6884"/>
        <v>5347</v>
      </c>
      <c r="CL511" s="166">
        <v>5346.7</v>
      </c>
      <c r="CM511" s="587">
        <f t="shared" si="6885"/>
        <v>0.99994389377220871</v>
      </c>
      <c r="CN511" s="58"/>
      <c r="CO511" s="1219">
        <f t="shared" si="6887"/>
        <v>5347</v>
      </c>
      <c r="CP511" s="587">
        <f t="shared" si="6888"/>
        <v>0.99994389377220871</v>
      </c>
      <c r="CQ511" s="58"/>
      <c r="CR511" s="1219">
        <f t="shared" si="6890"/>
        <v>5347</v>
      </c>
      <c r="CS511" s="1281">
        <v>5347</v>
      </c>
      <c r="CT511" s="1344">
        <v>10694</v>
      </c>
      <c r="CU511" s="468">
        <v>10694</v>
      </c>
      <c r="CV511" s="468">
        <v>10694</v>
      </c>
      <c r="CW511" s="1424">
        <v>5346.7</v>
      </c>
      <c r="CX511" s="587">
        <f t="shared" si="6892"/>
        <v>0.99994389377220871</v>
      </c>
      <c r="CY511" s="1523">
        <v>10694</v>
      </c>
      <c r="CZ511" s="468">
        <v>0</v>
      </c>
      <c r="DA511" s="1523">
        <f t="shared" si="6894"/>
        <v>10694</v>
      </c>
      <c r="DB511" s="166">
        <v>0</v>
      </c>
      <c r="DC511" s="587">
        <f t="shared" si="6895"/>
        <v>0</v>
      </c>
      <c r="DD511" s="1219">
        <v>0</v>
      </c>
      <c r="DE511" s="1523">
        <f t="shared" si="6897"/>
        <v>10694</v>
      </c>
      <c r="DF511" s="587">
        <f t="shared" si="6898"/>
        <v>0</v>
      </c>
      <c r="DG511" s="1219">
        <v>0</v>
      </c>
      <c r="DH511" s="1523">
        <f t="shared" si="6900"/>
        <v>10694</v>
      </c>
      <c r="DI511" s="587">
        <f t="shared" si="6901"/>
        <v>0</v>
      </c>
      <c r="DJ511" s="1622">
        <v>0</v>
      </c>
      <c r="DK511" s="587">
        <f t="shared" si="6903"/>
        <v>0</v>
      </c>
      <c r="DL511" s="1219">
        <v>0</v>
      </c>
      <c r="DM511" s="1523">
        <f t="shared" si="6905"/>
        <v>10694</v>
      </c>
      <c r="DN511" s="587">
        <f t="shared" si="6906"/>
        <v>0</v>
      </c>
      <c r="DO511" s="1622">
        <v>6246.7</v>
      </c>
      <c r="DP511" s="468">
        <v>16041</v>
      </c>
      <c r="DQ511" s="468">
        <v>10694</v>
      </c>
      <c r="DR511" s="468">
        <v>10694</v>
      </c>
      <c r="DS511" s="1702">
        <v>6246.7</v>
      </c>
      <c r="DT511" s="323">
        <f t="shared" si="6908"/>
        <v>0.58413128857303154</v>
      </c>
      <c r="DU511" s="1788">
        <v>16041</v>
      </c>
      <c r="DV511" s="1788">
        <v>0</v>
      </c>
      <c r="DW511" s="1788">
        <f t="shared" si="6910"/>
        <v>16041</v>
      </c>
      <c r="DX511" s="1788">
        <v>0</v>
      </c>
      <c r="DY511" s="1788">
        <f t="shared" si="6912"/>
        <v>16041</v>
      </c>
      <c r="DZ511" s="1788">
        <v>0</v>
      </c>
      <c r="EA511" s="1788">
        <f t="shared" si="6913"/>
        <v>16041</v>
      </c>
      <c r="EB511" s="1702">
        <v>0</v>
      </c>
      <c r="EC511" s="323">
        <f t="shared" si="6915"/>
        <v>0</v>
      </c>
      <c r="ED511" s="1788">
        <v>0</v>
      </c>
      <c r="EE511" s="1788">
        <f t="shared" si="6917"/>
        <v>16041</v>
      </c>
      <c r="EF511" s="323">
        <f t="shared" si="6918"/>
        <v>0</v>
      </c>
      <c r="EG511" s="1788">
        <v>0</v>
      </c>
      <c r="EH511" s="1788">
        <f t="shared" si="6920"/>
        <v>16041</v>
      </c>
      <c r="EI511" s="2339">
        <v>16040.1</v>
      </c>
      <c r="EJ511" s="1702">
        <v>16040.1</v>
      </c>
      <c r="EK511" s="323">
        <f t="shared" si="6922"/>
        <v>1</v>
      </c>
      <c r="EL511" s="1788">
        <v>0</v>
      </c>
      <c r="EM511" s="2340">
        <v>10694</v>
      </c>
      <c r="EN511" s="2340">
        <v>5347</v>
      </c>
      <c r="EO511" s="1702">
        <v>0</v>
      </c>
      <c r="EP511" s="2176" t="e">
        <f t="shared" si="6923"/>
        <v>#DIV/0!</v>
      </c>
      <c r="EQ511" s="1788">
        <v>0</v>
      </c>
      <c r="ER511" s="1788">
        <f t="shared" si="6925"/>
        <v>0</v>
      </c>
      <c r="ES511" s="1788">
        <v>0</v>
      </c>
      <c r="ET511" s="1788">
        <f t="shared" si="6927"/>
        <v>0</v>
      </c>
      <c r="EU511" s="323" t="e">
        <f t="shared" si="6928"/>
        <v>#DIV/0!</v>
      </c>
      <c r="EV511" s="1788">
        <v>0</v>
      </c>
      <c r="EW511" s="1788">
        <f t="shared" si="6930"/>
        <v>0</v>
      </c>
      <c r="EX511" s="1702">
        <v>0</v>
      </c>
      <c r="EY511" s="323" t="e">
        <f t="shared" si="6932"/>
        <v>#DIV/0!</v>
      </c>
      <c r="EZ511" s="2341">
        <v>0</v>
      </c>
      <c r="FA511" s="1702">
        <v>0</v>
      </c>
      <c r="FB511" s="323" t="e">
        <f t="shared" si="6935"/>
        <v>#DIV/0!</v>
      </c>
      <c r="FC511" s="1523">
        <v>10694</v>
      </c>
      <c r="FD511" s="1523">
        <v>5347</v>
      </c>
      <c r="FE511" s="1523">
        <v>5347</v>
      </c>
      <c r="FF511" s="1523">
        <v>0</v>
      </c>
      <c r="FG511" s="1523">
        <f t="shared" si="6936"/>
        <v>10694</v>
      </c>
      <c r="FH511" s="2791">
        <v>0</v>
      </c>
      <c r="FI511" s="1523">
        <v>0</v>
      </c>
      <c r="FJ511" s="1523">
        <f t="shared" si="6938"/>
        <v>10694</v>
      </c>
      <c r="FK511" s="1969">
        <f t="shared" si="6939"/>
        <v>0</v>
      </c>
      <c r="FL511" s="2791">
        <v>0</v>
      </c>
      <c r="FM511" s="1969">
        <f t="shared" si="6941"/>
        <v>0</v>
      </c>
      <c r="FN511" s="1523">
        <v>0</v>
      </c>
      <c r="FO511" s="1523">
        <f t="shared" si="6943"/>
        <v>10694</v>
      </c>
      <c r="FP511" s="2133">
        <v>10694</v>
      </c>
      <c r="FQ511" s="2610">
        <v>21388</v>
      </c>
      <c r="FR511" s="1523">
        <v>10694</v>
      </c>
      <c r="FS511" s="1523">
        <v>10694</v>
      </c>
    </row>
    <row r="512" spans="1:175" ht="18.75" customHeight="1" thickBot="1" x14ac:dyDescent="0.4">
      <c r="A512" s="2895"/>
      <c r="B512" s="2879"/>
      <c r="C512" s="2898"/>
      <c r="D512" s="2894"/>
      <c r="E512" s="2904"/>
      <c r="F512" s="769" t="s">
        <v>50</v>
      </c>
      <c r="G512" s="650" t="s">
        <v>384</v>
      </c>
      <c r="H512" s="590">
        <v>16306</v>
      </c>
      <c r="I512" s="468">
        <v>15600</v>
      </c>
      <c r="J512" s="526">
        <v>15241</v>
      </c>
      <c r="K512" s="526">
        <v>4989</v>
      </c>
      <c r="L512" s="587">
        <f t="shared" si="6839"/>
        <v>0.32734072567416839</v>
      </c>
      <c r="M512" s="468">
        <v>15241</v>
      </c>
      <c r="N512" s="468"/>
      <c r="O512" s="468"/>
      <c r="P512" s="526">
        <f t="shared" si="6841"/>
        <v>15241</v>
      </c>
      <c r="Q512" s="587">
        <f>K512/P512</f>
        <v>0.32734072567416839</v>
      </c>
      <c r="R512" s="468">
        <v>15241</v>
      </c>
      <c r="S512" s="526">
        <v>7522</v>
      </c>
      <c r="T512" s="587">
        <f t="shared" si="6844"/>
        <v>0.49353716947706844</v>
      </c>
      <c r="U512" s="468">
        <v>15241</v>
      </c>
      <c r="V512" s="468"/>
      <c r="W512" s="468"/>
      <c r="X512" s="526">
        <f t="shared" si="6846"/>
        <v>15241</v>
      </c>
      <c r="Y512" s="587">
        <f t="shared" si="6847"/>
        <v>0.49353716947706844</v>
      </c>
      <c r="Z512" s="468"/>
      <c r="AA512" s="526">
        <f t="shared" si="6849"/>
        <v>15241</v>
      </c>
      <c r="AB512" s="526">
        <v>11339</v>
      </c>
      <c r="AC512" s="587">
        <f t="shared" si="6851"/>
        <v>0.74398005380224397</v>
      </c>
      <c r="AD512" s="526">
        <v>13711</v>
      </c>
      <c r="AE512" s="526">
        <v>11339</v>
      </c>
      <c r="AF512" s="587">
        <f t="shared" si="6852"/>
        <v>0.74398005380224397</v>
      </c>
      <c r="AG512" s="468">
        <v>15241</v>
      </c>
      <c r="AH512" s="468">
        <v>14649</v>
      </c>
      <c r="AI512" s="468">
        <v>14079</v>
      </c>
      <c r="AJ512" s="468">
        <v>13516</v>
      </c>
      <c r="AK512" s="468"/>
      <c r="AL512" s="526">
        <f t="shared" si="6854"/>
        <v>15241</v>
      </c>
      <c r="AM512" s="828">
        <v>14989.61</v>
      </c>
      <c r="AN512" s="894">
        <f t="shared" si="6855"/>
        <v>0.98350567548061152</v>
      </c>
      <c r="AO512" s="828">
        <v>7166.32</v>
      </c>
      <c r="AP512" s="894">
        <f t="shared" si="6857"/>
        <v>0.48920199331012354</v>
      </c>
      <c r="AQ512" s="828"/>
      <c r="AR512" s="828"/>
      <c r="AS512" s="828">
        <f t="shared" si="6859"/>
        <v>14649</v>
      </c>
      <c r="AT512" s="894">
        <f t="shared" si="6860"/>
        <v>0.48920199331012354</v>
      </c>
      <c r="AU512" s="828"/>
      <c r="AV512" s="828">
        <f t="shared" si="6862"/>
        <v>14649</v>
      </c>
      <c r="AW512" s="468">
        <v>14649</v>
      </c>
      <c r="AX512" s="828">
        <v>11792.31</v>
      </c>
      <c r="AY512" s="468">
        <v>14649</v>
      </c>
      <c r="AZ512" s="1095">
        <v>14151.14</v>
      </c>
      <c r="BA512" s="1015">
        <v>13815</v>
      </c>
      <c r="BB512" s="468">
        <v>13263</v>
      </c>
      <c r="BC512" s="468">
        <v>12732</v>
      </c>
      <c r="BD512" s="1015">
        <v>13815</v>
      </c>
      <c r="BE512" s="468">
        <v>13263</v>
      </c>
      <c r="BF512" s="468">
        <v>12732</v>
      </c>
      <c r="BG512" s="828"/>
      <c r="BH512" s="468">
        <f t="shared" si="6864"/>
        <v>13815</v>
      </c>
      <c r="BI512" s="1016">
        <v>3424.23</v>
      </c>
      <c r="BJ512" s="894">
        <f t="shared" si="6866"/>
        <v>0.24786319218241043</v>
      </c>
      <c r="BK512" s="468"/>
      <c r="BL512" s="468">
        <f t="shared" si="6868"/>
        <v>13815</v>
      </c>
      <c r="BM512" s="894">
        <f t="shared" si="6869"/>
        <v>0.24786319218241043</v>
      </c>
      <c r="BN512" s="894"/>
      <c r="BO512" s="894"/>
      <c r="BP512" s="1016">
        <v>6800.59</v>
      </c>
      <c r="BQ512" s="894">
        <f t="shared" si="6871"/>
        <v>0.49226131017010499</v>
      </c>
      <c r="BR512" s="828"/>
      <c r="BS512" s="468">
        <f t="shared" si="6873"/>
        <v>13815</v>
      </c>
      <c r="BT512" s="1016">
        <v>10203.15</v>
      </c>
      <c r="BU512" s="894">
        <f t="shared" si="6874"/>
        <v>0.73855591748099891</v>
      </c>
      <c r="BV512" s="468"/>
      <c r="BW512" s="468">
        <f t="shared" si="6876"/>
        <v>13815</v>
      </c>
      <c r="BX512" s="894">
        <f t="shared" si="6877"/>
        <v>0.73855591748099891</v>
      </c>
      <c r="BY512" s="1016">
        <v>13448.87</v>
      </c>
      <c r="BZ512" s="1159">
        <v>13448.87</v>
      </c>
      <c r="CA512" s="468">
        <v>12854</v>
      </c>
      <c r="CB512" s="468">
        <v>12080</v>
      </c>
      <c r="CC512" s="468">
        <v>11275</v>
      </c>
      <c r="CD512" s="1016">
        <v>4288.5600000000004</v>
      </c>
      <c r="CE512" s="58"/>
      <c r="CF512" s="526">
        <f t="shared" si="6879"/>
        <v>12854</v>
      </c>
      <c r="CG512" s="587">
        <f t="shared" si="6880"/>
        <v>0.33363622218764588</v>
      </c>
      <c r="CH512" s="1016">
        <v>6417.93</v>
      </c>
      <c r="CI512" s="587">
        <f t="shared" si="6882"/>
        <v>0.49929438307141749</v>
      </c>
      <c r="CJ512" s="468"/>
      <c r="CK512" s="468">
        <f t="shared" si="6884"/>
        <v>12854</v>
      </c>
      <c r="CL512" s="166">
        <v>9621.58</v>
      </c>
      <c r="CM512" s="587">
        <f t="shared" si="6885"/>
        <v>0.74852808464291276</v>
      </c>
      <c r="CN512" s="58"/>
      <c r="CO512" s="1219">
        <f t="shared" si="6887"/>
        <v>12854</v>
      </c>
      <c r="CP512" s="587">
        <f t="shared" si="6888"/>
        <v>0.74852808464291276</v>
      </c>
      <c r="CQ512" s="58"/>
      <c r="CR512" s="1219">
        <f t="shared" si="6890"/>
        <v>12854</v>
      </c>
      <c r="CS512" s="1281">
        <v>12854</v>
      </c>
      <c r="CT512" s="1344">
        <v>12080</v>
      </c>
      <c r="CU512" s="468">
        <v>11275</v>
      </c>
      <c r="CV512" s="468">
        <v>10524</v>
      </c>
      <c r="CW512" s="1424">
        <v>12672.89</v>
      </c>
      <c r="CX512" s="587">
        <f t="shared" si="6892"/>
        <v>0.98591022249883298</v>
      </c>
      <c r="CY512" s="1523">
        <v>12080</v>
      </c>
      <c r="CZ512" s="468"/>
      <c r="DA512" s="1523">
        <f t="shared" si="6894"/>
        <v>12080</v>
      </c>
      <c r="DB512" s="166">
        <v>3002.91</v>
      </c>
      <c r="DC512" s="587">
        <f t="shared" si="6895"/>
        <v>0.24858526490066224</v>
      </c>
      <c r="DD512" s="1219"/>
      <c r="DE512" s="1523">
        <f t="shared" si="6897"/>
        <v>12080</v>
      </c>
      <c r="DF512" s="587">
        <f t="shared" si="6898"/>
        <v>0.24858526490066224</v>
      </c>
      <c r="DG512" s="1219"/>
      <c r="DH512" s="1523">
        <f t="shared" si="6900"/>
        <v>12080</v>
      </c>
      <c r="DI512" s="587">
        <f t="shared" si="6901"/>
        <v>0.24858526490066224</v>
      </c>
      <c r="DJ512" s="1622">
        <v>6020.96</v>
      </c>
      <c r="DK512" s="587">
        <f t="shared" si="6903"/>
        <v>0.49842384105960263</v>
      </c>
      <c r="DL512" s="1219"/>
      <c r="DM512" s="1523">
        <f t="shared" si="6905"/>
        <v>12080</v>
      </c>
      <c r="DN512" s="587">
        <f t="shared" si="6906"/>
        <v>0.49842384105960263</v>
      </c>
      <c r="DO512" s="1622">
        <v>11867.69</v>
      </c>
      <c r="DP512" s="468">
        <v>11033</v>
      </c>
      <c r="DQ512" s="468">
        <v>10166</v>
      </c>
      <c r="DR512" s="468">
        <v>9264</v>
      </c>
      <c r="DS512" s="1702">
        <v>11867.69</v>
      </c>
      <c r="DT512" s="323">
        <f t="shared" si="6908"/>
        <v>0.98242466887417224</v>
      </c>
      <c r="DU512" s="1788">
        <v>11033</v>
      </c>
      <c r="DV512" s="1788"/>
      <c r="DW512" s="1788">
        <f t="shared" si="6910"/>
        <v>11033</v>
      </c>
      <c r="DX512" s="1788"/>
      <c r="DY512" s="1788">
        <f t="shared" si="6912"/>
        <v>11033</v>
      </c>
      <c r="DZ512" s="1788"/>
      <c r="EA512" s="1788">
        <f t="shared" si="6913"/>
        <v>11033</v>
      </c>
      <c r="EB512" s="1702">
        <v>5605.42</v>
      </c>
      <c r="EC512" s="323">
        <f t="shared" si="6915"/>
        <v>0.50805945798966734</v>
      </c>
      <c r="ED512" s="1788"/>
      <c r="EE512" s="1788">
        <f t="shared" si="6917"/>
        <v>11033</v>
      </c>
      <c r="EF512" s="323">
        <f t="shared" si="6918"/>
        <v>0.50805945798966734</v>
      </c>
      <c r="EG512" s="1788"/>
      <c r="EH512" s="1788">
        <f t="shared" si="6920"/>
        <v>11033</v>
      </c>
      <c r="EI512" s="2339">
        <v>11028.01</v>
      </c>
      <c r="EJ512" s="1702">
        <v>11028.01</v>
      </c>
      <c r="EK512" s="323">
        <f t="shared" si="6922"/>
        <v>1</v>
      </c>
      <c r="EL512" s="1788">
        <v>10158</v>
      </c>
      <c r="EM512" s="2340">
        <v>9254</v>
      </c>
      <c r="EN512" s="2340">
        <v>8313</v>
      </c>
      <c r="EO512" s="1702">
        <v>5391.39</v>
      </c>
      <c r="EP512" s="2176">
        <f t="shared" si="6923"/>
        <v>0.53075310100413475</v>
      </c>
      <c r="EQ512" s="1788"/>
      <c r="ER512" s="1788">
        <f t="shared" si="6925"/>
        <v>10158</v>
      </c>
      <c r="ES512" s="1788"/>
      <c r="ET512" s="1788">
        <f t="shared" si="6927"/>
        <v>10158</v>
      </c>
      <c r="EU512" s="323">
        <f t="shared" si="6928"/>
        <v>0.53075310100413475</v>
      </c>
      <c r="EV512" s="1788"/>
      <c r="EW512" s="1788">
        <f t="shared" si="6930"/>
        <v>10158</v>
      </c>
      <c r="EX512" s="1702">
        <v>7761.4</v>
      </c>
      <c r="EY512" s="323">
        <f t="shared" si="6932"/>
        <v>0.76406772986808424</v>
      </c>
      <c r="EZ512" s="2341">
        <v>10158</v>
      </c>
      <c r="FA512" s="1702">
        <v>10209.15</v>
      </c>
      <c r="FB512" s="323">
        <f t="shared" si="6935"/>
        <v>1.0050354400472534</v>
      </c>
      <c r="FC512" s="1523">
        <v>9254</v>
      </c>
      <c r="FD512" s="1523">
        <v>8313</v>
      </c>
      <c r="FE512" s="1523">
        <v>7468</v>
      </c>
      <c r="FF512" s="1523"/>
      <c r="FG512" s="1523">
        <f t="shared" si="6936"/>
        <v>9254</v>
      </c>
      <c r="FH512" s="2791">
        <v>3142.29</v>
      </c>
      <c r="FI512" s="1523"/>
      <c r="FJ512" s="1523">
        <f t="shared" si="6938"/>
        <v>9254</v>
      </c>
      <c r="FK512" s="1969">
        <f t="shared" si="6939"/>
        <v>0.3395601901880268</v>
      </c>
      <c r="FL512" s="2791">
        <v>4725.78</v>
      </c>
      <c r="FM512" s="1969">
        <f t="shared" si="6941"/>
        <v>0.51067430300410632</v>
      </c>
      <c r="FN512" s="1523"/>
      <c r="FO512" s="1523">
        <f t="shared" si="6943"/>
        <v>9254</v>
      </c>
      <c r="FP512" s="2133">
        <v>9254</v>
      </c>
      <c r="FQ512" s="2610">
        <v>8476</v>
      </c>
      <c r="FR512" s="1523">
        <v>7559</v>
      </c>
      <c r="FS512" s="1523">
        <v>6608</v>
      </c>
    </row>
    <row r="513" spans="1:177" ht="19.5" customHeight="1" thickBot="1" x14ac:dyDescent="0.4">
      <c r="A513" s="2895"/>
      <c r="B513" s="2879"/>
      <c r="C513" s="2898"/>
      <c r="D513" s="1859" t="s">
        <v>399</v>
      </c>
      <c r="E513" s="1908" t="s">
        <v>430</v>
      </c>
      <c r="F513" s="769" t="s">
        <v>325</v>
      </c>
      <c r="G513" s="650" t="s">
        <v>537</v>
      </c>
      <c r="H513" s="590">
        <v>5996</v>
      </c>
      <c r="I513" s="468">
        <v>5978</v>
      </c>
      <c r="J513" s="526">
        <v>5948</v>
      </c>
      <c r="K513" s="526">
        <v>0</v>
      </c>
      <c r="L513" s="587">
        <f t="shared" si="6839"/>
        <v>0</v>
      </c>
      <c r="M513" s="468">
        <v>5948</v>
      </c>
      <c r="N513" s="468"/>
      <c r="O513" s="468"/>
      <c r="P513" s="526">
        <f t="shared" si="6841"/>
        <v>5948</v>
      </c>
      <c r="Q513" s="587">
        <f>K513/P513</f>
        <v>0</v>
      </c>
      <c r="R513" s="468">
        <v>5948</v>
      </c>
      <c r="S513" s="526">
        <v>5948</v>
      </c>
      <c r="T513" s="587">
        <f t="shared" si="6844"/>
        <v>1</v>
      </c>
      <c r="U513" s="468">
        <v>5948</v>
      </c>
      <c r="V513" s="468"/>
      <c r="W513" s="468"/>
      <c r="X513" s="526">
        <f t="shared" si="6846"/>
        <v>5948</v>
      </c>
      <c r="Y513" s="587">
        <f t="shared" si="6847"/>
        <v>1</v>
      </c>
      <c r="Z513" s="468"/>
      <c r="AA513" s="526">
        <f t="shared" si="6849"/>
        <v>5948</v>
      </c>
      <c r="AB513" s="526">
        <v>5948</v>
      </c>
      <c r="AC513" s="587">
        <f t="shared" si="6851"/>
        <v>1</v>
      </c>
      <c r="AD513" s="526">
        <v>5948</v>
      </c>
      <c r="AE513" s="526">
        <v>5948</v>
      </c>
      <c r="AF513" s="587">
        <f t="shared" si="6852"/>
        <v>1</v>
      </c>
      <c r="AG513" s="468">
        <v>5948</v>
      </c>
      <c r="AH513" s="468">
        <v>6025</v>
      </c>
      <c r="AI513" s="468">
        <v>6025</v>
      </c>
      <c r="AJ513" s="468">
        <v>6025</v>
      </c>
      <c r="AK513" s="468"/>
      <c r="AL513" s="526">
        <f t="shared" si="6854"/>
        <v>5948</v>
      </c>
      <c r="AM513" s="828">
        <v>5947.86</v>
      </c>
      <c r="AN513" s="894">
        <f t="shared" si="6855"/>
        <v>0.99997646267652984</v>
      </c>
      <c r="AO513" s="828">
        <v>6025.18</v>
      </c>
      <c r="AP513" s="894">
        <f t="shared" si="6857"/>
        <v>1.0000298755186723</v>
      </c>
      <c r="AQ513" s="828"/>
      <c r="AR513" s="828"/>
      <c r="AS513" s="828">
        <f t="shared" si="6859"/>
        <v>6025</v>
      </c>
      <c r="AT513" s="894">
        <f t="shared" si="6860"/>
        <v>1.0000298755186723</v>
      </c>
      <c r="AU513" s="828"/>
      <c r="AV513" s="828">
        <f t="shared" si="6862"/>
        <v>6025</v>
      </c>
      <c r="AW513" s="468">
        <v>6025</v>
      </c>
      <c r="AX513" s="828">
        <v>6025.18</v>
      </c>
      <c r="AY513" s="468">
        <v>6025</v>
      </c>
      <c r="AZ513" s="1095">
        <v>6025.18</v>
      </c>
      <c r="BA513" s="1015">
        <v>6176</v>
      </c>
      <c r="BB513" s="468">
        <v>6176</v>
      </c>
      <c r="BC513" s="468">
        <v>6176</v>
      </c>
      <c r="BD513" s="1015">
        <v>6176</v>
      </c>
      <c r="BE513" s="468">
        <v>6176</v>
      </c>
      <c r="BF513" s="468">
        <v>6176</v>
      </c>
      <c r="BG513" s="828"/>
      <c r="BH513" s="468">
        <f t="shared" si="6864"/>
        <v>6176</v>
      </c>
      <c r="BI513" s="1016">
        <v>0</v>
      </c>
      <c r="BJ513" s="894">
        <f t="shared" si="6866"/>
        <v>0</v>
      </c>
      <c r="BK513" s="468"/>
      <c r="BL513" s="468">
        <f t="shared" si="6868"/>
        <v>6176</v>
      </c>
      <c r="BM513" s="894">
        <f t="shared" si="6869"/>
        <v>0</v>
      </c>
      <c r="BN513" s="894"/>
      <c r="BO513" s="894"/>
      <c r="BP513" s="1016">
        <v>6175.81</v>
      </c>
      <c r="BQ513" s="894">
        <f t="shared" si="6871"/>
        <v>0.99996923575129537</v>
      </c>
      <c r="BR513" s="828"/>
      <c r="BS513" s="468">
        <f t="shared" si="6873"/>
        <v>6176</v>
      </c>
      <c r="BT513" s="1016">
        <v>6175.81</v>
      </c>
      <c r="BU513" s="894">
        <f t="shared" si="6874"/>
        <v>0.99996923575129537</v>
      </c>
      <c r="BV513" s="468"/>
      <c r="BW513" s="468">
        <f t="shared" si="6876"/>
        <v>6176</v>
      </c>
      <c r="BX513" s="894">
        <f t="shared" si="6877"/>
        <v>0.99996923575129537</v>
      </c>
      <c r="BY513" s="1016">
        <v>6175.81</v>
      </c>
      <c r="BZ513" s="1159">
        <v>6175.81</v>
      </c>
      <c r="CA513" s="468">
        <v>6343</v>
      </c>
      <c r="CB513" s="468">
        <v>6463</v>
      </c>
      <c r="CC513" s="468">
        <v>6463</v>
      </c>
      <c r="CD513" s="1016">
        <v>0</v>
      </c>
      <c r="CE513" s="58"/>
      <c r="CF513" s="526">
        <f t="shared" si="6879"/>
        <v>6343</v>
      </c>
      <c r="CG513" s="587">
        <f t="shared" si="6880"/>
        <v>0</v>
      </c>
      <c r="CH513" s="1016">
        <v>6342.56</v>
      </c>
      <c r="CI513" s="587">
        <f t="shared" si="6882"/>
        <v>0.99993063219296874</v>
      </c>
      <c r="CJ513" s="468"/>
      <c r="CK513" s="468">
        <f t="shared" si="6884"/>
        <v>6343</v>
      </c>
      <c r="CL513" s="166">
        <v>6342.56</v>
      </c>
      <c r="CM513" s="587">
        <f t="shared" si="6885"/>
        <v>0.99993063219296874</v>
      </c>
      <c r="CN513" s="58"/>
      <c r="CO513" s="1219">
        <f t="shared" si="6887"/>
        <v>6343</v>
      </c>
      <c r="CP513" s="587">
        <f t="shared" si="6888"/>
        <v>0.99993063219296874</v>
      </c>
      <c r="CQ513" s="58"/>
      <c r="CR513" s="1219">
        <f t="shared" si="6890"/>
        <v>6343</v>
      </c>
      <c r="CS513" s="1281">
        <v>6343</v>
      </c>
      <c r="CT513" s="1344">
        <v>6463</v>
      </c>
      <c r="CU513" s="468">
        <v>6463</v>
      </c>
      <c r="CV513" s="468">
        <v>6463</v>
      </c>
      <c r="CW513" s="1424">
        <v>6342.56</v>
      </c>
      <c r="CX513" s="587">
        <f t="shared" si="6892"/>
        <v>0.99993063219296874</v>
      </c>
      <c r="CY513" s="1523">
        <v>6463</v>
      </c>
      <c r="CZ513" s="468"/>
      <c r="DA513" s="1523">
        <f t="shared" si="6894"/>
        <v>6463</v>
      </c>
      <c r="DB513" s="166">
        <v>0</v>
      </c>
      <c r="DC513" s="587">
        <f t="shared" si="6895"/>
        <v>0</v>
      </c>
      <c r="DD513" s="1219"/>
      <c r="DE513" s="1523">
        <f t="shared" si="6897"/>
        <v>6463</v>
      </c>
      <c r="DF513" s="587">
        <f t="shared" si="6898"/>
        <v>0</v>
      </c>
      <c r="DG513" s="1219"/>
      <c r="DH513" s="1523">
        <f t="shared" si="6900"/>
        <v>6463</v>
      </c>
      <c r="DI513" s="587">
        <f t="shared" si="6901"/>
        <v>0</v>
      </c>
      <c r="DJ513" s="1622">
        <v>6463.07</v>
      </c>
      <c r="DK513" s="587">
        <f t="shared" si="6903"/>
        <v>1.0000108308834905</v>
      </c>
      <c r="DL513" s="1219"/>
      <c r="DM513" s="1523">
        <f t="shared" si="6905"/>
        <v>6463</v>
      </c>
      <c r="DN513" s="587">
        <f t="shared" si="6906"/>
        <v>1.0000108308834905</v>
      </c>
      <c r="DO513" s="1622">
        <v>6463.07</v>
      </c>
      <c r="DP513" s="468">
        <v>6670</v>
      </c>
      <c r="DQ513" s="468">
        <v>7524</v>
      </c>
      <c r="DR513" s="468">
        <v>7524</v>
      </c>
      <c r="DS513" s="1702">
        <v>6463.07</v>
      </c>
      <c r="DT513" s="323">
        <f t="shared" si="6908"/>
        <v>1.0000108308834905</v>
      </c>
      <c r="DU513" s="1788">
        <v>6670</v>
      </c>
      <c r="DV513" s="1788"/>
      <c r="DW513" s="1788">
        <f t="shared" si="6910"/>
        <v>6670</v>
      </c>
      <c r="DX513" s="1788"/>
      <c r="DY513" s="1788">
        <f t="shared" si="6912"/>
        <v>6670</v>
      </c>
      <c r="DZ513" s="1788"/>
      <c r="EA513" s="1788">
        <f t="shared" si="6913"/>
        <v>6670</v>
      </c>
      <c r="EB513" s="1702">
        <v>0</v>
      </c>
      <c r="EC513" s="323">
        <f t="shared" si="6915"/>
        <v>0</v>
      </c>
      <c r="ED513" s="1788"/>
      <c r="EE513" s="1788">
        <f t="shared" si="6917"/>
        <v>6670</v>
      </c>
      <c r="EF513" s="323">
        <f t="shared" si="6918"/>
        <v>0</v>
      </c>
      <c r="EG513" s="1788"/>
      <c r="EH513" s="1788">
        <f t="shared" si="6920"/>
        <v>6670</v>
      </c>
      <c r="EI513" s="2339">
        <v>6669.89</v>
      </c>
      <c r="EJ513" s="1702">
        <v>6669.89</v>
      </c>
      <c r="EK513" s="323">
        <f t="shared" si="6922"/>
        <v>1</v>
      </c>
      <c r="EL513" s="2341">
        <v>7524</v>
      </c>
      <c r="EM513" s="2340">
        <v>8314</v>
      </c>
      <c r="EN513" s="2340">
        <v>8314</v>
      </c>
      <c r="EO513" s="1702">
        <v>7523.64</v>
      </c>
      <c r="EP513" s="2176">
        <f t="shared" si="6923"/>
        <v>0.99995215311004793</v>
      </c>
      <c r="EQ513" s="1788"/>
      <c r="ER513" s="1788">
        <f t="shared" si="6925"/>
        <v>7524</v>
      </c>
      <c r="ES513" s="1788"/>
      <c r="ET513" s="1788">
        <f t="shared" si="6927"/>
        <v>7524</v>
      </c>
      <c r="EU513" s="323">
        <f t="shared" si="6928"/>
        <v>0.99995215311004793</v>
      </c>
      <c r="EV513" s="1788"/>
      <c r="EW513" s="1788">
        <f t="shared" si="6930"/>
        <v>7524</v>
      </c>
      <c r="EX513" s="1702">
        <v>7523.64</v>
      </c>
      <c r="EY513" s="323">
        <f t="shared" si="6932"/>
        <v>0.99995215311004793</v>
      </c>
      <c r="EZ513" s="2341">
        <v>7523.64</v>
      </c>
      <c r="FA513" s="1702">
        <v>7523.64</v>
      </c>
      <c r="FB513" s="323">
        <f t="shared" si="6935"/>
        <v>0.99995215311004793</v>
      </c>
      <c r="FC513" s="1523">
        <v>8314</v>
      </c>
      <c r="FD513" s="1523">
        <v>8547</v>
      </c>
      <c r="FE513" s="1523">
        <v>8547</v>
      </c>
      <c r="FF513" s="1523"/>
      <c r="FG513" s="1523">
        <f t="shared" si="6936"/>
        <v>8314</v>
      </c>
      <c r="FH513" s="2791">
        <v>0</v>
      </c>
      <c r="FI513" s="1523"/>
      <c r="FJ513" s="1523">
        <f t="shared" si="6938"/>
        <v>8314</v>
      </c>
      <c r="FK513" s="1969">
        <f t="shared" si="6939"/>
        <v>0</v>
      </c>
      <c r="FL513" s="2791">
        <v>8313.6200000000008</v>
      </c>
      <c r="FM513" s="1969">
        <f t="shared" si="6941"/>
        <v>0.99995429396199187</v>
      </c>
      <c r="FN513" s="1523"/>
      <c r="FO513" s="1523">
        <f t="shared" si="6943"/>
        <v>8314</v>
      </c>
      <c r="FP513" s="2133">
        <v>8314</v>
      </c>
      <c r="FQ513" s="2610">
        <v>8547</v>
      </c>
      <c r="FR513" s="1523">
        <v>8547</v>
      </c>
      <c r="FS513" s="1523">
        <v>8547</v>
      </c>
    </row>
    <row r="514" spans="1:177" ht="18.75" customHeight="1" thickBot="1" x14ac:dyDescent="0.4">
      <c r="A514" s="2895"/>
      <c r="B514" s="2879"/>
      <c r="C514" s="2898"/>
      <c r="D514" s="2893" t="s">
        <v>400</v>
      </c>
      <c r="E514" s="2944" t="s">
        <v>605</v>
      </c>
      <c r="F514" s="769" t="s">
        <v>606</v>
      </c>
      <c r="G514" s="650"/>
      <c r="H514" s="590">
        <f>SUM(H515:H516)</f>
        <v>16407</v>
      </c>
      <c r="I514" s="468">
        <f>SUM(I515:I516)</f>
        <v>17113</v>
      </c>
      <c r="J514" s="526">
        <f t="shared" ref="J514" si="7182">SUM(J515:J516)</f>
        <v>17472</v>
      </c>
      <c r="K514" s="526">
        <f>SUM(K515:K516)</f>
        <v>5916</v>
      </c>
      <c r="L514" s="587">
        <f t="shared" si="6839"/>
        <v>0.33859890109890112</v>
      </c>
      <c r="M514" s="468">
        <f t="shared" ref="M514" si="7183">SUM(M515:M516)</f>
        <v>17472</v>
      </c>
      <c r="N514" s="468">
        <f>SUM(N515:N516)</f>
        <v>0</v>
      </c>
      <c r="O514" s="468"/>
      <c r="P514" s="526">
        <f t="shared" si="6841"/>
        <v>17472</v>
      </c>
      <c r="Q514" s="587">
        <f>K514/P514</f>
        <v>0.33859890109890112</v>
      </c>
      <c r="R514" s="468">
        <f>SUM(R515:R516)</f>
        <v>17472</v>
      </c>
      <c r="S514" s="526">
        <f>SUM(S515:S516)</f>
        <v>8835</v>
      </c>
      <c r="T514" s="587">
        <f t="shared" si="6844"/>
        <v>0.50566620879120883</v>
      </c>
      <c r="U514" s="468">
        <f>SUM(U515:U516)</f>
        <v>17472</v>
      </c>
      <c r="V514" s="468">
        <f>SUM(V515:V516)</f>
        <v>0</v>
      </c>
      <c r="W514" s="468"/>
      <c r="X514" s="526">
        <f t="shared" si="6846"/>
        <v>17472</v>
      </c>
      <c r="Y514" s="587">
        <f t="shared" si="6847"/>
        <v>0.50566620879120883</v>
      </c>
      <c r="Z514" s="468">
        <f>SUM(Z515:Z516)</f>
        <v>0</v>
      </c>
      <c r="AA514" s="526">
        <f t="shared" si="6849"/>
        <v>17472</v>
      </c>
      <c r="AB514" s="526">
        <f>SUM(AB515:AB516)</f>
        <v>13196</v>
      </c>
      <c r="AC514" s="587">
        <f t="shared" si="6851"/>
        <v>0.75526556776556775</v>
      </c>
      <c r="AD514" s="526">
        <f>SUM(AD515:AD516)</f>
        <v>16276</v>
      </c>
      <c r="AE514" s="526">
        <f>SUM(AE515:AE516)</f>
        <v>15922</v>
      </c>
      <c r="AF514" s="587">
        <f t="shared" si="6852"/>
        <v>0.91128663003663002</v>
      </c>
      <c r="AG514" s="468">
        <f>SUM(AG515:AG516)</f>
        <v>17472</v>
      </c>
      <c r="AH514" s="468">
        <f t="shared" ref="AH514:AJ514" si="7184">SUM(AH515:AH516)</f>
        <v>18064</v>
      </c>
      <c r="AI514" s="468">
        <f t="shared" si="7184"/>
        <v>18454</v>
      </c>
      <c r="AJ514" s="468">
        <f t="shared" si="7184"/>
        <v>19197</v>
      </c>
      <c r="AK514" s="468">
        <f>SUM(AK515:AK516)</f>
        <v>0</v>
      </c>
      <c r="AL514" s="526">
        <f t="shared" si="6854"/>
        <v>17472</v>
      </c>
      <c r="AM514" s="828">
        <f>SUM(AM515:AM516)</f>
        <v>17723.830000000002</v>
      </c>
      <c r="AN514" s="894">
        <f t="shared" si="6855"/>
        <v>1.0144133470695971</v>
      </c>
      <c r="AO514" s="828">
        <f>SUM(AO515:AO516)</f>
        <v>9190.4</v>
      </c>
      <c r="AP514" s="894">
        <f t="shared" si="6857"/>
        <v>0.50876882196634188</v>
      </c>
      <c r="AQ514" s="828">
        <f>SUM(AQ515:AQ516)</f>
        <v>0</v>
      </c>
      <c r="AR514" s="828">
        <f>SUM(AR515:AR516)</f>
        <v>0</v>
      </c>
      <c r="AS514" s="828">
        <f t="shared" si="6859"/>
        <v>18064</v>
      </c>
      <c r="AT514" s="894">
        <f t="shared" si="6860"/>
        <v>0.50876882196634188</v>
      </c>
      <c r="AU514" s="828">
        <f>SUM(AU515:AU516)</f>
        <v>0</v>
      </c>
      <c r="AV514" s="828">
        <f t="shared" si="6862"/>
        <v>18064</v>
      </c>
      <c r="AW514" s="468">
        <f t="shared" ref="AW514" si="7185">SUM(AW515:AW516)</f>
        <v>18064</v>
      </c>
      <c r="AX514" s="828">
        <f>SUM(AX515:AX516)</f>
        <v>15468.89</v>
      </c>
      <c r="AY514" s="468">
        <f t="shared" ref="AY514:BF514" si="7186">SUM(AY515:AY516)</f>
        <v>18064</v>
      </c>
      <c r="AZ514" s="1095">
        <f>SUM(AZ515:AZ516)</f>
        <v>18562.3</v>
      </c>
      <c r="BA514" s="1015">
        <f t="shared" si="7186"/>
        <v>18899</v>
      </c>
      <c r="BB514" s="468">
        <f t="shared" si="7186"/>
        <v>19451</v>
      </c>
      <c r="BC514" s="468">
        <f t="shared" si="7186"/>
        <v>19982</v>
      </c>
      <c r="BD514" s="1015">
        <f t="shared" si="7186"/>
        <v>18899</v>
      </c>
      <c r="BE514" s="468">
        <f t="shared" si="7186"/>
        <v>19451</v>
      </c>
      <c r="BF514" s="468">
        <f t="shared" si="7186"/>
        <v>19982</v>
      </c>
      <c r="BG514" s="828">
        <f>SUM(BG515:BG516)</f>
        <v>0</v>
      </c>
      <c r="BH514" s="468">
        <f t="shared" si="6864"/>
        <v>18899</v>
      </c>
      <c r="BI514" s="1016">
        <f t="shared" ref="BI514" si="7187">SUM(BI515:BI516)</f>
        <v>4754.13</v>
      </c>
      <c r="BJ514" s="894">
        <f t="shared" si="6866"/>
        <v>0.25155457960738664</v>
      </c>
      <c r="BK514" s="468">
        <f>SUM(BK515:BK516)</f>
        <v>0</v>
      </c>
      <c r="BL514" s="468">
        <f t="shared" si="6868"/>
        <v>18899</v>
      </c>
      <c r="BM514" s="894">
        <f t="shared" si="6869"/>
        <v>0.25155457960738664</v>
      </c>
      <c r="BN514" s="894"/>
      <c r="BO514" s="894"/>
      <c r="BP514" s="1016">
        <f t="shared" ref="BP514:BT514" si="7188">SUM(BP515:BP516)</f>
        <v>9556.1299999999992</v>
      </c>
      <c r="BQ514" s="894">
        <f t="shared" si="6871"/>
        <v>0.50564209746547428</v>
      </c>
      <c r="BR514" s="828">
        <f>SUM(BR515:BR516)</f>
        <v>0</v>
      </c>
      <c r="BS514" s="468">
        <f t="shared" si="6873"/>
        <v>18899</v>
      </c>
      <c r="BT514" s="1016">
        <f t="shared" si="7188"/>
        <v>14331.93</v>
      </c>
      <c r="BU514" s="894">
        <f t="shared" si="6874"/>
        <v>0.75834329858722682</v>
      </c>
      <c r="BV514" s="468">
        <f>SUM(BV515:BV516)</f>
        <v>0</v>
      </c>
      <c r="BW514" s="468">
        <f t="shared" si="6876"/>
        <v>18899</v>
      </c>
      <c r="BX514" s="894">
        <f t="shared" si="6877"/>
        <v>0.75834329858722682</v>
      </c>
      <c r="BY514" s="1016">
        <f t="shared" ref="BY514:CD514" si="7189">SUM(BY515:BY516)</f>
        <v>19264.57</v>
      </c>
      <c r="BZ514" s="1159">
        <f t="shared" si="7189"/>
        <v>19264.57</v>
      </c>
      <c r="CA514" s="468">
        <f t="shared" si="7189"/>
        <v>19858</v>
      </c>
      <c r="CB514" s="468">
        <f t="shared" si="7189"/>
        <v>20632</v>
      </c>
      <c r="CC514" s="468">
        <f t="shared" si="7189"/>
        <v>21437</v>
      </c>
      <c r="CD514" s="1016">
        <f t="shared" si="7189"/>
        <v>6615.92</v>
      </c>
      <c r="CE514" s="58">
        <f>SUM(CE515:CE516)</f>
        <v>0</v>
      </c>
      <c r="CF514" s="526">
        <f t="shared" si="6879"/>
        <v>19858</v>
      </c>
      <c r="CG514" s="587">
        <f t="shared" si="6880"/>
        <v>0.33316144626850641</v>
      </c>
      <c r="CH514" s="1016">
        <f t="shared" ref="CH514:CL514" si="7190">SUM(CH515:CH516)</f>
        <v>9938.7900000000009</v>
      </c>
      <c r="CI514" s="587">
        <f t="shared" si="6882"/>
        <v>0.50049300030214527</v>
      </c>
      <c r="CJ514" s="468">
        <f>SUM(CJ515:CJ516)</f>
        <v>0</v>
      </c>
      <c r="CK514" s="468">
        <f t="shared" si="6884"/>
        <v>19858</v>
      </c>
      <c r="CL514" s="166">
        <f t="shared" si="7190"/>
        <v>14913.5</v>
      </c>
      <c r="CM514" s="587">
        <f t="shared" si="6885"/>
        <v>0.75100715077047031</v>
      </c>
      <c r="CN514" s="58">
        <f>SUM(CN515:CN516)</f>
        <v>0</v>
      </c>
      <c r="CO514" s="1219">
        <f t="shared" si="6887"/>
        <v>19858</v>
      </c>
      <c r="CP514" s="587">
        <f t="shared" si="6888"/>
        <v>0.75100715077047031</v>
      </c>
      <c r="CQ514" s="58">
        <f>SUM(CQ515:CQ516)</f>
        <v>0</v>
      </c>
      <c r="CR514" s="1219">
        <f t="shared" si="6890"/>
        <v>19858</v>
      </c>
      <c r="CS514" s="1281">
        <v>19858</v>
      </c>
      <c r="CT514" s="1344">
        <f t="shared" ref="CT514:CV514" si="7191">SUM(CT515:CT516)</f>
        <v>20632</v>
      </c>
      <c r="CU514" s="468">
        <f t="shared" si="7191"/>
        <v>21437</v>
      </c>
      <c r="CV514" s="468">
        <f t="shared" si="7191"/>
        <v>22188</v>
      </c>
      <c r="CW514" s="1424">
        <v>20040.55</v>
      </c>
      <c r="CX514" s="587">
        <f t="shared" si="6892"/>
        <v>1.009192768657468</v>
      </c>
      <c r="CY514" s="1523">
        <f t="shared" ref="CY514" si="7192">SUM(CY515:CY516)</f>
        <v>20632</v>
      </c>
      <c r="CZ514" s="468">
        <f>SUM(CZ515:CZ516)</f>
        <v>0</v>
      </c>
      <c r="DA514" s="1523">
        <f t="shared" si="6894"/>
        <v>20632</v>
      </c>
      <c r="DB514" s="166">
        <v>5175.45</v>
      </c>
      <c r="DC514" s="587">
        <f t="shared" si="6895"/>
        <v>0.25084577355564169</v>
      </c>
      <c r="DD514" s="1219">
        <f>SUM(DD515:DD516)</f>
        <v>0</v>
      </c>
      <c r="DE514" s="1523">
        <f t="shared" si="6897"/>
        <v>20632</v>
      </c>
      <c r="DF514" s="587">
        <f t="shared" si="6898"/>
        <v>0.25084577355564169</v>
      </c>
      <c r="DG514" s="1219">
        <f>SUM(DG515:DG516)</f>
        <v>0</v>
      </c>
      <c r="DH514" s="1523">
        <f t="shared" si="6900"/>
        <v>20632</v>
      </c>
      <c r="DI514" s="587">
        <f t="shared" si="6901"/>
        <v>0.25084577355564169</v>
      </c>
      <c r="DJ514" s="1622">
        <f>SUM(DJ515)</f>
        <v>10335.76</v>
      </c>
      <c r="DK514" s="587">
        <f t="shared" si="6903"/>
        <v>0.50095773555641721</v>
      </c>
      <c r="DL514" s="1219">
        <f>SUM(DL515:DL516)</f>
        <v>0</v>
      </c>
      <c r="DM514" s="1523">
        <f t="shared" si="6905"/>
        <v>20632</v>
      </c>
      <c r="DN514" s="587">
        <f t="shared" si="6906"/>
        <v>0.50095773555641721</v>
      </c>
      <c r="DO514" s="1622">
        <f>SUM(DO515)</f>
        <v>20845.75</v>
      </c>
      <c r="DP514" s="468">
        <f t="shared" ref="DP514:DR514" si="7193">SUM(DP515:DP516)</f>
        <v>21680</v>
      </c>
      <c r="DQ514" s="468">
        <f t="shared" si="7193"/>
        <v>22547</v>
      </c>
      <c r="DR514" s="468">
        <f t="shared" si="7193"/>
        <v>23449</v>
      </c>
      <c r="DS514" s="1702">
        <f>SUM(DS515)</f>
        <v>20845.75</v>
      </c>
      <c r="DT514" s="323">
        <f t="shared" si="6908"/>
        <v>1.0103601202016286</v>
      </c>
      <c r="DU514" s="1788">
        <f t="shared" ref="DU514" si="7194">SUM(DU515:DU516)</f>
        <v>21680</v>
      </c>
      <c r="DV514" s="1788">
        <f>SUM(DV515:DV516)</f>
        <v>0</v>
      </c>
      <c r="DW514" s="1788">
        <f t="shared" si="6910"/>
        <v>21680</v>
      </c>
      <c r="DX514" s="1788">
        <f>SUM(DX515:DX516)</f>
        <v>0</v>
      </c>
      <c r="DY514" s="1788">
        <f t="shared" si="6912"/>
        <v>21680</v>
      </c>
      <c r="DZ514" s="1788">
        <f>SUM(DZ515:DZ516)</f>
        <v>0</v>
      </c>
      <c r="EA514" s="1788">
        <f t="shared" si="6913"/>
        <v>21680</v>
      </c>
      <c r="EB514" s="1702">
        <f>SUM(EB515)</f>
        <v>10751.3</v>
      </c>
      <c r="EC514" s="323">
        <f t="shared" si="6915"/>
        <v>0.49590867158671581</v>
      </c>
      <c r="ED514" s="1788">
        <f>SUM(ED515:ED516)</f>
        <v>0</v>
      </c>
      <c r="EE514" s="1788">
        <f t="shared" si="6917"/>
        <v>21680</v>
      </c>
      <c r="EF514" s="323">
        <f t="shared" si="6918"/>
        <v>0.49590867158671581</v>
      </c>
      <c r="EG514" s="1788">
        <f>SUM(EG515:EG516)</f>
        <v>0</v>
      </c>
      <c r="EH514" s="1788">
        <f t="shared" si="6920"/>
        <v>21680</v>
      </c>
      <c r="EI514" s="2339">
        <f>SUM(EI515)</f>
        <v>21685.43</v>
      </c>
      <c r="EJ514" s="1702">
        <f>SUM(EJ515)</f>
        <v>21685.43</v>
      </c>
      <c r="EK514" s="323">
        <f t="shared" si="6922"/>
        <v>1</v>
      </c>
      <c r="EL514" s="1788">
        <f t="shared" ref="EL514:EN514" si="7195">SUM(EL515:EL516)</f>
        <v>22555</v>
      </c>
      <c r="EM514" s="2340">
        <f t="shared" si="7195"/>
        <v>23459</v>
      </c>
      <c r="EN514" s="2340">
        <f t="shared" si="7195"/>
        <v>24400</v>
      </c>
      <c r="EO514" s="1702">
        <f>SUM(EO515)</f>
        <v>11395.59</v>
      </c>
      <c r="EP514" s="2176">
        <f t="shared" si="6923"/>
        <v>0.50523564619818218</v>
      </c>
      <c r="EQ514" s="1788">
        <f>SUM(EQ515:EQ516)</f>
        <v>0</v>
      </c>
      <c r="ER514" s="1788">
        <f t="shared" si="6925"/>
        <v>22555</v>
      </c>
      <c r="ES514" s="1788">
        <f>SUM(ES515:ES516)</f>
        <v>0</v>
      </c>
      <c r="ET514" s="1788">
        <f t="shared" si="6927"/>
        <v>22555</v>
      </c>
      <c r="EU514" s="323">
        <f t="shared" si="6928"/>
        <v>0.50523564619818218</v>
      </c>
      <c r="EV514" s="1788">
        <f>SUM(EV515:EV516)</f>
        <v>0</v>
      </c>
      <c r="EW514" s="1788">
        <f t="shared" si="6930"/>
        <v>22555</v>
      </c>
      <c r="EX514" s="1702">
        <f>SUM(EX515)</f>
        <v>16773.68</v>
      </c>
      <c r="EY514" s="323">
        <f t="shared" si="6932"/>
        <v>0.74367900687209043</v>
      </c>
      <c r="EZ514" s="2341">
        <f>SUM(EZ515)</f>
        <v>22555</v>
      </c>
      <c r="FA514" s="1702">
        <f>SUM(FA515)</f>
        <v>22504.29</v>
      </c>
      <c r="FB514" s="323">
        <f t="shared" si="6935"/>
        <v>0.99775171802261142</v>
      </c>
      <c r="FC514" s="1523">
        <f t="shared" ref="FC514:FE514" si="7196">SUM(FC515:FC516)</f>
        <v>23459</v>
      </c>
      <c r="FD514" s="1523">
        <f t="shared" si="7196"/>
        <v>24400</v>
      </c>
      <c r="FE514" s="1523">
        <f t="shared" si="7196"/>
        <v>25245</v>
      </c>
      <c r="FF514" s="1523">
        <f>SUM(FF515:FF516)</f>
        <v>0</v>
      </c>
      <c r="FG514" s="1523">
        <f t="shared" si="6936"/>
        <v>23459</v>
      </c>
      <c r="FH514" s="2791">
        <f>SUM(FH515)</f>
        <v>7762.19</v>
      </c>
      <c r="FI514" s="1523">
        <f>SUM(FI515:FI516)</f>
        <v>0</v>
      </c>
      <c r="FJ514" s="1523">
        <f t="shared" si="6938"/>
        <v>23459</v>
      </c>
      <c r="FK514" s="1969">
        <f t="shared" si="6939"/>
        <v>0.33088324310499168</v>
      </c>
      <c r="FL514" s="2791">
        <f>SUM(FL515)</f>
        <v>11630.94</v>
      </c>
      <c r="FM514" s="1969">
        <f t="shared" si="6941"/>
        <v>0.49579862739247199</v>
      </c>
      <c r="FN514" s="1523">
        <f>SUM(FN515:FN516)</f>
        <v>0</v>
      </c>
      <c r="FO514" s="1523">
        <f t="shared" si="6943"/>
        <v>23459</v>
      </c>
      <c r="FP514" s="2133">
        <f t="shared" ref="FP514" si="7197">SUM(FP515:FP516)</f>
        <v>23459</v>
      </c>
      <c r="FQ514" s="2610">
        <f t="shared" ref="FQ514:FR514" si="7198">SUM(FQ515:FQ516)</f>
        <v>24238</v>
      </c>
      <c r="FR514" s="1523">
        <f t="shared" si="7198"/>
        <v>25155</v>
      </c>
      <c r="FS514" s="1523">
        <f t="shared" ref="FS514" si="7199">SUM(FS515:FS516)</f>
        <v>26106</v>
      </c>
    </row>
    <row r="515" spans="1:177" ht="18" customHeight="1" thickBot="1" x14ac:dyDescent="0.4">
      <c r="A515" s="2895"/>
      <c r="B515" s="2879"/>
      <c r="C515" s="2898"/>
      <c r="D515" s="2894"/>
      <c r="E515" s="2904"/>
      <c r="F515" s="769" t="s">
        <v>326</v>
      </c>
      <c r="G515" s="650" t="s">
        <v>384</v>
      </c>
      <c r="H515" s="590">
        <v>16407</v>
      </c>
      <c r="I515" s="468">
        <v>17113</v>
      </c>
      <c r="J515" s="526">
        <v>17472</v>
      </c>
      <c r="K515" s="526">
        <v>5916</v>
      </c>
      <c r="L515" s="587">
        <f t="shared" si="6839"/>
        <v>0.33859890109890112</v>
      </c>
      <c r="M515" s="468">
        <v>17472</v>
      </c>
      <c r="N515" s="468"/>
      <c r="O515" s="468"/>
      <c r="P515" s="526">
        <f t="shared" si="6841"/>
        <v>17472</v>
      </c>
      <c r="Q515" s="587">
        <f>K515/P515</f>
        <v>0.33859890109890112</v>
      </c>
      <c r="R515" s="468">
        <v>17472</v>
      </c>
      <c r="S515" s="526">
        <v>8835</v>
      </c>
      <c r="T515" s="587">
        <f t="shared" si="6844"/>
        <v>0.50566620879120883</v>
      </c>
      <c r="U515" s="468">
        <v>17472</v>
      </c>
      <c r="V515" s="468"/>
      <c r="W515" s="468"/>
      <c r="X515" s="526">
        <f t="shared" si="6846"/>
        <v>17472</v>
      </c>
      <c r="Y515" s="587">
        <f t="shared" si="6847"/>
        <v>0.50566620879120883</v>
      </c>
      <c r="Z515" s="468"/>
      <c r="AA515" s="526">
        <f t="shared" si="6849"/>
        <v>17472</v>
      </c>
      <c r="AB515" s="526">
        <v>13196</v>
      </c>
      <c r="AC515" s="587">
        <f t="shared" si="6851"/>
        <v>0.75526556776556775</v>
      </c>
      <c r="AD515" s="526">
        <v>16276</v>
      </c>
      <c r="AE515" s="526">
        <v>15922</v>
      </c>
      <c r="AF515" s="587">
        <f t="shared" si="6852"/>
        <v>0.91128663003663002</v>
      </c>
      <c r="AG515" s="468">
        <v>17472</v>
      </c>
      <c r="AH515" s="468">
        <v>18064</v>
      </c>
      <c r="AI515" s="468">
        <v>18454</v>
      </c>
      <c r="AJ515" s="468">
        <v>19197</v>
      </c>
      <c r="AK515" s="468"/>
      <c r="AL515" s="526">
        <f t="shared" si="6854"/>
        <v>17472</v>
      </c>
      <c r="AM515" s="828">
        <v>17723.830000000002</v>
      </c>
      <c r="AN515" s="894">
        <f t="shared" si="6855"/>
        <v>1.0144133470695971</v>
      </c>
      <c r="AO515" s="828">
        <v>9190.4</v>
      </c>
      <c r="AP515" s="894">
        <f t="shared" si="6857"/>
        <v>0.50876882196634188</v>
      </c>
      <c r="AQ515" s="828"/>
      <c r="AR515" s="828"/>
      <c r="AS515" s="828">
        <f t="shared" si="6859"/>
        <v>18064</v>
      </c>
      <c r="AT515" s="894">
        <f t="shared" si="6860"/>
        <v>0.50876882196634188</v>
      </c>
      <c r="AU515" s="828"/>
      <c r="AV515" s="828">
        <f t="shared" si="6862"/>
        <v>18064</v>
      </c>
      <c r="AW515" s="468">
        <v>18064</v>
      </c>
      <c r="AX515" s="828">
        <v>15468.89</v>
      </c>
      <c r="AY515" s="468">
        <v>18064</v>
      </c>
      <c r="AZ515" s="1095">
        <v>18562.3</v>
      </c>
      <c r="BA515" s="1015">
        <v>18899</v>
      </c>
      <c r="BB515" s="468">
        <v>19451</v>
      </c>
      <c r="BC515" s="468">
        <v>19982</v>
      </c>
      <c r="BD515" s="1015">
        <v>18899</v>
      </c>
      <c r="BE515" s="468">
        <v>19451</v>
      </c>
      <c r="BF515" s="468">
        <v>19982</v>
      </c>
      <c r="BG515" s="828"/>
      <c r="BH515" s="468">
        <f t="shared" si="6864"/>
        <v>18899</v>
      </c>
      <c r="BI515" s="1016">
        <v>4754.13</v>
      </c>
      <c r="BJ515" s="894">
        <f t="shared" si="6866"/>
        <v>0.25155457960738664</v>
      </c>
      <c r="BK515" s="468"/>
      <c r="BL515" s="468">
        <f t="shared" si="6868"/>
        <v>18899</v>
      </c>
      <c r="BM515" s="894">
        <f t="shared" si="6869"/>
        <v>0.25155457960738664</v>
      </c>
      <c r="BN515" s="894"/>
      <c r="BO515" s="894"/>
      <c r="BP515" s="1016">
        <v>9556.1299999999992</v>
      </c>
      <c r="BQ515" s="894">
        <f t="shared" si="6871"/>
        <v>0.50564209746547428</v>
      </c>
      <c r="BR515" s="828"/>
      <c r="BS515" s="468">
        <f t="shared" si="6873"/>
        <v>18899</v>
      </c>
      <c r="BT515" s="1016">
        <v>14331.93</v>
      </c>
      <c r="BU515" s="894">
        <f t="shared" si="6874"/>
        <v>0.75834329858722682</v>
      </c>
      <c r="BV515" s="468"/>
      <c r="BW515" s="468">
        <f t="shared" si="6876"/>
        <v>18899</v>
      </c>
      <c r="BX515" s="894">
        <f t="shared" si="6877"/>
        <v>0.75834329858722682</v>
      </c>
      <c r="BY515" s="1016">
        <v>19264.57</v>
      </c>
      <c r="BZ515" s="1159">
        <v>19264.57</v>
      </c>
      <c r="CA515" s="468">
        <v>19858</v>
      </c>
      <c r="CB515" s="468">
        <v>20632</v>
      </c>
      <c r="CC515" s="468">
        <v>21437</v>
      </c>
      <c r="CD515" s="1016">
        <v>6615.92</v>
      </c>
      <c r="CE515" s="58"/>
      <c r="CF515" s="526">
        <f t="shared" si="6879"/>
        <v>19858</v>
      </c>
      <c r="CG515" s="587">
        <f t="shared" si="6880"/>
        <v>0.33316144626850641</v>
      </c>
      <c r="CH515" s="1016">
        <v>9938.7900000000009</v>
      </c>
      <c r="CI515" s="587">
        <f t="shared" si="6882"/>
        <v>0.50049300030214527</v>
      </c>
      <c r="CJ515" s="468"/>
      <c r="CK515" s="468">
        <f t="shared" si="6884"/>
        <v>19858</v>
      </c>
      <c r="CL515" s="166">
        <v>14913.5</v>
      </c>
      <c r="CM515" s="587">
        <f t="shared" si="6885"/>
        <v>0.75100715077047031</v>
      </c>
      <c r="CN515" s="58"/>
      <c r="CO515" s="1219">
        <f t="shared" si="6887"/>
        <v>19858</v>
      </c>
      <c r="CP515" s="587">
        <f t="shared" si="6888"/>
        <v>0.75100715077047031</v>
      </c>
      <c r="CQ515" s="58"/>
      <c r="CR515" s="1219">
        <f t="shared" si="6890"/>
        <v>19858</v>
      </c>
      <c r="CS515" s="1281">
        <v>19858</v>
      </c>
      <c r="CT515" s="1344">
        <v>20632</v>
      </c>
      <c r="CU515" s="468">
        <v>21437</v>
      </c>
      <c r="CV515" s="468">
        <v>22188</v>
      </c>
      <c r="CW515" s="1424">
        <v>20040.55</v>
      </c>
      <c r="CX515" s="587">
        <f t="shared" si="6892"/>
        <v>1.009192768657468</v>
      </c>
      <c r="CY515" s="1523">
        <v>20632</v>
      </c>
      <c r="CZ515" s="468"/>
      <c r="DA515" s="1523">
        <f t="shared" si="6894"/>
        <v>20632</v>
      </c>
      <c r="DB515" s="166">
        <v>5175.45</v>
      </c>
      <c r="DC515" s="587">
        <f t="shared" si="6895"/>
        <v>0.25084577355564169</v>
      </c>
      <c r="DD515" s="1219"/>
      <c r="DE515" s="1523">
        <f t="shared" si="6897"/>
        <v>20632</v>
      </c>
      <c r="DF515" s="587">
        <f t="shared" si="6898"/>
        <v>0.25084577355564169</v>
      </c>
      <c r="DG515" s="1219"/>
      <c r="DH515" s="1523">
        <f t="shared" si="6900"/>
        <v>20632</v>
      </c>
      <c r="DI515" s="587">
        <f t="shared" si="6901"/>
        <v>0.25084577355564169</v>
      </c>
      <c r="DJ515" s="1622">
        <v>10335.76</v>
      </c>
      <c r="DK515" s="587">
        <f t="shared" si="6903"/>
        <v>0.50095773555641721</v>
      </c>
      <c r="DL515" s="1219"/>
      <c r="DM515" s="1523">
        <f t="shared" si="6905"/>
        <v>20632</v>
      </c>
      <c r="DN515" s="587">
        <f t="shared" si="6906"/>
        <v>0.50095773555641721</v>
      </c>
      <c r="DO515" s="1622">
        <v>20845.75</v>
      </c>
      <c r="DP515" s="468">
        <v>21680</v>
      </c>
      <c r="DQ515" s="468">
        <v>22547</v>
      </c>
      <c r="DR515" s="468">
        <v>23449</v>
      </c>
      <c r="DS515" s="1702">
        <v>20845.75</v>
      </c>
      <c r="DT515" s="323">
        <f t="shared" si="6908"/>
        <v>1.0103601202016286</v>
      </c>
      <c r="DU515" s="1788">
        <v>21680</v>
      </c>
      <c r="DV515" s="1788"/>
      <c r="DW515" s="1788">
        <f t="shared" si="6910"/>
        <v>21680</v>
      </c>
      <c r="DX515" s="1788"/>
      <c r="DY515" s="1788">
        <f t="shared" si="6912"/>
        <v>21680</v>
      </c>
      <c r="DZ515" s="1788"/>
      <c r="EA515" s="1788">
        <f t="shared" si="6913"/>
        <v>21680</v>
      </c>
      <c r="EB515" s="1702">
        <v>10751.3</v>
      </c>
      <c r="EC515" s="323">
        <f t="shared" si="6915"/>
        <v>0.49590867158671581</v>
      </c>
      <c r="ED515" s="1788"/>
      <c r="EE515" s="1788">
        <f t="shared" si="6917"/>
        <v>21680</v>
      </c>
      <c r="EF515" s="323">
        <f t="shared" si="6918"/>
        <v>0.49590867158671581</v>
      </c>
      <c r="EG515" s="1788"/>
      <c r="EH515" s="1788">
        <f t="shared" si="6920"/>
        <v>21680</v>
      </c>
      <c r="EI515" s="2339">
        <v>21685.43</v>
      </c>
      <c r="EJ515" s="1702">
        <v>21685.43</v>
      </c>
      <c r="EK515" s="323">
        <f t="shared" si="6922"/>
        <v>1</v>
      </c>
      <c r="EL515" s="1788">
        <v>22555</v>
      </c>
      <c r="EM515" s="2340">
        <v>23459</v>
      </c>
      <c r="EN515" s="2340">
        <v>24400</v>
      </c>
      <c r="EO515" s="1702">
        <v>11395.59</v>
      </c>
      <c r="EP515" s="2176">
        <f t="shared" si="6923"/>
        <v>0.50523564619818218</v>
      </c>
      <c r="EQ515" s="1788"/>
      <c r="ER515" s="1788">
        <f t="shared" si="6925"/>
        <v>22555</v>
      </c>
      <c r="ES515" s="1788"/>
      <c r="ET515" s="1788">
        <f t="shared" si="6927"/>
        <v>22555</v>
      </c>
      <c r="EU515" s="323">
        <f t="shared" si="6928"/>
        <v>0.50523564619818218</v>
      </c>
      <c r="EV515" s="1788"/>
      <c r="EW515" s="1788">
        <f t="shared" si="6930"/>
        <v>22555</v>
      </c>
      <c r="EX515" s="1702">
        <v>16773.68</v>
      </c>
      <c r="EY515" s="323">
        <f t="shared" si="6932"/>
        <v>0.74367900687209043</v>
      </c>
      <c r="EZ515" s="2341">
        <v>22555</v>
      </c>
      <c r="FA515" s="1702">
        <v>22504.29</v>
      </c>
      <c r="FB515" s="323">
        <f t="shared" si="6935"/>
        <v>0.99775171802261142</v>
      </c>
      <c r="FC515" s="1523">
        <v>23459</v>
      </c>
      <c r="FD515" s="1523">
        <v>24400</v>
      </c>
      <c r="FE515" s="1523">
        <v>25245</v>
      </c>
      <c r="FF515" s="1523"/>
      <c r="FG515" s="1523">
        <f t="shared" si="6936"/>
        <v>23459</v>
      </c>
      <c r="FH515" s="2791">
        <v>7762.19</v>
      </c>
      <c r="FI515" s="1523"/>
      <c r="FJ515" s="1523">
        <f t="shared" si="6938"/>
        <v>23459</v>
      </c>
      <c r="FK515" s="1969">
        <f t="shared" si="6939"/>
        <v>0.33088324310499168</v>
      </c>
      <c r="FL515" s="2791">
        <v>11630.94</v>
      </c>
      <c r="FM515" s="1969">
        <f t="shared" si="6941"/>
        <v>0.49579862739247199</v>
      </c>
      <c r="FN515" s="1523"/>
      <c r="FO515" s="1523">
        <f t="shared" si="6943"/>
        <v>23459</v>
      </c>
      <c r="FP515" s="2133">
        <v>23459</v>
      </c>
      <c r="FQ515" s="2610">
        <v>24238</v>
      </c>
      <c r="FR515" s="1523">
        <v>25155</v>
      </c>
      <c r="FS515" s="1523">
        <v>26106</v>
      </c>
      <c r="FU515" s="2498">
        <v>32714</v>
      </c>
    </row>
    <row r="516" spans="1:177" ht="21.75" hidden="1" thickBot="1" x14ac:dyDescent="0.4">
      <c r="A516" s="2895"/>
      <c r="B516" s="2879"/>
      <c r="C516" s="2898"/>
      <c r="D516" s="1804"/>
      <c r="E516" s="1946"/>
      <c r="F516" s="822" t="s">
        <v>594</v>
      </c>
      <c r="G516" s="734"/>
      <c r="H516" s="823"/>
      <c r="I516" s="523">
        <v>0</v>
      </c>
      <c r="J516" s="578"/>
      <c r="K516" s="578">
        <v>0</v>
      </c>
      <c r="L516" s="625"/>
      <c r="M516" s="523"/>
      <c r="N516" s="523"/>
      <c r="O516" s="523"/>
      <c r="P516" s="578">
        <f t="shared" si="6841"/>
        <v>0</v>
      </c>
      <c r="Q516" s="625"/>
      <c r="R516" s="523">
        <v>0</v>
      </c>
      <c r="S516" s="578">
        <v>0</v>
      </c>
      <c r="T516" s="625"/>
      <c r="U516" s="523">
        <v>0</v>
      </c>
      <c r="V516" s="523"/>
      <c r="W516" s="523"/>
      <c r="X516" s="578">
        <f t="shared" si="6846"/>
        <v>0</v>
      </c>
      <c r="Y516" s="625"/>
      <c r="Z516" s="523"/>
      <c r="AA516" s="578">
        <f t="shared" si="6849"/>
        <v>0</v>
      </c>
      <c r="AB516" s="578">
        <v>0</v>
      </c>
      <c r="AC516" s="625" t="e">
        <f t="shared" si="6851"/>
        <v>#DIV/0!</v>
      </c>
      <c r="AD516" s="578">
        <v>0</v>
      </c>
      <c r="AE516" s="578">
        <v>0</v>
      </c>
      <c r="AF516" s="625" t="e">
        <f t="shared" si="6852"/>
        <v>#DIV/0!</v>
      </c>
      <c r="AG516" s="523">
        <v>0</v>
      </c>
      <c r="AH516" s="523"/>
      <c r="AI516" s="523"/>
      <c r="AJ516" s="523"/>
      <c r="AK516" s="523"/>
      <c r="AL516" s="578">
        <f t="shared" si="6854"/>
        <v>0</v>
      </c>
      <c r="AM516" s="877">
        <v>0</v>
      </c>
      <c r="AN516" s="1044"/>
      <c r="AO516" s="877">
        <v>0</v>
      </c>
      <c r="AP516" s="1044" t="e">
        <f t="shared" si="6857"/>
        <v>#DIV/0!</v>
      </c>
      <c r="AQ516" s="877">
        <v>0</v>
      </c>
      <c r="AR516" s="877">
        <v>0</v>
      </c>
      <c r="AS516" s="877">
        <f t="shared" si="6859"/>
        <v>0</v>
      </c>
      <c r="AT516" s="1044" t="e">
        <f t="shared" si="6860"/>
        <v>#DIV/0!</v>
      </c>
      <c r="AU516" s="877">
        <v>0</v>
      </c>
      <c r="AV516" s="877">
        <f t="shared" si="6862"/>
        <v>0</v>
      </c>
      <c r="AW516" s="523"/>
      <c r="AX516" s="877">
        <v>0</v>
      </c>
      <c r="AY516" s="523"/>
      <c r="AZ516" s="1111">
        <v>0</v>
      </c>
      <c r="BA516" s="1045"/>
      <c r="BB516" s="523"/>
      <c r="BC516" s="523"/>
      <c r="BD516" s="1045"/>
      <c r="BE516" s="523"/>
      <c r="BF516" s="523"/>
      <c r="BG516" s="877">
        <v>0</v>
      </c>
      <c r="BH516" s="523">
        <f t="shared" si="6864"/>
        <v>0</v>
      </c>
      <c r="BI516" s="1046"/>
      <c r="BJ516" s="1044"/>
      <c r="BK516" s="523">
        <v>0</v>
      </c>
      <c r="BL516" s="523">
        <f t="shared" si="6868"/>
        <v>0</v>
      </c>
      <c r="BM516" s="1044"/>
      <c r="BN516" s="1044"/>
      <c r="BO516" s="1044"/>
      <c r="BP516" s="1046"/>
      <c r="BQ516" s="1044"/>
      <c r="BR516" s="877">
        <v>0</v>
      </c>
      <c r="BS516" s="523">
        <f t="shared" si="6873"/>
        <v>0</v>
      </c>
      <c r="BT516" s="1046"/>
      <c r="BU516" s="1044"/>
      <c r="BV516" s="523"/>
      <c r="BW516" s="523">
        <f t="shared" si="6876"/>
        <v>0</v>
      </c>
      <c r="BX516" s="1044"/>
      <c r="BY516" s="1046"/>
      <c r="BZ516" s="1178"/>
      <c r="CA516" s="523"/>
      <c r="CB516" s="523"/>
      <c r="CC516" s="523"/>
      <c r="CD516" s="1046"/>
      <c r="CE516" s="69"/>
      <c r="CF516" s="578">
        <f t="shared" si="6879"/>
        <v>0</v>
      </c>
      <c r="CG516" s="625"/>
      <c r="CH516" s="1046"/>
      <c r="CI516" s="625"/>
      <c r="CJ516" s="523">
        <v>0</v>
      </c>
      <c r="CK516" s="523">
        <f t="shared" si="6884"/>
        <v>0</v>
      </c>
      <c r="CL516" s="185"/>
      <c r="CM516" s="625"/>
      <c r="CN516" s="69"/>
      <c r="CO516" s="1230">
        <f t="shared" si="6887"/>
        <v>0</v>
      </c>
      <c r="CP516" s="625"/>
      <c r="CQ516" s="69"/>
      <c r="CR516" s="1230">
        <f t="shared" si="6890"/>
        <v>0</v>
      </c>
      <c r="CS516" s="1300"/>
      <c r="CT516" s="1357"/>
      <c r="CU516" s="523"/>
      <c r="CV516" s="523"/>
      <c r="CW516" s="1443"/>
      <c r="CX516" s="625" t="e">
        <f t="shared" si="6892"/>
        <v>#DIV/0!</v>
      </c>
      <c r="CY516" s="1534"/>
      <c r="CZ516" s="523">
        <v>0</v>
      </c>
      <c r="DA516" s="1534">
        <f t="shared" si="6894"/>
        <v>0</v>
      </c>
      <c r="DB516" s="185"/>
      <c r="DC516" s="625"/>
      <c r="DD516" s="1230">
        <v>0</v>
      </c>
      <c r="DE516" s="1534">
        <f t="shared" si="6897"/>
        <v>0</v>
      </c>
      <c r="DF516" s="625"/>
      <c r="DG516" s="1230">
        <v>0</v>
      </c>
      <c r="DH516" s="1534">
        <f t="shared" si="6900"/>
        <v>0</v>
      </c>
      <c r="DI516" s="625"/>
      <c r="DJ516" s="1641"/>
      <c r="DK516" s="625"/>
      <c r="DL516" s="1230">
        <v>0</v>
      </c>
      <c r="DM516" s="1534">
        <f t="shared" si="6905"/>
        <v>0</v>
      </c>
      <c r="DN516" s="625"/>
      <c r="DO516" s="1641"/>
      <c r="DP516" s="523"/>
      <c r="DQ516" s="523"/>
      <c r="DR516" s="523"/>
      <c r="DS516" s="2035"/>
      <c r="DT516" s="2141" t="e">
        <f t="shared" si="6908"/>
        <v>#DIV/0!</v>
      </c>
      <c r="DU516" s="1798"/>
      <c r="DV516" s="1798">
        <v>0</v>
      </c>
      <c r="DW516" s="1798">
        <f t="shared" si="6910"/>
        <v>0</v>
      </c>
      <c r="DX516" s="1798">
        <v>0</v>
      </c>
      <c r="DY516" s="1798">
        <f t="shared" si="6912"/>
        <v>0</v>
      </c>
      <c r="DZ516" s="1798">
        <v>0</v>
      </c>
      <c r="EA516" s="1798">
        <f t="shared" si="6913"/>
        <v>0</v>
      </c>
      <c r="EB516" s="2035"/>
      <c r="EC516" s="2141"/>
      <c r="ED516" s="1798">
        <v>0</v>
      </c>
      <c r="EE516" s="1798">
        <f t="shared" si="6917"/>
        <v>0</v>
      </c>
      <c r="EF516" s="2141" t="e">
        <f t="shared" si="6918"/>
        <v>#DIV/0!</v>
      </c>
      <c r="EG516" s="1798">
        <v>0</v>
      </c>
      <c r="EH516" s="1798">
        <f t="shared" si="6920"/>
        <v>0</v>
      </c>
      <c r="EI516" s="2391"/>
      <c r="EJ516" s="2035"/>
      <c r="EK516" s="2141" t="e">
        <f t="shared" si="6922"/>
        <v>#DIV/0!</v>
      </c>
      <c r="EL516" s="1798"/>
      <c r="EM516" s="2392"/>
      <c r="EN516" s="2392"/>
      <c r="EO516" s="2035"/>
      <c r="EP516" s="2176" t="e">
        <f t="shared" si="6923"/>
        <v>#DIV/0!</v>
      </c>
      <c r="EQ516" s="1798">
        <v>0</v>
      </c>
      <c r="ER516" s="1798">
        <f t="shared" si="6925"/>
        <v>0</v>
      </c>
      <c r="ES516" s="1798">
        <v>0</v>
      </c>
      <c r="ET516" s="1798">
        <f t="shared" si="6927"/>
        <v>0</v>
      </c>
      <c r="EU516" s="2141" t="e">
        <f t="shared" si="6928"/>
        <v>#DIV/0!</v>
      </c>
      <c r="EV516" s="1798">
        <v>0</v>
      </c>
      <c r="EW516" s="1798">
        <f t="shared" si="6930"/>
        <v>0</v>
      </c>
      <c r="EX516" s="2035"/>
      <c r="EY516" s="2141" t="e">
        <f t="shared" si="6932"/>
        <v>#DIV/0!</v>
      </c>
      <c r="EZ516" s="2393"/>
      <c r="FA516" s="2035"/>
      <c r="FB516" s="2141" t="e">
        <f t="shared" si="6935"/>
        <v>#DIV/0!</v>
      </c>
      <c r="FC516" s="1534"/>
      <c r="FD516" s="1534"/>
      <c r="FE516" s="1534"/>
      <c r="FF516" s="1534">
        <v>0</v>
      </c>
      <c r="FG516" s="1534">
        <f t="shared" si="6936"/>
        <v>0</v>
      </c>
      <c r="FH516" s="2824"/>
      <c r="FI516" s="1534">
        <v>0</v>
      </c>
      <c r="FJ516" s="1534">
        <f t="shared" si="6938"/>
        <v>0</v>
      </c>
      <c r="FK516" s="2142" t="e">
        <f t="shared" si="6939"/>
        <v>#DIV/0!</v>
      </c>
      <c r="FL516" s="2824"/>
      <c r="FM516" s="2142" t="e">
        <f t="shared" si="6941"/>
        <v>#DIV/0!</v>
      </c>
      <c r="FN516" s="1534">
        <v>0</v>
      </c>
      <c r="FO516" s="1534">
        <f t="shared" si="6943"/>
        <v>0</v>
      </c>
      <c r="FP516" s="2825"/>
      <c r="FQ516" s="2839"/>
      <c r="FR516" s="1534"/>
      <c r="FS516" s="1534"/>
    </row>
    <row r="517" spans="1:177" ht="25.5" customHeight="1" thickBot="1" x14ac:dyDescent="0.4">
      <c r="A517" s="2909"/>
      <c r="B517" s="2880"/>
      <c r="C517" s="2899"/>
      <c r="D517" s="1944" t="s">
        <v>422</v>
      </c>
      <c r="E517" s="1862" t="s">
        <v>465</v>
      </c>
      <c r="F517" s="824"/>
      <c r="G517" s="656"/>
      <c r="H517" s="766">
        <f>SUM(H514,H513,H502)</f>
        <v>92289</v>
      </c>
      <c r="I517" s="513">
        <f>SUM(I514,I513,I502)</f>
        <v>95895</v>
      </c>
      <c r="J517" s="569">
        <f>SUM(J514,J513,J502)</f>
        <v>100669</v>
      </c>
      <c r="K517" s="569">
        <f>SUM(K514,K513,K502)</f>
        <v>19411</v>
      </c>
      <c r="L517" s="620">
        <f t="shared" ref="L517:L526" si="7200">K517/J517</f>
        <v>0.19282003397272249</v>
      </c>
      <c r="M517" s="513">
        <f>SUM(M514,M513,M502)</f>
        <v>100669</v>
      </c>
      <c r="N517" s="513">
        <f>SUM(N515,N513,N502)</f>
        <v>0</v>
      </c>
      <c r="O517" s="513">
        <f>SUM(O515,O513,O502)</f>
        <v>3424</v>
      </c>
      <c r="P517" s="569">
        <f t="shared" si="6841"/>
        <v>104093</v>
      </c>
      <c r="Q517" s="620">
        <f t="shared" ref="Q517:Q526" si="7201">K517/P517</f>
        <v>0.18647747687164362</v>
      </c>
      <c r="R517" s="513">
        <f>SUM(R514,R513,R502)</f>
        <v>104093</v>
      </c>
      <c r="S517" s="569">
        <f>SUM(S514,S513,S502)</f>
        <v>49874</v>
      </c>
      <c r="T517" s="620">
        <f t="shared" si="6844"/>
        <v>0.47912924019866848</v>
      </c>
      <c r="U517" s="513">
        <f>SUM(U514,U513,U502)</f>
        <v>104093</v>
      </c>
      <c r="V517" s="513">
        <f>SUM(V515,V513,V502)</f>
        <v>0</v>
      </c>
      <c r="W517" s="513">
        <f>SUM(W515,W513,W502)</f>
        <v>0</v>
      </c>
      <c r="X517" s="569">
        <f t="shared" si="6846"/>
        <v>104093</v>
      </c>
      <c r="Y517" s="620">
        <f t="shared" si="6847"/>
        <v>0.47912924019866848</v>
      </c>
      <c r="Z517" s="513">
        <f>SUM(Z515,Z513,Z502)</f>
        <v>0</v>
      </c>
      <c r="AA517" s="569">
        <f t="shared" si="6849"/>
        <v>104093</v>
      </c>
      <c r="AB517" s="569">
        <f>SUM(AB514,AB513,AB502)</f>
        <v>67621</v>
      </c>
      <c r="AC517" s="620">
        <f t="shared" si="6851"/>
        <v>0.64962101197967204</v>
      </c>
      <c r="AD517" s="569">
        <f>SUM(AD514,AD513,AD502)</f>
        <v>74163</v>
      </c>
      <c r="AE517" s="569">
        <f>SUM(AE514,AE513,AE502)</f>
        <v>83926</v>
      </c>
      <c r="AF517" s="620">
        <f t="shared" si="6852"/>
        <v>0.80625978692131073</v>
      </c>
      <c r="AG517" s="513">
        <f>SUM(AG514,AG513,AG502)</f>
        <v>100093</v>
      </c>
      <c r="AH517" s="513">
        <f>SUM(AH514,AH513,AH502)</f>
        <v>79124</v>
      </c>
      <c r="AI517" s="513">
        <f>SUM(AI514,AI513,AI502)</f>
        <v>68250</v>
      </c>
      <c r="AJ517" s="513">
        <f>SUM(AJ514,AJ513,AJ502)</f>
        <v>68430</v>
      </c>
      <c r="AK517" s="513">
        <f>SUM(AK515,AK513,AK502)</f>
        <v>-4000</v>
      </c>
      <c r="AL517" s="569">
        <f t="shared" si="6854"/>
        <v>100093</v>
      </c>
      <c r="AM517" s="870">
        <f>SUM(AM514,AM513,AM502)</f>
        <v>89348.53</v>
      </c>
      <c r="AN517" s="1007">
        <f t="shared" si="6855"/>
        <v>0.89265513072842251</v>
      </c>
      <c r="AO517" s="870">
        <f>SUM(AO514,AO513,AO502)</f>
        <v>38864.97</v>
      </c>
      <c r="AP517" s="1007">
        <f t="shared" si="6857"/>
        <v>0.49119066275719125</v>
      </c>
      <c r="AQ517" s="870">
        <f>SUM(AQ514,AQ513,AQ502)</f>
        <v>0</v>
      </c>
      <c r="AR517" s="870">
        <f>SUM(AR514,AR513,AR502)</f>
        <v>0</v>
      </c>
      <c r="AS517" s="870">
        <f t="shared" si="6859"/>
        <v>79124</v>
      </c>
      <c r="AT517" s="1007">
        <f t="shared" si="6860"/>
        <v>0.49119066275719125</v>
      </c>
      <c r="AU517" s="870">
        <f>SUM(AU514,AU513,AU502)</f>
        <v>0</v>
      </c>
      <c r="AV517" s="870">
        <f t="shared" si="6862"/>
        <v>79124</v>
      </c>
      <c r="AW517" s="513">
        <f t="shared" ref="AW517:BF517" si="7202">SUM(AW514,AW513,AW502)</f>
        <v>79124</v>
      </c>
      <c r="AX517" s="870">
        <f t="shared" si="7202"/>
        <v>56291.4</v>
      </c>
      <c r="AY517" s="513">
        <f t="shared" si="7202"/>
        <v>79124</v>
      </c>
      <c r="AZ517" s="1096">
        <f t="shared" si="7202"/>
        <v>76599.34</v>
      </c>
      <c r="BA517" s="1017">
        <f t="shared" si="7202"/>
        <v>71682</v>
      </c>
      <c r="BB517" s="513">
        <f t="shared" si="7202"/>
        <v>68729</v>
      </c>
      <c r="BC517" s="513">
        <f t="shared" si="7202"/>
        <v>68729</v>
      </c>
      <c r="BD517" s="1017">
        <f t="shared" si="7202"/>
        <v>71682</v>
      </c>
      <c r="BE517" s="513">
        <f t="shared" si="7202"/>
        <v>68729</v>
      </c>
      <c r="BF517" s="513">
        <f t="shared" si="7202"/>
        <v>68729</v>
      </c>
      <c r="BG517" s="870">
        <f>SUM(BG514,BG513,BG502)</f>
        <v>0</v>
      </c>
      <c r="BH517" s="513">
        <f t="shared" si="6864"/>
        <v>71682</v>
      </c>
      <c r="BI517" s="1018">
        <f t="shared" ref="BI517" si="7203">SUM(BI514,BI513,BI502)</f>
        <v>22365.16</v>
      </c>
      <c r="BJ517" s="1007">
        <f t="shared" si="6866"/>
        <v>0.31200524538935853</v>
      </c>
      <c r="BK517" s="513">
        <f>SUM(BK514,BK513,BK502)</f>
        <v>7242</v>
      </c>
      <c r="BL517" s="513">
        <f t="shared" si="6868"/>
        <v>78924</v>
      </c>
      <c r="BM517" s="1007">
        <f t="shared" si="6869"/>
        <v>0.28337590593482337</v>
      </c>
      <c r="BN517" s="1007"/>
      <c r="BO517" s="1007"/>
      <c r="BP517" s="1018">
        <f t="shared" ref="BP517:BT517" si="7204">SUM(BP514,BP513,BP502)</f>
        <v>47107.3</v>
      </c>
      <c r="BQ517" s="1007">
        <f t="shared" si="6871"/>
        <v>0.59686913993208657</v>
      </c>
      <c r="BR517" s="870">
        <f>SUM(BR514,BR513,BR502)</f>
        <v>0</v>
      </c>
      <c r="BS517" s="513">
        <f t="shared" si="6873"/>
        <v>78924</v>
      </c>
      <c r="BT517" s="1018">
        <f t="shared" si="7204"/>
        <v>62664.380000000005</v>
      </c>
      <c r="BU517" s="1007">
        <f t="shared" si="6874"/>
        <v>0.7939838325477675</v>
      </c>
      <c r="BV517" s="513">
        <f>SUM(BV514,BV513,BV502)</f>
        <v>8107</v>
      </c>
      <c r="BW517" s="513">
        <f t="shared" si="6876"/>
        <v>87031</v>
      </c>
      <c r="BX517" s="1007">
        <f t="shared" ref="BX517:BX530" si="7205">BT517/BW517</f>
        <v>0.72002366972687903</v>
      </c>
      <c r="BY517" s="1018">
        <f t="shared" ref="BY517:CD517" si="7206">SUM(BY514,BY513,BY502)</f>
        <v>84492.12000000001</v>
      </c>
      <c r="BZ517" s="1160">
        <f t="shared" si="7206"/>
        <v>84492.12000000001</v>
      </c>
      <c r="CA517" s="513">
        <f t="shared" si="7206"/>
        <v>70427</v>
      </c>
      <c r="CB517" s="513">
        <f t="shared" si="7206"/>
        <v>70664</v>
      </c>
      <c r="CC517" s="513">
        <f t="shared" si="7206"/>
        <v>70664</v>
      </c>
      <c r="CD517" s="1018">
        <f t="shared" si="7206"/>
        <v>16534.599999999999</v>
      </c>
      <c r="CE517" s="59">
        <f>SUM(CE514,CE513,CE502)</f>
        <v>0</v>
      </c>
      <c r="CF517" s="569">
        <f t="shared" si="6879"/>
        <v>70427</v>
      </c>
      <c r="CG517" s="620">
        <f t="shared" si="6880"/>
        <v>0.23477643517400995</v>
      </c>
      <c r="CH517" s="1018">
        <f t="shared" ref="CH517:CL517" si="7207">SUM(CH514,CH513,CH502)</f>
        <v>41665.51</v>
      </c>
      <c r="CI517" s="620">
        <f t="shared" si="6882"/>
        <v>0.59161273375268009</v>
      </c>
      <c r="CJ517" s="513">
        <f>SUM(CJ514,CJ513,CJ502)</f>
        <v>0</v>
      </c>
      <c r="CK517" s="513">
        <f t="shared" si="6884"/>
        <v>70427</v>
      </c>
      <c r="CL517" s="167">
        <f t="shared" si="7207"/>
        <v>65618.48</v>
      </c>
      <c r="CM517" s="620">
        <f t="shared" si="6885"/>
        <v>0.93172334473994345</v>
      </c>
      <c r="CN517" s="59">
        <f>SUM(CN514,CN513,CN502)</f>
        <v>10458</v>
      </c>
      <c r="CO517" s="1220">
        <f t="shared" si="6887"/>
        <v>80885</v>
      </c>
      <c r="CP517" s="620">
        <f t="shared" si="6888"/>
        <v>0.81125647524262834</v>
      </c>
      <c r="CQ517" s="59">
        <f>SUM(CQ514,CQ513,CQ502)</f>
        <v>0</v>
      </c>
      <c r="CR517" s="1220">
        <f t="shared" si="6890"/>
        <v>80885</v>
      </c>
      <c r="CS517" s="1282">
        <f t="shared" ref="CS517:DB517" si="7208">SUM(CS514,CS513,CS502)</f>
        <v>80885</v>
      </c>
      <c r="CT517" s="1345">
        <f t="shared" si="7208"/>
        <v>80011</v>
      </c>
      <c r="CU517" s="513">
        <f t="shared" si="7208"/>
        <v>80011</v>
      </c>
      <c r="CV517" s="513">
        <f t="shared" si="7208"/>
        <v>80011</v>
      </c>
      <c r="CW517" s="1425">
        <f t="shared" si="7208"/>
        <v>78558.25</v>
      </c>
      <c r="CX517" s="620">
        <f t="shared" si="6892"/>
        <v>0.97123385052852818</v>
      </c>
      <c r="CY517" s="1524">
        <f t="shared" ref="CY517" si="7209">SUM(CY514,CY513,CY502)</f>
        <v>80011</v>
      </c>
      <c r="CZ517" s="513">
        <f>SUM(CZ514,CZ513,CZ502)</f>
        <v>0</v>
      </c>
      <c r="DA517" s="1524">
        <f t="shared" si="6894"/>
        <v>80011</v>
      </c>
      <c r="DB517" s="167">
        <f t="shared" si="7208"/>
        <v>12939.84</v>
      </c>
      <c r="DC517" s="620">
        <f t="shared" si="6895"/>
        <v>0.1617257627076277</v>
      </c>
      <c r="DD517" s="1220">
        <f>SUM(DD514,DD513,DD502)</f>
        <v>800</v>
      </c>
      <c r="DE517" s="1524">
        <f t="shared" si="6897"/>
        <v>80811</v>
      </c>
      <c r="DF517" s="620">
        <f t="shared" si="6898"/>
        <v>0.16012473549393028</v>
      </c>
      <c r="DG517" s="1220">
        <f>SUM(DG514,DG513,DG502)</f>
        <v>800</v>
      </c>
      <c r="DH517" s="1524">
        <f t="shared" si="6900"/>
        <v>80811</v>
      </c>
      <c r="DI517" s="620">
        <f t="shared" si="6901"/>
        <v>0.16012473549393028</v>
      </c>
      <c r="DJ517" s="1623">
        <f t="shared" ref="DJ517" si="7210">SUM(DJ514,DJ513,DJ502)</f>
        <v>40397.440000000002</v>
      </c>
      <c r="DK517" s="620">
        <f t="shared" si="6903"/>
        <v>0.49990026110306768</v>
      </c>
      <c r="DL517" s="1220">
        <f>SUM(DL514,DL513,DL502)</f>
        <v>0</v>
      </c>
      <c r="DM517" s="1524">
        <f t="shared" si="6905"/>
        <v>80811</v>
      </c>
      <c r="DN517" s="620">
        <f t="shared" si="6906"/>
        <v>0.49990026110306768</v>
      </c>
      <c r="DO517" s="1623">
        <f t="shared" ref="DO517:DS517" si="7211">SUM(DO514,DO513,DO502)</f>
        <v>72962.149999999994</v>
      </c>
      <c r="DP517" s="513">
        <f t="shared" si="7211"/>
        <v>95908</v>
      </c>
      <c r="DQ517" s="513">
        <f t="shared" si="7211"/>
        <v>86852</v>
      </c>
      <c r="DR517" s="513">
        <f t="shared" si="7211"/>
        <v>86852</v>
      </c>
      <c r="DS517" s="2017">
        <f t="shared" si="7211"/>
        <v>73167.58</v>
      </c>
      <c r="DT517" s="2328">
        <f t="shared" si="6908"/>
        <v>0.90541609434359183</v>
      </c>
      <c r="DU517" s="1789">
        <f t="shared" ref="DU517" si="7212">SUM(DU514,DU513,DU502)</f>
        <v>95908</v>
      </c>
      <c r="DV517" s="1789">
        <f>SUM(DV514,DV513,DV502)</f>
        <v>0</v>
      </c>
      <c r="DW517" s="1789">
        <f t="shared" si="6910"/>
        <v>95908</v>
      </c>
      <c r="DX517" s="1789">
        <f>SUM(DX514,DX513,DX502)</f>
        <v>0</v>
      </c>
      <c r="DY517" s="1789">
        <f t="shared" si="6912"/>
        <v>95908</v>
      </c>
      <c r="DZ517" s="1789">
        <f>SUM(DZ514,DZ513,DZ502)</f>
        <v>0</v>
      </c>
      <c r="EA517" s="1789">
        <f t="shared" si="6913"/>
        <v>95908</v>
      </c>
      <c r="EB517" s="2017">
        <f t="shared" ref="EB517" si="7213">SUM(EB514,EB513,EB502)</f>
        <v>25108.23</v>
      </c>
      <c r="EC517" s="2328">
        <f t="shared" si="6915"/>
        <v>0.26179494932643782</v>
      </c>
      <c r="ED517" s="1789">
        <f>SUM(ED514,ED513,ED502)</f>
        <v>10000</v>
      </c>
      <c r="EE517" s="1789">
        <f t="shared" si="6917"/>
        <v>105908</v>
      </c>
      <c r="EF517" s="2328">
        <f t="shared" si="6918"/>
        <v>0.23707585829210256</v>
      </c>
      <c r="EG517" s="1789">
        <f>SUM(EG514,EG513,EG502)</f>
        <v>-2000</v>
      </c>
      <c r="EH517" s="1789">
        <f t="shared" si="6920"/>
        <v>103908</v>
      </c>
      <c r="EI517" s="2342">
        <f t="shared" ref="EI517:EO517" si="7214">SUM(EI514,EI513,EI502)</f>
        <v>90664.5</v>
      </c>
      <c r="EJ517" s="2017">
        <f t="shared" si="7214"/>
        <v>90486.13</v>
      </c>
      <c r="EK517" s="2328">
        <f t="shared" si="6922"/>
        <v>0.99803263680933552</v>
      </c>
      <c r="EL517" s="1789">
        <f t="shared" si="7214"/>
        <v>65806</v>
      </c>
      <c r="EM517" s="2343">
        <f t="shared" si="7214"/>
        <v>76158</v>
      </c>
      <c r="EN517" s="2343">
        <f t="shared" si="7214"/>
        <v>70811</v>
      </c>
      <c r="EO517" s="2017">
        <f t="shared" si="7214"/>
        <v>41795.119999999995</v>
      </c>
      <c r="EP517" s="2176">
        <f t="shared" si="6923"/>
        <v>0.63512628027839402</v>
      </c>
      <c r="EQ517" s="1789">
        <f>SUM(EQ514,EQ513,EQ502)</f>
        <v>0</v>
      </c>
      <c r="ER517" s="1789">
        <f t="shared" si="6925"/>
        <v>65806</v>
      </c>
      <c r="ES517" s="1789">
        <f>SUM(ES514,ES513,ES502)</f>
        <v>0</v>
      </c>
      <c r="ET517" s="1789">
        <f t="shared" si="6927"/>
        <v>65806</v>
      </c>
      <c r="EU517" s="2328">
        <f t="shared" si="6928"/>
        <v>0.63512628027839402</v>
      </c>
      <c r="EV517" s="1789">
        <f>SUM(EV514,EV513,EV502)</f>
        <v>0</v>
      </c>
      <c r="EW517" s="1789">
        <f t="shared" si="6930"/>
        <v>65806</v>
      </c>
      <c r="EX517" s="2017">
        <f t="shared" ref="EX517" si="7215">SUM(EX514,EX513,EX502)</f>
        <v>53266.19</v>
      </c>
      <c r="EY517" s="2328">
        <f t="shared" si="6932"/>
        <v>0.80944275597969795</v>
      </c>
      <c r="EZ517" s="2025">
        <f t="shared" ref="EZ517:FE517" si="7216">SUM(EZ514,EZ513,EZ502)</f>
        <v>65806.06</v>
      </c>
      <c r="FA517" s="2017">
        <f t="shared" ref="FA517" si="7217">SUM(FA514,FA513,FA502)</f>
        <v>66072.55</v>
      </c>
      <c r="FB517" s="2328">
        <f t="shared" si="6935"/>
        <v>1.0040505425037232</v>
      </c>
      <c r="FC517" s="2826">
        <f t="shared" si="7216"/>
        <v>75823</v>
      </c>
      <c r="FD517" s="2826">
        <f t="shared" si="7216"/>
        <v>70936</v>
      </c>
      <c r="FE517" s="2826">
        <f t="shared" si="7216"/>
        <v>70936</v>
      </c>
      <c r="FF517" s="2826">
        <f>SUM(FF514,FF513,FF502)</f>
        <v>0</v>
      </c>
      <c r="FG517" s="2826">
        <f t="shared" si="6936"/>
        <v>75823</v>
      </c>
      <c r="FH517" s="2827">
        <f t="shared" ref="FH517" si="7218">SUM(FH514,FH513,FH502)</f>
        <v>15775.47</v>
      </c>
      <c r="FI517" s="2826">
        <f>SUM(FI514,FI513,FI502)</f>
        <v>0</v>
      </c>
      <c r="FJ517" s="2826">
        <f t="shared" si="6938"/>
        <v>75823</v>
      </c>
      <c r="FK517" s="2786">
        <f t="shared" si="6939"/>
        <v>0.20805652638381492</v>
      </c>
      <c r="FL517" s="2827">
        <f t="shared" ref="FL517" si="7219">SUM(FL514,FL513,FL502)</f>
        <v>41210.44</v>
      </c>
      <c r="FM517" s="2786">
        <f t="shared" si="6941"/>
        <v>0.54350843411629723</v>
      </c>
      <c r="FN517" s="2826">
        <f>SUM(FN514,FN513,FN502)</f>
        <v>0</v>
      </c>
      <c r="FO517" s="2826">
        <f t="shared" si="6943"/>
        <v>75823</v>
      </c>
      <c r="FP517" s="2828">
        <f t="shared" ref="FP517" si="7220">SUM(FP514,FP513,FP502)</f>
        <v>75823</v>
      </c>
      <c r="FQ517" s="2664">
        <f t="shared" ref="FQ517:FR517" si="7221">SUM(FQ514,FQ513,FQ502)</f>
        <v>93850</v>
      </c>
      <c r="FR517" s="2467">
        <f t="shared" si="7221"/>
        <v>83156</v>
      </c>
      <c r="FS517" s="2467">
        <f t="shared" ref="FS517" si="7222">SUM(FS514,FS513,FS502)</f>
        <v>83156</v>
      </c>
    </row>
    <row r="518" spans="1:177" ht="21" customHeight="1" thickBot="1" x14ac:dyDescent="0.4">
      <c r="A518" s="2895" t="s">
        <v>429</v>
      </c>
      <c r="B518" s="2896" t="s">
        <v>285</v>
      </c>
      <c r="C518" s="2897" t="s">
        <v>324</v>
      </c>
      <c r="D518" s="2900" t="s">
        <v>398</v>
      </c>
      <c r="E518" s="2902" t="s">
        <v>247</v>
      </c>
      <c r="F518" s="762" t="s">
        <v>425</v>
      </c>
      <c r="G518" s="782"/>
      <c r="H518" s="763">
        <f>SUM(H519,H523,H526,H528)</f>
        <v>17491</v>
      </c>
      <c r="I518" s="512">
        <f>SUM(I519,I523,I526,I528)</f>
        <v>20142</v>
      </c>
      <c r="J518" s="568">
        <f t="shared" ref="J518" si="7223">SUM(J519,J523,J526,J528)</f>
        <v>20162</v>
      </c>
      <c r="K518" s="568">
        <f>SUM(K519,K523,K526,K528)</f>
        <v>3822</v>
      </c>
      <c r="L518" s="598">
        <f t="shared" si="7200"/>
        <v>0.18956452732863804</v>
      </c>
      <c r="M518" s="512">
        <f t="shared" ref="M518" si="7224">SUM(M519,M523,M526,M528)</f>
        <v>20162</v>
      </c>
      <c r="N518" s="512">
        <f>SUM(N519,N523,N526,N528)</f>
        <v>0</v>
      </c>
      <c r="O518" s="512">
        <f>SUM(O519,O523,O526,O528)</f>
        <v>9375</v>
      </c>
      <c r="P518" s="568">
        <f t="shared" si="6841"/>
        <v>29537</v>
      </c>
      <c r="Q518" s="587">
        <f t="shared" si="7201"/>
        <v>0.12939702745708773</v>
      </c>
      <c r="R518" s="512">
        <f>SUM(R519,R523,R526,R528)</f>
        <v>29537</v>
      </c>
      <c r="S518" s="568">
        <f>SUM(S519,S523,S526,S528)</f>
        <v>6376</v>
      </c>
      <c r="T518" s="587">
        <f t="shared" si="6844"/>
        <v>0.21586484747943258</v>
      </c>
      <c r="U518" s="512">
        <f>SUM(U519,U523,U526,U528)</f>
        <v>29537</v>
      </c>
      <c r="V518" s="512">
        <f>SUM(V519,V523,V526,V528)</f>
        <v>0</v>
      </c>
      <c r="W518" s="512">
        <f>SUM(W519,W523,W526,W528)</f>
        <v>0</v>
      </c>
      <c r="X518" s="568">
        <f t="shared" si="6846"/>
        <v>29537</v>
      </c>
      <c r="Y518" s="587">
        <f t="shared" si="6847"/>
        <v>0.21586484747943258</v>
      </c>
      <c r="Z518" s="512">
        <f>SUM(Z519,Z523,Z526,Z528)</f>
        <v>0</v>
      </c>
      <c r="AA518" s="568">
        <f t="shared" si="6849"/>
        <v>29537</v>
      </c>
      <c r="AB518" s="568">
        <f>SUM(AB519,AB523,AB526,AB528)</f>
        <v>11555</v>
      </c>
      <c r="AC518" s="587">
        <f t="shared" si="6851"/>
        <v>0.39120425229373329</v>
      </c>
      <c r="AD518" s="568">
        <f>SUM(AD519,AD523,AD526,AD528)</f>
        <v>12178</v>
      </c>
      <c r="AE518" s="568">
        <f>SUM(AE519,AE523,AE526,AE528)</f>
        <v>13512</v>
      </c>
      <c r="AF518" s="587">
        <f t="shared" si="6852"/>
        <v>0.45746013474625047</v>
      </c>
      <c r="AG518" s="512">
        <f>SUM(AG519,AG523,AG526,AG528)</f>
        <v>29537</v>
      </c>
      <c r="AH518" s="512">
        <f t="shared" ref="AH518:AJ518" si="7225">SUM(AH519,AH523,AH526,AH528)</f>
        <v>15896</v>
      </c>
      <c r="AI518" s="512">
        <f t="shared" si="7225"/>
        <v>14796</v>
      </c>
      <c r="AJ518" s="512">
        <f t="shared" si="7225"/>
        <v>14697</v>
      </c>
      <c r="AK518" s="512">
        <f>SUM(AK519,AK523,AK526,AK528)</f>
        <v>0</v>
      </c>
      <c r="AL518" s="568">
        <f t="shared" si="6854"/>
        <v>29537</v>
      </c>
      <c r="AM518" s="869">
        <f>SUM(AM519,AM523,AM526,AM528)</f>
        <v>25223.040000000001</v>
      </c>
      <c r="AN518" s="894">
        <f t="shared" si="6855"/>
        <v>0.85394725259843585</v>
      </c>
      <c r="AO518" s="869">
        <f>SUM(AO519,AO523,AO526,AO528)</f>
        <v>6993.09</v>
      </c>
      <c r="AP518" s="894">
        <f t="shared" si="6857"/>
        <v>0.43992765475591344</v>
      </c>
      <c r="AQ518" s="869">
        <f>SUM(AQ519,AQ523,AQ526,AQ528)</f>
        <v>0</v>
      </c>
      <c r="AR518" s="869">
        <f>SUM(AR519,AR523,AR526,AR528)</f>
        <v>0</v>
      </c>
      <c r="AS518" s="869">
        <f t="shared" si="6859"/>
        <v>15896</v>
      </c>
      <c r="AT518" s="894">
        <f t="shared" si="6860"/>
        <v>0.43992765475591344</v>
      </c>
      <c r="AU518" s="869">
        <f>SUM(AU519,AU523,AU526,AU528)</f>
        <v>0</v>
      </c>
      <c r="AV518" s="869">
        <f t="shared" si="6862"/>
        <v>15896</v>
      </c>
      <c r="AW518" s="512">
        <f t="shared" ref="AW518" si="7226">SUM(AW519,AW523,AW526,AW528)</f>
        <v>15896</v>
      </c>
      <c r="AX518" s="869">
        <f>SUM(AX519,AX523,AX526,AX528)</f>
        <v>11337.31</v>
      </c>
      <c r="AY518" s="512">
        <f t="shared" ref="AY518:BF518" si="7227">SUM(AY519,AY523,AY526,AY528)</f>
        <v>15896</v>
      </c>
      <c r="AZ518" s="1094">
        <f>SUM(AZ519,AZ523,AZ526,AZ528)</f>
        <v>14058.39</v>
      </c>
      <c r="BA518" s="1013">
        <f t="shared" si="7227"/>
        <v>15874</v>
      </c>
      <c r="BB518" s="512">
        <f t="shared" si="7227"/>
        <v>14783</v>
      </c>
      <c r="BC518" s="512">
        <f t="shared" si="7227"/>
        <v>14696</v>
      </c>
      <c r="BD518" s="1013">
        <f t="shared" si="7227"/>
        <v>15874</v>
      </c>
      <c r="BE518" s="512">
        <f t="shared" si="7227"/>
        <v>14783</v>
      </c>
      <c r="BF518" s="512">
        <f t="shared" si="7227"/>
        <v>14696</v>
      </c>
      <c r="BG518" s="869">
        <f>SUM(BG519,BG523,BG526,BG528)</f>
        <v>0</v>
      </c>
      <c r="BH518" s="512">
        <f t="shared" si="6864"/>
        <v>15874</v>
      </c>
      <c r="BI518" s="1014">
        <f t="shared" ref="BI518" si="7228">SUM(BI519,BI523,BI526,BI528)</f>
        <v>3109.01</v>
      </c>
      <c r="BJ518" s="894">
        <f t="shared" si="6866"/>
        <v>0.19585548695980851</v>
      </c>
      <c r="BK518" s="512">
        <f>SUM(BK519,BK523,BK526,BK528)</f>
        <v>0</v>
      </c>
      <c r="BL518" s="512">
        <f t="shared" si="6868"/>
        <v>15874</v>
      </c>
      <c r="BM518" s="894">
        <f t="shared" si="6869"/>
        <v>0.19585548695980851</v>
      </c>
      <c r="BN518" s="891"/>
      <c r="BO518" s="891"/>
      <c r="BP518" s="1014">
        <f t="shared" ref="BP518:BT518" si="7229">SUM(BP519,BP523,BP526,BP528)</f>
        <v>6372.92</v>
      </c>
      <c r="BQ518" s="894">
        <f t="shared" si="6871"/>
        <v>0.4014690689177271</v>
      </c>
      <c r="BR518" s="869">
        <f>SUM(BR519,BR523,BR526,BR528)</f>
        <v>0</v>
      </c>
      <c r="BS518" s="512">
        <f t="shared" si="6873"/>
        <v>15874</v>
      </c>
      <c r="BT518" s="1014">
        <f t="shared" si="7229"/>
        <v>11823.560000000001</v>
      </c>
      <c r="BU518" s="894">
        <f t="shared" si="6874"/>
        <v>0.74483810003779771</v>
      </c>
      <c r="BV518" s="512">
        <f>SUM(BV519,BV523,BV526,BV528)</f>
        <v>0</v>
      </c>
      <c r="BW518" s="512">
        <f t="shared" si="6876"/>
        <v>15874</v>
      </c>
      <c r="BX518" s="894">
        <f t="shared" si="7205"/>
        <v>0.74483810003779771</v>
      </c>
      <c r="BY518" s="1014">
        <f t="shared" ref="BY518:CD518" si="7230">SUM(BY519,BY523,BY526,BY528)</f>
        <v>17388.190000000002</v>
      </c>
      <c r="BZ518" s="1158">
        <f t="shared" si="7230"/>
        <v>17388.190000000002</v>
      </c>
      <c r="CA518" s="512">
        <f t="shared" si="7230"/>
        <v>15966</v>
      </c>
      <c r="CB518" s="512">
        <f t="shared" si="7230"/>
        <v>15844</v>
      </c>
      <c r="CC518" s="512">
        <f t="shared" si="7230"/>
        <v>15717</v>
      </c>
      <c r="CD518" s="1014">
        <f t="shared" si="7230"/>
        <v>4924.78</v>
      </c>
      <c r="CE518" s="57">
        <f>SUM(CE519,CE523,CE526,CE528)</f>
        <v>0</v>
      </c>
      <c r="CF518" s="568">
        <f t="shared" si="6879"/>
        <v>15966</v>
      </c>
      <c r="CG518" s="587">
        <f t="shared" si="6880"/>
        <v>0.30845421520731553</v>
      </c>
      <c r="CH518" s="1014">
        <f t="shared" ref="CH518:CL518" si="7231">SUM(CH519,CH523,CH526,CH528)</f>
        <v>7695.41</v>
      </c>
      <c r="CI518" s="587">
        <f t="shared" si="6882"/>
        <v>0.48198734811474381</v>
      </c>
      <c r="CJ518" s="512">
        <f>SUM(CJ519,CJ523,CJ526,CJ528)</f>
        <v>0</v>
      </c>
      <c r="CK518" s="512">
        <f t="shared" si="6884"/>
        <v>15966</v>
      </c>
      <c r="CL518" s="165">
        <f t="shared" si="7231"/>
        <v>14078.21</v>
      </c>
      <c r="CM518" s="587">
        <f t="shared" si="6885"/>
        <v>0.8817618689715645</v>
      </c>
      <c r="CN518" s="57">
        <f>SUM(CN519,CN523,CN526,CN528)</f>
        <v>1000</v>
      </c>
      <c r="CO518" s="1218">
        <f t="shared" si="6887"/>
        <v>16966</v>
      </c>
      <c r="CP518" s="587">
        <f t="shared" si="6888"/>
        <v>0.82978957915831664</v>
      </c>
      <c r="CQ518" s="57">
        <f>SUM(CQ519,CQ523,CQ526,CQ528)</f>
        <v>0</v>
      </c>
      <c r="CR518" s="1218">
        <f t="shared" si="6890"/>
        <v>16966</v>
      </c>
      <c r="CS518" s="1280">
        <f t="shared" ref="CS518:DB518" si="7232">SUM(CS519,CS523,CS526,CS528)</f>
        <v>16966</v>
      </c>
      <c r="CT518" s="1343">
        <f t="shared" si="7232"/>
        <v>18237</v>
      </c>
      <c r="CU518" s="512">
        <f t="shared" si="7232"/>
        <v>18110</v>
      </c>
      <c r="CV518" s="512">
        <f t="shared" si="7232"/>
        <v>17991</v>
      </c>
      <c r="CW518" s="1423">
        <f t="shared" si="7232"/>
        <v>16913.34</v>
      </c>
      <c r="CX518" s="587">
        <f t="shared" si="6892"/>
        <v>0.99689614523163972</v>
      </c>
      <c r="CY518" s="1522">
        <f t="shared" ref="CY518" si="7233">SUM(CY519,CY523,CY526,CY528)</f>
        <v>18237</v>
      </c>
      <c r="CZ518" s="512">
        <f>SUM(CZ519,CZ523,CZ526,CZ528)</f>
        <v>0</v>
      </c>
      <c r="DA518" s="1522">
        <f t="shared" si="6894"/>
        <v>18237</v>
      </c>
      <c r="DB518" s="165">
        <f t="shared" si="7232"/>
        <v>4404.17</v>
      </c>
      <c r="DC518" s="587">
        <f t="shared" si="6895"/>
        <v>0.24149640840050449</v>
      </c>
      <c r="DD518" s="1218">
        <f>SUM(DD519,DD523,DD526,DD528)</f>
        <v>1400</v>
      </c>
      <c r="DE518" s="1522">
        <f t="shared" si="6897"/>
        <v>19637</v>
      </c>
      <c r="DF518" s="587">
        <f t="shared" si="6898"/>
        <v>0.22427916687885116</v>
      </c>
      <c r="DG518" s="1218">
        <f>SUM(DG519,DG523,DG526,DG528)</f>
        <v>1400</v>
      </c>
      <c r="DH518" s="1522">
        <f t="shared" si="6900"/>
        <v>19637</v>
      </c>
      <c r="DI518" s="587">
        <f t="shared" si="6901"/>
        <v>0.22427916687885116</v>
      </c>
      <c r="DJ518" s="1621">
        <f t="shared" ref="DJ518" si="7234">SUM(DJ519,DJ523,DJ526,DJ528)</f>
        <v>11817.69</v>
      </c>
      <c r="DK518" s="587">
        <f t="shared" si="6903"/>
        <v>0.60180730254112136</v>
      </c>
      <c r="DL518" s="1218">
        <f>SUM(DL519,DL523,DL526,DL528)</f>
        <v>3000</v>
      </c>
      <c r="DM518" s="1522">
        <f t="shared" si="6905"/>
        <v>22637</v>
      </c>
      <c r="DN518" s="587">
        <f t="shared" si="6906"/>
        <v>0.52205195034677743</v>
      </c>
      <c r="DO518" s="1621">
        <f t="shared" ref="DO518:DS518" si="7235">SUM(DO519,DO523,DO526,DO528)</f>
        <v>20100.809999999998</v>
      </c>
      <c r="DP518" s="512">
        <f t="shared" si="7235"/>
        <v>24787</v>
      </c>
      <c r="DQ518" s="512">
        <f t="shared" si="7235"/>
        <v>20588</v>
      </c>
      <c r="DR518" s="512">
        <f t="shared" si="7235"/>
        <v>20445</v>
      </c>
      <c r="DS518" s="1706">
        <f t="shared" si="7235"/>
        <v>20029.78</v>
      </c>
      <c r="DT518" s="323">
        <f t="shared" si="6908"/>
        <v>0.884824844281486</v>
      </c>
      <c r="DU518" s="1787">
        <f t="shared" ref="DU518" si="7236">SUM(DU519,DU523,DU526,DU528)</f>
        <v>24787</v>
      </c>
      <c r="DV518" s="1787">
        <f>SUM(DV519,DV523,DV526,DV528)</f>
        <v>0</v>
      </c>
      <c r="DW518" s="1787">
        <f t="shared" si="6910"/>
        <v>24787</v>
      </c>
      <c r="DX518" s="1787">
        <f>SUM(DX519,DX523,DX526,DX528)</f>
        <v>0</v>
      </c>
      <c r="DY518" s="1787">
        <f t="shared" si="6912"/>
        <v>24787</v>
      </c>
      <c r="DZ518" s="1787">
        <f>SUM(DZ519,DZ523,DZ526,DZ528)</f>
        <v>0</v>
      </c>
      <c r="EA518" s="1787">
        <f t="shared" si="6913"/>
        <v>24787</v>
      </c>
      <c r="EB518" s="1706">
        <f t="shared" ref="EB518" si="7237">SUM(EB519,EB523,EB526,EB528)</f>
        <v>11547.11</v>
      </c>
      <c r="EC518" s="323">
        <f t="shared" si="6915"/>
        <v>0.46585347157784324</v>
      </c>
      <c r="ED518" s="1787">
        <f>SUM(ED519,ED523,ED526,ED528)</f>
        <v>3000</v>
      </c>
      <c r="EE518" s="1787">
        <f t="shared" si="6917"/>
        <v>27787</v>
      </c>
      <c r="EF518" s="323">
        <f t="shared" si="6918"/>
        <v>0.41555799474574445</v>
      </c>
      <c r="EG518" s="1787">
        <f>SUM(EG519,EG523,EG526,EG528)</f>
        <v>2000</v>
      </c>
      <c r="EH518" s="1787">
        <f t="shared" si="6920"/>
        <v>29787</v>
      </c>
      <c r="EI518" s="2336">
        <f t="shared" ref="EI518:EO518" si="7238">SUM(EI519,EI523,EI526,EI528)</f>
        <v>26376.160000000003</v>
      </c>
      <c r="EJ518" s="1706">
        <f t="shared" si="7238"/>
        <v>26554.530000000002</v>
      </c>
      <c r="EK518" s="323">
        <f t="shared" si="6922"/>
        <v>1.0067625461780638</v>
      </c>
      <c r="EL518" s="1787">
        <f t="shared" si="7238"/>
        <v>46507</v>
      </c>
      <c r="EM518" s="2337">
        <f t="shared" si="7238"/>
        <v>25792</v>
      </c>
      <c r="EN518" s="2337">
        <f t="shared" si="7238"/>
        <v>24730</v>
      </c>
      <c r="EO518" s="1706">
        <f t="shared" si="7238"/>
        <v>10624.67</v>
      </c>
      <c r="EP518" s="2176">
        <f t="shared" si="6923"/>
        <v>0.22845313608704065</v>
      </c>
      <c r="EQ518" s="1787">
        <f>SUM(EQ519,EQ523,EQ526,EQ528)</f>
        <v>0</v>
      </c>
      <c r="ER518" s="1787">
        <f t="shared" si="6925"/>
        <v>46507</v>
      </c>
      <c r="ES518" s="1787">
        <f>SUM(ES519,ES523,ES526,ES528)</f>
        <v>0</v>
      </c>
      <c r="ET518" s="1787">
        <f t="shared" si="6927"/>
        <v>46507</v>
      </c>
      <c r="EU518" s="323">
        <f t="shared" si="6928"/>
        <v>0.22845313608704065</v>
      </c>
      <c r="EV518" s="1787">
        <f>SUM(EV519,EV523,EV526,EV528)</f>
        <v>0</v>
      </c>
      <c r="EW518" s="1787">
        <f t="shared" si="6930"/>
        <v>46507</v>
      </c>
      <c r="EX518" s="1706">
        <f t="shared" ref="EX518" si="7239">SUM(EX519,EX523,EX526,EX528)</f>
        <v>19414.140000000003</v>
      </c>
      <c r="EY518" s="323">
        <f t="shared" si="6932"/>
        <v>0.41744554583181032</v>
      </c>
      <c r="EZ518" s="2338">
        <f t="shared" ref="EZ518:FE518" si="7240">SUM(EZ519,EZ523,EZ526,EZ528)</f>
        <v>46507</v>
      </c>
      <c r="FA518" s="1706">
        <f t="shared" ref="FA518" si="7241">SUM(FA519,FA523,FA526,FA528)</f>
        <v>26413.149999999998</v>
      </c>
      <c r="FB518" s="323">
        <f t="shared" si="6935"/>
        <v>0.56793923495387788</v>
      </c>
      <c r="FC518" s="1522">
        <f t="shared" si="7240"/>
        <v>63066</v>
      </c>
      <c r="FD518" s="1522">
        <f t="shared" si="7240"/>
        <v>22004</v>
      </c>
      <c r="FE518" s="1522">
        <f t="shared" si="7240"/>
        <v>21870</v>
      </c>
      <c r="FF518" s="1522">
        <f>SUM(FF519,FF523,FF526,FF528)</f>
        <v>0</v>
      </c>
      <c r="FG518" s="1522">
        <f t="shared" si="6936"/>
        <v>63066</v>
      </c>
      <c r="FH518" s="2790">
        <f t="shared" ref="FH518" si="7242">SUM(FH519,FH523,FH526,FH528)</f>
        <v>46824.23</v>
      </c>
      <c r="FI518" s="1522">
        <f>SUM(FI519,FI523,FI526,FI528)</f>
        <v>3220</v>
      </c>
      <c r="FJ518" s="1522">
        <f t="shared" si="6938"/>
        <v>66286</v>
      </c>
      <c r="FK518" s="1969">
        <f t="shared" si="6939"/>
        <v>0.70639697673716928</v>
      </c>
      <c r="FL518" s="2790">
        <f t="shared" ref="FL518" si="7243">SUM(FL519,FL523,FL526,FL528)</f>
        <v>51824.299999999996</v>
      </c>
      <c r="FM518" s="1969">
        <f t="shared" si="6941"/>
        <v>0.78182874211749076</v>
      </c>
      <c r="FN518" s="1522">
        <f>SUM(FN519,FN523,FN526,FN528)</f>
        <v>0</v>
      </c>
      <c r="FO518" s="1522">
        <f t="shared" si="6943"/>
        <v>66286</v>
      </c>
      <c r="FP518" s="2128">
        <f t="shared" ref="FP518" si="7244">SUM(FP519,FP523,FP526,FP528)</f>
        <v>66286</v>
      </c>
      <c r="FQ518" s="2617">
        <f t="shared" ref="FQ518:FR518" si="7245">SUM(FQ519,FQ523,FQ526,FQ528)</f>
        <v>29345</v>
      </c>
      <c r="FR518" s="1522">
        <f t="shared" si="7245"/>
        <v>28987</v>
      </c>
      <c r="FS518" s="1522">
        <f t="shared" ref="FS518" si="7246">SUM(FS519,FS523,FS526,FS528)</f>
        <v>20836</v>
      </c>
    </row>
    <row r="519" spans="1:177" ht="18.75" customHeight="1" thickBot="1" x14ac:dyDescent="0.4">
      <c r="A519" s="2895"/>
      <c r="B519" s="2879"/>
      <c r="C519" s="2898"/>
      <c r="D519" s="2901"/>
      <c r="E519" s="2903"/>
      <c r="F519" s="821" t="s">
        <v>70</v>
      </c>
      <c r="G519" s="717"/>
      <c r="H519" s="590">
        <f t="shared" ref="H519:O519" si="7247">SUM(H520:H522)</f>
        <v>13503</v>
      </c>
      <c r="I519" s="468">
        <f t="shared" si="7247"/>
        <v>13703</v>
      </c>
      <c r="J519" s="526">
        <f t="shared" si="7247"/>
        <v>14664</v>
      </c>
      <c r="K519" s="526">
        <f t="shared" si="7247"/>
        <v>2933</v>
      </c>
      <c r="L519" s="587">
        <f t="shared" si="7200"/>
        <v>0.20001363884342607</v>
      </c>
      <c r="M519" s="468">
        <f t="shared" ref="M519" si="7248">SUM(M520:M522)</f>
        <v>14664</v>
      </c>
      <c r="N519" s="468">
        <f t="shared" si="7247"/>
        <v>0</v>
      </c>
      <c r="O519" s="468">
        <f t="shared" si="7247"/>
        <v>0</v>
      </c>
      <c r="P519" s="526">
        <f t="shared" si="6841"/>
        <v>14664</v>
      </c>
      <c r="Q519" s="587">
        <f t="shared" si="7201"/>
        <v>0.20001363884342607</v>
      </c>
      <c r="R519" s="468">
        <f t="shared" ref="R519:S519" si="7249">SUM(R520:R522)</f>
        <v>14664</v>
      </c>
      <c r="S519" s="526">
        <f t="shared" si="7249"/>
        <v>5087</v>
      </c>
      <c r="T519" s="587">
        <f t="shared" si="6844"/>
        <v>0.34690398254228039</v>
      </c>
      <c r="U519" s="468">
        <f t="shared" ref="U519:W519" si="7250">SUM(U520:U522)</f>
        <v>14664</v>
      </c>
      <c r="V519" s="468">
        <f t="shared" si="7250"/>
        <v>0</v>
      </c>
      <c r="W519" s="468">
        <f t="shared" si="7250"/>
        <v>0</v>
      </c>
      <c r="X519" s="526">
        <f t="shared" si="6846"/>
        <v>14664</v>
      </c>
      <c r="Y519" s="587">
        <f t="shared" si="6847"/>
        <v>0.34690398254228039</v>
      </c>
      <c r="Z519" s="468">
        <f t="shared" ref="Z519" si="7251">SUM(Z520:Z522)</f>
        <v>0</v>
      </c>
      <c r="AA519" s="526">
        <f t="shared" si="6849"/>
        <v>14664</v>
      </c>
      <c r="AB519" s="526">
        <f>SUM(AB520:AB522)</f>
        <v>9465</v>
      </c>
      <c r="AC519" s="587">
        <f t="shared" si="6851"/>
        <v>0.64545826513911619</v>
      </c>
      <c r="AD519" s="526">
        <f>SUM(AD520:AD522)</f>
        <v>9713</v>
      </c>
      <c r="AE519" s="526">
        <f>SUM(AE520:AE522)</f>
        <v>11139</v>
      </c>
      <c r="AF519" s="587">
        <f t="shared" si="6852"/>
        <v>0.75961538461538458</v>
      </c>
      <c r="AG519" s="468">
        <f t="shared" ref="AG519:AK519" si="7252">SUM(AG520:AG522)</f>
        <v>14664</v>
      </c>
      <c r="AH519" s="468">
        <f t="shared" si="7252"/>
        <v>11139</v>
      </c>
      <c r="AI519" s="468">
        <f t="shared" si="7252"/>
        <v>11139</v>
      </c>
      <c r="AJ519" s="468">
        <f t="shared" si="7252"/>
        <v>11139</v>
      </c>
      <c r="AK519" s="468">
        <f t="shared" si="7252"/>
        <v>0</v>
      </c>
      <c r="AL519" s="526">
        <f t="shared" si="6854"/>
        <v>14664</v>
      </c>
      <c r="AM519" s="828">
        <f>SUM(AM520:AM522)</f>
        <v>11631.41</v>
      </c>
      <c r="AN519" s="894">
        <f t="shared" si="6855"/>
        <v>0.79319489907255869</v>
      </c>
      <c r="AO519" s="828">
        <f>SUM(AO520:AO522)</f>
        <v>5861.55</v>
      </c>
      <c r="AP519" s="894">
        <f t="shared" si="6857"/>
        <v>0.52621869108537578</v>
      </c>
      <c r="AQ519" s="828">
        <f>SUM(AQ520:AQ522)</f>
        <v>0</v>
      </c>
      <c r="AR519" s="828">
        <f>SUM(AR520:AR522)</f>
        <v>0</v>
      </c>
      <c r="AS519" s="828">
        <f t="shared" si="6859"/>
        <v>11139</v>
      </c>
      <c r="AT519" s="894">
        <f t="shared" si="6860"/>
        <v>0.52621869108537578</v>
      </c>
      <c r="AU519" s="828">
        <f>SUM(AU520:AU522)</f>
        <v>0</v>
      </c>
      <c r="AV519" s="828">
        <f t="shared" si="6862"/>
        <v>11139</v>
      </c>
      <c r="AW519" s="468">
        <f t="shared" ref="AW519" si="7253">SUM(AW520:AW522)</f>
        <v>11139</v>
      </c>
      <c r="AX519" s="828">
        <f>SUM(AX520:AX522)</f>
        <v>9423.119999999999</v>
      </c>
      <c r="AY519" s="468">
        <f t="shared" ref="AY519:BF519" si="7254">SUM(AY520:AY522)</f>
        <v>11139</v>
      </c>
      <c r="AZ519" s="1095">
        <f>SUM(AZ520:AZ522)</f>
        <v>11789.380000000001</v>
      </c>
      <c r="BA519" s="1015">
        <f t="shared" si="7254"/>
        <v>11139</v>
      </c>
      <c r="BB519" s="468">
        <f t="shared" si="7254"/>
        <v>11139</v>
      </c>
      <c r="BC519" s="468">
        <f t="shared" si="7254"/>
        <v>11139</v>
      </c>
      <c r="BD519" s="1015">
        <f t="shared" si="7254"/>
        <v>11139</v>
      </c>
      <c r="BE519" s="468">
        <f t="shared" si="7254"/>
        <v>11139</v>
      </c>
      <c r="BF519" s="468">
        <f t="shared" si="7254"/>
        <v>11139</v>
      </c>
      <c r="BG519" s="828">
        <f>SUM(BG520:BG522)</f>
        <v>0</v>
      </c>
      <c r="BH519" s="468">
        <f t="shared" si="6864"/>
        <v>11139</v>
      </c>
      <c r="BI519" s="1016">
        <f t="shared" ref="BI519" si="7255">SUM(BI520:BI522)</f>
        <v>2212.06</v>
      </c>
      <c r="BJ519" s="894">
        <f t="shared" si="6866"/>
        <v>0.19858694676362329</v>
      </c>
      <c r="BK519" s="468">
        <f>SUM(BK520:BK522)</f>
        <v>0</v>
      </c>
      <c r="BL519" s="468">
        <f t="shared" si="6868"/>
        <v>11139</v>
      </c>
      <c r="BM519" s="894">
        <f t="shared" si="6869"/>
        <v>0.19858694676362329</v>
      </c>
      <c r="BN519" s="894"/>
      <c r="BO519" s="894"/>
      <c r="BP519" s="1016">
        <f t="shared" ref="BP519:BT519" si="7256">SUM(BP520:BP522)</f>
        <v>4942.83</v>
      </c>
      <c r="BQ519" s="894">
        <f t="shared" si="6871"/>
        <v>0.44374091031510909</v>
      </c>
      <c r="BR519" s="828">
        <f>SUM(BR520:BR522)</f>
        <v>0</v>
      </c>
      <c r="BS519" s="468">
        <f t="shared" si="6873"/>
        <v>11139</v>
      </c>
      <c r="BT519" s="1016">
        <f t="shared" si="7256"/>
        <v>8968.86</v>
      </c>
      <c r="BU519" s="894">
        <f t="shared" si="6874"/>
        <v>0.80517640721788319</v>
      </c>
      <c r="BV519" s="468">
        <f>SUM(BV520:BV522)</f>
        <v>0</v>
      </c>
      <c r="BW519" s="468">
        <f t="shared" si="6876"/>
        <v>11139</v>
      </c>
      <c r="BX519" s="894">
        <f t="shared" si="7205"/>
        <v>0.80517640721788319</v>
      </c>
      <c r="BY519" s="1016">
        <f t="shared" ref="BY519:CD519" si="7257">SUM(BY520:BY522)</f>
        <v>12068.19</v>
      </c>
      <c r="BZ519" s="1159">
        <f t="shared" si="7257"/>
        <v>12068.19</v>
      </c>
      <c r="CA519" s="468">
        <f t="shared" si="7257"/>
        <v>11677</v>
      </c>
      <c r="CB519" s="468">
        <f t="shared" si="7257"/>
        <v>11677</v>
      </c>
      <c r="CC519" s="468">
        <f t="shared" si="7257"/>
        <v>11677</v>
      </c>
      <c r="CD519" s="1016">
        <f t="shared" si="7257"/>
        <v>4016.54</v>
      </c>
      <c r="CE519" s="58">
        <f>SUM(CE520:CE522)</f>
        <v>0</v>
      </c>
      <c r="CF519" s="526">
        <f t="shared" si="6879"/>
        <v>11677</v>
      </c>
      <c r="CG519" s="587">
        <f t="shared" si="6880"/>
        <v>0.34397019782478377</v>
      </c>
      <c r="CH519" s="1016">
        <f t="shared" ref="CH519:CL519" si="7258">SUM(CH520:CH522)</f>
        <v>6324.0599999999995</v>
      </c>
      <c r="CI519" s="587">
        <f t="shared" si="6882"/>
        <v>0.54158259827010358</v>
      </c>
      <c r="CJ519" s="468">
        <f>SUM(CJ520:CJ522)</f>
        <v>0</v>
      </c>
      <c r="CK519" s="468">
        <f t="shared" si="6884"/>
        <v>11677</v>
      </c>
      <c r="CL519" s="166">
        <f t="shared" si="7258"/>
        <v>11138.11</v>
      </c>
      <c r="CM519" s="587">
        <f t="shared" si="6885"/>
        <v>0.95385030401644266</v>
      </c>
      <c r="CN519" s="58">
        <f>SUM(CN520:CN522)</f>
        <v>1000</v>
      </c>
      <c r="CO519" s="1219">
        <f t="shared" si="6887"/>
        <v>12677</v>
      </c>
      <c r="CP519" s="587">
        <f t="shared" si="6888"/>
        <v>0.87860771475901245</v>
      </c>
      <c r="CQ519" s="58">
        <f>SUM(CQ520:CQ522)</f>
        <v>0</v>
      </c>
      <c r="CR519" s="1219">
        <f t="shared" si="6890"/>
        <v>12677</v>
      </c>
      <c r="CS519" s="1281">
        <f t="shared" ref="CS519:DB519" si="7259">SUM(CS520:CS522)</f>
        <v>12677</v>
      </c>
      <c r="CT519" s="1344">
        <f t="shared" si="7259"/>
        <v>12677</v>
      </c>
      <c r="CU519" s="468">
        <f t="shared" si="7259"/>
        <v>12677</v>
      </c>
      <c r="CV519" s="468">
        <f t="shared" si="7259"/>
        <v>12677</v>
      </c>
      <c r="CW519" s="1424">
        <f t="shared" si="7259"/>
        <v>13391.12</v>
      </c>
      <c r="CX519" s="587">
        <f t="shared" si="6892"/>
        <v>1.0563319397333755</v>
      </c>
      <c r="CY519" s="1523">
        <f t="shared" ref="CY519" si="7260">SUM(CY520:CY522)</f>
        <v>12677</v>
      </c>
      <c r="CZ519" s="468">
        <f>SUM(CZ520:CZ522)</f>
        <v>0</v>
      </c>
      <c r="DA519" s="1523">
        <f t="shared" si="6894"/>
        <v>12677</v>
      </c>
      <c r="DB519" s="166">
        <f t="shared" si="7259"/>
        <v>3803.09</v>
      </c>
      <c r="DC519" s="587">
        <f t="shared" si="6895"/>
        <v>0.29999921116983513</v>
      </c>
      <c r="DD519" s="1541">
        <f>SUM(DD520:DD522)</f>
        <v>1400</v>
      </c>
      <c r="DE519" s="1523">
        <f t="shared" si="6897"/>
        <v>14077</v>
      </c>
      <c r="DF519" s="587">
        <f t="shared" si="6898"/>
        <v>0.27016338708531651</v>
      </c>
      <c r="DG519" s="1541">
        <f>SUM(DG520:DG522)</f>
        <v>1400</v>
      </c>
      <c r="DH519" s="1523">
        <f t="shared" si="6900"/>
        <v>14077</v>
      </c>
      <c r="DI519" s="587">
        <f t="shared" si="6901"/>
        <v>0.27016338708531651</v>
      </c>
      <c r="DJ519" s="1622">
        <f t="shared" ref="DJ519" si="7261">SUM(DJ520:DJ522)</f>
        <v>6329.23</v>
      </c>
      <c r="DK519" s="587">
        <f t="shared" si="6903"/>
        <v>0.44961497478155854</v>
      </c>
      <c r="DL519" s="1219">
        <f>SUM(DL520:DL522)</f>
        <v>0</v>
      </c>
      <c r="DM519" s="1523">
        <f t="shared" si="6905"/>
        <v>14077</v>
      </c>
      <c r="DN519" s="587">
        <f t="shared" si="6906"/>
        <v>0.44961497478155854</v>
      </c>
      <c r="DO519" s="1622">
        <f t="shared" ref="DO519:DS519" si="7262">SUM(DO520:DO522)</f>
        <v>11974.67</v>
      </c>
      <c r="DP519" s="468">
        <f t="shared" si="7262"/>
        <v>16864</v>
      </c>
      <c r="DQ519" s="468">
        <f t="shared" si="7262"/>
        <v>15550</v>
      </c>
      <c r="DR519" s="468">
        <f t="shared" si="7262"/>
        <v>15550</v>
      </c>
      <c r="DS519" s="1702">
        <f t="shared" si="7262"/>
        <v>11974.67</v>
      </c>
      <c r="DT519" s="323">
        <f t="shared" si="6908"/>
        <v>0.85065496909852956</v>
      </c>
      <c r="DU519" s="1788">
        <f t="shared" ref="DU519" si="7263">SUM(DU520:DU522)</f>
        <v>16864</v>
      </c>
      <c r="DV519" s="1788">
        <f>SUM(DV520:DV522)</f>
        <v>0</v>
      </c>
      <c r="DW519" s="1788">
        <f t="shared" si="6910"/>
        <v>16864</v>
      </c>
      <c r="DX519" s="1788">
        <f>SUM(DX520:DX522)</f>
        <v>0</v>
      </c>
      <c r="DY519" s="1788">
        <f t="shared" si="6912"/>
        <v>16864</v>
      </c>
      <c r="DZ519" s="1788">
        <f>SUM(DZ520:DZ522)</f>
        <v>0</v>
      </c>
      <c r="EA519" s="1788">
        <f t="shared" si="6913"/>
        <v>16864</v>
      </c>
      <c r="EB519" s="1702">
        <f t="shared" ref="EB519" si="7264">SUM(EB520:EB522)</f>
        <v>7852.95</v>
      </c>
      <c r="EC519" s="323">
        <f t="shared" si="6915"/>
        <v>0.46566354364326373</v>
      </c>
      <c r="ED519" s="1788">
        <f>SUM(ED520:ED522)</f>
        <v>0</v>
      </c>
      <c r="EE519" s="1788">
        <f t="shared" si="6917"/>
        <v>16864</v>
      </c>
      <c r="EF519" s="323">
        <f t="shared" si="6918"/>
        <v>0.46566354364326373</v>
      </c>
      <c r="EG519" s="1788">
        <f>SUM(EG520:EG522)</f>
        <v>2000</v>
      </c>
      <c r="EH519" s="1788">
        <f t="shared" si="6920"/>
        <v>18864</v>
      </c>
      <c r="EI519" s="2339">
        <f t="shared" ref="EI519:EO519" si="7265">SUM(EI520:EI522)</f>
        <v>18832.97</v>
      </c>
      <c r="EJ519" s="1702">
        <f t="shared" si="7265"/>
        <v>18832.97</v>
      </c>
      <c r="EK519" s="323">
        <f t="shared" si="6922"/>
        <v>1</v>
      </c>
      <c r="EL519" s="1788">
        <f t="shared" si="7265"/>
        <v>21909</v>
      </c>
      <c r="EM519" s="2340">
        <f t="shared" si="7265"/>
        <v>21909</v>
      </c>
      <c r="EN519" s="2340">
        <f t="shared" si="7265"/>
        <v>21909</v>
      </c>
      <c r="EO519" s="1702">
        <f t="shared" si="7265"/>
        <v>9368.4500000000007</v>
      </c>
      <c r="EP519" s="2176">
        <f t="shared" si="6923"/>
        <v>0.42760737596421566</v>
      </c>
      <c r="EQ519" s="1788">
        <f>SUM(EQ520:EQ522)</f>
        <v>0</v>
      </c>
      <c r="ER519" s="1788">
        <f t="shared" si="6925"/>
        <v>21909</v>
      </c>
      <c r="ES519" s="1788">
        <f>SUM(ES520:ES522)</f>
        <v>0</v>
      </c>
      <c r="ET519" s="1788">
        <f t="shared" si="6927"/>
        <v>21909</v>
      </c>
      <c r="EU519" s="323">
        <f t="shared" si="6928"/>
        <v>0.42760737596421566</v>
      </c>
      <c r="EV519" s="1788">
        <f>SUM(EV520:EV522)</f>
        <v>0</v>
      </c>
      <c r="EW519" s="1788">
        <f t="shared" si="6930"/>
        <v>21909</v>
      </c>
      <c r="EX519" s="1702">
        <f t="shared" ref="EX519" si="7266">SUM(EX520:EX522)</f>
        <v>13924.830000000002</v>
      </c>
      <c r="EY519" s="323">
        <f t="shared" si="6932"/>
        <v>0.63557579077091619</v>
      </c>
      <c r="EZ519" s="2341">
        <f t="shared" ref="EZ519:FE519" si="7267">SUM(EZ520:EZ522)</f>
        <v>21909</v>
      </c>
      <c r="FA519" s="1702">
        <f t="shared" ref="FA519" si="7268">SUM(FA520:FA522)</f>
        <v>20219.39</v>
      </c>
      <c r="FB519" s="323">
        <f t="shared" si="6935"/>
        <v>0.92288055137158242</v>
      </c>
      <c r="FC519" s="1523">
        <f t="shared" si="7267"/>
        <v>18979</v>
      </c>
      <c r="FD519" s="1523">
        <f t="shared" si="7267"/>
        <v>18979</v>
      </c>
      <c r="FE519" s="1523">
        <f t="shared" si="7267"/>
        <v>18979</v>
      </c>
      <c r="FF519" s="1523">
        <f>SUM(FF520:FF522)</f>
        <v>0</v>
      </c>
      <c r="FG519" s="1523">
        <f t="shared" si="6936"/>
        <v>18979</v>
      </c>
      <c r="FH519" s="2791">
        <f t="shared" ref="FH519" si="7269">SUM(FH520:FH522)</f>
        <v>5998.94</v>
      </c>
      <c r="FI519" s="1523">
        <f>SUM(FI520:FI522)</f>
        <v>0</v>
      </c>
      <c r="FJ519" s="1523">
        <f t="shared" si="6938"/>
        <v>18979</v>
      </c>
      <c r="FK519" s="1969">
        <f t="shared" si="6939"/>
        <v>0.31608303914853259</v>
      </c>
      <c r="FL519" s="2791">
        <f t="shared" ref="FL519" si="7270">SUM(FL520:FL522)</f>
        <v>10564.02</v>
      </c>
      <c r="FM519" s="1969">
        <f t="shared" si="6941"/>
        <v>0.55661626007692711</v>
      </c>
      <c r="FN519" s="1523">
        <f>SUM(FN520:FN522)</f>
        <v>0</v>
      </c>
      <c r="FO519" s="1523">
        <f t="shared" si="6943"/>
        <v>18979</v>
      </c>
      <c r="FP519" s="2133">
        <f t="shared" ref="FP519" si="7271">SUM(FP520:FP522)</f>
        <v>18979</v>
      </c>
      <c r="FQ519" s="2610">
        <f t="shared" ref="FQ519:FR519" si="7272">SUM(FQ520:FQ522)</f>
        <v>15942</v>
      </c>
      <c r="FR519" s="1523">
        <f t="shared" si="7272"/>
        <v>15942</v>
      </c>
      <c r="FS519" s="1523">
        <f t="shared" ref="FS519" si="7273">SUM(FS520:FS522)</f>
        <v>15942</v>
      </c>
    </row>
    <row r="520" spans="1:177" ht="21.75" hidden="1" thickBot="1" x14ac:dyDescent="0.4">
      <c r="A520" s="2895"/>
      <c r="B520" s="2879"/>
      <c r="C520" s="2898"/>
      <c r="D520" s="2901"/>
      <c r="E520" s="2903"/>
      <c r="F520" s="825" t="s">
        <v>47</v>
      </c>
      <c r="G520" s="717" t="s">
        <v>518</v>
      </c>
      <c r="H520" s="590">
        <v>2102</v>
      </c>
      <c r="I520" s="468">
        <v>1823</v>
      </c>
      <c r="J520" s="526">
        <v>2282</v>
      </c>
      <c r="K520" s="526">
        <v>546</v>
      </c>
      <c r="L520" s="587">
        <f t="shared" si="7200"/>
        <v>0.2392638036809816</v>
      </c>
      <c r="M520" s="468">
        <v>2282</v>
      </c>
      <c r="N520" s="468"/>
      <c r="O520" s="468"/>
      <c r="P520" s="526">
        <f t="shared" si="6841"/>
        <v>2282</v>
      </c>
      <c r="Q520" s="587">
        <f t="shared" si="7201"/>
        <v>0.2392638036809816</v>
      </c>
      <c r="R520" s="468">
        <v>2282</v>
      </c>
      <c r="S520" s="526">
        <v>1026</v>
      </c>
      <c r="T520" s="587">
        <f t="shared" si="6844"/>
        <v>0.44960560911481157</v>
      </c>
      <c r="U520" s="468">
        <v>2282</v>
      </c>
      <c r="V520" s="468"/>
      <c r="W520" s="468"/>
      <c r="X520" s="526">
        <f t="shared" si="6846"/>
        <v>2282</v>
      </c>
      <c r="Y520" s="587">
        <f t="shared" si="6847"/>
        <v>0.44960560911481157</v>
      </c>
      <c r="Z520" s="468"/>
      <c r="AA520" s="526">
        <f t="shared" si="6849"/>
        <v>2282</v>
      </c>
      <c r="AB520" s="526">
        <v>1591</v>
      </c>
      <c r="AC520" s="587">
        <f t="shared" si="6851"/>
        <v>0.69719544259421562</v>
      </c>
      <c r="AD520" s="526">
        <v>1591</v>
      </c>
      <c r="AE520" s="526">
        <v>1591</v>
      </c>
      <c r="AF520" s="587">
        <f t="shared" si="6852"/>
        <v>0.69719544259421562</v>
      </c>
      <c r="AG520" s="468">
        <v>2282</v>
      </c>
      <c r="AH520" s="468">
        <v>1591</v>
      </c>
      <c r="AI520" s="468">
        <v>1591</v>
      </c>
      <c r="AJ520" s="468">
        <v>1591</v>
      </c>
      <c r="AK520" s="468"/>
      <c r="AL520" s="526">
        <f t="shared" si="6854"/>
        <v>2282</v>
      </c>
      <c r="AM520" s="828">
        <v>2083.41</v>
      </c>
      <c r="AN520" s="894">
        <f t="shared" si="6855"/>
        <v>0.91297546012269937</v>
      </c>
      <c r="AO520" s="828">
        <v>1135.53</v>
      </c>
      <c r="AP520" s="894">
        <f t="shared" si="6857"/>
        <v>0.71372093023255812</v>
      </c>
      <c r="AQ520" s="828"/>
      <c r="AR520" s="828"/>
      <c r="AS520" s="828">
        <f t="shared" si="6859"/>
        <v>1591</v>
      </c>
      <c r="AT520" s="894">
        <f t="shared" si="6860"/>
        <v>0.71372093023255812</v>
      </c>
      <c r="AU520" s="828"/>
      <c r="AV520" s="828">
        <f t="shared" si="6862"/>
        <v>1591</v>
      </c>
      <c r="AW520" s="468">
        <v>1591</v>
      </c>
      <c r="AX520" s="828">
        <v>1664.6</v>
      </c>
      <c r="AY520" s="468">
        <v>1591</v>
      </c>
      <c r="AZ520" s="1095">
        <v>2397.86</v>
      </c>
      <c r="BA520" s="1015">
        <v>1591</v>
      </c>
      <c r="BB520" s="468">
        <v>1591</v>
      </c>
      <c r="BC520" s="468">
        <v>1591</v>
      </c>
      <c r="BD520" s="1015">
        <v>1591</v>
      </c>
      <c r="BE520" s="468">
        <v>1591</v>
      </c>
      <c r="BF520" s="468">
        <v>1591</v>
      </c>
      <c r="BG520" s="828"/>
      <c r="BH520" s="468">
        <f t="shared" si="6864"/>
        <v>1591</v>
      </c>
      <c r="BI520" s="1016">
        <v>622.05999999999995</v>
      </c>
      <c r="BJ520" s="894">
        <f t="shared" si="6866"/>
        <v>0.39098680075424258</v>
      </c>
      <c r="BK520" s="468"/>
      <c r="BL520" s="468">
        <f t="shared" si="6868"/>
        <v>1591</v>
      </c>
      <c r="BM520" s="894">
        <f t="shared" si="6869"/>
        <v>0.39098680075424258</v>
      </c>
      <c r="BN520" s="894"/>
      <c r="BO520" s="894"/>
      <c r="BP520" s="1016">
        <v>1101.83</v>
      </c>
      <c r="BQ520" s="894">
        <f t="shared" si="6871"/>
        <v>0.69253928346951599</v>
      </c>
      <c r="BR520" s="828"/>
      <c r="BS520" s="468">
        <f t="shared" si="6873"/>
        <v>1591</v>
      </c>
      <c r="BT520" s="1016">
        <v>2027.86</v>
      </c>
      <c r="BU520" s="894">
        <f t="shared" si="6874"/>
        <v>1.2745820238843495</v>
      </c>
      <c r="BV520" s="468"/>
      <c r="BW520" s="468">
        <f t="shared" si="6876"/>
        <v>1591</v>
      </c>
      <c r="BX520" s="894">
        <f t="shared" si="7205"/>
        <v>1.2745820238843495</v>
      </c>
      <c r="BY520" s="1016">
        <v>2594.19</v>
      </c>
      <c r="BZ520" s="1159">
        <v>2594.19</v>
      </c>
      <c r="CA520" s="468">
        <v>2594</v>
      </c>
      <c r="CB520" s="468">
        <v>2594</v>
      </c>
      <c r="CC520" s="468">
        <v>2594</v>
      </c>
      <c r="CD520" s="1016">
        <v>497.76</v>
      </c>
      <c r="CE520" s="58"/>
      <c r="CF520" s="526">
        <f t="shared" si="6879"/>
        <v>2594</v>
      </c>
      <c r="CG520" s="587">
        <f t="shared" si="6880"/>
        <v>0.19188897455666923</v>
      </c>
      <c r="CH520" s="1016">
        <v>1011.28</v>
      </c>
      <c r="CI520" s="587">
        <f t="shared" si="6882"/>
        <v>0.38985350809560521</v>
      </c>
      <c r="CJ520" s="468"/>
      <c r="CK520" s="468">
        <f t="shared" si="6884"/>
        <v>2594</v>
      </c>
      <c r="CL520" s="166">
        <v>1613.22</v>
      </c>
      <c r="CM520" s="587">
        <f t="shared" si="6885"/>
        <v>0.62190439475713188</v>
      </c>
      <c r="CN520" s="58"/>
      <c r="CO520" s="1219">
        <f t="shared" si="6887"/>
        <v>2594</v>
      </c>
      <c r="CP520" s="587">
        <f t="shared" si="6888"/>
        <v>0.62190439475713188</v>
      </c>
      <c r="CQ520" s="58"/>
      <c r="CR520" s="1219">
        <f t="shared" si="6890"/>
        <v>2594</v>
      </c>
      <c r="CS520" s="1281">
        <v>2594</v>
      </c>
      <c r="CT520" s="1344">
        <v>2594</v>
      </c>
      <c r="CU520" s="468">
        <v>2594</v>
      </c>
      <c r="CV520" s="468">
        <v>2594</v>
      </c>
      <c r="CW520" s="1424">
        <v>2036.23</v>
      </c>
      <c r="CX520" s="587">
        <f t="shared" si="6892"/>
        <v>0.78497686969930613</v>
      </c>
      <c r="CY520" s="1523">
        <v>2594</v>
      </c>
      <c r="CZ520" s="468"/>
      <c r="DA520" s="1523">
        <f t="shared" si="6894"/>
        <v>2594</v>
      </c>
      <c r="DB520" s="166">
        <v>590.96</v>
      </c>
      <c r="DC520" s="587">
        <f t="shared" si="6895"/>
        <v>0.22781804163454125</v>
      </c>
      <c r="DD520" s="1219"/>
      <c r="DE520" s="1523">
        <f t="shared" si="6897"/>
        <v>2594</v>
      </c>
      <c r="DF520" s="587">
        <f t="shared" si="6898"/>
        <v>0.22781804163454125</v>
      </c>
      <c r="DG520" s="1219"/>
      <c r="DH520" s="1523">
        <f t="shared" si="6900"/>
        <v>2594</v>
      </c>
      <c r="DI520" s="587">
        <f t="shared" si="6901"/>
        <v>0.22781804163454125</v>
      </c>
      <c r="DJ520" s="1622">
        <v>1149.0999999999999</v>
      </c>
      <c r="DK520" s="587">
        <f t="shared" si="6903"/>
        <v>0.44298380878951421</v>
      </c>
      <c r="DL520" s="1219"/>
      <c r="DM520" s="1523">
        <f t="shared" si="6905"/>
        <v>2594</v>
      </c>
      <c r="DN520" s="587">
        <f t="shared" si="6906"/>
        <v>0.44298380878951421</v>
      </c>
      <c r="DO520" s="1622">
        <v>2266.54</v>
      </c>
      <c r="DP520" s="468">
        <v>2594</v>
      </c>
      <c r="DQ520" s="468">
        <v>2594</v>
      </c>
      <c r="DR520" s="468">
        <v>2594</v>
      </c>
      <c r="DS520" s="1702">
        <v>2266.54</v>
      </c>
      <c r="DT520" s="323">
        <f t="shared" si="6908"/>
        <v>0.87376252891287587</v>
      </c>
      <c r="DU520" s="1788">
        <v>2594</v>
      </c>
      <c r="DV520" s="1788"/>
      <c r="DW520" s="1788">
        <f t="shared" si="6910"/>
        <v>2594</v>
      </c>
      <c r="DX520" s="1788"/>
      <c r="DY520" s="1788">
        <f t="shared" si="6912"/>
        <v>2594</v>
      </c>
      <c r="DZ520" s="1788"/>
      <c r="EA520" s="1788">
        <f t="shared" si="6913"/>
        <v>2594</v>
      </c>
      <c r="EB520" s="1702">
        <v>1157.07</v>
      </c>
      <c r="EC520" s="323">
        <f t="shared" si="6915"/>
        <v>0.44605628373168849</v>
      </c>
      <c r="ED520" s="1788"/>
      <c r="EE520" s="1788">
        <f t="shared" si="6917"/>
        <v>2594</v>
      </c>
      <c r="EF520" s="323">
        <f t="shared" si="6918"/>
        <v>0.44605628373168849</v>
      </c>
      <c r="EG520" s="1788"/>
      <c r="EH520" s="1788">
        <f t="shared" si="6920"/>
        <v>2594</v>
      </c>
      <c r="EI520" s="2339">
        <v>2442.09</v>
      </c>
      <c r="EJ520" s="1702">
        <v>2442.09</v>
      </c>
      <c r="EK520" s="323">
        <f t="shared" si="6922"/>
        <v>1</v>
      </c>
      <c r="EL520" s="1788">
        <v>2442</v>
      </c>
      <c r="EM520" s="2340">
        <v>2442</v>
      </c>
      <c r="EN520" s="2340">
        <v>2442</v>
      </c>
      <c r="EO520" s="1702">
        <v>1239.4100000000001</v>
      </c>
      <c r="EP520" s="2176">
        <f t="shared" si="6923"/>
        <v>0.50753890253890255</v>
      </c>
      <c r="EQ520" s="1788"/>
      <c r="ER520" s="1788">
        <f t="shared" si="6925"/>
        <v>2442</v>
      </c>
      <c r="ES520" s="1788"/>
      <c r="ET520" s="1788">
        <f t="shared" si="6927"/>
        <v>2442</v>
      </c>
      <c r="EU520" s="323">
        <f t="shared" si="6928"/>
        <v>0.50753890253890255</v>
      </c>
      <c r="EV520" s="1788"/>
      <c r="EW520" s="1788">
        <f t="shared" si="6930"/>
        <v>2442</v>
      </c>
      <c r="EX520" s="1702">
        <v>1816.79</v>
      </c>
      <c r="EY520" s="323">
        <f t="shared" si="6932"/>
        <v>0.74397624897624892</v>
      </c>
      <c r="EZ520" s="2341">
        <v>2442</v>
      </c>
      <c r="FA520" s="1702">
        <v>2873.35</v>
      </c>
      <c r="FB520" s="323">
        <f t="shared" si="6935"/>
        <v>1.1766380016380016</v>
      </c>
      <c r="FC520" s="1523">
        <v>2442</v>
      </c>
      <c r="FD520" s="2156">
        <v>2442</v>
      </c>
      <c r="FE520" s="2156">
        <v>2442</v>
      </c>
      <c r="FF520" s="1523"/>
      <c r="FG520" s="1523">
        <f t="shared" si="6936"/>
        <v>2442</v>
      </c>
      <c r="FH520" s="2791">
        <v>647.12</v>
      </c>
      <c r="FI520" s="1523"/>
      <c r="FJ520" s="1523">
        <f t="shared" si="6938"/>
        <v>2442</v>
      </c>
      <c r="FK520" s="1969">
        <f t="shared" si="6939"/>
        <v>0.26499590499590497</v>
      </c>
      <c r="FL520" s="2791">
        <v>1207.2</v>
      </c>
      <c r="FM520" s="1969">
        <f t="shared" si="6941"/>
        <v>0.49434889434889434</v>
      </c>
      <c r="FN520" s="1523"/>
      <c r="FO520" s="1523">
        <f t="shared" si="6943"/>
        <v>2442</v>
      </c>
      <c r="FP520" s="2133">
        <v>2442</v>
      </c>
      <c r="FQ520" s="2610">
        <v>2414</v>
      </c>
      <c r="FR520" s="1523">
        <v>2414</v>
      </c>
      <c r="FS520" s="1523">
        <v>2414</v>
      </c>
    </row>
    <row r="521" spans="1:177" ht="21.75" hidden="1" thickBot="1" x14ac:dyDescent="0.4">
      <c r="A521" s="2895"/>
      <c r="B521" s="2879"/>
      <c r="C521" s="2898"/>
      <c r="D521" s="2901"/>
      <c r="E521" s="2903"/>
      <c r="F521" s="825" t="s">
        <v>48</v>
      </c>
      <c r="G521" s="717" t="s">
        <v>518</v>
      </c>
      <c r="H521" s="590">
        <v>1611</v>
      </c>
      <c r="I521" s="468">
        <v>916</v>
      </c>
      <c r="J521" s="526">
        <v>1612</v>
      </c>
      <c r="K521" s="526">
        <v>248</v>
      </c>
      <c r="L521" s="587">
        <f t="shared" si="7200"/>
        <v>0.15384615384615385</v>
      </c>
      <c r="M521" s="468">
        <v>1612</v>
      </c>
      <c r="N521" s="468"/>
      <c r="O521" s="468"/>
      <c r="P521" s="526">
        <f t="shared" si="6841"/>
        <v>1612</v>
      </c>
      <c r="Q521" s="587">
        <f t="shared" si="7201"/>
        <v>0.15384615384615385</v>
      </c>
      <c r="R521" s="468">
        <v>1612</v>
      </c>
      <c r="S521" s="526">
        <v>496</v>
      </c>
      <c r="T521" s="587">
        <f t="shared" si="6844"/>
        <v>0.30769230769230771</v>
      </c>
      <c r="U521" s="468">
        <v>1612</v>
      </c>
      <c r="V521" s="468"/>
      <c r="W521" s="468"/>
      <c r="X521" s="526">
        <f t="shared" si="6846"/>
        <v>1612</v>
      </c>
      <c r="Y521" s="587">
        <f t="shared" si="6847"/>
        <v>0.30769230769230771</v>
      </c>
      <c r="Z521" s="468"/>
      <c r="AA521" s="526">
        <f t="shared" si="6849"/>
        <v>1612</v>
      </c>
      <c r="AB521" s="526">
        <v>744</v>
      </c>
      <c r="AC521" s="587">
        <f t="shared" si="6851"/>
        <v>0.46153846153846156</v>
      </c>
      <c r="AD521" s="526">
        <v>992</v>
      </c>
      <c r="AE521" s="526">
        <v>992</v>
      </c>
      <c r="AF521" s="587">
        <f t="shared" si="6852"/>
        <v>0.61538461538461542</v>
      </c>
      <c r="AG521" s="468">
        <v>1612</v>
      </c>
      <c r="AH521" s="468">
        <v>992</v>
      </c>
      <c r="AI521" s="468">
        <v>992</v>
      </c>
      <c r="AJ521" s="468">
        <v>992</v>
      </c>
      <c r="AK521" s="468"/>
      <c r="AL521" s="526">
        <f t="shared" si="6854"/>
        <v>1612</v>
      </c>
      <c r="AM521" s="828">
        <v>992</v>
      </c>
      <c r="AN521" s="894">
        <f t="shared" si="6855"/>
        <v>0.61538461538461542</v>
      </c>
      <c r="AO521" s="828">
        <v>640.02</v>
      </c>
      <c r="AP521" s="894">
        <f t="shared" si="6857"/>
        <v>0.64518145161290319</v>
      </c>
      <c r="AQ521" s="828"/>
      <c r="AR521" s="828"/>
      <c r="AS521" s="828">
        <f t="shared" si="6859"/>
        <v>992</v>
      </c>
      <c r="AT521" s="894">
        <f t="shared" si="6860"/>
        <v>0.64518145161290319</v>
      </c>
      <c r="AU521" s="828"/>
      <c r="AV521" s="828">
        <f t="shared" si="6862"/>
        <v>992</v>
      </c>
      <c r="AW521" s="468">
        <v>992</v>
      </c>
      <c r="AX521" s="828">
        <v>911.02</v>
      </c>
      <c r="AY521" s="468">
        <v>992</v>
      </c>
      <c r="AZ521" s="1095">
        <v>1182.02</v>
      </c>
      <c r="BA521" s="1015">
        <v>992</v>
      </c>
      <c r="BB521" s="468">
        <v>992</v>
      </c>
      <c r="BC521" s="468">
        <v>992</v>
      </c>
      <c r="BD521" s="1015">
        <v>992</v>
      </c>
      <c r="BE521" s="468">
        <v>992</v>
      </c>
      <c r="BF521" s="468">
        <v>992</v>
      </c>
      <c r="BG521" s="828"/>
      <c r="BH521" s="468">
        <f t="shared" si="6864"/>
        <v>992</v>
      </c>
      <c r="BI521" s="1016">
        <v>268</v>
      </c>
      <c r="BJ521" s="894">
        <f t="shared" si="6866"/>
        <v>0.27016129032258063</v>
      </c>
      <c r="BK521" s="468"/>
      <c r="BL521" s="468">
        <f t="shared" si="6868"/>
        <v>992</v>
      </c>
      <c r="BM521" s="894">
        <f t="shared" si="6869"/>
        <v>0.27016129032258063</v>
      </c>
      <c r="BN521" s="894"/>
      <c r="BO521" s="894"/>
      <c r="BP521" s="1016">
        <v>536</v>
      </c>
      <c r="BQ521" s="894">
        <f t="shared" si="6871"/>
        <v>0.54032258064516125</v>
      </c>
      <c r="BR521" s="828"/>
      <c r="BS521" s="468">
        <f t="shared" si="6873"/>
        <v>992</v>
      </c>
      <c r="BT521" s="1016">
        <v>804</v>
      </c>
      <c r="BU521" s="894">
        <f t="shared" si="6874"/>
        <v>0.81048387096774188</v>
      </c>
      <c r="BV521" s="468"/>
      <c r="BW521" s="468">
        <f t="shared" si="6876"/>
        <v>992</v>
      </c>
      <c r="BX521" s="894">
        <f t="shared" si="7205"/>
        <v>0.81048387096774188</v>
      </c>
      <c r="BY521" s="1016">
        <v>1072</v>
      </c>
      <c r="BZ521" s="1159">
        <v>1072</v>
      </c>
      <c r="CA521" s="468">
        <v>1072</v>
      </c>
      <c r="CB521" s="468">
        <v>1072</v>
      </c>
      <c r="CC521" s="468">
        <v>1072</v>
      </c>
      <c r="CD521" s="1016">
        <v>874.78</v>
      </c>
      <c r="CE521" s="58"/>
      <c r="CF521" s="526">
        <f t="shared" si="6879"/>
        <v>1072</v>
      </c>
      <c r="CG521" s="587">
        <f t="shared" si="6880"/>
        <v>0.81602611940298508</v>
      </c>
      <c r="CH521" s="1016">
        <v>1346.78</v>
      </c>
      <c r="CI521" s="587">
        <f t="shared" si="6882"/>
        <v>1.2563246268656716</v>
      </c>
      <c r="CJ521" s="468"/>
      <c r="CK521" s="468">
        <f t="shared" si="6884"/>
        <v>1072</v>
      </c>
      <c r="CL521" s="1701">
        <v>1818.78</v>
      </c>
      <c r="CM521" s="587">
        <f t="shared" si="6885"/>
        <v>1.6966231343283582</v>
      </c>
      <c r="CN521" s="58">
        <v>1000</v>
      </c>
      <c r="CO521" s="1219">
        <f t="shared" si="6887"/>
        <v>2072</v>
      </c>
      <c r="CP521" s="587">
        <f t="shared" si="6888"/>
        <v>0.87778957528957524</v>
      </c>
      <c r="CQ521" s="58"/>
      <c r="CR521" s="1219">
        <f t="shared" si="6890"/>
        <v>2072</v>
      </c>
      <c r="CS521" s="1622">
        <v>2072</v>
      </c>
      <c r="CT521" s="1219">
        <v>2072</v>
      </c>
      <c r="CU521" s="468">
        <v>2072</v>
      </c>
      <c r="CV521" s="468">
        <v>2072</v>
      </c>
      <c r="CW521" s="1702">
        <v>2464.7800000000002</v>
      </c>
      <c r="CX521" s="587">
        <f t="shared" si="6892"/>
        <v>1.1895656370656371</v>
      </c>
      <c r="CY521" s="1523">
        <v>2072</v>
      </c>
      <c r="CZ521" s="468"/>
      <c r="DA521" s="1523">
        <f t="shared" si="6894"/>
        <v>2072</v>
      </c>
      <c r="DB521" s="1701">
        <v>624</v>
      </c>
      <c r="DC521" s="587">
        <f t="shared" si="6895"/>
        <v>0.30115830115830117</v>
      </c>
      <c r="DD521" s="1219">
        <v>1400</v>
      </c>
      <c r="DE521" s="1523">
        <f t="shared" si="6897"/>
        <v>3472</v>
      </c>
      <c r="DF521" s="587">
        <f t="shared" si="6898"/>
        <v>0.17972350230414746</v>
      </c>
      <c r="DG521" s="1219">
        <v>1400</v>
      </c>
      <c r="DH521" s="1523">
        <f t="shared" si="6900"/>
        <v>3472</v>
      </c>
      <c r="DI521" s="587">
        <f t="shared" si="6901"/>
        <v>0.17972350230414746</v>
      </c>
      <c r="DJ521" s="1622">
        <v>1408</v>
      </c>
      <c r="DK521" s="587">
        <f t="shared" si="6903"/>
        <v>0.40552995391705071</v>
      </c>
      <c r="DL521" s="1219"/>
      <c r="DM521" s="1523">
        <f t="shared" si="6905"/>
        <v>3472</v>
      </c>
      <c r="DN521" s="587">
        <f t="shared" si="6906"/>
        <v>0.40552995391705071</v>
      </c>
      <c r="DO521" s="1622">
        <v>2976</v>
      </c>
      <c r="DP521" s="468">
        <v>5406</v>
      </c>
      <c r="DQ521" s="468">
        <v>4952</v>
      </c>
      <c r="DR521" s="468">
        <v>4952</v>
      </c>
      <c r="DS521" s="1702">
        <v>2976</v>
      </c>
      <c r="DT521" s="323">
        <f t="shared" si="6908"/>
        <v>0.8571428571428571</v>
      </c>
      <c r="DU521" s="1788">
        <v>5406</v>
      </c>
      <c r="DV521" s="1788"/>
      <c r="DW521" s="1788">
        <f t="shared" si="6910"/>
        <v>5406</v>
      </c>
      <c r="DX521" s="1788"/>
      <c r="DY521" s="1788">
        <f t="shared" si="6912"/>
        <v>5406</v>
      </c>
      <c r="DZ521" s="1788"/>
      <c r="EA521" s="1788">
        <f t="shared" si="6913"/>
        <v>5406</v>
      </c>
      <c r="EB521" s="1702">
        <v>2928</v>
      </c>
      <c r="EC521" s="323">
        <f t="shared" si="6915"/>
        <v>0.54162042175360714</v>
      </c>
      <c r="ED521" s="1788"/>
      <c r="EE521" s="1788">
        <f t="shared" si="6917"/>
        <v>5406</v>
      </c>
      <c r="EF521" s="323">
        <f t="shared" si="6918"/>
        <v>0.54162042175360714</v>
      </c>
      <c r="EG521" s="1788"/>
      <c r="EH521" s="1788">
        <f t="shared" si="6920"/>
        <v>5406</v>
      </c>
      <c r="EI521" s="2339">
        <v>5406</v>
      </c>
      <c r="EJ521" s="1702">
        <v>5406</v>
      </c>
      <c r="EK521" s="323">
        <f t="shared" si="6922"/>
        <v>1</v>
      </c>
      <c r="EL521" s="1788">
        <v>4188</v>
      </c>
      <c r="EM521" s="2340">
        <v>4188</v>
      </c>
      <c r="EN521" s="2340">
        <v>4188</v>
      </c>
      <c r="EO521" s="1702">
        <v>404</v>
      </c>
      <c r="EP521" s="2176">
        <f t="shared" si="6923"/>
        <v>9.6466093600764094E-2</v>
      </c>
      <c r="EQ521" s="1788"/>
      <c r="ER521" s="1788">
        <f t="shared" si="6925"/>
        <v>4188</v>
      </c>
      <c r="ES521" s="1788"/>
      <c r="ET521" s="1788">
        <f t="shared" si="6927"/>
        <v>4188</v>
      </c>
      <c r="EU521" s="323">
        <f t="shared" si="6928"/>
        <v>9.6466093600764094E-2</v>
      </c>
      <c r="EV521" s="1788"/>
      <c r="EW521" s="1788">
        <f t="shared" si="6930"/>
        <v>4188</v>
      </c>
      <c r="EX521" s="1702">
        <v>606</v>
      </c>
      <c r="EY521" s="323">
        <f t="shared" si="6932"/>
        <v>0.14469914040114612</v>
      </c>
      <c r="EZ521" s="2341">
        <v>4188</v>
      </c>
      <c r="FA521" s="1702">
        <v>808</v>
      </c>
      <c r="FB521" s="323">
        <f t="shared" si="6935"/>
        <v>0.19293218720152819</v>
      </c>
      <c r="FC521" s="1523">
        <v>1258</v>
      </c>
      <c r="FD521" s="1523">
        <v>1258</v>
      </c>
      <c r="FE521" s="1523">
        <v>1258</v>
      </c>
      <c r="FF521" s="1523"/>
      <c r="FG521" s="1523">
        <f t="shared" si="6936"/>
        <v>1258</v>
      </c>
      <c r="FH521" s="2791">
        <v>228</v>
      </c>
      <c r="FI521" s="1523"/>
      <c r="FJ521" s="1523">
        <f t="shared" si="6938"/>
        <v>1258</v>
      </c>
      <c r="FK521" s="1969">
        <f t="shared" si="6939"/>
        <v>0.18124006359300476</v>
      </c>
      <c r="FL521" s="2791">
        <v>456</v>
      </c>
      <c r="FM521" s="1969">
        <f t="shared" si="6941"/>
        <v>0.36248012718600953</v>
      </c>
      <c r="FN521" s="1523"/>
      <c r="FO521" s="1523">
        <f t="shared" si="6943"/>
        <v>1258</v>
      </c>
      <c r="FP521" s="2133">
        <v>1258</v>
      </c>
      <c r="FQ521" s="2610">
        <v>798</v>
      </c>
      <c r="FR521" s="1523">
        <v>798</v>
      </c>
      <c r="FS521" s="1523">
        <v>798</v>
      </c>
    </row>
    <row r="522" spans="1:177" ht="21.75" hidden="1" thickBot="1" x14ac:dyDescent="0.4">
      <c r="A522" s="2895"/>
      <c r="B522" s="2879"/>
      <c r="C522" s="2898"/>
      <c r="D522" s="2901"/>
      <c r="E522" s="2903"/>
      <c r="F522" s="825" t="s">
        <v>49</v>
      </c>
      <c r="G522" s="717" t="s">
        <v>518</v>
      </c>
      <c r="H522" s="590">
        <v>9790</v>
      </c>
      <c r="I522" s="468">
        <v>10964</v>
      </c>
      <c r="J522" s="526">
        <v>10770</v>
      </c>
      <c r="K522" s="526">
        <v>2139</v>
      </c>
      <c r="L522" s="587">
        <f t="shared" si="7200"/>
        <v>0.19860724233983287</v>
      </c>
      <c r="M522" s="468">
        <v>10770</v>
      </c>
      <c r="N522" s="468"/>
      <c r="O522" s="468"/>
      <c r="P522" s="526">
        <f t="shared" si="6841"/>
        <v>10770</v>
      </c>
      <c r="Q522" s="587">
        <f t="shared" si="7201"/>
        <v>0.19860724233983287</v>
      </c>
      <c r="R522" s="468">
        <v>10770</v>
      </c>
      <c r="S522" s="526">
        <v>3565</v>
      </c>
      <c r="T522" s="587">
        <f t="shared" si="6844"/>
        <v>0.33101207056638809</v>
      </c>
      <c r="U522" s="468">
        <v>10770</v>
      </c>
      <c r="V522" s="468"/>
      <c r="W522" s="468"/>
      <c r="X522" s="526">
        <f t="shared" si="6846"/>
        <v>10770</v>
      </c>
      <c r="Y522" s="587">
        <f t="shared" si="6847"/>
        <v>0.33101207056638809</v>
      </c>
      <c r="Z522" s="468"/>
      <c r="AA522" s="526">
        <f t="shared" si="6849"/>
        <v>10770</v>
      </c>
      <c r="AB522" s="526">
        <v>7130</v>
      </c>
      <c r="AC522" s="587">
        <f t="shared" si="6851"/>
        <v>0.66202414113277619</v>
      </c>
      <c r="AD522" s="526">
        <v>7130</v>
      </c>
      <c r="AE522" s="526">
        <v>8556</v>
      </c>
      <c r="AF522" s="587">
        <f t="shared" si="6852"/>
        <v>0.79442896935933149</v>
      </c>
      <c r="AG522" s="468">
        <v>10770</v>
      </c>
      <c r="AH522" s="468">
        <v>8556</v>
      </c>
      <c r="AI522" s="468">
        <v>8556</v>
      </c>
      <c r="AJ522" s="468">
        <v>8556</v>
      </c>
      <c r="AK522" s="468"/>
      <c r="AL522" s="526">
        <f t="shared" si="6854"/>
        <v>10770</v>
      </c>
      <c r="AM522" s="828">
        <v>8556</v>
      </c>
      <c r="AN522" s="894">
        <f t="shared" si="6855"/>
        <v>0.79442896935933149</v>
      </c>
      <c r="AO522" s="828">
        <v>4086</v>
      </c>
      <c r="AP522" s="894">
        <f t="shared" si="6857"/>
        <v>0.47755960729312763</v>
      </c>
      <c r="AQ522" s="828"/>
      <c r="AR522" s="828"/>
      <c r="AS522" s="828">
        <f t="shared" si="6859"/>
        <v>8556</v>
      </c>
      <c r="AT522" s="894">
        <f t="shared" si="6860"/>
        <v>0.47755960729312763</v>
      </c>
      <c r="AU522" s="828"/>
      <c r="AV522" s="828">
        <f t="shared" si="6862"/>
        <v>8556</v>
      </c>
      <c r="AW522" s="468">
        <v>8556</v>
      </c>
      <c r="AX522" s="828">
        <v>6847.5</v>
      </c>
      <c r="AY522" s="468">
        <v>8556</v>
      </c>
      <c r="AZ522" s="1095">
        <v>8209.5</v>
      </c>
      <c r="BA522" s="1015">
        <v>8556</v>
      </c>
      <c r="BB522" s="468">
        <v>8556</v>
      </c>
      <c r="BC522" s="468">
        <v>8556</v>
      </c>
      <c r="BD522" s="1015">
        <v>8556</v>
      </c>
      <c r="BE522" s="468">
        <v>8556</v>
      </c>
      <c r="BF522" s="468">
        <v>8556</v>
      </c>
      <c r="BG522" s="828"/>
      <c r="BH522" s="468">
        <f t="shared" si="6864"/>
        <v>8556</v>
      </c>
      <c r="BI522" s="1016">
        <v>1322</v>
      </c>
      <c r="BJ522" s="894">
        <f t="shared" si="6866"/>
        <v>0.15451145395044413</v>
      </c>
      <c r="BK522" s="468"/>
      <c r="BL522" s="468">
        <f t="shared" si="6868"/>
        <v>8556</v>
      </c>
      <c r="BM522" s="894">
        <f t="shared" si="6869"/>
        <v>0.15451145395044413</v>
      </c>
      <c r="BN522" s="894"/>
      <c r="BO522" s="894"/>
      <c r="BP522" s="1016">
        <v>3305</v>
      </c>
      <c r="BQ522" s="894">
        <f t="shared" si="6871"/>
        <v>0.38627863487611031</v>
      </c>
      <c r="BR522" s="828"/>
      <c r="BS522" s="468">
        <f t="shared" si="6873"/>
        <v>8556</v>
      </c>
      <c r="BT522" s="1016">
        <v>6137</v>
      </c>
      <c r="BU522" s="894">
        <f t="shared" si="6874"/>
        <v>0.71727442730247781</v>
      </c>
      <c r="BV522" s="468"/>
      <c r="BW522" s="468">
        <f t="shared" si="6876"/>
        <v>8556</v>
      </c>
      <c r="BX522" s="894">
        <f t="shared" si="7205"/>
        <v>0.71727442730247781</v>
      </c>
      <c r="BY522" s="1016">
        <v>8402</v>
      </c>
      <c r="BZ522" s="1159">
        <v>8402</v>
      </c>
      <c r="CA522" s="468">
        <v>8011</v>
      </c>
      <c r="CB522" s="468">
        <v>8011</v>
      </c>
      <c r="CC522" s="468">
        <v>8011</v>
      </c>
      <c r="CD522" s="1016">
        <v>2644</v>
      </c>
      <c r="CE522" s="58"/>
      <c r="CF522" s="526">
        <f t="shared" si="6879"/>
        <v>8011</v>
      </c>
      <c r="CG522" s="587">
        <f t="shared" si="6880"/>
        <v>0.33004618649357131</v>
      </c>
      <c r="CH522" s="1016">
        <v>3966</v>
      </c>
      <c r="CI522" s="587">
        <f t="shared" si="6882"/>
        <v>0.49506927974035703</v>
      </c>
      <c r="CJ522" s="468"/>
      <c r="CK522" s="468">
        <f t="shared" si="6884"/>
        <v>8011</v>
      </c>
      <c r="CL522" s="166">
        <v>7706.11</v>
      </c>
      <c r="CM522" s="587">
        <f t="shared" si="6885"/>
        <v>0.9619410810136062</v>
      </c>
      <c r="CN522" s="58"/>
      <c r="CO522" s="1219">
        <f t="shared" si="6887"/>
        <v>8011</v>
      </c>
      <c r="CP522" s="587">
        <f t="shared" si="6888"/>
        <v>0.9619410810136062</v>
      </c>
      <c r="CQ522" s="58"/>
      <c r="CR522" s="1219">
        <f t="shared" si="6890"/>
        <v>8011</v>
      </c>
      <c r="CS522" s="1281">
        <v>8011</v>
      </c>
      <c r="CT522" s="1344">
        <v>8011</v>
      </c>
      <c r="CU522" s="468">
        <v>8011</v>
      </c>
      <c r="CV522" s="468">
        <v>8011</v>
      </c>
      <c r="CW522" s="1424">
        <v>8890.11</v>
      </c>
      <c r="CX522" s="587">
        <f t="shared" si="6892"/>
        <v>1.1097378604418924</v>
      </c>
      <c r="CY522" s="1523">
        <v>8011</v>
      </c>
      <c r="CZ522" s="468"/>
      <c r="DA522" s="1523">
        <f t="shared" si="6894"/>
        <v>8011</v>
      </c>
      <c r="DB522" s="166">
        <v>2588.13</v>
      </c>
      <c r="DC522" s="587">
        <f t="shared" si="6895"/>
        <v>0.32307202596429913</v>
      </c>
      <c r="DD522" s="1219"/>
      <c r="DE522" s="1523">
        <f t="shared" si="6897"/>
        <v>8011</v>
      </c>
      <c r="DF522" s="587">
        <f t="shared" si="6898"/>
        <v>0.32307202596429913</v>
      </c>
      <c r="DG522" s="1219"/>
      <c r="DH522" s="1523">
        <f t="shared" si="6900"/>
        <v>8011</v>
      </c>
      <c r="DI522" s="587">
        <f t="shared" si="6901"/>
        <v>0.32307202596429913</v>
      </c>
      <c r="DJ522" s="1622">
        <v>3772.13</v>
      </c>
      <c r="DK522" s="587">
        <f t="shared" si="6903"/>
        <v>0.47086880539258519</v>
      </c>
      <c r="DL522" s="1219"/>
      <c r="DM522" s="1523">
        <f t="shared" si="6905"/>
        <v>8011</v>
      </c>
      <c r="DN522" s="587">
        <f t="shared" si="6906"/>
        <v>0.47086880539258519</v>
      </c>
      <c r="DO522" s="1622">
        <v>6732.13</v>
      </c>
      <c r="DP522" s="468">
        <v>8864</v>
      </c>
      <c r="DQ522" s="468">
        <v>8004</v>
      </c>
      <c r="DR522" s="468">
        <v>8004</v>
      </c>
      <c r="DS522" s="1702">
        <v>6732.13</v>
      </c>
      <c r="DT522" s="323">
        <f t="shared" si="6908"/>
        <v>0.84036075396330046</v>
      </c>
      <c r="DU522" s="1788">
        <v>8864</v>
      </c>
      <c r="DV522" s="1788"/>
      <c r="DW522" s="1788">
        <f t="shared" si="6910"/>
        <v>8864</v>
      </c>
      <c r="DX522" s="1788"/>
      <c r="DY522" s="1788">
        <f t="shared" si="6912"/>
        <v>8864</v>
      </c>
      <c r="DZ522" s="1788"/>
      <c r="EA522" s="1788">
        <f t="shared" si="6913"/>
        <v>8864</v>
      </c>
      <c r="EB522" s="1702">
        <v>3767.88</v>
      </c>
      <c r="EC522" s="323">
        <f t="shared" si="6915"/>
        <v>0.42507671480144404</v>
      </c>
      <c r="ED522" s="1788"/>
      <c r="EE522" s="1788">
        <f t="shared" si="6917"/>
        <v>8864</v>
      </c>
      <c r="EF522" s="323">
        <f t="shared" si="6918"/>
        <v>0.42507671480144404</v>
      </c>
      <c r="EG522" s="1788">
        <v>2000</v>
      </c>
      <c r="EH522" s="1788">
        <f t="shared" si="6920"/>
        <v>10864</v>
      </c>
      <c r="EI522" s="2339">
        <v>10984.88</v>
      </c>
      <c r="EJ522" s="1702">
        <v>10984.88</v>
      </c>
      <c r="EK522" s="323">
        <f t="shared" si="6922"/>
        <v>1</v>
      </c>
      <c r="EL522" s="1788">
        <v>15279</v>
      </c>
      <c r="EM522" s="2340">
        <v>15279</v>
      </c>
      <c r="EN522" s="2340">
        <v>15279</v>
      </c>
      <c r="EO522" s="1702">
        <v>7725.04</v>
      </c>
      <c r="EP522" s="2176">
        <f t="shared" si="6923"/>
        <v>0.50559853393546694</v>
      </c>
      <c r="EQ522" s="1788"/>
      <c r="ER522" s="1788">
        <f t="shared" si="6925"/>
        <v>15279</v>
      </c>
      <c r="ES522" s="1788"/>
      <c r="ET522" s="1788">
        <f t="shared" si="6927"/>
        <v>15279</v>
      </c>
      <c r="EU522" s="323">
        <f t="shared" si="6928"/>
        <v>0.50559853393546694</v>
      </c>
      <c r="EV522" s="1788"/>
      <c r="EW522" s="1788">
        <f t="shared" si="6930"/>
        <v>15279</v>
      </c>
      <c r="EX522" s="1702">
        <v>11502.04</v>
      </c>
      <c r="EY522" s="323">
        <f t="shared" si="6932"/>
        <v>0.75280057595392369</v>
      </c>
      <c r="EZ522" s="2341">
        <v>15279</v>
      </c>
      <c r="FA522" s="1702">
        <v>16538.04</v>
      </c>
      <c r="FB522" s="323">
        <f t="shared" si="6935"/>
        <v>1.0824032986451992</v>
      </c>
      <c r="FC522" s="1523">
        <v>15279</v>
      </c>
      <c r="FD522" s="1523">
        <v>15279</v>
      </c>
      <c r="FE522" s="1523">
        <v>15279</v>
      </c>
      <c r="FF522" s="1523"/>
      <c r="FG522" s="1523">
        <f t="shared" si="6936"/>
        <v>15279</v>
      </c>
      <c r="FH522" s="2791">
        <v>5123.82</v>
      </c>
      <c r="FI522" s="1523"/>
      <c r="FJ522" s="1523">
        <f t="shared" si="6938"/>
        <v>15279</v>
      </c>
      <c r="FK522" s="1969">
        <f t="shared" si="6939"/>
        <v>0.33535048105242488</v>
      </c>
      <c r="FL522" s="2791">
        <v>8900.82</v>
      </c>
      <c r="FM522" s="1969">
        <f t="shared" si="6941"/>
        <v>0.58255252307088157</v>
      </c>
      <c r="FN522" s="1523"/>
      <c r="FO522" s="1523">
        <f t="shared" si="6943"/>
        <v>15279</v>
      </c>
      <c r="FP522" s="2133">
        <v>15279</v>
      </c>
      <c r="FQ522" s="2610">
        <v>12730</v>
      </c>
      <c r="FR522" s="1523">
        <v>12730</v>
      </c>
      <c r="FS522" s="1523">
        <v>12730</v>
      </c>
    </row>
    <row r="523" spans="1:177" ht="18.75" customHeight="1" thickBot="1" x14ac:dyDescent="0.4">
      <c r="A523" s="2895"/>
      <c r="B523" s="2879"/>
      <c r="C523" s="2898"/>
      <c r="D523" s="2901"/>
      <c r="E523" s="2903"/>
      <c r="F523" s="720" t="s">
        <v>120</v>
      </c>
      <c r="G523" s="717"/>
      <c r="H523" s="590">
        <f>SUM(H524:H525)</f>
        <v>501</v>
      </c>
      <c r="I523" s="468">
        <f t="shared" ref="I523:K523" si="7274">SUM(I524:I525)</f>
        <v>3044</v>
      </c>
      <c r="J523" s="526">
        <f t="shared" si="7274"/>
        <v>1550</v>
      </c>
      <c r="K523" s="526">
        <f t="shared" si="7274"/>
        <v>102</v>
      </c>
      <c r="L523" s="587">
        <f t="shared" si="7200"/>
        <v>6.580645161290323E-2</v>
      </c>
      <c r="M523" s="468">
        <f t="shared" ref="M523" si="7275">SUM(M524:M525)</f>
        <v>1550</v>
      </c>
      <c r="N523" s="468">
        <f>SUM(N524:N528)</f>
        <v>0</v>
      </c>
      <c r="O523" s="526">
        <f t="shared" ref="O523" si="7276">SUM(O524:O525)</f>
        <v>0</v>
      </c>
      <c r="P523" s="526">
        <f t="shared" si="6841"/>
        <v>1550</v>
      </c>
      <c r="Q523" s="587">
        <f t="shared" si="7201"/>
        <v>6.580645161290323E-2</v>
      </c>
      <c r="R523" s="468">
        <f t="shared" ref="R523:S523" si="7277">SUM(R524:R525)</f>
        <v>1550</v>
      </c>
      <c r="S523" s="526">
        <f t="shared" si="7277"/>
        <v>102</v>
      </c>
      <c r="T523" s="587">
        <f t="shared" si="6844"/>
        <v>6.580645161290323E-2</v>
      </c>
      <c r="U523" s="468">
        <f t="shared" ref="U523" si="7278">SUM(U524:U525)</f>
        <v>1550</v>
      </c>
      <c r="V523" s="468">
        <f>SUM(V524:V528)</f>
        <v>0</v>
      </c>
      <c r="W523" s="526">
        <f t="shared" ref="W523" si="7279">SUM(W524:W525)</f>
        <v>0</v>
      </c>
      <c r="X523" s="526">
        <f t="shared" si="6846"/>
        <v>1550</v>
      </c>
      <c r="Y523" s="587">
        <f t="shared" si="6847"/>
        <v>6.580645161290323E-2</v>
      </c>
      <c r="Z523" s="468">
        <f>SUM(Z524:Z528)</f>
        <v>0</v>
      </c>
      <c r="AA523" s="526">
        <f t="shared" si="6849"/>
        <v>1550</v>
      </c>
      <c r="AB523" s="526">
        <f t="shared" ref="AB523:AE523" si="7280">SUM(AB524:AB525)</f>
        <v>300</v>
      </c>
      <c r="AC523" s="587">
        <f t="shared" si="6851"/>
        <v>0.19354838709677419</v>
      </c>
      <c r="AD523" s="526">
        <f t="shared" si="7280"/>
        <v>300</v>
      </c>
      <c r="AE523" s="526">
        <f t="shared" si="7280"/>
        <v>300</v>
      </c>
      <c r="AF523" s="587">
        <f t="shared" si="6852"/>
        <v>0.19354838709677419</v>
      </c>
      <c r="AG523" s="468">
        <f t="shared" ref="AG523:AM523" si="7281">SUM(AG524:AG525)</f>
        <v>1550</v>
      </c>
      <c r="AH523" s="468">
        <f t="shared" si="7281"/>
        <v>1550</v>
      </c>
      <c r="AI523" s="468">
        <f t="shared" si="7281"/>
        <v>550</v>
      </c>
      <c r="AJ523" s="468">
        <f t="shared" si="7281"/>
        <v>550</v>
      </c>
      <c r="AK523" s="468">
        <f>SUM(AK524:AK528)</f>
        <v>0</v>
      </c>
      <c r="AL523" s="526">
        <f t="shared" si="6854"/>
        <v>1550</v>
      </c>
      <c r="AM523" s="828">
        <f t="shared" si="7281"/>
        <v>299.88</v>
      </c>
      <c r="AN523" s="894">
        <f t="shared" si="6855"/>
        <v>0.19347096774193548</v>
      </c>
      <c r="AO523" s="828">
        <f t="shared" ref="AO523:AR523" si="7282">SUM(AO524:AO525)</f>
        <v>0</v>
      </c>
      <c r="AP523" s="894">
        <f t="shared" si="6857"/>
        <v>0</v>
      </c>
      <c r="AQ523" s="828">
        <f t="shared" ref="AQ523" si="7283">SUM(AQ524:AQ525)</f>
        <v>0</v>
      </c>
      <c r="AR523" s="828">
        <f t="shared" si="7282"/>
        <v>0</v>
      </c>
      <c r="AS523" s="828">
        <f t="shared" si="6859"/>
        <v>1550</v>
      </c>
      <c r="AT523" s="894">
        <f t="shared" si="6860"/>
        <v>0</v>
      </c>
      <c r="AU523" s="828">
        <f t="shared" ref="AU523" si="7284">SUM(AU524:AU525)</f>
        <v>0</v>
      </c>
      <c r="AV523" s="828">
        <f t="shared" si="6862"/>
        <v>1550</v>
      </c>
      <c r="AW523" s="468">
        <f t="shared" ref="AW523:BG523" si="7285">SUM(AW524:AW525)</f>
        <v>1550</v>
      </c>
      <c r="AX523" s="828">
        <f t="shared" si="7285"/>
        <v>52.2</v>
      </c>
      <c r="AY523" s="468">
        <f t="shared" si="7285"/>
        <v>1550</v>
      </c>
      <c r="AZ523" s="1095">
        <f t="shared" si="7285"/>
        <v>34.56</v>
      </c>
      <c r="BA523" s="1015">
        <f t="shared" si="7285"/>
        <v>1550</v>
      </c>
      <c r="BB523" s="468">
        <f t="shared" si="7285"/>
        <v>550</v>
      </c>
      <c r="BC523" s="468">
        <f t="shared" si="7285"/>
        <v>550</v>
      </c>
      <c r="BD523" s="1015">
        <f t="shared" si="7285"/>
        <v>1550</v>
      </c>
      <c r="BE523" s="468">
        <f t="shared" si="7285"/>
        <v>550</v>
      </c>
      <c r="BF523" s="468">
        <f t="shared" si="7285"/>
        <v>550</v>
      </c>
      <c r="BG523" s="828">
        <f t="shared" si="7285"/>
        <v>0</v>
      </c>
      <c r="BH523" s="468">
        <f t="shared" si="6864"/>
        <v>1550</v>
      </c>
      <c r="BI523" s="1016">
        <f t="shared" ref="BI523" si="7286">SUM(BI524:BI525)</f>
        <v>356.25</v>
      </c>
      <c r="BJ523" s="894">
        <f t="shared" si="6866"/>
        <v>0.22983870967741934</v>
      </c>
      <c r="BK523" s="468">
        <f t="shared" ref="BK523" si="7287">SUM(BK524:BK525)</f>
        <v>0</v>
      </c>
      <c r="BL523" s="468">
        <f t="shared" si="6868"/>
        <v>1550</v>
      </c>
      <c r="BM523" s="894">
        <f t="shared" si="6869"/>
        <v>0.22983870967741934</v>
      </c>
      <c r="BN523" s="894"/>
      <c r="BO523" s="894"/>
      <c r="BP523" s="1016">
        <f t="shared" ref="BP523:BT523" si="7288">SUM(BP524:BP525)</f>
        <v>356.25</v>
      </c>
      <c r="BQ523" s="894">
        <f t="shared" si="6871"/>
        <v>0.22983870967741934</v>
      </c>
      <c r="BR523" s="828">
        <f t="shared" ref="BR523" si="7289">SUM(BR524:BR525)</f>
        <v>0</v>
      </c>
      <c r="BS523" s="468">
        <f t="shared" si="6873"/>
        <v>1550</v>
      </c>
      <c r="BT523" s="1016">
        <f t="shared" si="7288"/>
        <v>1243.57</v>
      </c>
      <c r="BU523" s="894">
        <f t="shared" si="6874"/>
        <v>0.80230322580645153</v>
      </c>
      <c r="BV523" s="468">
        <f t="shared" ref="BV523" si="7290">SUM(BV524:BV525)</f>
        <v>0</v>
      </c>
      <c r="BW523" s="468">
        <f t="shared" si="6876"/>
        <v>1550</v>
      </c>
      <c r="BX523" s="894">
        <f t="shared" si="7205"/>
        <v>0.80230322580645153</v>
      </c>
      <c r="BY523" s="1016">
        <f t="shared" ref="BY523:CE523" si="7291">SUM(BY524:BY525)</f>
        <v>1370.43</v>
      </c>
      <c r="BZ523" s="1159">
        <f t="shared" si="7291"/>
        <v>1370.43</v>
      </c>
      <c r="CA523" s="468">
        <f t="shared" si="7291"/>
        <v>1346</v>
      </c>
      <c r="CB523" s="468">
        <f t="shared" si="7291"/>
        <v>1346</v>
      </c>
      <c r="CC523" s="468">
        <f t="shared" si="7291"/>
        <v>1346</v>
      </c>
      <c r="CD523" s="1016">
        <f t="shared" si="7291"/>
        <v>231.01999999999998</v>
      </c>
      <c r="CE523" s="58">
        <f t="shared" si="7291"/>
        <v>0</v>
      </c>
      <c r="CF523" s="526">
        <f t="shared" si="6879"/>
        <v>1346</v>
      </c>
      <c r="CG523" s="587">
        <f t="shared" si="6880"/>
        <v>0.17163447251114411</v>
      </c>
      <c r="CH523" s="1016">
        <f t="shared" ref="CH523:CL523" si="7292">SUM(CH524:CH525)</f>
        <v>357.88</v>
      </c>
      <c r="CI523" s="587">
        <f t="shared" si="6882"/>
        <v>0.26588410104011889</v>
      </c>
      <c r="CJ523" s="468">
        <f t="shared" ref="CJ523" si="7293">SUM(CJ524:CJ525)</f>
        <v>0</v>
      </c>
      <c r="CK523" s="468">
        <f t="shared" si="6884"/>
        <v>1346</v>
      </c>
      <c r="CL523" s="166">
        <f t="shared" si="7292"/>
        <v>507.77</v>
      </c>
      <c r="CM523" s="587">
        <f t="shared" si="6885"/>
        <v>0.37724368499257055</v>
      </c>
      <c r="CN523" s="58">
        <f t="shared" ref="CN523" si="7294">SUM(CN524:CN525)</f>
        <v>0</v>
      </c>
      <c r="CO523" s="1219">
        <f t="shared" si="6887"/>
        <v>1346</v>
      </c>
      <c r="CP523" s="587">
        <f t="shared" si="6888"/>
        <v>0.37724368499257055</v>
      </c>
      <c r="CQ523" s="58">
        <f t="shared" ref="CQ523" si="7295">SUM(CQ524:CQ525)</f>
        <v>0</v>
      </c>
      <c r="CR523" s="1219">
        <f t="shared" si="6890"/>
        <v>1346</v>
      </c>
      <c r="CS523" s="1281">
        <f t="shared" ref="CS523:DB523" si="7296">SUM(CS524:CS525)</f>
        <v>1346</v>
      </c>
      <c r="CT523" s="1344">
        <f t="shared" si="7296"/>
        <v>1826</v>
      </c>
      <c r="CU523" s="468">
        <f t="shared" si="7296"/>
        <v>1826</v>
      </c>
      <c r="CV523" s="468">
        <f t="shared" si="7296"/>
        <v>1826</v>
      </c>
      <c r="CW523" s="1424">
        <f t="shared" si="7296"/>
        <v>608.03</v>
      </c>
      <c r="CX523" s="587">
        <f t="shared" si="6892"/>
        <v>0.45173105497771171</v>
      </c>
      <c r="CY523" s="1523">
        <f t="shared" ref="CY523:CZ523" si="7297">SUM(CY524:CY525)</f>
        <v>1826</v>
      </c>
      <c r="CZ523" s="468">
        <f t="shared" si="7297"/>
        <v>0</v>
      </c>
      <c r="DA523" s="1523">
        <f t="shared" si="6894"/>
        <v>1826</v>
      </c>
      <c r="DB523" s="166">
        <f t="shared" si="7296"/>
        <v>126.86</v>
      </c>
      <c r="DC523" s="587">
        <f t="shared" si="6895"/>
        <v>6.9474260679079955E-2</v>
      </c>
      <c r="DD523" s="1219">
        <f t="shared" ref="DD523" si="7298">SUM(DD524:DD525)</f>
        <v>0</v>
      </c>
      <c r="DE523" s="1523">
        <f t="shared" si="6897"/>
        <v>1826</v>
      </c>
      <c r="DF523" s="587">
        <f t="shared" si="6898"/>
        <v>6.9474260679079955E-2</v>
      </c>
      <c r="DG523" s="1219">
        <f t="shared" ref="DG523" si="7299">SUM(DG524:DG525)</f>
        <v>0</v>
      </c>
      <c r="DH523" s="1523">
        <f t="shared" si="6900"/>
        <v>1826</v>
      </c>
      <c r="DI523" s="587">
        <f t="shared" si="6901"/>
        <v>6.9474260679079955E-2</v>
      </c>
      <c r="DJ523" s="1622">
        <f t="shared" ref="DJ523" si="7300">SUM(DJ524:DJ525)</f>
        <v>4537.63</v>
      </c>
      <c r="DK523" s="587">
        <f t="shared" si="6903"/>
        <v>2.4850109529025191</v>
      </c>
      <c r="DL523" s="1541">
        <f t="shared" ref="DL523" si="7301">SUM(DL524:DL525)</f>
        <v>3000</v>
      </c>
      <c r="DM523" s="1523">
        <f t="shared" si="6905"/>
        <v>4826</v>
      </c>
      <c r="DN523" s="587">
        <f t="shared" si="6906"/>
        <v>0.94024658101947789</v>
      </c>
      <c r="DO523" s="1622">
        <f t="shared" ref="DO523:DS523" si="7302">SUM(DO524:DO525)</f>
        <v>5339</v>
      </c>
      <c r="DP523" s="468">
        <f t="shared" si="7302"/>
        <v>3442</v>
      </c>
      <c r="DQ523" s="468">
        <f t="shared" si="7302"/>
        <v>1606</v>
      </c>
      <c r="DR523" s="468">
        <f t="shared" si="7302"/>
        <v>1606</v>
      </c>
      <c r="DS523" s="1702">
        <f t="shared" si="7302"/>
        <v>5267.97</v>
      </c>
      <c r="DT523" s="323">
        <f t="shared" si="6908"/>
        <v>1.0915810194778284</v>
      </c>
      <c r="DU523" s="1788">
        <f t="shared" ref="DU523:DV523" si="7303">SUM(DU524:DU525)</f>
        <v>3442</v>
      </c>
      <c r="DV523" s="1788">
        <f t="shared" si="7303"/>
        <v>0</v>
      </c>
      <c r="DW523" s="1788">
        <f t="shared" si="6910"/>
        <v>3442</v>
      </c>
      <c r="DX523" s="1788">
        <f t="shared" ref="DX523:DZ523" si="7304">SUM(DX524:DX525)</f>
        <v>0</v>
      </c>
      <c r="DY523" s="1788">
        <f t="shared" si="6912"/>
        <v>3442</v>
      </c>
      <c r="DZ523" s="1788">
        <f t="shared" si="7304"/>
        <v>0</v>
      </c>
      <c r="EA523" s="1788">
        <f t="shared" si="6913"/>
        <v>3442</v>
      </c>
      <c r="EB523" s="1702">
        <f t="shared" ref="EB523" si="7305">SUM(EB524:EB525)</f>
        <v>2808.89</v>
      </c>
      <c r="EC523" s="323">
        <f t="shared" si="6915"/>
        <v>0.8160633352701917</v>
      </c>
      <c r="ED523" s="1788">
        <f t="shared" ref="ED523" si="7306">SUM(ED524:ED525)</f>
        <v>3000</v>
      </c>
      <c r="EE523" s="1788">
        <f t="shared" si="6917"/>
        <v>6442</v>
      </c>
      <c r="EF523" s="323">
        <f t="shared" si="6918"/>
        <v>0.43602763117044396</v>
      </c>
      <c r="EG523" s="1788">
        <f t="shared" ref="EG523" si="7307">SUM(EG524:EG525)</f>
        <v>0</v>
      </c>
      <c r="EH523" s="1788">
        <f t="shared" si="6920"/>
        <v>6442</v>
      </c>
      <c r="EI523" s="2339">
        <f t="shared" ref="EI523:EO523" si="7308">SUM(EI524:EI525)</f>
        <v>3062.61</v>
      </c>
      <c r="EJ523" s="1702">
        <f t="shared" si="7308"/>
        <v>3240.98</v>
      </c>
      <c r="EK523" s="323">
        <f t="shared" si="6922"/>
        <v>1.0582411733782624</v>
      </c>
      <c r="EL523" s="1788">
        <f t="shared" si="7308"/>
        <v>22994</v>
      </c>
      <c r="EM523" s="2340">
        <f t="shared" si="7308"/>
        <v>596</v>
      </c>
      <c r="EN523" s="2340">
        <f t="shared" si="7308"/>
        <v>596</v>
      </c>
      <c r="EO523" s="1702">
        <f t="shared" si="7308"/>
        <v>559</v>
      </c>
      <c r="EP523" s="2176">
        <f t="shared" si="6923"/>
        <v>2.431068974515091E-2</v>
      </c>
      <c r="EQ523" s="1788">
        <f t="shared" ref="EQ523" si="7309">SUM(EQ524:EQ525)</f>
        <v>0</v>
      </c>
      <c r="ER523" s="1788">
        <f t="shared" si="6925"/>
        <v>22994</v>
      </c>
      <c r="ES523" s="1788">
        <f t="shared" ref="ES523" si="7310">SUM(ES524:ES525)</f>
        <v>0</v>
      </c>
      <c r="ET523" s="1788">
        <f t="shared" si="6927"/>
        <v>22994</v>
      </c>
      <c r="EU523" s="323">
        <f t="shared" si="6928"/>
        <v>2.431068974515091E-2</v>
      </c>
      <c r="EV523" s="1788">
        <f t="shared" ref="EV523" si="7311">SUM(EV524:EV525)</f>
        <v>0</v>
      </c>
      <c r="EW523" s="1788">
        <f t="shared" si="6930"/>
        <v>22994</v>
      </c>
      <c r="EX523" s="1702">
        <f t="shared" ref="EX523" si="7312">SUM(EX524:EX525)</f>
        <v>4263.43</v>
      </c>
      <c r="EY523" s="323">
        <f t="shared" si="6932"/>
        <v>0.185414890841089</v>
      </c>
      <c r="EZ523" s="2341">
        <f t="shared" ref="EZ523:FF523" si="7313">SUM(EZ524:EZ525)</f>
        <v>22994</v>
      </c>
      <c r="FA523" s="1702">
        <f t="shared" ref="FA523" si="7314">SUM(FA524:FA525)</f>
        <v>4581.25</v>
      </c>
      <c r="FB523" s="323">
        <f t="shared" si="6935"/>
        <v>0.19923675741497782</v>
      </c>
      <c r="FC523" s="1523">
        <f t="shared" si="7313"/>
        <v>40800</v>
      </c>
      <c r="FD523" s="1523">
        <f t="shared" si="7313"/>
        <v>800</v>
      </c>
      <c r="FE523" s="1523">
        <f t="shared" si="7313"/>
        <v>800</v>
      </c>
      <c r="FF523" s="1523">
        <f t="shared" si="7313"/>
        <v>0</v>
      </c>
      <c r="FG523" s="1523">
        <f t="shared" si="6936"/>
        <v>40800</v>
      </c>
      <c r="FH523" s="2791">
        <f t="shared" ref="FH523:FI523" si="7315">SUM(FH524:FH525)</f>
        <v>40328.93</v>
      </c>
      <c r="FI523" s="1523">
        <f t="shared" si="7315"/>
        <v>3220</v>
      </c>
      <c r="FJ523" s="1523">
        <f t="shared" si="6938"/>
        <v>44020</v>
      </c>
      <c r="FK523" s="1969">
        <f t="shared" si="6939"/>
        <v>0.91615015901862795</v>
      </c>
      <c r="FL523" s="2791">
        <f t="shared" ref="FL523" si="7316">SUM(FL524:FL525)</f>
        <v>40513.79</v>
      </c>
      <c r="FM523" s="1969">
        <f t="shared" si="6941"/>
        <v>0.92034961381190372</v>
      </c>
      <c r="FN523" s="1523">
        <f t="shared" ref="FN523" si="7317">SUM(FN524:FN525)</f>
        <v>0</v>
      </c>
      <c r="FO523" s="1523">
        <f t="shared" si="6943"/>
        <v>44020</v>
      </c>
      <c r="FP523" s="2133">
        <f t="shared" ref="FP523" si="7318">SUM(FP524:FP525)</f>
        <v>44020</v>
      </c>
      <c r="FQ523" s="2610">
        <f t="shared" ref="FQ523:FR523" si="7319">SUM(FQ524:FQ525)</f>
        <v>8413</v>
      </c>
      <c r="FR523" s="1523">
        <f t="shared" si="7319"/>
        <v>10026</v>
      </c>
      <c r="FS523" s="1523">
        <f t="shared" ref="FS523" si="7320">SUM(FS524:FS525)</f>
        <v>2026</v>
      </c>
    </row>
    <row r="524" spans="1:177" ht="21.75" hidden="1" thickBot="1" x14ac:dyDescent="0.4">
      <c r="A524" s="2895"/>
      <c r="B524" s="2879"/>
      <c r="C524" s="2898"/>
      <c r="D524" s="2901"/>
      <c r="E524" s="2903"/>
      <c r="F524" s="658" t="s">
        <v>598</v>
      </c>
      <c r="G524" s="650" t="s">
        <v>689</v>
      </c>
      <c r="H524" s="590"/>
      <c r="I524" s="468">
        <v>283</v>
      </c>
      <c r="J524" s="526">
        <v>550</v>
      </c>
      <c r="K524" s="526">
        <v>0</v>
      </c>
      <c r="L524" s="587">
        <f t="shared" si="7200"/>
        <v>0</v>
      </c>
      <c r="M524" s="468">
        <v>550</v>
      </c>
      <c r="N524" s="468"/>
      <c r="O524" s="468"/>
      <c r="P524" s="526">
        <f t="shared" si="6841"/>
        <v>550</v>
      </c>
      <c r="Q524" s="587">
        <f t="shared" si="7201"/>
        <v>0</v>
      </c>
      <c r="R524" s="468">
        <v>550</v>
      </c>
      <c r="S524" s="526">
        <v>0</v>
      </c>
      <c r="T524" s="587">
        <f t="shared" si="6844"/>
        <v>0</v>
      </c>
      <c r="U524" s="468">
        <v>550</v>
      </c>
      <c r="V524" s="468"/>
      <c r="W524" s="468"/>
      <c r="X524" s="526">
        <f t="shared" si="6846"/>
        <v>550</v>
      </c>
      <c r="Y524" s="587">
        <f t="shared" si="6847"/>
        <v>0</v>
      </c>
      <c r="Z524" s="468"/>
      <c r="AA524" s="526">
        <f t="shared" si="6849"/>
        <v>550</v>
      </c>
      <c r="AB524" s="526">
        <v>300</v>
      </c>
      <c r="AC524" s="587">
        <f t="shared" si="6851"/>
        <v>0.54545454545454541</v>
      </c>
      <c r="AD524" s="526">
        <v>300</v>
      </c>
      <c r="AE524" s="526">
        <v>300</v>
      </c>
      <c r="AF524" s="587">
        <f t="shared" si="6852"/>
        <v>0.54545454545454541</v>
      </c>
      <c r="AG524" s="468">
        <v>550</v>
      </c>
      <c r="AH524" s="468">
        <v>550</v>
      </c>
      <c r="AI524" s="468">
        <v>550</v>
      </c>
      <c r="AJ524" s="468">
        <v>550</v>
      </c>
      <c r="AK524" s="468"/>
      <c r="AL524" s="526">
        <f t="shared" si="6854"/>
        <v>550</v>
      </c>
      <c r="AM524" s="828">
        <v>299.88</v>
      </c>
      <c r="AN524" s="894">
        <f t="shared" si="6855"/>
        <v>0.54523636363636363</v>
      </c>
      <c r="AO524" s="828">
        <v>0</v>
      </c>
      <c r="AP524" s="894">
        <f t="shared" si="6857"/>
        <v>0</v>
      </c>
      <c r="AQ524" s="828"/>
      <c r="AR524" s="828"/>
      <c r="AS524" s="828">
        <f t="shared" si="6859"/>
        <v>550</v>
      </c>
      <c r="AT524" s="894">
        <f t="shared" si="6860"/>
        <v>0</v>
      </c>
      <c r="AU524" s="828"/>
      <c r="AV524" s="828">
        <f t="shared" si="6862"/>
        <v>550</v>
      </c>
      <c r="AW524" s="468">
        <v>550</v>
      </c>
      <c r="AX524" s="828">
        <v>0</v>
      </c>
      <c r="AY524" s="468">
        <v>550</v>
      </c>
      <c r="AZ524" s="1095">
        <v>34.56</v>
      </c>
      <c r="BA524" s="1015">
        <v>550</v>
      </c>
      <c r="BB524" s="468">
        <v>550</v>
      </c>
      <c r="BC524" s="468">
        <v>550</v>
      </c>
      <c r="BD524" s="1015">
        <v>550</v>
      </c>
      <c r="BE524" s="468">
        <v>550</v>
      </c>
      <c r="BF524" s="468">
        <v>550</v>
      </c>
      <c r="BG524" s="828"/>
      <c r="BH524" s="468">
        <f t="shared" si="6864"/>
        <v>550</v>
      </c>
      <c r="BI524" s="1016"/>
      <c r="BJ524" s="894">
        <f t="shared" si="6866"/>
        <v>0</v>
      </c>
      <c r="BK524" s="468"/>
      <c r="BL524" s="468">
        <f t="shared" si="6868"/>
        <v>550</v>
      </c>
      <c r="BM524" s="894">
        <f t="shared" si="6869"/>
        <v>0</v>
      </c>
      <c r="BN524" s="894"/>
      <c r="BO524" s="894"/>
      <c r="BP524" s="1016">
        <v>0</v>
      </c>
      <c r="BQ524" s="894">
        <f t="shared" si="6871"/>
        <v>0</v>
      </c>
      <c r="BR524" s="828"/>
      <c r="BS524" s="468">
        <f t="shared" si="6873"/>
        <v>550</v>
      </c>
      <c r="BT524" s="1016">
        <v>253.72</v>
      </c>
      <c r="BU524" s="894">
        <f t="shared" si="6874"/>
        <v>0.46130909090909089</v>
      </c>
      <c r="BV524" s="468"/>
      <c r="BW524" s="468">
        <f t="shared" si="6876"/>
        <v>550</v>
      </c>
      <c r="BX524" s="894">
        <f t="shared" si="7205"/>
        <v>0.46130909090909089</v>
      </c>
      <c r="BY524" s="1016">
        <v>380.58</v>
      </c>
      <c r="BZ524" s="1159">
        <v>380.58</v>
      </c>
      <c r="CA524" s="468">
        <v>846</v>
      </c>
      <c r="CB524" s="468">
        <v>846</v>
      </c>
      <c r="CC524" s="468">
        <v>846</v>
      </c>
      <c r="CD524" s="1016">
        <v>126.86</v>
      </c>
      <c r="CE524" s="58"/>
      <c r="CF524" s="526">
        <f t="shared" si="6879"/>
        <v>846</v>
      </c>
      <c r="CG524" s="587">
        <f t="shared" si="6880"/>
        <v>0.14995271867612292</v>
      </c>
      <c r="CH524" s="1016">
        <v>253.72</v>
      </c>
      <c r="CI524" s="587">
        <f t="shared" si="6882"/>
        <v>0.29990543735224584</v>
      </c>
      <c r="CJ524" s="468"/>
      <c r="CK524" s="468">
        <f t="shared" si="6884"/>
        <v>846</v>
      </c>
      <c r="CL524" s="166">
        <v>380.58</v>
      </c>
      <c r="CM524" s="587">
        <f t="shared" si="6885"/>
        <v>0.44985815602836876</v>
      </c>
      <c r="CN524" s="58"/>
      <c r="CO524" s="1219">
        <f t="shared" si="6887"/>
        <v>846</v>
      </c>
      <c r="CP524" s="587">
        <f t="shared" si="6888"/>
        <v>0.44985815602836876</v>
      </c>
      <c r="CQ524" s="58"/>
      <c r="CR524" s="1219">
        <f t="shared" si="6890"/>
        <v>846</v>
      </c>
      <c r="CS524" s="1281">
        <v>846</v>
      </c>
      <c r="CT524" s="1344">
        <v>413</v>
      </c>
      <c r="CU524" s="468">
        <v>413</v>
      </c>
      <c r="CV524" s="468">
        <v>413</v>
      </c>
      <c r="CW524" s="1424">
        <v>585</v>
      </c>
      <c r="CX524" s="587">
        <f t="shared" si="6892"/>
        <v>0.69148936170212771</v>
      </c>
      <c r="CY524" s="1523">
        <v>413</v>
      </c>
      <c r="CZ524" s="468"/>
      <c r="DA524" s="1523">
        <f t="shared" si="6894"/>
        <v>413</v>
      </c>
      <c r="DB524" s="166">
        <v>126.86</v>
      </c>
      <c r="DC524" s="587">
        <f t="shared" si="6895"/>
        <v>0.30716707021791767</v>
      </c>
      <c r="DD524" s="1219"/>
      <c r="DE524" s="1523">
        <f t="shared" si="6897"/>
        <v>413</v>
      </c>
      <c r="DF524" s="587">
        <f t="shared" si="6898"/>
        <v>0.30716707021791767</v>
      </c>
      <c r="DG524" s="1219"/>
      <c r="DH524" s="1523">
        <f t="shared" si="6900"/>
        <v>413</v>
      </c>
      <c r="DI524" s="587">
        <f t="shared" si="6901"/>
        <v>0.30716707021791767</v>
      </c>
      <c r="DJ524" s="1622">
        <v>253.72</v>
      </c>
      <c r="DK524" s="587">
        <f t="shared" si="6903"/>
        <v>0.61433414043583534</v>
      </c>
      <c r="DL524" s="1219"/>
      <c r="DM524" s="1523">
        <f t="shared" si="6905"/>
        <v>413</v>
      </c>
      <c r="DN524" s="587">
        <f t="shared" si="6906"/>
        <v>0.61433414043583534</v>
      </c>
      <c r="DO524" s="1622">
        <v>507.44</v>
      </c>
      <c r="DP524" s="468">
        <v>807</v>
      </c>
      <c r="DQ524" s="468">
        <v>507</v>
      </c>
      <c r="DR524" s="468">
        <v>507</v>
      </c>
      <c r="DS524" s="1702">
        <v>649</v>
      </c>
      <c r="DT524" s="323">
        <f t="shared" si="6908"/>
        <v>1.5714285714285714</v>
      </c>
      <c r="DU524" s="1788">
        <v>807</v>
      </c>
      <c r="DV524" s="1788"/>
      <c r="DW524" s="1788">
        <f t="shared" si="6910"/>
        <v>807</v>
      </c>
      <c r="DX524" s="1788"/>
      <c r="DY524" s="1788">
        <f t="shared" si="6912"/>
        <v>807</v>
      </c>
      <c r="DZ524" s="1788"/>
      <c r="EA524" s="1788">
        <f t="shared" si="6913"/>
        <v>807</v>
      </c>
      <c r="EB524" s="1702">
        <v>163.91</v>
      </c>
      <c r="EC524" s="323">
        <f t="shared" si="6915"/>
        <v>0.2031102850061958</v>
      </c>
      <c r="ED524" s="1788"/>
      <c r="EE524" s="1788">
        <f t="shared" si="6917"/>
        <v>807</v>
      </c>
      <c r="EF524" s="323">
        <f t="shared" si="6918"/>
        <v>0.2031102850061958</v>
      </c>
      <c r="EG524" s="1788"/>
      <c r="EH524" s="1788">
        <f t="shared" si="6920"/>
        <v>807</v>
      </c>
      <c r="EI524" s="2339">
        <v>417.63</v>
      </c>
      <c r="EJ524" s="1702">
        <v>596</v>
      </c>
      <c r="EK524" s="323">
        <f t="shared" si="6922"/>
        <v>1.4271005435433279</v>
      </c>
      <c r="EL524" s="1788">
        <v>896</v>
      </c>
      <c r="EM524" s="2340">
        <v>596</v>
      </c>
      <c r="EN524" s="2340">
        <v>596</v>
      </c>
      <c r="EO524" s="1702">
        <v>298</v>
      </c>
      <c r="EP524" s="2176">
        <f t="shared" si="6923"/>
        <v>0.3325892857142857</v>
      </c>
      <c r="EQ524" s="1788"/>
      <c r="ER524" s="1788">
        <f t="shared" si="6925"/>
        <v>896</v>
      </c>
      <c r="ES524" s="1788"/>
      <c r="ET524" s="1788">
        <f t="shared" si="6927"/>
        <v>896</v>
      </c>
      <c r="EU524" s="323">
        <f t="shared" si="6928"/>
        <v>0.3325892857142857</v>
      </c>
      <c r="EV524" s="1788"/>
      <c r="EW524" s="1788">
        <f t="shared" si="6930"/>
        <v>896</v>
      </c>
      <c r="EX524" s="1702">
        <v>380.58</v>
      </c>
      <c r="EY524" s="323">
        <f t="shared" si="6932"/>
        <v>0.42475446428571428</v>
      </c>
      <c r="EZ524" s="2341">
        <v>896</v>
      </c>
      <c r="FA524" s="1702">
        <v>610.79999999999995</v>
      </c>
      <c r="FB524" s="323">
        <f t="shared" si="6935"/>
        <v>0.68169642857142854</v>
      </c>
      <c r="FC524" s="1523">
        <v>600</v>
      </c>
      <c r="FD524" s="1523">
        <v>600</v>
      </c>
      <c r="FE524" s="1523">
        <v>600</v>
      </c>
      <c r="FF524" s="1523"/>
      <c r="FG524" s="1523">
        <f t="shared" si="6936"/>
        <v>600</v>
      </c>
      <c r="FH524" s="2791">
        <v>126.86</v>
      </c>
      <c r="FI524" s="1523"/>
      <c r="FJ524" s="1523">
        <f t="shared" si="6938"/>
        <v>600</v>
      </c>
      <c r="FK524" s="1969">
        <f t="shared" si="6939"/>
        <v>0.21143333333333333</v>
      </c>
      <c r="FL524" s="2791">
        <v>311.72000000000003</v>
      </c>
      <c r="FM524" s="1969">
        <f t="shared" si="6941"/>
        <v>0.5195333333333334</v>
      </c>
      <c r="FN524" s="1523"/>
      <c r="FO524" s="1523">
        <f t="shared" si="6943"/>
        <v>600</v>
      </c>
      <c r="FP524" s="2133">
        <v>600</v>
      </c>
      <c r="FQ524" s="2610">
        <v>624</v>
      </c>
      <c r="FR524" s="1523">
        <v>624</v>
      </c>
      <c r="FS524" s="1523">
        <v>624</v>
      </c>
    </row>
    <row r="525" spans="1:177" ht="21.75" hidden="1" thickBot="1" x14ac:dyDescent="0.4">
      <c r="A525" s="2895"/>
      <c r="B525" s="2879"/>
      <c r="C525" s="2898"/>
      <c r="D525" s="2901"/>
      <c r="E525" s="2903"/>
      <c r="F525" s="661" t="s">
        <v>45</v>
      </c>
      <c r="G525" s="650" t="s">
        <v>689</v>
      </c>
      <c r="H525" s="590">
        <v>501</v>
      </c>
      <c r="I525" s="468">
        <v>2761</v>
      </c>
      <c r="J525" s="526">
        <v>1000</v>
      </c>
      <c r="K525" s="526">
        <v>102</v>
      </c>
      <c r="L525" s="587">
        <f t="shared" si="7200"/>
        <v>0.10199999999999999</v>
      </c>
      <c r="M525" s="468">
        <v>1000</v>
      </c>
      <c r="N525" s="468"/>
      <c r="O525" s="468"/>
      <c r="P525" s="526">
        <f t="shared" si="6841"/>
        <v>1000</v>
      </c>
      <c r="Q525" s="587">
        <f t="shared" si="7201"/>
        <v>0.10199999999999999</v>
      </c>
      <c r="R525" s="468">
        <v>1000</v>
      </c>
      <c r="S525" s="526">
        <v>102</v>
      </c>
      <c r="T525" s="587">
        <f t="shared" si="6844"/>
        <v>0.10199999999999999</v>
      </c>
      <c r="U525" s="468">
        <v>1000</v>
      </c>
      <c r="V525" s="468"/>
      <c r="W525" s="468"/>
      <c r="X525" s="526">
        <f t="shared" si="6846"/>
        <v>1000</v>
      </c>
      <c r="Y525" s="587">
        <f t="shared" si="6847"/>
        <v>0.10199999999999999</v>
      </c>
      <c r="Z525" s="468"/>
      <c r="AA525" s="526">
        <f t="shared" si="6849"/>
        <v>1000</v>
      </c>
      <c r="AB525" s="526">
        <v>0</v>
      </c>
      <c r="AC525" s="587">
        <f t="shared" si="6851"/>
        <v>0</v>
      </c>
      <c r="AD525" s="526">
        <v>0</v>
      </c>
      <c r="AE525" s="526">
        <v>0</v>
      </c>
      <c r="AF525" s="587">
        <f t="shared" si="6852"/>
        <v>0</v>
      </c>
      <c r="AG525" s="468">
        <v>1000</v>
      </c>
      <c r="AH525" s="468">
        <v>1000</v>
      </c>
      <c r="AI525" s="468"/>
      <c r="AJ525" s="468"/>
      <c r="AK525" s="468"/>
      <c r="AL525" s="526">
        <f t="shared" si="6854"/>
        <v>1000</v>
      </c>
      <c r="AM525" s="828">
        <v>0</v>
      </c>
      <c r="AN525" s="894">
        <f t="shared" si="6855"/>
        <v>0</v>
      </c>
      <c r="AO525" s="828">
        <v>0</v>
      </c>
      <c r="AP525" s="894">
        <f t="shared" si="6857"/>
        <v>0</v>
      </c>
      <c r="AQ525" s="828"/>
      <c r="AR525" s="828"/>
      <c r="AS525" s="828">
        <f t="shared" si="6859"/>
        <v>1000</v>
      </c>
      <c r="AT525" s="894">
        <f t="shared" si="6860"/>
        <v>0</v>
      </c>
      <c r="AU525" s="828"/>
      <c r="AV525" s="828">
        <f t="shared" si="6862"/>
        <v>1000</v>
      </c>
      <c r="AW525" s="468">
        <v>1000</v>
      </c>
      <c r="AX525" s="828">
        <v>52.2</v>
      </c>
      <c r="AY525" s="468">
        <v>1000</v>
      </c>
      <c r="AZ525" s="1095">
        <v>0</v>
      </c>
      <c r="BA525" s="971">
        <v>1000</v>
      </c>
      <c r="BB525" s="468"/>
      <c r="BC525" s="468"/>
      <c r="BD525" s="971">
        <v>1000</v>
      </c>
      <c r="BE525" s="468"/>
      <c r="BF525" s="468"/>
      <c r="BG525" s="828"/>
      <c r="BH525" s="468">
        <f t="shared" si="6864"/>
        <v>1000</v>
      </c>
      <c r="BI525" s="972">
        <v>356.25</v>
      </c>
      <c r="BJ525" s="894">
        <f t="shared" si="6866"/>
        <v>0.35625000000000001</v>
      </c>
      <c r="BK525" s="468"/>
      <c r="BL525" s="468">
        <f t="shared" si="6868"/>
        <v>1000</v>
      </c>
      <c r="BM525" s="894">
        <f t="shared" si="6869"/>
        <v>0.35625000000000001</v>
      </c>
      <c r="BN525" s="894"/>
      <c r="BO525" s="894"/>
      <c r="BP525" s="972">
        <v>356.25</v>
      </c>
      <c r="BQ525" s="894">
        <f t="shared" si="6871"/>
        <v>0.35625000000000001</v>
      </c>
      <c r="BR525" s="828"/>
      <c r="BS525" s="468">
        <f t="shared" si="6873"/>
        <v>1000</v>
      </c>
      <c r="BT525" s="972">
        <v>989.85</v>
      </c>
      <c r="BU525" s="894">
        <f t="shared" si="6874"/>
        <v>0.98985000000000001</v>
      </c>
      <c r="BV525" s="468"/>
      <c r="BW525" s="468">
        <f t="shared" si="6876"/>
        <v>1000</v>
      </c>
      <c r="BX525" s="894">
        <f t="shared" si="7205"/>
        <v>0.98985000000000001</v>
      </c>
      <c r="BY525" s="1016">
        <v>989.85</v>
      </c>
      <c r="BZ525" s="1159">
        <v>989.85</v>
      </c>
      <c r="CA525" s="1055">
        <v>500</v>
      </c>
      <c r="CB525" s="1055">
        <v>500</v>
      </c>
      <c r="CC525" s="881">
        <v>500</v>
      </c>
      <c r="CD525" s="972">
        <v>104.16</v>
      </c>
      <c r="CE525" s="58"/>
      <c r="CF525" s="526">
        <f t="shared" si="6879"/>
        <v>500</v>
      </c>
      <c r="CG525" s="587">
        <f t="shared" si="6880"/>
        <v>0.20832000000000001</v>
      </c>
      <c r="CH525" s="972">
        <v>104.16</v>
      </c>
      <c r="CI525" s="587">
        <f t="shared" si="6882"/>
        <v>0.20832000000000001</v>
      </c>
      <c r="CJ525" s="468"/>
      <c r="CK525" s="468">
        <f t="shared" si="6884"/>
        <v>500</v>
      </c>
      <c r="CL525" s="147">
        <v>127.19</v>
      </c>
      <c r="CM525" s="587">
        <f t="shared" si="6885"/>
        <v>0.25438</v>
      </c>
      <c r="CN525" s="58"/>
      <c r="CO525" s="1219">
        <f t="shared" si="6887"/>
        <v>500</v>
      </c>
      <c r="CP525" s="587">
        <f t="shared" si="6888"/>
        <v>0.25438</v>
      </c>
      <c r="CQ525" s="58"/>
      <c r="CR525" s="1219">
        <f t="shared" si="6890"/>
        <v>500</v>
      </c>
      <c r="CS525" s="1264">
        <v>500</v>
      </c>
      <c r="CT525" s="1358">
        <v>1413</v>
      </c>
      <c r="CU525" s="196">
        <v>1413</v>
      </c>
      <c r="CV525" s="196">
        <v>1413</v>
      </c>
      <c r="CW525" s="1424">
        <v>23.03</v>
      </c>
      <c r="CX525" s="587">
        <f t="shared" si="6892"/>
        <v>4.6060000000000004E-2</v>
      </c>
      <c r="CY525" s="1559">
        <v>1413</v>
      </c>
      <c r="CZ525" s="468"/>
      <c r="DA525" s="1523">
        <f t="shared" si="6894"/>
        <v>1413</v>
      </c>
      <c r="DB525" s="1367">
        <v>0</v>
      </c>
      <c r="DC525" s="587">
        <f t="shared" si="6895"/>
        <v>0</v>
      </c>
      <c r="DD525" s="1219"/>
      <c r="DE525" s="1523">
        <f t="shared" si="6897"/>
        <v>1413</v>
      </c>
      <c r="DF525" s="587">
        <f t="shared" si="6898"/>
        <v>0</v>
      </c>
      <c r="DG525" s="1219"/>
      <c r="DH525" s="1523">
        <f t="shared" si="6900"/>
        <v>1413</v>
      </c>
      <c r="DI525" s="587">
        <f t="shared" si="6901"/>
        <v>0</v>
      </c>
      <c r="DJ525" s="1622">
        <v>4283.91</v>
      </c>
      <c r="DK525" s="587">
        <f t="shared" si="6903"/>
        <v>3.0317834394904457</v>
      </c>
      <c r="DL525" s="1541">
        <v>3000</v>
      </c>
      <c r="DM525" s="1523">
        <f t="shared" si="6905"/>
        <v>4413</v>
      </c>
      <c r="DN525" s="587">
        <f t="shared" si="6906"/>
        <v>0.9707477906186267</v>
      </c>
      <c r="DO525" s="1622">
        <v>4831.5600000000004</v>
      </c>
      <c r="DP525" s="2122">
        <v>2635</v>
      </c>
      <c r="DQ525" s="881">
        <v>1099</v>
      </c>
      <c r="DR525" s="881">
        <v>1099</v>
      </c>
      <c r="DS525" s="1702">
        <v>4618.97</v>
      </c>
      <c r="DT525" s="323">
        <f t="shared" si="6908"/>
        <v>1.0466734647631997</v>
      </c>
      <c r="DU525" s="2389">
        <v>2635</v>
      </c>
      <c r="DV525" s="1788"/>
      <c r="DW525" s="1788">
        <f t="shared" si="6910"/>
        <v>2635</v>
      </c>
      <c r="DX525" s="1788"/>
      <c r="DY525" s="1788">
        <f t="shared" si="6912"/>
        <v>2635</v>
      </c>
      <c r="DZ525" s="1788"/>
      <c r="EA525" s="1788">
        <f t="shared" si="6913"/>
        <v>2635</v>
      </c>
      <c r="EB525" s="1702">
        <v>2644.98</v>
      </c>
      <c r="EC525" s="323">
        <f t="shared" si="6915"/>
        <v>1.003787476280835</v>
      </c>
      <c r="ED525" s="1788">
        <v>3000</v>
      </c>
      <c r="EE525" s="1788">
        <f t="shared" si="6917"/>
        <v>5635</v>
      </c>
      <c r="EF525" s="323">
        <f t="shared" si="6918"/>
        <v>0.46938420585625557</v>
      </c>
      <c r="EG525" s="1788"/>
      <c r="EH525" s="1788">
        <f t="shared" si="6920"/>
        <v>5635</v>
      </c>
      <c r="EI525" s="2339">
        <v>2644.98</v>
      </c>
      <c r="EJ525" s="1702">
        <v>2644.98</v>
      </c>
      <c r="EK525" s="323">
        <f t="shared" si="6922"/>
        <v>1</v>
      </c>
      <c r="EL525" s="2389">
        <v>22098</v>
      </c>
      <c r="EM525" s="2390">
        <v>0</v>
      </c>
      <c r="EN525" s="2390">
        <v>0</v>
      </c>
      <c r="EO525" s="1702">
        <v>261</v>
      </c>
      <c r="EP525" s="2176">
        <f t="shared" si="6923"/>
        <v>1.1811023622047244E-2</v>
      </c>
      <c r="EQ525" s="1788"/>
      <c r="ER525" s="1788">
        <f t="shared" si="6925"/>
        <v>22098</v>
      </c>
      <c r="ES525" s="1788"/>
      <c r="ET525" s="2394">
        <f t="shared" si="6927"/>
        <v>22098</v>
      </c>
      <c r="EU525" s="323">
        <f t="shared" si="6928"/>
        <v>1.1811023622047244E-2</v>
      </c>
      <c r="EV525" s="1788"/>
      <c r="EW525" s="1788">
        <f t="shared" si="6930"/>
        <v>22098</v>
      </c>
      <c r="EX525" s="1702">
        <v>3882.85</v>
      </c>
      <c r="EY525" s="323">
        <f t="shared" si="6932"/>
        <v>0.17571047153588559</v>
      </c>
      <c r="EZ525" s="2341">
        <v>22098</v>
      </c>
      <c r="FA525" s="1702">
        <v>3970.45</v>
      </c>
      <c r="FB525" s="323">
        <f t="shared" si="6935"/>
        <v>0.17967463118834281</v>
      </c>
      <c r="FC525" s="2133">
        <v>40200</v>
      </c>
      <c r="FD525" s="2155">
        <v>200</v>
      </c>
      <c r="FE525" s="2155">
        <v>200</v>
      </c>
      <c r="FF525" s="1523"/>
      <c r="FG525" s="1523">
        <f t="shared" si="6936"/>
        <v>40200</v>
      </c>
      <c r="FH525" s="2791">
        <v>40202.07</v>
      </c>
      <c r="FI525" s="2453">
        <v>3220</v>
      </c>
      <c r="FJ525" s="1523">
        <f t="shared" si="6938"/>
        <v>43420</v>
      </c>
      <c r="FK525" s="1969">
        <f t="shared" si="6939"/>
        <v>0.92588830032243208</v>
      </c>
      <c r="FL525" s="2791">
        <v>40202.07</v>
      </c>
      <c r="FM525" s="1969">
        <f t="shared" si="6941"/>
        <v>0.92588830032243208</v>
      </c>
      <c r="FN525" s="1523"/>
      <c r="FO525" s="1523">
        <f t="shared" si="6943"/>
        <v>43420</v>
      </c>
      <c r="FP525" s="2133">
        <v>43420</v>
      </c>
      <c r="FQ525" s="2611">
        <v>7789</v>
      </c>
      <c r="FR525" s="2133">
        <v>9402</v>
      </c>
      <c r="FS525" s="2133">
        <v>1402</v>
      </c>
      <c r="FU525" s="2496" t="s">
        <v>919</v>
      </c>
    </row>
    <row r="526" spans="1:177" ht="19.5" customHeight="1" thickBot="1" x14ac:dyDescent="0.4">
      <c r="A526" s="2895"/>
      <c r="B526" s="2879"/>
      <c r="C526" s="2898"/>
      <c r="D526" s="2901"/>
      <c r="E526" s="2903"/>
      <c r="F526" s="769" t="s">
        <v>50</v>
      </c>
      <c r="G526" s="650" t="s">
        <v>384</v>
      </c>
      <c r="H526" s="590">
        <v>2574</v>
      </c>
      <c r="I526" s="468">
        <v>2463</v>
      </c>
      <c r="J526" s="526">
        <v>2398</v>
      </c>
      <c r="K526" s="526">
        <v>787</v>
      </c>
      <c r="L526" s="587">
        <f t="shared" si="7200"/>
        <v>0.32819015846538785</v>
      </c>
      <c r="M526" s="468">
        <v>2398</v>
      </c>
      <c r="N526" s="468"/>
      <c r="O526" s="468"/>
      <c r="P526" s="526">
        <f t="shared" si="6841"/>
        <v>2398</v>
      </c>
      <c r="Q526" s="587">
        <f t="shared" si="7201"/>
        <v>0.32819015846538785</v>
      </c>
      <c r="R526" s="468">
        <v>2398</v>
      </c>
      <c r="S526" s="526">
        <v>1187</v>
      </c>
      <c r="T526" s="587">
        <f t="shared" si="6844"/>
        <v>0.49499582985821516</v>
      </c>
      <c r="U526" s="468">
        <v>2398</v>
      </c>
      <c r="V526" s="468"/>
      <c r="W526" s="468"/>
      <c r="X526" s="526">
        <f t="shared" si="6846"/>
        <v>2398</v>
      </c>
      <c r="Y526" s="587">
        <f t="shared" si="6847"/>
        <v>0.49499582985821516</v>
      </c>
      <c r="Z526" s="468"/>
      <c r="AA526" s="526">
        <f t="shared" si="6849"/>
        <v>2398</v>
      </c>
      <c r="AB526" s="526">
        <v>1790</v>
      </c>
      <c r="AC526" s="587">
        <f t="shared" si="6851"/>
        <v>0.74645537948290241</v>
      </c>
      <c r="AD526" s="526">
        <v>2165</v>
      </c>
      <c r="AE526" s="526">
        <v>1790</v>
      </c>
      <c r="AF526" s="587">
        <f t="shared" si="6852"/>
        <v>0.74645537948290241</v>
      </c>
      <c r="AG526" s="468">
        <v>2398</v>
      </c>
      <c r="AH526" s="468">
        <v>2294</v>
      </c>
      <c r="AI526" s="468">
        <v>2194</v>
      </c>
      <c r="AJ526" s="468">
        <v>2095</v>
      </c>
      <c r="AK526" s="468"/>
      <c r="AL526" s="526">
        <f t="shared" si="6854"/>
        <v>2398</v>
      </c>
      <c r="AM526" s="828">
        <v>2366.75</v>
      </c>
      <c r="AN526" s="894">
        <f t="shared" si="6855"/>
        <v>0.98696830692243531</v>
      </c>
      <c r="AO526" s="828">
        <v>1131.54</v>
      </c>
      <c r="AP526" s="894">
        <f t="shared" si="6857"/>
        <v>0.49326068003487356</v>
      </c>
      <c r="AQ526" s="828"/>
      <c r="AR526" s="828"/>
      <c r="AS526" s="828">
        <f t="shared" si="6859"/>
        <v>2294</v>
      </c>
      <c r="AT526" s="894">
        <f t="shared" si="6860"/>
        <v>0.49326068003487356</v>
      </c>
      <c r="AU526" s="828"/>
      <c r="AV526" s="828">
        <f t="shared" si="6862"/>
        <v>2294</v>
      </c>
      <c r="AW526" s="468">
        <v>2294</v>
      </c>
      <c r="AX526" s="828">
        <v>1861.99</v>
      </c>
      <c r="AY526" s="468">
        <v>2294</v>
      </c>
      <c r="AZ526" s="1095">
        <v>2234.4499999999998</v>
      </c>
      <c r="BA526" s="1015">
        <v>2272</v>
      </c>
      <c r="BB526" s="468">
        <v>2181</v>
      </c>
      <c r="BC526" s="468">
        <v>2094</v>
      </c>
      <c r="BD526" s="1015">
        <v>2272</v>
      </c>
      <c r="BE526" s="468">
        <v>2181</v>
      </c>
      <c r="BF526" s="468">
        <v>2094</v>
      </c>
      <c r="BG526" s="828"/>
      <c r="BH526" s="468">
        <f t="shared" si="6864"/>
        <v>2272</v>
      </c>
      <c r="BI526" s="1016">
        <v>540.70000000000005</v>
      </c>
      <c r="BJ526" s="894">
        <f t="shared" si="6866"/>
        <v>0.23798415492957747</v>
      </c>
      <c r="BK526" s="468"/>
      <c r="BL526" s="468">
        <f t="shared" si="6868"/>
        <v>2272</v>
      </c>
      <c r="BM526" s="894">
        <f t="shared" si="6869"/>
        <v>0.23798415492957747</v>
      </c>
      <c r="BN526" s="894"/>
      <c r="BO526" s="894"/>
      <c r="BP526" s="1016">
        <v>1073.8399999999999</v>
      </c>
      <c r="BQ526" s="894">
        <f t="shared" si="6871"/>
        <v>0.47264084507042248</v>
      </c>
      <c r="BR526" s="828"/>
      <c r="BS526" s="468">
        <f t="shared" si="6873"/>
        <v>2272</v>
      </c>
      <c r="BT526" s="1016">
        <v>1611.13</v>
      </c>
      <c r="BU526" s="894">
        <f t="shared" si="6874"/>
        <v>0.70912411971830991</v>
      </c>
      <c r="BV526" s="468"/>
      <c r="BW526" s="468">
        <f t="shared" si="6876"/>
        <v>2272</v>
      </c>
      <c r="BX526" s="894">
        <f t="shared" si="7205"/>
        <v>0.70912411971830991</v>
      </c>
      <c r="BY526" s="1016">
        <v>2123.65</v>
      </c>
      <c r="BZ526" s="1159">
        <v>2123.65</v>
      </c>
      <c r="CA526" s="468">
        <v>2030</v>
      </c>
      <c r="CB526" s="468">
        <v>1908</v>
      </c>
      <c r="CC526" s="468">
        <v>1781</v>
      </c>
      <c r="CD526" s="1016">
        <v>677.22</v>
      </c>
      <c r="CE526" s="58"/>
      <c r="CF526" s="526">
        <f t="shared" si="6879"/>
        <v>2030</v>
      </c>
      <c r="CG526" s="587">
        <f t="shared" si="6880"/>
        <v>0.3336059113300493</v>
      </c>
      <c r="CH526" s="1016">
        <v>1013.47</v>
      </c>
      <c r="CI526" s="587">
        <f t="shared" si="6882"/>
        <v>0.49924630541871923</v>
      </c>
      <c r="CJ526" s="468"/>
      <c r="CK526" s="468">
        <f t="shared" si="6884"/>
        <v>2030</v>
      </c>
      <c r="CL526" s="166">
        <v>1519.37</v>
      </c>
      <c r="CM526" s="587">
        <f t="shared" si="6885"/>
        <v>0.74845812807881773</v>
      </c>
      <c r="CN526" s="58"/>
      <c r="CO526" s="1219">
        <f t="shared" si="6887"/>
        <v>2030</v>
      </c>
      <c r="CP526" s="587">
        <f t="shared" si="6888"/>
        <v>0.74845812807881773</v>
      </c>
      <c r="CQ526" s="58"/>
      <c r="CR526" s="1219">
        <f t="shared" si="6890"/>
        <v>2030</v>
      </c>
      <c r="CS526" s="1281">
        <v>2030</v>
      </c>
      <c r="CT526" s="1344">
        <v>1908</v>
      </c>
      <c r="CU526" s="468">
        <v>1781</v>
      </c>
      <c r="CV526" s="468">
        <v>1662</v>
      </c>
      <c r="CW526" s="1424">
        <v>2001.23</v>
      </c>
      <c r="CX526" s="587">
        <f t="shared" si="6892"/>
        <v>0.98582758620689659</v>
      </c>
      <c r="CY526" s="1523">
        <v>1908</v>
      </c>
      <c r="CZ526" s="468"/>
      <c r="DA526" s="1523">
        <f t="shared" si="6894"/>
        <v>1908</v>
      </c>
      <c r="DB526" s="166">
        <v>474.22</v>
      </c>
      <c r="DC526" s="587">
        <f t="shared" si="6895"/>
        <v>0.24854297693920338</v>
      </c>
      <c r="DD526" s="1219"/>
      <c r="DE526" s="1523">
        <f t="shared" si="6897"/>
        <v>1908</v>
      </c>
      <c r="DF526" s="587">
        <f t="shared" si="6898"/>
        <v>0.24854297693920338</v>
      </c>
      <c r="DG526" s="1219"/>
      <c r="DH526" s="1523">
        <f t="shared" si="6900"/>
        <v>1908</v>
      </c>
      <c r="DI526" s="587">
        <f t="shared" si="6901"/>
        <v>0.24854297693920338</v>
      </c>
      <c r="DJ526" s="1622">
        <v>950.83</v>
      </c>
      <c r="DK526" s="587">
        <f t="shared" si="6903"/>
        <v>0.49833857442348012</v>
      </c>
      <c r="DL526" s="1219"/>
      <c r="DM526" s="1523">
        <f t="shared" si="6905"/>
        <v>1908</v>
      </c>
      <c r="DN526" s="587">
        <f t="shared" si="6906"/>
        <v>0.49833857442348012</v>
      </c>
      <c r="DO526" s="1622">
        <v>1874.18</v>
      </c>
      <c r="DP526" s="468">
        <v>1742</v>
      </c>
      <c r="DQ526" s="468">
        <v>1606</v>
      </c>
      <c r="DR526" s="468">
        <v>1463</v>
      </c>
      <c r="DS526" s="1702">
        <v>1874.18</v>
      </c>
      <c r="DT526" s="323">
        <f t="shared" si="6908"/>
        <v>0.98227463312368979</v>
      </c>
      <c r="DU526" s="1788">
        <v>1742</v>
      </c>
      <c r="DV526" s="1788"/>
      <c r="DW526" s="1788">
        <f t="shared" si="6910"/>
        <v>1742</v>
      </c>
      <c r="DX526" s="1788"/>
      <c r="DY526" s="1788">
        <f t="shared" si="6912"/>
        <v>1742</v>
      </c>
      <c r="DZ526" s="1788"/>
      <c r="EA526" s="1788">
        <f t="shared" si="6913"/>
        <v>1742</v>
      </c>
      <c r="EB526" s="1702">
        <v>885.27</v>
      </c>
      <c r="EC526" s="323">
        <f t="shared" si="6915"/>
        <v>0.50819173363949477</v>
      </c>
      <c r="ED526" s="1788"/>
      <c r="EE526" s="1788">
        <f t="shared" si="6917"/>
        <v>1742</v>
      </c>
      <c r="EF526" s="323">
        <f t="shared" si="6918"/>
        <v>0.50819173363949477</v>
      </c>
      <c r="EG526" s="1788"/>
      <c r="EH526" s="1788">
        <f t="shared" si="6920"/>
        <v>1742</v>
      </c>
      <c r="EI526" s="2339">
        <v>1741.7</v>
      </c>
      <c r="EJ526" s="1702">
        <v>1741.7</v>
      </c>
      <c r="EK526" s="323">
        <f t="shared" si="6922"/>
        <v>1</v>
      </c>
      <c r="EL526" s="1788">
        <v>1604</v>
      </c>
      <c r="EM526" s="2340">
        <v>1461</v>
      </c>
      <c r="EN526" s="2340">
        <v>1312</v>
      </c>
      <c r="EO526" s="1702">
        <v>697.22</v>
      </c>
      <c r="EP526" s="2176">
        <f t="shared" si="6923"/>
        <v>0.43467581047381548</v>
      </c>
      <c r="EQ526" s="1788"/>
      <c r="ER526" s="1788">
        <f t="shared" si="6925"/>
        <v>1604</v>
      </c>
      <c r="ES526" s="1788"/>
      <c r="ET526" s="1788">
        <f t="shared" si="6927"/>
        <v>1604</v>
      </c>
      <c r="EU526" s="323">
        <f t="shared" si="6928"/>
        <v>0.43467581047381548</v>
      </c>
      <c r="EV526" s="1788"/>
      <c r="EW526" s="1788">
        <f t="shared" si="6930"/>
        <v>1604</v>
      </c>
      <c r="EX526" s="1702">
        <v>1225.8800000000001</v>
      </c>
      <c r="EY526" s="323">
        <f t="shared" si="6932"/>
        <v>0.76426433915211978</v>
      </c>
      <c r="EZ526" s="2341">
        <v>1604</v>
      </c>
      <c r="FA526" s="1702">
        <v>1612.51</v>
      </c>
      <c r="FB526" s="323">
        <f t="shared" si="6935"/>
        <v>1.0053054862842892</v>
      </c>
      <c r="FC526" s="1523">
        <v>1461</v>
      </c>
      <c r="FD526" s="1523">
        <v>1312</v>
      </c>
      <c r="FE526" s="1523">
        <v>1178</v>
      </c>
      <c r="FF526" s="1523"/>
      <c r="FG526" s="1523">
        <f t="shared" si="6936"/>
        <v>1461</v>
      </c>
      <c r="FH526" s="2791">
        <v>496.36</v>
      </c>
      <c r="FI526" s="1523"/>
      <c r="FJ526" s="1523">
        <f t="shared" si="6938"/>
        <v>1461</v>
      </c>
      <c r="FK526" s="1969">
        <f t="shared" si="6939"/>
        <v>0.33973990417522248</v>
      </c>
      <c r="FL526" s="2791">
        <v>746.49</v>
      </c>
      <c r="FM526" s="1969">
        <f t="shared" si="6941"/>
        <v>0.51094455852156062</v>
      </c>
      <c r="FN526" s="1523"/>
      <c r="FO526" s="1523">
        <f t="shared" si="6943"/>
        <v>1461</v>
      </c>
      <c r="FP526" s="2133">
        <v>1461</v>
      </c>
      <c r="FQ526" s="2610">
        <v>1338</v>
      </c>
      <c r="FR526" s="1523">
        <v>1193</v>
      </c>
      <c r="FS526" s="1523">
        <v>1042</v>
      </c>
    </row>
    <row r="527" spans="1:177" ht="21.75" hidden="1" thickBot="1" x14ac:dyDescent="0.4">
      <c r="A527" s="2895"/>
      <c r="B527" s="2879"/>
      <c r="C527" s="2898"/>
      <c r="D527" s="2901"/>
      <c r="E527" s="2903"/>
      <c r="F527" s="769"/>
      <c r="G527" s="650"/>
      <c r="H527" s="590"/>
      <c r="I527" s="468"/>
      <c r="J527" s="526"/>
      <c r="K527" s="526"/>
      <c r="L527" s="587"/>
      <c r="M527" s="468"/>
      <c r="N527" s="468"/>
      <c r="O527" s="468"/>
      <c r="P527" s="526">
        <f t="shared" si="6841"/>
        <v>0</v>
      </c>
      <c r="Q527" s="587"/>
      <c r="R527" s="468"/>
      <c r="S527" s="526"/>
      <c r="T527" s="587" t="e">
        <f t="shared" si="6844"/>
        <v>#DIV/0!</v>
      </c>
      <c r="U527" s="468"/>
      <c r="V527" s="468"/>
      <c r="W527" s="468"/>
      <c r="X527" s="526">
        <f t="shared" si="6846"/>
        <v>0</v>
      </c>
      <c r="Y527" s="587" t="e">
        <f t="shared" si="6847"/>
        <v>#DIV/0!</v>
      </c>
      <c r="Z527" s="468"/>
      <c r="AA527" s="526">
        <f t="shared" si="6849"/>
        <v>0</v>
      </c>
      <c r="AB527" s="526"/>
      <c r="AC527" s="587" t="e">
        <f t="shared" si="6851"/>
        <v>#DIV/0!</v>
      </c>
      <c r="AD527" s="526"/>
      <c r="AE527" s="526"/>
      <c r="AF527" s="587" t="e">
        <f t="shared" si="6852"/>
        <v>#DIV/0!</v>
      </c>
      <c r="AG527" s="468"/>
      <c r="AH527" s="468"/>
      <c r="AI527" s="468"/>
      <c r="AJ527" s="468"/>
      <c r="AK527" s="468"/>
      <c r="AL527" s="526">
        <f t="shared" si="6854"/>
        <v>0</v>
      </c>
      <c r="AM527" s="828"/>
      <c r="AN527" s="894" t="e">
        <f t="shared" si="6855"/>
        <v>#DIV/0!</v>
      </c>
      <c r="AO527" s="828"/>
      <c r="AP527" s="894" t="e">
        <f t="shared" si="6857"/>
        <v>#DIV/0!</v>
      </c>
      <c r="AQ527" s="828"/>
      <c r="AR527" s="828"/>
      <c r="AS527" s="828">
        <f t="shared" si="6859"/>
        <v>0</v>
      </c>
      <c r="AT527" s="894" t="e">
        <f t="shared" si="6860"/>
        <v>#DIV/0!</v>
      </c>
      <c r="AU527" s="828"/>
      <c r="AV527" s="828">
        <f t="shared" si="6862"/>
        <v>0</v>
      </c>
      <c r="AW527" s="468"/>
      <c r="AX527" s="828"/>
      <c r="AY527" s="468"/>
      <c r="AZ527" s="1095"/>
      <c r="BA527" s="1015"/>
      <c r="BB527" s="468"/>
      <c r="BC527" s="468"/>
      <c r="BD527" s="1015"/>
      <c r="BE527" s="468"/>
      <c r="BF527" s="468"/>
      <c r="BG527" s="828"/>
      <c r="BH527" s="468">
        <f t="shared" si="6864"/>
        <v>0</v>
      </c>
      <c r="BI527" s="1016"/>
      <c r="BJ527" s="894" t="e">
        <f t="shared" si="6866"/>
        <v>#DIV/0!</v>
      </c>
      <c r="BK527" s="468"/>
      <c r="BL527" s="468">
        <f t="shared" si="6868"/>
        <v>0</v>
      </c>
      <c r="BM527" s="894" t="e">
        <f t="shared" si="6869"/>
        <v>#DIV/0!</v>
      </c>
      <c r="BN527" s="894"/>
      <c r="BO527" s="894"/>
      <c r="BP527" s="1016"/>
      <c r="BQ527" s="894" t="e">
        <f t="shared" si="6871"/>
        <v>#DIV/0!</v>
      </c>
      <c r="BR527" s="828"/>
      <c r="BS527" s="468">
        <f t="shared" si="6873"/>
        <v>0</v>
      </c>
      <c r="BT527" s="1016"/>
      <c r="BU527" s="894" t="e">
        <f t="shared" si="6874"/>
        <v>#DIV/0!</v>
      </c>
      <c r="BV527" s="468"/>
      <c r="BW527" s="468">
        <f t="shared" si="6876"/>
        <v>0</v>
      </c>
      <c r="BX527" s="894" t="e">
        <f t="shared" si="7205"/>
        <v>#DIV/0!</v>
      </c>
      <c r="BY527" s="1016"/>
      <c r="BZ527" s="1159"/>
      <c r="CA527" s="468"/>
      <c r="CB527" s="468"/>
      <c r="CC527" s="468"/>
      <c r="CD527" s="1016"/>
      <c r="CE527" s="58"/>
      <c r="CF527" s="526">
        <f t="shared" si="6879"/>
        <v>0</v>
      </c>
      <c r="CG527" s="587" t="e">
        <f t="shared" si="6880"/>
        <v>#DIV/0!</v>
      </c>
      <c r="CH527" s="1016"/>
      <c r="CI527" s="587" t="e">
        <f t="shared" si="6882"/>
        <v>#DIV/0!</v>
      </c>
      <c r="CJ527" s="468"/>
      <c r="CK527" s="468">
        <f t="shared" si="6884"/>
        <v>0</v>
      </c>
      <c r="CL527" s="166"/>
      <c r="CM527" s="587" t="e">
        <f t="shared" si="6885"/>
        <v>#DIV/0!</v>
      </c>
      <c r="CN527" s="58"/>
      <c r="CO527" s="1219">
        <f t="shared" si="6887"/>
        <v>0</v>
      </c>
      <c r="CP527" s="587" t="e">
        <f t="shared" si="6888"/>
        <v>#DIV/0!</v>
      </c>
      <c r="CQ527" s="58"/>
      <c r="CR527" s="1219">
        <f t="shared" si="6890"/>
        <v>0</v>
      </c>
      <c r="CS527" s="1281"/>
      <c r="CT527" s="1344"/>
      <c r="CU527" s="468"/>
      <c r="CV527" s="468"/>
      <c r="CW527" s="1424"/>
      <c r="CX527" s="587" t="e">
        <f t="shared" si="6892"/>
        <v>#DIV/0!</v>
      </c>
      <c r="CY527" s="1523"/>
      <c r="CZ527" s="468"/>
      <c r="DA527" s="1523">
        <f t="shared" si="6894"/>
        <v>0</v>
      </c>
      <c r="DB527" s="166"/>
      <c r="DC527" s="587" t="e">
        <f t="shared" si="6895"/>
        <v>#DIV/0!</v>
      </c>
      <c r="DD527" s="1219"/>
      <c r="DE527" s="1523">
        <f t="shared" si="6897"/>
        <v>0</v>
      </c>
      <c r="DF527" s="587" t="e">
        <f t="shared" si="6898"/>
        <v>#DIV/0!</v>
      </c>
      <c r="DG527" s="1219"/>
      <c r="DH527" s="1523">
        <f t="shared" si="6900"/>
        <v>0</v>
      </c>
      <c r="DI527" s="587" t="e">
        <f t="shared" si="6901"/>
        <v>#DIV/0!</v>
      </c>
      <c r="DJ527" s="1622"/>
      <c r="DK527" s="587" t="e">
        <f t="shared" si="6903"/>
        <v>#DIV/0!</v>
      </c>
      <c r="DL527" s="1219"/>
      <c r="DM527" s="1523">
        <f t="shared" si="6905"/>
        <v>0</v>
      </c>
      <c r="DN527" s="587" t="e">
        <f t="shared" si="6906"/>
        <v>#DIV/0!</v>
      </c>
      <c r="DO527" s="1622"/>
      <c r="DP527" s="468"/>
      <c r="DQ527" s="468"/>
      <c r="DR527" s="468"/>
      <c r="DS527" s="1702"/>
      <c r="DT527" s="323" t="e">
        <f t="shared" si="6908"/>
        <v>#DIV/0!</v>
      </c>
      <c r="DU527" s="1788"/>
      <c r="DV527" s="1788"/>
      <c r="DW527" s="1788">
        <f t="shared" si="6910"/>
        <v>0</v>
      </c>
      <c r="DX527" s="1788"/>
      <c r="DY527" s="1788">
        <f t="shared" si="6912"/>
        <v>0</v>
      </c>
      <c r="DZ527" s="1788"/>
      <c r="EA527" s="1788">
        <f t="shared" si="6913"/>
        <v>0</v>
      </c>
      <c r="EB527" s="1702"/>
      <c r="EC527" s="323" t="e">
        <f t="shared" si="6915"/>
        <v>#DIV/0!</v>
      </c>
      <c r="ED527" s="1788"/>
      <c r="EE527" s="1788">
        <f t="shared" si="6917"/>
        <v>0</v>
      </c>
      <c r="EF527" s="323" t="e">
        <f t="shared" si="6918"/>
        <v>#DIV/0!</v>
      </c>
      <c r="EG527" s="1788"/>
      <c r="EH527" s="1788">
        <f t="shared" si="6920"/>
        <v>0</v>
      </c>
      <c r="EI527" s="2339"/>
      <c r="EJ527" s="1702"/>
      <c r="EK527" s="323" t="e">
        <f t="shared" si="6922"/>
        <v>#DIV/0!</v>
      </c>
      <c r="EL527" s="1788"/>
      <c r="EM527" s="2340"/>
      <c r="EN527" s="2340"/>
      <c r="EO527" s="1702"/>
      <c r="EP527" s="2176" t="e">
        <f t="shared" si="6923"/>
        <v>#DIV/0!</v>
      </c>
      <c r="EQ527" s="1788"/>
      <c r="ER527" s="1788">
        <f t="shared" si="6925"/>
        <v>0</v>
      </c>
      <c r="ES527" s="1788"/>
      <c r="ET527" s="1788">
        <f t="shared" si="6927"/>
        <v>0</v>
      </c>
      <c r="EU527" s="323" t="e">
        <f t="shared" si="6928"/>
        <v>#DIV/0!</v>
      </c>
      <c r="EV527" s="1788"/>
      <c r="EW527" s="1788">
        <f t="shared" si="6930"/>
        <v>0</v>
      </c>
      <c r="EX527" s="1702"/>
      <c r="EY527" s="323" t="e">
        <f t="shared" si="6932"/>
        <v>#DIV/0!</v>
      </c>
      <c r="EZ527" s="2341"/>
      <c r="FA527" s="1702"/>
      <c r="FB527" s="323" t="e">
        <f t="shared" si="6935"/>
        <v>#DIV/0!</v>
      </c>
      <c r="FC527" s="1523"/>
      <c r="FD527" s="1523"/>
      <c r="FE527" s="1523"/>
      <c r="FF527" s="1523"/>
      <c r="FG527" s="1523">
        <f t="shared" si="6936"/>
        <v>0</v>
      </c>
      <c r="FH527" s="2791"/>
      <c r="FI527" s="1523"/>
      <c r="FJ527" s="1523">
        <f t="shared" si="6938"/>
        <v>0</v>
      </c>
      <c r="FK527" s="1969" t="e">
        <f t="shared" si="6939"/>
        <v>#DIV/0!</v>
      </c>
      <c r="FL527" s="2791"/>
      <c r="FM527" s="1969" t="e">
        <f t="shared" si="6941"/>
        <v>#DIV/0!</v>
      </c>
      <c r="FN527" s="1523"/>
      <c r="FO527" s="1523">
        <f t="shared" si="6943"/>
        <v>0</v>
      </c>
      <c r="FP527" s="2133"/>
      <c r="FQ527" s="2610"/>
      <c r="FR527" s="1523"/>
      <c r="FS527" s="1523"/>
    </row>
    <row r="528" spans="1:177" ht="17.25" customHeight="1" thickBot="1" x14ac:dyDescent="0.4">
      <c r="A528" s="2895"/>
      <c r="B528" s="2879"/>
      <c r="C528" s="2898"/>
      <c r="D528" s="2894"/>
      <c r="E528" s="2904"/>
      <c r="F528" s="769" t="s">
        <v>46</v>
      </c>
      <c r="G528" s="650" t="s">
        <v>678</v>
      </c>
      <c r="H528" s="590">
        <v>913</v>
      </c>
      <c r="I528" s="468">
        <v>932</v>
      </c>
      <c r="J528" s="526">
        <v>1550</v>
      </c>
      <c r="K528" s="526">
        <v>0</v>
      </c>
      <c r="L528" s="587">
        <f>K528/J528</f>
        <v>0</v>
      </c>
      <c r="M528" s="468">
        <v>1550</v>
      </c>
      <c r="N528" s="468"/>
      <c r="O528" s="468">
        <v>9375</v>
      </c>
      <c r="P528" s="526">
        <f t="shared" si="6841"/>
        <v>10925</v>
      </c>
      <c r="Q528" s="587">
        <f>K528/P528</f>
        <v>0</v>
      </c>
      <c r="R528" s="468">
        <v>10925</v>
      </c>
      <c r="S528" s="526">
        <v>0</v>
      </c>
      <c r="T528" s="587">
        <f t="shared" si="6844"/>
        <v>0</v>
      </c>
      <c r="U528" s="468">
        <v>10925</v>
      </c>
      <c r="V528" s="468"/>
      <c r="W528" s="468"/>
      <c r="X528" s="526">
        <f t="shared" si="6846"/>
        <v>10925</v>
      </c>
      <c r="Y528" s="587">
        <f t="shared" si="6847"/>
        <v>0</v>
      </c>
      <c r="Z528" s="468"/>
      <c r="AA528" s="526">
        <f t="shared" si="6849"/>
        <v>10925</v>
      </c>
      <c r="AB528" s="526">
        <v>0</v>
      </c>
      <c r="AC528" s="587">
        <f t="shared" si="6851"/>
        <v>0</v>
      </c>
      <c r="AD528" s="526">
        <v>0</v>
      </c>
      <c r="AE528" s="526">
        <v>283</v>
      </c>
      <c r="AF528" s="587">
        <f t="shared" si="6852"/>
        <v>2.5903890160183067E-2</v>
      </c>
      <c r="AG528" s="468">
        <v>10925</v>
      </c>
      <c r="AH528" s="468">
        <v>913</v>
      </c>
      <c r="AI528" s="468">
        <v>913</v>
      </c>
      <c r="AJ528" s="468">
        <v>913</v>
      </c>
      <c r="AK528" s="468"/>
      <c r="AL528" s="526">
        <f t="shared" si="6854"/>
        <v>10925</v>
      </c>
      <c r="AM528" s="828">
        <v>10925</v>
      </c>
      <c r="AN528" s="894">
        <f t="shared" si="6855"/>
        <v>1</v>
      </c>
      <c r="AO528" s="828">
        <v>0</v>
      </c>
      <c r="AP528" s="894">
        <f t="shared" si="6857"/>
        <v>0</v>
      </c>
      <c r="AQ528" s="828"/>
      <c r="AR528" s="828"/>
      <c r="AS528" s="828">
        <f t="shared" si="6859"/>
        <v>913</v>
      </c>
      <c r="AT528" s="894">
        <f t="shared" si="6860"/>
        <v>0</v>
      </c>
      <c r="AU528" s="828"/>
      <c r="AV528" s="828">
        <f t="shared" si="6862"/>
        <v>913</v>
      </c>
      <c r="AW528" s="468">
        <v>913</v>
      </c>
      <c r="AX528" s="828">
        <v>0</v>
      </c>
      <c r="AY528" s="468">
        <v>913</v>
      </c>
      <c r="AZ528" s="1095">
        <v>0</v>
      </c>
      <c r="BA528" s="1015">
        <v>913</v>
      </c>
      <c r="BB528" s="468">
        <v>913</v>
      </c>
      <c r="BC528" s="468">
        <v>913</v>
      </c>
      <c r="BD528" s="1015">
        <v>913</v>
      </c>
      <c r="BE528" s="468">
        <v>913</v>
      </c>
      <c r="BF528" s="468">
        <v>913</v>
      </c>
      <c r="BG528" s="828"/>
      <c r="BH528" s="468">
        <f t="shared" si="6864"/>
        <v>913</v>
      </c>
      <c r="BI528" s="1016">
        <v>0</v>
      </c>
      <c r="BJ528" s="894">
        <f t="shared" si="6866"/>
        <v>0</v>
      </c>
      <c r="BK528" s="468"/>
      <c r="BL528" s="468">
        <f t="shared" si="6868"/>
        <v>913</v>
      </c>
      <c r="BM528" s="894">
        <f t="shared" si="6869"/>
        <v>0</v>
      </c>
      <c r="BN528" s="894"/>
      <c r="BO528" s="894"/>
      <c r="BP528" s="1016">
        <v>0</v>
      </c>
      <c r="BQ528" s="894">
        <f t="shared" si="6871"/>
        <v>0</v>
      </c>
      <c r="BR528" s="828"/>
      <c r="BS528" s="468">
        <f t="shared" si="6873"/>
        <v>913</v>
      </c>
      <c r="BT528" s="1016">
        <v>0</v>
      </c>
      <c r="BU528" s="894">
        <f t="shared" si="6874"/>
        <v>0</v>
      </c>
      <c r="BV528" s="468"/>
      <c r="BW528" s="468">
        <f t="shared" si="6876"/>
        <v>913</v>
      </c>
      <c r="BX528" s="894">
        <f t="shared" si="7205"/>
        <v>0</v>
      </c>
      <c r="BY528" s="1016">
        <v>1825.92</v>
      </c>
      <c r="BZ528" s="1159">
        <v>1825.92</v>
      </c>
      <c r="CA528" s="468">
        <v>913</v>
      </c>
      <c r="CB528" s="468">
        <v>913</v>
      </c>
      <c r="CC528" s="468">
        <v>913</v>
      </c>
      <c r="CD528" s="1016">
        <v>0</v>
      </c>
      <c r="CE528" s="58"/>
      <c r="CF528" s="526">
        <f t="shared" si="6879"/>
        <v>913</v>
      </c>
      <c r="CG528" s="587">
        <f t="shared" si="6880"/>
        <v>0</v>
      </c>
      <c r="CH528" s="1016">
        <v>0</v>
      </c>
      <c r="CI528" s="587">
        <f t="shared" si="6882"/>
        <v>0</v>
      </c>
      <c r="CJ528" s="468"/>
      <c r="CK528" s="468">
        <f t="shared" si="6884"/>
        <v>913</v>
      </c>
      <c r="CL528" s="166">
        <v>912.96</v>
      </c>
      <c r="CM528" s="587">
        <f t="shared" si="6885"/>
        <v>0.99995618838992339</v>
      </c>
      <c r="CN528" s="58"/>
      <c r="CO528" s="1219">
        <f t="shared" si="6887"/>
        <v>913</v>
      </c>
      <c r="CP528" s="587">
        <f t="shared" si="6888"/>
        <v>0.99995618838992339</v>
      </c>
      <c r="CQ528" s="58"/>
      <c r="CR528" s="1219">
        <f t="shared" si="6890"/>
        <v>913</v>
      </c>
      <c r="CS528" s="1281">
        <v>913</v>
      </c>
      <c r="CT528" s="1344">
        <v>1826</v>
      </c>
      <c r="CU528" s="468">
        <v>1826</v>
      </c>
      <c r="CV528" s="468">
        <v>1826</v>
      </c>
      <c r="CW528" s="1424">
        <v>912.96</v>
      </c>
      <c r="CX528" s="587">
        <f t="shared" si="6892"/>
        <v>0.99995618838992339</v>
      </c>
      <c r="CY528" s="1523">
        <v>1826</v>
      </c>
      <c r="CZ528" s="468"/>
      <c r="DA528" s="1523">
        <f t="shared" si="6894"/>
        <v>1826</v>
      </c>
      <c r="DB528" s="166">
        <v>0</v>
      </c>
      <c r="DC528" s="587">
        <f t="shared" si="6895"/>
        <v>0</v>
      </c>
      <c r="DD528" s="1219"/>
      <c r="DE528" s="1523">
        <f t="shared" si="6897"/>
        <v>1826</v>
      </c>
      <c r="DF528" s="587">
        <f t="shared" si="6898"/>
        <v>0</v>
      </c>
      <c r="DG528" s="1219"/>
      <c r="DH528" s="1523">
        <f t="shared" si="6900"/>
        <v>1826</v>
      </c>
      <c r="DI528" s="587">
        <f t="shared" si="6901"/>
        <v>0</v>
      </c>
      <c r="DJ528" s="1622">
        <v>0</v>
      </c>
      <c r="DK528" s="587">
        <f t="shared" si="6903"/>
        <v>0</v>
      </c>
      <c r="DL528" s="1219"/>
      <c r="DM528" s="1523">
        <f t="shared" si="6905"/>
        <v>1826</v>
      </c>
      <c r="DN528" s="587">
        <f t="shared" si="6906"/>
        <v>0</v>
      </c>
      <c r="DO528" s="1622">
        <v>912.96</v>
      </c>
      <c r="DP528" s="468">
        <v>2739</v>
      </c>
      <c r="DQ528" s="468">
        <v>1826</v>
      </c>
      <c r="DR528" s="468">
        <v>1826</v>
      </c>
      <c r="DS528" s="1702">
        <v>912.96</v>
      </c>
      <c r="DT528" s="323">
        <f t="shared" si="6908"/>
        <v>0.4999780941949617</v>
      </c>
      <c r="DU528" s="1788">
        <v>2739</v>
      </c>
      <c r="DV528" s="1788"/>
      <c r="DW528" s="1788">
        <f t="shared" si="6910"/>
        <v>2739</v>
      </c>
      <c r="DX528" s="1788"/>
      <c r="DY528" s="1788">
        <f t="shared" si="6912"/>
        <v>2739</v>
      </c>
      <c r="DZ528" s="1788"/>
      <c r="EA528" s="1788">
        <f t="shared" si="6913"/>
        <v>2739</v>
      </c>
      <c r="EB528" s="1702">
        <v>0</v>
      </c>
      <c r="EC528" s="323">
        <f t="shared" si="6915"/>
        <v>0</v>
      </c>
      <c r="ED528" s="1788"/>
      <c r="EE528" s="1788">
        <f t="shared" si="6917"/>
        <v>2739</v>
      </c>
      <c r="EF528" s="323">
        <f t="shared" si="6918"/>
        <v>0</v>
      </c>
      <c r="EG528" s="1788"/>
      <c r="EH528" s="1788">
        <f t="shared" si="6920"/>
        <v>2739</v>
      </c>
      <c r="EI528" s="2339">
        <v>2738.88</v>
      </c>
      <c r="EJ528" s="1702">
        <v>2738.88</v>
      </c>
      <c r="EK528" s="323">
        <f t="shared" si="6922"/>
        <v>1</v>
      </c>
      <c r="EL528" s="2341">
        <v>0</v>
      </c>
      <c r="EM528" s="2390">
        <v>1826</v>
      </c>
      <c r="EN528" s="2390">
        <v>913</v>
      </c>
      <c r="EO528" s="1702">
        <v>0</v>
      </c>
      <c r="EP528" s="2176" t="e">
        <f t="shared" si="6923"/>
        <v>#DIV/0!</v>
      </c>
      <c r="EQ528" s="1788"/>
      <c r="ER528" s="1788">
        <f t="shared" si="6925"/>
        <v>0</v>
      </c>
      <c r="ES528" s="1788"/>
      <c r="ET528" s="1788">
        <f t="shared" si="6927"/>
        <v>0</v>
      </c>
      <c r="EU528" s="323" t="e">
        <f t="shared" si="6928"/>
        <v>#DIV/0!</v>
      </c>
      <c r="EV528" s="1788"/>
      <c r="EW528" s="1788">
        <f t="shared" si="6930"/>
        <v>0</v>
      </c>
      <c r="EX528" s="1702">
        <v>0</v>
      </c>
      <c r="EY528" s="323" t="e">
        <f t="shared" si="6932"/>
        <v>#DIV/0!</v>
      </c>
      <c r="EZ528" s="2341">
        <v>0</v>
      </c>
      <c r="FA528" s="1702">
        <v>0</v>
      </c>
      <c r="FB528" s="323" t="e">
        <f t="shared" si="6935"/>
        <v>#DIV/0!</v>
      </c>
      <c r="FC528" s="2133">
        <v>1826</v>
      </c>
      <c r="FD528" s="2133">
        <v>913</v>
      </c>
      <c r="FE528" s="2133">
        <v>913</v>
      </c>
      <c r="FF528" s="1523"/>
      <c r="FG528" s="1523">
        <f t="shared" si="6936"/>
        <v>1826</v>
      </c>
      <c r="FH528" s="2791">
        <v>0</v>
      </c>
      <c r="FI528" s="1523"/>
      <c r="FJ528" s="1523">
        <f t="shared" si="6938"/>
        <v>1826</v>
      </c>
      <c r="FK528" s="1969">
        <f t="shared" si="6939"/>
        <v>0</v>
      </c>
      <c r="FL528" s="2791">
        <v>0</v>
      </c>
      <c r="FM528" s="1969">
        <f t="shared" si="6941"/>
        <v>0</v>
      </c>
      <c r="FN528" s="1523"/>
      <c r="FO528" s="1523">
        <f t="shared" si="6943"/>
        <v>1826</v>
      </c>
      <c r="FP528" s="2133">
        <v>1826</v>
      </c>
      <c r="FQ528" s="2611">
        <v>3652</v>
      </c>
      <c r="FR528" s="2133">
        <v>1826</v>
      </c>
      <c r="FS528" s="2133">
        <v>1826</v>
      </c>
    </row>
    <row r="529" spans="1:177" ht="18" customHeight="1" thickBot="1" x14ac:dyDescent="0.4">
      <c r="A529" s="2895"/>
      <c r="B529" s="2879"/>
      <c r="C529" s="2898"/>
      <c r="D529" s="2893" t="s">
        <v>400</v>
      </c>
      <c r="E529" s="1860" t="s">
        <v>605</v>
      </c>
      <c r="F529" s="769" t="s">
        <v>606</v>
      </c>
      <c r="G529" s="650"/>
      <c r="H529" s="590">
        <f>SUM(H530:H531)</f>
        <v>2589</v>
      </c>
      <c r="I529" s="468">
        <f>SUM(I530:I531)</f>
        <v>2700</v>
      </c>
      <c r="J529" s="526">
        <f t="shared" ref="J529" si="7321">SUM(J530:J531)</f>
        <v>2765</v>
      </c>
      <c r="K529" s="526">
        <f>SUM(K530:K531)</f>
        <v>934</v>
      </c>
      <c r="L529" s="587">
        <f>K529/J529</f>
        <v>0.33779385171790233</v>
      </c>
      <c r="M529" s="468">
        <f t="shared" ref="M529" si="7322">SUM(M530:M531)</f>
        <v>2765</v>
      </c>
      <c r="N529" s="468">
        <f>SUM(N530:N531)</f>
        <v>0</v>
      </c>
      <c r="O529" s="468"/>
      <c r="P529" s="526">
        <f t="shared" si="6841"/>
        <v>2765</v>
      </c>
      <c r="Q529" s="587">
        <f>K529/P529</f>
        <v>0.33779385171790233</v>
      </c>
      <c r="R529" s="468">
        <f>SUM(R530:R531)</f>
        <v>2765</v>
      </c>
      <c r="S529" s="526">
        <f>SUM(S530:S531)</f>
        <v>1394</v>
      </c>
      <c r="T529" s="587">
        <f t="shared" si="6844"/>
        <v>0.50415913200723328</v>
      </c>
      <c r="U529" s="468">
        <f>SUM(U530:U531)</f>
        <v>2765</v>
      </c>
      <c r="V529" s="468">
        <f>SUM(V530:V531)</f>
        <v>0</v>
      </c>
      <c r="W529" s="468"/>
      <c r="X529" s="526">
        <f t="shared" si="6846"/>
        <v>2765</v>
      </c>
      <c r="Y529" s="587">
        <f t="shared" si="6847"/>
        <v>0.50415913200723328</v>
      </c>
      <c r="Z529" s="468">
        <f>SUM(Z530:Z531)</f>
        <v>0</v>
      </c>
      <c r="AA529" s="526">
        <f t="shared" si="6849"/>
        <v>2765</v>
      </c>
      <c r="AB529" s="526">
        <f>SUM(AB530:AB531)</f>
        <v>2082</v>
      </c>
      <c r="AC529" s="587">
        <f t="shared" si="6851"/>
        <v>0.75298372513562384</v>
      </c>
      <c r="AD529" s="526">
        <f>SUM(AD530:AD531)</f>
        <v>2568</v>
      </c>
      <c r="AE529" s="526">
        <f>SUM(AE530:AE531)</f>
        <v>2512</v>
      </c>
      <c r="AF529" s="587">
        <f t="shared" si="6852"/>
        <v>0.90849909584086797</v>
      </c>
      <c r="AG529" s="468">
        <f>SUM(AG530:AG531)</f>
        <v>2765</v>
      </c>
      <c r="AH529" s="468">
        <f t="shared" ref="AH529:AJ529" si="7323">SUM(AH530:AH531)</f>
        <v>2869</v>
      </c>
      <c r="AI529" s="468">
        <f t="shared" si="7323"/>
        <v>2969</v>
      </c>
      <c r="AJ529" s="468">
        <f t="shared" si="7323"/>
        <v>3068</v>
      </c>
      <c r="AK529" s="468">
        <f>SUM(AK530:AK531)</f>
        <v>0</v>
      </c>
      <c r="AL529" s="526">
        <f t="shared" si="6854"/>
        <v>2765</v>
      </c>
      <c r="AM529" s="828">
        <f>SUM(AM530:AM531)</f>
        <v>2796.37</v>
      </c>
      <c r="AN529" s="894">
        <f t="shared" si="6855"/>
        <v>1.0113453887884267</v>
      </c>
      <c r="AO529" s="828">
        <f>SUM(AO530:AO531)</f>
        <v>1450.02</v>
      </c>
      <c r="AP529" s="894">
        <f t="shared" si="6857"/>
        <v>0.50540955036598112</v>
      </c>
      <c r="AQ529" s="828">
        <f>SUM(AQ530:AQ531)</f>
        <v>0</v>
      </c>
      <c r="AR529" s="828">
        <f>SUM(AR530:AR531)</f>
        <v>0</v>
      </c>
      <c r="AS529" s="828">
        <f t="shared" si="6859"/>
        <v>2869</v>
      </c>
      <c r="AT529" s="894">
        <f t="shared" si="6860"/>
        <v>0.50540955036598112</v>
      </c>
      <c r="AU529" s="828">
        <f>SUM(AU530:AU531)</f>
        <v>0</v>
      </c>
      <c r="AV529" s="828">
        <f t="shared" si="6862"/>
        <v>2869</v>
      </c>
      <c r="AW529" s="468">
        <f t="shared" ref="AW529" si="7324">SUM(AW530:AW531)</f>
        <v>2869</v>
      </c>
      <c r="AX529" s="828">
        <f>SUM(AX530:AX531)</f>
        <v>2440.61</v>
      </c>
      <c r="AY529" s="468">
        <f t="shared" ref="AY529:BF529" si="7325">SUM(AY530:AY531)</f>
        <v>2869</v>
      </c>
      <c r="AZ529" s="1095">
        <f>SUM(AZ530:AZ531)</f>
        <v>2928.67</v>
      </c>
      <c r="BA529" s="1015">
        <f t="shared" si="7325"/>
        <v>2891</v>
      </c>
      <c r="BB529" s="468">
        <f t="shared" si="7325"/>
        <v>2982</v>
      </c>
      <c r="BC529" s="468">
        <f t="shared" si="7325"/>
        <v>3069</v>
      </c>
      <c r="BD529" s="1015">
        <f t="shared" si="7325"/>
        <v>2891</v>
      </c>
      <c r="BE529" s="468">
        <f t="shared" si="7325"/>
        <v>2982</v>
      </c>
      <c r="BF529" s="468">
        <f t="shared" si="7325"/>
        <v>3069</v>
      </c>
      <c r="BG529" s="828">
        <f>SUM(BG530:BG531)</f>
        <v>0</v>
      </c>
      <c r="BH529" s="468">
        <f t="shared" si="6864"/>
        <v>2891</v>
      </c>
      <c r="BI529" s="1016">
        <f t="shared" ref="BI529" si="7326">SUM(BI530:BI531)</f>
        <v>750.08</v>
      </c>
      <c r="BJ529" s="894">
        <f t="shared" si="6866"/>
        <v>0.25945347630577659</v>
      </c>
      <c r="BK529" s="468">
        <f>SUM(BK530:BK531)</f>
        <v>0</v>
      </c>
      <c r="BL529" s="468">
        <f t="shared" si="6868"/>
        <v>2891</v>
      </c>
      <c r="BM529" s="894">
        <f t="shared" si="6869"/>
        <v>0.25945347630577659</v>
      </c>
      <c r="BN529" s="894"/>
      <c r="BO529" s="894"/>
      <c r="BP529" s="1016">
        <f t="shared" ref="BP529:BT529" si="7327">SUM(BP530:BP531)</f>
        <v>1507.72</v>
      </c>
      <c r="BQ529" s="894">
        <f t="shared" si="6871"/>
        <v>0.52152196471809065</v>
      </c>
      <c r="BR529" s="828">
        <f>SUM(BR530:BR531)</f>
        <v>0</v>
      </c>
      <c r="BS529" s="468">
        <f t="shared" si="6873"/>
        <v>2891</v>
      </c>
      <c r="BT529" s="1016">
        <f t="shared" si="7327"/>
        <v>2261.21</v>
      </c>
      <c r="BU529" s="894">
        <f t="shared" si="6874"/>
        <v>0.78215496368038739</v>
      </c>
      <c r="BV529" s="468">
        <f>SUM(BV530:BV531)</f>
        <v>0</v>
      </c>
      <c r="BW529" s="468">
        <f t="shared" si="6876"/>
        <v>2891</v>
      </c>
      <c r="BX529" s="894">
        <f t="shared" si="7205"/>
        <v>0.78215496368038739</v>
      </c>
      <c r="BY529" s="1016">
        <f t="shared" ref="BY529:CD529" si="7328">SUM(BY530:BY531)</f>
        <v>3039.47</v>
      </c>
      <c r="BZ529" s="1159">
        <f t="shared" si="7328"/>
        <v>3039.47</v>
      </c>
      <c r="CA529" s="468">
        <f t="shared" si="7328"/>
        <v>3130</v>
      </c>
      <c r="CB529" s="468">
        <f t="shared" si="7328"/>
        <v>3252</v>
      </c>
      <c r="CC529" s="468">
        <f t="shared" si="7328"/>
        <v>3379</v>
      </c>
      <c r="CD529" s="1016">
        <f t="shared" si="7328"/>
        <v>1043.82</v>
      </c>
      <c r="CE529" s="58">
        <f>SUM(CE530:CE531)</f>
        <v>0</v>
      </c>
      <c r="CF529" s="526">
        <f t="shared" si="6879"/>
        <v>3130</v>
      </c>
      <c r="CG529" s="587">
        <f t="shared" si="6880"/>
        <v>0.3334888178913738</v>
      </c>
      <c r="CH529" s="1016">
        <f t="shared" ref="CH529:CL529" si="7329">SUM(CH530:CH531)</f>
        <v>1568.09</v>
      </c>
      <c r="CI529" s="587">
        <f t="shared" si="6882"/>
        <v>0.50098722044728428</v>
      </c>
      <c r="CJ529" s="468">
        <f>SUM(CJ530:CJ531)</f>
        <v>0</v>
      </c>
      <c r="CK529" s="468">
        <f t="shared" si="6884"/>
        <v>3130</v>
      </c>
      <c r="CL529" s="166">
        <f t="shared" si="7329"/>
        <v>2352.9699999999998</v>
      </c>
      <c r="CM529" s="587">
        <f t="shared" si="6885"/>
        <v>0.75174760383386574</v>
      </c>
      <c r="CN529" s="58">
        <f>SUM(CN530:CN531)</f>
        <v>0</v>
      </c>
      <c r="CO529" s="1219">
        <f t="shared" si="6887"/>
        <v>3130</v>
      </c>
      <c r="CP529" s="587">
        <f t="shared" si="6888"/>
        <v>0.75174760383386574</v>
      </c>
      <c r="CQ529" s="58">
        <f>SUM(CQ530:CQ531)</f>
        <v>0</v>
      </c>
      <c r="CR529" s="1219">
        <f t="shared" si="6890"/>
        <v>3130</v>
      </c>
      <c r="CS529" s="1281">
        <f t="shared" ref="CS529:DB529" si="7330">SUM(CS530:CS531)</f>
        <v>3130</v>
      </c>
      <c r="CT529" s="1344">
        <f t="shared" si="7330"/>
        <v>3252</v>
      </c>
      <c r="CU529" s="468">
        <f t="shared" si="7330"/>
        <v>3379</v>
      </c>
      <c r="CV529" s="468">
        <f t="shared" si="7330"/>
        <v>3498</v>
      </c>
      <c r="CW529" s="1424">
        <f t="shared" si="7330"/>
        <v>3161.89</v>
      </c>
      <c r="CX529" s="587">
        <f t="shared" si="6892"/>
        <v>1.010188498402556</v>
      </c>
      <c r="CY529" s="1523">
        <f t="shared" ref="CY529" si="7331">SUM(CY530:CY531)</f>
        <v>3252</v>
      </c>
      <c r="CZ529" s="468">
        <f>SUM(CZ530:CZ531)</f>
        <v>0</v>
      </c>
      <c r="DA529" s="1523">
        <f t="shared" si="6894"/>
        <v>3252</v>
      </c>
      <c r="DB529" s="166">
        <f t="shared" si="7330"/>
        <v>816.56</v>
      </c>
      <c r="DC529" s="587">
        <f t="shared" si="6895"/>
        <v>0.25109471094710945</v>
      </c>
      <c r="DD529" s="1219">
        <f>SUM(DD530:DD531)</f>
        <v>0</v>
      </c>
      <c r="DE529" s="1523">
        <f t="shared" si="6897"/>
        <v>3252</v>
      </c>
      <c r="DF529" s="587">
        <f t="shared" si="6898"/>
        <v>0.25109471094710945</v>
      </c>
      <c r="DG529" s="1219">
        <f>SUM(DG530:DG531)</f>
        <v>0</v>
      </c>
      <c r="DH529" s="1523">
        <f t="shared" si="6900"/>
        <v>3252</v>
      </c>
      <c r="DI529" s="587">
        <f t="shared" si="6901"/>
        <v>0.25109471094710945</v>
      </c>
      <c r="DJ529" s="1622">
        <f t="shared" ref="DJ529" si="7332">SUM(DJ530:DJ531)</f>
        <v>1630.73</v>
      </c>
      <c r="DK529" s="587">
        <f t="shared" si="6903"/>
        <v>0.50145448954489547</v>
      </c>
      <c r="DL529" s="1219">
        <f>SUM(DL530:DL531)</f>
        <v>0</v>
      </c>
      <c r="DM529" s="1523">
        <f t="shared" si="6905"/>
        <v>3252</v>
      </c>
      <c r="DN529" s="587">
        <f t="shared" si="6906"/>
        <v>0.50145448954489547</v>
      </c>
      <c r="DO529" s="1622">
        <f t="shared" ref="DO529:DS529" si="7333">SUM(DO530:DO531)</f>
        <v>3288.94</v>
      </c>
      <c r="DP529" s="468">
        <f t="shared" si="7333"/>
        <v>3421</v>
      </c>
      <c r="DQ529" s="468">
        <f t="shared" si="7333"/>
        <v>3557</v>
      </c>
      <c r="DR529" s="468">
        <f t="shared" si="7333"/>
        <v>3700</v>
      </c>
      <c r="DS529" s="1702">
        <f t="shared" si="7333"/>
        <v>3288.94</v>
      </c>
      <c r="DT529" s="323">
        <f t="shared" si="6908"/>
        <v>1.0113591635916359</v>
      </c>
      <c r="DU529" s="1788">
        <f t="shared" ref="DU529" si="7334">SUM(DU530:DU531)</f>
        <v>3421</v>
      </c>
      <c r="DV529" s="1788">
        <f>SUM(DV530:DV531)</f>
        <v>0</v>
      </c>
      <c r="DW529" s="1788">
        <f t="shared" si="6910"/>
        <v>3421</v>
      </c>
      <c r="DX529" s="1788">
        <f>SUM(DX530:DX531)</f>
        <v>0</v>
      </c>
      <c r="DY529" s="1788">
        <f t="shared" si="6912"/>
        <v>3421</v>
      </c>
      <c r="DZ529" s="1788">
        <f>SUM(DZ530:DZ531)</f>
        <v>0</v>
      </c>
      <c r="EA529" s="1788">
        <f t="shared" si="6913"/>
        <v>3421</v>
      </c>
      <c r="EB529" s="1702">
        <f t="shared" ref="EB529" si="7335">SUM(EB530:EB531)</f>
        <v>1696.29</v>
      </c>
      <c r="EC529" s="323">
        <f t="shared" si="6915"/>
        <v>0.49584624378836595</v>
      </c>
      <c r="ED529" s="1788">
        <f>SUM(ED530:ED531)</f>
        <v>0</v>
      </c>
      <c r="EE529" s="1788">
        <f t="shared" si="6917"/>
        <v>3421</v>
      </c>
      <c r="EF529" s="323">
        <f t="shared" si="6918"/>
        <v>0.49584624378836595</v>
      </c>
      <c r="EG529" s="1788">
        <f>SUM(EG530:EG531)</f>
        <v>0</v>
      </c>
      <c r="EH529" s="1788">
        <f t="shared" si="6920"/>
        <v>3421</v>
      </c>
      <c r="EI529" s="2339">
        <f t="shared" ref="EI529:EO529" si="7336">SUM(EI530:EI531)</f>
        <v>3421.42</v>
      </c>
      <c r="EJ529" s="1702">
        <f t="shared" si="7336"/>
        <v>3421.42</v>
      </c>
      <c r="EK529" s="323">
        <f t="shared" si="6922"/>
        <v>1</v>
      </c>
      <c r="EL529" s="1788">
        <f t="shared" si="7336"/>
        <v>3559</v>
      </c>
      <c r="EM529" s="2340">
        <f t="shared" si="7336"/>
        <v>3702</v>
      </c>
      <c r="EN529" s="2340">
        <f t="shared" si="7336"/>
        <v>3851</v>
      </c>
      <c r="EO529" s="1702">
        <f t="shared" si="7336"/>
        <v>1454.08</v>
      </c>
      <c r="EP529" s="2176">
        <f t="shared" si="6923"/>
        <v>0.40856420342792915</v>
      </c>
      <c r="EQ529" s="1788">
        <f>SUM(EQ530:EQ531)</f>
        <v>0</v>
      </c>
      <c r="ER529" s="1788">
        <f t="shared" si="6925"/>
        <v>3559</v>
      </c>
      <c r="ES529" s="1788">
        <f>SUM(ES530:ES531)</f>
        <v>0</v>
      </c>
      <c r="ET529" s="1788">
        <f t="shared" si="6927"/>
        <v>3559</v>
      </c>
      <c r="EU529" s="323">
        <f t="shared" si="6928"/>
        <v>0.40856420342792915</v>
      </c>
      <c r="EV529" s="1788">
        <f>SUM(EV530:EV531)</f>
        <v>0</v>
      </c>
      <c r="EW529" s="1788">
        <f t="shared" si="6930"/>
        <v>3559</v>
      </c>
      <c r="EX529" s="1702">
        <f t="shared" ref="EX529" si="7337">SUM(EX530:EX531)</f>
        <v>2646.46</v>
      </c>
      <c r="EY529" s="323">
        <f t="shared" si="6932"/>
        <v>0.74359651587524589</v>
      </c>
      <c r="EZ529" s="2341">
        <f>SUM(EZ530:EZ531)</f>
        <v>3559</v>
      </c>
      <c r="FA529" s="1702">
        <f>SUM(FA530:FA531)</f>
        <v>3550.61</v>
      </c>
      <c r="FB529" s="323">
        <f t="shared" si="6935"/>
        <v>0.99764259623489748</v>
      </c>
      <c r="FC529" s="1523">
        <f t="shared" ref="FC529:FE529" si="7338">SUM(FC530:FC531)</f>
        <v>3702</v>
      </c>
      <c r="FD529" s="1523">
        <f t="shared" si="7338"/>
        <v>3851</v>
      </c>
      <c r="FE529" s="1523">
        <f t="shared" si="7338"/>
        <v>3985</v>
      </c>
      <c r="FF529" s="1523">
        <f>SUM(FF530:FF531)</f>
        <v>0</v>
      </c>
      <c r="FG529" s="1523">
        <f t="shared" si="6936"/>
        <v>3702</v>
      </c>
      <c r="FH529" s="2791">
        <f>SUM(FH530:FH531)</f>
        <v>1224.68</v>
      </c>
      <c r="FI529" s="1523">
        <f>SUM(FI530:FI531)</f>
        <v>0</v>
      </c>
      <c r="FJ529" s="1523">
        <f t="shared" si="6938"/>
        <v>3702</v>
      </c>
      <c r="FK529" s="1969">
        <f t="shared" si="6939"/>
        <v>0.33081577525661804</v>
      </c>
      <c r="FL529" s="2791">
        <f>SUM(FL530:FL531)</f>
        <v>1835.07</v>
      </c>
      <c r="FM529" s="1969">
        <f t="shared" si="6941"/>
        <v>0.49569692058346837</v>
      </c>
      <c r="FN529" s="1523">
        <f>SUM(FN530:FN531)</f>
        <v>0</v>
      </c>
      <c r="FO529" s="1523">
        <f t="shared" si="6943"/>
        <v>3702</v>
      </c>
      <c r="FP529" s="2133">
        <f t="shared" ref="FP529" si="7339">SUM(FP530:FP531)</f>
        <v>3702</v>
      </c>
      <c r="FQ529" s="2610">
        <f t="shared" ref="FQ529:FR529" si="7340">SUM(FQ530:FQ531)</f>
        <v>3825</v>
      </c>
      <c r="FR529" s="1523">
        <f t="shared" si="7340"/>
        <v>3970</v>
      </c>
      <c r="FS529" s="1523">
        <f t="shared" ref="FS529" si="7341">SUM(FS530:FS531)</f>
        <v>4121</v>
      </c>
    </row>
    <row r="530" spans="1:177" ht="18" customHeight="1" thickBot="1" x14ac:dyDescent="0.4">
      <c r="A530" s="2895"/>
      <c r="B530" s="2879"/>
      <c r="C530" s="2898"/>
      <c r="D530" s="2894"/>
      <c r="E530" s="1908"/>
      <c r="F530" s="769" t="s">
        <v>326</v>
      </c>
      <c r="G530" s="650" t="s">
        <v>384</v>
      </c>
      <c r="H530" s="590">
        <v>2589</v>
      </c>
      <c r="I530" s="468">
        <v>2700</v>
      </c>
      <c r="J530" s="526">
        <v>2765</v>
      </c>
      <c r="K530" s="526">
        <v>934</v>
      </c>
      <c r="L530" s="587">
        <f>K530/J530</f>
        <v>0.33779385171790233</v>
      </c>
      <c r="M530" s="468">
        <v>2765</v>
      </c>
      <c r="N530" s="468"/>
      <c r="O530" s="468"/>
      <c r="P530" s="526">
        <f t="shared" si="6841"/>
        <v>2765</v>
      </c>
      <c r="Q530" s="587">
        <f>K530/P530</f>
        <v>0.33779385171790233</v>
      </c>
      <c r="R530" s="468">
        <v>2765</v>
      </c>
      <c r="S530" s="526">
        <v>1394</v>
      </c>
      <c r="T530" s="587">
        <f t="shared" si="6844"/>
        <v>0.50415913200723328</v>
      </c>
      <c r="U530" s="468">
        <v>2765</v>
      </c>
      <c r="V530" s="468"/>
      <c r="W530" s="468"/>
      <c r="X530" s="526">
        <f t="shared" si="6846"/>
        <v>2765</v>
      </c>
      <c r="Y530" s="587">
        <f t="shared" si="6847"/>
        <v>0.50415913200723328</v>
      </c>
      <c r="Z530" s="468"/>
      <c r="AA530" s="526">
        <f t="shared" si="6849"/>
        <v>2765</v>
      </c>
      <c r="AB530" s="526">
        <v>2082</v>
      </c>
      <c r="AC530" s="587">
        <f t="shared" si="6851"/>
        <v>0.75298372513562384</v>
      </c>
      <c r="AD530" s="526">
        <v>2568</v>
      </c>
      <c r="AE530" s="526">
        <v>2512</v>
      </c>
      <c r="AF530" s="587">
        <f t="shared" si="6852"/>
        <v>0.90849909584086797</v>
      </c>
      <c r="AG530" s="468">
        <v>2765</v>
      </c>
      <c r="AH530" s="468">
        <v>2869</v>
      </c>
      <c r="AI530" s="468">
        <v>2969</v>
      </c>
      <c r="AJ530" s="468">
        <v>3068</v>
      </c>
      <c r="AK530" s="468"/>
      <c r="AL530" s="526">
        <f t="shared" si="6854"/>
        <v>2765</v>
      </c>
      <c r="AM530" s="828">
        <v>2796.37</v>
      </c>
      <c r="AN530" s="894">
        <f t="shared" si="6855"/>
        <v>1.0113453887884267</v>
      </c>
      <c r="AO530" s="828">
        <v>1450.02</v>
      </c>
      <c r="AP530" s="894">
        <f t="shared" si="6857"/>
        <v>0.50540955036598112</v>
      </c>
      <c r="AQ530" s="828"/>
      <c r="AR530" s="828"/>
      <c r="AS530" s="828">
        <f t="shared" si="6859"/>
        <v>2869</v>
      </c>
      <c r="AT530" s="894">
        <f t="shared" si="6860"/>
        <v>0.50540955036598112</v>
      </c>
      <c r="AU530" s="828"/>
      <c r="AV530" s="828">
        <f t="shared" si="6862"/>
        <v>2869</v>
      </c>
      <c r="AW530" s="468">
        <v>2869</v>
      </c>
      <c r="AX530" s="828">
        <v>2440.61</v>
      </c>
      <c r="AY530" s="468">
        <v>2869</v>
      </c>
      <c r="AZ530" s="1095">
        <v>2928.67</v>
      </c>
      <c r="BA530" s="1015">
        <v>2891</v>
      </c>
      <c r="BB530" s="468">
        <v>2982</v>
      </c>
      <c r="BC530" s="468">
        <v>3069</v>
      </c>
      <c r="BD530" s="1015">
        <v>2891</v>
      </c>
      <c r="BE530" s="468">
        <v>2982</v>
      </c>
      <c r="BF530" s="468">
        <v>3069</v>
      </c>
      <c r="BG530" s="828"/>
      <c r="BH530" s="468">
        <f t="shared" si="6864"/>
        <v>2891</v>
      </c>
      <c r="BI530" s="1016">
        <v>750.08</v>
      </c>
      <c r="BJ530" s="894">
        <f t="shared" si="6866"/>
        <v>0.25945347630577659</v>
      </c>
      <c r="BK530" s="468"/>
      <c r="BL530" s="468">
        <f t="shared" si="6868"/>
        <v>2891</v>
      </c>
      <c r="BM530" s="894">
        <f t="shared" si="6869"/>
        <v>0.25945347630577659</v>
      </c>
      <c r="BN530" s="894"/>
      <c r="BO530" s="894"/>
      <c r="BP530" s="1016">
        <v>1507.72</v>
      </c>
      <c r="BQ530" s="894">
        <f t="shared" si="6871"/>
        <v>0.52152196471809065</v>
      </c>
      <c r="BR530" s="828"/>
      <c r="BS530" s="468">
        <f t="shared" si="6873"/>
        <v>2891</v>
      </c>
      <c r="BT530" s="1016">
        <v>2261.21</v>
      </c>
      <c r="BU530" s="894">
        <f t="shared" si="6874"/>
        <v>0.78215496368038739</v>
      </c>
      <c r="BV530" s="468"/>
      <c r="BW530" s="468">
        <f t="shared" si="6876"/>
        <v>2891</v>
      </c>
      <c r="BX530" s="894">
        <f t="shared" si="7205"/>
        <v>0.78215496368038739</v>
      </c>
      <c r="BY530" s="1016">
        <v>3039.47</v>
      </c>
      <c r="BZ530" s="1159">
        <v>3039.47</v>
      </c>
      <c r="CA530" s="468">
        <v>3130</v>
      </c>
      <c r="CB530" s="468">
        <v>3252</v>
      </c>
      <c r="CC530" s="468">
        <v>3379</v>
      </c>
      <c r="CD530" s="1016">
        <v>1043.82</v>
      </c>
      <c r="CE530" s="58"/>
      <c r="CF530" s="526">
        <f t="shared" si="6879"/>
        <v>3130</v>
      </c>
      <c r="CG530" s="587">
        <f t="shared" si="6880"/>
        <v>0.3334888178913738</v>
      </c>
      <c r="CH530" s="1016">
        <v>1568.09</v>
      </c>
      <c r="CI530" s="587">
        <f t="shared" si="6882"/>
        <v>0.50098722044728428</v>
      </c>
      <c r="CJ530" s="468"/>
      <c r="CK530" s="468">
        <f t="shared" si="6884"/>
        <v>3130</v>
      </c>
      <c r="CL530" s="166">
        <v>2352.9699999999998</v>
      </c>
      <c r="CM530" s="587">
        <f t="shared" si="6885"/>
        <v>0.75174760383386574</v>
      </c>
      <c r="CN530" s="58"/>
      <c r="CO530" s="1219">
        <f t="shared" si="6887"/>
        <v>3130</v>
      </c>
      <c r="CP530" s="587">
        <f t="shared" si="6888"/>
        <v>0.75174760383386574</v>
      </c>
      <c r="CQ530" s="58"/>
      <c r="CR530" s="1219">
        <f t="shared" si="6890"/>
        <v>3130</v>
      </c>
      <c r="CS530" s="1281">
        <v>3130</v>
      </c>
      <c r="CT530" s="1344">
        <v>3252</v>
      </c>
      <c r="CU530" s="468">
        <v>3379</v>
      </c>
      <c r="CV530" s="468">
        <v>3498</v>
      </c>
      <c r="CW530" s="1424">
        <v>3161.89</v>
      </c>
      <c r="CX530" s="587">
        <f t="shared" si="6892"/>
        <v>1.010188498402556</v>
      </c>
      <c r="CY530" s="1523">
        <v>3252</v>
      </c>
      <c r="CZ530" s="468"/>
      <c r="DA530" s="1523">
        <f t="shared" si="6894"/>
        <v>3252</v>
      </c>
      <c r="DB530" s="166">
        <v>816.56</v>
      </c>
      <c r="DC530" s="587">
        <f t="shared" si="6895"/>
        <v>0.25109471094710945</v>
      </c>
      <c r="DD530" s="1219"/>
      <c r="DE530" s="1523">
        <f t="shared" si="6897"/>
        <v>3252</v>
      </c>
      <c r="DF530" s="587">
        <f t="shared" si="6898"/>
        <v>0.25109471094710945</v>
      </c>
      <c r="DG530" s="1219"/>
      <c r="DH530" s="1523">
        <f t="shared" si="6900"/>
        <v>3252</v>
      </c>
      <c r="DI530" s="587">
        <f t="shared" si="6901"/>
        <v>0.25109471094710945</v>
      </c>
      <c r="DJ530" s="1622">
        <v>1630.73</v>
      </c>
      <c r="DK530" s="587">
        <f t="shared" si="6903"/>
        <v>0.50145448954489547</v>
      </c>
      <c r="DL530" s="1219"/>
      <c r="DM530" s="1523">
        <f t="shared" si="6905"/>
        <v>3252</v>
      </c>
      <c r="DN530" s="587">
        <f t="shared" si="6906"/>
        <v>0.50145448954489547</v>
      </c>
      <c r="DO530" s="1622">
        <v>3288.94</v>
      </c>
      <c r="DP530" s="468">
        <v>3421</v>
      </c>
      <c r="DQ530" s="468">
        <v>3557</v>
      </c>
      <c r="DR530" s="468">
        <v>3700</v>
      </c>
      <c r="DS530" s="1702">
        <v>3288.94</v>
      </c>
      <c r="DT530" s="323">
        <f t="shared" si="6908"/>
        <v>1.0113591635916359</v>
      </c>
      <c r="DU530" s="1788">
        <v>3421</v>
      </c>
      <c r="DV530" s="1788"/>
      <c r="DW530" s="1788">
        <f t="shared" si="6910"/>
        <v>3421</v>
      </c>
      <c r="DX530" s="1788"/>
      <c r="DY530" s="1788">
        <f t="shared" si="6912"/>
        <v>3421</v>
      </c>
      <c r="DZ530" s="1788"/>
      <c r="EA530" s="1788">
        <f t="shared" si="6913"/>
        <v>3421</v>
      </c>
      <c r="EB530" s="1702">
        <v>1696.29</v>
      </c>
      <c r="EC530" s="323">
        <f t="shared" si="6915"/>
        <v>0.49584624378836595</v>
      </c>
      <c r="ED530" s="1788"/>
      <c r="EE530" s="1788">
        <f t="shared" si="6917"/>
        <v>3421</v>
      </c>
      <c r="EF530" s="323">
        <f t="shared" si="6918"/>
        <v>0.49584624378836595</v>
      </c>
      <c r="EG530" s="1788"/>
      <c r="EH530" s="1788">
        <f t="shared" si="6920"/>
        <v>3421</v>
      </c>
      <c r="EI530" s="2339">
        <v>3421.42</v>
      </c>
      <c r="EJ530" s="1702">
        <v>3421.42</v>
      </c>
      <c r="EK530" s="323">
        <f t="shared" si="6922"/>
        <v>1</v>
      </c>
      <c r="EL530" s="1788">
        <v>3559</v>
      </c>
      <c r="EM530" s="2340">
        <v>3702</v>
      </c>
      <c r="EN530" s="2340">
        <v>3851</v>
      </c>
      <c r="EO530" s="1702">
        <v>1454.08</v>
      </c>
      <c r="EP530" s="2176">
        <f t="shared" si="6923"/>
        <v>0.40856420342792915</v>
      </c>
      <c r="EQ530" s="1788"/>
      <c r="ER530" s="1788">
        <f t="shared" si="6925"/>
        <v>3559</v>
      </c>
      <c r="ES530" s="1788"/>
      <c r="ET530" s="1788">
        <f t="shared" si="6927"/>
        <v>3559</v>
      </c>
      <c r="EU530" s="323">
        <f t="shared" si="6928"/>
        <v>0.40856420342792915</v>
      </c>
      <c r="EV530" s="1788"/>
      <c r="EW530" s="1788">
        <f t="shared" si="6930"/>
        <v>3559</v>
      </c>
      <c r="EX530" s="1702">
        <v>2646.46</v>
      </c>
      <c r="EY530" s="323">
        <f t="shared" si="6932"/>
        <v>0.74359651587524589</v>
      </c>
      <c r="EZ530" s="2341">
        <v>3559</v>
      </c>
      <c r="FA530" s="1702">
        <v>3550.61</v>
      </c>
      <c r="FB530" s="323">
        <f t="shared" si="6935"/>
        <v>0.99764259623489748</v>
      </c>
      <c r="FC530" s="1523">
        <v>3702</v>
      </c>
      <c r="FD530" s="1523">
        <v>3851</v>
      </c>
      <c r="FE530" s="1523">
        <v>3985</v>
      </c>
      <c r="FF530" s="1523"/>
      <c r="FG530" s="1523">
        <f t="shared" si="6936"/>
        <v>3702</v>
      </c>
      <c r="FH530" s="2791">
        <v>1224.68</v>
      </c>
      <c r="FI530" s="1523"/>
      <c r="FJ530" s="1523">
        <f t="shared" si="6938"/>
        <v>3702</v>
      </c>
      <c r="FK530" s="1969">
        <f t="shared" si="6939"/>
        <v>0.33081577525661804</v>
      </c>
      <c r="FL530" s="2791">
        <v>1835.07</v>
      </c>
      <c r="FM530" s="1969">
        <f t="shared" si="6941"/>
        <v>0.49569692058346837</v>
      </c>
      <c r="FN530" s="1523"/>
      <c r="FO530" s="1523">
        <f t="shared" si="6943"/>
        <v>3702</v>
      </c>
      <c r="FP530" s="2133">
        <v>3702</v>
      </c>
      <c r="FQ530" s="2610">
        <v>3825</v>
      </c>
      <c r="FR530" s="1523">
        <v>3970</v>
      </c>
      <c r="FS530" s="1523">
        <v>4121</v>
      </c>
      <c r="FU530" s="2498">
        <v>5163</v>
      </c>
    </row>
    <row r="531" spans="1:177" ht="21.75" hidden="1" thickBot="1" x14ac:dyDescent="0.4">
      <c r="A531" s="2895"/>
      <c r="B531" s="2879"/>
      <c r="C531" s="2898"/>
      <c r="D531" s="1884"/>
      <c r="E531" s="1946"/>
      <c r="F531" s="822" t="s">
        <v>594</v>
      </c>
      <c r="G531" s="734"/>
      <c r="H531" s="823"/>
      <c r="I531" s="523">
        <v>0</v>
      </c>
      <c r="J531" s="578"/>
      <c r="K531" s="578">
        <v>0</v>
      </c>
      <c r="L531" s="625"/>
      <c r="M531" s="523"/>
      <c r="N531" s="523"/>
      <c r="O531" s="523"/>
      <c r="P531" s="578">
        <f t="shared" si="6841"/>
        <v>0</v>
      </c>
      <c r="Q531" s="625"/>
      <c r="R531" s="523">
        <v>0</v>
      </c>
      <c r="S531" s="578">
        <v>0</v>
      </c>
      <c r="T531" s="625"/>
      <c r="U531" s="523">
        <v>0</v>
      </c>
      <c r="V531" s="523"/>
      <c r="W531" s="523"/>
      <c r="X531" s="578">
        <f t="shared" si="6846"/>
        <v>0</v>
      </c>
      <c r="Y531" s="625"/>
      <c r="Z531" s="523"/>
      <c r="AA531" s="578">
        <f t="shared" si="6849"/>
        <v>0</v>
      </c>
      <c r="AB531" s="578">
        <v>0</v>
      </c>
      <c r="AC531" s="625" t="e">
        <f t="shared" si="6851"/>
        <v>#DIV/0!</v>
      </c>
      <c r="AD531" s="578">
        <v>0</v>
      </c>
      <c r="AE531" s="578">
        <v>0</v>
      </c>
      <c r="AF531" s="625" t="e">
        <f t="shared" si="6852"/>
        <v>#DIV/0!</v>
      </c>
      <c r="AG531" s="523">
        <v>0</v>
      </c>
      <c r="AH531" s="523"/>
      <c r="AI531" s="523"/>
      <c r="AJ531" s="523"/>
      <c r="AK531" s="523"/>
      <c r="AL531" s="578">
        <f t="shared" si="6854"/>
        <v>0</v>
      </c>
      <c r="AM531" s="877">
        <v>0</v>
      </c>
      <c r="AN531" s="1044"/>
      <c r="AO531" s="877">
        <v>0</v>
      </c>
      <c r="AP531" s="1044" t="e">
        <f t="shared" si="6857"/>
        <v>#DIV/0!</v>
      </c>
      <c r="AQ531" s="877">
        <v>0</v>
      </c>
      <c r="AR531" s="877">
        <v>0</v>
      </c>
      <c r="AS531" s="877">
        <f t="shared" si="6859"/>
        <v>0</v>
      </c>
      <c r="AT531" s="1044" t="e">
        <f t="shared" si="6860"/>
        <v>#DIV/0!</v>
      </c>
      <c r="AU531" s="877">
        <v>0</v>
      </c>
      <c r="AV531" s="877">
        <f t="shared" si="6862"/>
        <v>0</v>
      </c>
      <c r="AW531" s="523"/>
      <c r="AX531" s="877">
        <v>0</v>
      </c>
      <c r="AY531" s="523"/>
      <c r="AZ531" s="1111">
        <v>0</v>
      </c>
      <c r="BA531" s="1045"/>
      <c r="BB531" s="523"/>
      <c r="BC531" s="523"/>
      <c r="BD531" s="1045"/>
      <c r="BE531" s="523"/>
      <c r="BF531" s="523"/>
      <c r="BG531" s="877">
        <v>0</v>
      </c>
      <c r="BH531" s="523">
        <f t="shared" si="6864"/>
        <v>0</v>
      </c>
      <c r="BI531" s="1046"/>
      <c r="BJ531" s="1044"/>
      <c r="BK531" s="523">
        <v>0</v>
      </c>
      <c r="BL531" s="523">
        <f t="shared" si="6868"/>
        <v>0</v>
      </c>
      <c r="BM531" s="1044"/>
      <c r="BN531" s="1044"/>
      <c r="BO531" s="1044"/>
      <c r="BP531" s="1046"/>
      <c r="BQ531" s="1044"/>
      <c r="BR531" s="877">
        <v>0</v>
      </c>
      <c r="BS531" s="523">
        <f t="shared" si="6873"/>
        <v>0</v>
      </c>
      <c r="BT531" s="1046"/>
      <c r="BU531" s="1044"/>
      <c r="BV531" s="523"/>
      <c r="BW531" s="523">
        <f t="shared" si="6876"/>
        <v>0</v>
      </c>
      <c r="BX531" s="1044"/>
      <c r="BY531" s="1046"/>
      <c r="BZ531" s="1178"/>
      <c r="CA531" s="523"/>
      <c r="CB531" s="523"/>
      <c r="CC531" s="523"/>
      <c r="CD531" s="1046"/>
      <c r="CE531" s="69"/>
      <c r="CF531" s="578">
        <f t="shared" si="6879"/>
        <v>0</v>
      </c>
      <c r="CG531" s="625"/>
      <c r="CH531" s="1046"/>
      <c r="CI531" s="625"/>
      <c r="CJ531" s="523">
        <v>0</v>
      </c>
      <c r="CK531" s="523">
        <f t="shared" si="6884"/>
        <v>0</v>
      </c>
      <c r="CL531" s="185"/>
      <c r="CM531" s="625"/>
      <c r="CN531" s="69"/>
      <c r="CO531" s="1230">
        <f t="shared" si="6887"/>
        <v>0</v>
      </c>
      <c r="CP531" s="625"/>
      <c r="CQ531" s="69"/>
      <c r="CR531" s="1230">
        <f t="shared" si="6890"/>
        <v>0</v>
      </c>
      <c r="CS531" s="1300"/>
      <c r="CT531" s="1357"/>
      <c r="CU531" s="523"/>
      <c r="CV531" s="523"/>
      <c r="CW531" s="1443"/>
      <c r="CX531" s="625" t="e">
        <f t="shared" si="6892"/>
        <v>#DIV/0!</v>
      </c>
      <c r="CY531" s="1534"/>
      <c r="CZ531" s="523">
        <v>0</v>
      </c>
      <c r="DA531" s="1534">
        <f t="shared" si="6894"/>
        <v>0</v>
      </c>
      <c r="DB531" s="185"/>
      <c r="DC531" s="625"/>
      <c r="DD531" s="1230">
        <v>0</v>
      </c>
      <c r="DE531" s="1534">
        <f t="shared" si="6897"/>
        <v>0</v>
      </c>
      <c r="DF531" s="625"/>
      <c r="DG531" s="1230">
        <v>0</v>
      </c>
      <c r="DH531" s="1534">
        <f t="shared" si="6900"/>
        <v>0</v>
      </c>
      <c r="DI531" s="625"/>
      <c r="DJ531" s="1641"/>
      <c r="DK531" s="625"/>
      <c r="DL531" s="1230">
        <v>0</v>
      </c>
      <c r="DM531" s="1534">
        <f t="shared" si="6905"/>
        <v>0</v>
      </c>
      <c r="DN531" s="625"/>
      <c r="DO531" s="1641"/>
      <c r="DP531" s="523"/>
      <c r="DQ531" s="523"/>
      <c r="DR531" s="523"/>
      <c r="DS531" s="2035"/>
      <c r="DT531" s="2141" t="e">
        <f t="shared" si="6908"/>
        <v>#DIV/0!</v>
      </c>
      <c r="DU531" s="1798"/>
      <c r="DV531" s="1798">
        <v>0</v>
      </c>
      <c r="DW531" s="1798">
        <f t="shared" si="6910"/>
        <v>0</v>
      </c>
      <c r="DX531" s="1798">
        <v>0</v>
      </c>
      <c r="DY531" s="1798">
        <f t="shared" si="6912"/>
        <v>0</v>
      </c>
      <c r="DZ531" s="1798">
        <v>0</v>
      </c>
      <c r="EA531" s="1798">
        <f t="shared" si="6913"/>
        <v>0</v>
      </c>
      <c r="EB531" s="2035"/>
      <c r="EC531" s="2141"/>
      <c r="ED531" s="1798">
        <v>0</v>
      </c>
      <c r="EE531" s="1798">
        <f t="shared" si="6917"/>
        <v>0</v>
      </c>
      <c r="EF531" s="2141" t="e">
        <f t="shared" si="6918"/>
        <v>#DIV/0!</v>
      </c>
      <c r="EG531" s="1798">
        <v>0</v>
      </c>
      <c r="EH531" s="1798">
        <f t="shared" si="6920"/>
        <v>0</v>
      </c>
      <c r="EI531" s="2391"/>
      <c r="EJ531" s="2035"/>
      <c r="EK531" s="2141" t="e">
        <f t="shared" si="6922"/>
        <v>#DIV/0!</v>
      </c>
      <c r="EL531" s="1798"/>
      <c r="EM531" s="2392"/>
      <c r="EN531" s="2392"/>
      <c r="EO531" s="2035"/>
      <c r="EP531" s="2176" t="e">
        <f t="shared" si="6923"/>
        <v>#DIV/0!</v>
      </c>
      <c r="EQ531" s="1798">
        <v>0</v>
      </c>
      <c r="ER531" s="1798">
        <f t="shared" si="6925"/>
        <v>0</v>
      </c>
      <c r="ES531" s="1798">
        <v>0</v>
      </c>
      <c r="ET531" s="1798">
        <f t="shared" si="6927"/>
        <v>0</v>
      </c>
      <c r="EU531" s="2141" t="e">
        <f t="shared" si="6928"/>
        <v>#DIV/0!</v>
      </c>
      <c r="EV531" s="1798">
        <v>0</v>
      </c>
      <c r="EW531" s="1798">
        <f t="shared" si="6930"/>
        <v>0</v>
      </c>
      <c r="EX531" s="2035"/>
      <c r="EY531" s="2141" t="e">
        <f t="shared" si="6932"/>
        <v>#DIV/0!</v>
      </c>
      <c r="EZ531" s="2393"/>
      <c r="FA531" s="2035"/>
      <c r="FB531" s="2141" t="e">
        <f t="shared" si="6935"/>
        <v>#DIV/0!</v>
      </c>
      <c r="FC531" s="1534"/>
      <c r="FD531" s="1534"/>
      <c r="FE531" s="1534"/>
      <c r="FF531" s="1534">
        <v>0</v>
      </c>
      <c r="FG531" s="1534">
        <f t="shared" si="6936"/>
        <v>0</v>
      </c>
      <c r="FH531" s="2824"/>
      <c r="FI531" s="1534">
        <v>0</v>
      </c>
      <c r="FJ531" s="1534">
        <f t="shared" si="6938"/>
        <v>0</v>
      </c>
      <c r="FK531" s="2142" t="e">
        <f t="shared" si="6939"/>
        <v>#DIV/0!</v>
      </c>
      <c r="FL531" s="2824"/>
      <c r="FM531" s="2142" t="e">
        <f t="shared" si="6941"/>
        <v>#DIV/0!</v>
      </c>
      <c r="FN531" s="1534">
        <v>0</v>
      </c>
      <c r="FO531" s="1534">
        <f t="shared" si="6943"/>
        <v>0</v>
      </c>
      <c r="FP531" s="2825"/>
      <c r="FQ531" s="2839"/>
      <c r="FR531" s="1534"/>
      <c r="FS531" s="1534"/>
    </row>
    <row r="532" spans="1:177" ht="19.5" customHeight="1" thickBot="1" x14ac:dyDescent="0.4">
      <c r="A532" s="2895"/>
      <c r="B532" s="2880"/>
      <c r="C532" s="2899"/>
      <c r="D532" s="1832" t="s">
        <v>423</v>
      </c>
      <c r="E532" s="1862" t="s">
        <v>465</v>
      </c>
      <c r="F532" s="684"/>
      <c r="G532" s="656"/>
      <c r="H532" s="757">
        <f>SUM(H529,H518)</f>
        <v>20080</v>
      </c>
      <c r="I532" s="510">
        <f>SUM(I529,I518)</f>
        <v>22842</v>
      </c>
      <c r="J532" s="566">
        <f t="shared" ref="J532" si="7342">SUM(J529,J518)</f>
        <v>22927</v>
      </c>
      <c r="K532" s="566">
        <f>SUM(K529,K518)</f>
        <v>4756</v>
      </c>
      <c r="L532" s="620">
        <f>K532/J532</f>
        <v>0.20744100841802243</v>
      </c>
      <c r="M532" s="510">
        <f t="shared" ref="M532" si="7343">SUM(M529,M518)</f>
        <v>22927</v>
      </c>
      <c r="N532" s="510">
        <f>SUM(N530,N518)</f>
        <v>0</v>
      </c>
      <c r="O532" s="510">
        <f>SUM(O530,O518)</f>
        <v>9375</v>
      </c>
      <c r="P532" s="566">
        <f t="shared" si="6841"/>
        <v>32302</v>
      </c>
      <c r="Q532" s="620">
        <f>K532/P532</f>
        <v>0.14723546529626649</v>
      </c>
      <c r="R532" s="510">
        <f>SUM(R529,R518)</f>
        <v>32302</v>
      </c>
      <c r="S532" s="566">
        <f>SUM(S529,S518)</f>
        <v>7770</v>
      </c>
      <c r="T532" s="620">
        <f t="shared" si="6844"/>
        <v>0.24054238127670113</v>
      </c>
      <c r="U532" s="510">
        <f>SUM(U529,U518)</f>
        <v>32302</v>
      </c>
      <c r="V532" s="510">
        <f>SUM(V530,V518)</f>
        <v>0</v>
      </c>
      <c r="W532" s="510">
        <f>SUM(W530,W518)</f>
        <v>0</v>
      </c>
      <c r="X532" s="566">
        <f t="shared" si="6846"/>
        <v>32302</v>
      </c>
      <c r="Y532" s="620">
        <f t="shared" si="6847"/>
        <v>0.24054238127670113</v>
      </c>
      <c r="Z532" s="510">
        <f>SUM(Z530,Z518)</f>
        <v>0</v>
      </c>
      <c r="AA532" s="566">
        <f t="shared" si="6849"/>
        <v>32302</v>
      </c>
      <c r="AB532" s="566">
        <f>SUM(AB529,AB518)</f>
        <v>13637</v>
      </c>
      <c r="AC532" s="620">
        <f t="shared" si="6851"/>
        <v>0.42217200173363878</v>
      </c>
      <c r="AD532" s="566">
        <f>SUM(AD529,AD518)</f>
        <v>14746</v>
      </c>
      <c r="AE532" s="566">
        <f>SUM(AE529,AE518)</f>
        <v>16024</v>
      </c>
      <c r="AF532" s="620">
        <f t="shared" si="6852"/>
        <v>0.49606835490062534</v>
      </c>
      <c r="AG532" s="510">
        <f>SUM(AG529,AG518)</f>
        <v>32302</v>
      </c>
      <c r="AH532" s="510">
        <f t="shared" ref="AH532:AJ532" si="7344">SUM(AH529,AH518)</f>
        <v>18765</v>
      </c>
      <c r="AI532" s="510">
        <f t="shared" si="7344"/>
        <v>17765</v>
      </c>
      <c r="AJ532" s="510">
        <f t="shared" si="7344"/>
        <v>17765</v>
      </c>
      <c r="AK532" s="510">
        <f>SUM(AK530,AK518)</f>
        <v>0</v>
      </c>
      <c r="AL532" s="566">
        <f t="shared" si="6854"/>
        <v>32302</v>
      </c>
      <c r="AM532" s="867">
        <f>SUM(AM529,AM518)</f>
        <v>28019.41</v>
      </c>
      <c r="AN532" s="1007">
        <f t="shared" si="6855"/>
        <v>0.86742028357377254</v>
      </c>
      <c r="AO532" s="867">
        <f>SUM(AO529,AO518)</f>
        <v>8443.11</v>
      </c>
      <c r="AP532" s="1007">
        <f t="shared" si="6857"/>
        <v>0.44993924860111911</v>
      </c>
      <c r="AQ532" s="867">
        <f>SUM(AQ529,AQ518)</f>
        <v>0</v>
      </c>
      <c r="AR532" s="867">
        <f>SUM(AR529,AR518)</f>
        <v>0</v>
      </c>
      <c r="AS532" s="867">
        <f t="shared" si="6859"/>
        <v>18765</v>
      </c>
      <c r="AT532" s="1007">
        <f t="shared" si="6860"/>
        <v>0.44993924860111911</v>
      </c>
      <c r="AU532" s="867">
        <f>SUM(AU529,AU518)</f>
        <v>0</v>
      </c>
      <c r="AV532" s="867">
        <f t="shared" si="6862"/>
        <v>18765</v>
      </c>
      <c r="AW532" s="510">
        <f t="shared" ref="AW532" si="7345">SUM(AW529,AW518)</f>
        <v>18765</v>
      </c>
      <c r="AX532" s="867">
        <f>SUM(AX529,AX518)</f>
        <v>13777.92</v>
      </c>
      <c r="AY532" s="510">
        <f t="shared" ref="AY532:BF532" si="7346">SUM(AY529,AY518)</f>
        <v>18765</v>
      </c>
      <c r="AZ532" s="1092">
        <f>SUM(AZ529,AZ518)</f>
        <v>16987.059999999998</v>
      </c>
      <c r="BA532" s="1008">
        <f t="shared" si="7346"/>
        <v>18765</v>
      </c>
      <c r="BB532" s="510">
        <f t="shared" si="7346"/>
        <v>17765</v>
      </c>
      <c r="BC532" s="510">
        <f t="shared" si="7346"/>
        <v>17765</v>
      </c>
      <c r="BD532" s="1008">
        <f t="shared" si="7346"/>
        <v>18765</v>
      </c>
      <c r="BE532" s="510">
        <f t="shared" si="7346"/>
        <v>17765</v>
      </c>
      <c r="BF532" s="510">
        <f t="shared" si="7346"/>
        <v>17765</v>
      </c>
      <c r="BG532" s="867">
        <f>SUM(BG529,BG518)</f>
        <v>0</v>
      </c>
      <c r="BH532" s="510">
        <f t="shared" si="6864"/>
        <v>18765</v>
      </c>
      <c r="BI532" s="1009">
        <f t="shared" ref="BI532" si="7347">SUM(BI529,BI518)</f>
        <v>3859.09</v>
      </c>
      <c r="BJ532" s="1007">
        <f t="shared" si="6866"/>
        <v>0.20565361044497735</v>
      </c>
      <c r="BK532" s="510">
        <f>SUM(BK529,BK518)</f>
        <v>0</v>
      </c>
      <c r="BL532" s="510">
        <f t="shared" si="6868"/>
        <v>18765</v>
      </c>
      <c r="BM532" s="1007">
        <f t="shared" si="6869"/>
        <v>0.20565361044497735</v>
      </c>
      <c r="BN532" s="1007"/>
      <c r="BO532" s="1007"/>
      <c r="BP532" s="1009">
        <f t="shared" ref="BP532:BT532" si="7348">SUM(BP529,BP518)</f>
        <v>7880.64</v>
      </c>
      <c r="BQ532" s="1007">
        <f t="shared" si="6871"/>
        <v>0.41996482813749003</v>
      </c>
      <c r="BR532" s="867">
        <f>SUM(BR529,BR518)</f>
        <v>0</v>
      </c>
      <c r="BS532" s="510">
        <f t="shared" si="6873"/>
        <v>18765</v>
      </c>
      <c r="BT532" s="1009">
        <f t="shared" si="7348"/>
        <v>14084.77</v>
      </c>
      <c r="BU532" s="1007">
        <f t="shared" si="6874"/>
        <v>0.75058726352251537</v>
      </c>
      <c r="BV532" s="510">
        <f>SUM(BV529,BV518)</f>
        <v>0</v>
      </c>
      <c r="BW532" s="510">
        <f t="shared" si="6876"/>
        <v>18765</v>
      </c>
      <c r="BX532" s="1007">
        <f t="shared" ref="BX532" si="7349">BT532/BW532</f>
        <v>0.75058726352251537</v>
      </c>
      <c r="BY532" s="1009">
        <f t="shared" ref="BY532:CD532" si="7350">SUM(BY529,BY518)</f>
        <v>20427.660000000003</v>
      </c>
      <c r="BZ532" s="1156">
        <f t="shared" si="7350"/>
        <v>20427.660000000003</v>
      </c>
      <c r="CA532" s="510">
        <f t="shared" si="7350"/>
        <v>19096</v>
      </c>
      <c r="CB532" s="510">
        <f t="shared" si="7350"/>
        <v>19096</v>
      </c>
      <c r="CC532" s="510">
        <f t="shared" si="7350"/>
        <v>19096</v>
      </c>
      <c r="CD532" s="1009">
        <f t="shared" si="7350"/>
        <v>5968.5999999999995</v>
      </c>
      <c r="CE532" s="55">
        <f>SUM(CE529,CE518)</f>
        <v>0</v>
      </c>
      <c r="CF532" s="566">
        <f t="shared" si="6879"/>
        <v>19096</v>
      </c>
      <c r="CG532" s="620">
        <f t="shared" si="6880"/>
        <v>0.31255760368663593</v>
      </c>
      <c r="CH532" s="1009">
        <f t="shared" ref="CH532:CL532" si="7351">SUM(CH529,CH518)</f>
        <v>9263.5</v>
      </c>
      <c r="CI532" s="620">
        <f t="shared" si="6882"/>
        <v>0.48510159195643066</v>
      </c>
      <c r="CJ532" s="510">
        <f>SUM(CJ529,CJ518)</f>
        <v>0</v>
      </c>
      <c r="CK532" s="510">
        <f t="shared" si="6884"/>
        <v>19096</v>
      </c>
      <c r="CL532" s="163">
        <f t="shared" si="7351"/>
        <v>16431.18</v>
      </c>
      <c r="CM532" s="620">
        <f t="shared" si="6885"/>
        <v>0.86045140343527438</v>
      </c>
      <c r="CN532" s="55">
        <f>SUM(CN529,CN518)</f>
        <v>1000</v>
      </c>
      <c r="CO532" s="1216">
        <f t="shared" si="6887"/>
        <v>20096</v>
      </c>
      <c r="CP532" s="620">
        <f t="shared" si="6888"/>
        <v>0.81763435509554139</v>
      </c>
      <c r="CQ532" s="55">
        <f>SUM(CQ529,CQ518)</f>
        <v>0</v>
      </c>
      <c r="CR532" s="1216">
        <f t="shared" si="6890"/>
        <v>20096</v>
      </c>
      <c r="CS532" s="1278">
        <f t="shared" ref="CS532:DB532" si="7352">SUM(CS529,CS518)</f>
        <v>20096</v>
      </c>
      <c r="CT532" s="1341">
        <f t="shared" si="7352"/>
        <v>21489</v>
      </c>
      <c r="CU532" s="510">
        <f t="shared" si="7352"/>
        <v>21489</v>
      </c>
      <c r="CV532" s="510">
        <f t="shared" si="7352"/>
        <v>21489</v>
      </c>
      <c r="CW532" s="1421">
        <f t="shared" si="7352"/>
        <v>20075.23</v>
      </c>
      <c r="CX532" s="620">
        <f t="shared" si="6892"/>
        <v>0.99896646098726116</v>
      </c>
      <c r="CY532" s="1520">
        <f t="shared" ref="CY532" si="7353">SUM(CY529,CY518)</f>
        <v>21489</v>
      </c>
      <c r="CZ532" s="510">
        <f>SUM(CZ529,CZ518)</f>
        <v>0</v>
      </c>
      <c r="DA532" s="1520">
        <f t="shared" si="6894"/>
        <v>21489</v>
      </c>
      <c r="DB532" s="163">
        <f t="shared" si="7352"/>
        <v>5220.7299999999996</v>
      </c>
      <c r="DC532" s="620">
        <f t="shared" si="6895"/>
        <v>0.24294895062590161</v>
      </c>
      <c r="DD532" s="1216">
        <f>SUM(DD529,DD518)</f>
        <v>1400</v>
      </c>
      <c r="DE532" s="1520">
        <f t="shared" si="6897"/>
        <v>22889</v>
      </c>
      <c r="DF532" s="620">
        <f t="shared" si="6898"/>
        <v>0.22808903840272618</v>
      </c>
      <c r="DG532" s="1216">
        <f>SUM(DG529,DG518)</f>
        <v>1400</v>
      </c>
      <c r="DH532" s="1520">
        <f t="shared" si="6900"/>
        <v>22889</v>
      </c>
      <c r="DI532" s="620">
        <f t="shared" si="6901"/>
        <v>0.22808903840272618</v>
      </c>
      <c r="DJ532" s="1619">
        <f t="shared" ref="DJ532" si="7354">SUM(DJ529,DJ518)</f>
        <v>13448.42</v>
      </c>
      <c r="DK532" s="620">
        <f t="shared" si="6903"/>
        <v>0.58754947791515577</v>
      </c>
      <c r="DL532" s="1216">
        <f>SUM(DL529,DL518)</f>
        <v>3000</v>
      </c>
      <c r="DM532" s="1520">
        <f t="shared" si="6905"/>
        <v>25889</v>
      </c>
      <c r="DN532" s="620">
        <f t="shared" si="6906"/>
        <v>0.51946463749082628</v>
      </c>
      <c r="DO532" s="1619">
        <f t="shared" ref="DO532:DS532" si="7355">SUM(DO529,DO518)</f>
        <v>23389.749999999996</v>
      </c>
      <c r="DP532" s="510">
        <f t="shared" si="7355"/>
        <v>28208</v>
      </c>
      <c r="DQ532" s="510">
        <f t="shared" si="7355"/>
        <v>24145</v>
      </c>
      <c r="DR532" s="510">
        <f t="shared" si="7355"/>
        <v>24145</v>
      </c>
      <c r="DS532" s="1700">
        <f t="shared" si="7355"/>
        <v>23318.719999999998</v>
      </c>
      <c r="DT532" s="2328">
        <f t="shared" si="6908"/>
        <v>0.90071922438101115</v>
      </c>
      <c r="DU532" s="1785">
        <f t="shared" ref="DU532" si="7356">SUM(DU529,DU518)</f>
        <v>28208</v>
      </c>
      <c r="DV532" s="1785">
        <f>SUM(DV529,DV518)</f>
        <v>0</v>
      </c>
      <c r="DW532" s="1785">
        <f t="shared" si="6910"/>
        <v>28208</v>
      </c>
      <c r="DX532" s="1785">
        <f>SUM(DX529,DX518)</f>
        <v>0</v>
      </c>
      <c r="DY532" s="1785">
        <f t="shared" si="6912"/>
        <v>28208</v>
      </c>
      <c r="DZ532" s="1785">
        <f>SUM(DZ529,DZ518)</f>
        <v>0</v>
      </c>
      <c r="EA532" s="1785">
        <f t="shared" si="6913"/>
        <v>28208</v>
      </c>
      <c r="EB532" s="1700">
        <f t="shared" ref="EB532" si="7357">SUM(EB529,EB518)</f>
        <v>13243.400000000001</v>
      </c>
      <c r="EC532" s="2328">
        <f t="shared" si="6915"/>
        <v>0.46949092456040847</v>
      </c>
      <c r="ED532" s="1785">
        <f>SUM(ED529,ED518)</f>
        <v>3000</v>
      </c>
      <c r="EE532" s="1785">
        <f t="shared" si="6917"/>
        <v>31208</v>
      </c>
      <c r="EF532" s="2328">
        <f t="shared" si="6918"/>
        <v>0.42435913868238917</v>
      </c>
      <c r="EG532" s="1785">
        <f>SUM(EG529,EG518)</f>
        <v>2000</v>
      </c>
      <c r="EH532" s="1785">
        <f t="shared" si="6920"/>
        <v>33208</v>
      </c>
      <c r="EI532" s="2330">
        <f t="shared" ref="EI532:EO532" si="7358">SUM(EI529,EI518)</f>
        <v>29797.58</v>
      </c>
      <c r="EJ532" s="1700">
        <f t="shared" si="7358"/>
        <v>29975.950000000004</v>
      </c>
      <c r="EK532" s="2328">
        <f t="shared" si="6922"/>
        <v>1.0059860565858034</v>
      </c>
      <c r="EL532" s="1785">
        <f t="shared" si="7358"/>
        <v>50066</v>
      </c>
      <c r="EM532" s="2344">
        <f t="shared" si="7358"/>
        <v>29494</v>
      </c>
      <c r="EN532" s="2344">
        <f t="shared" si="7358"/>
        <v>28581</v>
      </c>
      <c r="EO532" s="1700">
        <f t="shared" si="7358"/>
        <v>12078.75</v>
      </c>
      <c r="EP532" s="2176">
        <f t="shared" si="6923"/>
        <v>0.24125654136539768</v>
      </c>
      <c r="EQ532" s="1785">
        <f>SUM(EQ529,EQ518)</f>
        <v>0</v>
      </c>
      <c r="ER532" s="1785">
        <f t="shared" si="6925"/>
        <v>50066</v>
      </c>
      <c r="ES532" s="1785">
        <f>SUM(ES529,ES518)</f>
        <v>0</v>
      </c>
      <c r="ET532" s="1785">
        <f t="shared" si="6927"/>
        <v>50066</v>
      </c>
      <c r="EU532" s="2328">
        <f t="shared" si="6928"/>
        <v>0.24125654136539768</v>
      </c>
      <c r="EV532" s="1785">
        <f>SUM(EV529,EV518)</f>
        <v>0</v>
      </c>
      <c r="EW532" s="1785">
        <f t="shared" si="6930"/>
        <v>50066</v>
      </c>
      <c r="EX532" s="1700">
        <f t="shared" ref="EX532" si="7359">SUM(EX529,EX518)</f>
        <v>22060.600000000002</v>
      </c>
      <c r="EY532" s="2328">
        <f t="shared" si="6932"/>
        <v>0.44063036791435312</v>
      </c>
      <c r="EZ532" s="2329">
        <f t="shared" ref="EZ532:FE532" si="7360">SUM(EZ529,EZ518)</f>
        <v>50066</v>
      </c>
      <c r="FA532" s="1700">
        <f t="shared" ref="FA532" si="7361">SUM(FA529,FA518)</f>
        <v>29963.759999999998</v>
      </c>
      <c r="FB532" s="2328">
        <f t="shared" si="6935"/>
        <v>0.59848519953661161</v>
      </c>
      <c r="FC532" s="1527">
        <f t="shared" si="7360"/>
        <v>66768</v>
      </c>
      <c r="FD532" s="1527">
        <f t="shared" si="7360"/>
        <v>25855</v>
      </c>
      <c r="FE532" s="1527">
        <f t="shared" si="7360"/>
        <v>25855</v>
      </c>
      <c r="FF532" s="1527">
        <f>SUM(FF529,FF518)</f>
        <v>0</v>
      </c>
      <c r="FG532" s="1527">
        <f t="shared" si="6936"/>
        <v>66768</v>
      </c>
      <c r="FH532" s="2798">
        <f t="shared" ref="FH532" si="7362">SUM(FH529,FH518)</f>
        <v>48048.91</v>
      </c>
      <c r="FI532" s="1527">
        <f>SUM(FI529,FI518)</f>
        <v>3220</v>
      </c>
      <c r="FJ532" s="1527">
        <f t="shared" si="6938"/>
        <v>69988</v>
      </c>
      <c r="FK532" s="2786">
        <f t="shared" si="6939"/>
        <v>0.68653069097559583</v>
      </c>
      <c r="FL532" s="2798">
        <f t="shared" ref="FL532" si="7363">SUM(FL529,FL518)</f>
        <v>53659.369999999995</v>
      </c>
      <c r="FM532" s="2786">
        <f t="shared" si="6941"/>
        <v>0.76669386180488075</v>
      </c>
      <c r="FN532" s="1527">
        <f>SUM(FN529,FN518)</f>
        <v>0</v>
      </c>
      <c r="FO532" s="1527">
        <f t="shared" si="6943"/>
        <v>69988</v>
      </c>
      <c r="FP532" s="2126">
        <f t="shared" ref="FP532" si="7364">SUM(FP529,FP518)</f>
        <v>69988</v>
      </c>
      <c r="FQ532" s="2601">
        <f t="shared" ref="FQ532:FR532" si="7365">SUM(FQ529,FQ518)</f>
        <v>33170</v>
      </c>
      <c r="FR532" s="516">
        <f t="shared" si="7365"/>
        <v>32957</v>
      </c>
      <c r="FS532" s="516">
        <f t="shared" ref="FS532" si="7366">SUM(FS529,FS518)</f>
        <v>24957</v>
      </c>
    </row>
    <row r="533" spans="1:177" ht="20.25" customHeight="1" thickBot="1" x14ac:dyDescent="0.4">
      <c r="A533" s="2888" t="s">
        <v>279</v>
      </c>
      <c r="B533" s="2879" t="s">
        <v>286</v>
      </c>
      <c r="C533" s="2891" t="s">
        <v>246</v>
      </c>
      <c r="D533" s="1856" t="s">
        <v>398</v>
      </c>
      <c r="E533" s="1887" t="s">
        <v>323</v>
      </c>
      <c r="F533" s="708"/>
      <c r="G533" s="645" t="s">
        <v>513</v>
      </c>
      <c r="H533" s="648">
        <v>0</v>
      </c>
      <c r="I533" s="487">
        <v>0</v>
      </c>
      <c r="J533" s="535">
        <v>0</v>
      </c>
      <c r="K533" s="535">
        <v>0</v>
      </c>
      <c r="L533" s="603"/>
      <c r="M533" s="487">
        <v>0</v>
      </c>
      <c r="N533" s="487"/>
      <c r="O533" s="487"/>
      <c r="P533" s="535">
        <f t="shared" si="6841"/>
        <v>0</v>
      </c>
      <c r="Q533" s="603"/>
      <c r="R533" s="487">
        <v>0</v>
      </c>
      <c r="S533" s="535">
        <v>0</v>
      </c>
      <c r="T533" s="603"/>
      <c r="U533" s="487">
        <v>0</v>
      </c>
      <c r="V533" s="487"/>
      <c r="W533" s="487"/>
      <c r="X533" s="535">
        <f t="shared" si="6846"/>
        <v>0</v>
      </c>
      <c r="Y533" s="603"/>
      <c r="Z533" s="487"/>
      <c r="AA533" s="535">
        <f t="shared" si="6849"/>
        <v>0</v>
      </c>
      <c r="AB533" s="535">
        <v>0</v>
      </c>
      <c r="AC533" s="603" t="e">
        <f t="shared" si="6851"/>
        <v>#DIV/0!</v>
      </c>
      <c r="AD533" s="535">
        <v>0</v>
      </c>
      <c r="AE533" s="535">
        <v>0</v>
      </c>
      <c r="AF533" s="603" t="e">
        <f t="shared" si="6852"/>
        <v>#DIV/0!</v>
      </c>
      <c r="AG533" s="487">
        <v>0</v>
      </c>
      <c r="AH533" s="487">
        <v>0</v>
      </c>
      <c r="AI533" s="487">
        <v>0</v>
      </c>
      <c r="AJ533" s="487">
        <v>0</v>
      </c>
      <c r="AK533" s="487"/>
      <c r="AL533" s="535">
        <f t="shared" si="6854"/>
        <v>0</v>
      </c>
      <c r="AM533" s="844">
        <v>0</v>
      </c>
      <c r="AN533" s="891"/>
      <c r="AO533" s="844">
        <v>0</v>
      </c>
      <c r="AP533" s="891"/>
      <c r="AQ533" s="844">
        <v>0</v>
      </c>
      <c r="AR533" s="844">
        <v>0</v>
      </c>
      <c r="AS533" s="844">
        <f t="shared" si="6859"/>
        <v>0</v>
      </c>
      <c r="AT533" s="891"/>
      <c r="AU533" s="844">
        <v>0</v>
      </c>
      <c r="AV533" s="844">
        <f t="shared" si="6862"/>
        <v>0</v>
      </c>
      <c r="AW533" s="487">
        <v>0</v>
      </c>
      <c r="AX533" s="844">
        <v>0</v>
      </c>
      <c r="AY533" s="487">
        <v>0</v>
      </c>
      <c r="AZ533" s="1073">
        <v>0</v>
      </c>
      <c r="BA533" s="931">
        <v>0</v>
      </c>
      <c r="BB533" s="487">
        <v>0</v>
      </c>
      <c r="BC533" s="487">
        <v>0</v>
      </c>
      <c r="BD533" s="931">
        <v>0</v>
      </c>
      <c r="BE533" s="487">
        <v>0</v>
      </c>
      <c r="BF533" s="487">
        <v>0</v>
      </c>
      <c r="BG533" s="844">
        <v>0</v>
      </c>
      <c r="BH533" s="487">
        <f t="shared" si="6864"/>
        <v>0</v>
      </c>
      <c r="BI533" s="932">
        <v>0</v>
      </c>
      <c r="BJ533" s="891"/>
      <c r="BK533" s="487">
        <v>0</v>
      </c>
      <c r="BL533" s="487">
        <f t="shared" si="6868"/>
        <v>0</v>
      </c>
      <c r="BM533" s="891"/>
      <c r="BN533" s="891"/>
      <c r="BO533" s="891"/>
      <c r="BP533" s="932">
        <v>0</v>
      </c>
      <c r="BQ533" s="891"/>
      <c r="BR533" s="844">
        <v>0</v>
      </c>
      <c r="BS533" s="487">
        <f t="shared" si="6873"/>
        <v>0</v>
      </c>
      <c r="BT533" s="932">
        <v>0</v>
      </c>
      <c r="BU533" s="891"/>
      <c r="BV533" s="487">
        <v>0</v>
      </c>
      <c r="BW533" s="487">
        <f t="shared" si="6876"/>
        <v>0</v>
      </c>
      <c r="BX533" s="891"/>
      <c r="BY533" s="932">
        <v>0</v>
      </c>
      <c r="BZ533" s="1130">
        <v>0</v>
      </c>
      <c r="CA533" s="487">
        <v>0</v>
      </c>
      <c r="CB533" s="487">
        <v>0</v>
      </c>
      <c r="CC533" s="487">
        <v>0</v>
      </c>
      <c r="CD533" s="932">
        <v>0</v>
      </c>
      <c r="CE533" s="30">
        <v>0</v>
      </c>
      <c r="CF533" s="535">
        <f t="shared" si="6879"/>
        <v>0</v>
      </c>
      <c r="CG533" s="603"/>
      <c r="CH533" s="932">
        <v>0</v>
      </c>
      <c r="CI533" s="603"/>
      <c r="CJ533" s="487">
        <v>0</v>
      </c>
      <c r="CK533" s="487">
        <f t="shared" si="6884"/>
        <v>0</v>
      </c>
      <c r="CL533" s="129">
        <v>0</v>
      </c>
      <c r="CM533" s="603"/>
      <c r="CN533" s="30">
        <v>0</v>
      </c>
      <c r="CO533" s="1196">
        <f t="shared" si="6887"/>
        <v>0</v>
      </c>
      <c r="CP533" s="603"/>
      <c r="CQ533" s="30">
        <v>0</v>
      </c>
      <c r="CR533" s="1196">
        <f t="shared" si="6890"/>
        <v>0</v>
      </c>
      <c r="CS533" s="1251">
        <v>0</v>
      </c>
      <c r="CT533" s="1317">
        <v>0</v>
      </c>
      <c r="CU533" s="487">
        <v>0</v>
      </c>
      <c r="CV533" s="487">
        <v>0</v>
      </c>
      <c r="CW533" s="1394">
        <f>SUM(CW539)</f>
        <v>0</v>
      </c>
      <c r="CX533" s="603" t="e">
        <f t="shared" si="6892"/>
        <v>#DIV/0!</v>
      </c>
      <c r="CY533" s="1501">
        <v>0</v>
      </c>
      <c r="CZ533" s="487">
        <v>3400</v>
      </c>
      <c r="DA533" s="1501">
        <f t="shared" si="6894"/>
        <v>3400</v>
      </c>
      <c r="DB533" s="129">
        <v>3384</v>
      </c>
      <c r="DC533" s="603">
        <f t="shared" si="6895"/>
        <v>0.99529411764705877</v>
      </c>
      <c r="DD533" s="1196"/>
      <c r="DE533" s="1501">
        <f t="shared" si="6897"/>
        <v>3400</v>
      </c>
      <c r="DF533" s="603">
        <f t="shared" si="6898"/>
        <v>0.99529411764705877</v>
      </c>
      <c r="DG533" s="1196"/>
      <c r="DH533" s="1501">
        <f t="shared" si="6900"/>
        <v>3400</v>
      </c>
      <c r="DI533" s="603">
        <f t="shared" si="6901"/>
        <v>0.99529411764705877</v>
      </c>
      <c r="DJ533" s="1593">
        <v>3384</v>
      </c>
      <c r="DK533" s="603">
        <f t="shared" si="6903"/>
        <v>0.99529411764705877</v>
      </c>
      <c r="DL533" s="1196"/>
      <c r="DM533" s="1501">
        <f t="shared" si="6905"/>
        <v>3400</v>
      </c>
      <c r="DN533" s="603">
        <f t="shared" si="6906"/>
        <v>0.99529411764705877</v>
      </c>
      <c r="DO533" s="1593">
        <v>3384</v>
      </c>
      <c r="DP533" s="487">
        <f>SUM(DP539)</f>
        <v>0</v>
      </c>
      <c r="DQ533" s="487">
        <v>0</v>
      </c>
      <c r="DR533" s="487">
        <v>0</v>
      </c>
      <c r="DS533" s="1991">
        <f>SUM(DS539)</f>
        <v>3384</v>
      </c>
      <c r="DT533" s="327">
        <f t="shared" si="6908"/>
        <v>0.99529411764705877</v>
      </c>
      <c r="DU533" s="1765">
        <f>SUM(DU539)</f>
        <v>0</v>
      </c>
      <c r="DV533" s="1765"/>
      <c r="DW533" s="1765">
        <f t="shared" si="6910"/>
        <v>0</v>
      </c>
      <c r="DX533" s="1765"/>
      <c r="DY533" s="1765">
        <f t="shared" si="6912"/>
        <v>0</v>
      </c>
      <c r="DZ533" s="1765"/>
      <c r="EA533" s="1765">
        <f t="shared" si="6913"/>
        <v>0</v>
      </c>
      <c r="EB533" s="1991">
        <f>SUM(EB539)</f>
        <v>0</v>
      </c>
      <c r="EC533" s="327"/>
      <c r="ED533" s="1765"/>
      <c r="EE533" s="1765">
        <f t="shared" si="6917"/>
        <v>0</v>
      </c>
      <c r="EF533" s="327" t="e">
        <f t="shared" si="6918"/>
        <v>#DIV/0!</v>
      </c>
      <c r="EG533" s="1765">
        <f>SUM(EG539)</f>
        <v>4000</v>
      </c>
      <c r="EH533" s="1765">
        <f t="shared" si="6920"/>
        <v>4000</v>
      </c>
      <c r="EI533" s="2225">
        <f>SUM(EI539)</f>
        <v>0</v>
      </c>
      <c r="EJ533" s="1991">
        <f>SUM(EJ539)</f>
        <v>0</v>
      </c>
      <c r="EK533" s="1991" t="e">
        <f t="shared" si="6922"/>
        <v>#DIV/0!</v>
      </c>
      <c r="EL533" s="1765">
        <f t="shared" ref="EL533:EO534" si="7367">SUM(EL536,EL543)</f>
        <v>4698</v>
      </c>
      <c r="EM533" s="2226">
        <f t="shared" si="7367"/>
        <v>0</v>
      </c>
      <c r="EN533" s="2226">
        <f t="shared" si="7367"/>
        <v>0</v>
      </c>
      <c r="EO533" s="1991">
        <f t="shared" si="7367"/>
        <v>2750</v>
      </c>
      <c r="EP533" s="2176">
        <f t="shared" si="6923"/>
        <v>0.58535547041294167</v>
      </c>
      <c r="EQ533" s="1765">
        <f>SUM(EQ539)</f>
        <v>0</v>
      </c>
      <c r="ER533" s="1765">
        <f t="shared" si="6925"/>
        <v>4698</v>
      </c>
      <c r="ES533" s="1765"/>
      <c r="ET533" s="1765">
        <f t="shared" si="6927"/>
        <v>4698</v>
      </c>
      <c r="EU533" s="327">
        <f t="shared" si="6928"/>
        <v>0.58535547041294167</v>
      </c>
      <c r="EV533" s="1765">
        <f>SUM(EV539)</f>
        <v>0</v>
      </c>
      <c r="EW533" s="1765">
        <f t="shared" si="6930"/>
        <v>4698</v>
      </c>
      <c r="EX533" s="1991">
        <f t="shared" ref="EX533" si="7368">SUM(EX536,EX543)</f>
        <v>3050</v>
      </c>
      <c r="EY533" s="327">
        <f t="shared" si="6932"/>
        <v>0.64921243082162627</v>
      </c>
      <c r="EZ533" s="2021">
        <f t="shared" ref="EZ533:FE534" si="7369">SUM(EZ536,EZ543)</f>
        <v>4698</v>
      </c>
      <c r="FA533" s="1991">
        <f t="shared" ref="FA533" si="7370">SUM(FA536,FA543)</f>
        <v>4490</v>
      </c>
      <c r="FB533" s="327">
        <f t="shared" si="6935"/>
        <v>0.95572584078331202</v>
      </c>
      <c r="FC533" s="1501">
        <f t="shared" si="7369"/>
        <v>1000</v>
      </c>
      <c r="FD533" s="1501">
        <f t="shared" si="7369"/>
        <v>100</v>
      </c>
      <c r="FE533" s="1501">
        <f t="shared" si="7369"/>
        <v>100</v>
      </c>
      <c r="FF533" s="1501">
        <f>SUM(FF536,FF543)</f>
        <v>2000</v>
      </c>
      <c r="FG533" s="1501">
        <f t="shared" si="6936"/>
        <v>3000</v>
      </c>
      <c r="FH533" s="2724">
        <f t="shared" ref="FH533:FI534" si="7371">SUM(FH536,FH543)</f>
        <v>2549.0100000000002</v>
      </c>
      <c r="FI533" s="1501">
        <f t="shared" si="7371"/>
        <v>0</v>
      </c>
      <c r="FJ533" s="1501">
        <f t="shared" si="6938"/>
        <v>3000</v>
      </c>
      <c r="FK533" s="1977">
        <f t="shared" si="6939"/>
        <v>0.84967000000000004</v>
      </c>
      <c r="FL533" s="2724">
        <f t="shared" ref="FL533" si="7372">SUM(FL536,FL543)</f>
        <v>2656.65</v>
      </c>
      <c r="FM533" s="1977">
        <f t="shared" si="6941"/>
        <v>0.88555000000000006</v>
      </c>
      <c r="FN533" s="1501">
        <f>SUM(FN536,FN543)</f>
        <v>0</v>
      </c>
      <c r="FO533" s="1501">
        <f t="shared" si="6943"/>
        <v>3000</v>
      </c>
      <c r="FP533" s="1628">
        <f>SUM(FP536,FP543)</f>
        <v>3000</v>
      </c>
      <c r="FQ533" s="2606">
        <f t="shared" ref="FQ533:FR533" si="7373">SUM(FQ536,FQ543)</f>
        <v>100</v>
      </c>
      <c r="FR533" s="1501">
        <f t="shared" si="7373"/>
        <v>100</v>
      </c>
      <c r="FS533" s="1501">
        <f t="shared" ref="FS533" si="7374">SUM(FS536,FS543)</f>
        <v>100</v>
      </c>
    </row>
    <row r="534" spans="1:177" ht="20.25" customHeight="1" thickBot="1" x14ac:dyDescent="0.4">
      <c r="A534" s="2889"/>
      <c r="B534" s="2879"/>
      <c r="C534" s="2891"/>
      <c r="D534" s="1859" t="s">
        <v>399</v>
      </c>
      <c r="E534" s="1860" t="s">
        <v>933</v>
      </c>
      <c r="F534" s="681"/>
      <c r="G534" s="650" t="s">
        <v>513</v>
      </c>
      <c r="H534" s="589">
        <v>0</v>
      </c>
      <c r="I534" s="470">
        <v>0</v>
      </c>
      <c r="J534" s="525">
        <v>0</v>
      </c>
      <c r="K534" s="525">
        <v>0</v>
      </c>
      <c r="L534" s="587"/>
      <c r="M534" s="470">
        <v>0</v>
      </c>
      <c r="N534" s="470">
        <f>SUM(N539)</f>
        <v>0</v>
      </c>
      <c r="O534" s="470">
        <f>SUM(O539)</f>
        <v>0</v>
      </c>
      <c r="P534" s="525">
        <f t="shared" si="6841"/>
        <v>0</v>
      </c>
      <c r="Q534" s="587"/>
      <c r="R534" s="470">
        <v>0</v>
      </c>
      <c r="S534" s="525">
        <v>0</v>
      </c>
      <c r="T534" s="587"/>
      <c r="U534" s="470">
        <v>0</v>
      </c>
      <c r="V534" s="470">
        <f>SUM(V539)</f>
        <v>0</v>
      </c>
      <c r="W534" s="470">
        <f>SUM(W539)</f>
        <v>0</v>
      </c>
      <c r="X534" s="525">
        <f t="shared" si="6846"/>
        <v>0</v>
      </c>
      <c r="Y534" s="587"/>
      <c r="Z534" s="470">
        <f>SUM(Z539)</f>
        <v>0</v>
      </c>
      <c r="AA534" s="525">
        <f t="shared" si="6849"/>
        <v>0</v>
      </c>
      <c r="AB534" s="525">
        <v>0</v>
      </c>
      <c r="AC534" s="587" t="e">
        <f t="shared" si="6851"/>
        <v>#DIV/0!</v>
      </c>
      <c r="AD534" s="525">
        <v>0</v>
      </c>
      <c r="AE534" s="525">
        <v>0</v>
      </c>
      <c r="AF534" s="587" t="e">
        <f t="shared" si="6852"/>
        <v>#DIV/0!</v>
      </c>
      <c r="AG534" s="470">
        <v>0</v>
      </c>
      <c r="AH534" s="470">
        <v>0</v>
      </c>
      <c r="AI534" s="470">
        <v>0</v>
      </c>
      <c r="AJ534" s="470">
        <v>0</v>
      </c>
      <c r="AK534" s="470">
        <f>SUM(AK539)</f>
        <v>0</v>
      </c>
      <c r="AL534" s="525">
        <f t="shared" si="6854"/>
        <v>0</v>
      </c>
      <c r="AM534" s="830">
        <v>0</v>
      </c>
      <c r="AN534" s="894"/>
      <c r="AO534" s="830">
        <v>0</v>
      </c>
      <c r="AP534" s="894"/>
      <c r="AQ534" s="830">
        <v>0</v>
      </c>
      <c r="AR534" s="830">
        <v>0</v>
      </c>
      <c r="AS534" s="830">
        <f t="shared" si="6859"/>
        <v>0</v>
      </c>
      <c r="AT534" s="894"/>
      <c r="AU534" s="830">
        <v>0</v>
      </c>
      <c r="AV534" s="830">
        <f t="shared" si="6862"/>
        <v>0</v>
      </c>
      <c r="AW534" s="470">
        <v>0</v>
      </c>
      <c r="AX534" s="830">
        <v>0</v>
      </c>
      <c r="AY534" s="470">
        <v>0</v>
      </c>
      <c r="AZ534" s="72">
        <v>0</v>
      </c>
      <c r="BA534" s="942">
        <v>0</v>
      </c>
      <c r="BB534" s="470">
        <v>0</v>
      </c>
      <c r="BC534" s="470">
        <v>0</v>
      </c>
      <c r="BD534" s="942">
        <v>0</v>
      </c>
      <c r="BE534" s="470">
        <v>0</v>
      </c>
      <c r="BF534" s="470">
        <v>0</v>
      </c>
      <c r="BG534" s="830">
        <v>0</v>
      </c>
      <c r="BH534" s="470">
        <f t="shared" si="6864"/>
        <v>0</v>
      </c>
      <c r="BI534" s="943">
        <v>0</v>
      </c>
      <c r="BJ534" s="894"/>
      <c r="BK534" s="470">
        <v>0</v>
      </c>
      <c r="BL534" s="470">
        <f t="shared" si="6868"/>
        <v>0</v>
      </c>
      <c r="BM534" s="894"/>
      <c r="BN534" s="894"/>
      <c r="BO534" s="894"/>
      <c r="BP534" s="943">
        <v>0</v>
      </c>
      <c r="BQ534" s="894"/>
      <c r="BR534" s="830">
        <v>0</v>
      </c>
      <c r="BS534" s="470">
        <f t="shared" si="6873"/>
        <v>0</v>
      </c>
      <c r="BT534" s="943">
        <v>0</v>
      </c>
      <c r="BU534" s="894"/>
      <c r="BV534" s="470">
        <v>0</v>
      </c>
      <c r="BW534" s="470">
        <f t="shared" si="6876"/>
        <v>0</v>
      </c>
      <c r="BX534" s="894"/>
      <c r="BY534" s="943">
        <v>0</v>
      </c>
      <c r="BZ534" s="1134">
        <v>0</v>
      </c>
      <c r="CA534" s="470">
        <f>SUM(CA541)</f>
        <v>5000</v>
      </c>
      <c r="CB534" s="470">
        <f t="shared" ref="CB534:CC534" si="7375">SUM(CB541)</f>
        <v>11200</v>
      </c>
      <c r="CC534" s="470">
        <f t="shared" si="7375"/>
        <v>30000</v>
      </c>
      <c r="CD534" s="943">
        <f>SUM(CD541)</f>
        <v>4140</v>
      </c>
      <c r="CE534" s="34">
        <f>SUM(CE541)</f>
        <v>0</v>
      </c>
      <c r="CF534" s="525">
        <f t="shared" si="6879"/>
        <v>5000</v>
      </c>
      <c r="CG534" s="587">
        <f t="shared" si="6880"/>
        <v>0.82799999999999996</v>
      </c>
      <c r="CH534" s="943">
        <f>SUM(CH541)</f>
        <v>4140</v>
      </c>
      <c r="CI534" s="587">
        <f t="shared" si="6882"/>
        <v>0.82799999999999996</v>
      </c>
      <c r="CJ534" s="470">
        <v>0</v>
      </c>
      <c r="CK534" s="470">
        <f t="shared" si="6884"/>
        <v>5000</v>
      </c>
      <c r="CL534" s="135">
        <f>SUM(CL541)</f>
        <v>4140</v>
      </c>
      <c r="CM534" s="587">
        <f t="shared" si="6885"/>
        <v>0.82799999999999996</v>
      </c>
      <c r="CN534" s="107">
        <f>SUM(CN541)</f>
        <v>2030</v>
      </c>
      <c r="CO534" s="1200">
        <f t="shared" si="6887"/>
        <v>7030</v>
      </c>
      <c r="CP534" s="587">
        <f t="shared" si="6888"/>
        <v>0.58890469416785207</v>
      </c>
      <c r="CQ534" s="34">
        <f>SUM(CQ541)</f>
        <v>0</v>
      </c>
      <c r="CR534" s="1200">
        <f t="shared" si="6890"/>
        <v>7030</v>
      </c>
      <c r="CS534" s="1364">
        <f>SUM(CS541)</f>
        <v>7030</v>
      </c>
      <c r="CT534" s="1321">
        <f t="shared" ref="CT534:CV534" si="7376">SUM(CT541)</f>
        <v>35000</v>
      </c>
      <c r="CU534" s="470">
        <f t="shared" si="7376"/>
        <v>0</v>
      </c>
      <c r="CV534" s="470">
        <f t="shared" si="7376"/>
        <v>0</v>
      </c>
      <c r="CW534" s="1444">
        <f>SUM(CW540:CW542)</f>
        <v>5140</v>
      </c>
      <c r="CX534" s="587">
        <f t="shared" si="6892"/>
        <v>0.73115220483641541</v>
      </c>
      <c r="CY534" s="1363">
        <f t="shared" ref="CY534" si="7377">SUM(CY541)</f>
        <v>35000</v>
      </c>
      <c r="CZ534" s="470">
        <v>0</v>
      </c>
      <c r="DA534" s="1363">
        <f t="shared" si="6894"/>
        <v>35000</v>
      </c>
      <c r="DB534" s="1366">
        <f>SUM(DB541:DB548)</f>
        <v>0</v>
      </c>
      <c r="DC534" s="587">
        <f t="shared" si="6895"/>
        <v>0</v>
      </c>
      <c r="DD534" s="1539">
        <f t="shared" ref="DD534" si="7378">SUM(DD541)</f>
        <v>-35000</v>
      </c>
      <c r="DE534" s="1363">
        <f t="shared" si="6897"/>
        <v>0</v>
      </c>
      <c r="DF534" s="587"/>
      <c r="DG534" s="1200">
        <f t="shared" ref="DG534" si="7379">SUM(DG541)</f>
        <v>0</v>
      </c>
      <c r="DH534" s="1363">
        <f t="shared" si="6900"/>
        <v>35000</v>
      </c>
      <c r="DI534" s="587">
        <f t="shared" si="6901"/>
        <v>0</v>
      </c>
      <c r="DJ534" s="1364">
        <v>420</v>
      </c>
      <c r="DK534" s="587">
        <f t="shared" si="6903"/>
        <v>1.2E-2</v>
      </c>
      <c r="DL534" s="1539">
        <f t="shared" ref="DL534" si="7380">SUM(DL541)</f>
        <v>-17000</v>
      </c>
      <c r="DM534" s="1363">
        <f t="shared" si="6905"/>
        <v>18000</v>
      </c>
      <c r="DN534" s="587">
        <f t="shared" si="6906"/>
        <v>2.3333333333333334E-2</v>
      </c>
      <c r="DO534" s="1364">
        <v>5019.2</v>
      </c>
      <c r="DP534" s="470">
        <f>SUM(DP540:DP542)</f>
        <v>35000</v>
      </c>
      <c r="DQ534" s="470">
        <f t="shared" ref="DQ534:DR534" si="7381">SUM(DQ541)</f>
        <v>0</v>
      </c>
      <c r="DR534" s="470">
        <f t="shared" si="7381"/>
        <v>0</v>
      </c>
      <c r="DS534" s="1444">
        <f>SUM(DS548,DS540)</f>
        <v>420</v>
      </c>
      <c r="DT534" s="323">
        <f t="shared" si="6908"/>
        <v>2.3333333333333334E-2</v>
      </c>
      <c r="DU534" s="1362">
        <f>SUM(DU540:DU542)</f>
        <v>35000</v>
      </c>
      <c r="DV534" s="1362">
        <v>0</v>
      </c>
      <c r="DW534" s="1362">
        <f t="shared" si="6910"/>
        <v>35000</v>
      </c>
      <c r="DX534" s="1362">
        <f t="shared" ref="DX534:DZ534" si="7382">SUM(DX541)</f>
        <v>0</v>
      </c>
      <c r="DY534" s="1362">
        <f t="shared" si="6912"/>
        <v>35000</v>
      </c>
      <c r="DZ534" s="1362">
        <f t="shared" si="7382"/>
        <v>0</v>
      </c>
      <c r="EA534" s="1362">
        <f t="shared" si="6913"/>
        <v>35000</v>
      </c>
      <c r="EB534" s="1444">
        <f>SUM(EB541)</f>
        <v>0</v>
      </c>
      <c r="EC534" s="323">
        <f t="shared" si="6915"/>
        <v>0</v>
      </c>
      <c r="ED534" s="1362">
        <f>SUM(ED541)</f>
        <v>10322</v>
      </c>
      <c r="EE534" s="1362">
        <f t="shared" si="6917"/>
        <v>45322</v>
      </c>
      <c r="EF534" s="323">
        <f t="shared" si="6918"/>
        <v>0</v>
      </c>
      <c r="EG534" s="1362">
        <f>SUM(EG541)</f>
        <v>-4000</v>
      </c>
      <c r="EH534" s="1362">
        <f t="shared" si="6920"/>
        <v>41322</v>
      </c>
      <c r="EI534" s="2240">
        <f>SUM(EI548,EI540)</f>
        <v>330</v>
      </c>
      <c r="EJ534" s="1444">
        <f>SUM(EJ548,EJ540)</f>
        <v>330</v>
      </c>
      <c r="EK534" s="1444">
        <f t="shared" si="6922"/>
        <v>1</v>
      </c>
      <c r="EL534" s="1362">
        <f t="shared" si="7367"/>
        <v>194181</v>
      </c>
      <c r="EM534" s="2241">
        <f t="shared" si="7367"/>
        <v>0</v>
      </c>
      <c r="EN534" s="2241">
        <f t="shared" si="7367"/>
        <v>0</v>
      </c>
      <c r="EO534" s="1444">
        <f>SUM(EO548,EO540)</f>
        <v>150</v>
      </c>
      <c r="EP534" s="2176">
        <f t="shared" si="6923"/>
        <v>7.7247516492344773E-4</v>
      </c>
      <c r="EQ534" s="1362">
        <f>SUM(EQ541)</f>
        <v>0</v>
      </c>
      <c r="ER534" s="1362">
        <f t="shared" si="6925"/>
        <v>194181</v>
      </c>
      <c r="ES534" s="1362">
        <f>SUM(ES541)</f>
        <v>0</v>
      </c>
      <c r="ET534" s="1362">
        <f t="shared" si="6927"/>
        <v>194181</v>
      </c>
      <c r="EU534" s="323">
        <f t="shared" si="6928"/>
        <v>7.7247516492344773E-4</v>
      </c>
      <c r="EV534" s="1362">
        <f t="shared" ref="EV534" si="7383">SUM(EV537,EV544)</f>
        <v>30000</v>
      </c>
      <c r="EW534" s="1362">
        <f t="shared" si="6930"/>
        <v>224181</v>
      </c>
      <c r="EX534" s="1444">
        <f>SUM(EX548,EX540)</f>
        <v>30150</v>
      </c>
      <c r="EY534" s="323">
        <f t="shared" si="6932"/>
        <v>0.15526750814961299</v>
      </c>
      <c r="EZ534" s="2242">
        <f t="shared" si="7369"/>
        <v>224181</v>
      </c>
      <c r="FA534" s="1444">
        <f t="shared" ref="FA534" si="7384">SUM(FA537,FA544)</f>
        <v>30150</v>
      </c>
      <c r="FB534" s="323">
        <f t="shared" si="6935"/>
        <v>0.13448954193263479</v>
      </c>
      <c r="FC534" s="1363">
        <f t="shared" si="7369"/>
        <v>199998</v>
      </c>
      <c r="FD534" s="1363">
        <f t="shared" si="7369"/>
        <v>0</v>
      </c>
      <c r="FE534" s="1363">
        <f t="shared" si="7369"/>
        <v>0</v>
      </c>
      <c r="FF534" s="1363">
        <f>SUM(FF541)</f>
        <v>3000</v>
      </c>
      <c r="FG534" s="1363">
        <f t="shared" si="6936"/>
        <v>202998</v>
      </c>
      <c r="FH534" s="2736">
        <f t="shared" si="7371"/>
        <v>199299.34</v>
      </c>
      <c r="FI534" s="2458">
        <f t="shared" si="7371"/>
        <v>-3494</v>
      </c>
      <c r="FJ534" s="1363">
        <f t="shared" si="6938"/>
        <v>199504</v>
      </c>
      <c r="FK534" s="1969">
        <f t="shared" si="6939"/>
        <v>0.99897415590664851</v>
      </c>
      <c r="FL534" s="2736">
        <f t="shared" ref="FL534" si="7385">SUM(FL537,FL544)</f>
        <v>199299.34</v>
      </c>
      <c r="FM534" s="1969">
        <f t="shared" si="6941"/>
        <v>0.99897415590664851</v>
      </c>
      <c r="FN534" s="1363">
        <f>SUM(FN541)</f>
        <v>0</v>
      </c>
      <c r="FO534" s="1363">
        <f t="shared" si="6943"/>
        <v>199504</v>
      </c>
      <c r="FP534" s="2124">
        <f t="shared" ref="FP534" si="7386">SUM(FP537,FP544)</f>
        <v>199504</v>
      </c>
      <c r="FQ534" s="2607">
        <f t="shared" ref="FQ534:FR534" si="7387">SUM(FQ537,FQ544)</f>
        <v>100</v>
      </c>
      <c r="FR534" s="1363">
        <f t="shared" si="7387"/>
        <v>100</v>
      </c>
      <c r="FS534" s="1363">
        <f t="shared" ref="FS534" si="7388">SUM(FS537,FS544)</f>
        <v>100</v>
      </c>
    </row>
    <row r="535" spans="1:177" ht="18" customHeight="1" thickBot="1" x14ac:dyDescent="0.4">
      <c r="A535" s="2890"/>
      <c r="B535" s="2880"/>
      <c r="C535" s="2892"/>
      <c r="D535" s="1821" t="s">
        <v>421</v>
      </c>
      <c r="E535" s="1875" t="s">
        <v>412</v>
      </c>
      <c r="F535" s="699"/>
      <c r="G535" s="642"/>
      <c r="H535" s="729">
        <f t="shared" ref="H535:O535" si="7389">SUM(H533:H534)</f>
        <v>0</v>
      </c>
      <c r="I535" s="492">
        <f t="shared" si="7389"/>
        <v>0</v>
      </c>
      <c r="J535" s="548">
        <f t="shared" si="7389"/>
        <v>0</v>
      </c>
      <c r="K535" s="548">
        <f t="shared" si="7389"/>
        <v>0</v>
      </c>
      <c r="L535" s="626"/>
      <c r="M535" s="492">
        <f t="shared" ref="M535" si="7390">SUM(M533:M534)</f>
        <v>0</v>
      </c>
      <c r="N535" s="492">
        <f t="shared" si="7389"/>
        <v>0</v>
      </c>
      <c r="O535" s="492">
        <f t="shared" si="7389"/>
        <v>0</v>
      </c>
      <c r="P535" s="548">
        <f t="shared" si="6841"/>
        <v>0</v>
      </c>
      <c r="Q535" s="626"/>
      <c r="R535" s="492">
        <f t="shared" ref="R535:S535" si="7391">SUM(R533:R534)</f>
        <v>0</v>
      </c>
      <c r="S535" s="548">
        <f t="shared" si="7391"/>
        <v>0</v>
      </c>
      <c r="T535" s="626"/>
      <c r="U535" s="492">
        <f t="shared" ref="U535:W535" si="7392">SUM(U533:U534)</f>
        <v>0</v>
      </c>
      <c r="V535" s="492">
        <f t="shared" si="7392"/>
        <v>0</v>
      </c>
      <c r="W535" s="492">
        <f t="shared" si="7392"/>
        <v>0</v>
      </c>
      <c r="X535" s="548">
        <f t="shared" si="6846"/>
        <v>0</v>
      </c>
      <c r="Y535" s="626"/>
      <c r="Z535" s="492">
        <f t="shared" ref="Z535" si="7393">SUM(Z533:Z534)</f>
        <v>0</v>
      </c>
      <c r="AA535" s="548">
        <f t="shared" si="6849"/>
        <v>0</v>
      </c>
      <c r="AB535" s="548">
        <f t="shared" ref="AB535:AE535" si="7394">SUM(AB533:AB534)</f>
        <v>0</v>
      </c>
      <c r="AC535" s="626" t="e">
        <f t="shared" si="6851"/>
        <v>#DIV/0!</v>
      </c>
      <c r="AD535" s="548">
        <f t="shared" si="7394"/>
        <v>0</v>
      </c>
      <c r="AE535" s="548">
        <f t="shared" si="7394"/>
        <v>0</v>
      </c>
      <c r="AF535" s="626" t="e">
        <f t="shared" si="6852"/>
        <v>#DIV/0!</v>
      </c>
      <c r="AG535" s="492">
        <f t="shared" ref="AG535:AM535" si="7395">SUM(AG533:AG534)</f>
        <v>0</v>
      </c>
      <c r="AH535" s="492">
        <f t="shared" si="7395"/>
        <v>0</v>
      </c>
      <c r="AI535" s="492">
        <f t="shared" si="7395"/>
        <v>0</v>
      </c>
      <c r="AJ535" s="492">
        <f t="shared" si="7395"/>
        <v>0</v>
      </c>
      <c r="AK535" s="492">
        <f t="shared" si="7395"/>
        <v>0</v>
      </c>
      <c r="AL535" s="548">
        <f t="shared" si="6854"/>
        <v>0</v>
      </c>
      <c r="AM535" s="848">
        <f t="shared" si="7395"/>
        <v>0</v>
      </c>
      <c r="AN535" s="1047"/>
      <c r="AO535" s="848">
        <f t="shared" ref="AO535:AR535" si="7396">SUM(AO533:AO534)</f>
        <v>0</v>
      </c>
      <c r="AP535" s="1047"/>
      <c r="AQ535" s="848">
        <f t="shared" ref="AQ535" si="7397">SUM(AQ533:AQ534)</f>
        <v>0</v>
      </c>
      <c r="AR535" s="848">
        <f t="shared" si="7396"/>
        <v>0</v>
      </c>
      <c r="AS535" s="848">
        <f t="shared" si="6859"/>
        <v>0</v>
      </c>
      <c r="AT535" s="1047"/>
      <c r="AU535" s="848">
        <f t="shared" ref="AU535" si="7398">SUM(AU533:AU534)</f>
        <v>0</v>
      </c>
      <c r="AV535" s="848">
        <f t="shared" si="6862"/>
        <v>0</v>
      </c>
      <c r="AW535" s="492">
        <f t="shared" ref="AW535:BG535" si="7399">SUM(AW533:AW534)</f>
        <v>0</v>
      </c>
      <c r="AX535" s="848">
        <f t="shared" si="7399"/>
        <v>0</v>
      </c>
      <c r="AY535" s="492">
        <f t="shared" si="7399"/>
        <v>0</v>
      </c>
      <c r="AZ535" s="1078">
        <f t="shared" si="7399"/>
        <v>0</v>
      </c>
      <c r="BA535" s="951">
        <f t="shared" si="7399"/>
        <v>0</v>
      </c>
      <c r="BB535" s="492">
        <f t="shared" si="7399"/>
        <v>0</v>
      </c>
      <c r="BC535" s="492">
        <f t="shared" si="7399"/>
        <v>0</v>
      </c>
      <c r="BD535" s="951">
        <f t="shared" si="7399"/>
        <v>0</v>
      </c>
      <c r="BE535" s="492">
        <f t="shared" si="7399"/>
        <v>0</v>
      </c>
      <c r="BF535" s="492">
        <f t="shared" si="7399"/>
        <v>0</v>
      </c>
      <c r="BG535" s="848">
        <f t="shared" si="7399"/>
        <v>0</v>
      </c>
      <c r="BH535" s="492">
        <f t="shared" si="6864"/>
        <v>0</v>
      </c>
      <c r="BI535" s="952">
        <f t="shared" ref="BI535" si="7400">SUM(BI533:BI534)</f>
        <v>0</v>
      </c>
      <c r="BJ535" s="1047"/>
      <c r="BK535" s="492">
        <f t="shared" ref="BK535" si="7401">SUM(BK533:BK534)</f>
        <v>0</v>
      </c>
      <c r="BL535" s="492">
        <f t="shared" si="6868"/>
        <v>0</v>
      </c>
      <c r="BM535" s="1047"/>
      <c r="BN535" s="2463"/>
      <c r="BO535" s="2463"/>
      <c r="BP535" s="952">
        <f t="shared" ref="BP535:BT535" si="7402">SUM(BP533:BP534)</f>
        <v>0</v>
      </c>
      <c r="BQ535" s="1047"/>
      <c r="BR535" s="848">
        <f t="shared" ref="BR535" si="7403">SUM(BR533:BR534)</f>
        <v>0</v>
      </c>
      <c r="BS535" s="492">
        <f t="shared" si="6873"/>
        <v>0</v>
      </c>
      <c r="BT535" s="952">
        <f t="shared" si="7402"/>
        <v>0</v>
      </c>
      <c r="BU535" s="1047"/>
      <c r="BV535" s="492">
        <f t="shared" ref="BV535" si="7404">SUM(BV533:BV534)</f>
        <v>0</v>
      </c>
      <c r="BW535" s="492">
        <f t="shared" si="6876"/>
        <v>0</v>
      </c>
      <c r="BX535" s="1047"/>
      <c r="BY535" s="952">
        <f t="shared" ref="BY535:CE535" si="7405">SUM(BY533:BY534)</f>
        <v>0</v>
      </c>
      <c r="BZ535" s="1136">
        <f t="shared" si="7405"/>
        <v>0</v>
      </c>
      <c r="CA535" s="492">
        <f t="shared" si="7405"/>
        <v>5000</v>
      </c>
      <c r="CB535" s="492">
        <f t="shared" si="7405"/>
        <v>11200</v>
      </c>
      <c r="CC535" s="492">
        <f t="shared" si="7405"/>
        <v>30000</v>
      </c>
      <c r="CD535" s="952">
        <f t="shared" si="7405"/>
        <v>4140</v>
      </c>
      <c r="CE535" s="36">
        <f t="shared" si="7405"/>
        <v>0</v>
      </c>
      <c r="CF535" s="548">
        <f t="shared" si="6879"/>
        <v>5000</v>
      </c>
      <c r="CG535" s="626">
        <f t="shared" si="6880"/>
        <v>0.82799999999999996</v>
      </c>
      <c r="CH535" s="952">
        <f t="shared" ref="CH535:CL535" si="7406">SUM(CH533:CH534)</f>
        <v>4140</v>
      </c>
      <c r="CI535" s="626">
        <f t="shared" si="6882"/>
        <v>0.82799999999999996</v>
      </c>
      <c r="CJ535" s="492">
        <f t="shared" ref="CJ535" si="7407">SUM(CJ533:CJ534)</f>
        <v>0</v>
      </c>
      <c r="CK535" s="492">
        <f t="shared" si="6884"/>
        <v>5000</v>
      </c>
      <c r="CL535" s="138">
        <f t="shared" si="7406"/>
        <v>4140</v>
      </c>
      <c r="CM535" s="626">
        <f t="shared" si="6885"/>
        <v>0.82799999999999996</v>
      </c>
      <c r="CN535" s="36">
        <f t="shared" ref="CN535" si="7408">SUM(CN533:CN534)</f>
        <v>2030</v>
      </c>
      <c r="CO535" s="1202">
        <f t="shared" si="6887"/>
        <v>7030</v>
      </c>
      <c r="CP535" s="626">
        <f t="shared" si="6888"/>
        <v>0.58890469416785207</v>
      </c>
      <c r="CQ535" s="36">
        <f t="shared" ref="CQ535" si="7409">SUM(CQ533:CQ534)</f>
        <v>0</v>
      </c>
      <c r="CR535" s="1202">
        <f t="shared" si="6890"/>
        <v>7030</v>
      </c>
      <c r="CS535" s="1258">
        <f t="shared" ref="CS535:DB535" si="7410">SUM(CS533:CS534)</f>
        <v>7030</v>
      </c>
      <c r="CT535" s="1325">
        <f t="shared" si="7410"/>
        <v>35000</v>
      </c>
      <c r="CU535" s="492">
        <f t="shared" si="7410"/>
        <v>0</v>
      </c>
      <c r="CV535" s="492">
        <f t="shared" si="7410"/>
        <v>0</v>
      </c>
      <c r="CW535" s="1401">
        <f t="shared" si="7410"/>
        <v>5140</v>
      </c>
      <c r="CX535" s="626">
        <f t="shared" si="6892"/>
        <v>0.73115220483641541</v>
      </c>
      <c r="CY535" s="1506">
        <f t="shared" ref="CY535:CZ535" si="7411">SUM(CY533:CY534)</f>
        <v>35000</v>
      </c>
      <c r="CZ535" s="492">
        <f t="shared" si="7411"/>
        <v>3400</v>
      </c>
      <c r="DA535" s="1506">
        <f t="shared" si="6894"/>
        <v>38400</v>
      </c>
      <c r="DB535" s="138">
        <f t="shared" si="7410"/>
        <v>3384</v>
      </c>
      <c r="DC535" s="626">
        <f t="shared" si="6895"/>
        <v>8.8124999999999995E-2</v>
      </c>
      <c r="DD535" s="1202">
        <f t="shared" ref="DD535" si="7412">SUM(DD533:DD534)</f>
        <v>-35000</v>
      </c>
      <c r="DE535" s="1506">
        <f t="shared" si="6897"/>
        <v>3400</v>
      </c>
      <c r="DF535" s="626">
        <f t="shared" si="6898"/>
        <v>0.99529411764705877</v>
      </c>
      <c r="DG535" s="1202">
        <f t="shared" ref="DG535" si="7413">SUM(DG533:DG534)</f>
        <v>0</v>
      </c>
      <c r="DH535" s="1506">
        <f t="shared" si="6900"/>
        <v>38400</v>
      </c>
      <c r="DI535" s="626">
        <f t="shared" si="6901"/>
        <v>8.8124999999999995E-2</v>
      </c>
      <c r="DJ535" s="1599">
        <f t="shared" ref="DJ535" si="7414">SUM(DJ533:DJ534)</f>
        <v>3804</v>
      </c>
      <c r="DK535" s="626">
        <f t="shared" si="6903"/>
        <v>9.9062499999999998E-2</v>
      </c>
      <c r="DL535" s="1202">
        <f t="shared" ref="DL535" si="7415">SUM(DL533:DL534)</f>
        <v>-17000</v>
      </c>
      <c r="DM535" s="1506">
        <f t="shared" si="6905"/>
        <v>21400</v>
      </c>
      <c r="DN535" s="626">
        <f t="shared" si="6906"/>
        <v>0.17775700934579439</v>
      </c>
      <c r="DO535" s="1599">
        <f t="shared" ref="DO535:DS535" si="7416">SUM(DO533:DO534)</f>
        <v>8403.2000000000007</v>
      </c>
      <c r="DP535" s="492">
        <f t="shared" si="7416"/>
        <v>35000</v>
      </c>
      <c r="DQ535" s="492">
        <f t="shared" si="7416"/>
        <v>0</v>
      </c>
      <c r="DR535" s="492">
        <f t="shared" si="7416"/>
        <v>0</v>
      </c>
      <c r="DS535" s="1997">
        <f t="shared" si="7416"/>
        <v>3804</v>
      </c>
      <c r="DT535" s="2386">
        <f t="shared" si="6908"/>
        <v>0.17775700934579439</v>
      </c>
      <c r="DU535" s="1771">
        <f t="shared" ref="DU535:DV535" si="7417">SUM(DU533:DU534)</f>
        <v>35000</v>
      </c>
      <c r="DV535" s="1771">
        <f t="shared" si="7417"/>
        <v>0</v>
      </c>
      <c r="DW535" s="1771">
        <f t="shared" si="6910"/>
        <v>35000</v>
      </c>
      <c r="DX535" s="1771">
        <f t="shared" ref="DX535:DZ535" si="7418">SUM(DX533:DX534)</f>
        <v>0</v>
      </c>
      <c r="DY535" s="1771">
        <f t="shared" si="6912"/>
        <v>35000</v>
      </c>
      <c r="DZ535" s="1771">
        <f t="shared" si="7418"/>
        <v>0</v>
      </c>
      <c r="EA535" s="1771">
        <f t="shared" si="6913"/>
        <v>35000</v>
      </c>
      <c r="EB535" s="1997">
        <f t="shared" ref="EB535" si="7419">SUM(EB533:EB534)</f>
        <v>0</v>
      </c>
      <c r="EC535" s="2386">
        <f t="shared" si="6915"/>
        <v>0</v>
      </c>
      <c r="ED535" s="1771">
        <f t="shared" ref="ED535" si="7420">SUM(ED533:ED534)</f>
        <v>10322</v>
      </c>
      <c r="EE535" s="1771">
        <f t="shared" si="6917"/>
        <v>45322</v>
      </c>
      <c r="EF535" s="2386">
        <f t="shared" si="6918"/>
        <v>0</v>
      </c>
      <c r="EG535" s="1771">
        <f t="shared" ref="EG535" si="7421">SUM(EG533:EG534)</f>
        <v>0</v>
      </c>
      <c r="EH535" s="1771">
        <f t="shared" si="6920"/>
        <v>45322</v>
      </c>
      <c r="EI535" s="2252">
        <f t="shared" ref="EI535:EO535" si="7422">SUM(EI533:EI534)</f>
        <v>330</v>
      </c>
      <c r="EJ535" s="1997">
        <f t="shared" si="7422"/>
        <v>330</v>
      </c>
      <c r="EK535" s="1997">
        <f t="shared" si="6922"/>
        <v>1</v>
      </c>
      <c r="EL535" s="1771">
        <f t="shared" si="7422"/>
        <v>198879</v>
      </c>
      <c r="EM535" s="2253">
        <f t="shared" si="7422"/>
        <v>0</v>
      </c>
      <c r="EN535" s="2253">
        <f t="shared" si="7422"/>
        <v>0</v>
      </c>
      <c r="EO535" s="1997">
        <f t="shared" si="7422"/>
        <v>2900</v>
      </c>
      <c r="EP535" s="2176">
        <f t="shared" si="6923"/>
        <v>1.4581730600013073E-2</v>
      </c>
      <c r="EQ535" s="1771">
        <f t="shared" ref="EQ535" si="7423">SUM(EQ533:EQ534)</f>
        <v>0</v>
      </c>
      <c r="ER535" s="1771">
        <f t="shared" si="6925"/>
        <v>198879</v>
      </c>
      <c r="ES535" s="1771">
        <f t="shared" ref="ES535" si="7424">SUM(ES533:ES534)</f>
        <v>0</v>
      </c>
      <c r="ET535" s="1771">
        <f t="shared" si="6927"/>
        <v>198879</v>
      </c>
      <c r="EU535" s="2386">
        <f t="shared" si="6928"/>
        <v>1.4581730600013073E-2</v>
      </c>
      <c r="EV535" s="1771">
        <f t="shared" ref="EV535" si="7425">SUM(EV533:EV534)</f>
        <v>30000</v>
      </c>
      <c r="EW535" s="1771">
        <f t="shared" si="6930"/>
        <v>228879</v>
      </c>
      <c r="EX535" s="1997">
        <f t="shared" ref="EX535" si="7426">SUM(EX533:EX534)</f>
        <v>33200</v>
      </c>
      <c r="EY535" s="2386">
        <f t="shared" si="6932"/>
        <v>0.16693567445532209</v>
      </c>
      <c r="EZ535" s="2022">
        <f t="shared" ref="EZ535:FF535" si="7427">SUM(EZ533:EZ534)</f>
        <v>228879</v>
      </c>
      <c r="FA535" s="1997">
        <f t="shared" ref="FA535" si="7428">SUM(FA533:FA534)</f>
        <v>34640</v>
      </c>
      <c r="FB535" s="2386">
        <f t="shared" si="6935"/>
        <v>0.15134634457508114</v>
      </c>
      <c r="FC535" s="1506">
        <f t="shared" si="7427"/>
        <v>200998</v>
      </c>
      <c r="FD535" s="1506">
        <f t="shared" si="7427"/>
        <v>100</v>
      </c>
      <c r="FE535" s="1506">
        <f t="shared" si="7427"/>
        <v>100</v>
      </c>
      <c r="FF535" s="1506">
        <f t="shared" si="7427"/>
        <v>5000</v>
      </c>
      <c r="FG535" s="1506">
        <f t="shared" si="6936"/>
        <v>205998</v>
      </c>
      <c r="FH535" s="2742">
        <f t="shared" ref="FH535" si="7429">SUM(FH533:FH534)</f>
        <v>201848.35</v>
      </c>
      <c r="FI535" s="1506">
        <f t="shared" ref="FI535" si="7430">SUM(FI533:FI534)</f>
        <v>-3494</v>
      </c>
      <c r="FJ535" s="1506">
        <f t="shared" si="6938"/>
        <v>202504</v>
      </c>
      <c r="FK535" s="2823">
        <f t="shared" si="6939"/>
        <v>0.99676228617706319</v>
      </c>
      <c r="FL535" s="2742">
        <f t="shared" ref="FL535" si="7431">SUM(FL533:FL534)</f>
        <v>201955.99</v>
      </c>
      <c r="FM535" s="2823">
        <f t="shared" si="6941"/>
        <v>0.99729383123296322</v>
      </c>
      <c r="FN535" s="1506">
        <f t="shared" ref="FN535" si="7432">SUM(FN533:FN534)</f>
        <v>0</v>
      </c>
      <c r="FO535" s="1506">
        <f t="shared" si="6943"/>
        <v>202504</v>
      </c>
      <c r="FP535" s="1629">
        <f t="shared" ref="FP535" si="7433">SUM(FP533:FP534)</f>
        <v>202504</v>
      </c>
      <c r="FQ535" s="2598">
        <f t="shared" ref="FQ535:FR535" si="7434">SUM(FQ533:FQ534)</f>
        <v>200</v>
      </c>
      <c r="FR535" s="1506">
        <f t="shared" si="7434"/>
        <v>200</v>
      </c>
      <c r="FS535" s="1506">
        <f t="shared" ref="FS535" si="7435">SUM(FS533:FS534)</f>
        <v>200</v>
      </c>
    </row>
    <row r="536" spans="1:177" ht="18.75" customHeight="1" thickBot="1" x14ac:dyDescent="0.4">
      <c r="A536" s="2876" t="s">
        <v>843</v>
      </c>
      <c r="B536" s="2879" t="s">
        <v>286</v>
      </c>
      <c r="C536" s="2882" t="s">
        <v>844</v>
      </c>
      <c r="D536" s="1856" t="s">
        <v>398</v>
      </c>
      <c r="E536" s="1887" t="s">
        <v>852</v>
      </c>
      <c r="F536" s="677"/>
      <c r="G536" s="645"/>
      <c r="H536" s="667"/>
      <c r="I536" s="478"/>
      <c r="J536" s="537"/>
      <c r="K536" s="537"/>
      <c r="L536" s="2460"/>
      <c r="M536" s="478"/>
      <c r="N536" s="478"/>
      <c r="O536" s="478"/>
      <c r="P536" s="537"/>
      <c r="Q536" s="2460"/>
      <c r="R536" s="478"/>
      <c r="S536" s="537"/>
      <c r="T536" s="2460"/>
      <c r="U536" s="478"/>
      <c r="V536" s="478"/>
      <c r="W536" s="478"/>
      <c r="X536" s="537"/>
      <c r="Y536" s="2460"/>
      <c r="Z536" s="478"/>
      <c r="AA536" s="537"/>
      <c r="AB536" s="537"/>
      <c r="AC536" s="2460"/>
      <c r="AD536" s="537"/>
      <c r="AE536" s="537"/>
      <c r="AF536" s="2460"/>
      <c r="AG536" s="478"/>
      <c r="AH536" s="478"/>
      <c r="AI536" s="478"/>
      <c r="AJ536" s="478"/>
      <c r="AK536" s="478"/>
      <c r="AL536" s="537"/>
      <c r="AM536" s="836"/>
      <c r="AN536" s="2461"/>
      <c r="AO536" s="836"/>
      <c r="AP536" s="2461"/>
      <c r="AQ536" s="836"/>
      <c r="AR536" s="836"/>
      <c r="AS536" s="836"/>
      <c r="AT536" s="2461"/>
      <c r="AU536" s="836"/>
      <c r="AV536" s="836"/>
      <c r="AW536" s="478"/>
      <c r="AX536" s="836"/>
      <c r="AY536" s="478"/>
      <c r="AZ536" s="448"/>
      <c r="BA536" s="902"/>
      <c r="BB536" s="478"/>
      <c r="BC536" s="478"/>
      <c r="BD536" s="902"/>
      <c r="BE536" s="478"/>
      <c r="BF536" s="478"/>
      <c r="BG536" s="836"/>
      <c r="BH536" s="478"/>
      <c r="BI536" s="903"/>
      <c r="BJ536" s="2461"/>
      <c r="BK536" s="478"/>
      <c r="BL536" s="478"/>
      <c r="BM536" s="2461"/>
      <c r="BN536" s="2461"/>
      <c r="BO536" s="2461"/>
      <c r="BP536" s="903"/>
      <c r="BQ536" s="2461"/>
      <c r="BR536" s="836"/>
      <c r="BS536" s="478"/>
      <c r="BT536" s="903"/>
      <c r="BU536" s="2461"/>
      <c r="BV536" s="478"/>
      <c r="BW536" s="478"/>
      <c r="BX536" s="2461"/>
      <c r="BY536" s="903"/>
      <c r="BZ536" s="1119"/>
      <c r="CA536" s="478"/>
      <c r="CB536" s="478"/>
      <c r="CC536" s="478"/>
      <c r="CD536" s="903"/>
      <c r="CE536" s="19"/>
      <c r="CF536" s="537"/>
      <c r="CG536" s="2460"/>
      <c r="CH536" s="903"/>
      <c r="CI536" s="2460"/>
      <c r="CJ536" s="478"/>
      <c r="CK536" s="478"/>
      <c r="CL536" s="118"/>
      <c r="CM536" s="2460"/>
      <c r="CN536" s="19"/>
      <c r="CO536" s="582"/>
      <c r="CP536" s="2460"/>
      <c r="CQ536" s="19"/>
      <c r="CR536" s="582"/>
      <c r="CS536" s="1240"/>
      <c r="CT536" s="1061"/>
      <c r="CU536" s="478"/>
      <c r="CV536" s="478"/>
      <c r="CW536" s="1383"/>
      <c r="CX536" s="2460"/>
      <c r="CY536" s="405"/>
      <c r="CZ536" s="478"/>
      <c r="DA536" s="405"/>
      <c r="DB536" s="118"/>
      <c r="DC536" s="2460"/>
      <c r="DD536" s="582"/>
      <c r="DE536" s="405"/>
      <c r="DF536" s="2460"/>
      <c r="DG536" s="582"/>
      <c r="DH536" s="405"/>
      <c r="DI536" s="2460"/>
      <c r="DJ536" s="1582"/>
      <c r="DK536" s="2460"/>
      <c r="DL536" s="582"/>
      <c r="DM536" s="405"/>
      <c r="DN536" s="2460"/>
      <c r="DO536" s="1582"/>
      <c r="DP536" s="478"/>
      <c r="DQ536" s="478"/>
      <c r="DR536" s="478"/>
      <c r="DS536" s="1984"/>
      <c r="DT536" s="2462"/>
      <c r="DU536" s="1753"/>
      <c r="DV536" s="1753"/>
      <c r="DW536" s="1753"/>
      <c r="DX536" s="1753"/>
      <c r="DY536" s="1753"/>
      <c r="DZ536" s="1753"/>
      <c r="EA536" s="1753"/>
      <c r="EB536" s="1984"/>
      <c r="EC536" s="2462"/>
      <c r="ED536" s="1753"/>
      <c r="EE536" s="1753"/>
      <c r="EF536" s="2462"/>
      <c r="EG536" s="1753"/>
      <c r="EH536" s="1753"/>
      <c r="EI536" s="2189"/>
      <c r="EJ536" s="1984"/>
      <c r="EK536" s="1984" t="e">
        <f t="shared" si="6922"/>
        <v>#DIV/0!</v>
      </c>
      <c r="EL536" s="1765">
        <f>SUM(EL539)</f>
        <v>500</v>
      </c>
      <c r="EM536" s="2226">
        <f>SUM(EM539)</f>
        <v>0</v>
      </c>
      <c r="EN536" s="2226">
        <f>SUM(EN539)</f>
        <v>0</v>
      </c>
      <c r="EO536" s="1984">
        <f>SUM(EO539)</f>
        <v>0</v>
      </c>
      <c r="EP536" s="2176">
        <f t="shared" si="6923"/>
        <v>0</v>
      </c>
      <c r="EQ536" s="1753"/>
      <c r="ER536" s="1753">
        <f t="shared" si="6925"/>
        <v>500</v>
      </c>
      <c r="ES536" s="1753"/>
      <c r="ET536" s="1753">
        <f t="shared" si="6927"/>
        <v>500</v>
      </c>
      <c r="EU536" s="2462">
        <f t="shared" si="6928"/>
        <v>0</v>
      </c>
      <c r="EV536" s="1753"/>
      <c r="EW536" s="1753">
        <f t="shared" si="6930"/>
        <v>500</v>
      </c>
      <c r="EX536" s="1984">
        <f>SUM(EX539)</f>
        <v>300</v>
      </c>
      <c r="EY536" s="2462">
        <f t="shared" si="6932"/>
        <v>0.6</v>
      </c>
      <c r="EZ536" s="2027">
        <f>SUM(EZ539)</f>
        <v>500</v>
      </c>
      <c r="FA536" s="1984">
        <f>SUM(FA539)</f>
        <v>300</v>
      </c>
      <c r="FB536" s="2462">
        <f t="shared" si="6935"/>
        <v>0.6</v>
      </c>
      <c r="FC536" s="1501">
        <f>SUM(FC539)</f>
        <v>500</v>
      </c>
      <c r="FD536" s="1501">
        <f>SUM(FD539)</f>
        <v>100</v>
      </c>
      <c r="FE536" s="1501">
        <f>SUM(FE539)</f>
        <v>100</v>
      </c>
      <c r="FF536" s="1501"/>
      <c r="FG536" s="1501">
        <f t="shared" si="6936"/>
        <v>500</v>
      </c>
      <c r="FH536" s="2724">
        <f>SUM(FH539)</f>
        <v>0</v>
      </c>
      <c r="FI536" s="1501">
        <f>SUM(FI539)</f>
        <v>0</v>
      </c>
      <c r="FJ536" s="1501">
        <f t="shared" si="6938"/>
        <v>500</v>
      </c>
      <c r="FK536" s="1977">
        <f t="shared" si="6939"/>
        <v>0</v>
      </c>
      <c r="FL536" s="2724">
        <f>SUM(FL539)</f>
        <v>22.17</v>
      </c>
      <c r="FM536" s="1977">
        <f t="shared" si="6941"/>
        <v>4.4340000000000004E-2</v>
      </c>
      <c r="FN536" s="1501"/>
      <c r="FO536" s="1501">
        <f t="shared" si="6943"/>
        <v>500</v>
      </c>
      <c r="FP536" s="1628">
        <f>SUM(FP539)</f>
        <v>500</v>
      </c>
      <c r="FQ536" s="2606">
        <f>SUM(FQ539)</f>
        <v>100</v>
      </c>
      <c r="FR536" s="1501">
        <f>SUM(FR539)</f>
        <v>100</v>
      </c>
      <c r="FS536" s="1501">
        <f>SUM(FS539)</f>
        <v>100</v>
      </c>
    </row>
    <row r="537" spans="1:177" ht="27.75" customHeight="1" thickBot="1" x14ac:dyDescent="0.4">
      <c r="A537" s="2876"/>
      <c r="B537" s="2879"/>
      <c r="C537" s="2882"/>
      <c r="D537" s="1856" t="s">
        <v>399</v>
      </c>
      <c r="E537" s="2039" t="s">
        <v>932</v>
      </c>
      <c r="F537" s="2066"/>
      <c r="G537" s="660"/>
      <c r="H537" s="2067"/>
      <c r="I537" s="2068"/>
      <c r="J537" s="2069"/>
      <c r="K537" s="2069"/>
      <c r="L537" s="2070"/>
      <c r="M537" s="2068"/>
      <c r="N537" s="2068"/>
      <c r="O537" s="2068"/>
      <c r="P537" s="2069"/>
      <c r="Q537" s="2070"/>
      <c r="R537" s="2068"/>
      <c r="S537" s="2069"/>
      <c r="T537" s="2070"/>
      <c r="U537" s="2068"/>
      <c r="V537" s="2068"/>
      <c r="W537" s="2068"/>
      <c r="X537" s="2069"/>
      <c r="Y537" s="2070"/>
      <c r="Z537" s="2068"/>
      <c r="AA537" s="2069"/>
      <c r="AB537" s="2069"/>
      <c r="AC537" s="2070"/>
      <c r="AD537" s="2069"/>
      <c r="AE537" s="2069"/>
      <c r="AF537" s="2070"/>
      <c r="AG537" s="2068"/>
      <c r="AH537" s="2068"/>
      <c r="AI537" s="2068"/>
      <c r="AJ537" s="2068"/>
      <c r="AK537" s="2068"/>
      <c r="AL537" s="2069"/>
      <c r="AM537" s="2071"/>
      <c r="AN537" s="2072"/>
      <c r="AO537" s="2071"/>
      <c r="AP537" s="2072"/>
      <c r="AQ537" s="2071"/>
      <c r="AR537" s="2071"/>
      <c r="AS537" s="2071"/>
      <c r="AT537" s="2072"/>
      <c r="AU537" s="2071"/>
      <c r="AV537" s="2071"/>
      <c r="AW537" s="2068"/>
      <c r="AX537" s="2071"/>
      <c r="AY537" s="2068"/>
      <c r="AZ537" s="2073"/>
      <c r="BA537" s="2074"/>
      <c r="BB537" s="2068"/>
      <c r="BC537" s="2068"/>
      <c r="BD537" s="2074"/>
      <c r="BE537" s="2068"/>
      <c r="BF537" s="2068"/>
      <c r="BG537" s="2071"/>
      <c r="BH537" s="2068"/>
      <c r="BI537" s="2075"/>
      <c r="BJ537" s="2072"/>
      <c r="BK537" s="2068"/>
      <c r="BL537" s="2068"/>
      <c r="BM537" s="2072"/>
      <c r="BN537" s="2072"/>
      <c r="BO537" s="2072"/>
      <c r="BP537" s="2075"/>
      <c r="BQ537" s="2072"/>
      <c r="BR537" s="2071"/>
      <c r="BS537" s="2068"/>
      <c r="BT537" s="2075"/>
      <c r="BU537" s="2072"/>
      <c r="BV537" s="2068"/>
      <c r="BW537" s="2068"/>
      <c r="BX537" s="2072"/>
      <c r="BY537" s="2075"/>
      <c r="BZ537" s="2076"/>
      <c r="CA537" s="2068"/>
      <c r="CB537" s="2068"/>
      <c r="CC537" s="2068"/>
      <c r="CD537" s="2075"/>
      <c r="CE537" s="2077"/>
      <c r="CF537" s="2069"/>
      <c r="CG537" s="2070"/>
      <c r="CH537" s="2075"/>
      <c r="CI537" s="2070"/>
      <c r="CJ537" s="2068"/>
      <c r="CK537" s="2068"/>
      <c r="CL537" s="2078"/>
      <c r="CM537" s="2070"/>
      <c r="CN537" s="2077"/>
      <c r="CO537" s="2079"/>
      <c r="CP537" s="2070"/>
      <c r="CQ537" s="2077"/>
      <c r="CR537" s="2079"/>
      <c r="CS537" s="2080"/>
      <c r="CT537" s="2081"/>
      <c r="CU537" s="2068"/>
      <c r="CV537" s="2068"/>
      <c r="CW537" s="2082"/>
      <c r="CX537" s="2070"/>
      <c r="CY537" s="2083"/>
      <c r="CZ537" s="2068"/>
      <c r="DA537" s="2083"/>
      <c r="DB537" s="2078"/>
      <c r="DC537" s="2070"/>
      <c r="DD537" s="2079"/>
      <c r="DE537" s="2083"/>
      <c r="DF537" s="2070"/>
      <c r="DG537" s="2079"/>
      <c r="DH537" s="2083"/>
      <c r="DI537" s="2070"/>
      <c r="DJ537" s="2084"/>
      <c r="DK537" s="2070"/>
      <c r="DL537" s="2079"/>
      <c r="DM537" s="2083"/>
      <c r="DN537" s="2070"/>
      <c r="DO537" s="2084"/>
      <c r="DP537" s="2068"/>
      <c r="DQ537" s="2068"/>
      <c r="DR537" s="2068"/>
      <c r="DS537" s="2085"/>
      <c r="DT537" s="2397"/>
      <c r="DU537" s="2086"/>
      <c r="DV537" s="2086"/>
      <c r="DW537" s="2086"/>
      <c r="DX537" s="2086"/>
      <c r="DY537" s="2086"/>
      <c r="DZ537" s="2086"/>
      <c r="EA537" s="2086"/>
      <c r="EB537" s="2085"/>
      <c r="EC537" s="2397"/>
      <c r="ED537" s="2086"/>
      <c r="EE537" s="2086"/>
      <c r="EF537" s="2397"/>
      <c r="EG537" s="2086"/>
      <c r="EH537" s="2086"/>
      <c r="EI537" s="2395"/>
      <c r="EJ537" s="2085"/>
      <c r="EK537" s="2085" t="e">
        <f t="shared" si="6922"/>
        <v>#DIV/0!</v>
      </c>
      <c r="EL537" s="2111">
        <f>SUM(EL540:EL542)</f>
        <v>60887</v>
      </c>
      <c r="EM537" s="2398">
        <f>SUM(EM541:EM542)</f>
        <v>0</v>
      </c>
      <c r="EN537" s="2398">
        <f>SUM(EN541:EN542)</f>
        <v>0</v>
      </c>
      <c r="EO537" s="2085">
        <f>SUM(EO540:EO542)</f>
        <v>150</v>
      </c>
      <c r="EP537" s="2176">
        <f t="shared" si="6923"/>
        <v>2.4635800745643568E-3</v>
      </c>
      <c r="EQ537" s="2086"/>
      <c r="ER537" s="2086">
        <f t="shared" si="6925"/>
        <v>60887</v>
      </c>
      <c r="ES537" s="2086"/>
      <c r="ET537" s="2086">
        <f t="shared" si="6927"/>
        <v>60887</v>
      </c>
      <c r="EU537" s="2397">
        <f t="shared" si="6928"/>
        <v>2.4635800745643568E-3</v>
      </c>
      <c r="EV537" s="2086">
        <f>SUM(EV540:EV542)</f>
        <v>30000</v>
      </c>
      <c r="EW537" s="2086">
        <f t="shared" si="6930"/>
        <v>90887</v>
      </c>
      <c r="EX537" s="2085">
        <f>SUM(EX540:EX542)</f>
        <v>30150</v>
      </c>
      <c r="EY537" s="2397">
        <f t="shared" si="6932"/>
        <v>0.49517959498743574</v>
      </c>
      <c r="EZ537" s="2396">
        <f>SUM(EZ540:EZ542)</f>
        <v>90887</v>
      </c>
      <c r="FA537" s="2085">
        <f>SUM(FA540:FA542)</f>
        <v>30150</v>
      </c>
      <c r="FB537" s="2397">
        <f t="shared" si="6935"/>
        <v>0.33173061053836084</v>
      </c>
      <c r="FC537" s="2106">
        <f t="shared" ref="FC537:FF537" si="7436">SUM(FC540:FC542)</f>
        <v>66704</v>
      </c>
      <c r="FD537" s="2106">
        <f t="shared" si="7436"/>
        <v>0</v>
      </c>
      <c r="FE537" s="2106">
        <f t="shared" si="7436"/>
        <v>0</v>
      </c>
      <c r="FF537" s="2106">
        <f t="shared" si="7436"/>
        <v>3000</v>
      </c>
      <c r="FG537" s="2106">
        <f t="shared" si="6936"/>
        <v>69704</v>
      </c>
      <c r="FH537" s="2829">
        <f>SUM(FH540:FH542)</f>
        <v>69500.19</v>
      </c>
      <c r="FI537" s="2106">
        <f>SUM(FI540:FI542)</f>
        <v>0</v>
      </c>
      <c r="FJ537" s="2106">
        <f t="shared" si="6938"/>
        <v>69704</v>
      </c>
      <c r="FK537" s="2830">
        <f t="shared" si="6939"/>
        <v>0.99707606450131991</v>
      </c>
      <c r="FL537" s="2829">
        <f>SUM(FL540:FL542)</f>
        <v>69500.19</v>
      </c>
      <c r="FM537" s="2830">
        <f t="shared" si="6941"/>
        <v>0.99707606450131991</v>
      </c>
      <c r="FN537" s="2106">
        <f t="shared" ref="FN537" si="7437">SUM(FN540:FN542)</f>
        <v>0</v>
      </c>
      <c r="FO537" s="2106">
        <f t="shared" si="6943"/>
        <v>69704</v>
      </c>
      <c r="FP537" s="2831">
        <f t="shared" ref="FP537" si="7438">SUM(FP540:FP542)</f>
        <v>69704</v>
      </c>
      <c r="FQ537" s="2840">
        <f t="shared" ref="FQ537:FR537" si="7439">SUM(FQ540:FQ542)</f>
        <v>100</v>
      </c>
      <c r="FR537" s="2106">
        <f t="shared" si="7439"/>
        <v>100</v>
      </c>
      <c r="FS537" s="2106">
        <f t="shared" ref="FS537" si="7440">SUM(FS540:FS542)</f>
        <v>100</v>
      </c>
    </row>
    <row r="538" spans="1:177" ht="20.25" customHeight="1" thickBot="1" x14ac:dyDescent="0.4">
      <c r="A538" s="2877"/>
      <c r="B538" s="2880"/>
      <c r="C538" s="2883"/>
      <c r="D538" s="1821" t="s">
        <v>421</v>
      </c>
      <c r="E538" s="1867" t="s">
        <v>465</v>
      </c>
      <c r="F538" s="684"/>
      <c r="G538" s="656"/>
      <c r="H538" s="779"/>
      <c r="I538" s="516"/>
      <c r="J538" s="572"/>
      <c r="K538" s="572"/>
      <c r="L538" s="626"/>
      <c r="M538" s="516"/>
      <c r="N538" s="516"/>
      <c r="O538" s="516"/>
      <c r="P538" s="572"/>
      <c r="Q538" s="626"/>
      <c r="R538" s="516"/>
      <c r="S538" s="572"/>
      <c r="T538" s="626"/>
      <c r="U538" s="516"/>
      <c r="V538" s="516"/>
      <c r="W538" s="516"/>
      <c r="X538" s="572"/>
      <c r="Y538" s="626"/>
      <c r="Z538" s="516"/>
      <c r="AA538" s="572"/>
      <c r="AB538" s="572"/>
      <c r="AC538" s="626"/>
      <c r="AD538" s="572"/>
      <c r="AE538" s="572"/>
      <c r="AF538" s="626"/>
      <c r="AG538" s="516"/>
      <c r="AH538" s="516"/>
      <c r="AI538" s="516"/>
      <c r="AJ538" s="516"/>
      <c r="AK538" s="516"/>
      <c r="AL538" s="572"/>
      <c r="AM538" s="873"/>
      <c r="AN538" s="1047"/>
      <c r="AO538" s="873"/>
      <c r="AP538" s="1047"/>
      <c r="AQ538" s="873"/>
      <c r="AR538" s="873"/>
      <c r="AS538" s="873"/>
      <c r="AT538" s="1047"/>
      <c r="AU538" s="873"/>
      <c r="AV538" s="873"/>
      <c r="AW538" s="516"/>
      <c r="AX538" s="873"/>
      <c r="AY538" s="516"/>
      <c r="AZ538" s="1099"/>
      <c r="BA538" s="1028"/>
      <c r="BB538" s="516"/>
      <c r="BC538" s="516"/>
      <c r="BD538" s="1028"/>
      <c r="BE538" s="516"/>
      <c r="BF538" s="516"/>
      <c r="BG538" s="873"/>
      <c r="BH538" s="516"/>
      <c r="BI538" s="1029"/>
      <c r="BJ538" s="1047"/>
      <c r="BK538" s="516"/>
      <c r="BL538" s="516"/>
      <c r="BM538" s="1047"/>
      <c r="BN538" s="1047"/>
      <c r="BO538" s="1047"/>
      <c r="BP538" s="1029"/>
      <c r="BQ538" s="1047"/>
      <c r="BR538" s="873"/>
      <c r="BS538" s="516"/>
      <c r="BT538" s="1029"/>
      <c r="BU538" s="1047"/>
      <c r="BV538" s="516"/>
      <c r="BW538" s="516"/>
      <c r="BX538" s="1047"/>
      <c r="BY538" s="1029"/>
      <c r="BZ538" s="1163"/>
      <c r="CA538" s="516"/>
      <c r="CB538" s="516"/>
      <c r="CC538" s="516"/>
      <c r="CD538" s="1029"/>
      <c r="CE538" s="62"/>
      <c r="CF538" s="572"/>
      <c r="CG538" s="626"/>
      <c r="CH538" s="1029"/>
      <c r="CI538" s="626"/>
      <c r="CJ538" s="516"/>
      <c r="CK538" s="516"/>
      <c r="CL538" s="170"/>
      <c r="CM538" s="626"/>
      <c r="CN538" s="62"/>
      <c r="CO538" s="1223"/>
      <c r="CP538" s="626"/>
      <c r="CQ538" s="62"/>
      <c r="CR538" s="1223"/>
      <c r="CS538" s="1285"/>
      <c r="CT538" s="1349"/>
      <c r="CU538" s="516"/>
      <c r="CV538" s="516"/>
      <c r="CW538" s="1428"/>
      <c r="CX538" s="626"/>
      <c r="CY538" s="1527"/>
      <c r="CZ538" s="516"/>
      <c r="DA538" s="1527"/>
      <c r="DB538" s="170"/>
      <c r="DC538" s="626"/>
      <c r="DD538" s="1223"/>
      <c r="DE538" s="1527"/>
      <c r="DF538" s="626"/>
      <c r="DG538" s="1223"/>
      <c r="DH538" s="1527"/>
      <c r="DI538" s="626"/>
      <c r="DJ538" s="1626"/>
      <c r="DK538" s="626"/>
      <c r="DL538" s="1223"/>
      <c r="DM538" s="1527"/>
      <c r="DN538" s="626"/>
      <c r="DO538" s="1626"/>
      <c r="DP538" s="516"/>
      <c r="DQ538" s="516"/>
      <c r="DR538" s="516"/>
      <c r="DS538" s="2019"/>
      <c r="DT538" s="2386"/>
      <c r="DU538" s="1792"/>
      <c r="DV538" s="1792"/>
      <c r="DW538" s="1792"/>
      <c r="DX538" s="1792"/>
      <c r="DY538" s="1792"/>
      <c r="DZ538" s="1792"/>
      <c r="EA538" s="1792"/>
      <c r="EB538" s="2019"/>
      <c r="EC538" s="2386"/>
      <c r="ED538" s="1792"/>
      <c r="EE538" s="1792"/>
      <c r="EF538" s="2386"/>
      <c r="EG538" s="1792"/>
      <c r="EH538" s="1792"/>
      <c r="EI538" s="2355"/>
      <c r="EJ538" s="2019"/>
      <c r="EK538" s="2019" t="e">
        <f t="shared" si="6922"/>
        <v>#DIV/0!</v>
      </c>
      <c r="EL538" s="1792">
        <f>SUM(EL536:EL537)</f>
        <v>61387</v>
      </c>
      <c r="EM538" s="2387">
        <f>SUM(EM536:EM537)</f>
        <v>0</v>
      </c>
      <c r="EN538" s="2387">
        <f>SUM(EN536:EN537)</f>
        <v>0</v>
      </c>
      <c r="EO538" s="2019">
        <f>SUM(EO536:EO537)</f>
        <v>150</v>
      </c>
      <c r="EP538" s="2176">
        <f t="shared" si="6923"/>
        <v>2.4435140990763517E-3</v>
      </c>
      <c r="EQ538" s="1792"/>
      <c r="ER538" s="1792">
        <f t="shared" si="6925"/>
        <v>61387</v>
      </c>
      <c r="ES538" s="1792"/>
      <c r="ET538" s="1792">
        <f t="shared" si="6927"/>
        <v>61387</v>
      </c>
      <c r="EU538" s="2386">
        <f t="shared" si="6928"/>
        <v>2.4435140990763517E-3</v>
      </c>
      <c r="EV538" s="1792"/>
      <c r="EW538" s="1792">
        <f t="shared" si="6930"/>
        <v>61387</v>
      </c>
      <c r="EX538" s="2019">
        <f>SUM(EX536:EX537)</f>
        <v>30450</v>
      </c>
      <c r="EY538" s="2386">
        <f t="shared" si="6932"/>
        <v>0.49603336211249938</v>
      </c>
      <c r="EZ538" s="2354">
        <f>SUM(EZ536:EZ537)</f>
        <v>91387</v>
      </c>
      <c r="FA538" s="2019">
        <f>SUM(FA536:FA537)</f>
        <v>30450</v>
      </c>
      <c r="FB538" s="2386">
        <f t="shared" si="6935"/>
        <v>0.49603336211249938</v>
      </c>
      <c r="FC538" s="1527">
        <f>SUM(FC536:FC537)</f>
        <v>67204</v>
      </c>
      <c r="FD538" s="1527">
        <f>SUM(FD536:FD537)</f>
        <v>100</v>
      </c>
      <c r="FE538" s="1527">
        <f>SUM(FE536:FE537)</f>
        <v>100</v>
      </c>
      <c r="FF538" s="1527">
        <f>SUM(FF536:FF537)</f>
        <v>3000</v>
      </c>
      <c r="FG538" s="1527">
        <f t="shared" si="6936"/>
        <v>70204</v>
      </c>
      <c r="FH538" s="2798">
        <f>SUM(FH536:FH537)</f>
        <v>69500.19</v>
      </c>
      <c r="FI538" s="1527">
        <f>SUM(FI536:FI537)</f>
        <v>0</v>
      </c>
      <c r="FJ538" s="1527">
        <f t="shared" si="6938"/>
        <v>70204</v>
      </c>
      <c r="FK538" s="2823">
        <f t="shared" si="6939"/>
        <v>0.98997478776138115</v>
      </c>
      <c r="FL538" s="2798">
        <f>SUM(FL536:FL537)</f>
        <v>69522.36</v>
      </c>
      <c r="FM538" s="2823">
        <f t="shared" si="6941"/>
        <v>0.99029058173323459</v>
      </c>
      <c r="FN538" s="1527">
        <f>SUM(FN536:FN537)</f>
        <v>0</v>
      </c>
      <c r="FO538" s="1527">
        <f t="shared" si="6943"/>
        <v>70204</v>
      </c>
      <c r="FP538" s="2126">
        <f>SUM(FP536:FP537)</f>
        <v>70204</v>
      </c>
      <c r="FQ538" s="2601">
        <f>SUM(FQ536:FQ537)</f>
        <v>200</v>
      </c>
      <c r="FR538" s="516">
        <f>SUM(FR536:FR537)</f>
        <v>200</v>
      </c>
      <c r="FS538" s="516">
        <f>SUM(FS536:FS537)</f>
        <v>200</v>
      </c>
    </row>
    <row r="539" spans="1:177" ht="21.75" hidden="1" thickBot="1" x14ac:dyDescent="0.4">
      <c r="A539" s="679"/>
      <c r="B539" s="680"/>
      <c r="C539" s="1858" t="s">
        <v>833</v>
      </c>
      <c r="D539" s="1859"/>
      <c r="E539" s="1857"/>
      <c r="F539" s="677"/>
      <c r="G539" s="645"/>
      <c r="H539" s="648"/>
      <c r="I539" s="487"/>
      <c r="J539" s="535"/>
      <c r="K539" s="535"/>
      <c r="L539" s="603" t="e">
        <f t="shared" ref="L539:L552" si="7441">K539/J539</f>
        <v>#DIV/0!</v>
      </c>
      <c r="M539" s="487"/>
      <c r="N539" s="487"/>
      <c r="O539" s="487"/>
      <c r="P539" s="535">
        <f t="shared" si="6841"/>
        <v>0</v>
      </c>
      <c r="Q539" s="603"/>
      <c r="R539" s="487"/>
      <c r="S539" s="535"/>
      <c r="T539" s="603" t="e">
        <f t="shared" si="6844"/>
        <v>#DIV/0!</v>
      </c>
      <c r="U539" s="487"/>
      <c r="V539" s="487"/>
      <c r="W539" s="487"/>
      <c r="X539" s="535">
        <f t="shared" si="6846"/>
        <v>0</v>
      </c>
      <c r="Y539" s="603" t="e">
        <f t="shared" si="6847"/>
        <v>#DIV/0!</v>
      </c>
      <c r="Z539" s="487"/>
      <c r="AA539" s="535">
        <f t="shared" si="6849"/>
        <v>0</v>
      </c>
      <c r="AB539" s="535"/>
      <c r="AC539" s="603" t="e">
        <f t="shared" si="6851"/>
        <v>#DIV/0!</v>
      </c>
      <c r="AD539" s="535"/>
      <c r="AE539" s="535"/>
      <c r="AF539" s="603" t="e">
        <f t="shared" si="6852"/>
        <v>#DIV/0!</v>
      </c>
      <c r="AG539" s="487"/>
      <c r="AH539" s="487"/>
      <c r="AI539" s="487"/>
      <c r="AJ539" s="487"/>
      <c r="AK539" s="487"/>
      <c r="AL539" s="535">
        <f t="shared" si="6854"/>
        <v>0</v>
      </c>
      <c r="AM539" s="844"/>
      <c r="AN539" s="891" t="e">
        <f t="shared" si="6855"/>
        <v>#DIV/0!</v>
      </c>
      <c r="AO539" s="844"/>
      <c r="AP539" s="891" t="e">
        <f t="shared" si="6857"/>
        <v>#DIV/0!</v>
      </c>
      <c r="AQ539" s="844"/>
      <c r="AR539" s="844"/>
      <c r="AS539" s="844">
        <f t="shared" si="6859"/>
        <v>0</v>
      </c>
      <c r="AT539" s="891" t="e">
        <f t="shared" si="6860"/>
        <v>#DIV/0!</v>
      </c>
      <c r="AU539" s="844"/>
      <c r="AV539" s="844">
        <f t="shared" si="6862"/>
        <v>0</v>
      </c>
      <c r="AW539" s="487"/>
      <c r="AX539" s="844"/>
      <c r="AY539" s="487"/>
      <c r="AZ539" s="1073"/>
      <c r="BA539" s="931"/>
      <c r="BB539" s="487"/>
      <c r="BC539" s="487"/>
      <c r="BD539" s="931"/>
      <c r="BE539" s="487"/>
      <c r="BF539" s="487"/>
      <c r="BG539" s="844"/>
      <c r="BH539" s="487">
        <f t="shared" si="6864"/>
        <v>0</v>
      </c>
      <c r="BI539" s="932"/>
      <c r="BJ539" s="891" t="e">
        <f t="shared" si="6866"/>
        <v>#DIV/0!</v>
      </c>
      <c r="BK539" s="487"/>
      <c r="BL539" s="487">
        <f t="shared" si="6868"/>
        <v>0</v>
      </c>
      <c r="BM539" s="891" t="e">
        <f t="shared" si="6869"/>
        <v>#DIV/0!</v>
      </c>
      <c r="BN539" s="891"/>
      <c r="BO539" s="891"/>
      <c r="BP539" s="932"/>
      <c r="BQ539" s="891" t="e">
        <f t="shared" si="6871"/>
        <v>#DIV/0!</v>
      </c>
      <c r="BR539" s="844"/>
      <c r="BS539" s="487">
        <f t="shared" si="6873"/>
        <v>0</v>
      </c>
      <c r="BT539" s="932"/>
      <c r="BU539" s="891" t="e">
        <f t="shared" si="6874"/>
        <v>#DIV/0!</v>
      </c>
      <c r="BV539" s="487"/>
      <c r="BW539" s="487">
        <f t="shared" si="6876"/>
        <v>0</v>
      </c>
      <c r="BX539" s="891" t="e">
        <f t="shared" ref="BX539:BX552" si="7442">BT539/BW539</f>
        <v>#DIV/0!</v>
      </c>
      <c r="BY539" s="932"/>
      <c r="BZ539" s="1130"/>
      <c r="CA539" s="487"/>
      <c r="CB539" s="487"/>
      <c r="CC539" s="487"/>
      <c r="CD539" s="932"/>
      <c r="CE539" s="30"/>
      <c r="CF539" s="535">
        <f t="shared" si="6879"/>
        <v>0</v>
      </c>
      <c r="CG539" s="603" t="e">
        <f t="shared" si="6880"/>
        <v>#DIV/0!</v>
      </c>
      <c r="CH539" s="932"/>
      <c r="CI539" s="603" t="e">
        <f t="shared" si="6882"/>
        <v>#DIV/0!</v>
      </c>
      <c r="CJ539" s="487"/>
      <c r="CK539" s="487">
        <f t="shared" si="6884"/>
        <v>0</v>
      </c>
      <c r="CL539" s="129"/>
      <c r="CM539" s="603" t="e">
        <f t="shared" si="6885"/>
        <v>#DIV/0!</v>
      </c>
      <c r="CN539" s="30"/>
      <c r="CO539" s="1196">
        <f t="shared" si="6887"/>
        <v>0</v>
      </c>
      <c r="CP539" s="603" t="e">
        <f t="shared" si="6888"/>
        <v>#DIV/0!</v>
      </c>
      <c r="CQ539" s="30"/>
      <c r="CR539" s="1196">
        <f t="shared" si="6890"/>
        <v>0</v>
      </c>
      <c r="CS539" s="1251"/>
      <c r="CT539" s="1317"/>
      <c r="CU539" s="487"/>
      <c r="CV539" s="487"/>
      <c r="CW539" s="1394"/>
      <c r="CX539" s="603" t="e">
        <f t="shared" si="6892"/>
        <v>#DIV/0!</v>
      </c>
      <c r="CY539" s="1501"/>
      <c r="CZ539" s="487"/>
      <c r="DA539" s="1501">
        <f t="shared" si="6894"/>
        <v>0</v>
      </c>
      <c r="DB539" s="129">
        <v>0</v>
      </c>
      <c r="DC539" s="603" t="e">
        <f t="shared" si="6895"/>
        <v>#DIV/0!</v>
      </c>
      <c r="DD539" s="1196"/>
      <c r="DE539" s="1501">
        <f t="shared" si="6897"/>
        <v>0</v>
      </c>
      <c r="DF539" s="603" t="e">
        <f t="shared" si="6898"/>
        <v>#DIV/0!</v>
      </c>
      <c r="DG539" s="1196"/>
      <c r="DH539" s="1501">
        <f t="shared" si="6900"/>
        <v>0</v>
      </c>
      <c r="DI539" s="603" t="e">
        <f t="shared" si="6901"/>
        <v>#DIV/0!</v>
      </c>
      <c r="DJ539" s="1593">
        <v>0</v>
      </c>
      <c r="DK539" s="603" t="e">
        <f t="shared" si="6903"/>
        <v>#DIV/0!</v>
      </c>
      <c r="DL539" s="1196"/>
      <c r="DM539" s="1501">
        <f t="shared" si="6905"/>
        <v>0</v>
      </c>
      <c r="DN539" s="603" t="e">
        <f t="shared" si="6906"/>
        <v>#DIV/0!</v>
      </c>
      <c r="DO539" s="1593">
        <v>3384</v>
      </c>
      <c r="DP539" s="487"/>
      <c r="DQ539" s="487"/>
      <c r="DR539" s="487"/>
      <c r="DS539" s="1991">
        <v>3384</v>
      </c>
      <c r="DT539" s="327" t="e">
        <f t="shared" si="6908"/>
        <v>#DIV/0!</v>
      </c>
      <c r="DU539" s="1765"/>
      <c r="DV539" s="1765"/>
      <c r="DW539" s="1765">
        <f t="shared" si="6910"/>
        <v>0</v>
      </c>
      <c r="DX539" s="1765"/>
      <c r="DY539" s="1765">
        <f t="shared" si="6912"/>
        <v>0</v>
      </c>
      <c r="DZ539" s="1765"/>
      <c r="EA539" s="1765">
        <f t="shared" si="6913"/>
        <v>0</v>
      </c>
      <c r="EB539" s="1991">
        <v>0</v>
      </c>
      <c r="EC539" s="327" t="e">
        <f t="shared" si="6915"/>
        <v>#DIV/0!</v>
      </c>
      <c r="ED539" s="1765"/>
      <c r="EE539" s="1765">
        <f t="shared" si="6917"/>
        <v>0</v>
      </c>
      <c r="EF539" s="327" t="e">
        <f t="shared" si="6918"/>
        <v>#DIV/0!</v>
      </c>
      <c r="EG539" s="1765">
        <v>4000</v>
      </c>
      <c r="EH539" s="1765">
        <f t="shared" si="6920"/>
        <v>4000</v>
      </c>
      <c r="EI539" s="2225">
        <v>0</v>
      </c>
      <c r="EJ539" s="1991">
        <v>0</v>
      </c>
      <c r="EK539" s="1991" t="e">
        <f t="shared" si="6922"/>
        <v>#DIV/0!</v>
      </c>
      <c r="EL539" s="1765">
        <v>500</v>
      </c>
      <c r="EM539" s="2226"/>
      <c r="EN539" s="2226"/>
      <c r="EO539" s="1991">
        <v>0</v>
      </c>
      <c r="EP539" s="2176">
        <f t="shared" si="6923"/>
        <v>0</v>
      </c>
      <c r="EQ539" s="1765"/>
      <c r="ER539" s="1765">
        <f t="shared" si="6925"/>
        <v>500</v>
      </c>
      <c r="ES539" s="1765"/>
      <c r="ET539" s="1765">
        <f t="shared" si="6927"/>
        <v>500</v>
      </c>
      <c r="EU539" s="327">
        <f t="shared" si="6928"/>
        <v>0</v>
      </c>
      <c r="EV539" s="1765"/>
      <c r="EW539" s="1765">
        <f t="shared" si="6930"/>
        <v>500</v>
      </c>
      <c r="EX539" s="1991">
        <v>300</v>
      </c>
      <c r="EY539" s="327">
        <f t="shared" si="6932"/>
        <v>0.6</v>
      </c>
      <c r="EZ539" s="2021">
        <v>500</v>
      </c>
      <c r="FA539" s="1991">
        <v>300</v>
      </c>
      <c r="FB539" s="327">
        <f t="shared" si="6935"/>
        <v>0.6</v>
      </c>
      <c r="FC539" s="1501">
        <v>500</v>
      </c>
      <c r="FD539" s="1501">
        <v>100</v>
      </c>
      <c r="FE539" s="1501">
        <v>100</v>
      </c>
      <c r="FF539" s="1501"/>
      <c r="FG539" s="1501">
        <f t="shared" si="6936"/>
        <v>500</v>
      </c>
      <c r="FH539" s="2724">
        <v>0</v>
      </c>
      <c r="FI539" s="1501"/>
      <c r="FJ539" s="1501">
        <f t="shared" si="6938"/>
        <v>500</v>
      </c>
      <c r="FK539" s="1977">
        <f t="shared" si="6939"/>
        <v>0</v>
      </c>
      <c r="FL539" s="2724">
        <v>22.17</v>
      </c>
      <c r="FM539" s="1977">
        <f t="shared" si="6941"/>
        <v>4.4340000000000004E-2</v>
      </c>
      <c r="FN539" s="1501"/>
      <c r="FO539" s="1501">
        <f t="shared" si="6943"/>
        <v>500</v>
      </c>
      <c r="FP539" s="1628">
        <v>500</v>
      </c>
      <c r="FQ539" s="2606">
        <v>100</v>
      </c>
      <c r="FR539" s="1501">
        <v>100</v>
      </c>
      <c r="FS539" s="1501">
        <v>100</v>
      </c>
    </row>
    <row r="540" spans="1:177" ht="21.75" hidden="1" thickBot="1" x14ac:dyDescent="0.4">
      <c r="A540" s="679"/>
      <c r="B540" s="680"/>
      <c r="C540" s="1858" t="s">
        <v>875</v>
      </c>
      <c r="D540" s="1859"/>
      <c r="E540" s="1857"/>
      <c r="F540" s="677"/>
      <c r="G540" s="645"/>
      <c r="H540" s="648"/>
      <c r="I540" s="487"/>
      <c r="J540" s="535"/>
      <c r="K540" s="535"/>
      <c r="L540" s="603"/>
      <c r="M540" s="487"/>
      <c r="N540" s="487"/>
      <c r="O540" s="487"/>
      <c r="P540" s="535"/>
      <c r="Q540" s="603"/>
      <c r="R540" s="487"/>
      <c r="S540" s="535"/>
      <c r="T540" s="603"/>
      <c r="U540" s="487"/>
      <c r="V540" s="487"/>
      <c r="W540" s="487"/>
      <c r="X540" s="535"/>
      <c r="Y540" s="603"/>
      <c r="Z540" s="487"/>
      <c r="AA540" s="535"/>
      <c r="AB540" s="535"/>
      <c r="AC540" s="603"/>
      <c r="AD540" s="535"/>
      <c r="AE540" s="535"/>
      <c r="AF540" s="603"/>
      <c r="AG540" s="487"/>
      <c r="AH540" s="487"/>
      <c r="AI540" s="487"/>
      <c r="AJ540" s="487"/>
      <c r="AK540" s="487"/>
      <c r="AL540" s="535"/>
      <c r="AM540" s="844"/>
      <c r="AN540" s="891"/>
      <c r="AO540" s="844"/>
      <c r="AP540" s="891"/>
      <c r="AQ540" s="844"/>
      <c r="AR540" s="844"/>
      <c r="AS540" s="844"/>
      <c r="AT540" s="891"/>
      <c r="AU540" s="844"/>
      <c r="AV540" s="844"/>
      <c r="AW540" s="487"/>
      <c r="AX540" s="844"/>
      <c r="AY540" s="487"/>
      <c r="AZ540" s="1073"/>
      <c r="BA540" s="931"/>
      <c r="BB540" s="487"/>
      <c r="BC540" s="487"/>
      <c r="BD540" s="931"/>
      <c r="BE540" s="487"/>
      <c r="BF540" s="487"/>
      <c r="BG540" s="844"/>
      <c r="BH540" s="487"/>
      <c r="BI540" s="932"/>
      <c r="BJ540" s="891"/>
      <c r="BK540" s="487"/>
      <c r="BL540" s="487"/>
      <c r="BM540" s="891"/>
      <c r="BN540" s="891"/>
      <c r="BO540" s="891"/>
      <c r="BP540" s="932"/>
      <c r="BQ540" s="891"/>
      <c r="BR540" s="844"/>
      <c r="BS540" s="487"/>
      <c r="BT540" s="932"/>
      <c r="BU540" s="891"/>
      <c r="BV540" s="487"/>
      <c r="BW540" s="487"/>
      <c r="BX540" s="891"/>
      <c r="BY540" s="932"/>
      <c r="BZ540" s="1130"/>
      <c r="CA540" s="487"/>
      <c r="CB540" s="487"/>
      <c r="CC540" s="487"/>
      <c r="CD540" s="932"/>
      <c r="CE540" s="30"/>
      <c r="CF540" s="535"/>
      <c r="CG540" s="603"/>
      <c r="CH540" s="932"/>
      <c r="CI540" s="603"/>
      <c r="CJ540" s="487"/>
      <c r="CK540" s="487"/>
      <c r="CL540" s="129"/>
      <c r="CM540" s="603"/>
      <c r="CN540" s="30"/>
      <c r="CO540" s="1196"/>
      <c r="CP540" s="603"/>
      <c r="CQ540" s="30"/>
      <c r="CR540" s="1196"/>
      <c r="CS540" s="1251"/>
      <c r="CT540" s="1317"/>
      <c r="CU540" s="487"/>
      <c r="CV540" s="487"/>
      <c r="CW540" s="1394">
        <v>5140</v>
      </c>
      <c r="CX540" s="603"/>
      <c r="CY540" s="1501"/>
      <c r="CZ540" s="487"/>
      <c r="DA540" s="1501"/>
      <c r="DB540" s="129"/>
      <c r="DC540" s="603"/>
      <c r="DD540" s="1196"/>
      <c r="DE540" s="1501"/>
      <c r="DF540" s="603"/>
      <c r="DG540" s="1196"/>
      <c r="DH540" s="1501"/>
      <c r="DI540" s="603"/>
      <c r="DJ540" s="1593"/>
      <c r="DK540" s="603"/>
      <c r="DL540" s="1196"/>
      <c r="DM540" s="1501"/>
      <c r="DN540" s="603"/>
      <c r="DO540" s="1593"/>
      <c r="DP540" s="487">
        <v>35000</v>
      </c>
      <c r="DQ540" s="487"/>
      <c r="DR540" s="487"/>
      <c r="DS540" s="1991"/>
      <c r="DT540" s="327"/>
      <c r="DU540" s="1765">
        <v>35000</v>
      </c>
      <c r="DV540" s="1765"/>
      <c r="DW540" s="1765"/>
      <c r="DX540" s="1765"/>
      <c r="DY540" s="1765"/>
      <c r="DZ540" s="1765"/>
      <c r="EA540" s="1765"/>
      <c r="EB540" s="1991"/>
      <c r="EC540" s="327"/>
      <c r="ED540" s="1765"/>
      <c r="EE540" s="1765"/>
      <c r="EF540" s="327"/>
      <c r="EG540" s="1765"/>
      <c r="EH540" s="1765"/>
      <c r="EI540" s="2225"/>
      <c r="EJ540" s="1991"/>
      <c r="EK540" s="1991" t="e">
        <f t="shared" si="6922"/>
        <v>#DIV/0!</v>
      </c>
      <c r="EL540" s="2399">
        <v>10212</v>
      </c>
      <c r="EM540" s="2226"/>
      <c r="EN540" s="2226"/>
      <c r="EO540" s="1991">
        <v>150</v>
      </c>
      <c r="EP540" s="2176">
        <f t="shared" si="6923"/>
        <v>1.4688601645123384E-2</v>
      </c>
      <c r="EQ540" s="1765"/>
      <c r="ER540" s="1765">
        <f t="shared" si="6925"/>
        <v>10212</v>
      </c>
      <c r="ES540" s="1765"/>
      <c r="ET540" s="1765">
        <f t="shared" si="6927"/>
        <v>10212</v>
      </c>
      <c r="EU540" s="327">
        <f t="shared" si="6928"/>
        <v>1.4688601645123384E-2</v>
      </c>
      <c r="EV540" s="1765">
        <v>30000</v>
      </c>
      <c r="EW540" s="1765">
        <f t="shared" si="6930"/>
        <v>40212</v>
      </c>
      <c r="EX540" s="1991">
        <v>30150</v>
      </c>
      <c r="EY540" s="327">
        <f t="shared" si="6932"/>
        <v>2.9524089306698</v>
      </c>
      <c r="EZ540" s="2021">
        <v>40212</v>
      </c>
      <c r="FA540" s="1991">
        <v>30000</v>
      </c>
      <c r="FB540" s="327">
        <f t="shared" si="6935"/>
        <v>0.74604595643091609</v>
      </c>
      <c r="FC540" s="1501">
        <v>35836</v>
      </c>
      <c r="FD540" s="1501"/>
      <c r="FE540" s="1501"/>
      <c r="FF540" s="1501"/>
      <c r="FG540" s="1501">
        <f t="shared" si="6936"/>
        <v>35836</v>
      </c>
      <c r="FH540" s="2724">
        <v>35836.04</v>
      </c>
      <c r="FI540" s="1501"/>
      <c r="FJ540" s="1501">
        <f t="shared" si="6938"/>
        <v>35836</v>
      </c>
      <c r="FK540" s="1977">
        <f t="shared" si="6939"/>
        <v>1.0000011161960041</v>
      </c>
      <c r="FL540" s="2724">
        <v>35836.04</v>
      </c>
      <c r="FM540" s="1977">
        <f t="shared" si="6941"/>
        <v>1.0000011161960041</v>
      </c>
      <c r="FN540" s="1501"/>
      <c r="FO540" s="1501">
        <f t="shared" si="6943"/>
        <v>35836</v>
      </c>
      <c r="FP540" s="1628">
        <v>35836</v>
      </c>
      <c r="FQ540" s="2606"/>
      <c r="FR540" s="1501"/>
      <c r="FS540" s="1501"/>
    </row>
    <row r="541" spans="1:177" ht="21.75" hidden="1" thickBot="1" x14ac:dyDescent="0.4">
      <c r="A541" s="679"/>
      <c r="B541" s="680"/>
      <c r="C541" s="1858" t="s">
        <v>866</v>
      </c>
      <c r="D541" s="1859"/>
      <c r="E541" s="1860"/>
      <c r="F541" s="681"/>
      <c r="G541" s="650"/>
      <c r="H541" s="589"/>
      <c r="I541" s="470"/>
      <c r="J541" s="525"/>
      <c r="K541" s="525"/>
      <c r="L541" s="587" t="e">
        <f t="shared" si="7441"/>
        <v>#DIV/0!</v>
      </c>
      <c r="M541" s="470"/>
      <c r="N541" s="470"/>
      <c r="O541" s="470"/>
      <c r="P541" s="525">
        <f t="shared" si="6841"/>
        <v>0</v>
      </c>
      <c r="Q541" s="587"/>
      <c r="R541" s="470"/>
      <c r="S541" s="525"/>
      <c r="T541" s="587" t="e">
        <f t="shared" si="6844"/>
        <v>#DIV/0!</v>
      </c>
      <c r="U541" s="470"/>
      <c r="V541" s="470"/>
      <c r="W541" s="470"/>
      <c r="X541" s="525">
        <f t="shared" si="6846"/>
        <v>0</v>
      </c>
      <c r="Y541" s="587" t="e">
        <f t="shared" si="6847"/>
        <v>#DIV/0!</v>
      </c>
      <c r="Z541" s="470"/>
      <c r="AA541" s="525">
        <f t="shared" si="6849"/>
        <v>0</v>
      </c>
      <c r="AB541" s="525"/>
      <c r="AC541" s="587" t="e">
        <f t="shared" si="6851"/>
        <v>#DIV/0!</v>
      </c>
      <c r="AD541" s="525"/>
      <c r="AE541" s="525"/>
      <c r="AF541" s="587" t="e">
        <f t="shared" si="6852"/>
        <v>#DIV/0!</v>
      </c>
      <c r="AG541" s="470"/>
      <c r="AH541" s="470"/>
      <c r="AI541" s="470"/>
      <c r="AJ541" s="470"/>
      <c r="AK541" s="470"/>
      <c r="AL541" s="525">
        <f t="shared" si="6854"/>
        <v>0</v>
      </c>
      <c r="AM541" s="830"/>
      <c r="AN541" s="894" t="e">
        <f t="shared" si="6855"/>
        <v>#DIV/0!</v>
      </c>
      <c r="AO541" s="830"/>
      <c r="AP541" s="894" t="e">
        <f t="shared" si="6857"/>
        <v>#DIV/0!</v>
      </c>
      <c r="AQ541" s="830"/>
      <c r="AR541" s="830"/>
      <c r="AS541" s="830">
        <f t="shared" si="6859"/>
        <v>0</v>
      </c>
      <c r="AT541" s="894" t="e">
        <f t="shared" si="6860"/>
        <v>#DIV/0!</v>
      </c>
      <c r="AU541" s="830"/>
      <c r="AV541" s="830">
        <f t="shared" si="6862"/>
        <v>0</v>
      </c>
      <c r="AW541" s="470"/>
      <c r="AX541" s="830"/>
      <c r="AY541" s="470"/>
      <c r="AZ541" s="72"/>
      <c r="BA541" s="942"/>
      <c r="BB541" s="470"/>
      <c r="BC541" s="470"/>
      <c r="BD541" s="942"/>
      <c r="BE541" s="470"/>
      <c r="BF541" s="470"/>
      <c r="BG541" s="830"/>
      <c r="BH541" s="470">
        <f t="shared" si="6864"/>
        <v>0</v>
      </c>
      <c r="BI541" s="943"/>
      <c r="BJ541" s="894" t="e">
        <f t="shared" si="6866"/>
        <v>#DIV/0!</v>
      </c>
      <c r="BK541" s="470"/>
      <c r="BL541" s="470">
        <f t="shared" si="6868"/>
        <v>0</v>
      </c>
      <c r="BM541" s="894" t="e">
        <f t="shared" si="6869"/>
        <v>#DIV/0!</v>
      </c>
      <c r="BN541" s="894"/>
      <c r="BO541" s="894"/>
      <c r="BP541" s="943"/>
      <c r="BQ541" s="894" t="e">
        <f t="shared" si="6871"/>
        <v>#DIV/0!</v>
      </c>
      <c r="BR541" s="830"/>
      <c r="BS541" s="470">
        <f t="shared" si="6873"/>
        <v>0</v>
      </c>
      <c r="BT541" s="943"/>
      <c r="BU541" s="894" t="e">
        <f t="shared" si="6874"/>
        <v>#DIV/0!</v>
      </c>
      <c r="BV541" s="470"/>
      <c r="BW541" s="470">
        <f t="shared" si="6876"/>
        <v>0</v>
      </c>
      <c r="BX541" s="894" t="e">
        <f t="shared" si="7442"/>
        <v>#DIV/0!</v>
      </c>
      <c r="BY541" s="943"/>
      <c r="BZ541" s="1134"/>
      <c r="CA541" s="882">
        <v>5000</v>
      </c>
      <c r="CB541" s="882">
        <v>11200</v>
      </c>
      <c r="CC541" s="882">
        <v>30000</v>
      </c>
      <c r="CD541" s="943">
        <v>4140</v>
      </c>
      <c r="CE541" s="34"/>
      <c r="CF541" s="525">
        <f t="shared" si="6879"/>
        <v>5000</v>
      </c>
      <c r="CG541" s="587">
        <f t="shared" si="6880"/>
        <v>0.82799999999999996</v>
      </c>
      <c r="CH541" s="943">
        <v>4140</v>
      </c>
      <c r="CI541" s="587">
        <f t="shared" si="6882"/>
        <v>0.82799999999999996</v>
      </c>
      <c r="CJ541" s="470"/>
      <c r="CK541" s="470">
        <f t="shared" si="6884"/>
        <v>5000</v>
      </c>
      <c r="CL541" s="135">
        <v>4140</v>
      </c>
      <c r="CM541" s="587">
        <f t="shared" si="6885"/>
        <v>0.82799999999999996</v>
      </c>
      <c r="CN541" s="89">
        <v>2030</v>
      </c>
      <c r="CO541" s="1200">
        <f t="shared" si="6887"/>
        <v>7030</v>
      </c>
      <c r="CP541" s="587">
        <f t="shared" si="6888"/>
        <v>0.58890469416785207</v>
      </c>
      <c r="CQ541" s="34"/>
      <c r="CR541" s="1200">
        <f t="shared" si="6890"/>
        <v>7030</v>
      </c>
      <c r="CS541" s="1255">
        <v>7030</v>
      </c>
      <c r="CT541" s="1330">
        <v>35000</v>
      </c>
      <c r="CU541" s="198"/>
      <c r="CV541" s="198"/>
      <c r="CW541" s="1398"/>
      <c r="CX541" s="587">
        <f t="shared" si="6892"/>
        <v>0</v>
      </c>
      <c r="CY541" s="1554">
        <v>35000</v>
      </c>
      <c r="CZ541" s="470"/>
      <c r="DA541" s="1363">
        <f t="shared" si="6894"/>
        <v>35000</v>
      </c>
      <c r="DB541" s="135">
        <v>0</v>
      </c>
      <c r="DC541" s="587">
        <f t="shared" si="6895"/>
        <v>0</v>
      </c>
      <c r="DD541" s="1539">
        <v>-35000</v>
      </c>
      <c r="DE541" s="1363">
        <f t="shared" si="6897"/>
        <v>0</v>
      </c>
      <c r="DF541" s="587" t="e">
        <f t="shared" si="6898"/>
        <v>#DIV/0!</v>
      </c>
      <c r="DG541" s="1200"/>
      <c r="DH541" s="1363">
        <f t="shared" si="6900"/>
        <v>35000</v>
      </c>
      <c r="DI541" s="587">
        <f t="shared" si="6901"/>
        <v>0</v>
      </c>
      <c r="DJ541" s="1364">
        <v>0</v>
      </c>
      <c r="DK541" s="587">
        <f t="shared" si="6903"/>
        <v>0</v>
      </c>
      <c r="DL541" s="1568">
        <v>-17000</v>
      </c>
      <c r="DM541" s="1363">
        <f t="shared" si="6905"/>
        <v>18000</v>
      </c>
      <c r="DN541" s="587">
        <f t="shared" si="6906"/>
        <v>0</v>
      </c>
      <c r="DO541" s="1364">
        <v>5019.2</v>
      </c>
      <c r="DP541" s="878"/>
      <c r="DQ541" s="882">
        <v>0</v>
      </c>
      <c r="DR541" s="882">
        <v>0</v>
      </c>
      <c r="DS541" s="1444"/>
      <c r="DT541" s="323">
        <f t="shared" si="6908"/>
        <v>0</v>
      </c>
      <c r="DU541" s="2400"/>
      <c r="DV541" s="1362"/>
      <c r="DW541" s="1362">
        <f t="shared" si="6910"/>
        <v>0</v>
      </c>
      <c r="DX541" s="1362"/>
      <c r="DY541" s="1362">
        <f t="shared" si="6912"/>
        <v>0</v>
      </c>
      <c r="DZ541" s="1362"/>
      <c r="EA541" s="1362">
        <f t="shared" si="6913"/>
        <v>0</v>
      </c>
      <c r="EB541" s="1444">
        <v>0</v>
      </c>
      <c r="EC541" s="323" t="e">
        <f t="shared" si="6915"/>
        <v>#DIV/0!</v>
      </c>
      <c r="ED541" s="1362">
        <v>10322</v>
      </c>
      <c r="EE541" s="1362">
        <f t="shared" si="6917"/>
        <v>10322</v>
      </c>
      <c r="EF541" s="323">
        <f t="shared" si="6918"/>
        <v>0</v>
      </c>
      <c r="EG541" s="1362">
        <v>-4000</v>
      </c>
      <c r="EH541" s="1362">
        <f t="shared" si="6920"/>
        <v>6322</v>
      </c>
      <c r="EI541" s="2240"/>
      <c r="EJ541" s="1444"/>
      <c r="EK541" s="1444" t="e">
        <f t="shared" si="6922"/>
        <v>#DIV/0!</v>
      </c>
      <c r="EL541" s="2400">
        <v>25675</v>
      </c>
      <c r="EM541" s="2401"/>
      <c r="EN541" s="2401"/>
      <c r="EO541" s="1444"/>
      <c r="EP541" s="2176">
        <f t="shared" si="6923"/>
        <v>0</v>
      </c>
      <c r="EQ541" s="1362"/>
      <c r="ER541" s="1362">
        <f t="shared" si="6925"/>
        <v>25675</v>
      </c>
      <c r="ES541" s="1362"/>
      <c r="ET541" s="1362">
        <f t="shared" si="6927"/>
        <v>25675</v>
      </c>
      <c r="EU541" s="323">
        <f t="shared" si="6928"/>
        <v>0</v>
      </c>
      <c r="EV541" s="1362"/>
      <c r="EW541" s="1362">
        <f t="shared" si="6930"/>
        <v>25675</v>
      </c>
      <c r="EX541" s="1444"/>
      <c r="EY541" s="323">
        <f t="shared" si="6932"/>
        <v>0</v>
      </c>
      <c r="EZ541" s="2242">
        <v>25675</v>
      </c>
      <c r="FA541" s="1444">
        <v>150</v>
      </c>
      <c r="FB541" s="323">
        <f t="shared" si="6935"/>
        <v>5.8422590068159686E-3</v>
      </c>
      <c r="FC541" s="1555">
        <v>30868</v>
      </c>
      <c r="FD541" s="2425"/>
      <c r="FE541" s="2425"/>
      <c r="FF541" s="1363">
        <v>3000</v>
      </c>
      <c r="FG541" s="1363">
        <f t="shared" si="6936"/>
        <v>33868</v>
      </c>
      <c r="FH541" s="2736">
        <v>33664.15</v>
      </c>
      <c r="FI541" s="1363"/>
      <c r="FJ541" s="1363">
        <f t="shared" si="6938"/>
        <v>33868</v>
      </c>
      <c r="FK541" s="1969">
        <f t="shared" si="6939"/>
        <v>0.99398104405338372</v>
      </c>
      <c r="FL541" s="2736">
        <v>33664.15</v>
      </c>
      <c r="FM541" s="1969">
        <f t="shared" si="6941"/>
        <v>0.99398104405338372</v>
      </c>
      <c r="FN541" s="1363"/>
      <c r="FO541" s="1363">
        <f t="shared" si="6943"/>
        <v>33868</v>
      </c>
      <c r="FP541" s="2124">
        <v>33868</v>
      </c>
      <c r="FQ541" s="2625">
        <v>100</v>
      </c>
      <c r="FR541" s="1555">
        <v>100</v>
      </c>
      <c r="FS541" s="1555">
        <v>100</v>
      </c>
    </row>
    <row r="542" spans="1:177" ht="21.75" hidden="1" thickBot="1" x14ac:dyDescent="0.4">
      <c r="A542" s="2038"/>
      <c r="B542" s="1804"/>
      <c r="C542" s="2040" t="s">
        <v>850</v>
      </c>
      <c r="D542" s="1884"/>
      <c r="E542" s="1902"/>
      <c r="F542" s="733"/>
      <c r="G542" s="734"/>
      <c r="H542" s="2041"/>
      <c r="I542" s="2042"/>
      <c r="J542" s="2043"/>
      <c r="K542" s="2043"/>
      <c r="L542" s="625"/>
      <c r="M542" s="2042"/>
      <c r="N542" s="2042"/>
      <c r="O542" s="2042"/>
      <c r="P542" s="2043"/>
      <c r="Q542" s="625"/>
      <c r="R542" s="2042"/>
      <c r="S542" s="2043"/>
      <c r="T542" s="625"/>
      <c r="U542" s="2042"/>
      <c r="V542" s="2042"/>
      <c r="W542" s="2042"/>
      <c r="X542" s="2043"/>
      <c r="Y542" s="625"/>
      <c r="Z542" s="2042"/>
      <c r="AA542" s="2043"/>
      <c r="AB542" s="2043"/>
      <c r="AC542" s="625"/>
      <c r="AD542" s="2043"/>
      <c r="AE542" s="2043"/>
      <c r="AF542" s="625"/>
      <c r="AG542" s="2042"/>
      <c r="AH542" s="2042"/>
      <c r="AI542" s="2042"/>
      <c r="AJ542" s="2042"/>
      <c r="AK542" s="2042"/>
      <c r="AL542" s="2043"/>
      <c r="AM542" s="2044"/>
      <c r="AN542" s="1044"/>
      <c r="AO542" s="2044"/>
      <c r="AP542" s="1044"/>
      <c r="AQ542" s="2044"/>
      <c r="AR542" s="2044"/>
      <c r="AS542" s="2044"/>
      <c r="AT542" s="1044"/>
      <c r="AU542" s="2044"/>
      <c r="AV542" s="2044"/>
      <c r="AW542" s="2042"/>
      <c r="AX542" s="2044"/>
      <c r="AY542" s="2042"/>
      <c r="AZ542" s="2045"/>
      <c r="BA542" s="2046"/>
      <c r="BB542" s="2042"/>
      <c r="BC542" s="2042"/>
      <c r="BD542" s="2046"/>
      <c r="BE542" s="2042"/>
      <c r="BF542" s="2042"/>
      <c r="BG542" s="2044"/>
      <c r="BH542" s="2042"/>
      <c r="BI542" s="2047"/>
      <c r="BJ542" s="1044"/>
      <c r="BK542" s="2042"/>
      <c r="BL542" s="2042"/>
      <c r="BM542" s="1044"/>
      <c r="BN542" s="1044"/>
      <c r="BO542" s="1044"/>
      <c r="BP542" s="2047"/>
      <c r="BQ542" s="1044"/>
      <c r="BR542" s="2044"/>
      <c r="BS542" s="2042"/>
      <c r="BT542" s="2047"/>
      <c r="BU542" s="1044"/>
      <c r="BV542" s="2042"/>
      <c r="BW542" s="2042"/>
      <c r="BX542" s="1044"/>
      <c r="BY542" s="2047"/>
      <c r="BZ542" s="2048"/>
      <c r="CA542" s="2049"/>
      <c r="CB542" s="2049"/>
      <c r="CC542" s="2049"/>
      <c r="CD542" s="2047"/>
      <c r="CE542" s="2050"/>
      <c r="CF542" s="2043"/>
      <c r="CG542" s="625"/>
      <c r="CH542" s="2047"/>
      <c r="CI542" s="625"/>
      <c r="CJ542" s="2042"/>
      <c r="CK542" s="2042"/>
      <c r="CL542" s="2051"/>
      <c r="CM542" s="625"/>
      <c r="CN542" s="2052"/>
      <c r="CO542" s="2053"/>
      <c r="CP542" s="625"/>
      <c r="CQ542" s="2050"/>
      <c r="CR542" s="2053"/>
      <c r="CS542" s="2054"/>
      <c r="CT542" s="2055"/>
      <c r="CU542" s="2056"/>
      <c r="CV542" s="2056"/>
      <c r="CW542" s="2057"/>
      <c r="CX542" s="625"/>
      <c r="CY542" s="2058"/>
      <c r="CZ542" s="2042"/>
      <c r="DA542" s="2059"/>
      <c r="DB542" s="2051"/>
      <c r="DC542" s="625"/>
      <c r="DD542" s="2060"/>
      <c r="DE542" s="2059"/>
      <c r="DF542" s="625"/>
      <c r="DG542" s="2053"/>
      <c r="DH542" s="2059"/>
      <c r="DI542" s="625"/>
      <c r="DJ542" s="2061"/>
      <c r="DK542" s="625"/>
      <c r="DL542" s="2062"/>
      <c r="DM542" s="2059"/>
      <c r="DN542" s="625"/>
      <c r="DO542" s="2061"/>
      <c r="DP542" s="2049"/>
      <c r="DQ542" s="2049"/>
      <c r="DR542" s="2049"/>
      <c r="DS542" s="2063"/>
      <c r="DT542" s="2141"/>
      <c r="DU542" s="2402"/>
      <c r="DV542" s="2064"/>
      <c r="DW542" s="2064"/>
      <c r="DX542" s="2064"/>
      <c r="DY542" s="2064"/>
      <c r="DZ542" s="2064"/>
      <c r="EA542" s="2064"/>
      <c r="EB542" s="2063"/>
      <c r="EC542" s="2141"/>
      <c r="ED542" s="2064"/>
      <c r="EE542" s="2064"/>
      <c r="EF542" s="2141"/>
      <c r="EG542" s="2064"/>
      <c r="EH542" s="2064"/>
      <c r="EI542" s="2403"/>
      <c r="EJ542" s="2063"/>
      <c r="EK542" s="2063" t="e">
        <f t="shared" si="6922"/>
        <v>#DIV/0!</v>
      </c>
      <c r="EL542" s="2404">
        <v>25000</v>
      </c>
      <c r="EM542" s="2405"/>
      <c r="EN542" s="2405"/>
      <c r="EO542" s="2063"/>
      <c r="EP542" s="2176">
        <f t="shared" si="6923"/>
        <v>0</v>
      </c>
      <c r="EQ542" s="2064"/>
      <c r="ER542" s="2064">
        <f t="shared" si="6925"/>
        <v>25000</v>
      </c>
      <c r="ES542" s="2064"/>
      <c r="ET542" s="2064">
        <f t="shared" si="6927"/>
        <v>25000</v>
      </c>
      <c r="EU542" s="2141">
        <f t="shared" si="6928"/>
        <v>0</v>
      </c>
      <c r="EV542" s="2064"/>
      <c r="EW542" s="2064">
        <f t="shared" si="6930"/>
        <v>25000</v>
      </c>
      <c r="EX542" s="2063"/>
      <c r="EY542" s="2141">
        <f t="shared" si="6932"/>
        <v>0</v>
      </c>
      <c r="EZ542" s="2406">
        <v>25000</v>
      </c>
      <c r="FA542" s="2063">
        <v>0</v>
      </c>
      <c r="FB542" s="2141">
        <f t="shared" si="6935"/>
        <v>0</v>
      </c>
      <c r="FC542" s="2134"/>
      <c r="FD542" s="2134"/>
      <c r="FE542" s="2134"/>
      <c r="FF542" s="2059"/>
      <c r="FG542" s="2059">
        <f t="shared" si="6936"/>
        <v>0</v>
      </c>
      <c r="FH542" s="2832">
        <v>0</v>
      </c>
      <c r="FI542" s="2059"/>
      <c r="FJ542" s="2059">
        <f t="shared" si="6938"/>
        <v>0</v>
      </c>
      <c r="FK542" s="2142" t="e">
        <f t="shared" si="6939"/>
        <v>#DIV/0!</v>
      </c>
      <c r="FL542" s="2832">
        <v>0</v>
      </c>
      <c r="FM542" s="2142" t="e">
        <f t="shared" si="6941"/>
        <v>#DIV/0!</v>
      </c>
      <c r="FN542" s="2059"/>
      <c r="FO542" s="2059">
        <f t="shared" si="6943"/>
        <v>0</v>
      </c>
      <c r="FP542" s="2833"/>
      <c r="FQ542" s="2841"/>
      <c r="FR542" s="2134"/>
      <c r="FS542" s="2134"/>
    </row>
    <row r="543" spans="1:177" ht="31.5" customHeight="1" thickBot="1" x14ac:dyDescent="0.4">
      <c r="A543" s="2875" t="s">
        <v>846</v>
      </c>
      <c r="B543" s="2878" t="s">
        <v>286</v>
      </c>
      <c r="C543" s="2881" t="s">
        <v>845</v>
      </c>
      <c r="D543" s="680" t="s">
        <v>398</v>
      </c>
      <c r="E543" s="1886" t="s">
        <v>851</v>
      </c>
      <c r="F543" s="733"/>
      <c r="G543" s="734"/>
      <c r="H543" s="2041"/>
      <c r="I543" s="2042"/>
      <c r="J543" s="2043"/>
      <c r="K543" s="2043"/>
      <c r="L543" s="625"/>
      <c r="M543" s="2042"/>
      <c r="N543" s="2042"/>
      <c r="O543" s="2042"/>
      <c r="P543" s="2043"/>
      <c r="Q543" s="625"/>
      <c r="R543" s="2042"/>
      <c r="S543" s="2043"/>
      <c r="T543" s="625"/>
      <c r="U543" s="2042"/>
      <c r="V543" s="2042"/>
      <c r="W543" s="2042"/>
      <c r="X543" s="2043"/>
      <c r="Y543" s="625"/>
      <c r="Z543" s="2042"/>
      <c r="AA543" s="2043"/>
      <c r="AB543" s="2043"/>
      <c r="AC543" s="625"/>
      <c r="AD543" s="2043"/>
      <c r="AE543" s="2043"/>
      <c r="AF543" s="625"/>
      <c r="AG543" s="2042"/>
      <c r="AH543" s="2042"/>
      <c r="AI543" s="2042"/>
      <c r="AJ543" s="2042"/>
      <c r="AK543" s="2042"/>
      <c r="AL543" s="2043"/>
      <c r="AM543" s="2044"/>
      <c r="AN543" s="1044"/>
      <c r="AO543" s="2044"/>
      <c r="AP543" s="1044"/>
      <c r="AQ543" s="2044"/>
      <c r="AR543" s="2044"/>
      <c r="AS543" s="2044"/>
      <c r="AT543" s="1044"/>
      <c r="AU543" s="2044"/>
      <c r="AV543" s="2044"/>
      <c r="AW543" s="2042"/>
      <c r="AX543" s="2044"/>
      <c r="AY543" s="2042"/>
      <c r="AZ543" s="2045"/>
      <c r="BA543" s="2046"/>
      <c r="BB543" s="2042"/>
      <c r="BC543" s="2042"/>
      <c r="BD543" s="2046"/>
      <c r="BE543" s="2042"/>
      <c r="BF543" s="2042"/>
      <c r="BG543" s="2044"/>
      <c r="BH543" s="2042"/>
      <c r="BI543" s="2047"/>
      <c r="BJ543" s="1044"/>
      <c r="BK543" s="2042"/>
      <c r="BL543" s="2042"/>
      <c r="BM543" s="1044"/>
      <c r="BN543" s="1044"/>
      <c r="BO543" s="1044"/>
      <c r="BP543" s="2047"/>
      <c r="BQ543" s="1044"/>
      <c r="BR543" s="2044"/>
      <c r="BS543" s="2042"/>
      <c r="BT543" s="2047"/>
      <c r="BU543" s="1044"/>
      <c r="BV543" s="2042"/>
      <c r="BW543" s="2042"/>
      <c r="BX543" s="1044"/>
      <c r="BY543" s="2047"/>
      <c r="BZ543" s="2048"/>
      <c r="CA543" s="2049"/>
      <c r="CB543" s="2049"/>
      <c r="CC543" s="2049"/>
      <c r="CD543" s="2047"/>
      <c r="CE543" s="2050"/>
      <c r="CF543" s="2043"/>
      <c r="CG543" s="625"/>
      <c r="CH543" s="2047"/>
      <c r="CI543" s="625"/>
      <c r="CJ543" s="2042"/>
      <c r="CK543" s="2042"/>
      <c r="CL543" s="2051"/>
      <c r="CM543" s="625"/>
      <c r="CN543" s="2052"/>
      <c r="CO543" s="2053"/>
      <c r="CP543" s="625"/>
      <c r="CQ543" s="2050"/>
      <c r="CR543" s="2053"/>
      <c r="CS543" s="2054"/>
      <c r="CT543" s="2055"/>
      <c r="CU543" s="2056"/>
      <c r="CV543" s="2056"/>
      <c r="CW543" s="2057"/>
      <c r="CX543" s="625"/>
      <c r="CY543" s="2058"/>
      <c r="CZ543" s="2042"/>
      <c r="DA543" s="2059"/>
      <c r="DB543" s="2051"/>
      <c r="DC543" s="625"/>
      <c r="DD543" s="2060"/>
      <c r="DE543" s="2059"/>
      <c r="DF543" s="625"/>
      <c r="DG543" s="2053"/>
      <c r="DH543" s="2059"/>
      <c r="DI543" s="625"/>
      <c r="DJ543" s="2061"/>
      <c r="DK543" s="625"/>
      <c r="DL543" s="2062"/>
      <c r="DM543" s="2059"/>
      <c r="DN543" s="625"/>
      <c r="DO543" s="2061"/>
      <c r="DP543" s="2049"/>
      <c r="DQ543" s="2049"/>
      <c r="DR543" s="2049"/>
      <c r="DS543" s="2063"/>
      <c r="DT543" s="2141"/>
      <c r="DU543" s="2402"/>
      <c r="DV543" s="2064"/>
      <c r="DW543" s="2064"/>
      <c r="DX543" s="2064"/>
      <c r="DY543" s="2064"/>
      <c r="DZ543" s="2064"/>
      <c r="EA543" s="2064"/>
      <c r="EB543" s="2063"/>
      <c r="EC543" s="2141"/>
      <c r="ED543" s="2064"/>
      <c r="EE543" s="2064"/>
      <c r="EF543" s="2141"/>
      <c r="EG543" s="2064"/>
      <c r="EH543" s="2064"/>
      <c r="EI543" s="2403"/>
      <c r="EJ543" s="2063"/>
      <c r="EK543" s="2063" t="e">
        <f t="shared" si="6922"/>
        <v>#DIV/0!</v>
      </c>
      <c r="EL543" s="2407">
        <f>SUM(EL546)</f>
        <v>4198</v>
      </c>
      <c r="EM543" s="2408">
        <f>SUM(EM546)</f>
        <v>0</v>
      </c>
      <c r="EN543" s="2408">
        <f>SUM(EN546)</f>
        <v>0</v>
      </c>
      <c r="EO543" s="2063">
        <f>SUM(EO546)</f>
        <v>2750</v>
      </c>
      <c r="EP543" s="2176">
        <f t="shared" si="6923"/>
        <v>0.6550738446879466</v>
      </c>
      <c r="EQ543" s="2064"/>
      <c r="ER543" s="2064">
        <f t="shared" si="6925"/>
        <v>4198</v>
      </c>
      <c r="ES543" s="2064"/>
      <c r="ET543" s="2064">
        <f t="shared" si="6927"/>
        <v>4198</v>
      </c>
      <c r="EU543" s="2141">
        <f t="shared" si="6928"/>
        <v>0.6550738446879466</v>
      </c>
      <c r="EV543" s="2064"/>
      <c r="EW543" s="2064">
        <f t="shared" si="6930"/>
        <v>4198</v>
      </c>
      <c r="EX543" s="2063">
        <f>SUM(EX546)</f>
        <v>2750</v>
      </c>
      <c r="EY543" s="2141">
        <f t="shared" si="6932"/>
        <v>0.6550738446879466</v>
      </c>
      <c r="EZ543" s="2406">
        <f>SUM(EZ546)</f>
        <v>4198</v>
      </c>
      <c r="FA543" s="2063">
        <f>SUM(FA546)</f>
        <v>4190</v>
      </c>
      <c r="FB543" s="2141">
        <f t="shared" si="6935"/>
        <v>0.99809433063363506</v>
      </c>
      <c r="FC543" s="2833">
        <f>SUM(FC546)</f>
        <v>500</v>
      </c>
      <c r="FD543" s="2135">
        <f>SUM(FD546)</f>
        <v>0</v>
      </c>
      <c r="FE543" s="2135">
        <f>SUM(FE546)</f>
        <v>0</v>
      </c>
      <c r="FF543" s="2059">
        <f>SUM(FF546)</f>
        <v>2000</v>
      </c>
      <c r="FG543" s="2059">
        <f t="shared" si="6936"/>
        <v>2500</v>
      </c>
      <c r="FH543" s="2832">
        <f>SUM(FH546)</f>
        <v>2549.0100000000002</v>
      </c>
      <c r="FI543" s="2059">
        <f>SUM(FI546)</f>
        <v>0</v>
      </c>
      <c r="FJ543" s="2059">
        <f t="shared" si="6938"/>
        <v>2500</v>
      </c>
      <c r="FK543" s="2142">
        <f t="shared" si="6939"/>
        <v>1.0196040000000002</v>
      </c>
      <c r="FL543" s="2832">
        <f>SUM(FL546)</f>
        <v>2634.48</v>
      </c>
      <c r="FM543" s="2142">
        <f t="shared" si="6941"/>
        <v>1.0537920000000001</v>
      </c>
      <c r="FN543" s="2059">
        <f>SUM(FN546)</f>
        <v>0</v>
      </c>
      <c r="FO543" s="2059">
        <f t="shared" si="6943"/>
        <v>2500</v>
      </c>
      <c r="FP543" s="2833">
        <f>SUM(FP546)</f>
        <v>2500</v>
      </c>
      <c r="FQ543" s="2842">
        <f>SUM(FQ546)</f>
        <v>0</v>
      </c>
      <c r="FR543" s="2135">
        <f>SUM(FR546)</f>
        <v>0</v>
      </c>
      <c r="FS543" s="2135">
        <f>SUM(FS546)</f>
        <v>0</v>
      </c>
    </row>
    <row r="544" spans="1:177" ht="22.5" customHeight="1" thickBot="1" x14ac:dyDescent="0.4">
      <c r="A544" s="2876"/>
      <c r="B544" s="2879"/>
      <c r="C544" s="2882"/>
      <c r="D544" s="1807" t="s">
        <v>399</v>
      </c>
      <c r="E544" s="1887" t="s">
        <v>847</v>
      </c>
      <c r="F544" s="733"/>
      <c r="G544" s="734"/>
      <c r="H544" s="2041"/>
      <c r="I544" s="2042"/>
      <c r="J544" s="2043"/>
      <c r="K544" s="2043"/>
      <c r="L544" s="625"/>
      <c r="M544" s="2042"/>
      <c r="N544" s="2042"/>
      <c r="O544" s="2042"/>
      <c r="P544" s="2043"/>
      <c r="Q544" s="625"/>
      <c r="R544" s="2042"/>
      <c r="S544" s="2043"/>
      <c r="T544" s="625"/>
      <c r="U544" s="2042"/>
      <c r="V544" s="2042"/>
      <c r="W544" s="2042"/>
      <c r="X544" s="2043"/>
      <c r="Y544" s="625"/>
      <c r="Z544" s="2042"/>
      <c r="AA544" s="2043"/>
      <c r="AB544" s="2043"/>
      <c r="AC544" s="625"/>
      <c r="AD544" s="2043"/>
      <c r="AE544" s="2043"/>
      <c r="AF544" s="625"/>
      <c r="AG544" s="2042"/>
      <c r="AH544" s="2042"/>
      <c r="AI544" s="2042"/>
      <c r="AJ544" s="2042"/>
      <c r="AK544" s="2042"/>
      <c r="AL544" s="2043"/>
      <c r="AM544" s="2044"/>
      <c r="AN544" s="1044"/>
      <c r="AO544" s="2044"/>
      <c r="AP544" s="1044"/>
      <c r="AQ544" s="2044"/>
      <c r="AR544" s="2044"/>
      <c r="AS544" s="2044"/>
      <c r="AT544" s="1044"/>
      <c r="AU544" s="2044"/>
      <c r="AV544" s="2044"/>
      <c r="AW544" s="2042"/>
      <c r="AX544" s="2044"/>
      <c r="AY544" s="2042"/>
      <c r="AZ544" s="2045"/>
      <c r="BA544" s="2046"/>
      <c r="BB544" s="2042"/>
      <c r="BC544" s="2042"/>
      <c r="BD544" s="2046"/>
      <c r="BE544" s="2042"/>
      <c r="BF544" s="2042"/>
      <c r="BG544" s="2044"/>
      <c r="BH544" s="2042"/>
      <c r="BI544" s="2047"/>
      <c r="BJ544" s="1044"/>
      <c r="BK544" s="2042"/>
      <c r="BL544" s="2042"/>
      <c r="BM544" s="1044"/>
      <c r="BN544" s="1044"/>
      <c r="BO544" s="1044"/>
      <c r="BP544" s="2047"/>
      <c r="BQ544" s="1044"/>
      <c r="BR544" s="2044"/>
      <c r="BS544" s="2042"/>
      <c r="BT544" s="2047"/>
      <c r="BU544" s="1044"/>
      <c r="BV544" s="2042"/>
      <c r="BW544" s="2042"/>
      <c r="BX544" s="1044"/>
      <c r="BY544" s="2047"/>
      <c r="BZ544" s="2048"/>
      <c r="CA544" s="2049"/>
      <c r="CB544" s="2049"/>
      <c r="CC544" s="2049"/>
      <c r="CD544" s="2047"/>
      <c r="CE544" s="2050"/>
      <c r="CF544" s="2043"/>
      <c r="CG544" s="625"/>
      <c r="CH544" s="2047"/>
      <c r="CI544" s="625"/>
      <c r="CJ544" s="2042"/>
      <c r="CK544" s="2042"/>
      <c r="CL544" s="2051"/>
      <c r="CM544" s="625"/>
      <c r="CN544" s="2052"/>
      <c r="CO544" s="2053"/>
      <c r="CP544" s="625"/>
      <c r="CQ544" s="2050"/>
      <c r="CR544" s="2053"/>
      <c r="CS544" s="2054"/>
      <c r="CT544" s="2055"/>
      <c r="CU544" s="2056"/>
      <c r="CV544" s="2056"/>
      <c r="CW544" s="2057"/>
      <c r="CX544" s="625"/>
      <c r="CY544" s="2058"/>
      <c r="CZ544" s="2042"/>
      <c r="DA544" s="2059"/>
      <c r="DB544" s="2051"/>
      <c r="DC544" s="625"/>
      <c r="DD544" s="2060"/>
      <c r="DE544" s="2059"/>
      <c r="DF544" s="625"/>
      <c r="DG544" s="2053"/>
      <c r="DH544" s="2059"/>
      <c r="DI544" s="625"/>
      <c r="DJ544" s="2061"/>
      <c r="DK544" s="625"/>
      <c r="DL544" s="2062"/>
      <c r="DM544" s="2059"/>
      <c r="DN544" s="625"/>
      <c r="DO544" s="2061"/>
      <c r="DP544" s="2049"/>
      <c r="DQ544" s="2049"/>
      <c r="DR544" s="2049"/>
      <c r="DS544" s="2063"/>
      <c r="DT544" s="2141"/>
      <c r="DU544" s="2402"/>
      <c r="DV544" s="2064"/>
      <c r="DW544" s="2064"/>
      <c r="DX544" s="2064"/>
      <c r="DY544" s="2064"/>
      <c r="DZ544" s="2064"/>
      <c r="EA544" s="2064"/>
      <c r="EB544" s="2063"/>
      <c r="EC544" s="2141"/>
      <c r="ED544" s="2064"/>
      <c r="EE544" s="2064"/>
      <c r="EF544" s="2141"/>
      <c r="EG544" s="2064"/>
      <c r="EH544" s="2064"/>
      <c r="EI544" s="2403"/>
      <c r="EJ544" s="2063"/>
      <c r="EK544" s="2063" t="e">
        <f t="shared" si="6922"/>
        <v>#DIV/0!</v>
      </c>
      <c r="EL544" s="2407">
        <f>SUM(EL547:EL548)</f>
        <v>133294</v>
      </c>
      <c r="EM544" s="2408">
        <f>SUM(EM547:EM548)</f>
        <v>0</v>
      </c>
      <c r="EN544" s="2408">
        <f>SUM(EN547:EN548)</f>
        <v>0</v>
      </c>
      <c r="EO544" s="2063">
        <f>SUM(EO547:EO548)</f>
        <v>0</v>
      </c>
      <c r="EP544" s="2176">
        <f t="shared" si="6923"/>
        <v>0</v>
      </c>
      <c r="EQ544" s="2064"/>
      <c r="ER544" s="2064">
        <f t="shared" si="6925"/>
        <v>133294</v>
      </c>
      <c r="ES544" s="2064"/>
      <c r="ET544" s="2064">
        <f t="shared" si="6927"/>
        <v>133294</v>
      </c>
      <c r="EU544" s="2141">
        <f t="shared" si="6928"/>
        <v>0</v>
      </c>
      <c r="EV544" s="2064"/>
      <c r="EW544" s="2064">
        <f t="shared" si="6930"/>
        <v>133294</v>
      </c>
      <c r="EX544" s="2063">
        <f>SUM(EX547:EX548)</f>
        <v>0</v>
      </c>
      <c r="EY544" s="2141">
        <f t="shared" si="6932"/>
        <v>0</v>
      </c>
      <c r="EZ544" s="2406">
        <f>SUM(EZ547:EZ548)</f>
        <v>133294</v>
      </c>
      <c r="FA544" s="2063">
        <f>SUM(FA547:FA548)</f>
        <v>0</v>
      </c>
      <c r="FB544" s="2141">
        <f t="shared" si="6935"/>
        <v>0</v>
      </c>
      <c r="FC544" s="2833">
        <f>SUM(FC547:FC548)</f>
        <v>133294</v>
      </c>
      <c r="FD544" s="2135">
        <f>SUM(FD547:FD548)</f>
        <v>0</v>
      </c>
      <c r="FE544" s="2135">
        <f>SUM(FE547:FE548)</f>
        <v>0</v>
      </c>
      <c r="FF544" s="2059"/>
      <c r="FG544" s="2059">
        <f t="shared" si="6936"/>
        <v>133294</v>
      </c>
      <c r="FH544" s="2832">
        <f>SUM(FH547:FH548)</f>
        <v>129799.15</v>
      </c>
      <c r="FI544" s="2454">
        <f>SUM(FI547:FI548)</f>
        <v>-3494</v>
      </c>
      <c r="FJ544" s="2059">
        <f t="shared" si="6938"/>
        <v>129800</v>
      </c>
      <c r="FK544" s="2142">
        <f t="shared" si="6939"/>
        <v>0.99999345146379037</v>
      </c>
      <c r="FL544" s="2832">
        <f>SUM(FL547:FL548)</f>
        <v>129799.15</v>
      </c>
      <c r="FM544" s="2142">
        <f t="shared" si="6941"/>
        <v>0.99999345146379037</v>
      </c>
      <c r="FN544" s="2059"/>
      <c r="FO544" s="2059">
        <f t="shared" si="6943"/>
        <v>129800</v>
      </c>
      <c r="FP544" s="2833">
        <f>SUM(FP547:FP548)</f>
        <v>129800</v>
      </c>
      <c r="FQ544" s="2842">
        <f>SUM(FQ547:FQ548)</f>
        <v>0</v>
      </c>
      <c r="FR544" s="2135">
        <f>SUM(FR547:FR548)</f>
        <v>0</v>
      </c>
      <c r="FS544" s="2135">
        <f>SUM(FS547:FS548)</f>
        <v>0</v>
      </c>
    </row>
    <row r="545" spans="1:176" ht="18.75" customHeight="1" thickBot="1" x14ac:dyDescent="0.4">
      <c r="A545" s="2877"/>
      <c r="B545" s="2880"/>
      <c r="C545" s="2883"/>
      <c r="D545" s="1806" t="s">
        <v>421</v>
      </c>
      <c r="E545" s="1867" t="s">
        <v>465</v>
      </c>
      <c r="F545" s="684"/>
      <c r="G545" s="656"/>
      <c r="H545" s="757"/>
      <c r="I545" s="510"/>
      <c r="J545" s="566"/>
      <c r="K545" s="566"/>
      <c r="L545" s="620"/>
      <c r="M545" s="510"/>
      <c r="N545" s="510"/>
      <c r="O545" s="510"/>
      <c r="P545" s="566"/>
      <c r="Q545" s="620"/>
      <c r="R545" s="510"/>
      <c r="S545" s="566"/>
      <c r="T545" s="620"/>
      <c r="U545" s="510"/>
      <c r="V545" s="510"/>
      <c r="W545" s="510"/>
      <c r="X545" s="566"/>
      <c r="Y545" s="620"/>
      <c r="Z545" s="510"/>
      <c r="AA545" s="566"/>
      <c r="AB545" s="566"/>
      <c r="AC545" s="620"/>
      <c r="AD545" s="566"/>
      <c r="AE545" s="566"/>
      <c r="AF545" s="620"/>
      <c r="AG545" s="510"/>
      <c r="AH545" s="510"/>
      <c r="AI545" s="510"/>
      <c r="AJ545" s="510"/>
      <c r="AK545" s="510"/>
      <c r="AL545" s="566"/>
      <c r="AM545" s="867"/>
      <c r="AN545" s="1007"/>
      <c r="AO545" s="867"/>
      <c r="AP545" s="1007"/>
      <c r="AQ545" s="867"/>
      <c r="AR545" s="867"/>
      <c r="AS545" s="867"/>
      <c r="AT545" s="1007"/>
      <c r="AU545" s="867"/>
      <c r="AV545" s="867"/>
      <c r="AW545" s="510"/>
      <c r="AX545" s="867"/>
      <c r="AY545" s="510"/>
      <c r="AZ545" s="1092"/>
      <c r="BA545" s="1008"/>
      <c r="BB545" s="510"/>
      <c r="BC545" s="510"/>
      <c r="BD545" s="1008"/>
      <c r="BE545" s="510"/>
      <c r="BF545" s="510"/>
      <c r="BG545" s="867"/>
      <c r="BH545" s="510"/>
      <c r="BI545" s="1009"/>
      <c r="BJ545" s="1007"/>
      <c r="BK545" s="510"/>
      <c r="BL545" s="510"/>
      <c r="BM545" s="1007"/>
      <c r="BN545" s="1007"/>
      <c r="BO545" s="1007"/>
      <c r="BP545" s="1009"/>
      <c r="BQ545" s="1007"/>
      <c r="BR545" s="867"/>
      <c r="BS545" s="510"/>
      <c r="BT545" s="1009"/>
      <c r="BU545" s="1007"/>
      <c r="BV545" s="510"/>
      <c r="BW545" s="510"/>
      <c r="BX545" s="1007"/>
      <c r="BY545" s="1009"/>
      <c r="BZ545" s="1156"/>
      <c r="CA545" s="2112"/>
      <c r="CB545" s="2112"/>
      <c r="CC545" s="2112"/>
      <c r="CD545" s="1009"/>
      <c r="CE545" s="55"/>
      <c r="CF545" s="566"/>
      <c r="CG545" s="620"/>
      <c r="CH545" s="1009"/>
      <c r="CI545" s="620"/>
      <c r="CJ545" s="510"/>
      <c r="CK545" s="510"/>
      <c r="CL545" s="163"/>
      <c r="CM545" s="620"/>
      <c r="CN545" s="2113"/>
      <c r="CO545" s="1216"/>
      <c r="CP545" s="620"/>
      <c r="CQ545" s="55"/>
      <c r="CR545" s="1216"/>
      <c r="CS545" s="1278"/>
      <c r="CT545" s="2114"/>
      <c r="CU545" s="2115"/>
      <c r="CV545" s="2115"/>
      <c r="CW545" s="1421"/>
      <c r="CX545" s="620"/>
      <c r="CY545" s="2116"/>
      <c r="CZ545" s="510"/>
      <c r="DA545" s="1520"/>
      <c r="DB545" s="163"/>
      <c r="DC545" s="620"/>
      <c r="DD545" s="2117"/>
      <c r="DE545" s="1520"/>
      <c r="DF545" s="620"/>
      <c r="DG545" s="1216"/>
      <c r="DH545" s="1520"/>
      <c r="DI545" s="620"/>
      <c r="DJ545" s="1619"/>
      <c r="DK545" s="620"/>
      <c r="DL545" s="2118"/>
      <c r="DM545" s="1520"/>
      <c r="DN545" s="620"/>
      <c r="DO545" s="1619"/>
      <c r="DP545" s="2112"/>
      <c r="DQ545" s="2112"/>
      <c r="DR545" s="2112"/>
      <c r="DS545" s="1700"/>
      <c r="DT545" s="2328"/>
      <c r="DU545" s="2409"/>
      <c r="DV545" s="1785"/>
      <c r="DW545" s="1785"/>
      <c r="DX545" s="1785"/>
      <c r="DY545" s="1785"/>
      <c r="DZ545" s="1785"/>
      <c r="EA545" s="1785"/>
      <c r="EB545" s="1700"/>
      <c r="EC545" s="2328"/>
      <c r="ED545" s="1785"/>
      <c r="EE545" s="1785"/>
      <c r="EF545" s="2328"/>
      <c r="EG545" s="1785"/>
      <c r="EH545" s="1785"/>
      <c r="EI545" s="2330"/>
      <c r="EJ545" s="1700"/>
      <c r="EK545" s="1700" t="e">
        <f t="shared" si="6922"/>
        <v>#DIV/0!</v>
      </c>
      <c r="EL545" s="2354">
        <f>SUM(EL543:EL544)</f>
        <v>137492</v>
      </c>
      <c r="EM545" s="2356">
        <f>SUM(EM543:EM544)</f>
        <v>0</v>
      </c>
      <c r="EN545" s="2356">
        <f>SUM(EN543:EN544)</f>
        <v>0</v>
      </c>
      <c r="EO545" s="1700">
        <f>SUM(EO543:EO544)</f>
        <v>2750</v>
      </c>
      <c r="EP545" s="2176">
        <f t="shared" si="6923"/>
        <v>2.0001163704070055E-2</v>
      </c>
      <c r="EQ545" s="1785"/>
      <c r="ER545" s="1785">
        <f t="shared" si="6925"/>
        <v>137492</v>
      </c>
      <c r="ES545" s="1785"/>
      <c r="ET545" s="1785">
        <f t="shared" si="6927"/>
        <v>137492</v>
      </c>
      <c r="EU545" s="2328">
        <f t="shared" si="6928"/>
        <v>2.0001163704070055E-2</v>
      </c>
      <c r="EV545" s="1785"/>
      <c r="EW545" s="1785">
        <f t="shared" si="6930"/>
        <v>137492</v>
      </c>
      <c r="EX545" s="1700">
        <f>SUM(EX543:EX544)</f>
        <v>2750</v>
      </c>
      <c r="EY545" s="2328">
        <f t="shared" si="6932"/>
        <v>2.0001163704070055E-2</v>
      </c>
      <c r="EZ545" s="2329">
        <f>SUM(EZ543:EZ544)</f>
        <v>137492</v>
      </c>
      <c r="FA545" s="1700">
        <f>SUM(FA543:FA544)</f>
        <v>4190</v>
      </c>
      <c r="FB545" s="2328">
        <f t="shared" si="6935"/>
        <v>3.0474500334564919E-2</v>
      </c>
      <c r="FC545" s="2126">
        <f>SUM(FC543:FC544)</f>
        <v>133794</v>
      </c>
      <c r="FD545" s="2126">
        <f>SUM(FD543:FD544)</f>
        <v>0</v>
      </c>
      <c r="FE545" s="2126">
        <f>SUM(FE543:FE544)</f>
        <v>0</v>
      </c>
      <c r="FF545" s="1527"/>
      <c r="FG545" s="1527">
        <f t="shared" si="6936"/>
        <v>133794</v>
      </c>
      <c r="FH545" s="2798">
        <f>SUM(FH543:FH544)</f>
        <v>132348.16</v>
      </c>
      <c r="FI545" s="1527">
        <f>SUM(FI543:FI544)</f>
        <v>-3494</v>
      </c>
      <c r="FJ545" s="1527">
        <f t="shared" si="6938"/>
        <v>130300</v>
      </c>
      <c r="FK545" s="2786">
        <f t="shared" si="6939"/>
        <v>1.015718802762855</v>
      </c>
      <c r="FL545" s="2798">
        <f>SUM(FL543:FL544)</f>
        <v>132433.63</v>
      </c>
      <c r="FM545" s="2786">
        <f t="shared" si="6941"/>
        <v>1.0163747505755949</v>
      </c>
      <c r="FN545" s="1527"/>
      <c r="FO545" s="1527">
        <f t="shared" si="6943"/>
        <v>130300</v>
      </c>
      <c r="FP545" s="2126">
        <f>SUM(FP543:FP544)</f>
        <v>132300</v>
      </c>
      <c r="FQ545" s="2843">
        <f>SUM(FQ543:FQ544)</f>
        <v>0</v>
      </c>
      <c r="FR545" s="1028">
        <f>SUM(FR543:FR544)</f>
        <v>0</v>
      </c>
      <c r="FS545" s="1028">
        <f>SUM(FS543:FS544)</f>
        <v>0</v>
      </c>
    </row>
    <row r="546" spans="1:176" ht="21.75" hidden="1" thickBot="1" x14ac:dyDescent="0.4">
      <c r="A546" s="2038"/>
      <c r="B546" s="1804"/>
      <c r="C546" s="2040" t="s">
        <v>848</v>
      </c>
      <c r="D546" s="1884"/>
      <c r="E546" s="2065"/>
      <c r="F546" s="2066"/>
      <c r="G546" s="660"/>
      <c r="H546" s="2087"/>
      <c r="I546" s="2088"/>
      <c r="J546" s="2089"/>
      <c r="K546" s="2089"/>
      <c r="L546" s="2090"/>
      <c r="M546" s="2088"/>
      <c r="N546" s="2088"/>
      <c r="O546" s="2088"/>
      <c r="P546" s="2089"/>
      <c r="Q546" s="2090"/>
      <c r="R546" s="2088"/>
      <c r="S546" s="2089"/>
      <c r="T546" s="2090"/>
      <c r="U546" s="2088"/>
      <c r="V546" s="2088"/>
      <c r="W546" s="2088"/>
      <c r="X546" s="2089"/>
      <c r="Y546" s="2090"/>
      <c r="Z546" s="2088"/>
      <c r="AA546" s="2089"/>
      <c r="AB546" s="2089"/>
      <c r="AC546" s="2090"/>
      <c r="AD546" s="2089"/>
      <c r="AE546" s="2089"/>
      <c r="AF546" s="2090"/>
      <c r="AG546" s="2088"/>
      <c r="AH546" s="2088"/>
      <c r="AI546" s="2088"/>
      <c r="AJ546" s="2088"/>
      <c r="AK546" s="2088"/>
      <c r="AL546" s="2089"/>
      <c r="AM546" s="2091"/>
      <c r="AN546" s="2092"/>
      <c r="AO546" s="2091"/>
      <c r="AP546" s="2092"/>
      <c r="AQ546" s="2091"/>
      <c r="AR546" s="2091"/>
      <c r="AS546" s="2091"/>
      <c r="AT546" s="2092"/>
      <c r="AU546" s="2091"/>
      <c r="AV546" s="2091"/>
      <c r="AW546" s="2088"/>
      <c r="AX546" s="2091"/>
      <c r="AY546" s="2088"/>
      <c r="AZ546" s="2093"/>
      <c r="BA546" s="2094"/>
      <c r="BB546" s="2088"/>
      <c r="BC546" s="2088"/>
      <c r="BD546" s="2094"/>
      <c r="BE546" s="2088"/>
      <c r="BF546" s="2088"/>
      <c r="BG546" s="2091"/>
      <c r="BH546" s="2088"/>
      <c r="BI546" s="2095"/>
      <c r="BJ546" s="2092"/>
      <c r="BK546" s="2088"/>
      <c r="BL546" s="2088"/>
      <c r="BM546" s="2092"/>
      <c r="BN546" s="2092"/>
      <c r="BO546" s="2092"/>
      <c r="BP546" s="2095"/>
      <c r="BQ546" s="2092"/>
      <c r="BR546" s="2091"/>
      <c r="BS546" s="2088"/>
      <c r="BT546" s="2095"/>
      <c r="BU546" s="2092"/>
      <c r="BV546" s="2088"/>
      <c r="BW546" s="2088"/>
      <c r="BX546" s="2092"/>
      <c r="BY546" s="2095"/>
      <c r="BZ546" s="2096"/>
      <c r="CA546" s="2097"/>
      <c r="CB546" s="2097"/>
      <c r="CC546" s="2097"/>
      <c r="CD546" s="2095"/>
      <c r="CE546" s="2098"/>
      <c r="CF546" s="2089"/>
      <c r="CG546" s="2090"/>
      <c r="CH546" s="2095"/>
      <c r="CI546" s="2090"/>
      <c r="CJ546" s="2088"/>
      <c r="CK546" s="2088"/>
      <c r="CL546" s="2099"/>
      <c r="CM546" s="2090"/>
      <c r="CN546" s="2100"/>
      <c r="CO546" s="1963"/>
      <c r="CP546" s="2090"/>
      <c r="CQ546" s="2098"/>
      <c r="CR546" s="1963"/>
      <c r="CS546" s="2101"/>
      <c r="CT546" s="2102"/>
      <c r="CU546" s="2103"/>
      <c r="CV546" s="2103"/>
      <c r="CW546" s="2104"/>
      <c r="CX546" s="2090"/>
      <c r="CY546" s="2105"/>
      <c r="CZ546" s="2088"/>
      <c r="DA546" s="2106"/>
      <c r="DB546" s="2099"/>
      <c r="DC546" s="2090"/>
      <c r="DD546" s="2107"/>
      <c r="DE546" s="2106"/>
      <c r="DF546" s="2090"/>
      <c r="DG546" s="1963"/>
      <c r="DH546" s="2106"/>
      <c r="DI546" s="2090"/>
      <c r="DJ546" s="2108"/>
      <c r="DK546" s="2090"/>
      <c r="DL546" s="2109"/>
      <c r="DM546" s="2106"/>
      <c r="DN546" s="2090"/>
      <c r="DO546" s="2108"/>
      <c r="DP546" s="2097"/>
      <c r="DQ546" s="2097"/>
      <c r="DR546" s="2097"/>
      <c r="DS546" s="2110"/>
      <c r="DT546" s="2410"/>
      <c r="DU546" s="2411"/>
      <c r="DV546" s="2111"/>
      <c r="DW546" s="2111"/>
      <c r="DX546" s="2111"/>
      <c r="DY546" s="2111"/>
      <c r="DZ546" s="2111"/>
      <c r="EA546" s="2111"/>
      <c r="EB546" s="2110"/>
      <c r="EC546" s="2410"/>
      <c r="ED546" s="2111"/>
      <c r="EE546" s="2111"/>
      <c r="EF546" s="2410"/>
      <c r="EG546" s="2111"/>
      <c r="EH546" s="2111"/>
      <c r="EI546" s="2412"/>
      <c r="EJ546" s="2110"/>
      <c r="EK546" s="2110" t="e">
        <f t="shared" si="6922"/>
        <v>#DIV/0!</v>
      </c>
      <c r="EL546" s="2413">
        <v>4198</v>
      </c>
      <c r="EM546" s="2414"/>
      <c r="EN546" s="2414"/>
      <c r="EO546" s="2110">
        <v>2750</v>
      </c>
      <c r="EP546" s="2176">
        <f t="shared" si="6923"/>
        <v>0.6550738446879466</v>
      </c>
      <c r="EQ546" s="2111"/>
      <c r="ER546" s="2111">
        <f t="shared" si="6925"/>
        <v>4198</v>
      </c>
      <c r="ES546" s="2111"/>
      <c r="ET546" s="2111">
        <f t="shared" si="6927"/>
        <v>4198</v>
      </c>
      <c r="EU546" s="2410">
        <f t="shared" si="6928"/>
        <v>0.6550738446879466</v>
      </c>
      <c r="EV546" s="2111"/>
      <c r="EW546" s="2111">
        <f t="shared" si="6930"/>
        <v>4198</v>
      </c>
      <c r="EX546" s="2110">
        <v>2750</v>
      </c>
      <c r="EY546" s="2410">
        <f t="shared" si="6932"/>
        <v>0.6550738446879466</v>
      </c>
      <c r="EZ546" s="2415">
        <v>4198</v>
      </c>
      <c r="FA546" s="2110">
        <v>4190</v>
      </c>
      <c r="FB546" s="2410">
        <f t="shared" si="6935"/>
        <v>0.99809433063363506</v>
      </c>
      <c r="FC546" s="2136">
        <v>500</v>
      </c>
      <c r="FD546" s="2136"/>
      <c r="FE546" s="2136"/>
      <c r="FF546" s="2106">
        <v>2000</v>
      </c>
      <c r="FG546" s="2106">
        <f t="shared" si="6936"/>
        <v>2500</v>
      </c>
      <c r="FH546" s="2829">
        <v>2549.0100000000002</v>
      </c>
      <c r="FI546" s="2106"/>
      <c r="FJ546" s="2106">
        <f t="shared" si="6938"/>
        <v>2500</v>
      </c>
      <c r="FK546" s="2830">
        <f t="shared" si="6939"/>
        <v>1.0196040000000002</v>
      </c>
      <c r="FL546" s="2829">
        <v>2634.48</v>
      </c>
      <c r="FM546" s="2830">
        <f t="shared" si="6941"/>
        <v>1.0537920000000001</v>
      </c>
      <c r="FN546" s="2106"/>
      <c r="FO546" s="2106">
        <f t="shared" si="6943"/>
        <v>2500</v>
      </c>
      <c r="FP546" s="2831">
        <v>2500</v>
      </c>
      <c r="FQ546" s="2844"/>
      <c r="FR546" s="2136"/>
      <c r="FS546" s="2136"/>
      <c r="FT546">
        <v>2500</v>
      </c>
    </row>
    <row r="547" spans="1:176" ht="21.75" hidden="1" thickBot="1" x14ac:dyDescent="0.4">
      <c r="A547" s="2038"/>
      <c r="B547" s="1804"/>
      <c r="C547" s="2040" t="s">
        <v>849</v>
      </c>
      <c r="D547" s="1884"/>
      <c r="E547" s="1902"/>
      <c r="F547" s="733"/>
      <c r="G547" s="734"/>
      <c r="H547" s="2041"/>
      <c r="I547" s="2042"/>
      <c r="J547" s="2043"/>
      <c r="K547" s="2043"/>
      <c r="L547" s="625"/>
      <c r="M547" s="2042"/>
      <c r="N547" s="2042"/>
      <c r="O547" s="2042"/>
      <c r="P547" s="2043"/>
      <c r="Q547" s="625"/>
      <c r="R547" s="2042"/>
      <c r="S547" s="2043"/>
      <c r="T547" s="625"/>
      <c r="U547" s="2042"/>
      <c r="V547" s="2042"/>
      <c r="W547" s="2042"/>
      <c r="X547" s="2043"/>
      <c r="Y547" s="625"/>
      <c r="Z547" s="2042"/>
      <c r="AA547" s="2043"/>
      <c r="AB547" s="2043"/>
      <c r="AC547" s="625"/>
      <c r="AD547" s="2043"/>
      <c r="AE547" s="2043"/>
      <c r="AF547" s="625"/>
      <c r="AG547" s="2042"/>
      <c r="AH547" s="2042"/>
      <c r="AI547" s="2042"/>
      <c r="AJ547" s="2042"/>
      <c r="AK547" s="2042"/>
      <c r="AL547" s="2043"/>
      <c r="AM547" s="2044"/>
      <c r="AN547" s="1044"/>
      <c r="AO547" s="2044"/>
      <c r="AP547" s="1044"/>
      <c r="AQ547" s="2044"/>
      <c r="AR547" s="2044"/>
      <c r="AS547" s="2044"/>
      <c r="AT547" s="1044"/>
      <c r="AU547" s="2044"/>
      <c r="AV547" s="2044"/>
      <c r="AW547" s="2042"/>
      <c r="AX547" s="2044"/>
      <c r="AY547" s="2042"/>
      <c r="AZ547" s="2045"/>
      <c r="BA547" s="2046"/>
      <c r="BB547" s="2042"/>
      <c r="BC547" s="2042"/>
      <c r="BD547" s="2046"/>
      <c r="BE547" s="2042"/>
      <c r="BF547" s="2042"/>
      <c r="BG547" s="2044"/>
      <c r="BH547" s="2042"/>
      <c r="BI547" s="2047"/>
      <c r="BJ547" s="1044"/>
      <c r="BK547" s="2042"/>
      <c r="BL547" s="2042"/>
      <c r="BM547" s="1044"/>
      <c r="BN547" s="1044"/>
      <c r="BO547" s="1044"/>
      <c r="BP547" s="2047"/>
      <c r="BQ547" s="1044"/>
      <c r="BR547" s="2044"/>
      <c r="BS547" s="2042"/>
      <c r="BT547" s="2047"/>
      <c r="BU547" s="1044"/>
      <c r="BV547" s="2042"/>
      <c r="BW547" s="2042"/>
      <c r="BX547" s="1044"/>
      <c r="BY547" s="2047"/>
      <c r="BZ547" s="2048"/>
      <c r="CA547" s="2049"/>
      <c r="CB547" s="2049"/>
      <c r="CC547" s="2049"/>
      <c r="CD547" s="2047"/>
      <c r="CE547" s="2050"/>
      <c r="CF547" s="2043"/>
      <c r="CG547" s="625"/>
      <c r="CH547" s="2047"/>
      <c r="CI547" s="625"/>
      <c r="CJ547" s="2042"/>
      <c r="CK547" s="2042"/>
      <c r="CL547" s="2051"/>
      <c r="CM547" s="625"/>
      <c r="CN547" s="2052"/>
      <c r="CO547" s="2053"/>
      <c r="CP547" s="625"/>
      <c r="CQ547" s="2050"/>
      <c r="CR547" s="2053"/>
      <c r="CS547" s="2054"/>
      <c r="CT547" s="2055"/>
      <c r="CU547" s="2056"/>
      <c r="CV547" s="2056"/>
      <c r="CW547" s="2057"/>
      <c r="CX547" s="625"/>
      <c r="CY547" s="2058"/>
      <c r="CZ547" s="2042"/>
      <c r="DA547" s="2059"/>
      <c r="DB547" s="2051"/>
      <c r="DC547" s="625"/>
      <c r="DD547" s="2060"/>
      <c r="DE547" s="2059"/>
      <c r="DF547" s="625"/>
      <c r="DG547" s="2053"/>
      <c r="DH547" s="2059"/>
      <c r="DI547" s="625"/>
      <c r="DJ547" s="2061"/>
      <c r="DK547" s="625"/>
      <c r="DL547" s="2062"/>
      <c r="DM547" s="2059"/>
      <c r="DN547" s="625"/>
      <c r="DO547" s="2061"/>
      <c r="DP547" s="2049"/>
      <c r="DQ547" s="2049"/>
      <c r="DR547" s="2049"/>
      <c r="DS547" s="2063"/>
      <c r="DT547" s="2141"/>
      <c r="DU547" s="2402"/>
      <c r="DV547" s="2064"/>
      <c r="DW547" s="2064"/>
      <c r="DX547" s="2064"/>
      <c r="DY547" s="2064"/>
      <c r="DZ547" s="2064"/>
      <c r="EA547" s="2064"/>
      <c r="EB547" s="2063"/>
      <c r="EC547" s="2141"/>
      <c r="ED547" s="2064"/>
      <c r="EE547" s="2064"/>
      <c r="EF547" s="2141"/>
      <c r="EG547" s="2064"/>
      <c r="EH547" s="2064"/>
      <c r="EI547" s="2403"/>
      <c r="EJ547" s="2063"/>
      <c r="EK547" s="2063" t="e">
        <f t="shared" si="6922"/>
        <v>#DIV/0!</v>
      </c>
      <c r="EL547" s="2404">
        <v>122630</v>
      </c>
      <c r="EM547" s="2405"/>
      <c r="EN547" s="2405"/>
      <c r="EO547" s="2063"/>
      <c r="EP547" s="2176">
        <f t="shared" si="6923"/>
        <v>0</v>
      </c>
      <c r="EQ547" s="2064"/>
      <c r="ER547" s="2064">
        <f t="shared" si="6925"/>
        <v>122630</v>
      </c>
      <c r="ES547" s="2064"/>
      <c r="ET547" s="2064">
        <f t="shared" si="6927"/>
        <v>122630</v>
      </c>
      <c r="EU547" s="2141">
        <f t="shared" si="6928"/>
        <v>0</v>
      </c>
      <c r="EV547" s="2064"/>
      <c r="EW547" s="2064">
        <f t="shared" si="6930"/>
        <v>122630</v>
      </c>
      <c r="EX547" s="2063"/>
      <c r="EY547" s="2141">
        <f t="shared" si="6932"/>
        <v>0</v>
      </c>
      <c r="EZ547" s="2406">
        <v>122630</v>
      </c>
      <c r="FA547" s="2063">
        <v>0</v>
      </c>
      <c r="FB547" s="2141">
        <f t="shared" si="6935"/>
        <v>0</v>
      </c>
      <c r="FC547" s="2134">
        <v>122630</v>
      </c>
      <c r="FD547" s="2134"/>
      <c r="FE547" s="2134"/>
      <c r="FF547" s="2059"/>
      <c r="FG547" s="2059">
        <f t="shared" si="6936"/>
        <v>122630</v>
      </c>
      <c r="FH547" s="2832">
        <v>103332.36</v>
      </c>
      <c r="FI547" s="2454">
        <v>-19297</v>
      </c>
      <c r="FJ547" s="2059">
        <f t="shared" si="6938"/>
        <v>103333</v>
      </c>
      <c r="FK547" s="2142">
        <f t="shared" si="6939"/>
        <v>0.9999938064316336</v>
      </c>
      <c r="FL547" s="2832">
        <v>103332.36</v>
      </c>
      <c r="FM547" s="2142">
        <f t="shared" si="6941"/>
        <v>0.9999938064316336</v>
      </c>
      <c r="FN547" s="2059"/>
      <c r="FO547" s="2059">
        <f t="shared" si="6943"/>
        <v>103333</v>
      </c>
      <c r="FP547" s="2833">
        <v>103333</v>
      </c>
      <c r="FQ547" s="2841"/>
      <c r="FR547" s="2134"/>
      <c r="FS547" s="2134"/>
      <c r="FT547">
        <v>134.47999999999999</v>
      </c>
    </row>
    <row r="548" spans="1:176" ht="21.75" hidden="1" thickBot="1" x14ac:dyDescent="0.4">
      <c r="A548" s="691"/>
      <c r="B548" s="692"/>
      <c r="C548" s="1842" t="s">
        <v>890</v>
      </c>
      <c r="D548" s="1870"/>
      <c r="E548" s="1871"/>
      <c r="F548" s="693"/>
      <c r="G548" s="635"/>
      <c r="H548" s="665"/>
      <c r="I548" s="488"/>
      <c r="J548" s="533"/>
      <c r="K548" s="533"/>
      <c r="L548" s="604" t="e">
        <f t="shared" si="7441"/>
        <v>#DIV/0!</v>
      </c>
      <c r="M548" s="488"/>
      <c r="N548" s="488"/>
      <c r="O548" s="488"/>
      <c r="P548" s="533">
        <f t="shared" si="6841"/>
        <v>0</v>
      </c>
      <c r="Q548" s="604"/>
      <c r="R548" s="488"/>
      <c r="S548" s="533"/>
      <c r="T548" s="604" t="e">
        <f t="shared" si="6844"/>
        <v>#DIV/0!</v>
      </c>
      <c r="U548" s="488"/>
      <c r="V548" s="488"/>
      <c r="W548" s="488"/>
      <c r="X548" s="533">
        <f t="shared" si="6846"/>
        <v>0</v>
      </c>
      <c r="Y548" s="604" t="e">
        <f t="shared" si="6847"/>
        <v>#DIV/0!</v>
      </c>
      <c r="Z548" s="488"/>
      <c r="AA548" s="533">
        <f t="shared" si="6849"/>
        <v>0</v>
      </c>
      <c r="AB548" s="533"/>
      <c r="AC548" s="604" t="e">
        <f t="shared" si="6851"/>
        <v>#DIV/0!</v>
      </c>
      <c r="AD548" s="533"/>
      <c r="AE548" s="533"/>
      <c r="AF548" s="604" t="e">
        <f t="shared" si="6852"/>
        <v>#DIV/0!</v>
      </c>
      <c r="AG548" s="488"/>
      <c r="AH548" s="488"/>
      <c r="AI548" s="488"/>
      <c r="AJ548" s="488"/>
      <c r="AK548" s="488"/>
      <c r="AL548" s="533">
        <f t="shared" si="6854"/>
        <v>0</v>
      </c>
      <c r="AM548" s="845"/>
      <c r="AN548" s="900" t="e">
        <f t="shared" si="6855"/>
        <v>#DIV/0!</v>
      </c>
      <c r="AO548" s="845"/>
      <c r="AP548" s="900" t="e">
        <f t="shared" si="6857"/>
        <v>#DIV/0!</v>
      </c>
      <c r="AQ548" s="845"/>
      <c r="AR548" s="845"/>
      <c r="AS548" s="845">
        <f t="shared" si="6859"/>
        <v>0</v>
      </c>
      <c r="AT548" s="900" t="e">
        <f t="shared" si="6860"/>
        <v>#DIV/0!</v>
      </c>
      <c r="AU548" s="845"/>
      <c r="AV548" s="845">
        <f t="shared" si="6862"/>
        <v>0</v>
      </c>
      <c r="AW548" s="488"/>
      <c r="AX548" s="845"/>
      <c r="AY548" s="488"/>
      <c r="AZ548" s="1074"/>
      <c r="BA548" s="934"/>
      <c r="BB548" s="488"/>
      <c r="BC548" s="488"/>
      <c r="BD548" s="934"/>
      <c r="BE548" s="488"/>
      <c r="BF548" s="488"/>
      <c r="BG548" s="845"/>
      <c r="BH548" s="488">
        <f t="shared" si="6864"/>
        <v>0</v>
      </c>
      <c r="BI548" s="935"/>
      <c r="BJ548" s="900" t="e">
        <f t="shared" si="6866"/>
        <v>#DIV/0!</v>
      </c>
      <c r="BK548" s="488"/>
      <c r="BL548" s="488">
        <f t="shared" si="6868"/>
        <v>0</v>
      </c>
      <c r="BM548" s="900" t="e">
        <f t="shared" si="6869"/>
        <v>#DIV/0!</v>
      </c>
      <c r="BN548" s="900"/>
      <c r="BO548" s="900"/>
      <c r="BP548" s="935"/>
      <c r="BQ548" s="900" t="e">
        <f t="shared" si="6871"/>
        <v>#DIV/0!</v>
      </c>
      <c r="BR548" s="845"/>
      <c r="BS548" s="488">
        <f t="shared" si="6873"/>
        <v>0</v>
      </c>
      <c r="BT548" s="935"/>
      <c r="BU548" s="900" t="e">
        <f t="shared" si="6874"/>
        <v>#DIV/0!</v>
      </c>
      <c r="BV548" s="488"/>
      <c r="BW548" s="488">
        <f t="shared" si="6876"/>
        <v>0</v>
      </c>
      <c r="BX548" s="900" t="e">
        <f t="shared" si="7442"/>
        <v>#DIV/0!</v>
      </c>
      <c r="BY548" s="935"/>
      <c r="BZ548" s="1131"/>
      <c r="CA548" s="488"/>
      <c r="CB548" s="488"/>
      <c r="CC548" s="488"/>
      <c r="CD548" s="935"/>
      <c r="CE548" s="31"/>
      <c r="CF548" s="533">
        <f t="shared" si="6879"/>
        <v>0</v>
      </c>
      <c r="CG548" s="604" t="e">
        <f t="shared" si="6880"/>
        <v>#DIV/0!</v>
      </c>
      <c r="CH548" s="935"/>
      <c r="CI548" s="604" t="e">
        <f t="shared" si="6882"/>
        <v>#DIV/0!</v>
      </c>
      <c r="CJ548" s="488"/>
      <c r="CK548" s="488">
        <f t="shared" si="6884"/>
        <v>0</v>
      </c>
      <c r="CL548" s="130"/>
      <c r="CM548" s="604" t="e">
        <f t="shared" si="6885"/>
        <v>#DIV/0!</v>
      </c>
      <c r="CN548" s="31"/>
      <c r="CO548" s="1197">
        <f t="shared" si="6887"/>
        <v>0</v>
      </c>
      <c r="CP548" s="604" t="e">
        <f t="shared" si="6888"/>
        <v>#DIV/0!</v>
      </c>
      <c r="CQ548" s="31"/>
      <c r="CR548" s="1197">
        <f t="shared" si="6890"/>
        <v>0</v>
      </c>
      <c r="CS548" s="1252"/>
      <c r="CT548" s="1318"/>
      <c r="CU548" s="488"/>
      <c r="CV548" s="488"/>
      <c r="CW548" s="1395">
        <v>0</v>
      </c>
      <c r="CX548" s="604" t="e">
        <f t="shared" si="6892"/>
        <v>#DIV/0!</v>
      </c>
      <c r="CY548" s="1502"/>
      <c r="CZ548" s="488"/>
      <c r="DA548" s="1502">
        <f t="shared" si="6894"/>
        <v>0</v>
      </c>
      <c r="DB548" s="130">
        <v>0</v>
      </c>
      <c r="DC548" s="604" t="e">
        <f t="shared" si="6895"/>
        <v>#DIV/0!</v>
      </c>
      <c r="DD548" s="1197"/>
      <c r="DE548" s="1502">
        <f t="shared" si="6897"/>
        <v>0</v>
      </c>
      <c r="DF548" s="604" t="e">
        <f t="shared" si="6898"/>
        <v>#DIV/0!</v>
      </c>
      <c r="DG548" s="1197"/>
      <c r="DH548" s="1502">
        <f t="shared" si="6900"/>
        <v>0</v>
      </c>
      <c r="DI548" s="604" t="e">
        <f t="shared" si="6901"/>
        <v>#DIV/0!</v>
      </c>
      <c r="DJ548" s="1594">
        <v>0</v>
      </c>
      <c r="DK548" s="604" t="e">
        <f t="shared" si="6903"/>
        <v>#DIV/0!</v>
      </c>
      <c r="DL548" s="1197"/>
      <c r="DM548" s="1502">
        <f t="shared" si="6905"/>
        <v>0</v>
      </c>
      <c r="DN548" s="604" t="e">
        <f t="shared" si="6906"/>
        <v>#DIV/0!</v>
      </c>
      <c r="DO548" s="1594">
        <v>0</v>
      </c>
      <c r="DP548" s="488"/>
      <c r="DQ548" s="488"/>
      <c r="DR548" s="488"/>
      <c r="DS548" s="1992">
        <v>420</v>
      </c>
      <c r="DT548" s="324" t="e">
        <f t="shared" si="6908"/>
        <v>#DIV/0!</v>
      </c>
      <c r="DU548" s="1766"/>
      <c r="DV548" s="1766"/>
      <c r="DW548" s="1766">
        <f t="shared" si="6910"/>
        <v>0</v>
      </c>
      <c r="DX548" s="1766"/>
      <c r="DY548" s="1766">
        <f t="shared" si="6912"/>
        <v>0</v>
      </c>
      <c r="DZ548" s="1766"/>
      <c r="EA548" s="1766">
        <f t="shared" si="6913"/>
        <v>0</v>
      </c>
      <c r="EB548" s="1992">
        <v>0</v>
      </c>
      <c r="EC548" s="324" t="e">
        <f t="shared" si="6915"/>
        <v>#DIV/0!</v>
      </c>
      <c r="ED548" s="1766"/>
      <c r="EE548" s="1766">
        <f t="shared" si="6917"/>
        <v>0</v>
      </c>
      <c r="EF548" s="324" t="e">
        <f t="shared" si="6918"/>
        <v>#DIV/0!</v>
      </c>
      <c r="EG548" s="1766"/>
      <c r="EH548" s="1766">
        <f t="shared" si="6920"/>
        <v>0</v>
      </c>
      <c r="EI548" s="2227">
        <v>330</v>
      </c>
      <c r="EJ548" s="1992">
        <v>330</v>
      </c>
      <c r="EK548" s="1992">
        <f t="shared" si="6922"/>
        <v>1</v>
      </c>
      <c r="EL548" s="2416">
        <v>10664</v>
      </c>
      <c r="EM548" s="2417"/>
      <c r="EN548" s="2417"/>
      <c r="EO548" s="1992">
        <v>0</v>
      </c>
      <c r="EP548" s="2176">
        <f t="shared" si="6923"/>
        <v>0</v>
      </c>
      <c r="EQ548" s="1766"/>
      <c r="ER548" s="1766">
        <f t="shared" si="6925"/>
        <v>10664</v>
      </c>
      <c r="ES548" s="1766"/>
      <c r="ET548" s="1766">
        <f t="shared" si="6927"/>
        <v>10664</v>
      </c>
      <c r="EU548" s="324">
        <f t="shared" si="6928"/>
        <v>0</v>
      </c>
      <c r="EV548" s="1766"/>
      <c r="EW548" s="1766">
        <f t="shared" si="6930"/>
        <v>10664</v>
      </c>
      <c r="EX548" s="1992">
        <v>0</v>
      </c>
      <c r="EY548" s="324">
        <f t="shared" si="6932"/>
        <v>0</v>
      </c>
      <c r="EZ548" s="2229">
        <v>10664</v>
      </c>
      <c r="FA548" s="1992">
        <v>0</v>
      </c>
      <c r="FB548" s="324">
        <f t="shared" si="6935"/>
        <v>0</v>
      </c>
      <c r="FC548" s="2137">
        <v>10664</v>
      </c>
      <c r="FD548" s="2137"/>
      <c r="FE548" s="2137"/>
      <c r="FF548" s="1502"/>
      <c r="FG548" s="1502">
        <f t="shared" si="6936"/>
        <v>10664</v>
      </c>
      <c r="FH548" s="2725">
        <v>26466.79</v>
      </c>
      <c r="FI548" s="2459">
        <v>15803</v>
      </c>
      <c r="FJ548" s="1502">
        <f t="shared" si="6938"/>
        <v>26467</v>
      </c>
      <c r="FK548" s="1970">
        <f t="shared" si="6939"/>
        <v>0.99999206559111353</v>
      </c>
      <c r="FL548" s="2725">
        <v>26466.79</v>
      </c>
      <c r="FM548" s="1970">
        <f t="shared" si="6941"/>
        <v>0.99999206559111353</v>
      </c>
      <c r="FN548" s="1502"/>
      <c r="FO548" s="1502">
        <f t="shared" si="6943"/>
        <v>26467</v>
      </c>
      <c r="FP548" s="2726">
        <v>26467</v>
      </c>
      <c r="FQ548" s="2845"/>
      <c r="FR548" s="2137"/>
      <c r="FS548" s="2137"/>
      <c r="FT548">
        <f>SUM(FT546:FT547)</f>
        <v>2634.48</v>
      </c>
    </row>
    <row r="549" spans="1:176" ht="21.75" thickBot="1" x14ac:dyDescent="0.4">
      <c r="A549" s="644"/>
      <c r="B549" s="645"/>
      <c r="C549" s="1844" t="s">
        <v>205</v>
      </c>
      <c r="D549" s="646">
        <v>600</v>
      </c>
      <c r="E549" s="1845"/>
      <c r="F549" s="666"/>
      <c r="G549" s="645"/>
      <c r="H549" s="667">
        <f>SUM(H498,H533)</f>
        <v>87377</v>
      </c>
      <c r="I549" s="478">
        <f>SUM(I498,I533)</f>
        <v>92946</v>
      </c>
      <c r="J549" s="537">
        <f>SUM(J498,J533)</f>
        <v>97411</v>
      </c>
      <c r="K549" s="537">
        <f>SUM(K498,K533)</f>
        <v>17317</v>
      </c>
      <c r="L549" s="603">
        <f t="shared" si="7441"/>
        <v>0.17777253082300767</v>
      </c>
      <c r="M549" s="478">
        <f>SUM(M498,M533)</f>
        <v>97411</v>
      </c>
      <c r="N549" s="478">
        <f>SUM(N498,N533)</f>
        <v>0</v>
      </c>
      <c r="O549" s="478">
        <f>SUM(O498,O533)</f>
        <v>12799</v>
      </c>
      <c r="P549" s="537">
        <f t="shared" si="6841"/>
        <v>110210</v>
      </c>
      <c r="Q549" s="603">
        <f>K549/P549</f>
        <v>0.15712730242264766</v>
      </c>
      <c r="R549" s="478">
        <f>SUM(R498,R533)</f>
        <v>110210</v>
      </c>
      <c r="S549" s="537">
        <f>SUM(S498,S533)</f>
        <v>41467</v>
      </c>
      <c r="T549" s="603">
        <f t="shared" si="6844"/>
        <v>0.37625442337355958</v>
      </c>
      <c r="U549" s="478">
        <f>SUM(U498,U533)</f>
        <v>110210</v>
      </c>
      <c r="V549" s="478">
        <f>SUM(V498,V533)</f>
        <v>0</v>
      </c>
      <c r="W549" s="478">
        <f>SUM(W498,W533)</f>
        <v>0</v>
      </c>
      <c r="X549" s="537">
        <f t="shared" si="6846"/>
        <v>110210</v>
      </c>
      <c r="Y549" s="603">
        <f t="shared" si="6847"/>
        <v>0.37625442337355958</v>
      </c>
      <c r="Z549" s="478">
        <f>SUM(Z498,Z533)</f>
        <v>0</v>
      </c>
      <c r="AA549" s="537">
        <f t="shared" si="6849"/>
        <v>110210</v>
      </c>
      <c r="AB549" s="537">
        <f>SUM(AB498,AB533)</f>
        <v>60032</v>
      </c>
      <c r="AC549" s="603">
        <f t="shared" si="6851"/>
        <v>0.54470556210870158</v>
      </c>
      <c r="AD549" s="537">
        <f>SUM(AD498,AD533)</f>
        <v>64117</v>
      </c>
      <c r="AE549" s="537">
        <f>SUM(AE498,AE533)</f>
        <v>75568</v>
      </c>
      <c r="AF549" s="603">
        <f t="shared" si="6852"/>
        <v>0.68567280646039375</v>
      </c>
      <c r="AG549" s="478">
        <f>SUM(AG498,AG533)</f>
        <v>106210</v>
      </c>
      <c r="AH549" s="478">
        <f>SUM(AH498,AH533)</f>
        <v>70931</v>
      </c>
      <c r="AI549" s="478">
        <f>SUM(AI498,AI533)</f>
        <v>58567</v>
      </c>
      <c r="AJ549" s="478">
        <f>SUM(AJ498,AJ533)</f>
        <v>57905</v>
      </c>
      <c r="AK549" s="478">
        <f>SUM(AK498,AK533)</f>
        <v>-4000</v>
      </c>
      <c r="AL549" s="537">
        <f t="shared" si="6854"/>
        <v>106210</v>
      </c>
      <c r="AM549" s="836">
        <f>SUM(AM498,AM533)</f>
        <v>90899.88</v>
      </c>
      <c r="AN549" s="891">
        <f t="shared" si="6855"/>
        <v>0.85585048488842863</v>
      </c>
      <c r="AO549" s="836">
        <f>SUM(AO498,AO533)</f>
        <v>30642.48</v>
      </c>
      <c r="AP549" s="891">
        <f t="shared" si="6857"/>
        <v>0.4320040602839379</v>
      </c>
      <c r="AQ549" s="836">
        <f>SUM(AQ498,AQ533)</f>
        <v>0</v>
      </c>
      <c r="AR549" s="836">
        <f>SUM(AR498,AR533)</f>
        <v>0</v>
      </c>
      <c r="AS549" s="836">
        <f t="shared" si="6859"/>
        <v>70931</v>
      </c>
      <c r="AT549" s="891">
        <f t="shared" si="6860"/>
        <v>0.4320040602839379</v>
      </c>
      <c r="AU549" s="836">
        <f>SUM(AU498,AU533)</f>
        <v>0</v>
      </c>
      <c r="AV549" s="836">
        <f t="shared" si="6862"/>
        <v>70931</v>
      </c>
      <c r="AW549" s="478">
        <f t="shared" ref="AW549:BG549" si="7443">SUM(AW498,AW533)</f>
        <v>70931</v>
      </c>
      <c r="AX549" s="836">
        <f t="shared" si="7443"/>
        <v>46134.64</v>
      </c>
      <c r="AY549" s="478">
        <f t="shared" si="7443"/>
        <v>70931</v>
      </c>
      <c r="AZ549" s="448">
        <f t="shared" si="7443"/>
        <v>66070.25</v>
      </c>
      <c r="BA549" s="902">
        <f t="shared" si="7443"/>
        <v>62481</v>
      </c>
      <c r="BB549" s="478">
        <f t="shared" si="7443"/>
        <v>57885</v>
      </c>
      <c r="BC549" s="478">
        <f t="shared" si="7443"/>
        <v>57267</v>
      </c>
      <c r="BD549" s="902">
        <f t="shared" si="7443"/>
        <v>62481</v>
      </c>
      <c r="BE549" s="478">
        <f t="shared" si="7443"/>
        <v>57885</v>
      </c>
      <c r="BF549" s="478">
        <f t="shared" si="7443"/>
        <v>57267</v>
      </c>
      <c r="BG549" s="836">
        <f t="shared" si="7443"/>
        <v>0</v>
      </c>
      <c r="BH549" s="478">
        <f t="shared" si="6864"/>
        <v>62481</v>
      </c>
      <c r="BI549" s="903">
        <f>SUM(BI498,BI533)</f>
        <v>20720.04</v>
      </c>
      <c r="BJ549" s="891">
        <f t="shared" si="6866"/>
        <v>0.33162145292168821</v>
      </c>
      <c r="BK549" s="478">
        <f>SUM(BK498,BK533)</f>
        <v>7242</v>
      </c>
      <c r="BL549" s="478">
        <f t="shared" si="6868"/>
        <v>69723</v>
      </c>
      <c r="BM549" s="891">
        <f t="shared" si="6869"/>
        <v>0.29717654145690808</v>
      </c>
      <c r="BN549" s="891"/>
      <c r="BO549" s="891"/>
      <c r="BP549" s="903">
        <f>SUM(BP498,BP533)</f>
        <v>37748.28</v>
      </c>
      <c r="BQ549" s="891">
        <f t="shared" si="6871"/>
        <v>0.5414035540639387</v>
      </c>
      <c r="BR549" s="836">
        <f>SUM(BR498,BR533)</f>
        <v>0</v>
      </c>
      <c r="BS549" s="478">
        <f t="shared" si="6873"/>
        <v>69723</v>
      </c>
      <c r="BT549" s="903">
        <f>SUM(BT498,BT533)</f>
        <v>53980.2</v>
      </c>
      <c r="BU549" s="891">
        <f t="shared" si="6874"/>
        <v>0.77420937136956236</v>
      </c>
      <c r="BV549" s="478">
        <f>SUM(BV498,BV533)</f>
        <v>8107</v>
      </c>
      <c r="BW549" s="478">
        <f t="shared" si="6876"/>
        <v>77830</v>
      </c>
      <c r="BX549" s="891">
        <f t="shared" si="7442"/>
        <v>0.69356546318900159</v>
      </c>
      <c r="BY549" s="903">
        <f t="shared" ref="BY549:CE549" si="7444">SUM(BY498,BY533)</f>
        <v>76439.930000000008</v>
      </c>
      <c r="BZ549" s="1119">
        <f t="shared" si="7444"/>
        <v>76439.930000000008</v>
      </c>
      <c r="CA549" s="478">
        <f t="shared" si="7444"/>
        <v>60192</v>
      </c>
      <c r="CB549" s="478">
        <f t="shared" si="7444"/>
        <v>59413</v>
      </c>
      <c r="CC549" s="478">
        <f t="shared" si="7444"/>
        <v>58481</v>
      </c>
      <c r="CD549" s="903">
        <f t="shared" si="7444"/>
        <v>14843.46</v>
      </c>
      <c r="CE549" s="19">
        <f t="shared" si="7444"/>
        <v>0</v>
      </c>
      <c r="CF549" s="537">
        <f t="shared" si="6879"/>
        <v>60192</v>
      </c>
      <c r="CG549" s="603">
        <f t="shared" si="6880"/>
        <v>0.24660187400318978</v>
      </c>
      <c r="CH549" s="903">
        <f>SUM(CH498,CH533)</f>
        <v>33079.57</v>
      </c>
      <c r="CI549" s="603">
        <f t="shared" si="6882"/>
        <v>0.54956755050505046</v>
      </c>
      <c r="CJ549" s="478">
        <f>SUM(CJ498,CJ533)</f>
        <v>0</v>
      </c>
      <c r="CK549" s="478">
        <f t="shared" si="6884"/>
        <v>60192</v>
      </c>
      <c r="CL549" s="118">
        <f>SUM(CL498,CL533)</f>
        <v>58440.63</v>
      </c>
      <c r="CM549" s="603">
        <f t="shared" si="6885"/>
        <v>0.97090360845295054</v>
      </c>
      <c r="CN549" s="19">
        <f>SUM(CN498,CN533)</f>
        <v>11458</v>
      </c>
      <c r="CO549" s="582">
        <f t="shared" si="6887"/>
        <v>71650</v>
      </c>
      <c r="CP549" s="603">
        <f t="shared" si="6888"/>
        <v>0.81564033496161892</v>
      </c>
      <c r="CQ549" s="19">
        <f>SUM(CQ498,CQ533)</f>
        <v>0</v>
      </c>
      <c r="CR549" s="582">
        <f t="shared" si="6890"/>
        <v>71650</v>
      </c>
      <c r="CS549" s="1240">
        <f>SUM(CS498,CS533)</f>
        <v>71650</v>
      </c>
      <c r="CT549" s="1061">
        <f>SUM(CT498,CT533)</f>
        <v>71153</v>
      </c>
      <c r="CU549" s="478">
        <f>SUM(CU498,CU533)</f>
        <v>70221</v>
      </c>
      <c r="CV549" s="478">
        <f>SUM(CV498,CV533)</f>
        <v>69351</v>
      </c>
      <c r="CW549" s="1383">
        <f>SUM(CW498,CW533)</f>
        <v>69088.479999999996</v>
      </c>
      <c r="CX549" s="603">
        <f t="shared" si="6892"/>
        <v>0.96424954640614091</v>
      </c>
      <c r="CY549" s="405">
        <f>SUM(CY498,CY533)</f>
        <v>71153</v>
      </c>
      <c r="CZ549" s="478">
        <f>SUM(CZ498,CZ533)</f>
        <v>3400</v>
      </c>
      <c r="DA549" s="405">
        <f t="shared" si="6894"/>
        <v>74553</v>
      </c>
      <c r="DB549" s="118">
        <f>SUM(DB498,DB533)</f>
        <v>15552.56</v>
      </c>
      <c r="DC549" s="603">
        <f t="shared" si="6895"/>
        <v>0.20861078695692997</v>
      </c>
      <c r="DD549" s="582">
        <f>SUM(DD498,DD533)</f>
        <v>2200</v>
      </c>
      <c r="DE549" s="405">
        <f t="shared" si="6897"/>
        <v>76753</v>
      </c>
      <c r="DF549" s="603">
        <f t="shared" si="6898"/>
        <v>0.20263129779943453</v>
      </c>
      <c r="DG549" s="582">
        <f>SUM(DG498,DG533)</f>
        <v>2200</v>
      </c>
      <c r="DH549" s="405">
        <f t="shared" si="6900"/>
        <v>76753</v>
      </c>
      <c r="DI549" s="603">
        <f t="shared" si="6901"/>
        <v>0.20263129779943453</v>
      </c>
      <c r="DJ549" s="1582">
        <f>SUM(DJ498,DJ533)</f>
        <v>38800.300000000003</v>
      </c>
      <c r="DK549" s="603">
        <f t="shared" si="6903"/>
        <v>0.50552160827589809</v>
      </c>
      <c r="DL549" s="582">
        <f>SUM(DL498,DL533)</f>
        <v>3000</v>
      </c>
      <c r="DM549" s="405">
        <f t="shared" si="6905"/>
        <v>79753</v>
      </c>
      <c r="DN549" s="603">
        <f t="shared" si="6906"/>
        <v>0.4865058367710306</v>
      </c>
      <c r="DO549" s="1582">
        <f>SUM(DO498,DO533)</f>
        <v>69138.14</v>
      </c>
      <c r="DP549" s="478">
        <f>SUM(DP498,DP533)</f>
        <v>92345</v>
      </c>
      <c r="DQ549" s="478">
        <f>SUM(DQ498,DQ533)</f>
        <v>77369</v>
      </c>
      <c r="DR549" s="478">
        <f>SUM(DR498,DR533)</f>
        <v>76324</v>
      </c>
      <c r="DS549" s="1984">
        <f>SUM(DS498,DS533)</f>
        <v>69272.540000000008</v>
      </c>
      <c r="DT549" s="327">
        <f t="shared" si="6908"/>
        <v>0.86858851704638085</v>
      </c>
      <c r="DU549" s="1753">
        <f>SUM(DU498,DU533)</f>
        <v>92345</v>
      </c>
      <c r="DV549" s="1753">
        <f>SUM(DV498,DV533)</f>
        <v>0</v>
      </c>
      <c r="DW549" s="1753">
        <f t="shared" si="6910"/>
        <v>92345</v>
      </c>
      <c r="DX549" s="1753">
        <f>SUM(DX498,DX533)</f>
        <v>0</v>
      </c>
      <c r="DY549" s="1753">
        <f t="shared" si="6912"/>
        <v>92345</v>
      </c>
      <c r="DZ549" s="1753">
        <f>SUM(DZ498,DZ533)</f>
        <v>0</v>
      </c>
      <c r="EA549" s="1753">
        <f t="shared" si="6913"/>
        <v>92345</v>
      </c>
      <c r="EB549" s="1984">
        <f>SUM(EB498,EB533)</f>
        <v>25904.04</v>
      </c>
      <c r="EC549" s="327">
        <f t="shared" si="6915"/>
        <v>0.28051372570252858</v>
      </c>
      <c r="ED549" s="1753">
        <f>SUM(ED498,ED533)</f>
        <v>13000</v>
      </c>
      <c r="EE549" s="1753">
        <f t="shared" si="6917"/>
        <v>105345</v>
      </c>
      <c r="EF549" s="327">
        <f t="shared" si="6918"/>
        <v>0.2458971949309412</v>
      </c>
      <c r="EG549" s="1753">
        <f>SUM(EG498,EG533)</f>
        <v>4000</v>
      </c>
      <c r="EH549" s="1753">
        <f t="shared" si="6920"/>
        <v>109345</v>
      </c>
      <c r="EI549" s="2189">
        <f>SUM(EI498,EI533)</f>
        <v>88685.34</v>
      </c>
      <c r="EJ549" s="1984">
        <f>SUM(EJ498,EJ533)</f>
        <v>88685.34</v>
      </c>
      <c r="EK549" s="1984">
        <f t="shared" si="6922"/>
        <v>1</v>
      </c>
      <c r="EL549" s="1753">
        <f>SUM(EL498,EL533)</f>
        <v>86932</v>
      </c>
      <c r="EM549" s="2190">
        <f>SUM(EM498,EM533)</f>
        <v>70177</v>
      </c>
      <c r="EN549" s="2190">
        <f>SUM(EN498,EN533)</f>
        <v>62827</v>
      </c>
      <c r="EO549" s="1984">
        <f>SUM(EO498,EO533)</f>
        <v>36250.559999999998</v>
      </c>
      <c r="EP549" s="2176">
        <f t="shared" si="6923"/>
        <v>0.41699903372751113</v>
      </c>
      <c r="EQ549" s="1753">
        <f>SUM(EQ498,EQ533)</f>
        <v>0</v>
      </c>
      <c r="ER549" s="1753">
        <f t="shared" si="6925"/>
        <v>86932</v>
      </c>
      <c r="ES549" s="1753">
        <f>SUM(ES498,ES533)</f>
        <v>0</v>
      </c>
      <c r="ET549" s="1753">
        <f t="shared" si="6927"/>
        <v>86932</v>
      </c>
      <c r="EU549" s="327">
        <f t="shared" si="6928"/>
        <v>0.41699903372751113</v>
      </c>
      <c r="EV549" s="1753">
        <f>SUM(EV498,EV533)</f>
        <v>0</v>
      </c>
      <c r="EW549" s="1753">
        <f t="shared" si="6930"/>
        <v>86932</v>
      </c>
      <c r="EX549" s="1984">
        <f>SUM(EX498,EX533)</f>
        <v>51433.010000000009</v>
      </c>
      <c r="EY549" s="327">
        <f t="shared" si="6932"/>
        <v>0.59164645930152315</v>
      </c>
      <c r="EZ549" s="2027">
        <f>SUM(EZ498,EZ533)</f>
        <v>86932.42</v>
      </c>
      <c r="FA549" s="1984">
        <f>SUM(FA498,FA533)</f>
        <v>66947.77</v>
      </c>
      <c r="FB549" s="327">
        <f t="shared" si="6935"/>
        <v>0.77011652786085683</v>
      </c>
      <c r="FC549" s="405">
        <f>SUM(FC498,FC533)</f>
        <v>108116</v>
      </c>
      <c r="FD549" s="405">
        <f>SUM(FD498,FD533)</f>
        <v>60093</v>
      </c>
      <c r="FE549" s="405">
        <f>SUM(FE498,FE533)</f>
        <v>59114</v>
      </c>
      <c r="FF549" s="405">
        <f>SUM(FF498,FF533)</f>
        <v>2000</v>
      </c>
      <c r="FG549" s="405">
        <f t="shared" si="6936"/>
        <v>110116</v>
      </c>
      <c r="FH549" s="2706">
        <f>SUM(FH498,FH533)</f>
        <v>57386.520000000004</v>
      </c>
      <c r="FI549" s="405">
        <f>SUM(FI498,FI533)</f>
        <v>3220</v>
      </c>
      <c r="FJ549" s="405">
        <f t="shared" si="6938"/>
        <v>113336</v>
      </c>
      <c r="FK549" s="1977">
        <f t="shared" si="6939"/>
        <v>0.50633973318274872</v>
      </c>
      <c r="FL549" s="2706">
        <f>SUM(FL498,FL533)</f>
        <v>75746.829999999987</v>
      </c>
      <c r="FM549" s="1977">
        <f t="shared" si="6941"/>
        <v>0.66833865673748838</v>
      </c>
      <c r="FN549" s="405">
        <f>SUM(FN498,FN533)</f>
        <v>0</v>
      </c>
      <c r="FO549" s="405">
        <f t="shared" si="6943"/>
        <v>113336</v>
      </c>
      <c r="FP549" s="1634">
        <f>SUM(FP498,FP533)</f>
        <v>113336</v>
      </c>
      <c r="FQ549" s="2846">
        <f>SUM(FQ498,FQ533)</f>
        <v>90510</v>
      </c>
      <c r="FR549" s="405">
        <f>SUM(FR498,FR533)</f>
        <v>78541</v>
      </c>
      <c r="FS549" s="405">
        <f>SUM(FS498,FS533)</f>
        <v>69439</v>
      </c>
    </row>
    <row r="550" spans="1:176" ht="21.75" thickBot="1" x14ac:dyDescent="0.4">
      <c r="A550" s="649"/>
      <c r="B550" s="650"/>
      <c r="C550" s="1846" t="s">
        <v>206</v>
      </c>
      <c r="D550" s="651">
        <v>700</v>
      </c>
      <c r="E550" s="1847"/>
      <c r="F550" s="668"/>
      <c r="G550" s="650"/>
      <c r="H550" s="588">
        <f>SUM(H513,H534)</f>
        <v>5996</v>
      </c>
      <c r="I550" s="479">
        <f>SUM(I513,I534)</f>
        <v>5978</v>
      </c>
      <c r="J550" s="527">
        <f>SUM(J513,J534)</f>
        <v>5948</v>
      </c>
      <c r="K550" s="527">
        <f>SUM(K513,K534)</f>
        <v>0</v>
      </c>
      <c r="L550" s="587">
        <f t="shared" si="7441"/>
        <v>0</v>
      </c>
      <c r="M550" s="479">
        <f>SUM(M513,M534)</f>
        <v>5948</v>
      </c>
      <c r="N550" s="479">
        <f>SUM(N513,N534)</f>
        <v>0</v>
      </c>
      <c r="O550" s="479">
        <f>SUM(O513,O534)</f>
        <v>0</v>
      </c>
      <c r="P550" s="527">
        <f t="shared" si="6841"/>
        <v>5948</v>
      </c>
      <c r="Q550" s="587">
        <f>K550/P550</f>
        <v>0</v>
      </c>
      <c r="R550" s="479">
        <f>SUM(R513,R534)</f>
        <v>5948</v>
      </c>
      <c r="S550" s="527">
        <f>SUM(S513,S534)</f>
        <v>5948</v>
      </c>
      <c r="T550" s="587">
        <f t="shared" si="6844"/>
        <v>1</v>
      </c>
      <c r="U550" s="479">
        <f>SUM(U513,U534)</f>
        <v>5948</v>
      </c>
      <c r="V550" s="479">
        <f>SUM(V513,V534)</f>
        <v>0</v>
      </c>
      <c r="W550" s="479">
        <f>SUM(W513,W534)</f>
        <v>0</v>
      </c>
      <c r="X550" s="527">
        <f t="shared" si="6846"/>
        <v>5948</v>
      </c>
      <c r="Y550" s="587">
        <f t="shared" si="6847"/>
        <v>1</v>
      </c>
      <c r="Z550" s="479">
        <f>SUM(Z513,Z534)</f>
        <v>0</v>
      </c>
      <c r="AA550" s="527">
        <f t="shared" si="6849"/>
        <v>5948</v>
      </c>
      <c r="AB550" s="527">
        <f>SUM(AB513,AB534)</f>
        <v>5948</v>
      </c>
      <c r="AC550" s="587">
        <f t="shared" si="6851"/>
        <v>1</v>
      </c>
      <c r="AD550" s="527">
        <f>SUM(AD513,AD534)</f>
        <v>5948</v>
      </c>
      <c r="AE550" s="527">
        <f>SUM(AE513,AE534)</f>
        <v>5948</v>
      </c>
      <c r="AF550" s="587">
        <f t="shared" si="6852"/>
        <v>1</v>
      </c>
      <c r="AG550" s="479">
        <f>SUM(AG513,AG534)</f>
        <v>5948</v>
      </c>
      <c r="AH550" s="479">
        <f>SUM(AH513,AH534)</f>
        <v>6025</v>
      </c>
      <c r="AI550" s="479">
        <f>SUM(AI513,AI534)</f>
        <v>6025</v>
      </c>
      <c r="AJ550" s="479">
        <f>SUM(AJ513,AJ534)</f>
        <v>6025</v>
      </c>
      <c r="AK550" s="479">
        <f>SUM(AK513,AK534)</f>
        <v>0</v>
      </c>
      <c r="AL550" s="527">
        <f t="shared" si="6854"/>
        <v>5948</v>
      </c>
      <c r="AM550" s="829">
        <f>SUM(AM513,AM534)</f>
        <v>5947.86</v>
      </c>
      <c r="AN550" s="894">
        <f t="shared" si="6855"/>
        <v>0.99997646267652984</v>
      </c>
      <c r="AO550" s="829">
        <f>SUM(AO513,AO534)</f>
        <v>6025.18</v>
      </c>
      <c r="AP550" s="894">
        <f t="shared" si="6857"/>
        <v>1.0000298755186723</v>
      </c>
      <c r="AQ550" s="829">
        <f>SUM(AQ513,AQ534)</f>
        <v>0</v>
      </c>
      <c r="AR550" s="829">
        <f>SUM(AR513,AR534)</f>
        <v>0</v>
      </c>
      <c r="AS550" s="829">
        <f t="shared" si="6859"/>
        <v>6025</v>
      </c>
      <c r="AT550" s="894">
        <f t="shared" si="6860"/>
        <v>1.0000298755186723</v>
      </c>
      <c r="AU550" s="829">
        <f>SUM(AU513,AU534)</f>
        <v>0</v>
      </c>
      <c r="AV550" s="829">
        <f t="shared" si="6862"/>
        <v>6025</v>
      </c>
      <c r="AW550" s="479">
        <f t="shared" ref="AW550:BG550" si="7445">SUM(AW513,AW534)</f>
        <v>6025</v>
      </c>
      <c r="AX550" s="829">
        <f t="shared" si="7445"/>
        <v>6025.18</v>
      </c>
      <c r="AY550" s="479">
        <f t="shared" si="7445"/>
        <v>6025</v>
      </c>
      <c r="AZ550" s="71">
        <f t="shared" si="7445"/>
        <v>6025.18</v>
      </c>
      <c r="BA550" s="904">
        <f t="shared" si="7445"/>
        <v>6176</v>
      </c>
      <c r="BB550" s="479">
        <f t="shared" si="7445"/>
        <v>6176</v>
      </c>
      <c r="BC550" s="479">
        <f t="shared" si="7445"/>
        <v>6176</v>
      </c>
      <c r="BD550" s="904">
        <f t="shared" si="7445"/>
        <v>6176</v>
      </c>
      <c r="BE550" s="479">
        <f t="shared" si="7445"/>
        <v>6176</v>
      </c>
      <c r="BF550" s="479">
        <f t="shared" si="7445"/>
        <v>6176</v>
      </c>
      <c r="BG550" s="829">
        <f t="shared" si="7445"/>
        <v>0</v>
      </c>
      <c r="BH550" s="479">
        <f t="shared" si="6864"/>
        <v>6176</v>
      </c>
      <c r="BI550" s="905">
        <f>SUM(BI513,BI534)</f>
        <v>0</v>
      </c>
      <c r="BJ550" s="894">
        <f t="shared" si="6866"/>
        <v>0</v>
      </c>
      <c r="BK550" s="479">
        <f>SUM(BK513,BK534)</f>
        <v>0</v>
      </c>
      <c r="BL550" s="479">
        <f t="shared" si="6868"/>
        <v>6176</v>
      </c>
      <c r="BM550" s="894">
        <f t="shared" si="6869"/>
        <v>0</v>
      </c>
      <c r="BN550" s="894"/>
      <c r="BO550" s="894"/>
      <c r="BP550" s="905">
        <f>SUM(BP513,BP534)</f>
        <v>6175.81</v>
      </c>
      <c r="BQ550" s="894">
        <f t="shared" si="6871"/>
        <v>0.99996923575129537</v>
      </c>
      <c r="BR550" s="829">
        <f>SUM(BR513,BR534)</f>
        <v>0</v>
      </c>
      <c r="BS550" s="479">
        <f t="shared" si="6873"/>
        <v>6176</v>
      </c>
      <c r="BT550" s="905">
        <f>SUM(BT513,BT534)</f>
        <v>6175.81</v>
      </c>
      <c r="BU550" s="894">
        <f t="shared" si="6874"/>
        <v>0.99996923575129537</v>
      </c>
      <c r="BV550" s="479">
        <f>SUM(BV513,BV534)</f>
        <v>0</v>
      </c>
      <c r="BW550" s="479">
        <f t="shared" si="6876"/>
        <v>6176</v>
      </c>
      <c r="BX550" s="894">
        <f t="shared" si="7442"/>
        <v>0.99996923575129537</v>
      </c>
      <c r="BY550" s="905">
        <f t="shared" ref="BY550:CE550" si="7446">SUM(BY513,BY534)</f>
        <v>6175.81</v>
      </c>
      <c r="BZ550" s="1120">
        <f t="shared" si="7446"/>
        <v>6175.81</v>
      </c>
      <c r="CA550" s="479">
        <f t="shared" si="7446"/>
        <v>11343</v>
      </c>
      <c r="CB550" s="479">
        <f t="shared" si="7446"/>
        <v>17663</v>
      </c>
      <c r="CC550" s="479">
        <f t="shared" si="7446"/>
        <v>36463</v>
      </c>
      <c r="CD550" s="905">
        <f t="shared" si="7446"/>
        <v>4140</v>
      </c>
      <c r="CE550" s="20">
        <f t="shared" si="7446"/>
        <v>0</v>
      </c>
      <c r="CF550" s="527">
        <f t="shared" si="6879"/>
        <v>11343</v>
      </c>
      <c r="CG550" s="587">
        <f t="shared" si="6880"/>
        <v>0.36498280878074585</v>
      </c>
      <c r="CH550" s="905">
        <f>SUM(CH513,CH534)</f>
        <v>10482.560000000001</v>
      </c>
      <c r="CI550" s="587">
        <f t="shared" si="6882"/>
        <v>0.92414352464074767</v>
      </c>
      <c r="CJ550" s="479">
        <f>SUM(CJ513,CJ534)</f>
        <v>0</v>
      </c>
      <c r="CK550" s="479">
        <f t="shared" si="6884"/>
        <v>11343</v>
      </c>
      <c r="CL550" s="119">
        <f>SUM(CL513,CL534)</f>
        <v>10482.560000000001</v>
      </c>
      <c r="CM550" s="587">
        <f t="shared" si="6885"/>
        <v>0.92414352464074767</v>
      </c>
      <c r="CN550" s="20">
        <f>SUM(CN513,CN534)</f>
        <v>2030</v>
      </c>
      <c r="CO550" s="1187">
        <f t="shared" si="6887"/>
        <v>13373</v>
      </c>
      <c r="CP550" s="587">
        <f t="shared" si="6888"/>
        <v>0.78386001645105818</v>
      </c>
      <c r="CQ550" s="20">
        <f>SUM(CQ513,CQ534)</f>
        <v>0</v>
      </c>
      <c r="CR550" s="1187">
        <f t="shared" si="6890"/>
        <v>13373</v>
      </c>
      <c r="CS550" s="1241">
        <f>SUM(CS513,CS534)</f>
        <v>13373</v>
      </c>
      <c r="CT550" s="1308">
        <f>SUM(CT513,CT534)</f>
        <v>41463</v>
      </c>
      <c r="CU550" s="479">
        <f>SUM(CU513,CU534)</f>
        <v>6463</v>
      </c>
      <c r="CV550" s="479">
        <f>SUM(CV513,CV534)</f>
        <v>6463</v>
      </c>
      <c r="CW550" s="1384">
        <f>SUM(CW513,CW534)</f>
        <v>11482.560000000001</v>
      </c>
      <c r="CX550" s="587">
        <f t="shared" si="6892"/>
        <v>0.85863755327899505</v>
      </c>
      <c r="CY550" s="1361">
        <f>SUM(CY513,CY534)</f>
        <v>41463</v>
      </c>
      <c r="CZ550" s="479">
        <f>SUM(CZ513,CZ534)</f>
        <v>0</v>
      </c>
      <c r="DA550" s="1361">
        <f t="shared" si="6894"/>
        <v>41463</v>
      </c>
      <c r="DB550" s="119">
        <f>SUM(DB513,DB534)</f>
        <v>0</v>
      </c>
      <c r="DC550" s="587">
        <f t="shared" si="6895"/>
        <v>0</v>
      </c>
      <c r="DD550" s="1187">
        <f>SUM(DD513,DD534)</f>
        <v>-35000</v>
      </c>
      <c r="DE550" s="1361">
        <f t="shared" si="6897"/>
        <v>6463</v>
      </c>
      <c r="DF550" s="587">
        <f t="shared" si="6898"/>
        <v>0</v>
      </c>
      <c r="DG550" s="1187">
        <f>SUM(DG513,DG534)</f>
        <v>0</v>
      </c>
      <c r="DH550" s="1361">
        <f t="shared" si="6900"/>
        <v>41463</v>
      </c>
      <c r="DI550" s="587">
        <f t="shared" si="6901"/>
        <v>0</v>
      </c>
      <c r="DJ550" s="1583">
        <f>SUM(DJ513,DJ534)</f>
        <v>6883.07</v>
      </c>
      <c r="DK550" s="587">
        <f t="shared" si="6903"/>
        <v>0.16600511299230639</v>
      </c>
      <c r="DL550" s="1187">
        <f>SUM(DL513,DL534)</f>
        <v>-17000</v>
      </c>
      <c r="DM550" s="1361">
        <f t="shared" si="6905"/>
        <v>24463</v>
      </c>
      <c r="DN550" s="587">
        <f t="shared" si="6906"/>
        <v>0.28136655357069862</v>
      </c>
      <c r="DO550" s="1583">
        <f>SUM(DO513,DO534)</f>
        <v>11482.27</v>
      </c>
      <c r="DP550" s="479">
        <f>SUM(DP513,DP534)</f>
        <v>41670</v>
      </c>
      <c r="DQ550" s="479">
        <f>SUM(DQ513,DQ534)</f>
        <v>7524</v>
      </c>
      <c r="DR550" s="479">
        <f>SUM(DR513,DR534)</f>
        <v>7524</v>
      </c>
      <c r="DS550" s="1985">
        <f>SUM(DS513,DS534)</f>
        <v>6883.07</v>
      </c>
      <c r="DT550" s="323">
        <f t="shared" si="6908"/>
        <v>0.28136655357069862</v>
      </c>
      <c r="DU550" s="1360">
        <f>SUM(DU513,DU534)</f>
        <v>41670</v>
      </c>
      <c r="DV550" s="1360">
        <f>SUM(DV513,DV534)</f>
        <v>0</v>
      </c>
      <c r="DW550" s="1360">
        <f t="shared" si="6910"/>
        <v>41670</v>
      </c>
      <c r="DX550" s="1360">
        <f>SUM(DX513,DX534)</f>
        <v>0</v>
      </c>
      <c r="DY550" s="1360">
        <f t="shared" si="6912"/>
        <v>41670</v>
      </c>
      <c r="DZ550" s="1360">
        <f>SUM(DZ513,DZ534)</f>
        <v>0</v>
      </c>
      <c r="EA550" s="1360">
        <f t="shared" si="6913"/>
        <v>41670</v>
      </c>
      <c r="EB550" s="1985">
        <f>SUM(EB513,EB534)</f>
        <v>0</v>
      </c>
      <c r="EC550" s="323">
        <f t="shared" si="6915"/>
        <v>0</v>
      </c>
      <c r="ED550" s="1360">
        <f>SUM(ED513,ED534)</f>
        <v>10322</v>
      </c>
      <c r="EE550" s="1360">
        <f t="shared" si="6917"/>
        <v>51992</v>
      </c>
      <c r="EF550" s="323">
        <f t="shared" si="6918"/>
        <v>0</v>
      </c>
      <c r="EG550" s="1360">
        <f>SUM(EG513,EG534)</f>
        <v>-4000</v>
      </c>
      <c r="EH550" s="1360">
        <f t="shared" si="6920"/>
        <v>47992</v>
      </c>
      <c r="EI550" s="2191">
        <f>SUM(EI513,EI534)</f>
        <v>6999.89</v>
      </c>
      <c r="EJ550" s="1985">
        <f>SUM(EJ513,EJ534)</f>
        <v>6999.89</v>
      </c>
      <c r="EK550" s="1985">
        <f t="shared" si="6922"/>
        <v>1</v>
      </c>
      <c r="EL550" s="1360">
        <f>SUM(EL499,EL534)</f>
        <v>201705</v>
      </c>
      <c r="EM550" s="2192">
        <f>SUM(EM513,EM534)</f>
        <v>8314</v>
      </c>
      <c r="EN550" s="2192">
        <f>SUM(EN513,EN534)</f>
        <v>8314</v>
      </c>
      <c r="EO550" s="1985">
        <f>SUM(EO513,EO534)</f>
        <v>7673.64</v>
      </c>
      <c r="EP550" s="2176">
        <f t="shared" si="6923"/>
        <v>3.8043875957462635E-2</v>
      </c>
      <c r="EQ550" s="1360">
        <f>SUM(EQ513,EQ534)</f>
        <v>0</v>
      </c>
      <c r="ER550" s="1360">
        <f t="shared" si="6925"/>
        <v>201705</v>
      </c>
      <c r="ES550" s="1360">
        <f>SUM(ES513,ES534)</f>
        <v>0</v>
      </c>
      <c r="ET550" s="1360">
        <f t="shared" si="6927"/>
        <v>201705</v>
      </c>
      <c r="EU550" s="323">
        <f t="shared" si="6928"/>
        <v>3.8043875957462635E-2</v>
      </c>
      <c r="EV550" s="1360">
        <f>SUM(EV513,EV534)</f>
        <v>30000</v>
      </c>
      <c r="EW550" s="1360">
        <f t="shared" si="6930"/>
        <v>231705</v>
      </c>
      <c r="EX550" s="1985">
        <f>SUM(EX513,EX534)</f>
        <v>37673.64</v>
      </c>
      <c r="EY550" s="323">
        <f t="shared" si="6932"/>
        <v>0.18677593515282218</v>
      </c>
      <c r="EZ550" s="2028">
        <f>SUM(EZ499,EZ534)</f>
        <v>231704.64</v>
      </c>
      <c r="FA550" s="1985">
        <f>SUM(FA499,FA534)</f>
        <v>37673.64</v>
      </c>
      <c r="FB550" s="323">
        <f t="shared" si="6935"/>
        <v>0.16259312487861721</v>
      </c>
      <c r="FC550" s="1361">
        <f>SUM(FC513,FC534)</f>
        <v>208312</v>
      </c>
      <c r="FD550" s="1361">
        <f>SUM(FD513,FD534)</f>
        <v>8547</v>
      </c>
      <c r="FE550" s="1361">
        <f>SUM(FE513,FE534)</f>
        <v>8547</v>
      </c>
      <c r="FF550" s="1361">
        <f>SUM(FF513,FF534)</f>
        <v>3000</v>
      </c>
      <c r="FG550" s="1361">
        <f t="shared" si="6936"/>
        <v>211312</v>
      </c>
      <c r="FH550" s="2707">
        <f>SUM(FH499,FH534)</f>
        <v>199299.34</v>
      </c>
      <c r="FI550" s="1361">
        <f>SUM(FI499,FI534)</f>
        <v>-3494</v>
      </c>
      <c r="FJ550" s="1361">
        <f t="shared" si="6938"/>
        <v>207818</v>
      </c>
      <c r="FK550" s="1969">
        <f t="shared" si="6939"/>
        <v>0.95900903675331295</v>
      </c>
      <c r="FL550" s="2707">
        <f>SUM(FL499,FL534)</f>
        <v>207612.96</v>
      </c>
      <c r="FM550" s="1969">
        <f t="shared" si="6941"/>
        <v>0.9990133674657633</v>
      </c>
      <c r="FN550" s="1361">
        <f>SUM(FN513,FN534)</f>
        <v>0</v>
      </c>
      <c r="FO550" s="1361">
        <f t="shared" si="6943"/>
        <v>207818</v>
      </c>
      <c r="FP550" s="1635">
        <f>SUM(FP513,FP534)</f>
        <v>207818</v>
      </c>
      <c r="FQ550" s="2847">
        <f>SUM(FQ513,FQ534)</f>
        <v>8647</v>
      </c>
      <c r="FR550" s="1361">
        <f>SUM(FR513,FR534)</f>
        <v>8647</v>
      </c>
      <c r="FS550" s="1361">
        <f>SUM(FS513,FS534)</f>
        <v>8647</v>
      </c>
    </row>
    <row r="551" spans="1:176" ht="21.75" thickBot="1" x14ac:dyDescent="0.4">
      <c r="A551" s="649"/>
      <c r="B551" s="650"/>
      <c r="C551" s="1846" t="s">
        <v>349</v>
      </c>
      <c r="D551" s="651">
        <v>800</v>
      </c>
      <c r="E551" s="1847"/>
      <c r="F551" s="668"/>
      <c r="G551" s="650"/>
      <c r="H551" s="588">
        <f>SUM(H500)</f>
        <v>18996</v>
      </c>
      <c r="I551" s="479">
        <f>SUM(I500)</f>
        <v>19813</v>
      </c>
      <c r="J551" s="527">
        <f>SUM(J500)</f>
        <v>20237</v>
      </c>
      <c r="K551" s="527">
        <f>SUM(K500)</f>
        <v>6850</v>
      </c>
      <c r="L551" s="587">
        <f t="shared" si="7441"/>
        <v>0.33848890645846719</v>
      </c>
      <c r="M551" s="479">
        <f>SUM(M500)</f>
        <v>20237</v>
      </c>
      <c r="N551" s="479">
        <f>SUM(N500)</f>
        <v>0</v>
      </c>
      <c r="O551" s="479">
        <f>SUM(O530,O515)</f>
        <v>0</v>
      </c>
      <c r="P551" s="527">
        <f t="shared" si="6841"/>
        <v>20237</v>
      </c>
      <c r="Q551" s="587">
        <f>K551/P551</f>
        <v>0.33848890645846719</v>
      </c>
      <c r="R551" s="479">
        <f>SUM(R500)</f>
        <v>20237</v>
      </c>
      <c r="S551" s="527">
        <f>SUM(S500)</f>
        <v>10229</v>
      </c>
      <c r="T551" s="587">
        <f t="shared" si="6844"/>
        <v>0.50546029549834459</v>
      </c>
      <c r="U551" s="479">
        <f>SUM(U500)</f>
        <v>20237</v>
      </c>
      <c r="V551" s="479">
        <f>SUM(V500)</f>
        <v>0</v>
      </c>
      <c r="W551" s="479">
        <f>SUM(W530,W515)</f>
        <v>0</v>
      </c>
      <c r="X551" s="527">
        <f t="shared" si="6846"/>
        <v>20237</v>
      </c>
      <c r="Y551" s="587">
        <f t="shared" si="6847"/>
        <v>0.50546029549834459</v>
      </c>
      <c r="Z551" s="479">
        <f>SUM(Z500)</f>
        <v>0</v>
      </c>
      <c r="AA551" s="527">
        <f t="shared" si="6849"/>
        <v>20237</v>
      </c>
      <c r="AB551" s="527">
        <f>SUM(AB500)</f>
        <v>15278</v>
      </c>
      <c r="AC551" s="587">
        <f t="shared" si="6851"/>
        <v>0.75495379749962943</v>
      </c>
      <c r="AD551" s="527">
        <f>SUM(AD500)</f>
        <v>18844</v>
      </c>
      <c r="AE551" s="527">
        <f>SUM(AE500)</f>
        <v>18434</v>
      </c>
      <c r="AF551" s="587">
        <f t="shared" si="6852"/>
        <v>0.91090576666501955</v>
      </c>
      <c r="AG551" s="479">
        <f>SUM(AG500)</f>
        <v>20237</v>
      </c>
      <c r="AH551" s="479">
        <f>SUM(AH500)</f>
        <v>20933</v>
      </c>
      <c r="AI551" s="479">
        <f>SUM(AI500)</f>
        <v>21423</v>
      </c>
      <c r="AJ551" s="479">
        <f>SUM(AJ500)</f>
        <v>22265</v>
      </c>
      <c r="AK551" s="479">
        <f>SUM(AK500)</f>
        <v>0</v>
      </c>
      <c r="AL551" s="527">
        <f t="shared" si="6854"/>
        <v>20237</v>
      </c>
      <c r="AM551" s="829">
        <f>SUM(AM500)</f>
        <v>20520.2</v>
      </c>
      <c r="AN551" s="894">
        <f t="shared" si="6855"/>
        <v>1.01399416909621</v>
      </c>
      <c r="AO551" s="829">
        <f>SUM(AO500)</f>
        <v>10640.42</v>
      </c>
      <c r="AP551" s="894">
        <f t="shared" si="6857"/>
        <v>0.50830841255434001</v>
      </c>
      <c r="AQ551" s="829">
        <f>SUM(AQ500)</f>
        <v>0</v>
      </c>
      <c r="AR551" s="829">
        <f>SUM(AR500)</f>
        <v>0</v>
      </c>
      <c r="AS551" s="829">
        <f t="shared" si="6859"/>
        <v>20933</v>
      </c>
      <c r="AT551" s="894">
        <f t="shared" si="6860"/>
        <v>0.50830841255434001</v>
      </c>
      <c r="AU551" s="829">
        <f>SUM(AU500)</f>
        <v>0</v>
      </c>
      <c r="AV551" s="829">
        <f t="shared" si="6862"/>
        <v>20933</v>
      </c>
      <c r="AW551" s="479">
        <f t="shared" ref="AW551:BG551" si="7447">SUM(AW500)</f>
        <v>20933</v>
      </c>
      <c r="AX551" s="829">
        <f t="shared" si="7447"/>
        <v>17909.5</v>
      </c>
      <c r="AY551" s="479">
        <f t="shared" si="7447"/>
        <v>20933</v>
      </c>
      <c r="AZ551" s="71">
        <f t="shared" si="7447"/>
        <v>21490.97</v>
      </c>
      <c r="BA551" s="904">
        <f t="shared" si="7447"/>
        <v>21790</v>
      </c>
      <c r="BB551" s="479">
        <f t="shared" si="7447"/>
        <v>22433</v>
      </c>
      <c r="BC551" s="479">
        <f t="shared" si="7447"/>
        <v>23051</v>
      </c>
      <c r="BD551" s="904">
        <f t="shared" si="7447"/>
        <v>21790</v>
      </c>
      <c r="BE551" s="479">
        <f t="shared" si="7447"/>
        <v>22433</v>
      </c>
      <c r="BF551" s="479">
        <f t="shared" si="7447"/>
        <v>23051</v>
      </c>
      <c r="BG551" s="829">
        <f t="shared" si="7447"/>
        <v>0</v>
      </c>
      <c r="BH551" s="479">
        <f t="shared" si="6864"/>
        <v>21790</v>
      </c>
      <c r="BI551" s="905">
        <f>SUM(BI500)</f>
        <v>5504.21</v>
      </c>
      <c r="BJ551" s="894">
        <f t="shared" si="6866"/>
        <v>0.25260256998623221</v>
      </c>
      <c r="BK551" s="479">
        <f>SUM(BK500)</f>
        <v>0</v>
      </c>
      <c r="BL551" s="479">
        <f t="shared" si="6868"/>
        <v>21790</v>
      </c>
      <c r="BM551" s="894">
        <f t="shared" si="6869"/>
        <v>0.25260256998623221</v>
      </c>
      <c r="BN551" s="894"/>
      <c r="BO551" s="894"/>
      <c r="BP551" s="905">
        <f>SUM(BP500)</f>
        <v>11063.849999999999</v>
      </c>
      <c r="BQ551" s="894">
        <f t="shared" si="6871"/>
        <v>0.50774896741624587</v>
      </c>
      <c r="BR551" s="829">
        <f>SUM(BR500)</f>
        <v>0</v>
      </c>
      <c r="BS551" s="479">
        <f t="shared" si="6873"/>
        <v>21790</v>
      </c>
      <c r="BT551" s="905">
        <f>SUM(BT500)</f>
        <v>16593.14</v>
      </c>
      <c r="BU551" s="894">
        <f t="shared" si="6874"/>
        <v>0.76150252409362085</v>
      </c>
      <c r="BV551" s="479">
        <f>SUM(BV500)</f>
        <v>0</v>
      </c>
      <c r="BW551" s="479">
        <f t="shared" si="6876"/>
        <v>21790</v>
      </c>
      <c r="BX551" s="894">
        <f t="shared" si="7442"/>
        <v>0.76150252409362085</v>
      </c>
      <c r="BY551" s="905">
        <f t="shared" ref="BY551:CE551" si="7448">SUM(BY500)</f>
        <v>22304.04</v>
      </c>
      <c r="BZ551" s="1120">
        <f t="shared" si="7448"/>
        <v>22304.04</v>
      </c>
      <c r="CA551" s="479">
        <f t="shared" si="7448"/>
        <v>22988</v>
      </c>
      <c r="CB551" s="479">
        <f t="shared" si="7448"/>
        <v>23884</v>
      </c>
      <c r="CC551" s="479">
        <f t="shared" si="7448"/>
        <v>24816</v>
      </c>
      <c r="CD551" s="905">
        <f t="shared" si="7448"/>
        <v>7659.74</v>
      </c>
      <c r="CE551" s="20">
        <f t="shared" si="7448"/>
        <v>0</v>
      </c>
      <c r="CF551" s="527">
        <f t="shared" si="6879"/>
        <v>22988</v>
      </c>
      <c r="CG551" s="587">
        <f t="shared" si="6880"/>
        <v>0.33320602053245169</v>
      </c>
      <c r="CH551" s="905">
        <f>SUM(CH500)</f>
        <v>11506.880000000001</v>
      </c>
      <c r="CI551" s="587">
        <f t="shared" si="6882"/>
        <v>0.50056029232643118</v>
      </c>
      <c r="CJ551" s="479">
        <f>SUM(CJ500)</f>
        <v>0</v>
      </c>
      <c r="CK551" s="479">
        <f t="shared" si="6884"/>
        <v>22988</v>
      </c>
      <c r="CL551" s="119">
        <f>SUM(CL500)</f>
        <v>17266.47</v>
      </c>
      <c r="CM551" s="587">
        <f t="shared" si="6885"/>
        <v>0.75110796937532631</v>
      </c>
      <c r="CN551" s="20">
        <f>SUM(CN500)</f>
        <v>0</v>
      </c>
      <c r="CO551" s="1187">
        <f t="shared" si="6887"/>
        <v>22988</v>
      </c>
      <c r="CP551" s="587">
        <f t="shared" si="6888"/>
        <v>0.75110796937532631</v>
      </c>
      <c r="CQ551" s="20">
        <f>SUM(CQ500)</f>
        <v>0</v>
      </c>
      <c r="CR551" s="1187">
        <f t="shared" si="6890"/>
        <v>22988</v>
      </c>
      <c r="CS551" s="1241">
        <f>SUM(CS500)</f>
        <v>22988</v>
      </c>
      <c r="CT551" s="1308">
        <f>SUM(CT500)</f>
        <v>23884</v>
      </c>
      <c r="CU551" s="479">
        <f>SUM(CU500)</f>
        <v>24816</v>
      </c>
      <c r="CV551" s="479">
        <f>SUM(CV500)</f>
        <v>25686</v>
      </c>
      <c r="CW551" s="1384">
        <f>SUM(CW500)</f>
        <v>23202.44</v>
      </c>
      <c r="CX551" s="587">
        <f t="shared" si="6892"/>
        <v>1.0093283452235948</v>
      </c>
      <c r="CY551" s="1361">
        <f>SUM(CY500)</f>
        <v>23884</v>
      </c>
      <c r="CZ551" s="479">
        <f>SUM(CZ500)</f>
        <v>0</v>
      </c>
      <c r="DA551" s="1361">
        <f t="shared" si="6894"/>
        <v>23884</v>
      </c>
      <c r="DB551" s="119">
        <f>SUM(DB500)</f>
        <v>5992.01</v>
      </c>
      <c r="DC551" s="587">
        <f t="shared" si="6895"/>
        <v>0.2508796683972534</v>
      </c>
      <c r="DD551" s="1187">
        <f>SUM(DD500)</f>
        <v>0</v>
      </c>
      <c r="DE551" s="1361">
        <f t="shared" si="6897"/>
        <v>23884</v>
      </c>
      <c r="DF551" s="587">
        <f t="shared" si="6898"/>
        <v>0.2508796683972534</v>
      </c>
      <c r="DG551" s="1187">
        <f>SUM(DG500)</f>
        <v>0</v>
      </c>
      <c r="DH551" s="1361">
        <f t="shared" si="6900"/>
        <v>23884</v>
      </c>
      <c r="DI551" s="587">
        <f t="shared" si="6901"/>
        <v>0.2508796683972534</v>
      </c>
      <c r="DJ551" s="1583">
        <f>SUM(DJ500)</f>
        <v>11966.49</v>
      </c>
      <c r="DK551" s="587">
        <f t="shared" si="6903"/>
        <v>0.50102537263439961</v>
      </c>
      <c r="DL551" s="1187">
        <f>SUM(DL500)</f>
        <v>0</v>
      </c>
      <c r="DM551" s="1361">
        <f t="shared" si="6905"/>
        <v>23884</v>
      </c>
      <c r="DN551" s="587">
        <f t="shared" si="6906"/>
        <v>0.50102537263439961</v>
      </c>
      <c r="DO551" s="1583">
        <f>SUM(DO500)</f>
        <v>24134.69</v>
      </c>
      <c r="DP551" s="479">
        <f>SUM(DP500)</f>
        <v>25101</v>
      </c>
      <c r="DQ551" s="479">
        <f>SUM(DQ500)</f>
        <v>26104</v>
      </c>
      <c r="DR551" s="479">
        <f>SUM(DR500)</f>
        <v>27149</v>
      </c>
      <c r="DS551" s="1985">
        <f>SUM(DS500)</f>
        <v>24134.69</v>
      </c>
      <c r="DT551" s="323">
        <f t="shared" si="6908"/>
        <v>1.010496148048903</v>
      </c>
      <c r="DU551" s="1360">
        <f>SUM(DU500)</f>
        <v>25101</v>
      </c>
      <c r="DV551" s="1360">
        <f>SUM(DV500)</f>
        <v>0</v>
      </c>
      <c r="DW551" s="1360">
        <f t="shared" si="6910"/>
        <v>25101</v>
      </c>
      <c r="DX551" s="1360">
        <f>SUM(DX500)</f>
        <v>0</v>
      </c>
      <c r="DY551" s="1360">
        <f t="shared" si="6912"/>
        <v>25101</v>
      </c>
      <c r="DZ551" s="1360">
        <f>SUM(DZ500)</f>
        <v>0</v>
      </c>
      <c r="EA551" s="1360">
        <f t="shared" si="6913"/>
        <v>25101</v>
      </c>
      <c r="EB551" s="1985">
        <f>SUM(EB500)</f>
        <v>12447.59</v>
      </c>
      <c r="EC551" s="323">
        <f t="shared" si="6915"/>
        <v>0.495900163340106</v>
      </c>
      <c r="ED551" s="1360">
        <f>SUM(ED500)</f>
        <v>0</v>
      </c>
      <c r="EE551" s="1360">
        <f t="shared" si="6917"/>
        <v>25101</v>
      </c>
      <c r="EF551" s="323">
        <f t="shared" si="6918"/>
        <v>0.495900163340106</v>
      </c>
      <c r="EG551" s="1360">
        <f>SUM(EG500)</f>
        <v>0</v>
      </c>
      <c r="EH551" s="1360">
        <f t="shared" si="6920"/>
        <v>25101</v>
      </c>
      <c r="EI551" s="2191">
        <f>SUM(EI500)</f>
        <v>25106.85</v>
      </c>
      <c r="EJ551" s="1985">
        <f>SUM(EJ500)</f>
        <v>25106.85</v>
      </c>
      <c r="EK551" s="1985">
        <f t="shared" si="6922"/>
        <v>1</v>
      </c>
      <c r="EL551" s="1360">
        <f>SUM(EL500)</f>
        <v>26114</v>
      </c>
      <c r="EM551" s="2192">
        <f>SUM(EM500)</f>
        <v>27161</v>
      </c>
      <c r="EN551" s="2192">
        <f>SUM(EN500)</f>
        <v>28251</v>
      </c>
      <c r="EO551" s="1985">
        <f>SUM(EO500)</f>
        <v>12849.67</v>
      </c>
      <c r="EP551" s="2176">
        <f t="shared" si="6923"/>
        <v>0.49206058053151569</v>
      </c>
      <c r="EQ551" s="1360">
        <f>SUM(EQ500)</f>
        <v>0</v>
      </c>
      <c r="ER551" s="1360">
        <f t="shared" si="6925"/>
        <v>26114</v>
      </c>
      <c r="ES551" s="1360">
        <f>SUM(ES500)</f>
        <v>0</v>
      </c>
      <c r="ET551" s="1360">
        <f t="shared" si="6927"/>
        <v>26114</v>
      </c>
      <c r="EU551" s="323">
        <f t="shared" si="6928"/>
        <v>0.49206058053151569</v>
      </c>
      <c r="EV551" s="1360">
        <f>SUM(EV500)</f>
        <v>0</v>
      </c>
      <c r="EW551" s="1360">
        <f t="shared" si="6930"/>
        <v>26114</v>
      </c>
      <c r="EX551" s="1985">
        <f>SUM(EX500)</f>
        <v>19420.14</v>
      </c>
      <c r="EY551" s="323">
        <f t="shared" si="6932"/>
        <v>0.74366776441755378</v>
      </c>
      <c r="EZ551" s="2028">
        <f>SUM(EZ500)</f>
        <v>26114</v>
      </c>
      <c r="FA551" s="1985">
        <f>SUM(FA500)</f>
        <v>26054.9</v>
      </c>
      <c r="FB551" s="323">
        <f t="shared" si="6935"/>
        <v>0.9977368461361722</v>
      </c>
      <c r="FC551" s="1361">
        <f>SUM(FC500)</f>
        <v>27161</v>
      </c>
      <c r="FD551" s="1361">
        <f>SUM(FD500)</f>
        <v>28251</v>
      </c>
      <c r="FE551" s="1361">
        <f>SUM(FE500)</f>
        <v>29230</v>
      </c>
      <c r="FF551" s="1361">
        <f>SUM(FF500)</f>
        <v>0</v>
      </c>
      <c r="FG551" s="1361">
        <f t="shared" si="6936"/>
        <v>27161</v>
      </c>
      <c r="FH551" s="2707">
        <f>SUM(FH500)</f>
        <v>8986.869999999999</v>
      </c>
      <c r="FI551" s="1361">
        <f>SUM(FI500)</f>
        <v>0</v>
      </c>
      <c r="FJ551" s="1361">
        <f t="shared" si="6938"/>
        <v>27161</v>
      </c>
      <c r="FK551" s="1969">
        <f t="shared" si="6939"/>
        <v>0.33087404734729942</v>
      </c>
      <c r="FL551" s="2707">
        <f>SUM(FL500)</f>
        <v>13466.01</v>
      </c>
      <c r="FM551" s="1969">
        <f t="shared" si="6941"/>
        <v>0.49578476492029011</v>
      </c>
      <c r="FN551" s="1361">
        <f>SUM(FN500)</f>
        <v>0</v>
      </c>
      <c r="FO551" s="1361">
        <f t="shared" si="6943"/>
        <v>27161</v>
      </c>
      <c r="FP551" s="1635">
        <f>SUM(FP500)</f>
        <v>27161</v>
      </c>
      <c r="FQ551" s="2847">
        <f>SUM(FQ500)</f>
        <v>28063</v>
      </c>
      <c r="FR551" s="1361">
        <f>SUM(FR500)</f>
        <v>29125</v>
      </c>
      <c r="FS551" s="1361">
        <f>SUM(FS500)</f>
        <v>30227</v>
      </c>
    </row>
    <row r="552" spans="1:176" ht="21.75" thickBot="1" x14ac:dyDescent="0.4">
      <c r="A552" s="663"/>
      <c r="B552" s="635"/>
      <c r="C552" s="1848" t="s">
        <v>287</v>
      </c>
      <c r="D552" s="638"/>
      <c r="E552" s="1849"/>
      <c r="F552" s="669"/>
      <c r="G552" s="635"/>
      <c r="H552" s="670">
        <f t="shared" ref="H552:I552" si="7449">SUM(H549:H551)</f>
        <v>112369</v>
      </c>
      <c r="I552" s="480">
        <f t="shared" si="7449"/>
        <v>118737</v>
      </c>
      <c r="J552" s="538">
        <f t="shared" ref="J552:O552" si="7450">SUM(J549:J551)</f>
        <v>123596</v>
      </c>
      <c r="K552" s="538">
        <f t="shared" si="7450"/>
        <v>24167</v>
      </c>
      <c r="L552" s="604">
        <f t="shared" si="7441"/>
        <v>0.19553221787112851</v>
      </c>
      <c r="M552" s="480">
        <f t="shared" ref="M552" si="7451">SUM(M549:M551)</f>
        <v>123596</v>
      </c>
      <c r="N552" s="480">
        <f t="shared" si="7450"/>
        <v>0</v>
      </c>
      <c r="O552" s="480">
        <f t="shared" si="7450"/>
        <v>12799</v>
      </c>
      <c r="P552" s="538">
        <f t="shared" si="6841"/>
        <v>136395</v>
      </c>
      <c r="Q552" s="604">
        <f>K552/P552</f>
        <v>0.17718391436636241</v>
      </c>
      <c r="R552" s="480">
        <f t="shared" ref="R552:S552" si="7452">SUM(R549:R551)</f>
        <v>136395</v>
      </c>
      <c r="S552" s="538">
        <f t="shared" si="7452"/>
        <v>57644</v>
      </c>
      <c r="T552" s="604">
        <f t="shared" si="6844"/>
        <v>0.42262546281022034</v>
      </c>
      <c r="U552" s="480">
        <f t="shared" ref="U552:W552" si="7453">SUM(U549:U551)</f>
        <v>136395</v>
      </c>
      <c r="V552" s="480">
        <f t="shared" si="7453"/>
        <v>0</v>
      </c>
      <c r="W552" s="480">
        <f t="shared" si="7453"/>
        <v>0</v>
      </c>
      <c r="X552" s="538">
        <f t="shared" si="6846"/>
        <v>136395</v>
      </c>
      <c r="Y552" s="604">
        <f t="shared" si="6847"/>
        <v>0.42262546281022034</v>
      </c>
      <c r="Z552" s="480">
        <f t="shared" ref="Z552" si="7454">SUM(Z549:Z551)</f>
        <v>0</v>
      </c>
      <c r="AA552" s="538">
        <f t="shared" si="6849"/>
        <v>136395</v>
      </c>
      <c r="AB552" s="538">
        <f t="shared" ref="AB552:AE552" si="7455">SUM(AB549:AB551)</f>
        <v>81258</v>
      </c>
      <c r="AC552" s="604">
        <f t="shared" si="6851"/>
        <v>0.59575497635543828</v>
      </c>
      <c r="AD552" s="538">
        <f t="shared" si="7455"/>
        <v>88909</v>
      </c>
      <c r="AE552" s="538">
        <f t="shared" si="7455"/>
        <v>99950</v>
      </c>
      <c r="AF552" s="604">
        <f t="shared" si="6852"/>
        <v>0.73279812309835402</v>
      </c>
      <c r="AG552" s="480">
        <f t="shared" ref="AG552:AM552" si="7456">SUM(AG549:AG551)</f>
        <v>132395</v>
      </c>
      <c r="AH552" s="480">
        <f t="shared" si="7456"/>
        <v>97889</v>
      </c>
      <c r="AI552" s="480">
        <f t="shared" si="7456"/>
        <v>86015</v>
      </c>
      <c r="AJ552" s="480">
        <f t="shared" si="7456"/>
        <v>86195</v>
      </c>
      <c r="AK552" s="480">
        <f t="shared" si="7456"/>
        <v>-4000</v>
      </c>
      <c r="AL552" s="538">
        <f t="shared" si="6854"/>
        <v>132395</v>
      </c>
      <c r="AM552" s="837">
        <f t="shared" si="7456"/>
        <v>117367.94</v>
      </c>
      <c r="AN552" s="900">
        <f t="shared" si="6855"/>
        <v>0.88649828165716227</v>
      </c>
      <c r="AO552" s="837">
        <f t="shared" ref="AO552:AR552" si="7457">SUM(AO549:AO551)</f>
        <v>47308.08</v>
      </c>
      <c r="AP552" s="900">
        <f t="shared" si="6857"/>
        <v>0.48328290206254026</v>
      </c>
      <c r="AQ552" s="837">
        <f t="shared" ref="AQ552" si="7458">SUM(AQ549:AQ551)</f>
        <v>0</v>
      </c>
      <c r="AR552" s="837">
        <f t="shared" si="7457"/>
        <v>0</v>
      </c>
      <c r="AS552" s="837">
        <f t="shared" si="6859"/>
        <v>97889</v>
      </c>
      <c r="AT552" s="900">
        <f t="shared" si="6860"/>
        <v>0.48328290206254026</v>
      </c>
      <c r="AU552" s="837">
        <f t="shared" ref="AU552" si="7459">SUM(AU549:AU551)</f>
        <v>0</v>
      </c>
      <c r="AV552" s="837">
        <f t="shared" si="6862"/>
        <v>97889</v>
      </c>
      <c r="AW552" s="480">
        <f t="shared" ref="AW552:BG552" si="7460">SUM(AW549:AW551)</f>
        <v>97889</v>
      </c>
      <c r="AX552" s="837">
        <f t="shared" si="7460"/>
        <v>70069.320000000007</v>
      </c>
      <c r="AY552" s="480">
        <f t="shared" si="7460"/>
        <v>97889</v>
      </c>
      <c r="AZ552" s="1065">
        <f t="shared" si="7460"/>
        <v>93586.4</v>
      </c>
      <c r="BA552" s="906">
        <f t="shared" si="7460"/>
        <v>90447</v>
      </c>
      <c r="BB552" s="480">
        <f t="shared" si="7460"/>
        <v>86494</v>
      </c>
      <c r="BC552" s="480">
        <f t="shared" si="7460"/>
        <v>86494</v>
      </c>
      <c r="BD552" s="906">
        <f t="shared" si="7460"/>
        <v>90447</v>
      </c>
      <c r="BE552" s="480">
        <f t="shared" si="7460"/>
        <v>86494</v>
      </c>
      <c r="BF552" s="480">
        <f t="shared" si="7460"/>
        <v>86494</v>
      </c>
      <c r="BG552" s="837">
        <f t="shared" si="7460"/>
        <v>0</v>
      </c>
      <c r="BH552" s="480">
        <f t="shared" si="6864"/>
        <v>90447</v>
      </c>
      <c r="BI552" s="907">
        <f t="shared" ref="BI552" si="7461">SUM(BI549:BI551)</f>
        <v>26224.25</v>
      </c>
      <c r="BJ552" s="900">
        <f t="shared" si="6866"/>
        <v>0.28994051765122114</v>
      </c>
      <c r="BK552" s="480">
        <f t="shared" ref="BK552" si="7462">SUM(BK549:BK551)</f>
        <v>7242</v>
      </c>
      <c r="BL552" s="480">
        <f t="shared" si="6868"/>
        <v>97689</v>
      </c>
      <c r="BM552" s="900">
        <f t="shared" si="6869"/>
        <v>0.26844629385089419</v>
      </c>
      <c r="BN552" s="900"/>
      <c r="BO552" s="900"/>
      <c r="BP552" s="907">
        <f t="shared" ref="BP552:BT552" si="7463">SUM(BP549:BP551)</f>
        <v>54987.939999999995</v>
      </c>
      <c r="BQ552" s="900">
        <f t="shared" si="6871"/>
        <v>0.56288773556899951</v>
      </c>
      <c r="BR552" s="837">
        <f t="shared" ref="BR552" si="7464">SUM(BR549:BR551)</f>
        <v>0</v>
      </c>
      <c r="BS552" s="480">
        <f t="shared" si="6873"/>
        <v>97689</v>
      </c>
      <c r="BT552" s="907">
        <f t="shared" si="7463"/>
        <v>76749.149999999994</v>
      </c>
      <c r="BU552" s="900">
        <f t="shared" si="6874"/>
        <v>0.78564782114670018</v>
      </c>
      <c r="BV552" s="480">
        <f t="shared" ref="BV552" si="7465">SUM(BV549:BV551)</f>
        <v>8107</v>
      </c>
      <c r="BW552" s="480">
        <f t="shared" si="6876"/>
        <v>105796</v>
      </c>
      <c r="BX552" s="900">
        <f t="shared" si="7442"/>
        <v>0.72544472380808345</v>
      </c>
      <c r="BY552" s="907">
        <f t="shared" ref="BY552:CE552" si="7466">SUM(BY549:BY551)</f>
        <v>104919.78</v>
      </c>
      <c r="BZ552" s="1121">
        <f t="shared" si="7466"/>
        <v>104919.78</v>
      </c>
      <c r="CA552" s="480">
        <f t="shared" si="7466"/>
        <v>94523</v>
      </c>
      <c r="CB552" s="480">
        <f t="shared" si="7466"/>
        <v>100960</v>
      </c>
      <c r="CC552" s="480">
        <f t="shared" si="7466"/>
        <v>119760</v>
      </c>
      <c r="CD552" s="907">
        <f t="shared" si="7466"/>
        <v>26643.199999999997</v>
      </c>
      <c r="CE552" s="21">
        <f t="shared" si="7466"/>
        <v>0</v>
      </c>
      <c r="CF552" s="538">
        <f t="shared" si="6879"/>
        <v>94523</v>
      </c>
      <c r="CG552" s="604">
        <f t="shared" si="6880"/>
        <v>0.28187002105307701</v>
      </c>
      <c r="CH552" s="907">
        <f t="shared" ref="CH552:CL552" si="7467">SUM(CH549:CH551)</f>
        <v>55069.010000000009</v>
      </c>
      <c r="CI552" s="604">
        <f t="shared" si="6882"/>
        <v>0.58259904996667489</v>
      </c>
      <c r="CJ552" s="480">
        <f t="shared" ref="CJ552" si="7468">SUM(CJ549:CJ551)</f>
        <v>0</v>
      </c>
      <c r="CK552" s="480">
        <f t="shared" si="6884"/>
        <v>94523</v>
      </c>
      <c r="CL552" s="120">
        <f t="shared" si="7467"/>
        <v>86189.66</v>
      </c>
      <c r="CM552" s="604">
        <f t="shared" si="6885"/>
        <v>0.9118379653629276</v>
      </c>
      <c r="CN552" s="21">
        <f t="shared" ref="CN552" si="7469">SUM(CN549:CN551)</f>
        <v>13488</v>
      </c>
      <c r="CO552" s="1188">
        <f t="shared" si="6887"/>
        <v>108011</v>
      </c>
      <c r="CP552" s="604">
        <f t="shared" si="6888"/>
        <v>0.79797113256983088</v>
      </c>
      <c r="CQ552" s="21">
        <f t="shared" ref="CQ552" si="7470">SUM(CQ549:CQ551)</f>
        <v>0</v>
      </c>
      <c r="CR552" s="1188">
        <f t="shared" si="6890"/>
        <v>108011</v>
      </c>
      <c r="CS552" s="1242">
        <f t="shared" ref="CS552:DB552" si="7471">SUM(CS549:CS551)</f>
        <v>108011</v>
      </c>
      <c r="CT552" s="1309">
        <f t="shared" si="7471"/>
        <v>136500</v>
      </c>
      <c r="CU552" s="480">
        <f t="shared" si="7471"/>
        <v>101500</v>
      </c>
      <c r="CV552" s="480">
        <f t="shared" si="7471"/>
        <v>101500</v>
      </c>
      <c r="CW552" s="1385">
        <f t="shared" si="7471"/>
        <v>103773.48</v>
      </c>
      <c r="CX552" s="604">
        <f t="shared" si="6892"/>
        <v>0.96076769958615327</v>
      </c>
      <c r="CY552" s="1493">
        <f t="shared" ref="CY552:CZ552" si="7472">SUM(CY549:CY551)</f>
        <v>136500</v>
      </c>
      <c r="CZ552" s="480">
        <f t="shared" si="7472"/>
        <v>3400</v>
      </c>
      <c r="DA552" s="1493">
        <f t="shared" si="6894"/>
        <v>139900</v>
      </c>
      <c r="DB552" s="120">
        <f t="shared" si="7471"/>
        <v>21544.57</v>
      </c>
      <c r="DC552" s="604">
        <f t="shared" si="6895"/>
        <v>0.15399978556111507</v>
      </c>
      <c r="DD552" s="1188">
        <f t="shared" ref="DD552" si="7473">SUM(DD549:DD551)</f>
        <v>-32800</v>
      </c>
      <c r="DE552" s="1493">
        <f t="shared" si="6897"/>
        <v>107100</v>
      </c>
      <c r="DF552" s="604">
        <f t="shared" si="6898"/>
        <v>0.20116311858076563</v>
      </c>
      <c r="DG552" s="1188">
        <f t="shared" ref="DG552" si="7474">SUM(DG549:DG551)</f>
        <v>2200</v>
      </c>
      <c r="DH552" s="1493">
        <f t="shared" si="6900"/>
        <v>142100</v>
      </c>
      <c r="DI552" s="604">
        <f t="shared" si="6901"/>
        <v>0.1516155524278677</v>
      </c>
      <c r="DJ552" s="1584">
        <f t="shared" ref="DJ552" si="7475">SUM(DJ549:DJ551)</f>
        <v>57649.86</v>
      </c>
      <c r="DK552" s="604">
        <f t="shared" si="6903"/>
        <v>0.40569922589725543</v>
      </c>
      <c r="DL552" s="1188">
        <f t="shared" ref="DL552" si="7476">SUM(DL549:DL551)</f>
        <v>-14000</v>
      </c>
      <c r="DM552" s="1493">
        <f t="shared" si="6905"/>
        <v>128100</v>
      </c>
      <c r="DN552" s="604">
        <f t="shared" si="6906"/>
        <v>0.45003793911007028</v>
      </c>
      <c r="DO552" s="1584">
        <f t="shared" ref="DO552:DS552" si="7477">SUM(DO549:DO551)</f>
        <v>104755.1</v>
      </c>
      <c r="DP552" s="480">
        <f t="shared" si="7477"/>
        <v>159116</v>
      </c>
      <c r="DQ552" s="480">
        <f t="shared" si="7477"/>
        <v>110997</v>
      </c>
      <c r="DR552" s="480">
        <f t="shared" si="7477"/>
        <v>110997</v>
      </c>
      <c r="DS552" s="1707">
        <f t="shared" si="7477"/>
        <v>100290.30000000002</v>
      </c>
      <c r="DT552" s="324">
        <f t="shared" si="6908"/>
        <v>0.78290632318501185</v>
      </c>
      <c r="DU552" s="1757">
        <f t="shared" ref="DU552:DV552" si="7478">SUM(DU549:DU551)</f>
        <v>159116</v>
      </c>
      <c r="DV552" s="1757">
        <f t="shared" si="7478"/>
        <v>0</v>
      </c>
      <c r="DW552" s="1757">
        <f t="shared" si="6910"/>
        <v>159116</v>
      </c>
      <c r="DX552" s="1757">
        <f t="shared" ref="DX552:DZ552" si="7479">SUM(DX549:DX551)</f>
        <v>0</v>
      </c>
      <c r="DY552" s="1757">
        <f t="shared" si="6912"/>
        <v>159116</v>
      </c>
      <c r="DZ552" s="1757">
        <f t="shared" si="7479"/>
        <v>0</v>
      </c>
      <c r="EA552" s="1757">
        <f t="shared" si="6913"/>
        <v>159116</v>
      </c>
      <c r="EB552" s="1707">
        <f t="shared" ref="EB552" si="7480">SUM(EB549:EB551)</f>
        <v>38351.630000000005</v>
      </c>
      <c r="EC552" s="324">
        <f t="shared" si="6915"/>
        <v>0.24102937479574651</v>
      </c>
      <c r="ED552" s="1757">
        <f t="shared" ref="ED552" si="7481">SUM(ED549:ED551)</f>
        <v>23322</v>
      </c>
      <c r="EE552" s="1757">
        <f t="shared" si="6917"/>
        <v>182438</v>
      </c>
      <c r="EF552" s="324">
        <f t="shared" si="6918"/>
        <v>0.21021733410802576</v>
      </c>
      <c r="EG552" s="1757">
        <f t="shared" ref="EG552" si="7482">SUM(EG549:EG551)</f>
        <v>0</v>
      </c>
      <c r="EH552" s="1757">
        <f t="shared" si="6920"/>
        <v>182438</v>
      </c>
      <c r="EI552" s="2193">
        <f t="shared" ref="EI552:EO552" si="7483">SUM(EI549:EI551)</f>
        <v>120792.07999999999</v>
      </c>
      <c r="EJ552" s="1707">
        <f t="shared" si="7483"/>
        <v>120792.07999999999</v>
      </c>
      <c r="EK552" s="1707">
        <f t="shared" si="6922"/>
        <v>1</v>
      </c>
      <c r="EL552" s="1757">
        <f t="shared" si="7483"/>
        <v>314751</v>
      </c>
      <c r="EM552" s="2194">
        <f t="shared" si="7483"/>
        <v>105652</v>
      </c>
      <c r="EN552" s="2194">
        <f t="shared" si="7483"/>
        <v>99392</v>
      </c>
      <c r="EO552" s="1707">
        <f t="shared" si="7483"/>
        <v>56773.869999999995</v>
      </c>
      <c r="EP552" s="2176">
        <f t="shared" si="6923"/>
        <v>0.18037709173283006</v>
      </c>
      <c r="EQ552" s="1757">
        <f t="shared" ref="EQ552" si="7484">SUM(EQ549:EQ551)</f>
        <v>0</v>
      </c>
      <c r="ER552" s="1757">
        <f t="shared" si="6925"/>
        <v>314751</v>
      </c>
      <c r="ES552" s="1757">
        <f t="shared" ref="ES552" si="7485">SUM(ES549:ES551)</f>
        <v>0</v>
      </c>
      <c r="ET552" s="1757">
        <f t="shared" si="6927"/>
        <v>314751</v>
      </c>
      <c r="EU552" s="324">
        <f t="shared" si="6928"/>
        <v>0.18037709173283006</v>
      </c>
      <c r="EV552" s="1757">
        <f t="shared" ref="EV552" si="7486">SUM(EV549:EV551)</f>
        <v>30000</v>
      </c>
      <c r="EW552" s="1757">
        <f t="shared" si="6930"/>
        <v>344751</v>
      </c>
      <c r="EX552" s="1707">
        <f t="shared" ref="EX552" si="7487">SUM(EX549:EX551)</f>
        <v>108526.79000000001</v>
      </c>
      <c r="EY552" s="324">
        <f t="shared" si="6932"/>
        <v>0.34480204987434515</v>
      </c>
      <c r="EZ552" s="2029">
        <f t="shared" ref="EZ552:FF552" si="7488">SUM(EZ549:EZ551)</f>
        <v>344751.06</v>
      </c>
      <c r="FA552" s="1707">
        <f t="shared" ref="FA552" si="7489">SUM(FA549:FA551)</f>
        <v>130676.31</v>
      </c>
      <c r="FB552" s="324">
        <f t="shared" si="6935"/>
        <v>0.37904548500221896</v>
      </c>
      <c r="FC552" s="1493">
        <f t="shared" si="7488"/>
        <v>343589</v>
      </c>
      <c r="FD552" s="1493">
        <f t="shared" si="7488"/>
        <v>96891</v>
      </c>
      <c r="FE552" s="1493">
        <f t="shared" si="7488"/>
        <v>96891</v>
      </c>
      <c r="FF552" s="1493">
        <f t="shared" si="7488"/>
        <v>5000</v>
      </c>
      <c r="FG552" s="1493">
        <f t="shared" si="6936"/>
        <v>348589</v>
      </c>
      <c r="FH552" s="2708">
        <f t="shared" ref="FH552:FI552" si="7490">SUM(FH549:FH551)</f>
        <v>265672.73</v>
      </c>
      <c r="FI552" s="1493">
        <f t="shared" si="7490"/>
        <v>-274</v>
      </c>
      <c r="FJ552" s="1493">
        <f t="shared" si="6938"/>
        <v>348315</v>
      </c>
      <c r="FK552" s="1970">
        <f t="shared" si="6939"/>
        <v>0.76273697658728445</v>
      </c>
      <c r="FL552" s="2708">
        <f t="shared" ref="FL552" si="7491">SUM(FL549:FL551)</f>
        <v>296825.8</v>
      </c>
      <c r="FM552" s="1970">
        <f t="shared" si="6941"/>
        <v>0.85217633463962217</v>
      </c>
      <c r="FN552" s="1493">
        <f t="shared" ref="FN552" si="7492">SUM(FN549:FN551)</f>
        <v>0</v>
      </c>
      <c r="FO552" s="1493">
        <f t="shared" si="6943"/>
        <v>348315</v>
      </c>
      <c r="FP552" s="1636">
        <f t="shared" ref="FP552" si="7493">SUM(FP549:FP551)</f>
        <v>348315</v>
      </c>
      <c r="FQ552" s="2848">
        <f t="shared" ref="FQ552:FR552" si="7494">SUM(FQ549:FQ551)</f>
        <v>127220</v>
      </c>
      <c r="FR552" s="1493">
        <f t="shared" si="7494"/>
        <v>116313</v>
      </c>
      <c r="FS552" s="1493">
        <f t="shared" ref="FS552" si="7495">SUM(FS549:FS551)</f>
        <v>108313</v>
      </c>
    </row>
    <row r="553" spans="1:176" ht="21.75" hidden="1" thickTop="1" x14ac:dyDescent="0.35">
      <c r="A553" s="186"/>
      <c r="B553" s="211"/>
      <c r="C553" s="1947"/>
      <c r="D553" s="694"/>
      <c r="E553" s="1948"/>
      <c r="F553" s="187"/>
      <c r="G553" s="211"/>
      <c r="H553" s="465"/>
      <c r="I553" s="188"/>
      <c r="J553" s="189"/>
      <c r="K553" s="189"/>
      <c r="L553" s="627"/>
      <c r="M553" s="188"/>
      <c r="N553" s="188"/>
      <c r="O553" s="188"/>
      <c r="P553" s="189"/>
      <c r="Q553" s="627"/>
      <c r="R553" s="188"/>
      <c r="S553" s="189"/>
      <c r="T553" s="627"/>
      <c r="U553" s="188"/>
      <c r="V553" s="188"/>
      <c r="W553" s="188"/>
      <c r="X553" s="189"/>
      <c r="Y553" s="627"/>
      <c r="Z553" s="188"/>
      <c r="AA553" s="189"/>
      <c r="AB553" s="189"/>
      <c r="AC553" s="627"/>
      <c r="AD553" s="189"/>
      <c r="AE553" s="188"/>
      <c r="AF553" s="627"/>
      <c r="AG553" s="188"/>
      <c r="AH553" s="188"/>
      <c r="AI553" s="188"/>
      <c r="AJ553" s="188"/>
      <c r="AK553" s="188"/>
      <c r="AL553" s="189"/>
      <c r="AM553" s="188"/>
      <c r="AN553" s="1048"/>
      <c r="AO553" s="188"/>
      <c r="AP553" s="1048"/>
      <c r="AQ553" s="188"/>
      <c r="AR553" s="188"/>
      <c r="AS553" s="188"/>
      <c r="AT553" s="1048"/>
      <c r="AU553" s="188"/>
      <c r="AV553" s="188"/>
      <c r="AW553" s="188"/>
      <c r="AX553" s="188"/>
      <c r="AY553" s="188"/>
      <c r="AZ553" s="1112"/>
      <c r="BA553" s="190"/>
      <c r="BB553" s="188"/>
      <c r="BC553" s="188"/>
      <c r="BD553" s="190"/>
      <c r="BE553" s="188"/>
      <c r="BF553" s="188"/>
      <c r="BG553" s="188"/>
      <c r="BH553" s="188"/>
      <c r="BI553" s="190"/>
      <c r="BJ553" s="1048"/>
      <c r="BK553" s="188"/>
      <c r="BL553" s="188"/>
      <c r="BM553" s="1048"/>
      <c r="BN553" s="191"/>
      <c r="BO553" s="191"/>
      <c r="BP553" s="190"/>
      <c r="BQ553" s="1048"/>
      <c r="BR553" s="188"/>
      <c r="BS553" s="188"/>
      <c r="BT553" s="190"/>
      <c r="BU553" s="1048"/>
      <c r="BV553" s="188"/>
      <c r="BW553" s="188"/>
      <c r="BX553" s="1048"/>
      <c r="BY553" s="190"/>
      <c r="BZ553" s="1179"/>
      <c r="CA553" s="188"/>
      <c r="CB553" s="188"/>
      <c r="CC553" s="188"/>
      <c r="CD553" s="190"/>
      <c r="CE553" s="109"/>
      <c r="CF553" s="189"/>
      <c r="CG553" s="627"/>
      <c r="CH553" s="190"/>
      <c r="CI553" s="627"/>
      <c r="CJ553" s="188"/>
      <c r="CK553" s="188"/>
      <c r="CL553" s="192"/>
      <c r="CM553" s="627"/>
      <c r="CN553" s="109"/>
      <c r="CO553" s="1231"/>
      <c r="CP553" s="627"/>
      <c r="CQ553" s="109"/>
      <c r="CR553" s="1231"/>
      <c r="CS553" s="1301"/>
      <c r="CT553" s="1231"/>
      <c r="CU553" s="188"/>
      <c r="CV553" s="188"/>
      <c r="CW553" s="1445"/>
      <c r="CX553" s="627"/>
      <c r="CY553" s="1535"/>
      <c r="CZ553" s="188"/>
      <c r="DA553" s="1535"/>
      <c r="DB553" s="192"/>
      <c r="DC553" s="627"/>
      <c r="DD553" s="1231"/>
      <c r="DE553" s="1535"/>
      <c r="DF553" s="627"/>
      <c r="DG553" s="1231"/>
      <c r="DH553" s="1535"/>
      <c r="DI553" s="627"/>
      <c r="DJ553" s="1642"/>
      <c r="DK553" s="627"/>
      <c r="DL553" s="1231"/>
      <c r="DM553" s="1535"/>
      <c r="DN553" s="627"/>
      <c r="DO553" s="1642"/>
      <c r="DP553" s="188"/>
      <c r="DQ553" s="188"/>
      <c r="DR553" s="188"/>
      <c r="DS553" s="2036"/>
      <c r="DT553" s="2418"/>
      <c r="DU553" s="1799"/>
      <c r="DV553" s="1799"/>
      <c r="DW553" s="1799"/>
      <c r="DX553" s="1799"/>
      <c r="DY553" s="1799"/>
      <c r="DZ553" s="1799"/>
      <c r="EA553" s="1799"/>
      <c r="EB553" s="2036"/>
      <c r="EC553" s="2418"/>
      <c r="ED553" s="1799"/>
      <c r="EE553" s="1799"/>
      <c r="EF553" s="2418"/>
      <c r="EG553" s="1799"/>
      <c r="EH553" s="1799"/>
      <c r="EI553" s="2419"/>
      <c r="EJ553" s="2036"/>
      <c r="EK553" s="2419"/>
      <c r="EL553" s="1799"/>
      <c r="EM553" s="2420"/>
      <c r="EN553" s="2420"/>
      <c r="EO553" s="2036"/>
      <c r="EP553" s="2036"/>
      <c r="EQ553" s="1799"/>
      <c r="ER553" s="1799"/>
      <c r="ES553" s="1799"/>
      <c r="ET553" s="1799"/>
      <c r="EU553" s="2418"/>
      <c r="EV553" s="1799"/>
      <c r="EW553" s="1799"/>
      <c r="EX553" s="2036"/>
      <c r="EY553" s="2418"/>
      <c r="EZ553" s="2036"/>
      <c r="FA553" s="2491"/>
      <c r="FB553" s="2418"/>
      <c r="FC553" s="1535"/>
      <c r="FD553" s="1535"/>
      <c r="FE553" s="1535"/>
      <c r="FF553" s="1535"/>
      <c r="FG553" s="1535"/>
      <c r="FH553" s="2834"/>
      <c r="FI553" s="1535"/>
      <c r="FJ553" s="1535"/>
      <c r="FK553" s="2835"/>
      <c r="FL553" s="2834"/>
      <c r="FM553" s="2835"/>
      <c r="FN553" s="1535"/>
      <c r="FO553" s="1535"/>
      <c r="FP553" s="1642"/>
      <c r="FQ553" s="2670"/>
      <c r="FR553" s="1535"/>
      <c r="FS553" s="1535"/>
    </row>
    <row r="554" spans="1:176" ht="49.5" customHeight="1" thickTop="1" x14ac:dyDescent="0.25">
      <c r="A554" s="2884" t="s">
        <v>208</v>
      </c>
      <c r="B554" s="2869" t="s">
        <v>209</v>
      </c>
      <c r="C554" s="2886" t="s">
        <v>213</v>
      </c>
      <c r="D554" s="2869" t="s">
        <v>397</v>
      </c>
      <c r="E554" s="2871" t="s">
        <v>214</v>
      </c>
      <c r="F554" s="631"/>
      <c r="G554" s="632" t="s">
        <v>519</v>
      </c>
      <c r="H554" s="633" t="s">
        <v>141</v>
      </c>
      <c r="I554" s="524" t="s">
        <v>140</v>
      </c>
      <c r="J554" s="524" t="s">
        <v>142</v>
      </c>
      <c r="K554" s="528" t="s">
        <v>140</v>
      </c>
      <c r="L554" s="2873" t="s">
        <v>474</v>
      </c>
      <c r="M554" s="524" t="s">
        <v>142</v>
      </c>
      <c r="N554" s="524" t="s">
        <v>710</v>
      </c>
      <c r="O554" s="591" t="s">
        <v>648</v>
      </c>
      <c r="P554" s="528" t="s">
        <v>502</v>
      </c>
      <c r="Q554" s="2853" t="s">
        <v>478</v>
      </c>
      <c r="R554" s="524" t="s">
        <v>0</v>
      </c>
      <c r="S554" s="528" t="s">
        <v>140</v>
      </c>
      <c r="T554" s="2853" t="s">
        <v>614</v>
      </c>
      <c r="U554" s="524" t="s">
        <v>0</v>
      </c>
      <c r="V554" s="524" t="s">
        <v>650</v>
      </c>
      <c r="W554" s="591" t="s">
        <v>653</v>
      </c>
      <c r="X554" s="528" t="s">
        <v>504</v>
      </c>
      <c r="Y554" s="2853" t="s">
        <v>652</v>
      </c>
      <c r="Z554" s="524" t="s">
        <v>655</v>
      </c>
      <c r="AA554" s="528" t="s">
        <v>656</v>
      </c>
      <c r="AB554" s="528" t="s">
        <v>140</v>
      </c>
      <c r="AC554" s="2853" t="s">
        <v>614</v>
      </c>
      <c r="AD554" s="528" t="s">
        <v>140</v>
      </c>
      <c r="AE554" s="524" t="s">
        <v>657</v>
      </c>
      <c r="AF554" s="2853" t="s">
        <v>658</v>
      </c>
      <c r="AG554" s="524" t="s">
        <v>0</v>
      </c>
      <c r="AH554" s="2866" t="s">
        <v>142</v>
      </c>
      <c r="AI554" s="2867"/>
      <c r="AJ554" s="2868"/>
      <c r="AK554" s="524" t="s">
        <v>709</v>
      </c>
      <c r="AL554" s="528" t="s">
        <v>714</v>
      </c>
      <c r="AM554" s="524" t="s">
        <v>140</v>
      </c>
      <c r="AN554" s="2861" t="s">
        <v>711</v>
      </c>
      <c r="AO554" s="524" t="s">
        <v>140</v>
      </c>
      <c r="AP554" s="2861" t="s">
        <v>614</v>
      </c>
      <c r="AQ554" s="524" t="s">
        <v>722</v>
      </c>
      <c r="AR554" s="524" t="s">
        <v>589</v>
      </c>
      <c r="AS554" s="524" t="s">
        <v>720</v>
      </c>
      <c r="AT554" s="2861" t="s">
        <v>478</v>
      </c>
      <c r="AU554" s="524" t="s">
        <v>723</v>
      </c>
      <c r="AV554" s="524" t="s">
        <v>720</v>
      </c>
      <c r="AW554" s="524" t="s">
        <v>142</v>
      </c>
      <c r="AX554" s="524" t="s">
        <v>140</v>
      </c>
      <c r="AY554" s="524" t="s">
        <v>0</v>
      </c>
      <c r="AZ554" s="1062" t="s">
        <v>140</v>
      </c>
      <c r="BA554" s="2866" t="s">
        <v>728</v>
      </c>
      <c r="BB554" s="2867"/>
      <c r="BC554" s="2868"/>
      <c r="BD554" s="2866" t="s">
        <v>142</v>
      </c>
      <c r="BE554" s="2867"/>
      <c r="BF554" s="2868"/>
      <c r="BG554" s="524" t="s">
        <v>734</v>
      </c>
      <c r="BH554" s="524" t="s">
        <v>735</v>
      </c>
      <c r="BI554" s="524" t="s">
        <v>140</v>
      </c>
      <c r="BJ554" s="2861" t="s">
        <v>614</v>
      </c>
      <c r="BK554" s="524" t="s">
        <v>723</v>
      </c>
      <c r="BL554" s="524" t="s">
        <v>720</v>
      </c>
      <c r="BM554" s="2861" t="s">
        <v>478</v>
      </c>
      <c r="BN554" s="1801"/>
      <c r="BO554" s="1801"/>
      <c r="BP554" s="524" t="s">
        <v>140</v>
      </c>
      <c r="BQ554" s="2861" t="s">
        <v>614</v>
      </c>
      <c r="BR554" s="524" t="s">
        <v>741</v>
      </c>
      <c r="BS554" s="524" t="s">
        <v>714</v>
      </c>
      <c r="BT554" s="524" t="s">
        <v>140</v>
      </c>
      <c r="BU554" s="2861" t="s">
        <v>748</v>
      </c>
      <c r="BV554" s="524" t="s">
        <v>503</v>
      </c>
      <c r="BW554" s="524" t="s">
        <v>504</v>
      </c>
      <c r="BX554" s="2861" t="s">
        <v>749</v>
      </c>
      <c r="BY554" s="524" t="s">
        <v>0</v>
      </c>
      <c r="BZ554" s="1062" t="s">
        <v>140</v>
      </c>
      <c r="CA554" s="2863" t="s">
        <v>142</v>
      </c>
      <c r="CB554" s="2864"/>
      <c r="CC554" s="2865"/>
      <c r="CD554" s="524" t="s">
        <v>140</v>
      </c>
      <c r="CE554" s="528" t="s">
        <v>589</v>
      </c>
      <c r="CF554" s="528" t="s">
        <v>502</v>
      </c>
      <c r="CG554" s="2853" t="s">
        <v>748</v>
      </c>
      <c r="CH554" s="524" t="s">
        <v>140</v>
      </c>
      <c r="CI554" s="2853" t="s">
        <v>474</v>
      </c>
      <c r="CJ554" s="524" t="s">
        <v>766</v>
      </c>
      <c r="CK554" s="524" t="s">
        <v>767</v>
      </c>
      <c r="CL554" s="110" t="s">
        <v>140</v>
      </c>
      <c r="CM554" s="2853" t="s">
        <v>474</v>
      </c>
      <c r="CN554" s="528" t="s">
        <v>503</v>
      </c>
      <c r="CO554" s="1181" t="s">
        <v>504</v>
      </c>
      <c r="CP554" s="2853" t="s">
        <v>474</v>
      </c>
      <c r="CQ554" s="528" t="s">
        <v>781</v>
      </c>
      <c r="CR554" s="1181" t="s">
        <v>714</v>
      </c>
      <c r="CS554" s="1233" t="s">
        <v>0</v>
      </c>
      <c r="CT554" s="2858" t="s">
        <v>728</v>
      </c>
      <c r="CU554" s="2859"/>
      <c r="CV554" s="2860"/>
      <c r="CW554" s="1375" t="s">
        <v>141</v>
      </c>
      <c r="CX554" s="2853" t="s">
        <v>474</v>
      </c>
      <c r="CY554" s="108" t="s">
        <v>142</v>
      </c>
      <c r="CZ554" s="524" t="s">
        <v>783</v>
      </c>
      <c r="DA554" s="108" t="s">
        <v>767</v>
      </c>
      <c r="DB554" s="110" t="s">
        <v>141</v>
      </c>
      <c r="DC554" s="2853" t="s">
        <v>474</v>
      </c>
      <c r="DD554" s="1181" t="s">
        <v>589</v>
      </c>
      <c r="DE554" s="108" t="s">
        <v>502</v>
      </c>
      <c r="DF554" s="2853" t="s">
        <v>478</v>
      </c>
      <c r="DG554" s="1181" t="s">
        <v>723</v>
      </c>
      <c r="DH554" s="108" t="s">
        <v>502</v>
      </c>
      <c r="DI554" s="2853" t="s">
        <v>478</v>
      </c>
      <c r="DJ554" s="108" t="s">
        <v>141</v>
      </c>
      <c r="DK554" s="2853" t="s">
        <v>474</v>
      </c>
      <c r="DL554" s="1181" t="s">
        <v>788</v>
      </c>
      <c r="DM554" s="108" t="s">
        <v>714</v>
      </c>
      <c r="DN554" s="2853" t="s">
        <v>478</v>
      </c>
      <c r="DO554" s="108" t="s">
        <v>0</v>
      </c>
      <c r="DP554" s="2855" t="s">
        <v>142</v>
      </c>
      <c r="DQ554" s="2856"/>
      <c r="DR554" s="2857"/>
      <c r="DS554" s="1754" t="s">
        <v>800</v>
      </c>
      <c r="DT554" s="2851" t="s">
        <v>614</v>
      </c>
      <c r="DU554" s="1754" t="s">
        <v>142</v>
      </c>
      <c r="DV554" s="1754" t="s">
        <v>811</v>
      </c>
      <c r="DW554" s="1754" t="s">
        <v>767</v>
      </c>
      <c r="DX554" s="1754" t="s">
        <v>589</v>
      </c>
      <c r="DY554" s="1754" t="s">
        <v>502</v>
      </c>
      <c r="DZ554" s="1754" t="s">
        <v>723</v>
      </c>
      <c r="EA554" s="1754" t="s">
        <v>816</v>
      </c>
      <c r="EB554" s="1754" t="s">
        <v>800</v>
      </c>
      <c r="EC554" s="2851" t="s">
        <v>614</v>
      </c>
      <c r="ED554" s="1754" t="s">
        <v>503</v>
      </c>
      <c r="EE554" s="1754" t="s">
        <v>504</v>
      </c>
      <c r="EF554" s="2851" t="s">
        <v>478</v>
      </c>
      <c r="EG554" s="1754" t="s">
        <v>832</v>
      </c>
      <c r="EH554" s="1754" t="s">
        <v>714</v>
      </c>
      <c r="EI554" s="2168" t="s">
        <v>0</v>
      </c>
      <c r="EJ554" s="1754" t="s">
        <v>141</v>
      </c>
      <c r="EK554" s="2851" t="s">
        <v>478</v>
      </c>
      <c r="EL554" s="1754" t="s">
        <v>142</v>
      </c>
      <c r="EM554" s="2169" t="s">
        <v>776</v>
      </c>
      <c r="EN554" s="2169" t="s">
        <v>776</v>
      </c>
      <c r="EO554" s="1754" t="s">
        <v>141</v>
      </c>
      <c r="EP554" s="2851" t="s">
        <v>614</v>
      </c>
      <c r="EQ554" s="1754" t="s">
        <v>857</v>
      </c>
      <c r="ER554" s="1754" t="s">
        <v>714</v>
      </c>
      <c r="ES554" s="1754" t="s">
        <v>589</v>
      </c>
      <c r="ET554" s="1754" t="s">
        <v>720</v>
      </c>
      <c r="EU554" s="2851" t="s">
        <v>478</v>
      </c>
      <c r="EV554" s="1754" t="s">
        <v>861</v>
      </c>
      <c r="EW554" s="1754" t="s">
        <v>714</v>
      </c>
      <c r="EX554" s="1754" t="s">
        <v>141</v>
      </c>
      <c r="EY554" s="2851" t="s">
        <v>478</v>
      </c>
      <c r="EZ554" s="2170" t="s">
        <v>0</v>
      </c>
      <c r="FA554" s="2469" t="s">
        <v>141</v>
      </c>
      <c r="FB554" s="2851" t="s">
        <v>478</v>
      </c>
      <c r="FC554" s="108" t="s">
        <v>142</v>
      </c>
      <c r="FD554" s="108" t="s">
        <v>142</v>
      </c>
      <c r="FE554" s="108" t="s">
        <v>142</v>
      </c>
      <c r="FF554" s="108" t="s">
        <v>885</v>
      </c>
      <c r="FG554" s="108" t="s">
        <v>714</v>
      </c>
      <c r="FH554" s="2689" t="s">
        <v>141</v>
      </c>
      <c r="FI554" s="108" t="s">
        <v>723</v>
      </c>
      <c r="FJ554" s="108" t="s">
        <v>720</v>
      </c>
      <c r="FK554" s="2849" t="s">
        <v>478</v>
      </c>
      <c r="FL554" s="2689" t="s">
        <v>141</v>
      </c>
      <c r="FM554" s="2849" t="s">
        <v>478</v>
      </c>
      <c r="FN554" s="108" t="s">
        <v>892</v>
      </c>
      <c r="FO554" s="108" t="s">
        <v>714</v>
      </c>
      <c r="FP554" s="2690" t="s">
        <v>0</v>
      </c>
      <c r="FQ554" s="2595" t="s">
        <v>728</v>
      </c>
      <c r="FR554" s="108" t="s">
        <v>728</v>
      </c>
      <c r="FS554" s="108" t="s">
        <v>728</v>
      </c>
    </row>
    <row r="555" spans="1:176" ht="20.25" customHeight="1" thickBot="1" x14ac:dyDescent="0.35">
      <c r="A555" s="2885"/>
      <c r="B555" s="2870"/>
      <c r="C555" s="2887"/>
      <c r="D555" s="2870"/>
      <c r="E555" s="2872"/>
      <c r="F555" s="634"/>
      <c r="G555" s="635"/>
      <c r="H555" s="636" t="s">
        <v>635</v>
      </c>
      <c r="I555" s="472" t="s">
        <v>615</v>
      </c>
      <c r="J555" s="532">
        <v>2018</v>
      </c>
      <c r="K555" s="532" t="s">
        <v>640</v>
      </c>
      <c r="L555" s="2874"/>
      <c r="M555" s="472">
        <v>2018</v>
      </c>
      <c r="N555" s="472">
        <v>2018</v>
      </c>
      <c r="O555" s="472">
        <v>2018</v>
      </c>
      <c r="P555" s="532">
        <v>2018</v>
      </c>
      <c r="Q555" s="2854"/>
      <c r="R555" s="472">
        <v>2018</v>
      </c>
      <c r="S555" s="532" t="s">
        <v>649</v>
      </c>
      <c r="T555" s="2854"/>
      <c r="U555" s="472">
        <v>2018</v>
      </c>
      <c r="V555" s="472">
        <v>2018</v>
      </c>
      <c r="W555" s="472">
        <v>2018</v>
      </c>
      <c r="X555" s="532">
        <v>2018</v>
      </c>
      <c r="Y555" s="2854"/>
      <c r="Z555" s="472">
        <v>2018</v>
      </c>
      <c r="AA555" s="532">
        <v>2018</v>
      </c>
      <c r="AB555" s="532" t="s">
        <v>654</v>
      </c>
      <c r="AC555" s="2854"/>
      <c r="AD555" s="532" t="s">
        <v>694</v>
      </c>
      <c r="AE555" s="472">
        <v>2018</v>
      </c>
      <c r="AF555" s="2854"/>
      <c r="AG555" s="472">
        <v>2018</v>
      </c>
      <c r="AH555" s="472">
        <v>2019</v>
      </c>
      <c r="AI555" s="472">
        <v>2020</v>
      </c>
      <c r="AJ555" s="472">
        <v>2021</v>
      </c>
      <c r="AK555" s="472">
        <v>2018</v>
      </c>
      <c r="AL555" s="532">
        <v>2018</v>
      </c>
      <c r="AM555" s="472" t="s">
        <v>708</v>
      </c>
      <c r="AN555" s="2862"/>
      <c r="AO555" s="472" t="s">
        <v>717</v>
      </c>
      <c r="AP555" s="2862"/>
      <c r="AQ555" s="472">
        <v>2019</v>
      </c>
      <c r="AR555" s="472">
        <v>2019</v>
      </c>
      <c r="AS555" s="472">
        <v>2019</v>
      </c>
      <c r="AT555" s="2862"/>
      <c r="AU555" s="472">
        <v>2019</v>
      </c>
      <c r="AV555" s="472">
        <v>2019</v>
      </c>
      <c r="AW555" s="472">
        <v>2019</v>
      </c>
      <c r="AX555" s="472" t="s">
        <v>729</v>
      </c>
      <c r="AY555" s="472">
        <v>2019</v>
      </c>
      <c r="AZ555" s="420" t="s">
        <v>753</v>
      </c>
      <c r="BA555" s="885">
        <v>2020</v>
      </c>
      <c r="BB555" s="472">
        <v>2021</v>
      </c>
      <c r="BC555" s="472">
        <v>2022</v>
      </c>
      <c r="BD555" s="885">
        <v>2020</v>
      </c>
      <c r="BE555" s="472">
        <v>2021</v>
      </c>
      <c r="BF555" s="472">
        <v>2022</v>
      </c>
      <c r="BG555" s="472">
        <v>2020</v>
      </c>
      <c r="BH555" s="472">
        <v>2020</v>
      </c>
      <c r="BI555" s="472" t="s">
        <v>733</v>
      </c>
      <c r="BJ555" s="2862"/>
      <c r="BK555" s="472">
        <v>2020</v>
      </c>
      <c r="BL555" s="472">
        <v>2020</v>
      </c>
      <c r="BM555" s="2862"/>
      <c r="BN555" s="1802"/>
      <c r="BO555" s="1802"/>
      <c r="BP555" s="472" t="s">
        <v>736</v>
      </c>
      <c r="BQ555" s="2862"/>
      <c r="BR555" s="472">
        <v>2020</v>
      </c>
      <c r="BS555" s="472">
        <v>2020</v>
      </c>
      <c r="BT555" s="472" t="s">
        <v>739</v>
      </c>
      <c r="BU555" s="2862"/>
      <c r="BV555" s="472">
        <v>2020</v>
      </c>
      <c r="BW555" s="472">
        <v>2020</v>
      </c>
      <c r="BX555" s="2862"/>
      <c r="BY555" s="472" t="s">
        <v>752</v>
      </c>
      <c r="BZ555" s="420" t="s">
        <v>752</v>
      </c>
      <c r="CA555" s="472">
        <v>2021</v>
      </c>
      <c r="CB555" s="472">
        <v>2022</v>
      </c>
      <c r="CC555" s="472">
        <v>2023</v>
      </c>
      <c r="CD555" s="472" t="s">
        <v>761</v>
      </c>
      <c r="CE555" s="532">
        <v>2021</v>
      </c>
      <c r="CF555" s="532">
        <v>2021</v>
      </c>
      <c r="CG555" s="2854"/>
      <c r="CH555" s="472" t="s">
        <v>763</v>
      </c>
      <c r="CI555" s="2854"/>
      <c r="CJ555" s="472">
        <v>2021</v>
      </c>
      <c r="CK555" s="472">
        <v>2021</v>
      </c>
      <c r="CL555" s="111" t="s">
        <v>764</v>
      </c>
      <c r="CM555" s="2854"/>
      <c r="CN555" s="532">
        <v>2021</v>
      </c>
      <c r="CO555" s="579">
        <v>2021</v>
      </c>
      <c r="CP555" s="2854"/>
      <c r="CQ555" s="532">
        <v>2021</v>
      </c>
      <c r="CR555" s="579">
        <v>2021</v>
      </c>
      <c r="CS555" s="238">
        <v>2021</v>
      </c>
      <c r="CT555" s="1056">
        <v>2022</v>
      </c>
      <c r="CU555" s="472">
        <v>2023</v>
      </c>
      <c r="CV555" s="472">
        <v>2024</v>
      </c>
      <c r="CW555" s="1376" t="s">
        <v>777</v>
      </c>
      <c r="CX555" s="2854"/>
      <c r="CY555" s="340">
        <v>2022</v>
      </c>
      <c r="CZ555" s="472">
        <v>2022</v>
      </c>
      <c r="DA555" s="340">
        <v>2022</v>
      </c>
      <c r="DB555" s="111" t="s">
        <v>782</v>
      </c>
      <c r="DC555" s="2854"/>
      <c r="DD555" s="579">
        <v>2022</v>
      </c>
      <c r="DE555" s="340">
        <v>2022</v>
      </c>
      <c r="DF555" s="2854"/>
      <c r="DG555" s="579">
        <v>2022</v>
      </c>
      <c r="DH555" s="340">
        <v>2022</v>
      </c>
      <c r="DI555" s="2854"/>
      <c r="DJ555" s="340" t="s">
        <v>784</v>
      </c>
      <c r="DK555" s="2854"/>
      <c r="DL555" s="579">
        <v>2022</v>
      </c>
      <c r="DM555" s="340">
        <v>2022</v>
      </c>
      <c r="DN555" s="2854"/>
      <c r="DO555" s="340" t="s">
        <v>789</v>
      </c>
      <c r="DP555" s="472">
        <v>2023</v>
      </c>
      <c r="DQ555" s="472">
        <v>2024</v>
      </c>
      <c r="DR555" s="472">
        <v>2025</v>
      </c>
      <c r="DS555" s="1748" t="s">
        <v>789</v>
      </c>
      <c r="DT555" s="2852"/>
      <c r="DU555" s="1748">
        <v>2023</v>
      </c>
      <c r="DV555" s="1748">
        <v>2023</v>
      </c>
      <c r="DW555" s="1748">
        <v>2023</v>
      </c>
      <c r="DX555" s="1748">
        <v>2023</v>
      </c>
      <c r="DY555" s="1748">
        <v>2023</v>
      </c>
      <c r="DZ555" s="1748">
        <v>2023</v>
      </c>
      <c r="EA555" s="1748">
        <v>2023</v>
      </c>
      <c r="EB555" s="1748" t="s">
        <v>812</v>
      </c>
      <c r="EC555" s="2852"/>
      <c r="ED555" s="1748">
        <v>2023</v>
      </c>
      <c r="EE555" s="1748">
        <v>2023</v>
      </c>
      <c r="EF555" s="2852"/>
      <c r="EG555" s="1748">
        <v>2023</v>
      </c>
      <c r="EH555" s="1748">
        <v>2023</v>
      </c>
      <c r="EI555" s="2171" t="s">
        <v>820</v>
      </c>
      <c r="EJ555" s="1748" t="s">
        <v>820</v>
      </c>
      <c r="EK555" s="2852"/>
      <c r="EL555" s="1748">
        <v>2024</v>
      </c>
      <c r="EM555" s="2172">
        <v>2025</v>
      </c>
      <c r="EN555" s="2172">
        <v>2026</v>
      </c>
      <c r="EO555" s="1748" t="s">
        <v>854</v>
      </c>
      <c r="EP555" s="2852"/>
      <c r="EQ555" s="1748">
        <v>2024</v>
      </c>
      <c r="ER555" s="1748">
        <v>2024</v>
      </c>
      <c r="ES555" s="1748">
        <v>2024</v>
      </c>
      <c r="ET555" s="1748">
        <v>2024</v>
      </c>
      <c r="EU555" s="2852"/>
      <c r="EV555" s="1748">
        <v>2024</v>
      </c>
      <c r="EW555" s="1748">
        <v>2024</v>
      </c>
      <c r="EX555" s="1748" t="s">
        <v>860</v>
      </c>
      <c r="EY555" s="2852"/>
      <c r="EZ555" s="2173">
        <v>2024</v>
      </c>
      <c r="FA555" s="2486" t="s">
        <v>878</v>
      </c>
      <c r="FB555" s="2852"/>
      <c r="FC555" s="340">
        <v>2025</v>
      </c>
      <c r="FD555" s="340">
        <v>2026</v>
      </c>
      <c r="FE555" s="340">
        <v>2027</v>
      </c>
      <c r="FF555" s="340">
        <v>2025</v>
      </c>
      <c r="FG555" s="340">
        <v>2025</v>
      </c>
      <c r="FH555" s="2691" t="s">
        <v>886</v>
      </c>
      <c r="FI555" s="340">
        <v>2025</v>
      </c>
      <c r="FJ555" s="340">
        <v>2025</v>
      </c>
      <c r="FK555" s="2850"/>
      <c r="FL555" s="2691" t="s">
        <v>891</v>
      </c>
      <c r="FM555" s="2850"/>
      <c r="FN555" s="340">
        <v>2025</v>
      </c>
      <c r="FO555" s="340">
        <v>2025</v>
      </c>
      <c r="FP555" s="2692">
        <v>2025</v>
      </c>
      <c r="FQ555" s="2596">
        <v>2026</v>
      </c>
      <c r="FR555" s="340">
        <v>2027</v>
      </c>
      <c r="FS555" s="340">
        <v>2028</v>
      </c>
    </row>
    <row r="556" spans="1:176" ht="22.5" thickTop="1" thickBot="1" x14ac:dyDescent="0.4">
      <c r="A556" s="637" t="s">
        <v>608</v>
      </c>
      <c r="B556" s="635"/>
      <c r="C556" s="1816" t="s">
        <v>540</v>
      </c>
      <c r="D556" s="638"/>
      <c r="E556" s="1817"/>
      <c r="F556" s="639"/>
      <c r="G556" s="635"/>
      <c r="H556" s="826"/>
      <c r="I556" s="473"/>
      <c r="J556" s="583"/>
      <c r="K556" s="583"/>
      <c r="L556" s="602"/>
      <c r="M556" s="473"/>
      <c r="N556" s="488"/>
      <c r="O556" s="488"/>
      <c r="P556" s="533"/>
      <c r="Q556" s="602"/>
      <c r="R556" s="473"/>
      <c r="S556" s="583"/>
      <c r="T556" s="602"/>
      <c r="U556" s="473"/>
      <c r="V556" s="488"/>
      <c r="W556" s="488"/>
      <c r="X556" s="533"/>
      <c r="Y556" s="602"/>
      <c r="Z556" s="488"/>
      <c r="AA556" s="533"/>
      <c r="AB556" s="583"/>
      <c r="AC556" s="602"/>
      <c r="AD556" s="583"/>
      <c r="AE556" s="473"/>
      <c r="AF556" s="602"/>
      <c r="AG556" s="473"/>
      <c r="AH556" s="473"/>
      <c r="AI556" s="473"/>
      <c r="AJ556" s="473"/>
      <c r="AK556" s="488"/>
      <c r="AL556" s="533"/>
      <c r="AM556" s="473"/>
      <c r="AN556" s="886"/>
      <c r="AO556" s="473"/>
      <c r="AP556" s="886"/>
      <c r="AQ556" s="473"/>
      <c r="AR556" s="473"/>
      <c r="AS556" s="473"/>
      <c r="AT556" s="886"/>
      <c r="AU556" s="473"/>
      <c r="AV556" s="473"/>
      <c r="AW556" s="473"/>
      <c r="AX556" s="473"/>
      <c r="AY556" s="473"/>
      <c r="AZ556" s="1818"/>
      <c r="BA556" s="887"/>
      <c r="BB556" s="473"/>
      <c r="BC556" s="473"/>
      <c r="BD556" s="887"/>
      <c r="BE556" s="473"/>
      <c r="BF556" s="473"/>
      <c r="BG556" s="473"/>
      <c r="BH556" s="473"/>
      <c r="BI556" s="887"/>
      <c r="BJ556" s="886"/>
      <c r="BK556" s="473"/>
      <c r="BL556" s="473"/>
      <c r="BM556" s="886"/>
      <c r="BN556" s="886"/>
      <c r="BO556" s="886"/>
      <c r="BP556" s="887"/>
      <c r="BQ556" s="886"/>
      <c r="BR556" s="473"/>
      <c r="BS556" s="473"/>
      <c r="BT556" s="887"/>
      <c r="BU556" s="886"/>
      <c r="BV556" s="473"/>
      <c r="BW556" s="473"/>
      <c r="BX556" s="886"/>
      <c r="BY556" s="887"/>
      <c r="BZ556" s="1113"/>
      <c r="CA556" s="473"/>
      <c r="CB556" s="473"/>
      <c r="CC556" s="473"/>
      <c r="CD556" s="887"/>
      <c r="CE556" s="14"/>
      <c r="CF556" s="583"/>
      <c r="CG556" s="602"/>
      <c r="CH556" s="887"/>
      <c r="CI556" s="602"/>
      <c r="CJ556" s="473"/>
      <c r="CK556" s="473"/>
      <c r="CL556" s="112"/>
      <c r="CM556" s="602"/>
      <c r="CN556" s="14"/>
      <c r="CO556" s="1182"/>
      <c r="CP556" s="602"/>
      <c r="CQ556" s="14"/>
      <c r="CR556" s="1182"/>
      <c r="CS556" s="1234"/>
      <c r="CT556" s="1303"/>
      <c r="CU556" s="473"/>
      <c r="CV556" s="473"/>
      <c r="CW556" s="1377"/>
      <c r="CX556" s="602"/>
      <c r="CY556" s="1488"/>
      <c r="CZ556" s="473"/>
      <c r="DA556" s="1488"/>
      <c r="DB556" s="112"/>
      <c r="DC556" s="602"/>
      <c r="DD556" s="1182"/>
      <c r="DE556" s="1488"/>
      <c r="DF556" s="602"/>
      <c r="DG556" s="1182"/>
      <c r="DH556" s="1488"/>
      <c r="DI556" s="602"/>
      <c r="DJ556" s="1576"/>
      <c r="DK556" s="602"/>
      <c r="DL556" s="1182"/>
      <c r="DM556" s="1488"/>
      <c r="DN556" s="602"/>
      <c r="DO556" s="1576"/>
      <c r="DP556" s="473"/>
      <c r="DQ556" s="473"/>
      <c r="DR556" s="473"/>
      <c r="DS556" s="1979"/>
      <c r="DT556" s="2174"/>
      <c r="DU556" s="1819"/>
      <c r="DV556" s="1819"/>
      <c r="DW556" s="1819"/>
      <c r="DX556" s="1819"/>
      <c r="DY556" s="1819"/>
      <c r="DZ556" s="1819"/>
      <c r="EA556" s="1819"/>
      <c r="EB556" s="1979"/>
      <c r="EC556" s="2174"/>
      <c r="ED556" s="1819"/>
      <c r="EE556" s="1819"/>
      <c r="EF556" s="2174"/>
      <c r="EG556" s="1819"/>
      <c r="EH556" s="1819"/>
      <c r="EI556" s="2175"/>
      <c r="EJ556" s="1979"/>
      <c r="EK556" s="2174"/>
      <c r="EL556" s="2590"/>
      <c r="EM556" s="2684"/>
      <c r="EN556" s="2684"/>
      <c r="EO556" s="1979"/>
      <c r="EP556" s="2174"/>
      <c r="EQ556" s="2590"/>
      <c r="ER556" s="2590"/>
      <c r="ES556" s="2590"/>
      <c r="ET556" s="2590"/>
      <c r="EU556" s="2174"/>
      <c r="EV556" s="2590"/>
      <c r="EW556" s="2590"/>
      <c r="EX556" s="1979"/>
      <c r="EY556" s="2174"/>
      <c r="EZ556" s="1979"/>
      <c r="FA556" s="1983"/>
      <c r="FB556" s="2174"/>
      <c r="FC556" s="1488"/>
      <c r="FD556" s="1488"/>
      <c r="FE556" s="1488"/>
      <c r="FF556" s="1488"/>
      <c r="FG556" s="1488"/>
      <c r="FH556" s="2693"/>
      <c r="FI556" s="1488"/>
      <c r="FJ556" s="1488"/>
      <c r="FK556" s="2694"/>
      <c r="FL556" s="2693"/>
      <c r="FM556" s="2694"/>
      <c r="FN556" s="1488"/>
      <c r="FO556" s="1488"/>
      <c r="FP556" s="1576"/>
      <c r="FQ556" s="2597"/>
      <c r="FR556" s="1488"/>
      <c r="FS556" s="1488"/>
    </row>
    <row r="557" spans="1:176" ht="36.75" customHeight="1" thickTop="1" thickBot="1" x14ac:dyDescent="0.4">
      <c r="A557" s="211"/>
      <c r="B557" s="211"/>
      <c r="C557" s="1846" t="s">
        <v>369</v>
      </c>
      <c r="D557" s="651">
        <v>600</v>
      </c>
      <c r="E557" s="650"/>
      <c r="F557" s="662"/>
      <c r="G557" s="650"/>
      <c r="H557" s="751">
        <f t="shared" ref="H557:K558" si="7496">SUM(H549,H491,H460,H446,H366,H311,H286,H213,H197,H138,H56,H32)</f>
        <v>533506</v>
      </c>
      <c r="I557" s="507">
        <f t="shared" si="7496"/>
        <v>594284.5</v>
      </c>
      <c r="J557" s="563">
        <f t="shared" si="7496"/>
        <v>585315</v>
      </c>
      <c r="K557" s="563">
        <f t="shared" si="7496"/>
        <v>176930</v>
      </c>
      <c r="L557" s="599">
        <f>K557/J557</f>
        <v>0.3022816773873897</v>
      </c>
      <c r="M557" s="507">
        <f t="shared" ref="M557:O558" si="7497">SUM(M549,M491,M460,M446,M366,M311,M286,M213,M197,M138,M56,M32)</f>
        <v>585315</v>
      </c>
      <c r="N557" s="507">
        <f t="shared" si="7497"/>
        <v>0</v>
      </c>
      <c r="O557" s="507">
        <f t="shared" si="7497"/>
        <v>32472</v>
      </c>
      <c r="P557" s="563">
        <f>J557+N557+O557</f>
        <v>617787</v>
      </c>
      <c r="Q557" s="599">
        <f>K557/P557</f>
        <v>0.28639320672011553</v>
      </c>
      <c r="R557" s="507">
        <f>SUM(R549,R491,R460,R446,R366,R311,R286,R213,R197,R138,R56,R32)</f>
        <v>617787</v>
      </c>
      <c r="S557" s="563">
        <f>SUM(S549,S491,S460,S446,S366,S311,S286,S213,S197,S138,S56,S32)</f>
        <v>281459</v>
      </c>
      <c r="T557" s="599">
        <f>S557/P557</f>
        <v>0.45559229961135472</v>
      </c>
      <c r="U557" s="507">
        <f t="shared" ref="U557:W558" si="7498">SUM(U549,U491,U460,U446,U366,U311,U286,U213,U197,U138,U56,U32)</f>
        <v>633042</v>
      </c>
      <c r="V557" s="507">
        <f t="shared" si="7498"/>
        <v>0</v>
      </c>
      <c r="W557" s="507">
        <f t="shared" si="7498"/>
        <v>15255</v>
      </c>
      <c r="X557" s="563">
        <f t="shared" ref="X557:X563" si="7499">P557+V557+W557</f>
        <v>633042</v>
      </c>
      <c r="Y557" s="599">
        <f t="shared" ref="Y557:Y563" si="7500">S557/X557</f>
        <v>0.44461346956442066</v>
      </c>
      <c r="Z557" s="507">
        <f>SUM(Z549,Z491,Z460,Z446,Z366,Z311,Z286,Z213,Z197,Z138,Z56,Z32)</f>
        <v>-10000</v>
      </c>
      <c r="AA557" s="563">
        <f t="shared" ref="AA557:AA563" si="7501">X557+Z557</f>
        <v>623042</v>
      </c>
      <c r="AB557" s="563">
        <f>SUM(AB549,AB491,AB460,AB446,AB366,AB311,AB286,AB213,AB197,AB138,AB56,AB32)</f>
        <v>485017</v>
      </c>
      <c r="AC557" s="599">
        <f t="shared" ref="AC557:AC563" si="7502">AB557/AA557</f>
        <v>0.77846597821655683</v>
      </c>
      <c r="AD557" s="563">
        <f>SUM(AD549,AD491,AD460,AD446,AD366,AD311,AD286,AD213,AD197,AD138,AD56,AD32)</f>
        <v>538084</v>
      </c>
      <c r="AE557" s="563">
        <f>SUM(AE549,AE491,AE460,AE446,AE366,AE311,AE286,AE213,AE197,AE138,AE56,AE32)</f>
        <v>593295</v>
      </c>
      <c r="AF557" s="599">
        <f t="shared" ref="AF557:AF563" si="7503">AE557/AA557</f>
        <v>0.95225522516941075</v>
      </c>
      <c r="AG557" s="507">
        <f t="shared" ref="AG557:AK558" si="7504">SUM(AG549,AG491,AG460,AG446,AG366,AG311,AG286,AG213,AG197,AG138,AG56,AG32)</f>
        <v>629242</v>
      </c>
      <c r="AH557" s="507">
        <f t="shared" si="7504"/>
        <v>601025</v>
      </c>
      <c r="AI557" s="507">
        <f t="shared" si="7504"/>
        <v>572627</v>
      </c>
      <c r="AJ557" s="507">
        <f t="shared" si="7504"/>
        <v>529156</v>
      </c>
      <c r="AK557" s="507">
        <f t="shared" si="7504"/>
        <v>6200</v>
      </c>
      <c r="AL557" s="563">
        <f t="shared" ref="AL557:AL563" si="7505">AA557+AK557</f>
        <v>629242</v>
      </c>
      <c r="AM557" s="864">
        <f>SUM(AM549,AM491,AM460,AM446,AM366,AM311,AM286,AM213,AM197,AM138,AM56,AM32)</f>
        <v>613178.60000000009</v>
      </c>
      <c r="AN557" s="993">
        <f t="shared" ref="AN557:AN563" si="7506">AM557/AL557</f>
        <v>0.97447182483051054</v>
      </c>
      <c r="AO557" s="864">
        <f>SUM(AO549,AO491,AO460,AO446,AO366,AO311,AO286,AO213,AO197,AO138,AO56,AO32)</f>
        <v>314360.03000000003</v>
      </c>
      <c r="AP557" s="993">
        <f t="shared" ref="AP557:AP563" si="7507">AO557/AH557</f>
        <v>0.52303985691111021</v>
      </c>
      <c r="AQ557" s="864">
        <f>SUM(AQ549,AQ491,AQ460,AQ446,AQ366,AQ311,AQ286,AQ213,AQ197,AQ138,AQ56,AQ32)</f>
        <v>0</v>
      </c>
      <c r="AR557" s="864">
        <f>SUM(AR549,AR491,AR460,AR446,AR366,AR311,AR286,AR213,AR197,AR138,AR56,AR32)</f>
        <v>-3775</v>
      </c>
      <c r="AS557" s="864">
        <f t="shared" ref="AS557:AS563" si="7508">AH557+AQ557+AR557</f>
        <v>597250</v>
      </c>
      <c r="AT557" s="993">
        <f t="shared" ref="AT557:AT563" si="7509">AO557/AS557</f>
        <v>0.52634580159062372</v>
      </c>
      <c r="AU557" s="864">
        <f>SUM(AU549,AU491,AU460,AU446,AU366,AU311,AU286,AU213,AU197,AU138,AU56,AU32)</f>
        <v>-1775</v>
      </c>
      <c r="AV557" s="864">
        <f t="shared" ref="AV557:AV563" si="7510">AH557+AQ557+AU557</f>
        <v>599250</v>
      </c>
      <c r="AW557" s="507">
        <f t="shared" ref="AW557:AY558" si="7511">SUM(AW549,AW491,AW460,AW446,AW366,AW311,AW286,AW213,AW197,AW138,AW56,AW32)</f>
        <v>601025</v>
      </c>
      <c r="AX557" s="864">
        <f t="shared" si="7511"/>
        <v>510472.26</v>
      </c>
      <c r="AY557" s="507">
        <f t="shared" si="7511"/>
        <v>599250</v>
      </c>
      <c r="AZ557" s="425">
        <f>SUM(AZ549,AZ491,AZ460,AZ446,AZ366,AZ311,AZ286,AZ213,AZ197,AZ138,AZ57,AZ33)</f>
        <v>535529.4</v>
      </c>
      <c r="BA557" s="1001">
        <f t="shared" ref="BA557:BG558" si="7512">SUM(BA549,BA491,BA460,BA446,BA366,BA311,BA286,BA213,BA197,BA138,BA56,BA32)</f>
        <v>600033.5</v>
      </c>
      <c r="BB557" s="507">
        <f t="shared" si="7512"/>
        <v>553387</v>
      </c>
      <c r="BC557" s="507">
        <f t="shared" si="7512"/>
        <v>579744</v>
      </c>
      <c r="BD557" s="1001">
        <f t="shared" si="7512"/>
        <v>600033.5</v>
      </c>
      <c r="BE557" s="507">
        <f t="shared" si="7512"/>
        <v>553387</v>
      </c>
      <c r="BF557" s="507">
        <f t="shared" si="7512"/>
        <v>579744</v>
      </c>
      <c r="BG557" s="864">
        <f t="shared" si="7512"/>
        <v>0</v>
      </c>
      <c r="BH557" s="507">
        <f t="shared" ref="BH557:BH563" si="7513">BD557+BG557</f>
        <v>600033.5</v>
      </c>
      <c r="BI557" s="1002">
        <f>SUM(BI549,BI491,BI460,BI446,BI366,BI311,BI286,BI213,BI197,BI138,BI56,BI32)</f>
        <v>164611.15000000002</v>
      </c>
      <c r="BJ557" s="993">
        <f t="shared" ref="BJ557:BJ563" si="7514">BI557/BH557</f>
        <v>0.27433659953985906</v>
      </c>
      <c r="BK557" s="507">
        <f>SUM(BK549,BK491,BK460,BK446,BK366,BK311,BK286,BK213,BK197,BK138,BK56,BK32)</f>
        <v>26554.11</v>
      </c>
      <c r="BL557" s="507">
        <f t="shared" ref="BL557:BL563" si="7515">BD557+BG557+BK557</f>
        <v>626587.61</v>
      </c>
      <c r="BM557" s="993">
        <f t="shared" ref="BM557:BM563" si="7516">BI557/BL557</f>
        <v>0.26271050906991289</v>
      </c>
      <c r="BN557" s="993"/>
      <c r="BO557" s="993"/>
      <c r="BP557" s="1002">
        <f>SUM(BP549,BP491,BP460,BP446,BP366,BP311,BP286,BP213,BP197,BP138,BP56,BP32)</f>
        <v>308827.35000000003</v>
      </c>
      <c r="BQ557" s="993">
        <f t="shared" ref="BQ557:BQ563" si="7517">BP557/BL557</f>
        <v>0.49287177893606937</v>
      </c>
      <c r="BR557" s="864">
        <f>SUM(BR549,BR491,BR460,BR446,BR366,BR311,BR286,BR213,BR197,BR138,BR56,BR32)</f>
        <v>0</v>
      </c>
      <c r="BS557" s="507">
        <f t="shared" ref="BS557:BS563" si="7518">BL557+BR557</f>
        <v>626587.61</v>
      </c>
      <c r="BT557" s="1002">
        <f>SUM(BT549,BT491,BT460,BT446,BT366,BT311,BT286,BT213,BT197,BT138,BT56,BT32)</f>
        <v>487759.39</v>
      </c>
      <c r="BU557" s="993">
        <f t="shared" ref="BU557:BU561" si="7519">BT557/BS557</f>
        <v>0.77843765535038267</v>
      </c>
      <c r="BV557" s="1049">
        <f>SUM(BV549,BV491,BV460,BV446,BV366,BV311,BV286,BV213,BV197,BV138,BV56,BV32)</f>
        <v>14827</v>
      </c>
      <c r="BW557" s="507">
        <f t="shared" ref="BW557:BW563" si="7520">BS557+BV557</f>
        <v>641414.61</v>
      </c>
      <c r="BX557" s="993">
        <f t="shared" ref="BX557:BX559" si="7521">BT557/BW557</f>
        <v>0.76044321784313584</v>
      </c>
      <c r="BY557" s="1002">
        <f t="shared" ref="BY557:CE558" si="7522">SUM(BY549,BY491,BY460,BY446,BY366,BY311,BY286,BY213,BY197,BY138,BY56,BY32)</f>
        <v>644435.45000000007</v>
      </c>
      <c r="BZ557" s="1153">
        <f t="shared" si="7522"/>
        <v>644435.45000000007</v>
      </c>
      <c r="CA557" s="507">
        <f t="shared" si="7522"/>
        <v>618469</v>
      </c>
      <c r="CB557" s="507">
        <f t="shared" si="7522"/>
        <v>608576</v>
      </c>
      <c r="CC557" s="507">
        <f t="shared" si="7522"/>
        <v>585833</v>
      </c>
      <c r="CD557" s="1002">
        <f t="shared" si="7522"/>
        <v>189718.1</v>
      </c>
      <c r="CE557" s="52">
        <f t="shared" si="7522"/>
        <v>14122</v>
      </c>
      <c r="CF557" s="563">
        <f t="shared" ref="CF557:CF559" si="7523">CA557+CE557</f>
        <v>632591</v>
      </c>
      <c r="CG557" s="599">
        <f t="shared" ref="CG557:CG563" si="7524">CD557/CF557</f>
        <v>0.29990641662622453</v>
      </c>
      <c r="CH557" s="1002">
        <f>SUM(CH549,CH491,CH460,CH446,CH366,CH311,CH286,CH213,CH197,CH138,CH56,CH32)</f>
        <v>295484.62</v>
      </c>
      <c r="CI557" s="599">
        <f t="shared" ref="CI557:CI563" si="7525">CH557/CF557</f>
        <v>0.46710215605343736</v>
      </c>
      <c r="CJ557" s="507">
        <f>SUM(CJ549,CJ491,CJ460,CJ446,CJ366,CJ311,CJ286,CJ213,CJ197,CJ138,CJ56,CJ32)</f>
        <v>0</v>
      </c>
      <c r="CK557" s="507">
        <f t="shared" ref="CK557:CK563" si="7526">CF557+CJ557</f>
        <v>632591</v>
      </c>
      <c r="CL557" s="160">
        <f>SUM(CL549,CL491,CL460,CL446,CL366,CL311,CL286,CL213,CL197,CL138,CL56,CL32)</f>
        <v>495274.87999999989</v>
      </c>
      <c r="CM557" s="599">
        <f t="shared" ref="CM557:CM563" si="7527">CL557/CK557</f>
        <v>0.7829306455513908</v>
      </c>
      <c r="CN557" s="52">
        <f>SUM(CN549,CN491,CN460,CN446,CN366,CN311,CN286,CN213,CN197,CN138,CN56,CN32)</f>
        <v>12842</v>
      </c>
      <c r="CO557" s="580">
        <f t="shared" ref="CO557:CO563" si="7528">CK557+CN557</f>
        <v>645433</v>
      </c>
      <c r="CP557" s="599">
        <f t="shared" ref="CP557:CP563" si="7529">CL557/CO557</f>
        <v>0.76735289332897438</v>
      </c>
      <c r="CQ557" s="52">
        <f>SUM(CQ549,CQ491,CQ460,CQ446,CQ366,CQ311,CQ286,CQ213,CQ197,CQ138,CQ56,CQ32)</f>
        <v>0</v>
      </c>
      <c r="CR557" s="580">
        <f t="shared" ref="CR557:CR563" si="7530">CO557+CQ557</f>
        <v>645433</v>
      </c>
      <c r="CS557" s="1275">
        <f t="shared" ref="CS557:CW558" si="7531">SUM(CS549,CS491,CS460,CS446,CS366,CS311,CS286,CS213,CS197,CS138,CS56,CS32)</f>
        <v>645433</v>
      </c>
      <c r="CT557" s="1057">
        <f t="shared" si="7531"/>
        <v>661106</v>
      </c>
      <c r="CU557" s="507">
        <f t="shared" si="7531"/>
        <v>682294</v>
      </c>
      <c r="CV557" s="507">
        <f t="shared" si="7531"/>
        <v>640577</v>
      </c>
      <c r="CW557" s="1418">
        <f t="shared" si="7531"/>
        <v>614157.18000000005</v>
      </c>
      <c r="CX557" s="599">
        <f t="shared" ref="CX557:CX563" si="7532">CW557/CR557</f>
        <v>0.95154288671326082</v>
      </c>
      <c r="CY557" s="305">
        <f>SUM(CY549,CY491,CY460,CY446,CY366,CY311,CY286,CY213,CY197,CY138,CY56,CY32)</f>
        <v>661106</v>
      </c>
      <c r="CZ557" s="507">
        <f>SUM(CZ549,CZ491,CZ460,CZ446,CZ366,CZ311,CZ286,CZ213,CZ197,CZ138,CZ56,CZ32)</f>
        <v>0</v>
      </c>
      <c r="DA557" s="305">
        <f t="shared" ref="DA557:DA563" si="7533">CT557+CZ557</f>
        <v>661106</v>
      </c>
      <c r="DB557" s="160">
        <f>SUM(DB549,DB491,DB460,DB446,DB366,DB311,DB286,DB213,DB197,DB138,DB56,DB32)</f>
        <v>190079.31999999995</v>
      </c>
      <c r="DC557" s="599">
        <f t="shared" ref="DC557:DC563" si="7534">DB557/DA557</f>
        <v>0.28751716063687205</v>
      </c>
      <c r="DD557" s="580">
        <f>SUM(DD549,DD491,DD460,DD446,DD366,DD311,DD286,DD213,DD197,DD138,DD56,DD32)</f>
        <v>27000</v>
      </c>
      <c r="DE557" s="305">
        <f t="shared" ref="DE557:DE563" si="7535">DA557+DD557</f>
        <v>688106</v>
      </c>
      <c r="DF557" s="599">
        <f t="shared" ref="DF557:DF563" si="7536">DB557/DE557</f>
        <v>0.27623552185273775</v>
      </c>
      <c r="DG557" s="580">
        <f>SUM(DG549,DG491,DG460,DG446,DG366,DG311,DG286,DG213,DG197,DG138,DG56,DG32)</f>
        <v>27000</v>
      </c>
      <c r="DH557" s="305">
        <f t="shared" ref="DH557:DH563" si="7537">DA557+DG557</f>
        <v>688106</v>
      </c>
      <c r="DI557" s="599">
        <f t="shared" ref="DI557:DI563" si="7538">DB557/DH557</f>
        <v>0.27623552185273775</v>
      </c>
      <c r="DJ557" s="1616">
        <f>SUM(DJ549,DJ491,DJ460,DJ446,DJ366,DJ311,DJ286,DJ213,DJ197,DJ138,DJ56,DJ32)</f>
        <v>361621.43</v>
      </c>
      <c r="DK557" s="599">
        <f t="shared" ref="DK557:DK563" si="7539">DJ557/DH557</f>
        <v>0.52553157507709569</v>
      </c>
      <c r="DL557" s="580">
        <f>SUM(DL549,DL491,DL460,DL446,DL366,DL311,DL286,DL213,DL197,DL138,DL56,DL32)</f>
        <v>55148</v>
      </c>
      <c r="DM557" s="305">
        <f t="shared" ref="DM557:DM563" si="7540">DH557+DL557</f>
        <v>743254</v>
      </c>
      <c r="DN557" s="599">
        <f t="shared" ref="DN557:DN563" si="7541">DJ557/DM557</f>
        <v>0.48653815519324484</v>
      </c>
      <c r="DO557" s="1616">
        <f t="shared" ref="DO557:DS558" si="7542">SUM(DO549,DO491,DO460,DO446,DO366,DO311,DO286,DO213,DO197,DO138,DO56,DO32)</f>
        <v>759941.97</v>
      </c>
      <c r="DP557" s="507">
        <f t="shared" si="7542"/>
        <v>802931</v>
      </c>
      <c r="DQ557" s="507">
        <f t="shared" si="7542"/>
        <v>728002</v>
      </c>
      <c r="DR557" s="507">
        <f t="shared" si="7542"/>
        <v>724327</v>
      </c>
      <c r="DS557" s="2013">
        <f t="shared" si="7542"/>
        <v>759941.97</v>
      </c>
      <c r="DT557" s="2309">
        <f t="shared" ref="DT557:DT563" si="7543">DS557/DM557</f>
        <v>1.0224525801408402</v>
      </c>
      <c r="DU557" s="1749">
        <f>SUM(DU549,DU491,DU460,DU446,DU366,DU311,DU286,DU213,DU197,DU138,DU56,DU32)</f>
        <v>802931</v>
      </c>
      <c r="DV557" s="1749">
        <f>SUM(DV549,DV491,DV460,DV446,DV366,DV311,DV286,DV213,DV197,DV138,DV56,DV32)</f>
        <v>0</v>
      </c>
      <c r="DW557" s="1749">
        <f t="shared" ref="DW557:DW563" si="7544">DP557+DV557</f>
        <v>802931</v>
      </c>
      <c r="DX557" s="1749">
        <f>SUM(DX549,DX491,DX460,DX446,DX366,DX311,DX286,DX213,DX197,DX138,DX56,DX32)</f>
        <v>0</v>
      </c>
      <c r="DY557" s="1749">
        <f t="shared" ref="DY557:DY563" si="7545">DW557+DX557</f>
        <v>802931</v>
      </c>
      <c r="DZ557" s="1749">
        <f>SUM(DZ549,DZ491,DZ460,DZ446,DZ366,DZ311,DZ286,DZ213,DZ197,DZ138,DZ56,DZ32)</f>
        <v>0</v>
      </c>
      <c r="EA557" s="1749">
        <f t="shared" ref="EA557:EA563" si="7546">DW557+DZ557</f>
        <v>802931</v>
      </c>
      <c r="EB557" s="2013">
        <f>SUM(EB549,EB491,EB460,EB446,EB366,EB311,EB286,EB213,EB197,EB138,EB56,EB32)</f>
        <v>394244.53</v>
      </c>
      <c r="EC557" s="2309">
        <f t="shared" ref="EC557:EC563" si="7547">EB557/EA557</f>
        <v>0.49100673656889576</v>
      </c>
      <c r="ED557" s="1749">
        <f>SUM(ED549,ED491,ED460,ED446,ED366,ED311,ED286,ED213,ED197,ED138,ED56,ED32)</f>
        <v>88770</v>
      </c>
      <c r="EE557" s="1749">
        <f t="shared" ref="EE557:EE563" si="7548">EA557+ED557</f>
        <v>891701</v>
      </c>
      <c r="EF557" s="2309">
        <f t="shared" ref="EF557:EF563" si="7549">EB557/EE557</f>
        <v>0.44212637419942336</v>
      </c>
      <c r="EG557" s="1749">
        <f>SUM(EG549,EG491,EG460,EG446,EG366,EG311,EG286,EG213,EG197,EG138,EG56,EG32)</f>
        <v>5700</v>
      </c>
      <c r="EH557" s="1749">
        <f t="shared" ref="EH557:EH563" si="7550">EE557+EG557</f>
        <v>897401</v>
      </c>
      <c r="EI557" s="2320">
        <f>SUM(EI549,EI491,EI460,EI446,EI366,EI311,EI286,EI213,EI197,EI138,EI56,EI32)</f>
        <v>835551.51</v>
      </c>
      <c r="EJ557" s="2013">
        <f>SUM(EJ549,EJ491,EJ460,EJ446,EJ366,EJ311,EJ286,EJ213,EJ197,EJ138,EJ56,EJ32)</f>
        <v>835551.51</v>
      </c>
      <c r="EK557" s="2309">
        <f t="shared" ref="EK557:EK563" si="7551">EJ557/EI557</f>
        <v>1</v>
      </c>
      <c r="EL557" s="1749">
        <f t="shared" ref="EL557:EO558" si="7552">SUM(EL549,EL491,EL460,EL446,EL366,EL311,EL286,EL213,EL197,EL138,EL56,EL32)</f>
        <v>794631</v>
      </c>
      <c r="EM557" s="2321">
        <f t="shared" si="7552"/>
        <v>747183</v>
      </c>
      <c r="EN557" s="2321">
        <f t="shared" si="7552"/>
        <v>765456</v>
      </c>
      <c r="EO557" s="2013">
        <f t="shared" si="7552"/>
        <v>391250.09</v>
      </c>
      <c r="EP557" s="2176">
        <f t="shared" ref="EP557:EP563" si="7553">EO557/EL557</f>
        <v>0.49236701059988852</v>
      </c>
      <c r="EQ557" s="1749">
        <f>SUM(EQ549,EQ491,EQ460,EQ446,EQ366,EQ311,EQ286,EQ213,EQ197,EQ138,EQ56,EQ32)</f>
        <v>-1100</v>
      </c>
      <c r="ER557" s="1749">
        <f t="shared" ref="ER557:ER563" si="7554">EL557+EQ557</f>
        <v>793531</v>
      </c>
      <c r="ES557" s="1749">
        <f>SUM(ES549,ES491,ES460,ES446,ES366,ES311,ES286,ES213,ES197,ES138,ES56,ES32)</f>
        <v>3650</v>
      </c>
      <c r="ET557" s="1749">
        <f t="shared" ref="ET557:ET563" si="7555">ER557+ES557</f>
        <v>797181</v>
      </c>
      <c r="EU557" s="2309">
        <f t="shared" ref="EU557:EU563" si="7556">EO557/ET557</f>
        <v>0.49079204095431278</v>
      </c>
      <c r="EV557" s="1749">
        <f>SUM(EV549,EV491,EV460,EV446,EV366,EV311,EV286,EV213,EV197,EV138,EV56,EV32)</f>
        <v>0</v>
      </c>
      <c r="EW557" s="1749">
        <f t="shared" ref="EW557:EW563" si="7557">ET557+EV557</f>
        <v>797181</v>
      </c>
      <c r="EX557" s="2013">
        <f>SUM(EX549,EX491,EX460,EX446,EX366,EX311,EX286,EX213,EX197,EX138,EX56,EX32)</f>
        <v>565844.07000000007</v>
      </c>
      <c r="EY557" s="2309">
        <f t="shared" ref="EY557:EY563" si="7558">EX557/ET557</f>
        <v>0.70980626733452012</v>
      </c>
      <c r="EZ557" s="2322">
        <f>SUM(EZ549,EZ491,EZ460,EZ446,EZ366,EZ311,EZ286,EZ213,EZ197,EZ138,EZ56,EZ32)</f>
        <v>797181.07000000007</v>
      </c>
      <c r="FA557" s="2013">
        <f>SUM(FA549,FA491,FA460,FA446,FA366,FA311,FA286,FA213,FA197,FA138,FA56,FA32)</f>
        <v>751096.42</v>
      </c>
      <c r="FB557" s="2309">
        <f t="shared" ref="FB557:FB563" si="7559">FA557/EW557</f>
        <v>0.9421905690175757</v>
      </c>
      <c r="FC557" s="305">
        <f t="shared" ref="FC557:FF558" si="7560">SUM(FC549,FC491,FC460,FC446,FC366,FC311,FC286,FC213,FC197,FC138,FC56,FC32)</f>
        <v>764954</v>
      </c>
      <c r="FD557" s="305">
        <f t="shared" si="7560"/>
        <v>730068</v>
      </c>
      <c r="FE557" s="305">
        <f t="shared" si="7560"/>
        <v>719508</v>
      </c>
      <c r="FF557" s="305">
        <f t="shared" si="7560"/>
        <v>-3000</v>
      </c>
      <c r="FG557" s="305">
        <f t="shared" ref="FG557:FG563" si="7561">FC557+FF557</f>
        <v>761954</v>
      </c>
      <c r="FH557" s="2781">
        <f>SUM(FH549,FH491,FH460,FH446,FH366,FH311,FH286,FH213,FH197,FH138,FH56,FH32)</f>
        <v>281777.33</v>
      </c>
      <c r="FI557" s="305">
        <f>SUM(FI549,FI491,FI460,FI446,FI366,FI311,FI286,FI213,FI197,FI138,FI56,FI32)</f>
        <v>25925</v>
      </c>
      <c r="FJ557" s="305">
        <f t="shared" ref="FJ557:FJ563" si="7562">FG557+FI557</f>
        <v>787879</v>
      </c>
      <c r="FK557" s="2775">
        <f t="shared" ref="FK557:FK563" si="7563">FH557/FJ557</f>
        <v>0.35764036101990282</v>
      </c>
      <c r="FL557" s="2781">
        <f>SUM(FL549,FL491,FL460,FL446,FL366,FL311,FL286,FL213,FL197,FL138,FL56,FL32)</f>
        <v>424185.13</v>
      </c>
      <c r="FM557" s="2775">
        <f t="shared" ref="FM557:FM563" si="7564">FL557/FJ557</f>
        <v>0.53838867389535705</v>
      </c>
      <c r="FN557" s="305">
        <f>SUM(FN549,FN491,FN460,FN446,FN366,FN311,FN286,FN213,FN197,FN138,FN56,FN32)</f>
        <v>-2000</v>
      </c>
      <c r="FO557" s="305">
        <f t="shared" ref="FO557:FO563" si="7565">FJ557+FN557</f>
        <v>785879</v>
      </c>
      <c r="FP557" s="1711">
        <f t="shared" ref="FP557:FS558" si="7566">SUM(FP549,FP491,FP460,FP446,FP366,FP311,FP286,FP213,FP197,FP138,FP56,FP32)</f>
        <v>785879</v>
      </c>
      <c r="FQ557" s="2643">
        <f t="shared" si="7566"/>
        <v>801618</v>
      </c>
      <c r="FR557" s="305">
        <f t="shared" si="7566"/>
        <v>772802</v>
      </c>
      <c r="FS557" s="305">
        <f t="shared" si="7566"/>
        <v>770642</v>
      </c>
    </row>
    <row r="558" spans="1:176" ht="34.5" customHeight="1" thickBot="1" x14ac:dyDescent="0.4">
      <c r="A558" s="211"/>
      <c r="B558" s="211"/>
      <c r="C558" s="1846" t="s">
        <v>370</v>
      </c>
      <c r="D558" s="651">
        <v>700</v>
      </c>
      <c r="E558" s="650"/>
      <c r="F558" s="662"/>
      <c r="G558" s="650"/>
      <c r="H558" s="752">
        <f t="shared" si="7496"/>
        <v>13790</v>
      </c>
      <c r="I558" s="507">
        <f t="shared" si="7496"/>
        <v>18698</v>
      </c>
      <c r="J558" s="563">
        <f t="shared" si="7496"/>
        <v>31548</v>
      </c>
      <c r="K558" s="563">
        <f t="shared" si="7496"/>
        <v>4668</v>
      </c>
      <c r="L558" s="599">
        <f>K558/J558</f>
        <v>0.14796500570559148</v>
      </c>
      <c r="M558" s="507">
        <f t="shared" si="7497"/>
        <v>31548</v>
      </c>
      <c r="N558" s="507">
        <f t="shared" si="7497"/>
        <v>0</v>
      </c>
      <c r="O558" s="507">
        <f t="shared" si="7497"/>
        <v>25768</v>
      </c>
      <c r="P558" s="563">
        <f>J558+N558+O558</f>
        <v>57316</v>
      </c>
      <c r="Q558" s="599">
        <f>K558/P558</f>
        <v>8.1443227022122963E-2</v>
      </c>
      <c r="R558" s="507">
        <f>SUM(R550,R492,R461,R447,R367,R312,R287,R214,R198,R139,R57,R33)</f>
        <v>57316</v>
      </c>
      <c r="S558" s="563">
        <f>SUM(S550,S492,S461,S447,S367,S312,S287,S214,S198,S139,S57,S33)</f>
        <v>12224</v>
      </c>
      <c r="T558" s="599">
        <f>S558/P558</f>
        <v>0.21327378044525089</v>
      </c>
      <c r="U558" s="507">
        <f t="shared" si="7498"/>
        <v>57316</v>
      </c>
      <c r="V558" s="507">
        <f t="shared" si="7498"/>
        <v>0</v>
      </c>
      <c r="W558" s="507">
        <f t="shared" si="7498"/>
        <v>0</v>
      </c>
      <c r="X558" s="563">
        <f t="shared" si="7499"/>
        <v>57316</v>
      </c>
      <c r="Y558" s="599">
        <f t="shared" si="7500"/>
        <v>0.21327378044525089</v>
      </c>
      <c r="Z558" s="507">
        <f>SUM(Z550,Z492,Z461,Z447,Z367,Z312,Z287,Z214,Z198,Z139,Z57,Z33)</f>
        <v>10000</v>
      </c>
      <c r="AA558" s="563">
        <f t="shared" si="7501"/>
        <v>67316</v>
      </c>
      <c r="AB558" s="563">
        <f>SUM(AB550,AB492,AB461,AB447,AB367,AB312,AB287,AB214,AB198,AB139,AB57,AB33)</f>
        <v>53760</v>
      </c>
      <c r="AC558" s="599">
        <f t="shared" si="7502"/>
        <v>0.79862142729811636</v>
      </c>
      <c r="AD558" s="563">
        <f>SUM(AD550,AD492,AD461,AD447,AD367,AD312,AD287,AD214,AD198,AD139,AD57,AD33)</f>
        <v>61413</v>
      </c>
      <c r="AE558" s="563">
        <f>SUM(AE550,AE492,AE461,AE447,AE367,AE312,AE287,AE214,AE198,AE139,AE57,AE33)</f>
        <v>61412</v>
      </c>
      <c r="AF558" s="599">
        <f t="shared" si="7503"/>
        <v>0.91229425396636754</v>
      </c>
      <c r="AG558" s="507">
        <f t="shared" si="7504"/>
        <v>61116</v>
      </c>
      <c r="AH558" s="507">
        <f t="shared" si="7504"/>
        <v>51825</v>
      </c>
      <c r="AI558" s="507">
        <f t="shared" si="7504"/>
        <v>51025</v>
      </c>
      <c r="AJ558" s="507">
        <f t="shared" si="7504"/>
        <v>93692</v>
      </c>
      <c r="AK558" s="507">
        <f t="shared" si="7504"/>
        <v>-6200</v>
      </c>
      <c r="AL558" s="563">
        <f t="shared" si="7505"/>
        <v>61116</v>
      </c>
      <c r="AM558" s="864">
        <f>SUM(AM550,AM492,AM461,AM447,AM367,AM312,AM287,AM214,AM198,AM139,AM57,AM33)</f>
        <v>61411.850000000006</v>
      </c>
      <c r="AN558" s="993">
        <f t="shared" si="7506"/>
        <v>1.0048407945546176</v>
      </c>
      <c r="AO558" s="864">
        <f>SUM(AO550,AO492,AO461,AO447,AO367,AO312,AO287,AO214,AO198,AO139,AO57,AO33)</f>
        <v>26548.309999999998</v>
      </c>
      <c r="AP558" s="993">
        <f t="shared" si="7507"/>
        <v>0.51226840328027012</v>
      </c>
      <c r="AQ558" s="864">
        <f>SUM(AQ550,AQ492,AQ461,AQ447,AQ367,AQ312,AQ287,AQ214,AQ198,AQ139,AQ57,AQ33)</f>
        <v>0</v>
      </c>
      <c r="AR558" s="864">
        <f>SUM(AR550,AR492,AR461,AR447,AR367,AR312,AR287,AR214,AR198,AR139,AR57,AR33)</f>
        <v>50200</v>
      </c>
      <c r="AS558" s="864">
        <f t="shared" si="7508"/>
        <v>102025</v>
      </c>
      <c r="AT558" s="993">
        <f t="shared" si="7509"/>
        <v>0.26021377113452582</v>
      </c>
      <c r="AU558" s="864">
        <f>SUM(AU550,AU492,AU461,AU447,AU367,AU312,AU287,AU214,AU198,AU139,AU57,AU33)</f>
        <v>48700</v>
      </c>
      <c r="AV558" s="864">
        <f t="shared" si="7510"/>
        <v>100525</v>
      </c>
      <c r="AW558" s="507">
        <f t="shared" si="7511"/>
        <v>51825</v>
      </c>
      <c r="AX558" s="864">
        <f t="shared" si="7511"/>
        <v>28250.57</v>
      </c>
      <c r="AY558" s="507">
        <f t="shared" si="7511"/>
        <v>100525</v>
      </c>
      <c r="AZ558" s="425">
        <f>SUM(AZ550,AZ492,AZ461,AZ447,AZ367,AZ312,AZ287,AZ214,AZ198,AZ139,AZ58,AZ34)</f>
        <v>173536.8</v>
      </c>
      <c r="BA558" s="1001">
        <f t="shared" si="7512"/>
        <v>61576</v>
      </c>
      <c r="BB558" s="507">
        <f t="shared" si="7512"/>
        <v>93653</v>
      </c>
      <c r="BC558" s="507">
        <f t="shared" si="7512"/>
        <v>66576</v>
      </c>
      <c r="BD558" s="1001">
        <f t="shared" si="7512"/>
        <v>61576</v>
      </c>
      <c r="BE558" s="507">
        <f t="shared" si="7512"/>
        <v>93653</v>
      </c>
      <c r="BF558" s="507">
        <f t="shared" si="7512"/>
        <v>66576</v>
      </c>
      <c r="BG558" s="864">
        <f t="shared" si="7512"/>
        <v>0</v>
      </c>
      <c r="BH558" s="507">
        <f t="shared" si="7513"/>
        <v>61576</v>
      </c>
      <c r="BI558" s="1002">
        <f>SUM(BI550,BI492,BI461,BI447,BI367,BI312,BI287,BI214,BI198,BI139,BI57,BI33)</f>
        <v>3020</v>
      </c>
      <c r="BJ558" s="993">
        <f t="shared" si="7514"/>
        <v>4.9045082499675201E-2</v>
      </c>
      <c r="BK558" s="507">
        <f>SUM(BK550,BK492,BK461,BK447,BK367,BK312,BK287,BK214,BK198,BK139,BK57,BK33)</f>
        <v>5000</v>
      </c>
      <c r="BL558" s="507">
        <f t="shared" si="7515"/>
        <v>66576</v>
      </c>
      <c r="BM558" s="993">
        <f t="shared" si="7516"/>
        <v>4.5361691900985338E-2</v>
      </c>
      <c r="BN558" s="993"/>
      <c r="BO558" s="993"/>
      <c r="BP558" s="1002">
        <f>SUM(BP550,BP492,BP461,BP447,BP367,BP312,BP287,BP214,BP198,BP139,BP57,BP33)</f>
        <v>14187.810000000001</v>
      </c>
      <c r="BQ558" s="993">
        <f t="shared" si="7517"/>
        <v>0.21310697548666188</v>
      </c>
      <c r="BR558" s="864">
        <f>SUM(BR550,BR492,BR461,BR447,BR367,BR312,BR287,BR214,BR198,BR139,BR57,BR33)</f>
        <v>0</v>
      </c>
      <c r="BS558" s="507">
        <f t="shared" si="7518"/>
        <v>66576</v>
      </c>
      <c r="BT558" s="1002">
        <f>SUM(BT550,BT492,BT461,BT447,BT367,BT312,BT287,BT214,BT198,BT139,BT57,BT33)</f>
        <v>29691.23</v>
      </c>
      <c r="BU558" s="993">
        <f t="shared" si="7519"/>
        <v>0.44597497596731556</v>
      </c>
      <c r="BV558" s="1049">
        <f>SUM(BV550,BV492,BV461,BV447,BV367,BV312,BV287,BV214,BV198,BV139,BV57,BV33)</f>
        <v>-36400</v>
      </c>
      <c r="BW558" s="507">
        <f t="shared" si="7520"/>
        <v>30176</v>
      </c>
      <c r="BX558" s="993">
        <f t="shared" si="7521"/>
        <v>0.98393524655355247</v>
      </c>
      <c r="BY558" s="1002">
        <f t="shared" si="7522"/>
        <v>29691.23</v>
      </c>
      <c r="BZ558" s="1153">
        <f t="shared" si="7522"/>
        <v>29691.23</v>
      </c>
      <c r="CA558" s="507">
        <f t="shared" si="7522"/>
        <v>71443</v>
      </c>
      <c r="CB558" s="507">
        <f t="shared" si="7522"/>
        <v>50140</v>
      </c>
      <c r="CC558" s="507">
        <f t="shared" si="7522"/>
        <v>70463</v>
      </c>
      <c r="CD558" s="1002">
        <f t="shared" si="7522"/>
        <v>10812.58</v>
      </c>
      <c r="CE558" s="52">
        <f t="shared" si="7522"/>
        <v>155400</v>
      </c>
      <c r="CF558" s="563">
        <f t="shared" si="7523"/>
        <v>226843</v>
      </c>
      <c r="CG558" s="599">
        <f t="shared" si="7524"/>
        <v>4.7665477885586068E-2</v>
      </c>
      <c r="CH558" s="1002">
        <f>SUM(CH550,CH492,CH461,CH447,CH367,CH312,CH287,CH214,CH198,CH139,CH57,CH33)</f>
        <v>41084.339999999997</v>
      </c>
      <c r="CI558" s="599">
        <f t="shared" si="7525"/>
        <v>0.18111354549181591</v>
      </c>
      <c r="CJ558" s="507">
        <f>SUM(CJ550,CJ492,CJ461,CJ447,CJ367,CJ312,CJ287,CJ214,CJ198,CJ139,CJ57,CJ33)</f>
        <v>0</v>
      </c>
      <c r="CK558" s="507">
        <f t="shared" si="7526"/>
        <v>226843</v>
      </c>
      <c r="CL558" s="160">
        <f>SUM(CL550,CL492,CL461,CL447,CL367,CL312,CL287,CL214,CL198,CL139,CL57,CL33)</f>
        <v>49152.259999999995</v>
      </c>
      <c r="CM558" s="599">
        <f t="shared" si="7527"/>
        <v>0.2166796418668418</v>
      </c>
      <c r="CN558" s="52">
        <f>SUM(CN550,CN492,CN461,CN447,CN367,CN312,CN287,CN214,CN198,CN139,CN57,CN33)</f>
        <v>-29584</v>
      </c>
      <c r="CO558" s="580">
        <f t="shared" si="7528"/>
        <v>197259</v>
      </c>
      <c r="CP558" s="599">
        <f t="shared" si="7529"/>
        <v>0.24917626065223891</v>
      </c>
      <c r="CQ558" s="52">
        <f>SUM(CQ550,CQ492,CQ461,CQ447,CQ367,CQ312,CQ287,CQ214,CQ198,CQ139,CQ57,CQ33)</f>
        <v>0</v>
      </c>
      <c r="CR558" s="580">
        <f t="shared" si="7530"/>
        <v>197259</v>
      </c>
      <c r="CS558" s="1275">
        <f t="shared" si="7531"/>
        <v>197259</v>
      </c>
      <c r="CT558" s="1057">
        <f t="shared" si="7531"/>
        <v>456077</v>
      </c>
      <c r="CU558" s="507">
        <f t="shared" si="7531"/>
        <v>130951</v>
      </c>
      <c r="CV558" s="507">
        <f t="shared" si="7531"/>
        <v>53785</v>
      </c>
      <c r="CW558" s="1418">
        <f t="shared" si="7531"/>
        <v>183426.85</v>
      </c>
      <c r="CX558" s="599">
        <f t="shared" si="7532"/>
        <v>0.92987823115802071</v>
      </c>
      <c r="CY558" s="305">
        <f>SUM(CY550,CY492,CY461,CY447,CY367,CY312,CY287,CY214,CY198,CY139,CY57,CY33)</f>
        <v>456077</v>
      </c>
      <c r="CZ558" s="507">
        <f>SUM(CZ550,CZ492,CZ461,CZ447,CZ367,CZ312,CZ287,CZ214,CZ198,CZ139,CZ57,CZ33)</f>
        <v>0</v>
      </c>
      <c r="DA558" s="305">
        <f t="shared" si="7533"/>
        <v>456077</v>
      </c>
      <c r="DB558" s="160">
        <f>SUM(DB550,DB492,DB461,DB447,DB367,DB312,DB287,DB214,DB198,DB139,DB57,DB33)</f>
        <v>29040.93</v>
      </c>
      <c r="DC558" s="599">
        <f t="shared" si="7534"/>
        <v>6.3675497777787526E-2</v>
      </c>
      <c r="DD558" s="580">
        <f>SUM(DD550,DD492,DD461,DD447,DD367,DD312,DD287,DD214,DD198,DD139,DD57,DD33)</f>
        <v>88760</v>
      </c>
      <c r="DE558" s="305">
        <f t="shared" si="7535"/>
        <v>544837</v>
      </c>
      <c r="DF558" s="599">
        <f t="shared" si="7536"/>
        <v>5.3302051806320055E-2</v>
      </c>
      <c r="DG558" s="580">
        <f>SUM(DG550,DG492,DG461,DG447,DG367,DG312,DG287,DG214,DG198,DG139,DG57,DG33)</f>
        <v>123760</v>
      </c>
      <c r="DH558" s="305">
        <f t="shared" si="7537"/>
        <v>579837</v>
      </c>
      <c r="DI558" s="599">
        <f t="shared" si="7538"/>
        <v>5.0084644477672177E-2</v>
      </c>
      <c r="DJ558" s="1616">
        <f>SUM(DJ550,DJ492,DJ461,DJ447,DJ367,DJ312,DJ287,DJ214,DJ198,DJ139,DJ57,DJ33)</f>
        <v>63170.93</v>
      </c>
      <c r="DK558" s="599">
        <f t="shared" si="7539"/>
        <v>0.10894601413845616</v>
      </c>
      <c r="DL558" s="580">
        <f>SUM(DL550,DL492,DL461,DL447,DL367,DL312,DL287,DL214,DL198,DL139,DL57,DL33)</f>
        <v>0</v>
      </c>
      <c r="DM558" s="305">
        <f t="shared" si="7540"/>
        <v>579837</v>
      </c>
      <c r="DN558" s="599">
        <f t="shared" si="7541"/>
        <v>0.10894601413845616</v>
      </c>
      <c r="DO558" s="1616">
        <f t="shared" si="7542"/>
        <v>321415.00999999995</v>
      </c>
      <c r="DP558" s="507">
        <f t="shared" si="7542"/>
        <v>339853</v>
      </c>
      <c r="DQ558" s="507">
        <f t="shared" si="7542"/>
        <v>7524</v>
      </c>
      <c r="DR558" s="507">
        <f t="shared" si="7542"/>
        <v>7524</v>
      </c>
      <c r="DS558" s="2013">
        <f t="shared" si="7542"/>
        <v>321415.01</v>
      </c>
      <c r="DT558" s="2309">
        <f t="shared" si="7543"/>
        <v>0.5543195932650038</v>
      </c>
      <c r="DU558" s="1749">
        <f>SUM(DU550,DU492,DU461,DU447,DU367,DU312,DU287,DU214,DU198,DU139,DU57,DU33)</f>
        <v>339853</v>
      </c>
      <c r="DV558" s="1749">
        <f>SUM(DV550,DV492,DV461,DV447,DV367,DV312,DV287,DV214,DV198,DV139,DV57,DV33)</f>
        <v>0</v>
      </c>
      <c r="DW558" s="1749">
        <f t="shared" si="7544"/>
        <v>339853</v>
      </c>
      <c r="DX558" s="1749">
        <f>SUM(DX550,DX492,DX461,DX447,DX367,DX312,DX287,DX214,DX198,DX139,DX57,DX33)</f>
        <v>80000</v>
      </c>
      <c r="DY558" s="1749">
        <f t="shared" si="7545"/>
        <v>419853</v>
      </c>
      <c r="DZ558" s="1749">
        <f>SUM(DZ550,DZ492,DZ461,DZ447,DZ367,DZ312,DZ287,DZ214,DZ198,DZ139,DZ57,DZ33)</f>
        <v>80000</v>
      </c>
      <c r="EA558" s="1749">
        <f t="shared" si="7546"/>
        <v>419853</v>
      </c>
      <c r="EB558" s="2013">
        <f>SUM(EB550,EB492,EB461,EB447,EB367,EB312,EB287,EB214,EB198,EB139,EB57,EB33)</f>
        <v>154945.16</v>
      </c>
      <c r="EC558" s="2309">
        <f t="shared" si="7547"/>
        <v>0.36904621379387548</v>
      </c>
      <c r="ED558" s="1749">
        <f>SUM(ED550,ED492,ED461,ED447,ED367,ED312,ED287,ED214,ED198,ED139,ED57,ED33)</f>
        <v>12322</v>
      </c>
      <c r="EE558" s="1749">
        <f t="shared" si="7548"/>
        <v>432175</v>
      </c>
      <c r="EF558" s="2309">
        <f t="shared" si="7549"/>
        <v>0.35852411638803727</v>
      </c>
      <c r="EG558" s="1749">
        <f>SUM(EG550,EG492,EG461,EG447,EG367,EG312,EG287,EG214,EG198,EG139,EG57,EG33)</f>
        <v>-5700</v>
      </c>
      <c r="EH558" s="1749">
        <f t="shared" si="7550"/>
        <v>426475</v>
      </c>
      <c r="EI558" s="2320">
        <f>SUM(EI550,EI492,EI461,EI447,EI367,EI312,EI287,EI214,EI198,EI139,EI57,EI33)</f>
        <v>364546.82000000007</v>
      </c>
      <c r="EJ558" s="2013">
        <f>SUM(EJ550,EJ492,EJ461,EJ447,EJ367,EJ312,EJ287,EJ214,EJ198,EJ139,EJ57,EJ33)</f>
        <v>364546.82000000007</v>
      </c>
      <c r="EK558" s="2309">
        <f t="shared" si="7551"/>
        <v>1</v>
      </c>
      <c r="EL558" s="1749">
        <f t="shared" si="7552"/>
        <v>240305</v>
      </c>
      <c r="EM558" s="2321">
        <f t="shared" si="7552"/>
        <v>8314</v>
      </c>
      <c r="EN558" s="2321">
        <f t="shared" si="7552"/>
        <v>8314</v>
      </c>
      <c r="EO558" s="2013">
        <f t="shared" si="7552"/>
        <v>14221.689999999999</v>
      </c>
      <c r="EP558" s="2176">
        <f t="shared" si="7553"/>
        <v>5.9181831422567152E-2</v>
      </c>
      <c r="EQ558" s="1749">
        <f>SUM(EQ550,EQ492,EQ461,EQ447,EQ367,EQ312,EQ287,EQ214,EQ198,EQ139,EQ57,EQ33)</f>
        <v>1100</v>
      </c>
      <c r="ER558" s="1749">
        <f t="shared" si="7554"/>
        <v>241405</v>
      </c>
      <c r="ES558" s="1749">
        <f>SUM(ES550,ES492,ES461,ES447,ES367,ES312,ES287,ES214,ES198,ES139,ES57,ES33)</f>
        <v>5400</v>
      </c>
      <c r="ET558" s="1749">
        <f t="shared" si="7555"/>
        <v>246805</v>
      </c>
      <c r="EU558" s="2309">
        <f t="shared" si="7556"/>
        <v>5.7623184295293853E-2</v>
      </c>
      <c r="EV558" s="1749">
        <f>SUM(EV550,EV492,EV461,EV447,EV367,EV312,EV287,EV214,EV198,EV139,EV57,EV33)</f>
        <v>0</v>
      </c>
      <c r="EW558" s="1749">
        <f t="shared" si="7557"/>
        <v>246805</v>
      </c>
      <c r="EX558" s="2013">
        <f>SUM(EX550,EX492,EX461,EX447,EX367,EX312,EX287,EX214,EX198,EX139,EX57,EX33)</f>
        <v>50473.090000000004</v>
      </c>
      <c r="EY558" s="2309">
        <f t="shared" si="7558"/>
        <v>0.204505945989749</v>
      </c>
      <c r="EZ558" s="2322">
        <f>SUM(EZ550,EZ492,EZ461,EZ447,EZ367,EZ312,EZ287,EZ214,EZ198,EZ139,EZ57,EZ33)</f>
        <v>246804.64</v>
      </c>
      <c r="FA558" s="2013">
        <f>SUM(FA550,FA492,FA461,FA447,FA367,FA312,FA287,FA214,FA198,FA139,FA57,FA33)</f>
        <v>51429.590000000004</v>
      </c>
      <c r="FB558" s="2309">
        <f t="shared" si="7559"/>
        <v>0.20838147525374284</v>
      </c>
      <c r="FC558" s="305">
        <f t="shared" si="7560"/>
        <v>215212</v>
      </c>
      <c r="FD558" s="305">
        <f t="shared" si="7560"/>
        <v>9247</v>
      </c>
      <c r="FE558" s="305">
        <f t="shared" si="7560"/>
        <v>9147</v>
      </c>
      <c r="FF558" s="305">
        <f t="shared" si="7560"/>
        <v>3000</v>
      </c>
      <c r="FG558" s="305">
        <f t="shared" si="7561"/>
        <v>218212</v>
      </c>
      <c r="FH558" s="2781">
        <f>SUM(FH550,FH492,FH461,FH447,FH367,FH312,FH287,FH214,FH198,FH139,FH57,FH33)</f>
        <v>199299.34</v>
      </c>
      <c r="FI558" s="305">
        <f>SUM(FI550,FI492,FI461,FI447,FI367,FI312,FI287,FI214,FI198,FI139,FI57,FI33)</f>
        <v>44486</v>
      </c>
      <c r="FJ558" s="305">
        <f t="shared" si="7562"/>
        <v>262698</v>
      </c>
      <c r="FK558" s="2775">
        <f t="shared" si="7563"/>
        <v>0.75866333203907144</v>
      </c>
      <c r="FL558" s="2781">
        <f>SUM(FL550,FL492,FL461,FL447,FL367,FL312,FL287,FL214,FL198,FL139,FL57,FL33)</f>
        <v>207612.96</v>
      </c>
      <c r="FM558" s="2775">
        <f t="shared" si="7564"/>
        <v>0.79031039444533269</v>
      </c>
      <c r="FN558" s="305">
        <f>SUM(FN550,FN492,FN461,FN447,FN367,FN312,FN287,FN214,FN198,FN139,FN57,FN33)</f>
        <v>2000</v>
      </c>
      <c r="FO558" s="305">
        <f t="shared" si="7565"/>
        <v>264698</v>
      </c>
      <c r="FP558" s="1711">
        <f t="shared" si="7566"/>
        <v>264698</v>
      </c>
      <c r="FQ558" s="2643">
        <f t="shared" si="7566"/>
        <v>156611</v>
      </c>
      <c r="FR558" s="305">
        <f t="shared" si="7566"/>
        <v>573485</v>
      </c>
      <c r="FS558" s="305">
        <f t="shared" si="7566"/>
        <v>99247</v>
      </c>
    </row>
    <row r="559" spans="1:176" ht="37.5" customHeight="1" thickBot="1" x14ac:dyDescent="0.4">
      <c r="A559" s="211"/>
      <c r="B559" s="211"/>
      <c r="C559" s="1846" t="s">
        <v>371</v>
      </c>
      <c r="D559" s="651" t="s">
        <v>421</v>
      </c>
      <c r="E559" s="650"/>
      <c r="F559" s="662"/>
      <c r="G559" s="650"/>
      <c r="H559" s="752">
        <f t="shared" ref="H559:I559" si="7567">SUM(H557:H558)</f>
        <v>547296</v>
      </c>
      <c r="I559" s="507">
        <f t="shared" si="7567"/>
        <v>612982.5</v>
      </c>
      <c r="J559" s="563">
        <f t="shared" ref="J559:O559" si="7568">SUM(J557:J558)</f>
        <v>616863</v>
      </c>
      <c r="K559" s="563">
        <f t="shared" si="7568"/>
        <v>181598</v>
      </c>
      <c r="L559" s="599">
        <f>K559/J559</f>
        <v>0.29438951598653185</v>
      </c>
      <c r="M559" s="507">
        <f t="shared" ref="M559" si="7569">SUM(M557:M558)</f>
        <v>616863</v>
      </c>
      <c r="N559" s="507">
        <f t="shared" si="7568"/>
        <v>0</v>
      </c>
      <c r="O559" s="507">
        <f t="shared" si="7568"/>
        <v>58240</v>
      </c>
      <c r="P559" s="563">
        <f>J559+N559+O559</f>
        <v>675103</v>
      </c>
      <c r="Q559" s="599">
        <f>K559/P559</f>
        <v>0.26899302773058331</v>
      </c>
      <c r="R559" s="507">
        <f t="shared" ref="R559:S559" si="7570">SUM(R557:R558)</f>
        <v>675103</v>
      </c>
      <c r="S559" s="563">
        <f t="shared" si="7570"/>
        <v>293683</v>
      </c>
      <c r="T559" s="599">
        <f>S559/P559</f>
        <v>0.43501954516570063</v>
      </c>
      <c r="U559" s="507">
        <f t="shared" ref="U559:W559" si="7571">SUM(U557:U558)</f>
        <v>690358</v>
      </c>
      <c r="V559" s="507">
        <f t="shared" si="7571"/>
        <v>0</v>
      </c>
      <c r="W559" s="507">
        <f t="shared" si="7571"/>
        <v>15255</v>
      </c>
      <c r="X559" s="563">
        <f t="shared" si="7499"/>
        <v>690358</v>
      </c>
      <c r="Y559" s="599">
        <f t="shared" si="7500"/>
        <v>0.42540681791186602</v>
      </c>
      <c r="Z559" s="507">
        <f t="shared" ref="Z559" si="7572">SUM(Z557:Z558)</f>
        <v>0</v>
      </c>
      <c r="AA559" s="563">
        <f t="shared" si="7501"/>
        <v>690358</v>
      </c>
      <c r="AB559" s="563">
        <f t="shared" ref="AB559:AE559" si="7573">SUM(AB557:AB558)</f>
        <v>538777</v>
      </c>
      <c r="AC559" s="599">
        <f t="shared" si="7502"/>
        <v>0.78043131244948272</v>
      </c>
      <c r="AD559" s="563">
        <f t="shared" si="7573"/>
        <v>599497</v>
      </c>
      <c r="AE559" s="563">
        <f t="shared" si="7573"/>
        <v>654707</v>
      </c>
      <c r="AF559" s="599">
        <f t="shared" si="7503"/>
        <v>0.94835867767158488</v>
      </c>
      <c r="AG559" s="507">
        <f t="shared" ref="AG559:AM559" si="7574">SUM(AG557:AG558)</f>
        <v>690358</v>
      </c>
      <c r="AH559" s="507">
        <f t="shared" si="7574"/>
        <v>652850</v>
      </c>
      <c r="AI559" s="507">
        <f t="shared" si="7574"/>
        <v>623652</v>
      </c>
      <c r="AJ559" s="507">
        <f t="shared" si="7574"/>
        <v>622848</v>
      </c>
      <c r="AK559" s="507">
        <f t="shared" si="7574"/>
        <v>0</v>
      </c>
      <c r="AL559" s="563">
        <f t="shared" si="7505"/>
        <v>690358</v>
      </c>
      <c r="AM559" s="864">
        <f t="shared" si="7574"/>
        <v>674590.45000000007</v>
      </c>
      <c r="AN559" s="993">
        <f t="shared" si="7506"/>
        <v>0.97716032840931821</v>
      </c>
      <c r="AO559" s="864">
        <f t="shared" ref="AO559:AR559" si="7575">SUM(AO557:AO558)</f>
        <v>340908.34</v>
      </c>
      <c r="AP559" s="993">
        <f t="shared" si="7507"/>
        <v>0.52218478976794058</v>
      </c>
      <c r="AQ559" s="864">
        <f t="shared" ref="AQ559" si="7576">SUM(AQ557:AQ558)</f>
        <v>0</v>
      </c>
      <c r="AR559" s="864">
        <f t="shared" si="7575"/>
        <v>46425</v>
      </c>
      <c r="AS559" s="864">
        <f t="shared" si="7508"/>
        <v>699275</v>
      </c>
      <c r="AT559" s="993">
        <f t="shared" si="7509"/>
        <v>0.48751684244395987</v>
      </c>
      <c r="AU559" s="864">
        <f t="shared" ref="AU559" si="7577">SUM(AU557:AU558)</f>
        <v>46925</v>
      </c>
      <c r="AV559" s="864">
        <f t="shared" si="7510"/>
        <v>699775</v>
      </c>
      <c r="AW559" s="507">
        <f t="shared" ref="AW559:BG559" si="7578">SUM(AW557:AW558)</f>
        <v>652850</v>
      </c>
      <c r="AX559" s="864">
        <f t="shared" si="7578"/>
        <v>538722.82999999996</v>
      </c>
      <c r="AY559" s="507">
        <f t="shared" si="7578"/>
        <v>699775</v>
      </c>
      <c r="AZ559" s="425">
        <f t="shared" si="7578"/>
        <v>709066.2</v>
      </c>
      <c r="BA559" s="1001">
        <f t="shared" si="7578"/>
        <v>661609.5</v>
      </c>
      <c r="BB559" s="507">
        <f t="shared" si="7578"/>
        <v>647040</v>
      </c>
      <c r="BC559" s="507">
        <f t="shared" si="7578"/>
        <v>646320</v>
      </c>
      <c r="BD559" s="1001">
        <f t="shared" si="7578"/>
        <v>661609.5</v>
      </c>
      <c r="BE559" s="507">
        <f t="shared" si="7578"/>
        <v>647040</v>
      </c>
      <c r="BF559" s="507">
        <f t="shared" si="7578"/>
        <v>646320</v>
      </c>
      <c r="BG559" s="864">
        <f t="shared" si="7578"/>
        <v>0</v>
      </c>
      <c r="BH559" s="507">
        <f t="shared" si="7513"/>
        <v>661609.5</v>
      </c>
      <c r="BI559" s="1002">
        <f t="shared" ref="BI559" si="7579">SUM(BI557:BI558)</f>
        <v>167631.15000000002</v>
      </c>
      <c r="BJ559" s="993">
        <f t="shared" si="7514"/>
        <v>0.25336871674303352</v>
      </c>
      <c r="BK559" s="507">
        <f t="shared" ref="BK559" si="7580">SUM(BK557:BK558)</f>
        <v>31554.11</v>
      </c>
      <c r="BL559" s="507">
        <f t="shared" si="7515"/>
        <v>693163.61</v>
      </c>
      <c r="BM559" s="993">
        <f t="shared" si="7516"/>
        <v>0.24183489667035468</v>
      </c>
      <c r="BN559" s="993"/>
      <c r="BO559" s="993"/>
      <c r="BP559" s="1002">
        <f t="shared" ref="BP559:BT559" si="7581">SUM(BP557:BP558)</f>
        <v>323015.16000000003</v>
      </c>
      <c r="BQ559" s="993">
        <f t="shared" si="7517"/>
        <v>0.46600132398756483</v>
      </c>
      <c r="BR559" s="864">
        <f t="shared" ref="BR559" si="7582">SUM(BR557:BR558)</f>
        <v>0</v>
      </c>
      <c r="BS559" s="507">
        <f t="shared" si="7518"/>
        <v>693163.61</v>
      </c>
      <c r="BT559" s="1002">
        <f t="shared" si="7581"/>
        <v>517450.62</v>
      </c>
      <c r="BU559" s="993">
        <f t="shared" si="7519"/>
        <v>0.74650574919823043</v>
      </c>
      <c r="BV559" s="507">
        <f t="shared" ref="BV559" si="7583">SUM(BV557:BV558)</f>
        <v>-21573</v>
      </c>
      <c r="BW559" s="507">
        <f t="shared" si="7520"/>
        <v>671590.61</v>
      </c>
      <c r="BX559" s="993">
        <f t="shared" si="7521"/>
        <v>0.77048519186413278</v>
      </c>
      <c r="BY559" s="1002">
        <f t="shared" ref="BY559:CE559" si="7584">SUM(BY557:BY558)</f>
        <v>674126.68</v>
      </c>
      <c r="BZ559" s="1153">
        <f t="shared" si="7584"/>
        <v>674126.68</v>
      </c>
      <c r="CA559" s="507">
        <f t="shared" si="7584"/>
        <v>689912</v>
      </c>
      <c r="CB559" s="507">
        <f t="shared" si="7584"/>
        <v>658716</v>
      </c>
      <c r="CC559" s="507">
        <f t="shared" si="7584"/>
        <v>656296</v>
      </c>
      <c r="CD559" s="1002">
        <f t="shared" si="7584"/>
        <v>200530.68</v>
      </c>
      <c r="CE559" s="52">
        <f t="shared" si="7584"/>
        <v>169522</v>
      </c>
      <c r="CF559" s="563">
        <f t="shared" si="7523"/>
        <v>859434</v>
      </c>
      <c r="CG559" s="599">
        <f t="shared" si="7524"/>
        <v>0.23332877219193096</v>
      </c>
      <c r="CH559" s="1002">
        <f t="shared" ref="CH559:CL559" si="7585">SUM(CH557:CH558)</f>
        <v>336568.95999999996</v>
      </c>
      <c r="CI559" s="599">
        <f t="shared" si="7525"/>
        <v>0.39161699444052711</v>
      </c>
      <c r="CJ559" s="507">
        <f t="shared" ref="CJ559" si="7586">SUM(CJ557:CJ558)</f>
        <v>0</v>
      </c>
      <c r="CK559" s="507">
        <f t="shared" si="7526"/>
        <v>859434</v>
      </c>
      <c r="CL559" s="160">
        <f t="shared" si="7585"/>
        <v>544427.1399999999</v>
      </c>
      <c r="CM559" s="599">
        <f t="shared" si="7527"/>
        <v>0.63347172674108765</v>
      </c>
      <c r="CN559" s="52">
        <f t="shared" ref="CN559" si="7587">SUM(CN557:CN558)</f>
        <v>-16742</v>
      </c>
      <c r="CO559" s="580">
        <f t="shared" si="7528"/>
        <v>842692</v>
      </c>
      <c r="CP559" s="599">
        <f t="shared" si="7529"/>
        <v>0.64605708847360588</v>
      </c>
      <c r="CQ559" s="52">
        <f t="shared" ref="CQ559" si="7588">SUM(CQ557:CQ558)</f>
        <v>0</v>
      </c>
      <c r="CR559" s="580">
        <f t="shared" si="7530"/>
        <v>842692</v>
      </c>
      <c r="CS559" s="1275">
        <f t="shared" ref="CS559:DB559" si="7589">SUM(CS557:CS558)</f>
        <v>842692</v>
      </c>
      <c r="CT559" s="1057">
        <f t="shared" si="7589"/>
        <v>1117183</v>
      </c>
      <c r="CU559" s="507">
        <f t="shared" si="7589"/>
        <v>813245</v>
      </c>
      <c r="CV559" s="507">
        <f t="shared" si="7589"/>
        <v>694362</v>
      </c>
      <c r="CW559" s="1418">
        <f t="shared" si="7589"/>
        <v>797584.03</v>
      </c>
      <c r="CX559" s="599">
        <f t="shared" si="7532"/>
        <v>0.94647158155055466</v>
      </c>
      <c r="CY559" s="305">
        <f t="shared" ref="CY559:CZ559" si="7590">SUM(CY557:CY558)</f>
        <v>1117183</v>
      </c>
      <c r="CZ559" s="507">
        <f t="shared" si="7590"/>
        <v>0</v>
      </c>
      <c r="DA559" s="305">
        <f t="shared" si="7533"/>
        <v>1117183</v>
      </c>
      <c r="DB559" s="160">
        <f t="shared" si="7589"/>
        <v>219120.24999999994</v>
      </c>
      <c r="DC559" s="599">
        <f t="shared" si="7534"/>
        <v>0.19613639842353486</v>
      </c>
      <c r="DD559" s="580">
        <f t="shared" ref="DD559" si="7591">SUM(DD557:DD558)</f>
        <v>115760</v>
      </c>
      <c r="DE559" s="305">
        <f t="shared" si="7535"/>
        <v>1232943</v>
      </c>
      <c r="DF559" s="599">
        <f t="shared" si="7536"/>
        <v>0.17772131396179705</v>
      </c>
      <c r="DG559" s="580">
        <f t="shared" ref="DG559" si="7592">SUM(DG557:DG558)</f>
        <v>150760</v>
      </c>
      <c r="DH559" s="305">
        <f t="shared" si="7537"/>
        <v>1267943</v>
      </c>
      <c r="DI559" s="599">
        <f t="shared" si="7538"/>
        <v>0.17281553666055963</v>
      </c>
      <c r="DJ559" s="1616">
        <f t="shared" ref="DJ559" si="7593">SUM(DJ557:DJ558)</f>
        <v>424792.36</v>
      </c>
      <c r="DK559" s="599">
        <f t="shared" si="7539"/>
        <v>0.33502480789751587</v>
      </c>
      <c r="DL559" s="580">
        <f t="shared" ref="DL559" si="7594">SUM(DL557:DL558)</f>
        <v>55148</v>
      </c>
      <c r="DM559" s="305">
        <f t="shared" si="7540"/>
        <v>1323091</v>
      </c>
      <c r="DN559" s="599">
        <f t="shared" si="7541"/>
        <v>0.32106057708804608</v>
      </c>
      <c r="DO559" s="1616">
        <f t="shared" ref="DO559:DS559" si="7595">SUM(DO557:DO558)</f>
        <v>1081356.98</v>
      </c>
      <c r="DP559" s="507">
        <f t="shared" si="7595"/>
        <v>1142784</v>
      </c>
      <c r="DQ559" s="507">
        <f t="shared" si="7595"/>
        <v>735526</v>
      </c>
      <c r="DR559" s="507">
        <f t="shared" si="7595"/>
        <v>731851</v>
      </c>
      <c r="DS559" s="2013">
        <f t="shared" si="7595"/>
        <v>1081356.98</v>
      </c>
      <c r="DT559" s="2309">
        <f t="shared" si="7543"/>
        <v>0.81729599853675972</v>
      </c>
      <c r="DU559" s="1749">
        <f t="shared" ref="DU559:DV559" si="7596">SUM(DU557:DU558)</f>
        <v>1142784</v>
      </c>
      <c r="DV559" s="1749">
        <f t="shared" si="7596"/>
        <v>0</v>
      </c>
      <c r="DW559" s="1749">
        <f t="shared" si="7544"/>
        <v>1142784</v>
      </c>
      <c r="DX559" s="1749">
        <f t="shared" ref="DX559:DZ559" si="7597">SUM(DX557:DX558)</f>
        <v>80000</v>
      </c>
      <c r="DY559" s="1749">
        <f t="shared" si="7545"/>
        <v>1222784</v>
      </c>
      <c r="DZ559" s="1749">
        <f t="shared" si="7597"/>
        <v>80000</v>
      </c>
      <c r="EA559" s="1749">
        <f t="shared" si="7546"/>
        <v>1222784</v>
      </c>
      <c r="EB559" s="2013">
        <f t="shared" ref="EB559" si="7598">SUM(EB557:EB558)</f>
        <v>549189.69000000006</v>
      </c>
      <c r="EC559" s="2309">
        <f t="shared" si="7547"/>
        <v>0.44913058234324299</v>
      </c>
      <c r="ED559" s="1749">
        <f t="shared" ref="ED559" si="7599">SUM(ED557:ED558)</f>
        <v>101092</v>
      </c>
      <c r="EE559" s="1749">
        <f t="shared" si="7548"/>
        <v>1323876</v>
      </c>
      <c r="EF559" s="2309">
        <f t="shared" si="7549"/>
        <v>0.41483468995585693</v>
      </c>
      <c r="EG559" s="1749">
        <f t="shared" ref="EG559" si="7600">SUM(EG557:EG558)</f>
        <v>0</v>
      </c>
      <c r="EH559" s="1749">
        <f t="shared" si="7550"/>
        <v>1323876</v>
      </c>
      <c r="EI559" s="2320">
        <f t="shared" ref="EI559:EO559" si="7601">SUM(EI557:EI558)</f>
        <v>1200098.33</v>
      </c>
      <c r="EJ559" s="2013">
        <f t="shared" si="7601"/>
        <v>1200098.33</v>
      </c>
      <c r="EK559" s="2309">
        <f t="shared" si="7551"/>
        <v>1</v>
      </c>
      <c r="EL559" s="1749">
        <f t="shared" si="7601"/>
        <v>1034936</v>
      </c>
      <c r="EM559" s="2321">
        <f t="shared" si="7601"/>
        <v>755497</v>
      </c>
      <c r="EN559" s="2321">
        <f t="shared" si="7601"/>
        <v>773770</v>
      </c>
      <c r="EO559" s="2013">
        <f t="shared" si="7601"/>
        <v>405471.78</v>
      </c>
      <c r="EP559" s="2176">
        <f t="shared" si="7553"/>
        <v>0.39178440019479466</v>
      </c>
      <c r="EQ559" s="1749">
        <f t="shared" ref="EQ559" si="7602">SUM(EQ557:EQ558)</f>
        <v>0</v>
      </c>
      <c r="ER559" s="1749">
        <f t="shared" si="7554"/>
        <v>1034936</v>
      </c>
      <c r="ES559" s="1749">
        <f t="shared" ref="ES559" si="7603">SUM(ES557:ES558)</f>
        <v>9050</v>
      </c>
      <c r="ET559" s="1749">
        <f t="shared" si="7555"/>
        <v>1043986</v>
      </c>
      <c r="EU559" s="2309">
        <f t="shared" si="7556"/>
        <v>0.38838813930455007</v>
      </c>
      <c r="EV559" s="1749">
        <f t="shared" ref="EV559" si="7604">SUM(EV557:EV558)</f>
        <v>0</v>
      </c>
      <c r="EW559" s="1749">
        <f t="shared" si="7557"/>
        <v>1043986</v>
      </c>
      <c r="EX559" s="2013">
        <f t="shared" ref="EX559" si="7605">SUM(EX557:EX558)</f>
        <v>616317.16</v>
      </c>
      <c r="EY559" s="2309">
        <f t="shared" si="7558"/>
        <v>0.59035002385089463</v>
      </c>
      <c r="EZ559" s="2322">
        <f t="shared" ref="EZ559:FF559" si="7606">SUM(EZ557:EZ558)</f>
        <v>1043985.7100000001</v>
      </c>
      <c r="FA559" s="2013">
        <f t="shared" ref="FA559" si="7607">SUM(FA557:FA558)</f>
        <v>802526.01</v>
      </c>
      <c r="FB559" s="2309">
        <f t="shared" si="7559"/>
        <v>0.76871338312965887</v>
      </c>
      <c r="FC559" s="305">
        <f t="shared" si="7606"/>
        <v>980166</v>
      </c>
      <c r="FD559" s="305">
        <f t="shared" si="7606"/>
        <v>739315</v>
      </c>
      <c r="FE559" s="305">
        <f t="shared" si="7606"/>
        <v>728655</v>
      </c>
      <c r="FF559" s="305">
        <f t="shared" si="7606"/>
        <v>0</v>
      </c>
      <c r="FG559" s="305">
        <f t="shared" si="7561"/>
        <v>980166</v>
      </c>
      <c r="FH559" s="2781">
        <f t="shared" ref="FH559:FI559" si="7608">SUM(FH557:FH558)</f>
        <v>481076.67000000004</v>
      </c>
      <c r="FI559" s="305">
        <f t="shared" si="7608"/>
        <v>70411</v>
      </c>
      <c r="FJ559" s="305">
        <f t="shared" si="7562"/>
        <v>1050577</v>
      </c>
      <c r="FK559" s="2775">
        <f t="shared" si="7563"/>
        <v>0.45791662105680975</v>
      </c>
      <c r="FL559" s="2781">
        <f t="shared" ref="FL559" si="7609">SUM(FL557:FL558)</f>
        <v>631798.09</v>
      </c>
      <c r="FM559" s="2775">
        <f t="shared" si="7564"/>
        <v>0.6013819929429256</v>
      </c>
      <c r="FN559" s="305">
        <f t="shared" ref="FN559" si="7610">SUM(FN557:FN558)</f>
        <v>0</v>
      </c>
      <c r="FO559" s="305">
        <f t="shared" si="7565"/>
        <v>1050577</v>
      </c>
      <c r="FP559" s="1711">
        <f t="shared" ref="FP559" si="7611">SUM(FP557:FP558)</f>
        <v>1050577</v>
      </c>
      <c r="FQ559" s="2643">
        <f t="shared" ref="FQ559:FR559" si="7612">SUM(FQ557:FQ558)</f>
        <v>958229</v>
      </c>
      <c r="FR559" s="305">
        <f t="shared" si="7612"/>
        <v>1346287</v>
      </c>
      <c r="FS559" s="305">
        <f t="shared" ref="FS559" si="7613">SUM(FS557:FS558)</f>
        <v>869889</v>
      </c>
    </row>
    <row r="560" spans="1:176" ht="21.75" thickBot="1" x14ac:dyDescent="0.4">
      <c r="A560" s="211"/>
      <c r="B560" s="211"/>
      <c r="C560" s="339"/>
      <c r="D560" s="694"/>
      <c r="E560" s="211"/>
      <c r="F560" s="695"/>
      <c r="G560" s="211"/>
      <c r="H560" s="465"/>
      <c r="I560" s="465"/>
      <c r="J560" s="466"/>
      <c r="K560" s="466"/>
      <c r="L560" s="628"/>
      <c r="M560" s="465"/>
      <c r="N560" s="465"/>
      <c r="O560" s="465"/>
      <c r="P560" s="466"/>
      <c r="Q560" s="628"/>
      <c r="R560" s="465"/>
      <c r="S560" s="466"/>
      <c r="T560" s="628"/>
      <c r="U560" s="465"/>
      <c r="V560" s="465"/>
      <c r="W560" s="465"/>
      <c r="X560" s="466"/>
      <c r="Y560" s="628"/>
      <c r="Z560" s="465"/>
      <c r="AA560" s="466">
        <f t="shared" si="7501"/>
        <v>0</v>
      </c>
      <c r="AB560" s="466"/>
      <c r="AC560" s="628"/>
      <c r="AD560" s="466"/>
      <c r="AE560" s="466"/>
      <c r="AF560" s="628"/>
      <c r="AG560" s="465"/>
      <c r="AH560" s="465"/>
      <c r="AI560" s="465"/>
      <c r="AJ560" s="465"/>
      <c r="AK560" s="465"/>
      <c r="AL560" s="466"/>
      <c r="AM560" s="853"/>
      <c r="AN560" s="1050"/>
      <c r="AO560" s="853"/>
      <c r="AP560" s="1050"/>
      <c r="AQ560" s="853"/>
      <c r="AR560" s="853"/>
      <c r="AS560" s="853"/>
      <c r="AT560" s="1050"/>
      <c r="AU560" s="853"/>
      <c r="AV560" s="853"/>
      <c r="AW560" s="465"/>
      <c r="AX560" s="853"/>
      <c r="AY560" s="465"/>
      <c r="AZ560" s="1949"/>
      <c r="BA560" s="909"/>
      <c r="BB560" s="465"/>
      <c r="BC560" s="465"/>
      <c r="BD560" s="909"/>
      <c r="BE560" s="465"/>
      <c r="BF560" s="465"/>
      <c r="BG560" s="853"/>
      <c r="BH560" s="1745"/>
      <c r="BI560" s="1051"/>
      <c r="BJ560" s="1050"/>
      <c r="BK560" s="1745"/>
      <c r="BL560" s="1745"/>
      <c r="BM560" s="1050"/>
      <c r="BN560" s="471"/>
      <c r="BO560" s="471"/>
      <c r="BP560" s="1051"/>
      <c r="BQ560" s="1050"/>
      <c r="BR560" s="853"/>
      <c r="BS560" s="1745"/>
      <c r="BT560" s="1051"/>
      <c r="BU560" s="1050"/>
      <c r="BV560" s="1745"/>
      <c r="BW560" s="1745"/>
      <c r="BX560" s="1050"/>
      <c r="BY560" s="1051"/>
      <c r="BZ560" s="1180"/>
      <c r="CA560" s="465"/>
      <c r="CB560" s="465"/>
      <c r="CC560" s="465"/>
      <c r="CD560" s="1051"/>
      <c r="CE560" s="70"/>
      <c r="CF560" s="11"/>
      <c r="CG560" s="628"/>
      <c r="CH560" s="1051"/>
      <c r="CI560" s="628"/>
      <c r="CJ560" s="1745"/>
      <c r="CK560" s="1745"/>
      <c r="CL560" s="193"/>
      <c r="CM560" s="628"/>
      <c r="CN560" s="70"/>
      <c r="CO560" s="1232"/>
      <c r="CP560" s="628"/>
      <c r="CQ560" s="70"/>
      <c r="CR560" s="1232">
        <f t="shared" si="7530"/>
        <v>0</v>
      </c>
      <c r="CS560" s="1302"/>
      <c r="CT560" s="467"/>
      <c r="CU560" s="465"/>
      <c r="CV560" s="465"/>
      <c r="CW560" s="1446"/>
      <c r="CX560" s="628"/>
      <c r="CY560" s="339"/>
      <c r="CZ560" s="1745"/>
      <c r="DA560" s="1536"/>
      <c r="DB560" s="193"/>
      <c r="DC560" s="628"/>
      <c r="DD560" s="1232"/>
      <c r="DE560" s="1536"/>
      <c r="DF560" s="628"/>
      <c r="DG560" s="1232"/>
      <c r="DH560" s="1536"/>
      <c r="DI560" s="628"/>
      <c r="DJ560" s="1643"/>
      <c r="DK560" s="628"/>
      <c r="DL560" s="1232"/>
      <c r="DM560" s="1536"/>
      <c r="DN560" s="628"/>
      <c r="DO560" s="1643"/>
      <c r="DQ560" s="465"/>
      <c r="DR560" s="465"/>
      <c r="DS560" s="2037"/>
      <c r="DT560" s="2421"/>
      <c r="DV560" s="1950"/>
      <c r="DW560" s="1950"/>
      <c r="DX560" s="1950"/>
      <c r="DY560" s="1950"/>
      <c r="DZ560" s="1950"/>
      <c r="EA560" s="1950"/>
      <c r="EB560" s="2037"/>
      <c r="EC560" s="2421"/>
      <c r="ED560" s="1950"/>
      <c r="EE560" s="1950"/>
      <c r="EF560" s="2421"/>
      <c r="EG560" s="1950"/>
      <c r="EH560" s="1950"/>
      <c r="EI560" s="2422"/>
      <c r="EJ560" s="2037"/>
      <c r="EK560" s="2421"/>
      <c r="EO560" s="2037"/>
      <c r="EP560" s="2176"/>
      <c r="EQ560" s="2682"/>
      <c r="ER560" s="2682"/>
      <c r="ES560" s="2682"/>
      <c r="ET560" s="2682"/>
      <c r="EU560" s="2421"/>
      <c r="EV560" s="2682"/>
      <c r="EW560" s="2682"/>
      <c r="EX560" s="2037"/>
      <c r="EY560" s="2421"/>
      <c r="EZ560" s="2197"/>
      <c r="FA560" s="2037"/>
      <c r="FB560" s="2421"/>
      <c r="FF560" s="1536"/>
      <c r="FG560" s="1536"/>
      <c r="FH560" s="2709"/>
      <c r="FI560" s="1536"/>
      <c r="FJ560" s="1536"/>
      <c r="FK560" s="2836"/>
      <c r="FL560" s="2709"/>
      <c r="FM560" s="2836"/>
      <c r="FN560" s="1536"/>
      <c r="FO560" s="1536">
        <f t="shared" si="7565"/>
        <v>0</v>
      </c>
    </row>
    <row r="561" spans="1:175" ht="27.75" customHeight="1" thickBot="1" x14ac:dyDescent="0.4">
      <c r="A561" s="211"/>
      <c r="B561" s="211"/>
      <c r="C561" s="1846" t="s">
        <v>372</v>
      </c>
      <c r="D561" s="651">
        <v>800</v>
      </c>
      <c r="E561" s="650"/>
      <c r="F561" s="662"/>
      <c r="G561" s="650"/>
      <c r="H561" s="752">
        <f>SUM(H551,H140)</f>
        <v>68908</v>
      </c>
      <c r="I561" s="507">
        <f>SUM(I551,I140)</f>
        <v>29413</v>
      </c>
      <c r="J561" s="563">
        <f>SUM(J551,J140)</f>
        <v>29837</v>
      </c>
      <c r="K561" s="563">
        <f>SUM(K551,K140)</f>
        <v>10050</v>
      </c>
      <c r="L561" s="599">
        <f>K561/J561</f>
        <v>0.33683011026577742</v>
      </c>
      <c r="M561" s="507">
        <f>SUM(M551,M140)</f>
        <v>29837</v>
      </c>
      <c r="N561" s="507">
        <f>SUM(N551,N140)</f>
        <v>0</v>
      </c>
      <c r="O561" s="507">
        <f>SUM(O551,O140)</f>
        <v>0</v>
      </c>
      <c r="P561" s="563">
        <f>J561+N561+O561</f>
        <v>29837</v>
      </c>
      <c r="Q561" s="599">
        <f>K561/P561</f>
        <v>0.33683011026577742</v>
      </c>
      <c r="R561" s="507">
        <f>SUM(R551,R140)</f>
        <v>29837</v>
      </c>
      <c r="S561" s="563">
        <f>SUM(S551,S140)</f>
        <v>15029</v>
      </c>
      <c r="T561" s="599">
        <f>S561/P561</f>
        <v>0.50370345544123074</v>
      </c>
      <c r="U561" s="507">
        <f>SUM(U551,U140)</f>
        <v>29837</v>
      </c>
      <c r="V561" s="507">
        <f>SUM(V551,V140)</f>
        <v>0</v>
      </c>
      <c r="W561" s="507">
        <f>SUM(W551,W140)</f>
        <v>0</v>
      </c>
      <c r="X561" s="563">
        <f t="shared" si="7499"/>
        <v>29837</v>
      </c>
      <c r="Y561" s="599">
        <f t="shared" si="7500"/>
        <v>0.50370345544123074</v>
      </c>
      <c r="Z561" s="507">
        <f>SUM(Z551,Z140)</f>
        <v>0</v>
      </c>
      <c r="AA561" s="563">
        <f t="shared" si="7501"/>
        <v>29837</v>
      </c>
      <c r="AB561" s="563">
        <f>SUM(AB551,AB140)</f>
        <v>23278</v>
      </c>
      <c r="AC561" s="599">
        <f t="shared" si="7502"/>
        <v>0.78017226933002648</v>
      </c>
      <c r="AD561" s="563">
        <f>SUM(AD551,AD140)</f>
        <v>27644</v>
      </c>
      <c r="AE561" s="563">
        <f>SUM(AE551,AE140)</f>
        <v>26434</v>
      </c>
      <c r="AF561" s="599">
        <f t="shared" si="7503"/>
        <v>0.8859469785836378</v>
      </c>
      <c r="AG561" s="507">
        <f>SUM(AG551,AG140)</f>
        <v>29837</v>
      </c>
      <c r="AH561" s="507">
        <f>SUM(AH551,AH140)</f>
        <v>30533</v>
      </c>
      <c r="AI561" s="507">
        <f>SUM(AI551,AI140)</f>
        <v>31023</v>
      </c>
      <c r="AJ561" s="507">
        <f>SUM(AJ551,AJ140)</f>
        <v>31865</v>
      </c>
      <c r="AK561" s="507">
        <f>SUM(AK551,AK140)</f>
        <v>0</v>
      </c>
      <c r="AL561" s="563">
        <f t="shared" si="7505"/>
        <v>29837</v>
      </c>
      <c r="AM561" s="864">
        <f>SUM(AM551,AM140)</f>
        <v>30120.2</v>
      </c>
      <c r="AN561" s="993">
        <f t="shared" si="7506"/>
        <v>1.0094915708683849</v>
      </c>
      <c r="AO561" s="864">
        <f>SUM(AO551,AO140)</f>
        <v>15440.42</v>
      </c>
      <c r="AP561" s="993">
        <f t="shared" si="7507"/>
        <v>0.50569613205384334</v>
      </c>
      <c r="AQ561" s="864">
        <f>SUM(AQ551,AQ140)</f>
        <v>0</v>
      </c>
      <c r="AR561" s="864">
        <f>SUM(AR551,AR140)</f>
        <v>0</v>
      </c>
      <c r="AS561" s="864">
        <f t="shared" si="7508"/>
        <v>30533</v>
      </c>
      <c r="AT561" s="993">
        <f t="shared" si="7509"/>
        <v>0.50569613205384334</v>
      </c>
      <c r="AU561" s="864">
        <f>SUM(AU551,AU140)</f>
        <v>0</v>
      </c>
      <c r="AV561" s="864">
        <f t="shared" si="7510"/>
        <v>30533</v>
      </c>
      <c r="AW561" s="507">
        <f t="shared" ref="AW561:BG561" si="7614">SUM(AW551,AW140)</f>
        <v>30533</v>
      </c>
      <c r="AX561" s="864">
        <f t="shared" si="7614"/>
        <v>25909.5</v>
      </c>
      <c r="AY561" s="507">
        <f t="shared" si="7614"/>
        <v>30533</v>
      </c>
      <c r="AZ561" s="425">
        <f t="shared" si="7614"/>
        <v>31090.97</v>
      </c>
      <c r="BA561" s="1001">
        <f t="shared" si="7614"/>
        <v>31390</v>
      </c>
      <c r="BB561" s="507">
        <f t="shared" si="7614"/>
        <v>32033</v>
      </c>
      <c r="BC561" s="507">
        <f t="shared" si="7614"/>
        <v>32651</v>
      </c>
      <c r="BD561" s="1001">
        <f t="shared" si="7614"/>
        <v>31390</v>
      </c>
      <c r="BE561" s="507">
        <f t="shared" si="7614"/>
        <v>32033</v>
      </c>
      <c r="BF561" s="507">
        <f t="shared" si="7614"/>
        <v>32651</v>
      </c>
      <c r="BG561" s="864">
        <f t="shared" si="7614"/>
        <v>0</v>
      </c>
      <c r="BH561" s="507">
        <f t="shared" si="7513"/>
        <v>31390</v>
      </c>
      <c r="BI561" s="1002">
        <f>SUM(BI551,BI140)</f>
        <v>7904.21</v>
      </c>
      <c r="BJ561" s="993">
        <f t="shared" si="7514"/>
        <v>0.25180662631411277</v>
      </c>
      <c r="BK561" s="507">
        <f>SUM(BK551,BK140)</f>
        <v>0</v>
      </c>
      <c r="BL561" s="507">
        <f t="shared" si="7515"/>
        <v>31390</v>
      </c>
      <c r="BM561" s="993">
        <f t="shared" si="7516"/>
        <v>0.25180662631411277</v>
      </c>
      <c r="BN561" s="993"/>
      <c r="BO561" s="993"/>
      <c r="BP561" s="1002">
        <f>SUM(BP551,BP140)</f>
        <v>15863.849999999999</v>
      </c>
      <c r="BQ561" s="993">
        <f t="shared" si="7517"/>
        <v>0.50537910162472122</v>
      </c>
      <c r="BR561" s="864">
        <f>SUM(BR551,BR140)</f>
        <v>0</v>
      </c>
      <c r="BS561" s="507">
        <f t="shared" si="7518"/>
        <v>31390</v>
      </c>
      <c r="BT561" s="1002">
        <f>SUM(BT551,BT140)</f>
        <v>24593.14</v>
      </c>
      <c r="BU561" s="993">
        <f t="shared" si="7519"/>
        <v>0.7834705320165658</v>
      </c>
      <c r="BV561" s="507">
        <f>SUM(BV551,BV140)</f>
        <v>0</v>
      </c>
      <c r="BW561" s="507">
        <f t="shared" si="7520"/>
        <v>31390</v>
      </c>
      <c r="BX561" s="993">
        <f t="shared" ref="BX561" si="7615">BT561/BW561</f>
        <v>0.7834705320165658</v>
      </c>
      <c r="BY561" s="1002">
        <f t="shared" ref="BY561:CE561" si="7616">SUM(BY551,BY140)</f>
        <v>31904.04</v>
      </c>
      <c r="BZ561" s="1153">
        <f t="shared" si="7616"/>
        <v>31904.04</v>
      </c>
      <c r="CA561" s="507">
        <f t="shared" si="7616"/>
        <v>32588</v>
      </c>
      <c r="CB561" s="507">
        <f t="shared" si="7616"/>
        <v>33484</v>
      </c>
      <c r="CC561" s="507">
        <f t="shared" si="7616"/>
        <v>31204</v>
      </c>
      <c r="CD561" s="1002">
        <f t="shared" si="7616"/>
        <v>10859.74</v>
      </c>
      <c r="CE561" s="52">
        <f t="shared" si="7616"/>
        <v>10715</v>
      </c>
      <c r="CF561" s="563">
        <f t="shared" ref="CF561" si="7617">CA561+CE561</f>
        <v>43303</v>
      </c>
      <c r="CG561" s="599">
        <f t="shared" si="7524"/>
        <v>0.25078493406923308</v>
      </c>
      <c r="CH561" s="1002">
        <f>SUM(CH551,CH140)</f>
        <v>16306.880000000001</v>
      </c>
      <c r="CI561" s="599">
        <f t="shared" si="7525"/>
        <v>0.37657621873773184</v>
      </c>
      <c r="CJ561" s="507">
        <f>SUM(CJ551,CJ140)</f>
        <v>0</v>
      </c>
      <c r="CK561" s="507">
        <f t="shared" si="7526"/>
        <v>43303</v>
      </c>
      <c r="CL561" s="160">
        <f>SUM(CL551,CL140)</f>
        <v>32409.35</v>
      </c>
      <c r="CM561" s="599">
        <f t="shared" si="7527"/>
        <v>0.74843197930859295</v>
      </c>
      <c r="CN561" s="52">
        <f>SUM(CN551,CN140)</f>
        <v>0</v>
      </c>
      <c r="CO561" s="580">
        <f t="shared" si="7528"/>
        <v>43303</v>
      </c>
      <c r="CP561" s="599">
        <f t="shared" si="7529"/>
        <v>0.74843197930859295</v>
      </c>
      <c r="CQ561" s="52">
        <f>SUM(CQ551,CQ140)</f>
        <v>0</v>
      </c>
      <c r="CR561" s="580">
        <f t="shared" si="7530"/>
        <v>43303</v>
      </c>
      <c r="CS561" s="1275">
        <f>SUM(CS551,CS140)</f>
        <v>43303</v>
      </c>
      <c r="CT561" s="1057">
        <f>SUM(CT551,CT140)</f>
        <v>54913</v>
      </c>
      <c r="CU561" s="507">
        <f>SUM(CU551,CU140)</f>
        <v>52633</v>
      </c>
      <c r="CV561" s="507">
        <f>SUM(CV551,CV140)</f>
        <v>47115</v>
      </c>
      <c r="CW561" s="1418">
        <f>SUM(CW551,CW140)</f>
        <v>43516.759999999995</v>
      </c>
      <c r="CX561" s="599">
        <f t="shared" si="7532"/>
        <v>1.0049363785419023</v>
      </c>
      <c r="CY561" s="305">
        <f>SUM(CY551,CY140)</f>
        <v>54913</v>
      </c>
      <c r="CZ561" s="507">
        <f>SUM(CZ551,CZ140)</f>
        <v>0</v>
      </c>
      <c r="DA561" s="305">
        <f t="shared" si="7533"/>
        <v>54913</v>
      </c>
      <c r="DB561" s="160">
        <f>SUM(DB551,DB140)</f>
        <v>16334.89</v>
      </c>
      <c r="DC561" s="599">
        <f t="shared" si="7534"/>
        <v>0.29746854114690507</v>
      </c>
      <c r="DD561" s="580">
        <f>SUM(DD551,DD140)</f>
        <v>0</v>
      </c>
      <c r="DE561" s="305">
        <f t="shared" si="7535"/>
        <v>54913</v>
      </c>
      <c r="DF561" s="599">
        <f t="shared" si="7536"/>
        <v>0.29746854114690507</v>
      </c>
      <c r="DG561" s="580">
        <f>SUM(DG551,DG140)</f>
        <v>0</v>
      </c>
      <c r="DH561" s="305">
        <f t="shared" si="7537"/>
        <v>54913</v>
      </c>
      <c r="DI561" s="599">
        <f t="shared" si="7538"/>
        <v>0.29746854114690507</v>
      </c>
      <c r="DJ561" s="1616">
        <f>SUM(DJ551,DJ140)</f>
        <v>27480.809999999998</v>
      </c>
      <c r="DK561" s="599">
        <f t="shared" si="7539"/>
        <v>0.5004427002713383</v>
      </c>
      <c r="DL561" s="580">
        <f>SUM(DL551,DL140)</f>
        <v>0</v>
      </c>
      <c r="DM561" s="305">
        <f t="shared" si="7540"/>
        <v>54913</v>
      </c>
      <c r="DN561" s="599">
        <f t="shared" si="7541"/>
        <v>0.5004427002713383</v>
      </c>
      <c r="DO561" s="1616">
        <f>SUM(DO551,DO140)</f>
        <v>55163.33</v>
      </c>
      <c r="DP561" s="507">
        <f>SUM(DP551,DP140)</f>
        <v>52918</v>
      </c>
      <c r="DQ561" s="507">
        <f>SUM(DQ551,DQ140)</f>
        <v>47533</v>
      </c>
      <c r="DR561" s="507">
        <f>SUM(DR551,DR140)</f>
        <v>48578</v>
      </c>
      <c r="DS561" s="2013">
        <f>SUM(DS551,DS140)</f>
        <v>55163.33</v>
      </c>
      <c r="DT561" s="2309">
        <f t="shared" si="7543"/>
        <v>1.0045586655254677</v>
      </c>
      <c r="DU561" s="1749">
        <f>SUM(DU551,DU140)</f>
        <v>52918</v>
      </c>
      <c r="DV561" s="1749">
        <f>SUM(DV551,DV140)</f>
        <v>0</v>
      </c>
      <c r="DW561" s="1749">
        <f t="shared" si="7544"/>
        <v>52918</v>
      </c>
      <c r="DX561" s="1749">
        <f>SUM(DX551,DX140)</f>
        <v>8000</v>
      </c>
      <c r="DY561" s="1749">
        <f t="shared" si="7545"/>
        <v>60918</v>
      </c>
      <c r="DZ561" s="1749">
        <f>SUM(DZ551,DZ140)</f>
        <v>8000</v>
      </c>
      <c r="EA561" s="1749">
        <f t="shared" si="7546"/>
        <v>60918</v>
      </c>
      <c r="EB561" s="2013">
        <f>SUM(EB551,EB140)</f>
        <v>27961.91</v>
      </c>
      <c r="EC561" s="2309">
        <f t="shared" si="7547"/>
        <v>0.45900899569913656</v>
      </c>
      <c r="ED561" s="1749">
        <f>SUM(ED551,ED140)</f>
        <v>0</v>
      </c>
      <c r="EE561" s="1749">
        <f t="shared" si="7548"/>
        <v>60918</v>
      </c>
      <c r="EF561" s="2309">
        <f t="shared" si="7549"/>
        <v>0.45900899569913656</v>
      </c>
      <c r="EG561" s="1749">
        <f>SUM(EG551,EG140)</f>
        <v>0</v>
      </c>
      <c r="EH561" s="1749">
        <f t="shared" si="7550"/>
        <v>60918</v>
      </c>
      <c r="EI561" s="2320">
        <f>SUM(EI551,EI140)</f>
        <v>60923.369999999995</v>
      </c>
      <c r="EJ561" s="2013">
        <f>SUM(EJ551,EJ140)</f>
        <v>60923.369999999995</v>
      </c>
      <c r="EK561" s="2309">
        <f t="shared" si="7551"/>
        <v>1</v>
      </c>
      <c r="EL561" s="1749">
        <f>SUM(EL551,EL140)</f>
        <v>63494</v>
      </c>
      <c r="EM561" s="2321">
        <f>SUM(EM551,EM140)</f>
        <v>64541</v>
      </c>
      <c r="EN561" s="2321">
        <f>SUM(EN551,EN140)</f>
        <v>65631</v>
      </c>
      <c r="EO561" s="2013">
        <f>SUM(EO551,EO140)</f>
        <v>31564.03</v>
      </c>
      <c r="EP561" s="2176">
        <f t="shared" si="7553"/>
        <v>0.49711831039153304</v>
      </c>
      <c r="EQ561" s="1749">
        <f>SUM(EQ551,EQ140)</f>
        <v>0</v>
      </c>
      <c r="ER561" s="1749">
        <f t="shared" si="7554"/>
        <v>63494</v>
      </c>
      <c r="ES561" s="1749">
        <f>SUM(ES551,ES140)</f>
        <v>0</v>
      </c>
      <c r="ET561" s="1749">
        <f t="shared" si="7555"/>
        <v>63494</v>
      </c>
      <c r="EU561" s="2309">
        <f t="shared" si="7556"/>
        <v>0.49711831039153304</v>
      </c>
      <c r="EV561" s="1749">
        <f>SUM(EV551,EV140)</f>
        <v>0</v>
      </c>
      <c r="EW561" s="1749">
        <f t="shared" si="7557"/>
        <v>63494</v>
      </c>
      <c r="EX561" s="2013">
        <f>SUM(EX551,EX140)</f>
        <v>47491.68</v>
      </c>
      <c r="EY561" s="2309">
        <f t="shared" si="7558"/>
        <v>0.7479711468800202</v>
      </c>
      <c r="EZ561" s="2322">
        <f>SUM(EZ551,EZ140)</f>
        <v>63494</v>
      </c>
      <c r="FA561" s="2013">
        <f>SUM(FA551,FA140)</f>
        <v>63483.62</v>
      </c>
      <c r="FB561" s="2309">
        <f t="shared" si="7559"/>
        <v>0.99983651998614043</v>
      </c>
      <c r="FC561" s="305">
        <f>SUM(FC551,FC140)</f>
        <v>64541</v>
      </c>
      <c r="FD561" s="305">
        <f>SUM(FD551,FD140)</f>
        <v>65631</v>
      </c>
      <c r="FE561" s="305">
        <f>SUM(FE551,FE140)</f>
        <v>66610</v>
      </c>
      <c r="FF561" s="305">
        <f>SUM(FF551,FF140)</f>
        <v>0</v>
      </c>
      <c r="FG561" s="305">
        <f t="shared" si="7561"/>
        <v>64541</v>
      </c>
      <c r="FH561" s="2781">
        <f>SUM(FH551,FH140)</f>
        <v>21463.11</v>
      </c>
      <c r="FI561" s="305">
        <f>SUM(FI551,FI140)</f>
        <v>0</v>
      </c>
      <c r="FJ561" s="305">
        <f t="shared" si="7562"/>
        <v>64541</v>
      </c>
      <c r="FK561" s="2775">
        <f t="shared" si="7563"/>
        <v>0.33255000697231218</v>
      </c>
      <c r="FL561" s="2781">
        <f>SUM(FL551,FL140)</f>
        <v>32180.370000000003</v>
      </c>
      <c r="FM561" s="2775">
        <f t="shared" si="7564"/>
        <v>0.49860352334175179</v>
      </c>
      <c r="FN561" s="305">
        <f>SUM(FN551,FN140)</f>
        <v>0</v>
      </c>
      <c r="FO561" s="305">
        <f t="shared" si="7565"/>
        <v>64541</v>
      </c>
      <c r="FP561" s="1711">
        <f>SUM(FP551,FP140)</f>
        <v>64541</v>
      </c>
      <c r="FQ561" s="2643">
        <f>SUM(FQ551,FQ140)</f>
        <v>65443</v>
      </c>
      <c r="FR561" s="305">
        <f>SUM(FR551,FR140)</f>
        <v>66505</v>
      </c>
      <c r="FS561" s="305">
        <f>SUM(FS551,FS140)</f>
        <v>47156</v>
      </c>
    </row>
    <row r="562" spans="1:175" ht="21.75" thickBot="1" x14ac:dyDescent="0.4">
      <c r="A562" s="211"/>
      <c r="B562" s="211"/>
      <c r="C562" s="339"/>
      <c r="D562" s="694"/>
      <c r="E562" s="211"/>
      <c r="F562" s="695"/>
      <c r="G562" s="211"/>
      <c r="H562" s="465"/>
      <c r="I562" s="465"/>
      <c r="J562" s="466"/>
      <c r="K562" s="466"/>
      <c r="L562" s="629"/>
      <c r="M562" s="465"/>
      <c r="N562" s="465"/>
      <c r="O562" s="465"/>
      <c r="P562" s="466"/>
      <c r="Q562" s="629"/>
      <c r="R562" s="465"/>
      <c r="S562" s="466"/>
      <c r="T562" s="629"/>
      <c r="U562" s="465"/>
      <c r="V562" s="465"/>
      <c r="W562" s="465"/>
      <c r="X562" s="466"/>
      <c r="Y562" s="629"/>
      <c r="Z562" s="465"/>
      <c r="AA562" s="466">
        <f t="shared" si="7501"/>
        <v>0</v>
      </c>
      <c r="AB562" s="466"/>
      <c r="AC562" s="629"/>
      <c r="AD562" s="466"/>
      <c r="AE562" s="466"/>
      <c r="AF562" s="629"/>
      <c r="AG562" s="465"/>
      <c r="AH562" s="465"/>
      <c r="AI562" s="465"/>
      <c r="AJ562" s="465"/>
      <c r="AK562" s="465"/>
      <c r="AL562" s="466"/>
      <c r="AM562" s="853"/>
      <c r="AN562" s="1052"/>
      <c r="AO562" s="853"/>
      <c r="AP562" s="1052"/>
      <c r="AQ562" s="853"/>
      <c r="AR562" s="853"/>
      <c r="AS562" s="853"/>
      <c r="AT562" s="1052"/>
      <c r="AU562" s="853"/>
      <c r="AV562" s="853"/>
      <c r="AW562" s="465"/>
      <c r="AX562" s="853"/>
      <c r="AY562" s="465"/>
      <c r="AZ562" s="1949"/>
      <c r="BA562" s="909"/>
      <c r="BB562" s="465"/>
      <c r="BC562" s="465"/>
      <c r="BD562" s="909"/>
      <c r="BE562" s="465"/>
      <c r="BF562" s="465"/>
      <c r="BG562" s="853"/>
      <c r="BH562" s="1745"/>
      <c r="BI562" s="1051"/>
      <c r="BJ562" s="1052"/>
      <c r="BK562" s="1745"/>
      <c r="BL562" s="1745"/>
      <c r="BM562" s="1052"/>
      <c r="BN562" s="471"/>
      <c r="BO562" s="471"/>
      <c r="BP562" s="1051"/>
      <c r="BQ562" s="1052"/>
      <c r="BR562" s="853"/>
      <c r="BS562" s="1745"/>
      <c r="BT562" s="1051"/>
      <c r="BU562" s="1052"/>
      <c r="BV562" s="1745"/>
      <c r="BW562" s="1745"/>
      <c r="BX562" s="1052"/>
      <c r="BY562" s="1051"/>
      <c r="BZ562" s="1180"/>
      <c r="CA562" s="465"/>
      <c r="CB562" s="465"/>
      <c r="CC562" s="465"/>
      <c r="CD562" s="1051"/>
      <c r="CE562" s="70"/>
      <c r="CF562" s="11"/>
      <c r="CG562" s="629"/>
      <c r="CH562" s="1051"/>
      <c r="CI562" s="629"/>
      <c r="CJ562" s="1745"/>
      <c r="CK562" s="1745"/>
      <c r="CL562" s="193"/>
      <c r="CM562" s="629"/>
      <c r="CN562" s="70"/>
      <c r="CO562" s="1232"/>
      <c r="CP562" s="629"/>
      <c r="CQ562" s="70"/>
      <c r="CR562" s="1232">
        <f t="shared" si="7530"/>
        <v>0</v>
      </c>
      <c r="CS562" s="1302"/>
      <c r="CT562" s="467"/>
      <c r="CU562" s="465"/>
      <c r="CV562" s="465"/>
      <c r="CW562" s="1446"/>
      <c r="CX562" s="629"/>
      <c r="CY562" s="339"/>
      <c r="CZ562" s="1745"/>
      <c r="DA562" s="1536"/>
      <c r="DB562" s="193"/>
      <c r="DC562" s="629"/>
      <c r="DD562" s="1232"/>
      <c r="DE562" s="1536"/>
      <c r="DF562" s="629"/>
      <c r="DG562" s="1232"/>
      <c r="DH562" s="1536"/>
      <c r="DI562" s="629"/>
      <c r="DJ562" s="1643"/>
      <c r="DK562" s="629"/>
      <c r="DL562" s="1232"/>
      <c r="DM562" s="1536"/>
      <c r="DN562" s="629"/>
      <c r="DO562" s="1643"/>
      <c r="DQ562" s="465"/>
      <c r="DR562" s="465"/>
      <c r="DS562" s="2037"/>
      <c r="DT562" s="2423"/>
      <c r="DV562" s="1950"/>
      <c r="DW562" s="1950"/>
      <c r="DX562" s="1950"/>
      <c r="DY562" s="1950"/>
      <c r="DZ562" s="1950"/>
      <c r="EA562" s="1950"/>
      <c r="EB562" s="2037"/>
      <c r="EC562" s="2423"/>
      <c r="ED562" s="1950"/>
      <c r="EE562" s="1950"/>
      <c r="EF562" s="2423"/>
      <c r="EG562" s="1950"/>
      <c r="EH562" s="1950"/>
      <c r="EI562" s="2422"/>
      <c r="EJ562" s="2037"/>
      <c r="EK562" s="2423"/>
      <c r="EO562" s="2037"/>
      <c r="EP562" s="2176"/>
      <c r="EQ562" s="2682"/>
      <c r="ER562" s="2682"/>
      <c r="ES562" s="2682"/>
      <c r="ET562" s="2682"/>
      <c r="EU562" s="2423"/>
      <c r="EV562" s="2682"/>
      <c r="EW562" s="2682"/>
      <c r="EX562" s="2037"/>
      <c r="EY562" s="2423"/>
      <c r="EZ562" s="2197"/>
      <c r="FA562" s="2037"/>
      <c r="FB562" s="2423"/>
      <c r="FF562" s="1536"/>
      <c r="FG562" s="1536"/>
      <c r="FH562" s="2709"/>
      <c r="FI562" s="1536"/>
      <c r="FJ562" s="1536"/>
      <c r="FK562" s="2837"/>
      <c r="FL562" s="2709"/>
      <c r="FM562" s="2837"/>
      <c r="FN562" s="1536"/>
      <c r="FO562" s="1536">
        <f t="shared" si="7565"/>
        <v>0</v>
      </c>
    </row>
    <row r="563" spans="1:175" ht="37.5" customHeight="1" thickBot="1" x14ac:dyDescent="0.4">
      <c r="A563" s="211"/>
      <c r="B563" s="211"/>
      <c r="C563" s="1846" t="s">
        <v>373</v>
      </c>
      <c r="D563" s="827" t="s">
        <v>437</v>
      </c>
      <c r="E563" s="650"/>
      <c r="F563" s="662"/>
      <c r="G563" s="650"/>
      <c r="H563" s="752">
        <f t="shared" ref="H563:I563" si="7618">SUM(H559:H561)</f>
        <v>616204</v>
      </c>
      <c r="I563" s="507">
        <f t="shared" si="7618"/>
        <v>642395.5</v>
      </c>
      <c r="J563" s="563">
        <f t="shared" ref="J563:O563" si="7619">SUM(J559:J561)</f>
        <v>646700</v>
      </c>
      <c r="K563" s="563">
        <f t="shared" si="7619"/>
        <v>191648</v>
      </c>
      <c r="L563" s="599">
        <f>K563/J563</f>
        <v>0.29634761094788931</v>
      </c>
      <c r="M563" s="507">
        <f t="shared" ref="M563" si="7620">SUM(M559:M561)</f>
        <v>646700</v>
      </c>
      <c r="N563" s="507">
        <f t="shared" si="7619"/>
        <v>0</v>
      </c>
      <c r="O563" s="507">
        <f t="shared" si="7619"/>
        <v>58240</v>
      </c>
      <c r="P563" s="563">
        <f>J563+N563+O563</f>
        <v>704940</v>
      </c>
      <c r="Q563" s="599">
        <f>K563/P563</f>
        <v>0.27186427213663572</v>
      </c>
      <c r="R563" s="507">
        <f t="shared" ref="R563:S563" si="7621">SUM(R559:R561)</f>
        <v>704940</v>
      </c>
      <c r="S563" s="563">
        <f t="shared" si="7621"/>
        <v>308712</v>
      </c>
      <c r="T563" s="599">
        <f>S563/P563</f>
        <v>0.43792663205379179</v>
      </c>
      <c r="U563" s="507">
        <f t="shared" ref="U563:W563" si="7622">SUM(U559:U561)</f>
        <v>720195</v>
      </c>
      <c r="V563" s="507">
        <f t="shared" si="7622"/>
        <v>0</v>
      </c>
      <c r="W563" s="507">
        <f t="shared" si="7622"/>
        <v>15255</v>
      </c>
      <c r="X563" s="563">
        <f t="shared" si="7499"/>
        <v>720195</v>
      </c>
      <c r="Y563" s="599">
        <f t="shared" si="7500"/>
        <v>0.42865057380292837</v>
      </c>
      <c r="Z563" s="507">
        <f t="shared" ref="Z563" si="7623">SUM(Z559:Z561)</f>
        <v>0</v>
      </c>
      <c r="AA563" s="563">
        <f t="shared" si="7501"/>
        <v>720195</v>
      </c>
      <c r="AB563" s="563">
        <f t="shared" ref="AB563:AE563" si="7624">SUM(AB559:AB561)</f>
        <v>562055</v>
      </c>
      <c r="AC563" s="599">
        <f t="shared" si="7502"/>
        <v>0.78042058053721564</v>
      </c>
      <c r="AD563" s="563">
        <f t="shared" si="7624"/>
        <v>627141</v>
      </c>
      <c r="AE563" s="563">
        <f t="shared" si="7624"/>
        <v>681141</v>
      </c>
      <c r="AF563" s="599">
        <f t="shared" si="7503"/>
        <v>0.94577301980713557</v>
      </c>
      <c r="AG563" s="507">
        <f t="shared" ref="AG563:AM563" si="7625">SUM(AG559:AG561)</f>
        <v>720195</v>
      </c>
      <c r="AH563" s="507">
        <f t="shared" si="7625"/>
        <v>683383</v>
      </c>
      <c r="AI563" s="507">
        <f t="shared" si="7625"/>
        <v>654675</v>
      </c>
      <c r="AJ563" s="507">
        <f t="shared" si="7625"/>
        <v>654713</v>
      </c>
      <c r="AK563" s="507">
        <f t="shared" si="7625"/>
        <v>0</v>
      </c>
      <c r="AL563" s="563">
        <f t="shared" si="7505"/>
        <v>720195</v>
      </c>
      <c r="AM563" s="864">
        <f t="shared" si="7625"/>
        <v>704710.65</v>
      </c>
      <c r="AN563" s="993">
        <f t="shared" si="7506"/>
        <v>0.97849978130922877</v>
      </c>
      <c r="AO563" s="864">
        <f t="shared" ref="AO563:AR563" si="7626">SUM(AO559:AO561)</f>
        <v>356348.76</v>
      </c>
      <c r="AP563" s="993">
        <f t="shared" si="7507"/>
        <v>0.52144808987054114</v>
      </c>
      <c r="AQ563" s="864">
        <f t="shared" ref="AQ563" si="7627">SUM(AQ559:AQ561)</f>
        <v>0</v>
      </c>
      <c r="AR563" s="864">
        <f t="shared" si="7626"/>
        <v>46425</v>
      </c>
      <c r="AS563" s="864">
        <f t="shared" si="7508"/>
        <v>729808</v>
      </c>
      <c r="AT563" s="993">
        <f t="shared" si="7509"/>
        <v>0.48827740994891811</v>
      </c>
      <c r="AU563" s="864">
        <f t="shared" ref="AU563" si="7628">SUM(AU559:AU561)</f>
        <v>46925</v>
      </c>
      <c r="AV563" s="864">
        <f t="shared" si="7510"/>
        <v>730308</v>
      </c>
      <c r="AW563" s="507">
        <f t="shared" ref="AW563:BG563" si="7629">SUM(AW559:AW561)</f>
        <v>683383</v>
      </c>
      <c r="AX563" s="864">
        <f t="shared" si="7629"/>
        <v>564632.32999999996</v>
      </c>
      <c r="AY563" s="507">
        <f t="shared" si="7629"/>
        <v>730308</v>
      </c>
      <c r="AZ563" s="425">
        <f t="shared" si="7629"/>
        <v>740157.16999999993</v>
      </c>
      <c r="BA563" s="1001">
        <f t="shared" si="7629"/>
        <v>692999.5</v>
      </c>
      <c r="BB563" s="507">
        <f t="shared" si="7629"/>
        <v>679073</v>
      </c>
      <c r="BC563" s="507">
        <f t="shared" si="7629"/>
        <v>678971</v>
      </c>
      <c r="BD563" s="1001">
        <f t="shared" si="7629"/>
        <v>692999.5</v>
      </c>
      <c r="BE563" s="507">
        <f t="shared" si="7629"/>
        <v>679073</v>
      </c>
      <c r="BF563" s="507">
        <f t="shared" si="7629"/>
        <v>678971</v>
      </c>
      <c r="BG563" s="864">
        <f t="shared" si="7629"/>
        <v>0</v>
      </c>
      <c r="BH563" s="507">
        <f t="shared" si="7513"/>
        <v>692999.5</v>
      </c>
      <c r="BI563" s="1002">
        <f t="shared" ref="BI563" si="7630">SUM(BI559:BI561)</f>
        <v>175535.36000000002</v>
      </c>
      <c r="BJ563" s="993">
        <f t="shared" si="7514"/>
        <v>0.25329796053243908</v>
      </c>
      <c r="BK563" s="507">
        <f t="shared" ref="BK563" si="7631">SUM(BK559:BK561)</f>
        <v>31554.11</v>
      </c>
      <c r="BL563" s="507">
        <f t="shared" si="7515"/>
        <v>724553.61</v>
      </c>
      <c r="BM563" s="993">
        <f t="shared" si="7516"/>
        <v>0.24226690417014141</v>
      </c>
      <c r="BN563" s="993"/>
      <c r="BO563" s="993"/>
      <c r="BP563" s="1002">
        <f t="shared" ref="BP563:BT563" si="7632">SUM(BP559:BP561)</f>
        <v>338879.01</v>
      </c>
      <c r="BQ563" s="993">
        <f t="shared" si="7517"/>
        <v>0.46770729635865044</v>
      </c>
      <c r="BR563" s="864">
        <f t="shared" ref="BR563" si="7633">SUM(BR559:BR561)</f>
        <v>0</v>
      </c>
      <c r="BS563" s="507">
        <f t="shared" si="7518"/>
        <v>724553.61</v>
      </c>
      <c r="BT563" s="1002">
        <f t="shared" si="7632"/>
        <v>542043.76</v>
      </c>
      <c r="BU563" s="993">
        <f>BT563/BS563</f>
        <v>0.74810718284876121</v>
      </c>
      <c r="BV563" s="1049">
        <f t="shared" ref="BV563" si="7634">SUM(BV559:BV561)</f>
        <v>-21573</v>
      </c>
      <c r="BW563" s="507">
        <f t="shared" si="7520"/>
        <v>702980.61</v>
      </c>
      <c r="BX563" s="993">
        <f t="shared" ref="BX563" si="7635">BT563/BW563</f>
        <v>0.77106502268960164</v>
      </c>
      <c r="BY563" s="1002">
        <f t="shared" ref="BY563:CE563" si="7636">SUM(BY559:BY561)</f>
        <v>706030.72000000009</v>
      </c>
      <c r="BZ563" s="1153">
        <f t="shared" si="7636"/>
        <v>706030.72000000009</v>
      </c>
      <c r="CA563" s="507">
        <f t="shared" si="7636"/>
        <v>722500</v>
      </c>
      <c r="CB563" s="507">
        <f t="shared" si="7636"/>
        <v>692200</v>
      </c>
      <c r="CC563" s="507">
        <f t="shared" si="7636"/>
        <v>687500</v>
      </c>
      <c r="CD563" s="1002">
        <f t="shared" si="7636"/>
        <v>211390.41999999998</v>
      </c>
      <c r="CE563" s="52">
        <f t="shared" si="7636"/>
        <v>180237</v>
      </c>
      <c r="CF563" s="563">
        <f t="shared" ref="CF563" si="7637">CA563+CE563</f>
        <v>902737</v>
      </c>
      <c r="CG563" s="599">
        <f t="shared" si="7524"/>
        <v>0.23416611925732519</v>
      </c>
      <c r="CH563" s="1002">
        <f t="shared" ref="CH563:CL563" si="7638">SUM(CH559:CH561)</f>
        <v>352875.83999999997</v>
      </c>
      <c r="CI563" s="599">
        <f t="shared" si="7525"/>
        <v>0.3908955099879588</v>
      </c>
      <c r="CJ563" s="507">
        <f t="shared" ref="CJ563" si="7639">SUM(CJ559:CJ561)</f>
        <v>0</v>
      </c>
      <c r="CK563" s="507">
        <f t="shared" si="7526"/>
        <v>902737</v>
      </c>
      <c r="CL563" s="160">
        <f t="shared" si="7638"/>
        <v>576836.48999999987</v>
      </c>
      <c r="CM563" s="599">
        <f t="shared" si="7527"/>
        <v>0.63898620528459549</v>
      </c>
      <c r="CN563" s="52">
        <f t="shared" ref="CN563" si="7640">SUM(CN559:CN561)</f>
        <v>-16742</v>
      </c>
      <c r="CO563" s="580">
        <f t="shared" si="7528"/>
        <v>885995</v>
      </c>
      <c r="CP563" s="599">
        <f t="shared" si="7529"/>
        <v>0.65106066061320877</v>
      </c>
      <c r="CQ563" s="52">
        <f t="shared" ref="CQ563" si="7641">SUM(CQ559:CQ561)</f>
        <v>0</v>
      </c>
      <c r="CR563" s="580">
        <f t="shared" si="7530"/>
        <v>885995</v>
      </c>
      <c r="CS563" s="1275">
        <f t="shared" ref="CS563:DB563" si="7642">SUM(CS559:CS561)</f>
        <v>885995</v>
      </c>
      <c r="CT563" s="1057">
        <f t="shared" si="7642"/>
        <v>1172096</v>
      </c>
      <c r="CU563" s="507">
        <f t="shared" si="7642"/>
        <v>865878</v>
      </c>
      <c r="CV563" s="507">
        <f t="shared" si="7642"/>
        <v>741477</v>
      </c>
      <c r="CW563" s="1418">
        <f t="shared" si="7642"/>
        <v>841100.79</v>
      </c>
      <c r="CX563" s="599">
        <f t="shared" si="7532"/>
        <v>0.94932904813232588</v>
      </c>
      <c r="CY563" s="305">
        <f t="shared" ref="CY563:CZ563" si="7643">SUM(CY559:CY561)</f>
        <v>1172096</v>
      </c>
      <c r="CZ563" s="507">
        <f t="shared" si="7643"/>
        <v>0</v>
      </c>
      <c r="DA563" s="305">
        <f t="shared" si="7533"/>
        <v>1172096</v>
      </c>
      <c r="DB563" s="160">
        <f t="shared" si="7642"/>
        <v>235455.13999999996</v>
      </c>
      <c r="DC563" s="599">
        <f t="shared" si="7534"/>
        <v>0.20088383545375119</v>
      </c>
      <c r="DD563" s="580">
        <f t="shared" ref="DD563" si="7644">SUM(DD559:DD561)</f>
        <v>115760</v>
      </c>
      <c r="DE563" s="305">
        <f t="shared" si="7535"/>
        <v>1287856</v>
      </c>
      <c r="DF563" s="599">
        <f t="shared" si="7536"/>
        <v>0.18282722602526988</v>
      </c>
      <c r="DG563" s="580">
        <f t="shared" ref="DG563" si="7645">SUM(DG559:DG561)</f>
        <v>150760</v>
      </c>
      <c r="DH563" s="305">
        <f t="shared" si="7537"/>
        <v>1322856</v>
      </c>
      <c r="DI563" s="599">
        <f t="shared" si="7538"/>
        <v>0.17799000042332647</v>
      </c>
      <c r="DJ563" s="1616">
        <f t="shared" ref="DJ563" si="7646">SUM(DJ559:DJ561)</f>
        <v>452273.17</v>
      </c>
      <c r="DK563" s="599">
        <f t="shared" si="7539"/>
        <v>0.34189146059737413</v>
      </c>
      <c r="DL563" s="580">
        <f t="shared" ref="DL563" si="7647">SUM(DL559:DL561)</f>
        <v>55148</v>
      </c>
      <c r="DM563" s="305">
        <f t="shared" si="7540"/>
        <v>1378004</v>
      </c>
      <c r="DN563" s="599">
        <f t="shared" si="7541"/>
        <v>0.32820889489435445</v>
      </c>
      <c r="DO563" s="1616">
        <f t="shared" ref="DO563:DS563" si="7648">SUM(DO559:DO561)</f>
        <v>1136520.31</v>
      </c>
      <c r="DP563" s="507">
        <f t="shared" si="7648"/>
        <v>1195702</v>
      </c>
      <c r="DQ563" s="507">
        <f t="shared" si="7648"/>
        <v>783059</v>
      </c>
      <c r="DR563" s="507">
        <f t="shared" si="7648"/>
        <v>780429</v>
      </c>
      <c r="DS563" s="2013">
        <f t="shared" si="7648"/>
        <v>1136520.31</v>
      </c>
      <c r="DT563" s="2309">
        <f t="shared" si="7543"/>
        <v>0.82475835338649239</v>
      </c>
      <c r="DU563" s="1749">
        <f t="shared" ref="DU563:DV563" si="7649">SUM(DU559:DU561)</f>
        <v>1195702</v>
      </c>
      <c r="DV563" s="1749">
        <f t="shared" si="7649"/>
        <v>0</v>
      </c>
      <c r="DW563" s="1749">
        <f t="shared" si="7544"/>
        <v>1195702</v>
      </c>
      <c r="DX563" s="1749">
        <f t="shared" ref="DX563:DZ563" si="7650">SUM(DX559:DX561)</f>
        <v>88000</v>
      </c>
      <c r="DY563" s="1749">
        <f t="shared" si="7545"/>
        <v>1283702</v>
      </c>
      <c r="DZ563" s="1749">
        <f t="shared" si="7650"/>
        <v>88000</v>
      </c>
      <c r="EA563" s="1749">
        <f t="shared" si="7546"/>
        <v>1283702</v>
      </c>
      <c r="EB563" s="2013">
        <f t="shared" ref="EB563" si="7651">SUM(EB559:EB561)</f>
        <v>577151.60000000009</v>
      </c>
      <c r="EC563" s="2309">
        <f t="shared" si="7547"/>
        <v>0.44959936184566207</v>
      </c>
      <c r="ED563" s="1749">
        <f t="shared" ref="ED563" si="7652">SUM(ED559:ED561)</f>
        <v>101092</v>
      </c>
      <c r="EE563" s="1749">
        <f t="shared" si="7548"/>
        <v>1384794</v>
      </c>
      <c r="EF563" s="2309">
        <f t="shared" si="7549"/>
        <v>0.41677794675597968</v>
      </c>
      <c r="EG563" s="1749">
        <f t="shared" ref="EG563" si="7653">SUM(EG559:EG561)</f>
        <v>0</v>
      </c>
      <c r="EH563" s="1749">
        <f t="shared" si="7550"/>
        <v>1384794</v>
      </c>
      <c r="EI563" s="2320">
        <f t="shared" ref="EI563:EO563" si="7654">SUM(EI559:EI561)</f>
        <v>1261021.7000000002</v>
      </c>
      <c r="EJ563" s="2013">
        <f t="shared" si="7654"/>
        <v>1261021.7000000002</v>
      </c>
      <c r="EK563" s="2309">
        <f t="shared" si="7551"/>
        <v>1</v>
      </c>
      <c r="EL563" s="1749">
        <f t="shared" si="7654"/>
        <v>1098430</v>
      </c>
      <c r="EM563" s="2321">
        <f t="shared" si="7654"/>
        <v>820038</v>
      </c>
      <c r="EN563" s="2321">
        <f t="shared" si="7654"/>
        <v>839401</v>
      </c>
      <c r="EO563" s="2013">
        <f t="shared" si="7654"/>
        <v>437035.81000000006</v>
      </c>
      <c r="EP563" s="2176">
        <f t="shared" si="7553"/>
        <v>0.39787315532168643</v>
      </c>
      <c r="EQ563" s="1749">
        <f t="shared" ref="EQ563" si="7655">SUM(EQ559:EQ561)</f>
        <v>0</v>
      </c>
      <c r="ER563" s="1749">
        <f t="shared" si="7554"/>
        <v>1098430</v>
      </c>
      <c r="ES563" s="1749">
        <f t="shared" ref="ES563" si="7656">SUM(ES559:ES561)</f>
        <v>9050</v>
      </c>
      <c r="ET563" s="1749">
        <f t="shared" si="7555"/>
        <v>1107480</v>
      </c>
      <c r="EU563" s="2309">
        <f t="shared" si="7556"/>
        <v>0.39462185321631094</v>
      </c>
      <c r="EV563" s="1749">
        <f t="shared" ref="EV563" si="7657">SUM(EV559:EV561)</f>
        <v>0</v>
      </c>
      <c r="EW563" s="1749">
        <f t="shared" si="7557"/>
        <v>1107480</v>
      </c>
      <c r="EX563" s="2013">
        <f t="shared" ref="EX563" si="7658">SUM(EX559:EX561)</f>
        <v>663808.84000000008</v>
      </c>
      <c r="EY563" s="2309">
        <f t="shared" si="7558"/>
        <v>0.59938675190522639</v>
      </c>
      <c r="EZ563" s="2322">
        <f t="shared" ref="EZ563:FF563" si="7659">SUM(EZ559:EZ561)</f>
        <v>1107479.71</v>
      </c>
      <c r="FA563" s="2013">
        <f t="shared" ref="FA563" si="7660">SUM(FA559:FA561)</f>
        <v>866009.63</v>
      </c>
      <c r="FB563" s="2309">
        <f t="shared" si="7559"/>
        <v>0.78196412576299346</v>
      </c>
      <c r="FC563" s="305">
        <f t="shared" si="7659"/>
        <v>1044707</v>
      </c>
      <c r="FD563" s="305">
        <f t="shared" si="7659"/>
        <v>804946</v>
      </c>
      <c r="FE563" s="305">
        <f t="shared" si="7659"/>
        <v>795265</v>
      </c>
      <c r="FF563" s="305">
        <f t="shared" si="7659"/>
        <v>0</v>
      </c>
      <c r="FG563" s="305">
        <f t="shared" si="7561"/>
        <v>1044707</v>
      </c>
      <c r="FH563" s="2781">
        <f t="shared" ref="FH563:FI563" si="7661">SUM(FH559:FH561)</f>
        <v>502539.78</v>
      </c>
      <c r="FI563" s="305">
        <f t="shared" si="7661"/>
        <v>70411</v>
      </c>
      <c r="FJ563" s="305">
        <f t="shared" si="7562"/>
        <v>1115118</v>
      </c>
      <c r="FK563" s="2775">
        <f t="shared" si="7563"/>
        <v>0.45066062963740161</v>
      </c>
      <c r="FL563" s="2781">
        <f t="shared" ref="FL563" si="7662">SUM(FL559:FL561)</f>
        <v>663978.46</v>
      </c>
      <c r="FM563" s="2775">
        <f t="shared" si="7564"/>
        <v>0.59543336220920118</v>
      </c>
      <c r="FN563" s="305">
        <f t="shared" ref="FN563" si="7663">SUM(FN559:FN561)</f>
        <v>0</v>
      </c>
      <c r="FO563" s="305">
        <f t="shared" si="7565"/>
        <v>1115118</v>
      </c>
      <c r="FP563" s="1711">
        <f t="shared" ref="FP563" si="7664">SUM(FP559:FP561)</f>
        <v>1115118</v>
      </c>
      <c r="FQ563" s="2643">
        <f t="shared" ref="FQ563:FR563" si="7665">SUM(FQ559:FQ561)</f>
        <v>1023672</v>
      </c>
      <c r="FR563" s="305">
        <f t="shared" si="7665"/>
        <v>1412792</v>
      </c>
      <c r="FS563" s="305">
        <f t="shared" ref="FS563" si="7666">SUM(FS559:FS561)</f>
        <v>917045</v>
      </c>
    </row>
  </sheetData>
  <mergeCells count="726">
    <mergeCell ref="E514:E515"/>
    <mergeCell ref="FB450:FB451"/>
    <mergeCell ref="FB464:FB465"/>
    <mergeCell ref="FB495:FB496"/>
    <mergeCell ref="FB554:FB555"/>
    <mergeCell ref="FB2:FB3"/>
    <mergeCell ref="FB36:FB37"/>
    <mergeCell ref="FB60:FB61"/>
    <mergeCell ref="FB143:FB144"/>
    <mergeCell ref="FB201:FB202"/>
    <mergeCell ref="FB217:FB218"/>
    <mergeCell ref="FB290:FB291"/>
    <mergeCell ref="FB315:FB316"/>
    <mergeCell ref="FB370:FB371"/>
    <mergeCell ref="DK2:DK3"/>
    <mergeCell ref="DN2:DN3"/>
    <mergeCell ref="BX2:BX3"/>
    <mergeCell ref="CA2:CC2"/>
    <mergeCell ref="CG2:CG3"/>
    <mergeCell ref="CI2:CI3"/>
    <mergeCell ref="CM2:CM3"/>
    <mergeCell ref="CP2:CP3"/>
    <mergeCell ref="Y36:Y37"/>
    <mergeCell ref="AC36:AC37"/>
    <mergeCell ref="A1:DR1"/>
    <mergeCell ref="A2:A3"/>
    <mergeCell ref="B2:B3"/>
    <mergeCell ref="C2:C3"/>
    <mergeCell ref="D2:D3"/>
    <mergeCell ref="E2:E3"/>
    <mergeCell ref="L2:L3"/>
    <mergeCell ref="Q2:Q3"/>
    <mergeCell ref="T2:T3"/>
    <mergeCell ref="Y2:Y3"/>
    <mergeCell ref="BA2:BC2"/>
    <mergeCell ref="BD2:BF2"/>
    <mergeCell ref="BJ2:BJ3"/>
    <mergeCell ref="BM2:BM3"/>
    <mergeCell ref="BQ2:BQ3"/>
    <mergeCell ref="BU2:BU3"/>
    <mergeCell ref="AC2:AC3"/>
    <mergeCell ref="AF2:AF3"/>
    <mergeCell ref="AH2:AJ2"/>
    <mergeCell ref="AN2:AN3"/>
    <mergeCell ref="AP2:AP3"/>
    <mergeCell ref="AT2:AT3"/>
    <mergeCell ref="DF2:DF3"/>
    <mergeCell ref="DI2:DI3"/>
    <mergeCell ref="AF36:AF37"/>
    <mergeCell ref="AH36:AJ36"/>
    <mergeCell ref="AN36:AN37"/>
    <mergeCell ref="AP36:AP37"/>
    <mergeCell ref="BD36:BF36"/>
    <mergeCell ref="BJ36:BJ37"/>
    <mergeCell ref="BM36:BM37"/>
    <mergeCell ref="BQ36:BQ37"/>
    <mergeCell ref="EU2:EU3"/>
    <mergeCell ref="EP36:EP37"/>
    <mergeCell ref="EU36:EU37"/>
    <mergeCell ref="EY2:EY3"/>
    <mergeCell ref="A36:A37"/>
    <mergeCell ref="B36:B37"/>
    <mergeCell ref="C36:C37"/>
    <mergeCell ref="D36:D37"/>
    <mergeCell ref="E36:E37"/>
    <mergeCell ref="L36:L37"/>
    <mergeCell ref="Q36:Q37"/>
    <mergeCell ref="T36:T37"/>
    <mergeCell ref="DP2:DR2"/>
    <mergeCell ref="DT2:DT3"/>
    <mergeCell ref="EC2:EC3"/>
    <mergeCell ref="EF2:EF3"/>
    <mergeCell ref="EK2:EK3"/>
    <mergeCell ref="EP2:EP3"/>
    <mergeCell ref="CX2:CX3"/>
    <mergeCell ref="DC2:DC3"/>
    <mergeCell ref="CA36:CC36"/>
    <mergeCell ref="CG36:CG37"/>
    <mergeCell ref="CI36:CI37"/>
    <mergeCell ref="CM36:CM37"/>
    <mergeCell ref="AT36:AT37"/>
    <mergeCell ref="BA36:BC36"/>
    <mergeCell ref="EK36:EK37"/>
    <mergeCell ref="EY36:EY37"/>
    <mergeCell ref="A60:A61"/>
    <mergeCell ref="B60:B61"/>
    <mergeCell ref="C60:C61"/>
    <mergeCell ref="D60:D61"/>
    <mergeCell ref="E60:E61"/>
    <mergeCell ref="L60:L61"/>
    <mergeCell ref="DK36:DK37"/>
    <mergeCell ref="DN36:DN37"/>
    <mergeCell ref="DP36:DR36"/>
    <mergeCell ref="DT36:DT37"/>
    <mergeCell ref="EC36:EC37"/>
    <mergeCell ref="EF36:EF37"/>
    <mergeCell ref="CP36:CP37"/>
    <mergeCell ref="CT36:CV36"/>
    <mergeCell ref="CX36:CX37"/>
    <mergeCell ref="DC36:DC37"/>
    <mergeCell ref="DF36:DF37"/>
    <mergeCell ref="DI36:DI37"/>
    <mergeCell ref="BU36:BU37"/>
    <mergeCell ref="BX36:BX37"/>
    <mergeCell ref="BA60:BC60"/>
    <mergeCell ref="BD60:BF60"/>
    <mergeCell ref="BJ60:BJ61"/>
    <mergeCell ref="Q60:Q61"/>
    <mergeCell ref="T60:T61"/>
    <mergeCell ref="Y60:Y61"/>
    <mergeCell ref="AC60:AC61"/>
    <mergeCell ref="AF60:AF61"/>
    <mergeCell ref="AH60:AJ60"/>
    <mergeCell ref="EP60:EP61"/>
    <mergeCell ref="EU60:EU61"/>
    <mergeCell ref="EY60:EY61"/>
    <mergeCell ref="DF60:DF61"/>
    <mergeCell ref="DI60:DI61"/>
    <mergeCell ref="DK60:DK61"/>
    <mergeCell ref="DN60:DN61"/>
    <mergeCell ref="DP60:DR60"/>
    <mergeCell ref="DT60:DT61"/>
    <mergeCell ref="A79:A81"/>
    <mergeCell ref="B79:B81"/>
    <mergeCell ref="C79:C81"/>
    <mergeCell ref="A82:A112"/>
    <mergeCell ref="B82:B112"/>
    <mergeCell ref="C82:C112"/>
    <mergeCell ref="EC60:EC61"/>
    <mergeCell ref="EF60:EF61"/>
    <mergeCell ref="EK60:EK61"/>
    <mergeCell ref="CI60:CI61"/>
    <mergeCell ref="CM60:CM61"/>
    <mergeCell ref="CP60:CP61"/>
    <mergeCell ref="CT60:CV60"/>
    <mergeCell ref="CX60:CX61"/>
    <mergeCell ref="DC60:DC61"/>
    <mergeCell ref="BM60:BM61"/>
    <mergeCell ref="BQ60:BQ61"/>
    <mergeCell ref="BU60:BU61"/>
    <mergeCell ref="BX60:BX61"/>
    <mergeCell ref="CA60:CC60"/>
    <mergeCell ref="CG60:CG61"/>
    <mergeCell ref="AN60:AN61"/>
    <mergeCell ref="AP60:AP61"/>
    <mergeCell ref="AT60:AT61"/>
    <mergeCell ref="Y143:Y144"/>
    <mergeCell ref="A131:A133"/>
    <mergeCell ref="B131:B133"/>
    <mergeCell ref="C131:C133"/>
    <mergeCell ref="A143:A144"/>
    <mergeCell ref="B143:B144"/>
    <mergeCell ref="C143:C144"/>
    <mergeCell ref="A113:A123"/>
    <mergeCell ref="B113:B123"/>
    <mergeCell ref="C113:C123"/>
    <mergeCell ref="D113:D118"/>
    <mergeCell ref="E113:E118"/>
    <mergeCell ref="A124:A126"/>
    <mergeCell ref="B124:B126"/>
    <mergeCell ref="C124:C126"/>
    <mergeCell ref="EY143:EY144"/>
    <mergeCell ref="A155:A157"/>
    <mergeCell ref="B155:B157"/>
    <mergeCell ref="C155:C157"/>
    <mergeCell ref="DN143:DN144"/>
    <mergeCell ref="DP143:DR143"/>
    <mergeCell ref="DT143:DT144"/>
    <mergeCell ref="EC143:EC144"/>
    <mergeCell ref="EF143:EF144"/>
    <mergeCell ref="EK143:EK144"/>
    <mergeCell ref="CT143:CV143"/>
    <mergeCell ref="CX143:CX144"/>
    <mergeCell ref="DC143:DC144"/>
    <mergeCell ref="DF143:DF144"/>
    <mergeCell ref="DI143:DI144"/>
    <mergeCell ref="DK143:DK144"/>
    <mergeCell ref="BX143:BX144"/>
    <mergeCell ref="CA143:CC143"/>
    <mergeCell ref="CG143:CG144"/>
    <mergeCell ref="CI143:CI144"/>
    <mergeCell ref="CM143:CM144"/>
    <mergeCell ref="CP143:CP144"/>
    <mergeCell ref="BA143:BC143"/>
    <mergeCell ref="BD143:BF143"/>
    <mergeCell ref="D158:D160"/>
    <mergeCell ref="E158:E160"/>
    <mergeCell ref="A169:A173"/>
    <mergeCell ref="B169:B173"/>
    <mergeCell ref="C169:C173"/>
    <mergeCell ref="D169:D173"/>
    <mergeCell ref="E169:E173"/>
    <mergeCell ref="EP143:EP144"/>
    <mergeCell ref="EU143:EU144"/>
    <mergeCell ref="BJ143:BJ144"/>
    <mergeCell ref="BM143:BM144"/>
    <mergeCell ref="BQ143:BQ144"/>
    <mergeCell ref="BU143:BU144"/>
    <mergeCell ref="AC143:AC144"/>
    <mergeCell ref="AF143:AF144"/>
    <mergeCell ref="AH143:AJ143"/>
    <mergeCell ref="AN143:AN144"/>
    <mergeCell ref="AP143:AP144"/>
    <mergeCell ref="AT143:AT144"/>
    <mergeCell ref="D143:D144"/>
    <mergeCell ref="E143:E144"/>
    <mergeCell ref="L143:L144"/>
    <mergeCell ref="Q143:Q144"/>
    <mergeCell ref="T143:T144"/>
    <mergeCell ref="A194:A196"/>
    <mergeCell ref="B194:B196"/>
    <mergeCell ref="C194:C196"/>
    <mergeCell ref="A201:A202"/>
    <mergeCell ref="B201:B202"/>
    <mergeCell ref="C201:C202"/>
    <mergeCell ref="A158:A168"/>
    <mergeCell ref="B158:B168"/>
    <mergeCell ref="C158:C168"/>
    <mergeCell ref="AC201:AC202"/>
    <mergeCell ref="AF201:AF202"/>
    <mergeCell ref="AH201:AJ201"/>
    <mergeCell ref="AN201:AN202"/>
    <mergeCell ref="AP201:AP202"/>
    <mergeCell ref="AT201:AT202"/>
    <mergeCell ref="D201:D202"/>
    <mergeCell ref="E201:E202"/>
    <mergeCell ref="L201:L202"/>
    <mergeCell ref="Q201:Q202"/>
    <mergeCell ref="T201:T202"/>
    <mergeCell ref="Y201:Y202"/>
    <mergeCell ref="CG201:CG202"/>
    <mergeCell ref="CI201:CI202"/>
    <mergeCell ref="CM201:CM202"/>
    <mergeCell ref="CP201:CP202"/>
    <mergeCell ref="BA201:BC201"/>
    <mergeCell ref="BD201:BF201"/>
    <mergeCell ref="BJ201:BJ202"/>
    <mergeCell ref="BM201:BM202"/>
    <mergeCell ref="BQ201:BQ202"/>
    <mergeCell ref="BU201:BU202"/>
    <mergeCell ref="EP201:EP202"/>
    <mergeCell ref="EU201:EU202"/>
    <mergeCell ref="EY201:EY202"/>
    <mergeCell ref="A217:A218"/>
    <mergeCell ref="B217:B218"/>
    <mergeCell ref="C217:C218"/>
    <mergeCell ref="D217:D218"/>
    <mergeCell ref="E217:E218"/>
    <mergeCell ref="L217:L218"/>
    <mergeCell ref="Q217:Q218"/>
    <mergeCell ref="DN201:DN202"/>
    <mergeCell ref="DP201:DR201"/>
    <mergeCell ref="DT201:DT202"/>
    <mergeCell ref="EC201:EC202"/>
    <mergeCell ref="EF201:EF202"/>
    <mergeCell ref="EK201:EK202"/>
    <mergeCell ref="CT201:CV201"/>
    <mergeCell ref="CX201:CX202"/>
    <mergeCell ref="DC201:DC202"/>
    <mergeCell ref="DF201:DF202"/>
    <mergeCell ref="DI201:DI202"/>
    <mergeCell ref="DK201:DK202"/>
    <mergeCell ref="BX201:BX202"/>
    <mergeCell ref="CA201:CC201"/>
    <mergeCell ref="CG217:CG218"/>
    <mergeCell ref="CI217:CI218"/>
    <mergeCell ref="AP217:AP218"/>
    <mergeCell ref="AT217:AT218"/>
    <mergeCell ref="BA217:BC217"/>
    <mergeCell ref="BD217:BF217"/>
    <mergeCell ref="BJ217:BJ218"/>
    <mergeCell ref="BM217:BM218"/>
    <mergeCell ref="T217:T218"/>
    <mergeCell ref="Y217:Y218"/>
    <mergeCell ref="AC217:AC218"/>
    <mergeCell ref="AF217:AF218"/>
    <mergeCell ref="AH217:AJ217"/>
    <mergeCell ref="AN217:AN218"/>
    <mergeCell ref="EF217:EF218"/>
    <mergeCell ref="EK217:EK218"/>
    <mergeCell ref="EP217:EP218"/>
    <mergeCell ref="EU217:EU218"/>
    <mergeCell ref="EY217:EY218"/>
    <mergeCell ref="A220:A222"/>
    <mergeCell ref="B220:B222"/>
    <mergeCell ref="C220:C222"/>
    <mergeCell ref="DI217:DI218"/>
    <mergeCell ref="DK217:DK218"/>
    <mergeCell ref="DN217:DN218"/>
    <mergeCell ref="DP217:DR217"/>
    <mergeCell ref="DT217:DT218"/>
    <mergeCell ref="EC217:EC218"/>
    <mergeCell ref="CM217:CM218"/>
    <mergeCell ref="CP217:CP218"/>
    <mergeCell ref="CT217:CV217"/>
    <mergeCell ref="CX217:CX218"/>
    <mergeCell ref="DC217:DC218"/>
    <mergeCell ref="DF217:DF218"/>
    <mergeCell ref="BQ217:BQ218"/>
    <mergeCell ref="BU217:BU218"/>
    <mergeCell ref="BX217:BX218"/>
    <mergeCell ref="CA217:CC217"/>
    <mergeCell ref="A256:A267"/>
    <mergeCell ref="B256:B267"/>
    <mergeCell ref="C256:C267"/>
    <mergeCell ref="A268:A270"/>
    <mergeCell ref="B268:B270"/>
    <mergeCell ref="C268:C270"/>
    <mergeCell ref="E226:E227"/>
    <mergeCell ref="A229:A247"/>
    <mergeCell ref="B229:B247"/>
    <mergeCell ref="C229:C247"/>
    <mergeCell ref="A248:A255"/>
    <mergeCell ref="B248:B255"/>
    <mergeCell ref="C248:C255"/>
    <mergeCell ref="A290:A291"/>
    <mergeCell ref="B290:B291"/>
    <mergeCell ref="C290:C291"/>
    <mergeCell ref="D290:D291"/>
    <mergeCell ref="E290:E291"/>
    <mergeCell ref="L290:L291"/>
    <mergeCell ref="A271:A273"/>
    <mergeCell ref="B271:B273"/>
    <mergeCell ref="C271:C273"/>
    <mergeCell ref="A279:A281"/>
    <mergeCell ref="B279:B281"/>
    <mergeCell ref="C279:C281"/>
    <mergeCell ref="AN290:AN291"/>
    <mergeCell ref="AP290:AP291"/>
    <mergeCell ref="AT290:AT291"/>
    <mergeCell ref="BA290:BC290"/>
    <mergeCell ref="BD290:BF290"/>
    <mergeCell ref="BJ290:BJ291"/>
    <mergeCell ref="Q290:Q291"/>
    <mergeCell ref="T290:T291"/>
    <mergeCell ref="Y290:Y291"/>
    <mergeCell ref="AC290:AC291"/>
    <mergeCell ref="AF290:AF291"/>
    <mergeCell ref="AH290:AJ290"/>
    <mergeCell ref="CI290:CI291"/>
    <mergeCell ref="CM290:CM291"/>
    <mergeCell ref="CP290:CP291"/>
    <mergeCell ref="CT290:CV290"/>
    <mergeCell ref="CX290:CX291"/>
    <mergeCell ref="DC290:DC291"/>
    <mergeCell ref="BM290:BM291"/>
    <mergeCell ref="BQ290:BQ291"/>
    <mergeCell ref="BU290:BU291"/>
    <mergeCell ref="BX290:BX291"/>
    <mergeCell ref="CA290:CC290"/>
    <mergeCell ref="CG290:CG291"/>
    <mergeCell ref="EC290:EC291"/>
    <mergeCell ref="EF290:EF291"/>
    <mergeCell ref="EK290:EK291"/>
    <mergeCell ref="EP290:EP291"/>
    <mergeCell ref="EU290:EU291"/>
    <mergeCell ref="EY290:EY291"/>
    <mergeCell ref="DF290:DF291"/>
    <mergeCell ref="DI290:DI291"/>
    <mergeCell ref="DK290:DK291"/>
    <mergeCell ref="DN290:DN291"/>
    <mergeCell ref="DP290:DR290"/>
    <mergeCell ref="DT290:DT291"/>
    <mergeCell ref="L315:L316"/>
    <mergeCell ref="Q315:Q316"/>
    <mergeCell ref="T315:T316"/>
    <mergeCell ref="Y315:Y316"/>
    <mergeCell ref="AC315:AC316"/>
    <mergeCell ref="AF315:AF316"/>
    <mergeCell ref="A293:A298"/>
    <mergeCell ref="B293:B298"/>
    <mergeCell ref="C293:C298"/>
    <mergeCell ref="D293:D298"/>
    <mergeCell ref="E293:E298"/>
    <mergeCell ref="A315:A316"/>
    <mergeCell ref="B315:B316"/>
    <mergeCell ref="C315:C316"/>
    <mergeCell ref="D315:D316"/>
    <mergeCell ref="E315:E316"/>
    <mergeCell ref="CT315:CV315"/>
    <mergeCell ref="CX315:CX316"/>
    <mergeCell ref="BJ315:BJ316"/>
    <mergeCell ref="BM315:BM316"/>
    <mergeCell ref="BQ315:BQ316"/>
    <mergeCell ref="BU315:BU316"/>
    <mergeCell ref="BX315:BX316"/>
    <mergeCell ref="CA315:CC315"/>
    <mergeCell ref="AH315:AJ315"/>
    <mergeCell ref="AN315:AN316"/>
    <mergeCell ref="AP315:AP316"/>
    <mergeCell ref="AT315:AT316"/>
    <mergeCell ref="BA315:BC315"/>
    <mergeCell ref="BD315:BF315"/>
    <mergeCell ref="EY315:EY316"/>
    <mergeCell ref="A318:A321"/>
    <mergeCell ref="B318:B321"/>
    <mergeCell ref="C318:C321"/>
    <mergeCell ref="D318:D321"/>
    <mergeCell ref="A322:A324"/>
    <mergeCell ref="B322:B324"/>
    <mergeCell ref="C322:C324"/>
    <mergeCell ref="DT315:DT316"/>
    <mergeCell ref="EC315:EC316"/>
    <mergeCell ref="EF315:EF316"/>
    <mergeCell ref="EK315:EK316"/>
    <mergeCell ref="EP315:EP316"/>
    <mergeCell ref="EU315:EU316"/>
    <mergeCell ref="DC315:DC316"/>
    <mergeCell ref="DF315:DF316"/>
    <mergeCell ref="DI315:DI316"/>
    <mergeCell ref="DK315:DK316"/>
    <mergeCell ref="DN315:DN316"/>
    <mergeCell ref="DP315:DR315"/>
    <mergeCell ref="CG315:CG316"/>
    <mergeCell ref="CI315:CI316"/>
    <mergeCell ref="CM315:CM316"/>
    <mergeCell ref="CP315:CP316"/>
    <mergeCell ref="C359:C360"/>
    <mergeCell ref="D359:D360"/>
    <mergeCell ref="E359:E360"/>
    <mergeCell ref="A370:A371"/>
    <mergeCell ref="B370:B371"/>
    <mergeCell ref="C370:C371"/>
    <mergeCell ref="D370:D371"/>
    <mergeCell ref="E370:E371"/>
    <mergeCell ref="A325:A360"/>
    <mergeCell ref="B325:B360"/>
    <mergeCell ref="C325:C327"/>
    <mergeCell ref="C328:C341"/>
    <mergeCell ref="D328:D333"/>
    <mergeCell ref="E328:E333"/>
    <mergeCell ref="C342:C346"/>
    <mergeCell ref="C347:C352"/>
    <mergeCell ref="D347:D352"/>
    <mergeCell ref="E347:E352"/>
    <mergeCell ref="AH370:AJ370"/>
    <mergeCell ref="AN370:AN371"/>
    <mergeCell ref="AP370:AP371"/>
    <mergeCell ref="AT370:AT371"/>
    <mergeCell ref="BA370:BC370"/>
    <mergeCell ref="BD370:BF370"/>
    <mergeCell ref="L370:L371"/>
    <mergeCell ref="Q370:Q371"/>
    <mergeCell ref="T370:T371"/>
    <mergeCell ref="Y370:Y371"/>
    <mergeCell ref="AC370:AC371"/>
    <mergeCell ref="AF370:AF371"/>
    <mergeCell ref="CP370:CP371"/>
    <mergeCell ref="CT370:CV370"/>
    <mergeCell ref="CX370:CX371"/>
    <mergeCell ref="BJ370:BJ371"/>
    <mergeCell ref="BM370:BM371"/>
    <mergeCell ref="BQ370:BQ371"/>
    <mergeCell ref="BU370:BU371"/>
    <mergeCell ref="BX370:BX371"/>
    <mergeCell ref="CA370:CC370"/>
    <mergeCell ref="EY370:EY371"/>
    <mergeCell ref="A373:A375"/>
    <mergeCell ref="B373:B375"/>
    <mergeCell ref="C373:C375"/>
    <mergeCell ref="A376:A393"/>
    <mergeCell ref="B376:B393"/>
    <mergeCell ref="C376:C393"/>
    <mergeCell ref="D376:D381"/>
    <mergeCell ref="E376:E381"/>
    <mergeCell ref="DT370:DT371"/>
    <mergeCell ref="EC370:EC371"/>
    <mergeCell ref="EF370:EF371"/>
    <mergeCell ref="EK370:EK371"/>
    <mergeCell ref="EP370:EP371"/>
    <mergeCell ref="EU370:EU371"/>
    <mergeCell ref="DC370:DC371"/>
    <mergeCell ref="DF370:DF371"/>
    <mergeCell ref="DI370:DI371"/>
    <mergeCell ref="DK370:DK371"/>
    <mergeCell ref="DN370:DN371"/>
    <mergeCell ref="DP370:DR370"/>
    <mergeCell ref="CG370:CG371"/>
    <mergeCell ref="CI370:CI371"/>
    <mergeCell ref="CM370:CM371"/>
    <mergeCell ref="A423:A425"/>
    <mergeCell ref="B423:B425"/>
    <mergeCell ref="C423:C425"/>
    <mergeCell ref="A432:A434"/>
    <mergeCell ref="B432:B434"/>
    <mergeCell ref="C432:C434"/>
    <mergeCell ref="A404:A406"/>
    <mergeCell ref="B404:B406"/>
    <mergeCell ref="C404:C406"/>
    <mergeCell ref="A410:A412"/>
    <mergeCell ref="B410:B412"/>
    <mergeCell ref="C410:C412"/>
    <mergeCell ref="A450:A451"/>
    <mergeCell ref="B450:B451"/>
    <mergeCell ref="C450:C451"/>
    <mergeCell ref="D450:D451"/>
    <mergeCell ref="E450:E451"/>
    <mergeCell ref="L450:L451"/>
    <mergeCell ref="D432:D434"/>
    <mergeCell ref="D435:D437"/>
    <mergeCell ref="E435:E437"/>
    <mergeCell ref="C435:C445"/>
    <mergeCell ref="A435:A445"/>
    <mergeCell ref="B435:B445"/>
    <mergeCell ref="AN450:AN451"/>
    <mergeCell ref="AP450:AP451"/>
    <mergeCell ref="AT450:AT451"/>
    <mergeCell ref="BA450:BB450"/>
    <mergeCell ref="BD450:BE450"/>
    <mergeCell ref="BJ450:BJ451"/>
    <mergeCell ref="Q450:Q451"/>
    <mergeCell ref="T450:T451"/>
    <mergeCell ref="Y450:Y451"/>
    <mergeCell ref="AC450:AC451"/>
    <mergeCell ref="AF450:AF451"/>
    <mergeCell ref="AH450:AJ450"/>
    <mergeCell ref="CI450:CI451"/>
    <mergeCell ref="CM450:CM451"/>
    <mergeCell ref="CP450:CP451"/>
    <mergeCell ref="CT450:CV450"/>
    <mergeCell ref="CX450:CX451"/>
    <mergeCell ref="DC450:DC451"/>
    <mergeCell ref="BM450:BM451"/>
    <mergeCell ref="BQ450:BQ451"/>
    <mergeCell ref="BU450:BU451"/>
    <mergeCell ref="BX450:BX451"/>
    <mergeCell ref="CA450:CC450"/>
    <mergeCell ref="CG450:CG451"/>
    <mergeCell ref="EC450:EC451"/>
    <mergeCell ref="EF450:EF451"/>
    <mergeCell ref="EK450:EK451"/>
    <mergeCell ref="EP450:EP451"/>
    <mergeCell ref="EU450:EU451"/>
    <mergeCell ref="EY450:EY451"/>
    <mergeCell ref="DF450:DF451"/>
    <mergeCell ref="DI450:DI451"/>
    <mergeCell ref="DK450:DK451"/>
    <mergeCell ref="DN450:DN451"/>
    <mergeCell ref="DP450:DR450"/>
    <mergeCell ref="DT450:DT451"/>
    <mergeCell ref="A464:A465"/>
    <mergeCell ref="B464:B465"/>
    <mergeCell ref="C464:C465"/>
    <mergeCell ref="D464:D465"/>
    <mergeCell ref="E464:E465"/>
    <mergeCell ref="L464:L465"/>
    <mergeCell ref="A453:A455"/>
    <mergeCell ref="B453:B455"/>
    <mergeCell ref="C453:C455"/>
    <mergeCell ref="A457:A458"/>
    <mergeCell ref="B457:B458"/>
    <mergeCell ref="C457:C458"/>
    <mergeCell ref="BA464:BC464"/>
    <mergeCell ref="BD464:BF464"/>
    <mergeCell ref="BJ464:BJ465"/>
    <mergeCell ref="Q464:Q465"/>
    <mergeCell ref="T464:T465"/>
    <mergeCell ref="Y464:Y465"/>
    <mergeCell ref="AC464:AC465"/>
    <mergeCell ref="AF464:AF465"/>
    <mergeCell ref="AH464:AJ464"/>
    <mergeCell ref="EF464:EF465"/>
    <mergeCell ref="EK464:EK465"/>
    <mergeCell ref="EP464:EP465"/>
    <mergeCell ref="EU464:EU465"/>
    <mergeCell ref="EY464:EY465"/>
    <mergeCell ref="DF464:DF465"/>
    <mergeCell ref="DI464:DI465"/>
    <mergeCell ref="DK464:DK465"/>
    <mergeCell ref="DN464:DN465"/>
    <mergeCell ref="DP464:DR464"/>
    <mergeCell ref="DT464:DT465"/>
    <mergeCell ref="D467:D485"/>
    <mergeCell ref="A468:A469"/>
    <mergeCell ref="B468:B469"/>
    <mergeCell ref="C468:C469"/>
    <mergeCell ref="A495:A496"/>
    <mergeCell ref="B495:B496"/>
    <mergeCell ref="C495:C496"/>
    <mergeCell ref="D495:D496"/>
    <mergeCell ref="EC464:EC465"/>
    <mergeCell ref="CI464:CI465"/>
    <mergeCell ref="CM464:CM465"/>
    <mergeCell ref="CP464:CP465"/>
    <mergeCell ref="CT464:CV464"/>
    <mergeCell ref="CX464:CX465"/>
    <mergeCell ref="DC464:DC465"/>
    <mergeCell ref="BM464:BM465"/>
    <mergeCell ref="BQ464:BQ465"/>
    <mergeCell ref="BU464:BU465"/>
    <mergeCell ref="BX464:BX465"/>
    <mergeCell ref="CA464:CC464"/>
    <mergeCell ref="CG464:CG465"/>
    <mergeCell ref="AN464:AN465"/>
    <mergeCell ref="AP464:AP465"/>
    <mergeCell ref="AT464:AT465"/>
    <mergeCell ref="AF495:AF496"/>
    <mergeCell ref="AH495:AJ495"/>
    <mergeCell ref="AN495:AN496"/>
    <mergeCell ref="AP495:AP496"/>
    <mergeCell ref="AT495:AT496"/>
    <mergeCell ref="BA495:BC495"/>
    <mergeCell ref="E495:E496"/>
    <mergeCell ref="L495:L496"/>
    <mergeCell ref="Q495:Q496"/>
    <mergeCell ref="T495:T496"/>
    <mergeCell ref="Y495:Y496"/>
    <mergeCell ref="AC495:AC496"/>
    <mergeCell ref="CA495:CC495"/>
    <mergeCell ref="CG495:CG496"/>
    <mergeCell ref="CI495:CI496"/>
    <mergeCell ref="CM495:CM496"/>
    <mergeCell ref="CP495:CP496"/>
    <mergeCell ref="CT495:CV495"/>
    <mergeCell ref="BD495:BF495"/>
    <mergeCell ref="BJ495:BJ496"/>
    <mergeCell ref="BM495:BM496"/>
    <mergeCell ref="BQ495:BQ496"/>
    <mergeCell ref="BU495:BU496"/>
    <mergeCell ref="BX495:BX496"/>
    <mergeCell ref="E518:E528"/>
    <mergeCell ref="D529:D530"/>
    <mergeCell ref="EU495:EU496"/>
    <mergeCell ref="EY495:EY496"/>
    <mergeCell ref="A498:A501"/>
    <mergeCell ref="B498:B501"/>
    <mergeCell ref="C498:C501"/>
    <mergeCell ref="A502:A517"/>
    <mergeCell ref="B502:B517"/>
    <mergeCell ref="C502:C517"/>
    <mergeCell ref="D502:D512"/>
    <mergeCell ref="E502:E512"/>
    <mergeCell ref="DP495:DR495"/>
    <mergeCell ref="DT495:DT496"/>
    <mergeCell ref="EC495:EC496"/>
    <mergeCell ref="EF495:EF496"/>
    <mergeCell ref="EK495:EK496"/>
    <mergeCell ref="EP495:EP496"/>
    <mergeCell ref="CX495:CX496"/>
    <mergeCell ref="DC495:DC496"/>
    <mergeCell ref="DF495:DF496"/>
    <mergeCell ref="DI495:DI496"/>
    <mergeCell ref="DK495:DK496"/>
    <mergeCell ref="DN495:DN496"/>
    <mergeCell ref="A533:A535"/>
    <mergeCell ref="B533:B535"/>
    <mergeCell ref="C533:C535"/>
    <mergeCell ref="A536:A538"/>
    <mergeCell ref="B536:B538"/>
    <mergeCell ref="C536:C538"/>
    <mergeCell ref="D514:D515"/>
    <mergeCell ref="A518:A532"/>
    <mergeCell ref="B518:B532"/>
    <mergeCell ref="C518:C532"/>
    <mergeCell ref="D518:D528"/>
    <mergeCell ref="D554:D555"/>
    <mergeCell ref="E554:E555"/>
    <mergeCell ref="L554:L555"/>
    <mergeCell ref="Q554:Q555"/>
    <mergeCell ref="T554:T555"/>
    <mergeCell ref="Y554:Y555"/>
    <mergeCell ref="A543:A545"/>
    <mergeCell ref="B543:B545"/>
    <mergeCell ref="C543:C545"/>
    <mergeCell ref="A554:A555"/>
    <mergeCell ref="B554:B555"/>
    <mergeCell ref="C554:C555"/>
    <mergeCell ref="BA554:BC554"/>
    <mergeCell ref="BD554:BF554"/>
    <mergeCell ref="BJ554:BJ555"/>
    <mergeCell ref="BM554:BM555"/>
    <mergeCell ref="BQ554:BQ555"/>
    <mergeCell ref="BU554:BU555"/>
    <mergeCell ref="AC554:AC555"/>
    <mergeCell ref="AF554:AF555"/>
    <mergeCell ref="AH554:AJ554"/>
    <mergeCell ref="AN554:AN555"/>
    <mergeCell ref="AP554:AP555"/>
    <mergeCell ref="AT554:AT555"/>
    <mergeCell ref="CT554:CV554"/>
    <mergeCell ref="CX554:CX555"/>
    <mergeCell ref="DC554:DC555"/>
    <mergeCell ref="DF554:DF555"/>
    <mergeCell ref="DI554:DI555"/>
    <mergeCell ref="DK554:DK555"/>
    <mergeCell ref="BX554:BX555"/>
    <mergeCell ref="CA554:CC554"/>
    <mergeCell ref="CG554:CG555"/>
    <mergeCell ref="CI554:CI555"/>
    <mergeCell ref="CM554:CM555"/>
    <mergeCell ref="CP554:CP555"/>
    <mergeCell ref="EP554:EP555"/>
    <mergeCell ref="EU554:EU555"/>
    <mergeCell ref="EY554:EY555"/>
    <mergeCell ref="DN554:DN555"/>
    <mergeCell ref="DP554:DR554"/>
    <mergeCell ref="DT554:DT555"/>
    <mergeCell ref="EC554:EC555"/>
    <mergeCell ref="EF554:EF555"/>
    <mergeCell ref="EK554:EK555"/>
    <mergeCell ref="FK450:FK451"/>
    <mergeCell ref="FK464:FK465"/>
    <mergeCell ref="FK495:FK496"/>
    <mergeCell ref="FK554:FK555"/>
    <mergeCell ref="FK2:FK3"/>
    <mergeCell ref="FK36:FK37"/>
    <mergeCell ref="FK60:FK61"/>
    <mergeCell ref="FK143:FK144"/>
    <mergeCell ref="FK201:FK202"/>
    <mergeCell ref="FK217:FK218"/>
    <mergeCell ref="FK290:FK291"/>
    <mergeCell ref="FK315:FK316"/>
    <mergeCell ref="FK370:FK371"/>
    <mergeCell ref="FM450:FM451"/>
    <mergeCell ref="FM464:FM465"/>
    <mergeCell ref="FM495:FM496"/>
    <mergeCell ref="FM554:FM555"/>
    <mergeCell ref="FM2:FM3"/>
    <mergeCell ref="FM36:FM37"/>
    <mergeCell ref="FM60:FM61"/>
    <mergeCell ref="FM143:FM144"/>
    <mergeCell ref="FM201:FM202"/>
    <mergeCell ref="FM217:FM218"/>
    <mergeCell ref="FM290:FM291"/>
    <mergeCell ref="FM315:FM316"/>
    <mergeCell ref="FM370:FM371"/>
  </mergeCells>
  <pageMargins left="0.51181102362204722" right="0.51181102362204722" top="0.74803149606299213" bottom="0.74803149606299213" header="0.31496062992125984" footer="0.31496062992125984"/>
  <pageSetup paperSize="9" scale="62" fitToHeight="18" orientation="landscape" r:id="rId1"/>
  <rowBreaks count="8" manualBreakCount="8">
    <brk id="58" max="174" man="1"/>
    <brk id="141" max="174" man="1"/>
    <brk id="215" max="174" man="1"/>
    <brk id="288" max="174" man="1"/>
    <brk id="314" max="174" man="1"/>
    <brk id="368" max="174" man="1"/>
    <brk id="448" max="174" man="1"/>
    <brk id="493" max="17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M177"/>
  <sheetViews>
    <sheetView topLeftCell="A78" workbookViewId="0">
      <selection activeCell="EK170" sqref="EK170"/>
    </sheetView>
  </sheetViews>
  <sheetFormatPr defaultRowHeight="18.75" x14ac:dyDescent="0.3"/>
  <cols>
    <col min="1" max="1" width="3.42578125" customWidth="1"/>
    <col min="2" max="2" width="6.42578125" customWidth="1"/>
    <col min="3" max="3" width="5.7109375" customWidth="1"/>
    <col min="4" max="4" width="5.85546875" customWidth="1"/>
    <col min="5" max="5" width="70.140625" customWidth="1"/>
    <col min="6" max="6" width="0.140625" customWidth="1"/>
    <col min="7" max="81" width="9.140625" hidden="1" customWidth="1"/>
    <col min="82" max="82" width="11.85546875" hidden="1" customWidth="1"/>
    <col min="83" max="97" width="9.140625" hidden="1" customWidth="1"/>
    <col min="98" max="98" width="13.7109375" style="465" hidden="1" customWidth="1"/>
    <col min="99" max="100" width="9.140625" style="211" hidden="1" customWidth="1"/>
    <col min="101" max="101" width="11.7109375" style="1966" hidden="1" customWidth="1"/>
    <col min="102" max="102" width="9.140625" style="211" hidden="1" customWidth="1"/>
    <col min="103" max="103" width="13" style="465" hidden="1" customWidth="1"/>
    <col min="104" max="106" width="9.140625" style="211" hidden="1" customWidth="1"/>
    <col min="107" max="107" width="15.7109375" style="339" hidden="1" customWidth="1"/>
    <col min="108" max="108" width="16.28515625" style="339" hidden="1" customWidth="1"/>
    <col min="109" max="109" width="9.5703125" style="339" hidden="1" customWidth="1"/>
    <col min="110" max="110" width="18" style="339" hidden="1" customWidth="1"/>
    <col min="111" max="111" width="12.85546875" style="339" hidden="1" customWidth="1"/>
    <col min="112" max="112" width="9.5703125" style="211" hidden="1" customWidth="1"/>
    <col min="113" max="113" width="15.140625" style="339" hidden="1" customWidth="1"/>
    <col min="114" max="114" width="12" style="2574" customWidth="1"/>
    <col min="115" max="115" width="15.140625" style="2574" hidden="1" customWidth="1"/>
    <col min="116" max="116" width="12.85546875" style="2574" hidden="1" customWidth="1"/>
    <col min="117" max="117" width="13.28515625" style="2574" hidden="1" customWidth="1"/>
    <col min="118" max="118" width="12.5703125" style="2574" hidden="1" customWidth="1"/>
    <col min="119" max="119" width="16.140625" style="2574" hidden="1" customWidth="1"/>
    <col min="120" max="120" width="10.7109375" style="2574" hidden="1" customWidth="1"/>
    <col min="121" max="121" width="14.85546875" style="2574" hidden="1" customWidth="1"/>
    <col min="122" max="122" width="12.85546875" style="2574" hidden="1" customWidth="1"/>
    <col min="123" max="123" width="9.5703125" style="2574" hidden="1" customWidth="1"/>
    <col min="124" max="124" width="13.28515625" style="2574" hidden="1" customWidth="1"/>
    <col min="125" max="125" width="9.5703125" style="2574" hidden="1" customWidth="1"/>
    <col min="126" max="126" width="12.85546875" style="2574" hidden="1" customWidth="1"/>
    <col min="127" max="127" width="12" style="2573" customWidth="1"/>
    <col min="128" max="128" width="11" style="2164" hidden="1" customWidth="1"/>
    <col min="129" max="129" width="11.140625" style="2445" customWidth="1"/>
    <col min="130" max="131" width="12.5703125" style="339" hidden="1" customWidth="1"/>
    <col min="132" max="132" width="14.85546875" style="2164" hidden="1" customWidth="1"/>
    <col min="133" max="133" width="12.85546875" style="2164" hidden="1" customWidth="1"/>
    <col min="134" max="134" width="12.85546875" style="2165" hidden="1" customWidth="1"/>
    <col min="135" max="135" width="18.28515625" style="339" hidden="1" customWidth="1"/>
    <col min="136" max="136" width="12.85546875" style="339" hidden="1" customWidth="1"/>
    <col min="137" max="137" width="11" style="2446" hidden="1" customWidth="1"/>
    <col min="138" max="138" width="12.85546875" style="2437" hidden="1" customWidth="1"/>
    <col min="139" max="139" width="11" style="2446" hidden="1" customWidth="1"/>
    <col min="140" max="140" width="10.42578125" style="2445" customWidth="1"/>
    <col min="141" max="141" width="13.28515625" style="2594" customWidth="1"/>
    <col min="142" max="143" width="12.5703125" style="339" customWidth="1"/>
  </cols>
  <sheetData>
    <row r="1" spans="1:143" x14ac:dyDescent="0.3">
      <c r="A1" s="2981" t="s">
        <v>922</v>
      </c>
      <c r="B1" s="2981"/>
      <c r="C1" s="2981"/>
      <c r="D1" s="2981"/>
      <c r="E1" s="2981"/>
      <c r="F1" s="2981"/>
      <c r="G1" s="2981"/>
      <c r="H1" s="2981"/>
      <c r="I1" s="2981"/>
      <c r="J1" s="2981"/>
      <c r="K1" s="2981"/>
      <c r="L1" s="2981"/>
      <c r="M1" s="2981"/>
      <c r="N1" s="2981"/>
      <c r="O1" s="2981"/>
      <c r="P1" s="2981"/>
      <c r="Q1" s="2981"/>
      <c r="R1" s="2981"/>
      <c r="S1" s="2981"/>
      <c r="T1" s="2981"/>
      <c r="U1" s="2981"/>
      <c r="V1" s="2981"/>
      <c r="W1" s="2981"/>
      <c r="X1" s="2981"/>
      <c r="Y1" s="2981"/>
      <c r="Z1" s="2981"/>
      <c r="AA1" s="2981"/>
      <c r="AB1" s="2981"/>
      <c r="AC1" s="2981"/>
      <c r="AD1" s="2981"/>
      <c r="AE1" s="2981"/>
      <c r="AF1" s="2981"/>
      <c r="AG1" s="2981"/>
      <c r="AH1" s="2981"/>
      <c r="AI1" s="2981"/>
      <c r="AJ1" s="2981"/>
      <c r="AK1" s="2981"/>
      <c r="AL1" s="2981"/>
      <c r="AM1" s="2981"/>
      <c r="AN1" s="2981"/>
      <c r="AO1" s="2981"/>
      <c r="AP1" s="2981"/>
      <c r="AQ1" s="2981"/>
      <c r="AR1" s="2981"/>
      <c r="AS1" s="2981"/>
      <c r="AT1" s="2981"/>
      <c r="AU1" s="2981"/>
      <c r="AV1" s="2981"/>
      <c r="AW1" s="2981"/>
      <c r="AX1" s="2981"/>
      <c r="AY1" s="2981"/>
      <c r="AZ1" s="2981"/>
      <c r="BA1" s="2981"/>
      <c r="BB1" s="2981"/>
      <c r="BC1" s="2981"/>
      <c r="BD1" s="2981"/>
      <c r="BE1" s="2981"/>
      <c r="BF1" s="2981"/>
      <c r="BG1" s="2981"/>
      <c r="BH1" s="2981"/>
      <c r="BI1" s="2981"/>
      <c r="BJ1" s="2981"/>
      <c r="BK1" s="2981"/>
      <c r="BL1" s="2981"/>
      <c r="BM1" s="2981"/>
      <c r="BN1" s="2981"/>
      <c r="BO1" s="2981"/>
      <c r="BP1" s="2981"/>
      <c r="BQ1" s="2981"/>
      <c r="BR1" s="2981"/>
      <c r="BS1" s="2981"/>
      <c r="BT1" s="2981"/>
      <c r="BU1" s="2981"/>
      <c r="BV1" s="2981"/>
      <c r="BW1" s="2981"/>
      <c r="BX1" s="2981"/>
      <c r="BY1" s="2981"/>
      <c r="BZ1" s="2981"/>
      <c r="CA1" s="2981"/>
      <c r="CB1" s="2981"/>
      <c r="CC1" s="2981"/>
      <c r="CD1" s="2981"/>
      <c r="CE1" s="2981"/>
      <c r="CF1" s="2981"/>
      <c r="CG1" s="2981"/>
      <c r="CH1" s="2981"/>
      <c r="CI1" s="2981"/>
      <c r="CJ1" s="2981"/>
      <c r="CK1" s="2981"/>
      <c r="CL1" s="2981"/>
      <c r="CM1" s="2981"/>
      <c r="CN1" s="2981"/>
      <c r="CO1" s="2981"/>
      <c r="CP1" s="2981"/>
      <c r="CQ1" s="2981"/>
      <c r="CR1" s="2981"/>
      <c r="CS1" s="2981"/>
      <c r="CT1" s="2981"/>
      <c r="CU1" s="2981"/>
      <c r="CV1" s="2981"/>
      <c r="CW1" s="2981"/>
      <c r="CX1" s="2981"/>
      <c r="CY1" s="2981"/>
      <c r="CZ1" s="2981"/>
      <c r="DA1" s="2981"/>
      <c r="DB1" s="2981"/>
      <c r="DC1" s="2981"/>
      <c r="DD1" s="2981"/>
      <c r="DE1" s="2981"/>
      <c r="DF1" s="2981"/>
      <c r="DG1" s="2981"/>
      <c r="DH1" s="2981"/>
      <c r="DI1" s="2981"/>
      <c r="DJ1" s="2981"/>
      <c r="DK1" s="2981"/>
      <c r="DL1" s="2981"/>
      <c r="DM1" s="2981"/>
      <c r="DN1" s="2981"/>
      <c r="DO1" s="2981"/>
      <c r="DP1" s="2981"/>
      <c r="DQ1" s="2981"/>
      <c r="DR1" s="2981"/>
      <c r="DS1" s="2981"/>
      <c r="DT1" s="2981"/>
      <c r="DU1" s="2981"/>
      <c r="DV1" s="2981"/>
      <c r="DW1" s="2981"/>
      <c r="DX1" s="2981"/>
      <c r="DY1" s="2981"/>
      <c r="DZ1" s="2981"/>
      <c r="EA1" s="2981"/>
      <c r="EB1" s="211"/>
      <c r="EC1"/>
      <c r="ED1" s="211"/>
      <c r="EF1" s="214"/>
      <c r="EG1" s="2138"/>
      <c r="EH1" s="2476"/>
      <c r="EI1" s="2138"/>
      <c r="EJ1"/>
      <c r="EL1"/>
      <c r="EM1"/>
    </row>
    <row r="2" spans="1:143" ht="38.25" customHeight="1" x14ac:dyDescent="0.35">
      <c r="A2" s="229"/>
      <c r="B2" s="230" t="s">
        <v>143</v>
      </c>
      <c r="C2" s="231" t="s">
        <v>144</v>
      </c>
      <c r="D2" s="232" t="s">
        <v>185</v>
      </c>
      <c r="E2" s="233" t="s">
        <v>607</v>
      </c>
      <c r="F2" s="229" t="s">
        <v>724</v>
      </c>
      <c r="G2" s="285" t="s">
        <v>141</v>
      </c>
      <c r="H2" s="301" t="s">
        <v>141</v>
      </c>
      <c r="I2" s="2982" t="s">
        <v>142</v>
      </c>
      <c r="J2" s="2983"/>
      <c r="K2" s="2984"/>
      <c r="L2" s="313" t="s">
        <v>141</v>
      </c>
      <c r="M2" s="2985" t="s">
        <v>613</v>
      </c>
      <c r="N2" s="303" t="s">
        <v>611</v>
      </c>
      <c r="O2" s="212" t="s">
        <v>648</v>
      </c>
      <c r="P2" s="321" t="s">
        <v>142</v>
      </c>
      <c r="Q2" s="320" t="s">
        <v>502</v>
      </c>
      <c r="R2" s="2985" t="s">
        <v>477</v>
      </c>
      <c r="S2" s="300" t="s">
        <v>0</v>
      </c>
      <c r="T2" s="313" t="s">
        <v>141</v>
      </c>
      <c r="U2" s="2987" t="s">
        <v>613</v>
      </c>
      <c r="V2" s="300" t="s">
        <v>0</v>
      </c>
      <c r="W2" s="320" t="s">
        <v>653</v>
      </c>
      <c r="X2" s="337" t="s">
        <v>714</v>
      </c>
      <c r="Y2" s="2987" t="s">
        <v>477</v>
      </c>
      <c r="Z2" s="1812" t="s">
        <v>141</v>
      </c>
      <c r="AA2" s="2987" t="s">
        <v>613</v>
      </c>
      <c r="AB2" s="1812" t="s">
        <v>141</v>
      </c>
      <c r="AC2" s="300" t="s">
        <v>0</v>
      </c>
      <c r="AD2" s="2982" t="s">
        <v>142</v>
      </c>
      <c r="AE2" s="2983"/>
      <c r="AF2" s="2984"/>
      <c r="AG2" s="303" t="s">
        <v>611</v>
      </c>
      <c r="AH2" s="1815" t="s">
        <v>141</v>
      </c>
      <c r="AI2" s="2987" t="s">
        <v>613</v>
      </c>
      <c r="AJ2" s="1815" t="s">
        <v>141</v>
      </c>
      <c r="AK2" s="2987" t="s">
        <v>613</v>
      </c>
      <c r="AL2" s="398" t="s">
        <v>589</v>
      </c>
      <c r="AM2" s="398" t="s">
        <v>720</v>
      </c>
      <c r="AN2" s="2987" t="s">
        <v>477</v>
      </c>
      <c r="AO2" s="398" t="s">
        <v>723</v>
      </c>
      <c r="AP2" s="398" t="s">
        <v>720</v>
      </c>
      <c r="AQ2" s="358" t="s">
        <v>142</v>
      </c>
      <c r="AR2" s="359" t="s">
        <v>141</v>
      </c>
      <c r="AS2" s="300" t="s">
        <v>0</v>
      </c>
      <c r="AT2" s="416" t="s">
        <v>141</v>
      </c>
      <c r="AU2" s="417" t="s">
        <v>142</v>
      </c>
      <c r="AV2" s="417"/>
      <c r="AW2" s="417"/>
      <c r="AX2" s="416" t="s">
        <v>141</v>
      </c>
      <c r="AY2" s="2987" t="s">
        <v>613</v>
      </c>
      <c r="AZ2" s="418" t="s">
        <v>723</v>
      </c>
      <c r="BA2" s="418" t="s">
        <v>742</v>
      </c>
      <c r="BB2" s="2987" t="s">
        <v>477</v>
      </c>
      <c r="BC2" s="416" t="s">
        <v>141</v>
      </c>
      <c r="BD2" s="2987" t="s">
        <v>613</v>
      </c>
      <c r="BE2" s="416" t="s">
        <v>141</v>
      </c>
      <c r="BF2" s="2987" t="s">
        <v>745</v>
      </c>
      <c r="BG2" s="418" t="s">
        <v>503</v>
      </c>
      <c r="BH2" s="418" t="s">
        <v>743</v>
      </c>
      <c r="BI2" s="2987" t="s">
        <v>747</v>
      </c>
      <c r="BJ2" s="416" t="s">
        <v>0</v>
      </c>
      <c r="BK2" s="416" t="s">
        <v>141</v>
      </c>
      <c r="BL2" s="2989" t="s">
        <v>142</v>
      </c>
      <c r="BM2" s="2990"/>
      <c r="BN2" s="2990"/>
      <c r="BO2" s="1815" t="s">
        <v>141</v>
      </c>
      <c r="BP2" s="386" t="s">
        <v>589</v>
      </c>
      <c r="BQ2" s="1800" t="s">
        <v>742</v>
      </c>
      <c r="BR2" s="2987" t="s">
        <v>745</v>
      </c>
      <c r="BS2" s="1812" t="s">
        <v>141</v>
      </c>
      <c r="BT2" s="2987" t="s">
        <v>613</v>
      </c>
      <c r="BU2" s="313" t="s">
        <v>141</v>
      </c>
      <c r="BV2" s="2987" t="s">
        <v>613</v>
      </c>
      <c r="BW2" s="386" t="s">
        <v>503</v>
      </c>
      <c r="BX2" s="1812" t="s">
        <v>743</v>
      </c>
      <c r="BY2" s="2987" t="s">
        <v>613</v>
      </c>
      <c r="BZ2" s="108" t="s">
        <v>759</v>
      </c>
      <c r="CA2" s="2989" t="s">
        <v>776</v>
      </c>
      <c r="CB2" s="2990"/>
      <c r="CC2" s="2990"/>
      <c r="CD2" s="1375" t="s">
        <v>141</v>
      </c>
      <c r="CE2" s="1543" t="s">
        <v>142</v>
      </c>
      <c r="CF2" s="1181" t="s">
        <v>775</v>
      </c>
      <c r="CG2" s="2979" t="s">
        <v>613</v>
      </c>
      <c r="CH2" s="384" t="s">
        <v>723</v>
      </c>
      <c r="CI2" s="1815" t="s">
        <v>742</v>
      </c>
      <c r="CJ2" s="2979" t="s">
        <v>745</v>
      </c>
      <c r="CK2" s="1233" t="s">
        <v>775</v>
      </c>
      <c r="CL2" s="2979" t="s">
        <v>613</v>
      </c>
      <c r="CM2" s="384" t="s">
        <v>503</v>
      </c>
      <c r="CN2" s="1812" t="s">
        <v>743</v>
      </c>
      <c r="CO2" s="2979" t="s">
        <v>477</v>
      </c>
      <c r="CP2" s="384" t="s">
        <v>788</v>
      </c>
      <c r="CQ2" s="1815" t="s">
        <v>714</v>
      </c>
      <c r="CR2" s="2979" t="s">
        <v>477</v>
      </c>
      <c r="CS2" s="108" t="s">
        <v>0</v>
      </c>
      <c r="CT2" s="2855" t="s">
        <v>142</v>
      </c>
      <c r="CU2" s="2856"/>
      <c r="CV2" s="2857"/>
      <c r="CW2" s="1062" t="s">
        <v>800</v>
      </c>
      <c r="CX2" s="2979" t="s">
        <v>804</v>
      </c>
      <c r="CY2" s="1815" t="s">
        <v>142</v>
      </c>
      <c r="CZ2" s="1815" t="s">
        <v>589</v>
      </c>
      <c r="DA2" s="1815" t="s">
        <v>742</v>
      </c>
      <c r="DB2" s="1815" t="s">
        <v>723</v>
      </c>
      <c r="DC2" s="1815" t="s">
        <v>742</v>
      </c>
      <c r="DD2" s="108" t="s">
        <v>800</v>
      </c>
      <c r="DE2" s="2993" t="s">
        <v>804</v>
      </c>
      <c r="DF2" s="1815" t="s">
        <v>503</v>
      </c>
      <c r="DG2" s="1815" t="s">
        <v>714</v>
      </c>
      <c r="DH2" s="2979" t="s">
        <v>477</v>
      </c>
      <c r="DI2" s="108" t="s">
        <v>0</v>
      </c>
      <c r="DJ2" s="2533" t="s">
        <v>141</v>
      </c>
      <c r="DK2" s="2991" t="s">
        <v>477</v>
      </c>
      <c r="DL2" s="2534" t="s">
        <v>142</v>
      </c>
      <c r="DM2" s="2534" t="s">
        <v>142</v>
      </c>
      <c r="DN2" s="2534" t="s">
        <v>142</v>
      </c>
      <c r="DO2" s="2533" t="s">
        <v>141</v>
      </c>
      <c r="DP2" s="2991" t="s">
        <v>613</v>
      </c>
      <c r="DQ2" s="2535" t="s">
        <v>589</v>
      </c>
      <c r="DR2" s="2535" t="s">
        <v>720</v>
      </c>
      <c r="DS2" s="2991" t="s">
        <v>477</v>
      </c>
      <c r="DT2" s="2533" t="s">
        <v>141</v>
      </c>
      <c r="DU2" s="2991" t="s">
        <v>477</v>
      </c>
      <c r="DV2" s="2534" t="s">
        <v>0</v>
      </c>
      <c r="DW2" s="2536" t="s">
        <v>141</v>
      </c>
      <c r="DX2" s="2987" t="s">
        <v>477</v>
      </c>
      <c r="DY2" s="2161" t="s">
        <v>142</v>
      </c>
      <c r="DZ2" s="2129" t="s">
        <v>142</v>
      </c>
      <c r="EA2" s="2129" t="s">
        <v>142</v>
      </c>
      <c r="EB2" s="416" t="s">
        <v>883</v>
      </c>
      <c r="EC2" s="416" t="s">
        <v>720</v>
      </c>
      <c r="ED2" s="2469" t="s">
        <v>141</v>
      </c>
      <c r="EE2" s="1815" t="s">
        <v>813</v>
      </c>
      <c r="EF2" s="1815" t="s">
        <v>720</v>
      </c>
      <c r="EG2" s="2979" t="s">
        <v>477</v>
      </c>
      <c r="EH2" s="2427" t="s">
        <v>141</v>
      </c>
      <c r="EI2" s="2979" t="s">
        <v>477</v>
      </c>
      <c r="EJ2" s="2161" t="s">
        <v>0</v>
      </c>
      <c r="EK2" s="2671" t="s">
        <v>768</v>
      </c>
      <c r="EL2" s="2129" t="s">
        <v>768</v>
      </c>
      <c r="EM2" s="2129" t="s">
        <v>768</v>
      </c>
    </row>
    <row r="3" spans="1:143" ht="21.75" thickBot="1" x14ac:dyDescent="0.4">
      <c r="A3" s="234"/>
      <c r="B3" s="234"/>
      <c r="C3" s="234"/>
      <c r="D3" s="235"/>
      <c r="E3" s="234"/>
      <c r="F3" s="236"/>
      <c r="G3" s="237" t="s">
        <v>635</v>
      </c>
      <c r="H3" s="238" t="s">
        <v>615</v>
      </c>
      <c r="I3" s="111">
        <v>2018</v>
      </c>
      <c r="J3" s="238">
        <v>2019</v>
      </c>
      <c r="K3" s="238">
        <v>2020</v>
      </c>
      <c r="L3" s="111" t="s">
        <v>640</v>
      </c>
      <c r="M3" s="2986"/>
      <c r="N3" s="111">
        <v>2018</v>
      </c>
      <c r="O3" s="579">
        <v>2018</v>
      </c>
      <c r="P3" s="238">
        <v>2018</v>
      </c>
      <c r="Q3" s="111">
        <v>2018</v>
      </c>
      <c r="R3" s="2986"/>
      <c r="S3" s="238">
        <v>2018</v>
      </c>
      <c r="T3" s="111" t="s">
        <v>649</v>
      </c>
      <c r="U3" s="2988"/>
      <c r="V3" s="238">
        <v>2018</v>
      </c>
      <c r="W3" s="579">
        <v>2018</v>
      </c>
      <c r="X3" s="579">
        <v>2018</v>
      </c>
      <c r="Y3" s="2988"/>
      <c r="Z3" s="579" t="s">
        <v>654</v>
      </c>
      <c r="AA3" s="2988"/>
      <c r="AB3" s="579" t="s">
        <v>694</v>
      </c>
      <c r="AC3" s="238">
        <v>2018</v>
      </c>
      <c r="AD3" s="238">
        <v>2019</v>
      </c>
      <c r="AE3" s="238">
        <v>2020</v>
      </c>
      <c r="AF3" s="238">
        <v>2021</v>
      </c>
      <c r="AG3" s="111">
        <v>2018</v>
      </c>
      <c r="AH3" s="340" t="s">
        <v>708</v>
      </c>
      <c r="AI3" s="2988"/>
      <c r="AJ3" s="340" t="s">
        <v>716</v>
      </c>
      <c r="AK3" s="2988"/>
      <c r="AL3" s="111">
        <v>2019</v>
      </c>
      <c r="AM3" s="111">
        <v>2019</v>
      </c>
      <c r="AN3" s="2988"/>
      <c r="AO3" s="111">
        <v>2019</v>
      </c>
      <c r="AP3" s="111">
        <v>2019</v>
      </c>
      <c r="AQ3" s="238">
        <v>2019</v>
      </c>
      <c r="AR3" s="360" t="s">
        <v>729</v>
      </c>
      <c r="AS3" s="238">
        <v>2019</v>
      </c>
      <c r="AT3" s="419" t="s">
        <v>753</v>
      </c>
      <c r="AU3" s="420">
        <v>2020</v>
      </c>
      <c r="AV3" s="420">
        <v>2021</v>
      </c>
      <c r="AW3" s="420">
        <v>2022</v>
      </c>
      <c r="AX3" s="420" t="s">
        <v>733</v>
      </c>
      <c r="AY3" s="2988"/>
      <c r="AZ3" s="420">
        <v>2020</v>
      </c>
      <c r="BA3" s="420">
        <v>2020</v>
      </c>
      <c r="BB3" s="2988"/>
      <c r="BC3" s="420" t="s">
        <v>736</v>
      </c>
      <c r="BD3" s="2988"/>
      <c r="BE3" s="420" t="s">
        <v>739</v>
      </c>
      <c r="BF3" s="2988"/>
      <c r="BG3" s="420">
        <v>2020</v>
      </c>
      <c r="BH3" s="420">
        <v>2020</v>
      </c>
      <c r="BI3" s="2988"/>
      <c r="BJ3" s="420" t="s">
        <v>752</v>
      </c>
      <c r="BK3" s="420" t="s">
        <v>752</v>
      </c>
      <c r="BL3" s="340">
        <v>2021</v>
      </c>
      <c r="BM3" s="340">
        <v>2022</v>
      </c>
      <c r="BN3" s="340">
        <v>2023</v>
      </c>
      <c r="BO3" s="340" t="s">
        <v>761</v>
      </c>
      <c r="BP3" s="387">
        <v>2021</v>
      </c>
      <c r="BQ3" s="472">
        <v>2021</v>
      </c>
      <c r="BR3" s="2988"/>
      <c r="BS3" s="579" t="s">
        <v>763</v>
      </c>
      <c r="BT3" s="2988"/>
      <c r="BU3" s="111" t="s">
        <v>764</v>
      </c>
      <c r="BV3" s="2988"/>
      <c r="BW3" s="387">
        <v>2021</v>
      </c>
      <c r="BX3" s="579">
        <v>2021</v>
      </c>
      <c r="BY3" s="2988"/>
      <c r="BZ3" s="340">
        <v>2021</v>
      </c>
      <c r="CA3" s="1369">
        <v>2022</v>
      </c>
      <c r="CB3" s="340">
        <v>2023</v>
      </c>
      <c r="CC3" s="340">
        <v>2024</v>
      </c>
      <c r="CD3" s="1376" t="s">
        <v>777</v>
      </c>
      <c r="CE3" s="238">
        <v>2022</v>
      </c>
      <c r="CF3" s="579" t="s">
        <v>782</v>
      </c>
      <c r="CG3" s="2980"/>
      <c r="CH3" s="579">
        <v>2022</v>
      </c>
      <c r="CI3" s="340">
        <v>2022</v>
      </c>
      <c r="CJ3" s="2980"/>
      <c r="CK3" s="238" t="s">
        <v>784</v>
      </c>
      <c r="CL3" s="2980"/>
      <c r="CM3" s="579">
        <v>2022</v>
      </c>
      <c r="CN3" s="579">
        <v>2022</v>
      </c>
      <c r="CO3" s="2980"/>
      <c r="CP3" s="579">
        <v>2022</v>
      </c>
      <c r="CQ3" s="340">
        <v>2022</v>
      </c>
      <c r="CR3" s="2980"/>
      <c r="CS3" s="340" t="s">
        <v>789</v>
      </c>
      <c r="CT3" s="472">
        <v>2023</v>
      </c>
      <c r="CU3" s="340">
        <v>2024</v>
      </c>
      <c r="CV3" s="340">
        <v>2025</v>
      </c>
      <c r="CW3" s="420" t="s">
        <v>789</v>
      </c>
      <c r="CX3" s="2980"/>
      <c r="CY3" s="472">
        <v>2023</v>
      </c>
      <c r="CZ3" s="340">
        <v>2023</v>
      </c>
      <c r="DA3" s="340">
        <v>2023</v>
      </c>
      <c r="DB3" s="340">
        <v>2023</v>
      </c>
      <c r="DC3" s="340">
        <v>2023</v>
      </c>
      <c r="DD3" s="340" t="s">
        <v>812</v>
      </c>
      <c r="DE3" s="2994"/>
      <c r="DF3" s="340">
        <v>2023</v>
      </c>
      <c r="DG3" s="340">
        <v>2023</v>
      </c>
      <c r="DH3" s="2980"/>
      <c r="DI3" s="340" t="s">
        <v>820</v>
      </c>
      <c r="DJ3" s="2537" t="s">
        <v>820</v>
      </c>
      <c r="DK3" s="2992"/>
      <c r="DL3" s="2537">
        <v>2024</v>
      </c>
      <c r="DM3" s="2537">
        <v>2025</v>
      </c>
      <c r="DN3" s="2537">
        <v>2026</v>
      </c>
      <c r="DO3" s="2537" t="s">
        <v>853</v>
      </c>
      <c r="DP3" s="2992"/>
      <c r="DQ3" s="2537">
        <v>2024</v>
      </c>
      <c r="DR3" s="2537">
        <v>2024</v>
      </c>
      <c r="DS3" s="2992"/>
      <c r="DT3" s="2537" t="s">
        <v>859</v>
      </c>
      <c r="DU3" s="2992"/>
      <c r="DV3" s="2537">
        <v>2024</v>
      </c>
      <c r="DW3" s="2538" t="s">
        <v>878</v>
      </c>
      <c r="DX3" s="2988"/>
      <c r="DY3" s="420">
        <v>2025</v>
      </c>
      <c r="DZ3" s="340">
        <v>2026</v>
      </c>
      <c r="EA3" s="340">
        <v>2027</v>
      </c>
      <c r="EB3" s="420">
        <v>2025</v>
      </c>
      <c r="EC3" s="420">
        <v>2025</v>
      </c>
      <c r="ED3" s="2470">
        <v>45777</v>
      </c>
      <c r="EE3" s="340">
        <v>2025</v>
      </c>
      <c r="EF3" s="340">
        <v>2025</v>
      </c>
      <c r="EG3" s="2980"/>
      <c r="EH3" s="2444">
        <v>45838</v>
      </c>
      <c r="EI3" s="2980"/>
      <c r="EJ3" s="420">
        <v>2025</v>
      </c>
      <c r="EK3" s="2596">
        <v>2026</v>
      </c>
      <c r="EL3" s="340">
        <v>2027</v>
      </c>
      <c r="EM3" s="340">
        <v>2028</v>
      </c>
    </row>
    <row r="4" spans="1:143" ht="21.75" thickTop="1" x14ac:dyDescent="0.35">
      <c r="A4" s="297">
        <v>1</v>
      </c>
      <c r="B4" s="287"/>
      <c r="C4" s="287"/>
      <c r="D4" s="288"/>
      <c r="E4" s="233" t="s">
        <v>147</v>
      </c>
      <c r="G4" s="239"/>
      <c r="H4" s="293"/>
      <c r="I4" s="296"/>
      <c r="J4" s="294"/>
      <c r="K4" s="294"/>
      <c r="L4" s="295"/>
      <c r="M4" s="287"/>
      <c r="N4" s="295"/>
      <c r="O4" s="308"/>
      <c r="P4" s="294"/>
      <c r="Q4" s="296"/>
      <c r="R4" s="287"/>
      <c r="S4" s="293"/>
      <c r="T4" s="295"/>
      <c r="U4" s="322"/>
      <c r="V4" s="293"/>
      <c r="W4" s="308"/>
      <c r="X4" s="338"/>
      <c r="Y4" s="322"/>
      <c r="Z4" s="308"/>
      <c r="AA4" s="322"/>
      <c r="AB4" s="308"/>
      <c r="AC4" s="293"/>
      <c r="AD4" s="294"/>
      <c r="AE4" s="294"/>
      <c r="AF4" s="294"/>
      <c r="AG4" s="295"/>
      <c r="AH4" s="341"/>
      <c r="AI4" s="322"/>
      <c r="AJ4" s="341"/>
      <c r="AK4" s="322"/>
      <c r="AL4" s="296"/>
      <c r="AM4" s="296"/>
      <c r="AN4" s="322"/>
      <c r="AO4" s="296"/>
      <c r="AP4" s="296"/>
      <c r="AQ4" s="294"/>
      <c r="AR4" s="361"/>
      <c r="AS4" s="293"/>
      <c r="AT4" s="421"/>
      <c r="AU4" s="422"/>
      <c r="AV4" s="422"/>
      <c r="AW4" s="422"/>
      <c r="AX4" s="422"/>
      <c r="AY4" s="1951"/>
      <c r="AZ4" s="422"/>
      <c r="BA4" s="422"/>
      <c r="BB4" s="1951"/>
      <c r="BC4" s="422"/>
      <c r="BD4" s="1951"/>
      <c r="BE4" s="422"/>
      <c r="BF4" s="1951"/>
      <c r="BG4" s="422"/>
      <c r="BH4" s="422"/>
      <c r="BI4" s="1951"/>
      <c r="BJ4" s="422"/>
      <c r="BK4" s="422"/>
      <c r="BL4" s="399"/>
      <c r="BM4" s="399"/>
      <c r="BN4" s="399"/>
      <c r="BO4" s="399"/>
      <c r="BP4" s="388"/>
      <c r="BQ4" s="755"/>
      <c r="BR4" s="322"/>
      <c r="BS4" s="338"/>
      <c r="BT4" s="322"/>
      <c r="BU4" s="296"/>
      <c r="BV4" s="322"/>
      <c r="BW4" s="388"/>
      <c r="BX4" s="338"/>
      <c r="BY4" s="322"/>
      <c r="BZ4" s="399"/>
      <c r="CA4" s="1447"/>
      <c r="CB4" s="399"/>
      <c r="CC4" s="399"/>
      <c r="CD4" s="1455"/>
      <c r="CE4" s="294"/>
      <c r="CF4" s="1365"/>
      <c r="CG4" s="1474"/>
      <c r="CH4" s="338"/>
      <c r="CI4" s="399"/>
      <c r="CJ4" s="1474"/>
      <c r="CK4" s="1952"/>
      <c r="CL4" s="1474"/>
      <c r="CM4" s="338"/>
      <c r="CN4" s="338"/>
      <c r="CO4" s="1474"/>
      <c r="CP4" s="338"/>
      <c r="CQ4" s="399"/>
      <c r="CR4" s="1474"/>
      <c r="CS4" s="349"/>
      <c r="CT4" s="755"/>
      <c r="CU4" s="399"/>
      <c r="CV4" s="399"/>
      <c r="CW4" s="1964"/>
      <c r="CX4" s="1474"/>
      <c r="CY4" s="755"/>
      <c r="CZ4" s="399"/>
      <c r="DA4" s="399"/>
      <c r="DB4" s="399"/>
      <c r="DC4" s="399"/>
      <c r="DD4" s="349"/>
      <c r="DE4" s="1968"/>
      <c r="DF4" s="399"/>
      <c r="DG4" s="399"/>
      <c r="DH4" s="1474"/>
      <c r="DI4" s="349"/>
      <c r="DJ4" s="2539"/>
      <c r="DK4" s="2540"/>
      <c r="DL4" s="2541"/>
      <c r="DM4" s="2541"/>
      <c r="DN4" s="2541"/>
      <c r="DO4" s="2539"/>
      <c r="DP4" s="2540"/>
      <c r="DQ4" s="2541"/>
      <c r="DR4" s="2541"/>
      <c r="DS4" s="2540"/>
      <c r="DT4" s="2539"/>
      <c r="DU4" s="2540"/>
      <c r="DV4" s="2541"/>
      <c r="DW4" s="2539"/>
      <c r="DX4" s="2162"/>
      <c r="DY4" s="422"/>
      <c r="DZ4" s="399"/>
      <c r="EA4" s="399"/>
      <c r="EB4" s="422"/>
      <c r="EC4" s="422"/>
      <c r="ED4" s="1964"/>
      <c r="EE4" s="399"/>
      <c r="EF4" s="399"/>
      <c r="EG4" s="1474"/>
      <c r="EH4" s="2428"/>
      <c r="EI4" s="1474"/>
      <c r="EJ4" s="422"/>
      <c r="EK4" s="2672"/>
      <c r="EL4" s="399"/>
      <c r="EM4" s="399"/>
    </row>
    <row r="5" spans="1:143" ht="21" x14ac:dyDescent="0.35">
      <c r="A5" s="203">
        <v>2</v>
      </c>
      <c r="B5" s="1747">
        <v>100</v>
      </c>
      <c r="C5" s="1747"/>
      <c r="D5" s="240"/>
      <c r="E5" s="206" t="s">
        <v>145</v>
      </c>
      <c r="F5" s="1747"/>
      <c r="G5" s="241">
        <f t="shared" ref="G5:H5" si="0">SUM(G6,G9,G14)</f>
        <v>392135</v>
      </c>
      <c r="H5" s="241">
        <f t="shared" si="0"/>
        <v>400378</v>
      </c>
      <c r="I5" s="242">
        <f>SUM(I6,I9,I14)</f>
        <v>422335</v>
      </c>
      <c r="J5" s="241">
        <f t="shared" ref="J5:O5" si="1">SUM(J6,J9,J14)</f>
        <v>426335</v>
      </c>
      <c r="K5" s="241">
        <f t="shared" si="1"/>
        <v>426335</v>
      </c>
      <c r="L5" s="242">
        <f t="shared" si="1"/>
        <v>140164</v>
      </c>
      <c r="M5" s="215">
        <f>L5/I5</f>
        <v>0.33187872186771167</v>
      </c>
      <c r="N5" s="242">
        <f t="shared" si="1"/>
        <v>0</v>
      </c>
      <c r="O5" s="580">
        <f t="shared" si="1"/>
        <v>0</v>
      </c>
      <c r="P5" s="241">
        <f>SUM(P6,P9,P14)</f>
        <v>422335</v>
      </c>
      <c r="Q5" s="242">
        <f>I5+N5+O5</f>
        <v>422335</v>
      </c>
      <c r="R5" s="215">
        <f>L5/Q5</f>
        <v>0.33187872186771167</v>
      </c>
      <c r="S5" s="241">
        <f t="shared" ref="S5" si="2">SUM(S6,S9,S14)</f>
        <v>422335</v>
      </c>
      <c r="T5" s="242">
        <f>SUM(T6,T9,T14)</f>
        <v>212092</v>
      </c>
      <c r="U5" s="323">
        <f>T5/Q5</f>
        <v>0.50218902056424397</v>
      </c>
      <c r="V5" s="241">
        <f t="shared" ref="V5:W5" si="3">SUM(V6,V9,V14)</f>
        <v>422335</v>
      </c>
      <c r="W5" s="580">
        <f t="shared" si="3"/>
        <v>0</v>
      </c>
      <c r="X5" s="580">
        <f>Q5+W5</f>
        <v>422335</v>
      </c>
      <c r="Y5" s="323">
        <f>T5/X5</f>
        <v>0.50218902056424397</v>
      </c>
      <c r="Z5" s="580">
        <f>SUM(Z6,Z9,Z14)</f>
        <v>349037</v>
      </c>
      <c r="AA5" s="323">
        <f>Z5/X5</f>
        <v>0.82644583091621582</v>
      </c>
      <c r="AB5" s="580">
        <f>SUM(AB6,AB9,AB14)</f>
        <v>384078</v>
      </c>
      <c r="AC5" s="241">
        <f t="shared" ref="AC5:AG5" si="4">SUM(AC6,AC9,AC14)</f>
        <v>422335</v>
      </c>
      <c r="AD5" s="241">
        <f t="shared" si="4"/>
        <v>480550</v>
      </c>
      <c r="AE5" s="241">
        <f t="shared" si="4"/>
        <v>480550</v>
      </c>
      <c r="AF5" s="241">
        <f t="shared" si="4"/>
        <v>480550</v>
      </c>
      <c r="AG5" s="242">
        <f t="shared" si="4"/>
        <v>0</v>
      </c>
      <c r="AH5" s="342">
        <f>SUM(AH6,AH9,AH14)</f>
        <v>422335</v>
      </c>
      <c r="AI5" s="323">
        <f>AH5/X5</f>
        <v>1</v>
      </c>
      <c r="AJ5" s="342">
        <f>SUM(AJ6,AJ9,AJ14)</f>
        <v>241234</v>
      </c>
      <c r="AK5" s="323">
        <f>AJ5/AD5</f>
        <v>0.50199563000728331</v>
      </c>
      <c r="AL5" s="242">
        <f t="shared" ref="AL5" si="5">SUM(AL6,AL9,AL14)</f>
        <v>0</v>
      </c>
      <c r="AM5" s="242">
        <f>AD5+AL5</f>
        <v>480550</v>
      </c>
      <c r="AN5" s="323">
        <f>AJ5/AM5</f>
        <v>0.50199563000728331</v>
      </c>
      <c r="AO5" s="242">
        <f t="shared" ref="AO5" si="6">SUM(AO6,AO9,AO14)</f>
        <v>0</v>
      </c>
      <c r="AP5" s="242">
        <f>AD5+AO5</f>
        <v>480550</v>
      </c>
      <c r="AQ5" s="241">
        <f t="shared" ref="AQ5" si="7">SUM(AQ6,AQ9,AQ14)</f>
        <v>480550</v>
      </c>
      <c r="AR5" s="362">
        <f>SUM(AR6,AR9,AR14)</f>
        <v>400778</v>
      </c>
      <c r="AS5" s="241">
        <f t="shared" ref="AS5:AX5" si="8">SUM(AS6,AS9,AS14)</f>
        <v>480550</v>
      </c>
      <c r="AT5" s="423">
        <f>SUM(AT6,AT9,AT14)</f>
        <v>480550</v>
      </c>
      <c r="AU5" s="424">
        <f t="shared" si="8"/>
        <v>501990</v>
      </c>
      <c r="AV5" s="424">
        <f t="shared" si="8"/>
        <v>501990</v>
      </c>
      <c r="AW5" s="424">
        <f t="shared" si="8"/>
        <v>501990</v>
      </c>
      <c r="AX5" s="425">
        <f t="shared" si="8"/>
        <v>125016</v>
      </c>
      <c r="AY5" s="587">
        <f>AX5/AU5</f>
        <v>0.24904081754616625</v>
      </c>
      <c r="AZ5" s="424">
        <f t="shared" ref="AZ5" si="9">SUM(AZ6,AZ9,AZ14)</f>
        <v>-128</v>
      </c>
      <c r="BA5" s="424">
        <f>AU5+AZ5</f>
        <v>501862</v>
      </c>
      <c r="BB5" s="587">
        <f>AX5/BA5</f>
        <v>0.24910433545476646</v>
      </c>
      <c r="BC5" s="425">
        <f t="shared" ref="BC5:BE5" si="10">SUM(BC6,BC9,BC14)</f>
        <v>238903</v>
      </c>
      <c r="BD5" s="587">
        <f>BC5/BA5</f>
        <v>0.47603325216892295</v>
      </c>
      <c r="BE5" s="425">
        <f t="shared" si="10"/>
        <v>400934</v>
      </c>
      <c r="BF5" s="587">
        <f>BE5/BA5</f>
        <v>0.79889292275565793</v>
      </c>
      <c r="BG5" s="424">
        <f t="shared" ref="BG5" si="11">SUM(BG6,BG9,BG14)</f>
        <v>-26898</v>
      </c>
      <c r="BH5" s="424">
        <f>BA5+BG5</f>
        <v>474964</v>
      </c>
      <c r="BI5" s="587">
        <f>BE5/BH5</f>
        <v>0.84413555553684072</v>
      </c>
      <c r="BJ5" s="425">
        <f t="shared" ref="BJ5:BP5" si="12">SUM(BJ6,BJ9,BJ14)</f>
        <v>474964</v>
      </c>
      <c r="BK5" s="425">
        <f t="shared" si="12"/>
        <v>474964</v>
      </c>
      <c r="BL5" s="305">
        <f t="shared" si="12"/>
        <v>516774</v>
      </c>
      <c r="BM5" s="305">
        <f t="shared" si="12"/>
        <v>516774</v>
      </c>
      <c r="BN5" s="305">
        <f t="shared" si="12"/>
        <v>516774</v>
      </c>
      <c r="BO5" s="342">
        <f t="shared" si="12"/>
        <v>174457</v>
      </c>
      <c r="BP5" s="389">
        <f t="shared" si="12"/>
        <v>0</v>
      </c>
      <c r="BQ5" s="507">
        <f>BL5+BP5</f>
        <v>516774</v>
      </c>
      <c r="BR5" s="323">
        <f>BO5/BQ5</f>
        <v>0.33758857837275097</v>
      </c>
      <c r="BS5" s="375">
        <f t="shared" ref="BS5:BU5" si="13">SUM(BS6,BS9,BS14)</f>
        <v>261366</v>
      </c>
      <c r="BT5" s="323">
        <f>BS5/BQ5</f>
        <v>0.5057646089006026</v>
      </c>
      <c r="BU5" s="95">
        <f t="shared" si="13"/>
        <v>431638</v>
      </c>
      <c r="BV5" s="323">
        <f>BU5/BQ5</f>
        <v>0.83525486963353424</v>
      </c>
      <c r="BW5" s="389">
        <f t="shared" ref="BW5" si="14">SUM(BW6,BW9,BW14)</f>
        <v>0</v>
      </c>
      <c r="BX5" s="580">
        <f>BQ5+BW5</f>
        <v>516774</v>
      </c>
      <c r="BY5" s="323">
        <f>BU5/BX5</f>
        <v>0.83525486963353424</v>
      </c>
      <c r="BZ5" s="305">
        <f t="shared" ref="BZ5:CF5" si="15">SUM(BZ6,BZ9,BZ14)</f>
        <v>516774</v>
      </c>
      <c r="CA5" s="1373">
        <f t="shared" si="15"/>
        <v>947934</v>
      </c>
      <c r="CB5" s="305">
        <f t="shared" si="15"/>
        <v>513446</v>
      </c>
      <c r="CC5" s="305">
        <f t="shared" si="15"/>
        <v>513446</v>
      </c>
      <c r="CD5" s="1456">
        <f t="shared" si="15"/>
        <v>516774</v>
      </c>
      <c r="CE5" s="241">
        <f t="shared" si="15"/>
        <v>947934</v>
      </c>
      <c r="CF5" s="375">
        <f t="shared" si="15"/>
        <v>607471</v>
      </c>
      <c r="CG5" s="1475">
        <f>CF5/CA5</f>
        <v>0.64083680931372855</v>
      </c>
      <c r="CH5" s="580">
        <f t="shared" ref="CH5" si="16">SUM(CH6,CH9,CH14)</f>
        <v>0</v>
      </c>
      <c r="CI5" s="305">
        <f>CE5+CH5</f>
        <v>947934</v>
      </c>
      <c r="CJ5" s="1475">
        <f>CF5/CI5</f>
        <v>0.64083680931372855</v>
      </c>
      <c r="CK5" s="1953">
        <f t="shared" ref="CK5" si="17">SUM(CK6,CK9,CK14)</f>
        <v>693731</v>
      </c>
      <c r="CL5" s="1475">
        <f>CK5/CI5</f>
        <v>0.73183470579175347</v>
      </c>
      <c r="CM5" s="580">
        <f t="shared" ref="CM5" si="18">SUM(CM6,CM9,CM14)</f>
        <v>0</v>
      </c>
      <c r="CN5" s="580">
        <f>CI5+CM5</f>
        <v>947934</v>
      </c>
      <c r="CO5" s="1475">
        <f>CK5/CN5</f>
        <v>0.73183470579175347</v>
      </c>
      <c r="CP5" s="580">
        <f t="shared" ref="CP5" si="19">SUM(CP6,CP9,CP14)</f>
        <v>0</v>
      </c>
      <c r="CQ5" s="305">
        <f>CI5+CP5</f>
        <v>947934</v>
      </c>
      <c r="CR5" s="1475">
        <f>CK5/CQ5</f>
        <v>0.73183470579175347</v>
      </c>
      <c r="CS5" s="342">
        <f t="shared" ref="CS5:CW5" si="20">SUM(CS6,CS9,CS14)</f>
        <v>974323</v>
      </c>
      <c r="CT5" s="507">
        <f t="shared" si="20"/>
        <v>575789</v>
      </c>
      <c r="CU5" s="305">
        <f t="shared" si="20"/>
        <v>563949</v>
      </c>
      <c r="CV5" s="305">
        <f t="shared" si="20"/>
        <v>563949</v>
      </c>
      <c r="CW5" s="425">
        <f t="shared" si="20"/>
        <v>974323</v>
      </c>
      <c r="CX5" s="1475">
        <f>CW5/CQ5</f>
        <v>1.0278384360092581</v>
      </c>
      <c r="CY5" s="507">
        <f t="shared" ref="CY5:DB5" si="21">SUM(CY6,CY9,CY14)</f>
        <v>575789</v>
      </c>
      <c r="CZ5" s="305">
        <f t="shared" si="21"/>
        <v>0</v>
      </c>
      <c r="DA5" s="305">
        <f>CT5+CZ5</f>
        <v>575789</v>
      </c>
      <c r="DB5" s="305">
        <f t="shared" si="21"/>
        <v>0</v>
      </c>
      <c r="DC5" s="305">
        <f>CT5+DB5</f>
        <v>575789</v>
      </c>
      <c r="DD5" s="342">
        <f t="shared" ref="DD5" si="22">SUM(DD6,DD9,DD14)</f>
        <v>270551</v>
      </c>
      <c r="DE5" s="1969">
        <f>DD5/DC5</f>
        <v>0.46987872293496402</v>
      </c>
      <c r="DF5" s="305">
        <f t="shared" ref="DF5" si="23">SUM(DF6,DF9,DF14)</f>
        <v>-24622</v>
      </c>
      <c r="DG5" s="305">
        <f>DC5+DF5</f>
        <v>551167</v>
      </c>
      <c r="DH5" s="1475">
        <f>DD5/DG5</f>
        <v>0.49086937352925702</v>
      </c>
      <c r="DI5" s="342">
        <f t="shared" ref="DI5:DJ5" si="24">SUM(DI6,DI9,DI14)</f>
        <v>531760</v>
      </c>
      <c r="DJ5" s="2542">
        <f t="shared" si="24"/>
        <v>531760</v>
      </c>
      <c r="DK5" s="2543">
        <f>DJ5/DG5</f>
        <v>0.96478925625082779</v>
      </c>
      <c r="DL5" s="2544">
        <f t="shared" ref="DL5:DO5" si="25">SUM(DL6,DL9,DL14)</f>
        <v>564919</v>
      </c>
      <c r="DM5" s="2544">
        <f t="shared" si="25"/>
        <v>597701</v>
      </c>
      <c r="DN5" s="2544">
        <f t="shared" si="25"/>
        <v>597701</v>
      </c>
      <c r="DO5" s="2542">
        <f t="shared" si="25"/>
        <v>252724</v>
      </c>
      <c r="DP5" s="2543">
        <f>DO5/DL5</f>
        <v>0.44736325030668112</v>
      </c>
      <c r="DQ5" s="2544">
        <f t="shared" ref="DQ5" si="26">SUM(DQ6,DQ9,DQ14)</f>
        <v>0</v>
      </c>
      <c r="DR5" s="2544">
        <f>DL5+DQ5</f>
        <v>564919</v>
      </c>
      <c r="DS5" s="2543">
        <f>DO5/DR5</f>
        <v>0.44736325030668112</v>
      </c>
      <c r="DT5" s="2542">
        <f t="shared" ref="DT5" si="27">SUM(DT6,DT9,DT14)</f>
        <v>425760</v>
      </c>
      <c r="DU5" s="2543">
        <f>DT5/DR5</f>
        <v>0.75366556975424792</v>
      </c>
      <c r="DV5" s="2544">
        <f t="shared" ref="DV5:EB5" si="28">SUM(DV6,DV9,DV14)</f>
        <v>564919</v>
      </c>
      <c r="DW5" s="2542">
        <f t="shared" ref="DW5" si="29">SUM(DW6,DW9,DW14)</f>
        <v>567160</v>
      </c>
      <c r="DX5" s="587">
        <f>DW5/DR5</f>
        <v>1.0039669403932245</v>
      </c>
      <c r="DY5" s="424">
        <f t="shared" si="28"/>
        <v>590959</v>
      </c>
      <c r="DZ5" s="305">
        <f t="shared" si="28"/>
        <v>560185</v>
      </c>
      <c r="EA5" s="305">
        <f t="shared" si="28"/>
        <v>560185</v>
      </c>
      <c r="EB5" s="424">
        <f t="shared" si="28"/>
        <v>0</v>
      </c>
      <c r="EC5" s="424">
        <f>DY5+EB5</f>
        <v>590959</v>
      </c>
      <c r="ED5" s="425">
        <f t="shared" ref="ED5:EE5" si="30">SUM(ED6,ED9,ED14)</f>
        <v>213773</v>
      </c>
      <c r="EE5" s="305">
        <f t="shared" si="30"/>
        <v>0</v>
      </c>
      <c r="EF5" s="305">
        <f>EC5+EE5</f>
        <v>590959</v>
      </c>
      <c r="EG5" s="1475">
        <f>ED5/EF5</f>
        <v>0.36173913926346835</v>
      </c>
      <c r="EH5" s="2429">
        <f t="shared" ref="EH5" si="31">SUM(EH6,EH9,EH14)</f>
        <v>305988</v>
      </c>
      <c r="EI5" s="1475">
        <f>EH5/EF5</f>
        <v>0.51778211347995373</v>
      </c>
      <c r="EJ5" s="424">
        <f t="shared" ref="EJ5" si="32">SUM(EJ6,EJ9,EJ14)</f>
        <v>590959</v>
      </c>
      <c r="EK5" s="2643">
        <f t="shared" ref="EK5:EL5" si="33">SUM(EK6,EK9,EK14)</f>
        <v>760773</v>
      </c>
      <c r="EL5" s="305">
        <f t="shared" si="33"/>
        <v>1170135</v>
      </c>
      <c r="EM5" s="305">
        <f t="shared" ref="EM5" si="34">SUM(EM6,EM9,EM14)</f>
        <v>674378</v>
      </c>
    </row>
    <row r="6" spans="1:143" ht="21" x14ac:dyDescent="0.35">
      <c r="A6" s="203">
        <v>3</v>
      </c>
      <c r="B6" s="1747">
        <v>110</v>
      </c>
      <c r="C6" s="1747"/>
      <c r="D6" s="240"/>
      <c r="E6" s="206" t="s">
        <v>146</v>
      </c>
      <c r="F6" s="1747"/>
      <c r="G6" s="241">
        <f t="shared" ref="G6:P6" si="35">SUM(G7)</f>
        <v>390271</v>
      </c>
      <c r="H6" s="241">
        <f t="shared" si="35"/>
        <v>398514</v>
      </c>
      <c r="I6" s="242">
        <f t="shared" si="35"/>
        <v>420489</v>
      </c>
      <c r="J6" s="241">
        <f t="shared" si="35"/>
        <v>424489</v>
      </c>
      <c r="K6" s="241">
        <f t="shared" si="35"/>
        <v>424489</v>
      </c>
      <c r="L6" s="242">
        <f t="shared" si="35"/>
        <v>140164</v>
      </c>
      <c r="M6" s="215">
        <f>L6/I6</f>
        <v>0.33333571151682923</v>
      </c>
      <c r="N6" s="242">
        <f t="shared" si="35"/>
        <v>0</v>
      </c>
      <c r="O6" s="580">
        <f t="shared" si="35"/>
        <v>0</v>
      </c>
      <c r="P6" s="241">
        <f t="shared" si="35"/>
        <v>420489</v>
      </c>
      <c r="Q6" s="242">
        <f>I6+N6+O6</f>
        <v>420489</v>
      </c>
      <c r="R6" s="215">
        <f t="shared" ref="R6:R70" si="36">L6/Q6</f>
        <v>0.33333571151682923</v>
      </c>
      <c r="S6" s="241">
        <f t="shared" ref="S6:W6" si="37">SUM(S7)</f>
        <v>420489</v>
      </c>
      <c r="T6" s="242">
        <f t="shared" si="37"/>
        <v>210246</v>
      </c>
      <c r="U6" s="323">
        <f t="shared" ref="U6:U70" si="38">T6/Q6</f>
        <v>0.50000356727524387</v>
      </c>
      <c r="V6" s="241">
        <f t="shared" si="37"/>
        <v>420489</v>
      </c>
      <c r="W6" s="580">
        <f t="shared" si="37"/>
        <v>0</v>
      </c>
      <c r="X6" s="580">
        <f t="shared" ref="X6:X70" si="39">Q6+W6</f>
        <v>420489</v>
      </c>
      <c r="Y6" s="323">
        <f t="shared" ref="Y6:Y70" si="40">T6/X6</f>
        <v>0.50000356727524387</v>
      </c>
      <c r="Z6" s="580">
        <f t="shared" ref="Z6:AL6" si="41">SUM(Z7)</f>
        <v>347191</v>
      </c>
      <c r="AA6" s="323">
        <f t="shared" ref="AA6:AA70" si="42">Z6/X6</f>
        <v>0.82568390611882836</v>
      </c>
      <c r="AB6" s="580">
        <f t="shared" si="41"/>
        <v>382232</v>
      </c>
      <c r="AC6" s="241">
        <f t="shared" si="41"/>
        <v>420489</v>
      </c>
      <c r="AD6" s="241">
        <f t="shared" si="41"/>
        <v>478632</v>
      </c>
      <c r="AE6" s="241">
        <f t="shared" si="41"/>
        <v>478632</v>
      </c>
      <c r="AF6" s="241">
        <f t="shared" si="41"/>
        <v>478632</v>
      </c>
      <c r="AG6" s="242">
        <f t="shared" si="41"/>
        <v>0</v>
      </c>
      <c r="AH6" s="342">
        <f t="shared" si="41"/>
        <v>420489</v>
      </c>
      <c r="AI6" s="323">
        <f t="shared" ref="AI6:AI70" si="43">AH6/X6</f>
        <v>1</v>
      </c>
      <c r="AJ6" s="342">
        <f t="shared" si="41"/>
        <v>239316</v>
      </c>
      <c r="AK6" s="323">
        <f t="shared" ref="AK6:AK70" si="44">AJ6/AD6</f>
        <v>0.5</v>
      </c>
      <c r="AL6" s="242">
        <f t="shared" si="41"/>
        <v>0</v>
      </c>
      <c r="AM6" s="242">
        <f t="shared" ref="AM6:AM70" si="45">AD6+AL6</f>
        <v>478632</v>
      </c>
      <c r="AN6" s="323">
        <f t="shared" ref="AN6:AN70" si="46">AJ6/AM6</f>
        <v>0.5</v>
      </c>
      <c r="AO6" s="242">
        <f t="shared" ref="AO6" si="47">SUM(AO7)</f>
        <v>0</v>
      </c>
      <c r="AP6" s="242">
        <f t="shared" ref="AP6:AP70" si="48">AD6+AO6</f>
        <v>478632</v>
      </c>
      <c r="AQ6" s="241">
        <f t="shared" ref="AQ6:AX6" si="49">SUM(AQ7)</f>
        <v>478632</v>
      </c>
      <c r="AR6" s="362">
        <f t="shared" si="49"/>
        <v>398860</v>
      </c>
      <c r="AS6" s="241">
        <f t="shared" si="49"/>
        <v>478632</v>
      </c>
      <c r="AT6" s="423">
        <f t="shared" si="49"/>
        <v>478632</v>
      </c>
      <c r="AU6" s="424">
        <f t="shared" si="49"/>
        <v>500072</v>
      </c>
      <c r="AV6" s="424">
        <f t="shared" si="49"/>
        <v>500072</v>
      </c>
      <c r="AW6" s="424">
        <f t="shared" si="49"/>
        <v>500072</v>
      </c>
      <c r="AX6" s="425">
        <f t="shared" si="49"/>
        <v>125016</v>
      </c>
      <c r="AY6" s="587">
        <f t="shared" ref="AY6:AY70" si="50">AX6/AU6</f>
        <v>0.24999600057591706</v>
      </c>
      <c r="AZ6" s="424">
        <f t="shared" ref="AZ6" si="51">SUM(AZ7)</f>
        <v>0</v>
      </c>
      <c r="BA6" s="424">
        <f t="shared" ref="BA6:BA70" si="52">AU6+AZ6</f>
        <v>500072</v>
      </c>
      <c r="BB6" s="587">
        <f t="shared" ref="BB6:BB7" si="53">AX6/BA6</f>
        <v>0.24999600057591706</v>
      </c>
      <c r="BC6" s="425">
        <f t="shared" ref="BC6:BE6" si="54">SUM(BC7)</f>
        <v>237113</v>
      </c>
      <c r="BD6" s="587">
        <f t="shared" ref="BD6:BD70" si="55">BC6/BA6</f>
        <v>0.47415772128813449</v>
      </c>
      <c r="BE6" s="425">
        <f t="shared" si="54"/>
        <v>399144</v>
      </c>
      <c r="BF6" s="587">
        <f t="shared" ref="BF6:BF70" si="56">BE6/BA6</f>
        <v>0.79817306307891667</v>
      </c>
      <c r="BG6" s="424">
        <f t="shared" ref="BG6" si="57">SUM(BG7)</f>
        <v>-26898</v>
      </c>
      <c r="BH6" s="424">
        <f t="shared" ref="BH6:BH70" si="58">BA6+BG6</f>
        <v>473174</v>
      </c>
      <c r="BI6" s="587">
        <f t="shared" ref="BI6:BI70" si="59">BE6/BH6</f>
        <v>0.84354592602298517</v>
      </c>
      <c r="BJ6" s="425">
        <f t="shared" ref="BJ6:BP6" si="60">SUM(BJ7)</f>
        <v>473174</v>
      </c>
      <c r="BK6" s="425">
        <f t="shared" si="60"/>
        <v>473174</v>
      </c>
      <c r="BL6" s="305">
        <f t="shared" si="60"/>
        <v>510816</v>
      </c>
      <c r="BM6" s="305">
        <f t="shared" si="60"/>
        <v>510816</v>
      </c>
      <c r="BN6" s="305">
        <f t="shared" si="60"/>
        <v>510816</v>
      </c>
      <c r="BO6" s="342">
        <f t="shared" si="60"/>
        <v>170272</v>
      </c>
      <c r="BP6" s="389">
        <f t="shared" si="60"/>
        <v>0</v>
      </c>
      <c r="BQ6" s="507">
        <f t="shared" ref="BQ6:BQ69" si="61">BL6+BP6</f>
        <v>510816</v>
      </c>
      <c r="BR6" s="323">
        <f t="shared" ref="BR6:BR69" si="62">BO6/BQ6</f>
        <v>0.33333333333333331</v>
      </c>
      <c r="BS6" s="375">
        <f t="shared" ref="BS6:BU6" si="63">SUM(BS7)</f>
        <v>255408</v>
      </c>
      <c r="BT6" s="323">
        <f t="shared" ref="BT6:BT69" si="64">BS6/BQ6</f>
        <v>0.5</v>
      </c>
      <c r="BU6" s="95">
        <f t="shared" si="63"/>
        <v>425680</v>
      </c>
      <c r="BV6" s="323">
        <f t="shared" ref="BV6:BV69" si="65">BU6/BQ6</f>
        <v>0.83333333333333337</v>
      </c>
      <c r="BW6" s="389">
        <f t="shared" ref="BW6" si="66">SUM(BW7)</f>
        <v>0</v>
      </c>
      <c r="BX6" s="580">
        <f t="shared" ref="BX6:BX69" si="67">BQ6+BW6</f>
        <v>510816</v>
      </c>
      <c r="BY6" s="323">
        <f t="shared" ref="BY6:BY69" si="68">BU6/BX6</f>
        <v>0.83333333333333337</v>
      </c>
      <c r="BZ6" s="305">
        <f t="shared" ref="BZ6:CF6" si="69">SUM(BZ7)</f>
        <v>510816</v>
      </c>
      <c r="CA6" s="1373">
        <f t="shared" si="69"/>
        <v>511558</v>
      </c>
      <c r="CB6" s="305">
        <f t="shared" si="69"/>
        <v>511558</v>
      </c>
      <c r="CC6" s="305">
        <f t="shared" si="69"/>
        <v>511558</v>
      </c>
      <c r="CD6" s="1456">
        <f t="shared" si="69"/>
        <v>510816</v>
      </c>
      <c r="CE6" s="241">
        <f t="shared" si="69"/>
        <v>511558</v>
      </c>
      <c r="CF6" s="375">
        <f t="shared" si="69"/>
        <v>172520</v>
      </c>
      <c r="CG6" s="1475">
        <f t="shared" ref="CG6:CG69" si="70">CF6/CA6</f>
        <v>0.33724426164775062</v>
      </c>
      <c r="CH6" s="580">
        <f t="shared" ref="CH6" si="71">SUM(CH7)</f>
        <v>0</v>
      </c>
      <c r="CI6" s="305">
        <f t="shared" ref="CI6:CI69" si="72">CE6+CH6</f>
        <v>511558</v>
      </c>
      <c r="CJ6" s="1475">
        <f t="shared" ref="CJ6:CJ69" si="73">CF6/CI6</f>
        <v>0.33724426164775062</v>
      </c>
      <c r="CK6" s="1953">
        <f t="shared" ref="CK6" si="74">SUM(CK7)</f>
        <v>258780</v>
      </c>
      <c r="CL6" s="1475">
        <f t="shared" ref="CL6:CL69" si="75">CK6/CI6</f>
        <v>0.5058663924716259</v>
      </c>
      <c r="CM6" s="580">
        <f t="shared" ref="CM6" si="76">SUM(CM7)</f>
        <v>0</v>
      </c>
      <c r="CN6" s="580">
        <f t="shared" ref="CN6:CN69" si="77">CI6+CM6</f>
        <v>511558</v>
      </c>
      <c r="CO6" s="1475">
        <f t="shared" ref="CO6:CO69" si="78">CK6/CN6</f>
        <v>0.5058663924716259</v>
      </c>
      <c r="CP6" s="580">
        <f t="shared" ref="CP6" si="79">SUM(CP7)</f>
        <v>0</v>
      </c>
      <c r="CQ6" s="305">
        <f t="shared" ref="CQ6:CQ69" si="80">CI6+CP6</f>
        <v>511558</v>
      </c>
      <c r="CR6" s="1475">
        <f t="shared" ref="CR6:CR69" si="81">CK6/CQ6</f>
        <v>0.5058663924716259</v>
      </c>
      <c r="CS6" s="342">
        <f t="shared" ref="CS6:DB6" si="82">SUM(CS7)</f>
        <v>537484</v>
      </c>
      <c r="CT6" s="507">
        <f t="shared" si="82"/>
        <v>562061</v>
      </c>
      <c r="CU6" s="305">
        <f t="shared" si="82"/>
        <v>562061</v>
      </c>
      <c r="CV6" s="305">
        <f t="shared" si="82"/>
        <v>562061</v>
      </c>
      <c r="CW6" s="425">
        <f t="shared" si="82"/>
        <v>537484</v>
      </c>
      <c r="CX6" s="1475">
        <f t="shared" ref="CX6:CX69" si="83">CW6/CQ6</f>
        <v>1.0506804702497077</v>
      </c>
      <c r="CY6" s="507">
        <f t="shared" si="82"/>
        <v>562061</v>
      </c>
      <c r="CZ6" s="305">
        <f t="shared" si="82"/>
        <v>0</v>
      </c>
      <c r="DA6" s="305">
        <f t="shared" ref="DA6:DA69" si="84">CT6+CZ6</f>
        <v>562061</v>
      </c>
      <c r="DB6" s="305">
        <f t="shared" si="82"/>
        <v>0</v>
      </c>
      <c r="DC6" s="305">
        <f t="shared" ref="DC6:DC69" si="85">CT6+DB6</f>
        <v>562061</v>
      </c>
      <c r="DD6" s="342">
        <f t="shared" ref="DD6" si="86">SUM(DD7)</f>
        <v>268742</v>
      </c>
      <c r="DE6" s="1969">
        <f t="shared" ref="DE6:DE69" si="87">DD6/DC6</f>
        <v>0.47813671469822672</v>
      </c>
      <c r="DF6" s="305">
        <f t="shared" ref="DF6" si="88">SUM(DF7)</f>
        <v>-24577</v>
      </c>
      <c r="DG6" s="305">
        <f t="shared" ref="DG6:DG69" si="89">DC6+DF6</f>
        <v>537484</v>
      </c>
      <c r="DH6" s="1475">
        <f t="shared" ref="DH6:DH69" si="90">DD6/DG6</f>
        <v>0.5</v>
      </c>
      <c r="DI6" s="342">
        <f t="shared" ref="DI6:DJ6" si="91">SUM(DI7)</f>
        <v>518077</v>
      </c>
      <c r="DJ6" s="2542">
        <f t="shared" si="91"/>
        <v>518077</v>
      </c>
      <c r="DK6" s="2543">
        <f t="shared" ref="DK6:DK69" si="92">DJ6/DG6</f>
        <v>0.96389287867173723</v>
      </c>
      <c r="DL6" s="2544">
        <f t="shared" ref="DL6:DO6" si="93">SUM(DL7)</f>
        <v>537484</v>
      </c>
      <c r="DM6" s="2544">
        <f t="shared" si="93"/>
        <v>595941</v>
      </c>
      <c r="DN6" s="2544">
        <f t="shared" si="93"/>
        <v>595941</v>
      </c>
      <c r="DO6" s="2542">
        <f t="shared" si="93"/>
        <v>252724</v>
      </c>
      <c r="DP6" s="2543">
        <f t="shared" ref="DP6:DP69" si="94">DO6/DL6</f>
        <v>0.47019818264357638</v>
      </c>
      <c r="DQ6" s="2544">
        <f t="shared" ref="DQ6" si="95">SUM(DQ7)</f>
        <v>0</v>
      </c>
      <c r="DR6" s="2544">
        <f t="shared" ref="DR6:DR69" si="96">DL6+DQ6</f>
        <v>537484</v>
      </c>
      <c r="DS6" s="2543">
        <f t="shared" ref="DS6:DS69" si="97">DO6/DR6</f>
        <v>0.47019818264357638</v>
      </c>
      <c r="DT6" s="2542">
        <f t="shared" ref="DT6" si="98">SUM(DT7)</f>
        <v>398325</v>
      </c>
      <c r="DU6" s="2543">
        <f t="shared" ref="DU6:DU69" si="99">DT6/DR6</f>
        <v>0.74109182784975924</v>
      </c>
      <c r="DV6" s="2544">
        <f t="shared" ref="DV6:DW6" si="100">SUM(DV7)</f>
        <v>537484</v>
      </c>
      <c r="DW6" s="2542">
        <f t="shared" si="100"/>
        <v>539725</v>
      </c>
      <c r="DX6" s="587">
        <f t="shared" ref="DX6:DX69" si="101">DW6/DR6</f>
        <v>1.0041694264387404</v>
      </c>
      <c r="DY6" s="424">
        <f>SUM(DY7:DY8)</f>
        <v>558246</v>
      </c>
      <c r="DZ6" s="305">
        <f t="shared" ref="DZ6:EA6" si="102">SUM(DZ7)</f>
        <v>558246</v>
      </c>
      <c r="EA6" s="305">
        <f t="shared" si="102"/>
        <v>558246</v>
      </c>
      <c r="EB6" s="424">
        <f t="shared" ref="EB6" si="103">SUM(EB7)</f>
        <v>0</v>
      </c>
      <c r="EC6" s="424">
        <f t="shared" ref="EC6:EC69" si="104">DY6+EB6</f>
        <v>558246</v>
      </c>
      <c r="ED6" s="425">
        <f t="shared" ref="ED6:EE6" si="105">SUM(ED7)</f>
        <v>213773</v>
      </c>
      <c r="EE6" s="305">
        <f t="shared" si="105"/>
        <v>0</v>
      </c>
      <c r="EF6" s="305">
        <f t="shared" ref="EF6:EF69" si="106">EC6+EE6</f>
        <v>558246</v>
      </c>
      <c r="EG6" s="1475">
        <f t="shared" ref="EG6:EG69" si="107">ED6/EF6</f>
        <v>0.38293691311715622</v>
      </c>
      <c r="EH6" s="2429">
        <f t="shared" ref="EH6" si="108">SUM(EH7)</f>
        <v>273275</v>
      </c>
      <c r="EI6" s="1475">
        <f t="shared" ref="EI6:EI69" si="109">EH6/EF6</f>
        <v>0.48952433156708691</v>
      </c>
      <c r="EJ6" s="424">
        <f>SUM(EJ7:EJ8)</f>
        <v>558246</v>
      </c>
      <c r="EK6" s="2643">
        <f t="shared" ref="EK6:EM6" si="110">SUM(EK7)</f>
        <v>614070</v>
      </c>
      <c r="EL6" s="305">
        <f t="shared" si="110"/>
        <v>638458</v>
      </c>
      <c r="EM6" s="305">
        <f t="shared" si="110"/>
        <v>672439</v>
      </c>
    </row>
    <row r="7" spans="1:143" ht="21" x14ac:dyDescent="0.35">
      <c r="A7" s="203">
        <v>4</v>
      </c>
      <c r="B7" s="1747"/>
      <c r="C7" s="1747">
        <v>111</v>
      </c>
      <c r="D7" s="240" t="s">
        <v>175</v>
      </c>
      <c r="E7" s="1709" t="s">
        <v>715</v>
      </c>
      <c r="F7" s="650" t="s">
        <v>725</v>
      </c>
      <c r="G7" s="304">
        <v>390271</v>
      </c>
      <c r="H7" s="304">
        <v>398514</v>
      </c>
      <c r="I7" s="530">
        <v>420489</v>
      </c>
      <c r="J7" s="304">
        <v>424489</v>
      </c>
      <c r="K7" s="304">
        <v>424489</v>
      </c>
      <c r="L7" s="530">
        <v>140164</v>
      </c>
      <c r="M7" s="323">
        <f>L7/I7</f>
        <v>0.33333571151682923</v>
      </c>
      <c r="N7" s="530"/>
      <c r="O7" s="530"/>
      <c r="P7" s="304">
        <v>420489</v>
      </c>
      <c r="Q7" s="530">
        <f>I7+N7+O7</f>
        <v>420489</v>
      </c>
      <c r="R7" s="323">
        <f t="shared" si="36"/>
        <v>0.33333571151682923</v>
      </c>
      <c r="S7" s="304">
        <v>420489</v>
      </c>
      <c r="T7" s="530">
        <v>210246</v>
      </c>
      <c r="U7" s="323">
        <f t="shared" si="38"/>
        <v>0.50000356727524387</v>
      </c>
      <c r="V7" s="304">
        <v>420489</v>
      </c>
      <c r="W7" s="530"/>
      <c r="X7" s="530">
        <f t="shared" si="39"/>
        <v>420489</v>
      </c>
      <c r="Y7" s="323">
        <f t="shared" si="40"/>
        <v>0.50000356727524387</v>
      </c>
      <c r="Z7" s="530">
        <v>347191</v>
      </c>
      <c r="AA7" s="323">
        <f t="shared" si="42"/>
        <v>0.82568390611882836</v>
      </c>
      <c r="AB7" s="530">
        <v>382232</v>
      </c>
      <c r="AC7" s="304">
        <v>420489</v>
      </c>
      <c r="AD7" s="304">
        <v>478632</v>
      </c>
      <c r="AE7" s="304">
        <v>478632</v>
      </c>
      <c r="AF7" s="304">
        <v>478632</v>
      </c>
      <c r="AG7" s="530"/>
      <c r="AH7" s="343">
        <v>420489</v>
      </c>
      <c r="AI7" s="323">
        <f t="shared" si="43"/>
        <v>1</v>
      </c>
      <c r="AJ7" s="343">
        <v>239316</v>
      </c>
      <c r="AK7" s="323">
        <f t="shared" si="44"/>
        <v>0.5</v>
      </c>
      <c r="AL7" s="530"/>
      <c r="AM7" s="530">
        <f t="shared" si="45"/>
        <v>478632</v>
      </c>
      <c r="AN7" s="323">
        <f t="shared" si="46"/>
        <v>0.5</v>
      </c>
      <c r="AO7" s="530"/>
      <c r="AP7" s="530">
        <f t="shared" si="48"/>
        <v>478632</v>
      </c>
      <c r="AQ7" s="304">
        <v>478632</v>
      </c>
      <c r="AR7" s="343">
        <v>398860</v>
      </c>
      <c r="AS7" s="304">
        <v>478632</v>
      </c>
      <c r="AT7" s="428">
        <v>478632</v>
      </c>
      <c r="AU7" s="427">
        <v>500072</v>
      </c>
      <c r="AV7" s="427">
        <v>500072</v>
      </c>
      <c r="AW7" s="427">
        <v>500072</v>
      </c>
      <c r="AX7" s="428">
        <v>125016</v>
      </c>
      <c r="AY7" s="587">
        <f t="shared" si="50"/>
        <v>0.24999600057591706</v>
      </c>
      <c r="AZ7" s="427"/>
      <c r="BA7" s="427">
        <f t="shared" si="52"/>
        <v>500072</v>
      </c>
      <c r="BB7" s="587">
        <f t="shared" si="53"/>
        <v>0.24999600057591706</v>
      </c>
      <c r="BC7" s="428">
        <v>237113</v>
      </c>
      <c r="BD7" s="587">
        <f t="shared" si="55"/>
        <v>0.47415772128813449</v>
      </c>
      <c r="BE7" s="428">
        <v>399144</v>
      </c>
      <c r="BF7" s="587">
        <f t="shared" si="56"/>
        <v>0.79817306307891667</v>
      </c>
      <c r="BG7" s="427">
        <v>-26898</v>
      </c>
      <c r="BH7" s="427">
        <f t="shared" si="58"/>
        <v>473174</v>
      </c>
      <c r="BI7" s="587">
        <f t="shared" si="59"/>
        <v>0.84354592602298517</v>
      </c>
      <c r="BJ7" s="428">
        <v>473174</v>
      </c>
      <c r="BK7" s="428">
        <v>473174</v>
      </c>
      <c r="BL7" s="304">
        <v>510816</v>
      </c>
      <c r="BM7" s="304">
        <v>510816</v>
      </c>
      <c r="BN7" s="304">
        <v>510816</v>
      </c>
      <c r="BO7" s="343">
        <v>170272</v>
      </c>
      <c r="BP7" s="390"/>
      <c r="BQ7" s="504">
        <f t="shared" si="61"/>
        <v>510816</v>
      </c>
      <c r="BR7" s="323">
        <f t="shared" si="62"/>
        <v>0.33333333333333331</v>
      </c>
      <c r="BS7" s="376">
        <v>255408</v>
      </c>
      <c r="BT7" s="323">
        <f t="shared" si="64"/>
        <v>0.5</v>
      </c>
      <c r="BU7" s="376">
        <v>425680</v>
      </c>
      <c r="BV7" s="323">
        <f t="shared" si="65"/>
        <v>0.83333333333333337</v>
      </c>
      <c r="BW7" s="390"/>
      <c r="BX7" s="530">
        <f t="shared" si="67"/>
        <v>510816</v>
      </c>
      <c r="BY7" s="323">
        <f t="shared" si="68"/>
        <v>0.83333333333333337</v>
      </c>
      <c r="BZ7" s="304">
        <v>510816</v>
      </c>
      <c r="CA7" s="530">
        <v>511558</v>
      </c>
      <c r="CB7" s="304">
        <v>511558</v>
      </c>
      <c r="CC7" s="304">
        <v>511558</v>
      </c>
      <c r="CD7" s="1563">
        <v>510816</v>
      </c>
      <c r="CE7" s="304">
        <v>511558</v>
      </c>
      <c r="CF7" s="376">
        <v>172520</v>
      </c>
      <c r="CG7" s="1475">
        <f t="shared" si="70"/>
        <v>0.33724426164775062</v>
      </c>
      <c r="CH7" s="530"/>
      <c r="CI7" s="304">
        <f t="shared" si="72"/>
        <v>511558</v>
      </c>
      <c r="CJ7" s="1475">
        <f t="shared" si="73"/>
        <v>0.33724426164775062</v>
      </c>
      <c r="CK7" s="1954">
        <v>258780</v>
      </c>
      <c r="CL7" s="1475">
        <f t="shared" si="75"/>
        <v>0.5058663924716259</v>
      </c>
      <c r="CM7" s="530"/>
      <c r="CN7" s="530">
        <f t="shared" si="77"/>
        <v>511558</v>
      </c>
      <c r="CO7" s="1475">
        <f t="shared" si="78"/>
        <v>0.5058663924716259</v>
      </c>
      <c r="CP7" s="530"/>
      <c r="CQ7" s="304">
        <f t="shared" si="80"/>
        <v>511558</v>
      </c>
      <c r="CR7" s="1475">
        <f t="shared" si="81"/>
        <v>0.5058663924716259</v>
      </c>
      <c r="CS7" s="343">
        <v>537484</v>
      </c>
      <c r="CT7" s="504">
        <v>562061</v>
      </c>
      <c r="CU7" s="304">
        <v>562061</v>
      </c>
      <c r="CV7" s="304">
        <v>562061</v>
      </c>
      <c r="CW7" s="428">
        <v>537484</v>
      </c>
      <c r="CX7" s="1475">
        <f t="shared" si="83"/>
        <v>1.0506804702497077</v>
      </c>
      <c r="CY7" s="504">
        <v>562061</v>
      </c>
      <c r="CZ7" s="304"/>
      <c r="DA7" s="304">
        <f t="shared" si="84"/>
        <v>562061</v>
      </c>
      <c r="DB7" s="304"/>
      <c r="DC7" s="304">
        <f t="shared" si="85"/>
        <v>562061</v>
      </c>
      <c r="DD7" s="343">
        <v>268742</v>
      </c>
      <c r="DE7" s="1969">
        <f t="shared" si="87"/>
        <v>0.47813671469822672</v>
      </c>
      <c r="DF7" s="304">
        <v>-24577</v>
      </c>
      <c r="DG7" s="304">
        <f t="shared" si="89"/>
        <v>537484</v>
      </c>
      <c r="DH7" s="1475">
        <f t="shared" si="90"/>
        <v>0.5</v>
      </c>
      <c r="DI7" s="343">
        <v>518077</v>
      </c>
      <c r="DJ7" s="2545">
        <v>518077</v>
      </c>
      <c r="DK7" s="2543">
        <f t="shared" si="92"/>
        <v>0.96389287867173723</v>
      </c>
      <c r="DL7" s="2546">
        <v>537484</v>
      </c>
      <c r="DM7" s="2546">
        <v>595941</v>
      </c>
      <c r="DN7" s="2546">
        <v>595941</v>
      </c>
      <c r="DO7" s="2545">
        <v>252724</v>
      </c>
      <c r="DP7" s="2543">
        <f t="shared" si="94"/>
        <v>0.47019818264357638</v>
      </c>
      <c r="DQ7" s="2546"/>
      <c r="DR7" s="2546">
        <f t="shared" si="96"/>
        <v>537484</v>
      </c>
      <c r="DS7" s="2543">
        <f t="shared" si="97"/>
        <v>0.47019818264357638</v>
      </c>
      <c r="DT7" s="2545">
        <v>398325</v>
      </c>
      <c r="DU7" s="2543">
        <f t="shared" si="99"/>
        <v>0.74109182784975924</v>
      </c>
      <c r="DV7" s="2546">
        <v>537484</v>
      </c>
      <c r="DW7" s="2545">
        <v>539725</v>
      </c>
      <c r="DX7" s="587">
        <f t="shared" si="101"/>
        <v>1.0041694264387404</v>
      </c>
      <c r="DY7" s="427">
        <v>558246</v>
      </c>
      <c r="DZ7" s="304">
        <v>558246</v>
      </c>
      <c r="EA7" s="304">
        <v>558246</v>
      </c>
      <c r="EB7" s="427"/>
      <c r="EC7" s="427">
        <f t="shared" si="104"/>
        <v>558246</v>
      </c>
      <c r="ED7" s="428">
        <v>213773</v>
      </c>
      <c r="EE7" s="304"/>
      <c r="EF7" s="304">
        <f t="shared" si="106"/>
        <v>558246</v>
      </c>
      <c r="EG7" s="1475">
        <f t="shared" si="107"/>
        <v>0.38293691311715622</v>
      </c>
      <c r="EH7" s="2430">
        <v>273275</v>
      </c>
      <c r="EI7" s="1475">
        <f t="shared" si="109"/>
        <v>0.48952433156708691</v>
      </c>
      <c r="EJ7" s="427">
        <v>558246</v>
      </c>
      <c r="EK7" s="2640">
        <v>614070</v>
      </c>
      <c r="EL7" s="304">
        <v>638458</v>
      </c>
      <c r="EM7" s="304">
        <v>672439</v>
      </c>
    </row>
    <row r="8" spans="1:143" ht="21" hidden="1" x14ac:dyDescent="0.35">
      <c r="A8" s="203">
        <v>5</v>
      </c>
      <c r="B8" s="1747"/>
      <c r="C8" s="1747"/>
      <c r="D8" s="240"/>
      <c r="E8" s="243"/>
      <c r="F8" s="1747"/>
      <c r="G8" s="223"/>
      <c r="H8" s="223"/>
      <c r="I8" s="226"/>
      <c r="J8" s="223"/>
      <c r="K8" s="223"/>
      <c r="L8" s="226"/>
      <c r="M8" s="215"/>
      <c r="N8" s="226"/>
      <c r="O8" s="530"/>
      <c r="P8" s="223"/>
      <c r="Q8" s="226"/>
      <c r="R8" s="215"/>
      <c r="S8" s="223"/>
      <c r="T8" s="226"/>
      <c r="U8" s="323"/>
      <c r="V8" s="223"/>
      <c r="W8" s="530"/>
      <c r="X8" s="530"/>
      <c r="Y8" s="323"/>
      <c r="Z8" s="530"/>
      <c r="AA8" s="323" t="e">
        <f t="shared" si="42"/>
        <v>#DIV/0!</v>
      </c>
      <c r="AB8" s="530"/>
      <c r="AC8" s="223"/>
      <c r="AD8" s="223"/>
      <c r="AE8" s="223"/>
      <c r="AF8" s="223"/>
      <c r="AG8" s="226"/>
      <c r="AH8" s="343"/>
      <c r="AI8" s="323"/>
      <c r="AJ8" s="343"/>
      <c r="AK8" s="323"/>
      <c r="AL8" s="226"/>
      <c r="AM8" s="226">
        <f t="shared" si="45"/>
        <v>0</v>
      </c>
      <c r="AN8" s="323"/>
      <c r="AO8" s="226"/>
      <c r="AP8" s="226">
        <f t="shared" si="48"/>
        <v>0</v>
      </c>
      <c r="AQ8" s="223"/>
      <c r="AR8" s="363"/>
      <c r="AS8" s="223"/>
      <c r="AT8" s="426"/>
      <c r="AU8" s="427"/>
      <c r="AV8" s="427"/>
      <c r="AW8" s="427"/>
      <c r="AX8" s="428"/>
      <c r="AY8" s="587"/>
      <c r="AZ8" s="427"/>
      <c r="BA8" s="427">
        <f t="shared" si="52"/>
        <v>0</v>
      </c>
      <c r="BB8" s="587"/>
      <c r="BC8" s="428"/>
      <c r="BD8" s="587"/>
      <c r="BE8" s="428"/>
      <c r="BF8" s="587"/>
      <c r="BG8" s="427"/>
      <c r="BH8" s="427">
        <f t="shared" si="58"/>
        <v>0</v>
      </c>
      <c r="BI8" s="587"/>
      <c r="BJ8" s="428"/>
      <c r="BK8" s="428"/>
      <c r="BL8" s="304"/>
      <c r="BM8" s="304"/>
      <c r="BN8" s="304"/>
      <c r="BO8" s="343"/>
      <c r="BP8" s="390"/>
      <c r="BQ8" s="504">
        <f t="shared" si="61"/>
        <v>0</v>
      </c>
      <c r="BR8" s="323"/>
      <c r="BS8" s="376"/>
      <c r="BT8" s="323" t="e">
        <f t="shared" si="64"/>
        <v>#DIV/0!</v>
      </c>
      <c r="BU8" s="96"/>
      <c r="BV8" s="323"/>
      <c r="BW8" s="390"/>
      <c r="BX8" s="530">
        <f t="shared" si="67"/>
        <v>0</v>
      </c>
      <c r="BY8" s="323"/>
      <c r="BZ8" s="304"/>
      <c r="CA8" s="1372"/>
      <c r="CB8" s="304"/>
      <c r="CC8" s="304"/>
      <c r="CD8" s="1457"/>
      <c r="CE8" s="223"/>
      <c r="CF8" s="376"/>
      <c r="CG8" s="1475" t="e">
        <f t="shared" si="70"/>
        <v>#DIV/0!</v>
      </c>
      <c r="CH8" s="530"/>
      <c r="CI8" s="304">
        <f t="shared" si="72"/>
        <v>0</v>
      </c>
      <c r="CJ8" s="1475" t="e">
        <f t="shared" si="73"/>
        <v>#DIV/0!</v>
      </c>
      <c r="CK8" s="1954"/>
      <c r="CL8" s="1475" t="e">
        <f t="shared" si="75"/>
        <v>#DIV/0!</v>
      </c>
      <c r="CM8" s="530"/>
      <c r="CN8" s="530">
        <f t="shared" si="77"/>
        <v>0</v>
      </c>
      <c r="CO8" s="1475" t="e">
        <f t="shared" si="78"/>
        <v>#DIV/0!</v>
      </c>
      <c r="CP8" s="530"/>
      <c r="CQ8" s="304">
        <f t="shared" si="80"/>
        <v>0</v>
      </c>
      <c r="CR8" s="1475" t="e">
        <f t="shared" si="81"/>
        <v>#DIV/0!</v>
      </c>
      <c r="CS8" s="343"/>
      <c r="CT8" s="504"/>
      <c r="CU8" s="304"/>
      <c r="CV8" s="304"/>
      <c r="CW8" s="428"/>
      <c r="CX8" s="1475"/>
      <c r="CY8" s="504"/>
      <c r="CZ8" s="304"/>
      <c r="DA8" s="304">
        <f t="shared" si="84"/>
        <v>0</v>
      </c>
      <c r="DB8" s="304"/>
      <c r="DC8" s="304">
        <f t="shared" si="85"/>
        <v>0</v>
      </c>
      <c r="DD8" s="343"/>
      <c r="DE8" s="1969" t="e">
        <f t="shared" si="87"/>
        <v>#DIV/0!</v>
      </c>
      <c r="DF8" s="304"/>
      <c r="DG8" s="304">
        <f t="shared" si="89"/>
        <v>0</v>
      </c>
      <c r="DH8" s="1475" t="e">
        <f t="shared" si="90"/>
        <v>#DIV/0!</v>
      </c>
      <c r="DI8" s="343"/>
      <c r="DJ8" s="2545"/>
      <c r="DK8" s="2543" t="e">
        <f t="shared" si="92"/>
        <v>#DIV/0!</v>
      </c>
      <c r="DL8" s="2546"/>
      <c r="DM8" s="2546"/>
      <c r="DN8" s="2546"/>
      <c r="DO8" s="2545"/>
      <c r="DP8" s="2543"/>
      <c r="DQ8" s="2546"/>
      <c r="DR8" s="2546">
        <f t="shared" si="96"/>
        <v>0</v>
      </c>
      <c r="DS8" s="2543" t="e">
        <f t="shared" si="97"/>
        <v>#DIV/0!</v>
      </c>
      <c r="DT8" s="2545"/>
      <c r="DU8" s="2543" t="e">
        <f t="shared" si="99"/>
        <v>#DIV/0!</v>
      </c>
      <c r="DV8" s="2546"/>
      <c r="DW8" s="2545"/>
      <c r="DX8" s="587" t="e">
        <f t="shared" si="101"/>
        <v>#DIV/0!</v>
      </c>
      <c r="DY8" s="427"/>
      <c r="DZ8" s="304"/>
      <c r="EA8" s="304"/>
      <c r="EB8" s="427"/>
      <c r="EC8" s="427">
        <f t="shared" si="104"/>
        <v>0</v>
      </c>
      <c r="ED8" s="428"/>
      <c r="EE8" s="304"/>
      <c r="EF8" s="304">
        <f t="shared" si="106"/>
        <v>0</v>
      </c>
      <c r="EG8" s="1475"/>
      <c r="EH8" s="2430"/>
      <c r="EI8" s="1475" t="e">
        <f t="shared" si="109"/>
        <v>#DIV/0!</v>
      </c>
      <c r="EJ8" s="427"/>
      <c r="EK8" s="2640"/>
      <c r="EL8" s="304"/>
      <c r="EM8" s="304"/>
    </row>
    <row r="9" spans="1:143" ht="21" x14ac:dyDescent="0.35">
      <c r="A9" s="203">
        <v>5</v>
      </c>
      <c r="B9" s="1747">
        <v>120</v>
      </c>
      <c r="C9" s="1747"/>
      <c r="D9" s="240"/>
      <c r="E9" s="206" t="s">
        <v>148</v>
      </c>
      <c r="F9" s="1747"/>
      <c r="G9" s="241">
        <f t="shared" ref="G9:P9" si="111">SUM(G10)</f>
        <v>0</v>
      </c>
      <c r="H9" s="241">
        <f t="shared" si="111"/>
        <v>0</v>
      </c>
      <c r="I9" s="242">
        <f t="shared" si="111"/>
        <v>0</v>
      </c>
      <c r="J9" s="241">
        <f t="shared" si="111"/>
        <v>0</v>
      </c>
      <c r="K9" s="241">
        <f t="shared" si="111"/>
        <v>0</v>
      </c>
      <c r="L9" s="242">
        <f t="shared" si="111"/>
        <v>0</v>
      </c>
      <c r="M9" s="215"/>
      <c r="N9" s="242">
        <f t="shared" si="111"/>
        <v>0</v>
      </c>
      <c r="O9" s="580">
        <f t="shared" si="111"/>
        <v>0</v>
      </c>
      <c r="P9" s="241">
        <f t="shared" si="111"/>
        <v>0</v>
      </c>
      <c r="Q9" s="242">
        <f t="shared" ref="Q9:Q73" si="112">I9+N9+O9</f>
        <v>0</v>
      </c>
      <c r="R9" s="215"/>
      <c r="S9" s="241">
        <f t="shared" ref="S9:W9" si="113">SUM(S10)</f>
        <v>0</v>
      </c>
      <c r="T9" s="242">
        <f t="shared" si="113"/>
        <v>0</v>
      </c>
      <c r="U9" s="323"/>
      <c r="V9" s="241">
        <f t="shared" si="113"/>
        <v>0</v>
      </c>
      <c r="W9" s="580">
        <f t="shared" si="113"/>
        <v>0</v>
      </c>
      <c r="X9" s="580">
        <f t="shared" si="39"/>
        <v>0</v>
      </c>
      <c r="Y9" s="323"/>
      <c r="Z9" s="580">
        <f t="shared" ref="Z9:AL9" si="114">SUM(Z10)</f>
        <v>0</v>
      </c>
      <c r="AA9" s="323" t="e">
        <f t="shared" si="42"/>
        <v>#DIV/0!</v>
      </c>
      <c r="AB9" s="580">
        <f t="shared" si="114"/>
        <v>0</v>
      </c>
      <c r="AC9" s="241">
        <f t="shared" si="114"/>
        <v>0</v>
      </c>
      <c r="AD9" s="241">
        <f t="shared" si="114"/>
        <v>0</v>
      </c>
      <c r="AE9" s="241">
        <f t="shared" si="114"/>
        <v>0</v>
      </c>
      <c r="AF9" s="241">
        <f t="shared" si="114"/>
        <v>0</v>
      </c>
      <c r="AG9" s="242">
        <f t="shared" si="114"/>
        <v>0</v>
      </c>
      <c r="AH9" s="342">
        <f t="shared" si="114"/>
        <v>0</v>
      </c>
      <c r="AI9" s="323"/>
      <c r="AJ9" s="342">
        <f t="shared" si="114"/>
        <v>0</v>
      </c>
      <c r="AK9" s="323"/>
      <c r="AL9" s="242">
        <f t="shared" si="114"/>
        <v>0</v>
      </c>
      <c r="AM9" s="242">
        <f t="shared" si="45"/>
        <v>0</v>
      </c>
      <c r="AN9" s="323"/>
      <c r="AO9" s="242">
        <f t="shared" ref="AO9" si="115">SUM(AO10)</f>
        <v>0</v>
      </c>
      <c r="AP9" s="242">
        <f t="shared" si="48"/>
        <v>0</v>
      </c>
      <c r="AQ9" s="241">
        <f t="shared" ref="AQ9:AX9" si="116">SUM(AQ10)</f>
        <v>0</v>
      </c>
      <c r="AR9" s="362">
        <f t="shared" si="116"/>
        <v>0</v>
      </c>
      <c r="AS9" s="241">
        <f t="shared" si="116"/>
        <v>0</v>
      </c>
      <c r="AT9" s="423">
        <f t="shared" si="116"/>
        <v>0</v>
      </c>
      <c r="AU9" s="424">
        <f t="shared" si="116"/>
        <v>0</v>
      </c>
      <c r="AV9" s="424">
        <f t="shared" si="116"/>
        <v>0</v>
      </c>
      <c r="AW9" s="424">
        <f t="shared" si="116"/>
        <v>0</v>
      </c>
      <c r="AX9" s="425">
        <f t="shared" si="116"/>
        <v>0</v>
      </c>
      <c r="AY9" s="587"/>
      <c r="AZ9" s="424">
        <f t="shared" ref="AZ9" si="117">SUM(AZ10)</f>
        <v>0</v>
      </c>
      <c r="BA9" s="424">
        <f t="shared" si="52"/>
        <v>0</v>
      </c>
      <c r="BB9" s="587"/>
      <c r="BC9" s="425">
        <f t="shared" ref="BC9:BE9" si="118">SUM(BC10)</f>
        <v>0</v>
      </c>
      <c r="BD9" s="587"/>
      <c r="BE9" s="425">
        <f t="shared" si="118"/>
        <v>0</v>
      </c>
      <c r="BF9" s="587"/>
      <c r="BG9" s="424">
        <f t="shared" ref="BG9" si="119">SUM(BG10)</f>
        <v>0</v>
      </c>
      <c r="BH9" s="424">
        <f t="shared" si="58"/>
        <v>0</v>
      </c>
      <c r="BI9" s="587"/>
      <c r="BJ9" s="425">
        <f t="shared" ref="BJ9:BP9" si="120">SUM(BJ10)</f>
        <v>0</v>
      </c>
      <c r="BK9" s="425">
        <f t="shared" si="120"/>
        <v>0</v>
      </c>
      <c r="BL9" s="305">
        <f t="shared" si="120"/>
        <v>0</v>
      </c>
      <c r="BM9" s="305">
        <f t="shared" si="120"/>
        <v>0</v>
      </c>
      <c r="BN9" s="305">
        <f t="shared" si="120"/>
        <v>0</v>
      </c>
      <c r="BO9" s="342">
        <f t="shared" si="120"/>
        <v>0</v>
      </c>
      <c r="BP9" s="389">
        <f t="shared" si="120"/>
        <v>0</v>
      </c>
      <c r="BQ9" s="507">
        <f t="shared" si="61"/>
        <v>0</v>
      </c>
      <c r="BR9" s="323"/>
      <c r="BS9" s="375">
        <f t="shared" ref="BS9:BU9" si="121">SUM(BS10)</f>
        <v>0</v>
      </c>
      <c r="BT9" s="323"/>
      <c r="BU9" s="95">
        <f t="shared" si="121"/>
        <v>0</v>
      </c>
      <c r="BV9" s="323"/>
      <c r="BW9" s="389">
        <f t="shared" ref="BW9" si="122">SUM(BW10)</f>
        <v>0</v>
      </c>
      <c r="BX9" s="580">
        <f t="shared" si="67"/>
        <v>0</v>
      </c>
      <c r="BY9" s="323"/>
      <c r="BZ9" s="305">
        <f t="shared" ref="BZ9:CF9" si="123">SUM(BZ10)</f>
        <v>0</v>
      </c>
      <c r="CA9" s="1373">
        <f t="shared" si="123"/>
        <v>0</v>
      </c>
      <c r="CB9" s="305">
        <f t="shared" si="123"/>
        <v>0</v>
      </c>
      <c r="CC9" s="305">
        <f t="shared" si="123"/>
        <v>0</v>
      </c>
      <c r="CD9" s="1456">
        <f t="shared" si="123"/>
        <v>0</v>
      </c>
      <c r="CE9" s="241">
        <f t="shared" si="123"/>
        <v>0</v>
      </c>
      <c r="CF9" s="375">
        <f t="shared" si="123"/>
        <v>0</v>
      </c>
      <c r="CG9" s="1475"/>
      <c r="CH9" s="580">
        <f t="shared" ref="CH9" si="124">SUM(CH10)</f>
        <v>0</v>
      </c>
      <c r="CI9" s="305">
        <f t="shared" si="72"/>
        <v>0</v>
      </c>
      <c r="CJ9" s="1475"/>
      <c r="CK9" s="1953">
        <f t="shared" ref="CK9" si="125">SUM(CK10)</f>
        <v>0</v>
      </c>
      <c r="CL9" s="1475"/>
      <c r="CM9" s="580">
        <f t="shared" ref="CM9" si="126">SUM(CM10)</f>
        <v>0</v>
      </c>
      <c r="CN9" s="580">
        <f t="shared" si="77"/>
        <v>0</v>
      </c>
      <c r="CO9" s="1475"/>
      <c r="CP9" s="580">
        <f t="shared" ref="CP9" si="127">SUM(CP10)</f>
        <v>0</v>
      </c>
      <c r="CQ9" s="305">
        <f t="shared" si="80"/>
        <v>0</v>
      </c>
      <c r="CR9" s="1475"/>
      <c r="CS9" s="342">
        <f t="shared" ref="CS9:DB9" si="128">SUM(CS10)</f>
        <v>0</v>
      </c>
      <c r="CT9" s="507">
        <f t="shared" si="128"/>
        <v>0</v>
      </c>
      <c r="CU9" s="305">
        <f t="shared" si="128"/>
        <v>0</v>
      </c>
      <c r="CV9" s="305">
        <f t="shared" si="128"/>
        <v>0</v>
      </c>
      <c r="CW9" s="425">
        <f t="shared" si="128"/>
        <v>0</v>
      </c>
      <c r="CX9" s="1475"/>
      <c r="CY9" s="507">
        <f t="shared" si="128"/>
        <v>0</v>
      </c>
      <c r="CZ9" s="305">
        <f t="shared" si="128"/>
        <v>0</v>
      </c>
      <c r="DA9" s="305">
        <f t="shared" si="84"/>
        <v>0</v>
      </c>
      <c r="DB9" s="305">
        <f t="shared" si="128"/>
        <v>0</v>
      </c>
      <c r="DC9" s="305">
        <f t="shared" si="85"/>
        <v>0</v>
      </c>
      <c r="DD9" s="342">
        <f t="shared" ref="DD9" si="129">SUM(DD10)</f>
        <v>0</v>
      </c>
      <c r="DE9" s="1969"/>
      <c r="DF9" s="305">
        <f t="shared" ref="DF9" si="130">SUM(DF10)</f>
        <v>0</v>
      </c>
      <c r="DG9" s="305">
        <f t="shared" si="89"/>
        <v>0</v>
      </c>
      <c r="DH9" s="1475" t="e">
        <f t="shared" si="90"/>
        <v>#DIV/0!</v>
      </c>
      <c r="DI9" s="342">
        <f t="shared" ref="DI9:DJ9" si="131">SUM(DI10)</f>
        <v>0</v>
      </c>
      <c r="DJ9" s="2542">
        <f t="shared" si="131"/>
        <v>0</v>
      </c>
      <c r="DK9" s="2543"/>
      <c r="DL9" s="2544">
        <f t="shared" ref="DL9:DO9" si="132">SUM(DL10)</f>
        <v>0</v>
      </c>
      <c r="DM9" s="2544">
        <f t="shared" si="132"/>
        <v>0</v>
      </c>
      <c r="DN9" s="2544">
        <f t="shared" si="132"/>
        <v>0</v>
      </c>
      <c r="DO9" s="2542">
        <f t="shared" si="132"/>
        <v>0</v>
      </c>
      <c r="DP9" s="2543"/>
      <c r="DQ9" s="2544">
        <f t="shared" ref="DQ9" si="133">SUM(DQ10)</f>
        <v>0</v>
      </c>
      <c r="DR9" s="2544">
        <f t="shared" si="96"/>
        <v>0</v>
      </c>
      <c r="DS9" s="2543" t="e">
        <f t="shared" si="97"/>
        <v>#DIV/0!</v>
      </c>
      <c r="DT9" s="2542">
        <f t="shared" ref="DT9" si="134">SUM(DT10)</f>
        <v>0</v>
      </c>
      <c r="DU9" s="2543" t="e">
        <f t="shared" si="99"/>
        <v>#DIV/0!</v>
      </c>
      <c r="DV9" s="2544">
        <f t="shared" ref="DV9:EB9" si="135">SUM(DV10)</f>
        <v>0</v>
      </c>
      <c r="DW9" s="2542">
        <f t="shared" si="135"/>
        <v>0</v>
      </c>
      <c r="DX9" s="587" t="e">
        <f t="shared" si="101"/>
        <v>#DIV/0!</v>
      </c>
      <c r="DY9" s="424">
        <f t="shared" si="135"/>
        <v>0</v>
      </c>
      <c r="DZ9" s="305">
        <f t="shared" si="135"/>
        <v>0</v>
      </c>
      <c r="EA9" s="305">
        <f t="shared" si="135"/>
        <v>0</v>
      </c>
      <c r="EB9" s="424">
        <f t="shared" si="135"/>
        <v>0</v>
      </c>
      <c r="EC9" s="424">
        <f t="shared" si="104"/>
        <v>0</v>
      </c>
      <c r="ED9" s="425">
        <f t="shared" ref="ED9:EE9" si="136">SUM(ED10)</f>
        <v>0</v>
      </c>
      <c r="EE9" s="305">
        <f t="shared" si="136"/>
        <v>0</v>
      </c>
      <c r="EF9" s="305">
        <f t="shared" si="106"/>
        <v>0</v>
      </c>
      <c r="EG9" s="1475"/>
      <c r="EH9" s="2429">
        <f t="shared" ref="EH9" si="137">SUM(EH10)</f>
        <v>0</v>
      </c>
      <c r="EI9" s="1475" t="e">
        <f t="shared" si="109"/>
        <v>#DIV/0!</v>
      </c>
      <c r="EJ9" s="424">
        <f t="shared" ref="EJ9" si="138">SUM(EJ10)</f>
        <v>0</v>
      </c>
      <c r="EK9" s="2643">
        <f t="shared" ref="EK9:EM9" si="139">SUM(EK10)</f>
        <v>0</v>
      </c>
      <c r="EL9" s="305">
        <f t="shared" si="139"/>
        <v>0</v>
      </c>
      <c r="EM9" s="305">
        <f t="shared" si="139"/>
        <v>0</v>
      </c>
    </row>
    <row r="10" spans="1:143" ht="21" x14ac:dyDescent="0.35">
      <c r="A10" s="203">
        <v>6</v>
      </c>
      <c r="B10" s="1747"/>
      <c r="C10" s="1747">
        <v>121</v>
      </c>
      <c r="D10" s="240"/>
      <c r="E10" s="1710" t="s">
        <v>149</v>
      </c>
      <c r="F10" s="1747"/>
      <c r="G10" s="223">
        <f t="shared" ref="G10:P10" si="140">SUM(G11:G13)</f>
        <v>0</v>
      </c>
      <c r="H10" s="223">
        <f t="shared" si="140"/>
        <v>0</v>
      </c>
      <c r="I10" s="226">
        <f t="shared" si="140"/>
        <v>0</v>
      </c>
      <c r="J10" s="223">
        <f t="shared" si="140"/>
        <v>0</v>
      </c>
      <c r="K10" s="223">
        <f t="shared" si="140"/>
        <v>0</v>
      </c>
      <c r="L10" s="226">
        <f t="shared" si="140"/>
        <v>0</v>
      </c>
      <c r="M10" s="215"/>
      <c r="N10" s="226">
        <f t="shared" si="140"/>
        <v>0</v>
      </c>
      <c r="O10" s="530">
        <f t="shared" si="140"/>
        <v>0</v>
      </c>
      <c r="P10" s="223">
        <f t="shared" si="140"/>
        <v>0</v>
      </c>
      <c r="Q10" s="226">
        <f t="shared" si="112"/>
        <v>0</v>
      </c>
      <c r="R10" s="215"/>
      <c r="S10" s="223">
        <f t="shared" ref="S10:T10" si="141">SUM(S11:S13)</f>
        <v>0</v>
      </c>
      <c r="T10" s="226">
        <f t="shared" si="141"/>
        <v>0</v>
      </c>
      <c r="U10" s="323"/>
      <c r="V10" s="223">
        <f t="shared" ref="V10:W10" si="142">SUM(V11:V13)</f>
        <v>0</v>
      </c>
      <c r="W10" s="530">
        <f t="shared" si="142"/>
        <v>0</v>
      </c>
      <c r="X10" s="530">
        <f t="shared" si="39"/>
        <v>0</v>
      </c>
      <c r="Y10" s="323"/>
      <c r="Z10" s="530">
        <f t="shared" ref="Z10:AH10" si="143">SUM(Z11:Z13)</f>
        <v>0</v>
      </c>
      <c r="AA10" s="323" t="e">
        <f t="shared" si="42"/>
        <v>#DIV/0!</v>
      </c>
      <c r="AB10" s="530">
        <f t="shared" si="143"/>
        <v>0</v>
      </c>
      <c r="AC10" s="223">
        <f t="shared" si="143"/>
        <v>0</v>
      </c>
      <c r="AD10" s="223">
        <f t="shared" si="143"/>
        <v>0</v>
      </c>
      <c r="AE10" s="223">
        <f t="shared" si="143"/>
        <v>0</v>
      </c>
      <c r="AF10" s="223">
        <f t="shared" si="143"/>
        <v>0</v>
      </c>
      <c r="AG10" s="226">
        <f t="shared" si="143"/>
        <v>0</v>
      </c>
      <c r="AH10" s="343">
        <f t="shared" si="143"/>
        <v>0</v>
      </c>
      <c r="AI10" s="323"/>
      <c r="AJ10" s="343">
        <f t="shared" ref="AJ10" si="144">SUM(AJ11:AJ13)</f>
        <v>0</v>
      </c>
      <c r="AK10" s="323"/>
      <c r="AL10" s="226">
        <f t="shared" ref="AL10" si="145">SUM(AL11:AL13)</f>
        <v>0</v>
      </c>
      <c r="AM10" s="226">
        <f t="shared" si="45"/>
        <v>0</v>
      </c>
      <c r="AN10" s="323"/>
      <c r="AO10" s="226">
        <f t="shared" ref="AO10" si="146">SUM(AO11:AO13)</f>
        <v>0</v>
      </c>
      <c r="AP10" s="226">
        <f t="shared" si="48"/>
        <v>0</v>
      </c>
      <c r="AQ10" s="223">
        <f t="shared" ref="AQ10:AX10" si="147">SUM(AQ11:AQ13)</f>
        <v>0</v>
      </c>
      <c r="AR10" s="363">
        <f t="shared" si="147"/>
        <v>0</v>
      </c>
      <c r="AS10" s="223">
        <f t="shared" si="147"/>
        <v>0</v>
      </c>
      <c r="AT10" s="426">
        <f t="shared" si="147"/>
        <v>0</v>
      </c>
      <c r="AU10" s="427">
        <f t="shared" si="147"/>
        <v>0</v>
      </c>
      <c r="AV10" s="427">
        <f t="shared" si="147"/>
        <v>0</v>
      </c>
      <c r="AW10" s="427">
        <f t="shared" si="147"/>
        <v>0</v>
      </c>
      <c r="AX10" s="428">
        <f t="shared" si="147"/>
        <v>0</v>
      </c>
      <c r="AY10" s="587"/>
      <c r="AZ10" s="427">
        <f t="shared" ref="AZ10" si="148">SUM(AZ11:AZ13)</f>
        <v>0</v>
      </c>
      <c r="BA10" s="427">
        <f t="shared" si="52"/>
        <v>0</v>
      </c>
      <c r="BB10" s="587"/>
      <c r="BC10" s="428">
        <f t="shared" ref="BC10:BE10" si="149">SUM(BC11:BC13)</f>
        <v>0</v>
      </c>
      <c r="BD10" s="587"/>
      <c r="BE10" s="428">
        <f t="shared" si="149"/>
        <v>0</v>
      </c>
      <c r="BF10" s="587"/>
      <c r="BG10" s="427">
        <f t="shared" ref="BG10" si="150">SUM(BG11:BG13)</f>
        <v>0</v>
      </c>
      <c r="BH10" s="427">
        <f t="shared" si="58"/>
        <v>0</v>
      </c>
      <c r="BI10" s="587"/>
      <c r="BJ10" s="428">
        <f t="shared" ref="BJ10:BP10" si="151">SUM(BJ11:BJ13)</f>
        <v>0</v>
      </c>
      <c r="BK10" s="428">
        <f t="shared" si="151"/>
        <v>0</v>
      </c>
      <c r="BL10" s="304">
        <f t="shared" si="151"/>
        <v>0</v>
      </c>
      <c r="BM10" s="304">
        <f t="shared" si="151"/>
        <v>0</v>
      </c>
      <c r="BN10" s="304">
        <f t="shared" si="151"/>
        <v>0</v>
      </c>
      <c r="BO10" s="343">
        <f t="shared" si="151"/>
        <v>0</v>
      </c>
      <c r="BP10" s="390">
        <f t="shared" si="151"/>
        <v>0</v>
      </c>
      <c r="BQ10" s="504">
        <f t="shared" si="61"/>
        <v>0</v>
      </c>
      <c r="BR10" s="323"/>
      <c r="BS10" s="376">
        <f t="shared" ref="BS10:BU10" si="152">SUM(BS11:BS13)</f>
        <v>0</v>
      </c>
      <c r="BT10" s="323"/>
      <c r="BU10" s="96">
        <f t="shared" si="152"/>
        <v>0</v>
      </c>
      <c r="BV10" s="323"/>
      <c r="BW10" s="390">
        <f t="shared" ref="BW10" si="153">SUM(BW11:BW13)</f>
        <v>0</v>
      </c>
      <c r="BX10" s="530">
        <f t="shared" si="67"/>
        <v>0</v>
      </c>
      <c r="BY10" s="323"/>
      <c r="BZ10" s="304">
        <f t="shared" ref="BZ10:CF10" si="154">SUM(BZ11:BZ13)</f>
        <v>0</v>
      </c>
      <c r="CA10" s="1372">
        <f t="shared" si="154"/>
        <v>0</v>
      </c>
      <c r="CB10" s="304">
        <f t="shared" si="154"/>
        <v>0</v>
      </c>
      <c r="CC10" s="304">
        <f t="shared" si="154"/>
        <v>0</v>
      </c>
      <c r="CD10" s="1457">
        <f t="shared" si="154"/>
        <v>0</v>
      </c>
      <c r="CE10" s="223">
        <f t="shared" si="154"/>
        <v>0</v>
      </c>
      <c r="CF10" s="376">
        <f t="shared" si="154"/>
        <v>0</v>
      </c>
      <c r="CG10" s="1475"/>
      <c r="CH10" s="530">
        <f t="shared" ref="CH10" si="155">SUM(CH11:CH13)</f>
        <v>0</v>
      </c>
      <c r="CI10" s="304">
        <f t="shared" si="72"/>
        <v>0</v>
      </c>
      <c r="CJ10" s="1475"/>
      <c r="CK10" s="1954">
        <f t="shared" ref="CK10" si="156">SUM(CK11:CK13)</f>
        <v>0</v>
      </c>
      <c r="CL10" s="1475"/>
      <c r="CM10" s="530">
        <f t="shared" ref="CM10" si="157">SUM(CM11:CM13)</f>
        <v>0</v>
      </c>
      <c r="CN10" s="530">
        <f t="shared" si="77"/>
        <v>0</v>
      </c>
      <c r="CO10" s="1475"/>
      <c r="CP10" s="530">
        <f t="shared" ref="CP10" si="158">SUM(CP11:CP13)</f>
        <v>0</v>
      </c>
      <c r="CQ10" s="304">
        <f t="shared" si="80"/>
        <v>0</v>
      </c>
      <c r="CR10" s="1475"/>
      <c r="CS10" s="343">
        <f t="shared" ref="CS10:CW10" si="159">SUM(CS11:CS13)</f>
        <v>0</v>
      </c>
      <c r="CT10" s="504">
        <f t="shared" si="159"/>
        <v>0</v>
      </c>
      <c r="CU10" s="304">
        <f t="shared" si="159"/>
        <v>0</v>
      </c>
      <c r="CV10" s="304">
        <f t="shared" si="159"/>
        <v>0</v>
      </c>
      <c r="CW10" s="428">
        <f t="shared" si="159"/>
        <v>0</v>
      </c>
      <c r="CX10" s="1475"/>
      <c r="CY10" s="504">
        <f t="shared" ref="CY10:DB10" si="160">SUM(CY11:CY13)</f>
        <v>0</v>
      </c>
      <c r="CZ10" s="304">
        <f t="shared" si="160"/>
        <v>0</v>
      </c>
      <c r="DA10" s="304">
        <f t="shared" si="84"/>
        <v>0</v>
      </c>
      <c r="DB10" s="304">
        <f t="shared" si="160"/>
        <v>0</v>
      </c>
      <c r="DC10" s="304">
        <f t="shared" si="85"/>
        <v>0</v>
      </c>
      <c r="DD10" s="343">
        <f t="shared" ref="DD10" si="161">SUM(DD11:DD13)</f>
        <v>0</v>
      </c>
      <c r="DE10" s="1969"/>
      <c r="DF10" s="304">
        <f t="shared" ref="DF10" si="162">SUM(DF11:DF13)</f>
        <v>0</v>
      </c>
      <c r="DG10" s="304">
        <f t="shared" si="89"/>
        <v>0</v>
      </c>
      <c r="DH10" s="1475" t="e">
        <f t="shared" si="90"/>
        <v>#DIV/0!</v>
      </c>
      <c r="DI10" s="343">
        <f t="shared" ref="DI10:DJ10" si="163">SUM(DI11:DI13)</f>
        <v>0</v>
      </c>
      <c r="DJ10" s="2545">
        <f t="shared" si="163"/>
        <v>0</v>
      </c>
      <c r="DK10" s="2543"/>
      <c r="DL10" s="2546">
        <f t="shared" ref="DL10:DO10" si="164">SUM(DL11:DL13)</f>
        <v>0</v>
      </c>
      <c r="DM10" s="2546">
        <f t="shared" si="164"/>
        <v>0</v>
      </c>
      <c r="DN10" s="2546">
        <f t="shared" si="164"/>
        <v>0</v>
      </c>
      <c r="DO10" s="2545">
        <f t="shared" si="164"/>
        <v>0</v>
      </c>
      <c r="DP10" s="2543"/>
      <c r="DQ10" s="2546">
        <f t="shared" ref="DQ10" si="165">SUM(DQ11:DQ13)</f>
        <v>0</v>
      </c>
      <c r="DR10" s="2546">
        <f t="shared" si="96"/>
        <v>0</v>
      </c>
      <c r="DS10" s="2543" t="e">
        <f t="shared" si="97"/>
        <v>#DIV/0!</v>
      </c>
      <c r="DT10" s="2545">
        <f t="shared" ref="DT10" si="166">SUM(DT11:DT13)</f>
        <v>0</v>
      </c>
      <c r="DU10" s="2543" t="e">
        <f t="shared" si="99"/>
        <v>#DIV/0!</v>
      </c>
      <c r="DV10" s="2546">
        <f t="shared" ref="DV10:EB10" si="167">SUM(DV11:DV13)</f>
        <v>0</v>
      </c>
      <c r="DW10" s="2545">
        <f t="shared" ref="DW10" si="168">SUM(DW11:DW13)</f>
        <v>0</v>
      </c>
      <c r="DX10" s="587" t="e">
        <f t="shared" si="101"/>
        <v>#DIV/0!</v>
      </c>
      <c r="DY10" s="427">
        <f t="shared" si="167"/>
        <v>0</v>
      </c>
      <c r="DZ10" s="304">
        <f t="shared" si="167"/>
        <v>0</v>
      </c>
      <c r="EA10" s="304">
        <f t="shared" si="167"/>
        <v>0</v>
      </c>
      <c r="EB10" s="427">
        <f t="shared" si="167"/>
        <v>0</v>
      </c>
      <c r="EC10" s="427">
        <f t="shared" si="104"/>
        <v>0</v>
      </c>
      <c r="ED10" s="428">
        <f t="shared" ref="ED10:EE10" si="169">SUM(ED11:ED13)</f>
        <v>0</v>
      </c>
      <c r="EE10" s="304">
        <f t="shared" si="169"/>
        <v>0</v>
      </c>
      <c r="EF10" s="304">
        <f t="shared" si="106"/>
        <v>0</v>
      </c>
      <c r="EG10" s="1475"/>
      <c r="EH10" s="2430">
        <f t="shared" ref="EH10" si="170">SUM(EH11:EH13)</f>
        <v>0</v>
      </c>
      <c r="EI10" s="1475" t="e">
        <f t="shared" si="109"/>
        <v>#DIV/0!</v>
      </c>
      <c r="EJ10" s="427">
        <f t="shared" ref="EJ10" si="171">SUM(EJ11:EJ13)</f>
        <v>0</v>
      </c>
      <c r="EK10" s="2640">
        <f t="shared" ref="EK10:EL10" si="172">SUM(EK11:EK13)</f>
        <v>0</v>
      </c>
      <c r="EL10" s="304">
        <f t="shared" si="172"/>
        <v>0</v>
      </c>
      <c r="EM10" s="304">
        <f t="shared" ref="EM10" si="173">SUM(EM11:EM13)</f>
        <v>0</v>
      </c>
    </row>
    <row r="11" spans="1:143" ht="21" x14ac:dyDescent="0.35">
      <c r="A11" s="203">
        <v>7</v>
      </c>
      <c r="B11" s="1747"/>
      <c r="C11" s="1747"/>
      <c r="D11" s="240" t="s">
        <v>176</v>
      </c>
      <c r="E11" s="1710" t="s">
        <v>150</v>
      </c>
      <c r="F11" s="1747"/>
      <c r="G11" s="223">
        <v>0</v>
      </c>
      <c r="H11" s="223">
        <v>0</v>
      </c>
      <c r="I11" s="226">
        <v>0</v>
      </c>
      <c r="J11" s="223">
        <v>0</v>
      </c>
      <c r="K11" s="223">
        <v>0</v>
      </c>
      <c r="L11" s="226">
        <v>0</v>
      </c>
      <c r="M11" s="215"/>
      <c r="N11" s="226">
        <v>0</v>
      </c>
      <c r="O11" s="530">
        <v>0</v>
      </c>
      <c r="P11" s="223">
        <v>0</v>
      </c>
      <c r="Q11" s="226">
        <f t="shared" si="112"/>
        <v>0</v>
      </c>
      <c r="R11" s="215"/>
      <c r="S11" s="223">
        <v>0</v>
      </c>
      <c r="T11" s="226">
        <v>0</v>
      </c>
      <c r="U11" s="323"/>
      <c r="V11" s="223">
        <v>0</v>
      </c>
      <c r="W11" s="530">
        <v>0</v>
      </c>
      <c r="X11" s="530">
        <f t="shared" si="39"/>
        <v>0</v>
      </c>
      <c r="Y11" s="323"/>
      <c r="Z11" s="530">
        <v>0</v>
      </c>
      <c r="AA11" s="323" t="e">
        <f t="shared" si="42"/>
        <v>#DIV/0!</v>
      </c>
      <c r="AB11" s="530">
        <v>0</v>
      </c>
      <c r="AC11" s="223">
        <v>0</v>
      </c>
      <c r="AD11" s="223">
        <v>0</v>
      </c>
      <c r="AE11" s="223">
        <v>0</v>
      </c>
      <c r="AF11" s="223">
        <v>0</v>
      </c>
      <c r="AG11" s="226">
        <v>0</v>
      </c>
      <c r="AH11" s="343">
        <v>0</v>
      </c>
      <c r="AI11" s="323"/>
      <c r="AJ11" s="343">
        <v>0</v>
      </c>
      <c r="AK11" s="323"/>
      <c r="AL11" s="226"/>
      <c r="AM11" s="226">
        <f t="shared" si="45"/>
        <v>0</v>
      </c>
      <c r="AN11" s="323"/>
      <c r="AO11" s="226"/>
      <c r="AP11" s="226">
        <f t="shared" si="48"/>
        <v>0</v>
      </c>
      <c r="AQ11" s="223">
        <v>0</v>
      </c>
      <c r="AR11" s="363">
        <v>0</v>
      </c>
      <c r="AS11" s="223">
        <v>0</v>
      </c>
      <c r="AT11" s="426">
        <v>0</v>
      </c>
      <c r="AU11" s="427">
        <v>0</v>
      </c>
      <c r="AV11" s="427">
        <v>0</v>
      </c>
      <c r="AW11" s="427">
        <v>0</v>
      </c>
      <c r="AX11" s="428">
        <v>0</v>
      </c>
      <c r="AY11" s="587"/>
      <c r="AZ11" s="427"/>
      <c r="BA11" s="427">
        <f t="shared" si="52"/>
        <v>0</v>
      </c>
      <c r="BB11" s="587"/>
      <c r="BC11" s="428">
        <v>0</v>
      </c>
      <c r="BD11" s="587"/>
      <c r="BE11" s="428">
        <v>0</v>
      </c>
      <c r="BF11" s="587"/>
      <c r="BG11" s="427"/>
      <c r="BH11" s="427">
        <f t="shared" si="58"/>
        <v>0</v>
      </c>
      <c r="BI11" s="587"/>
      <c r="BJ11" s="428">
        <v>0</v>
      </c>
      <c r="BK11" s="428">
        <v>0</v>
      </c>
      <c r="BL11" s="304">
        <v>0</v>
      </c>
      <c r="BM11" s="304">
        <v>0</v>
      </c>
      <c r="BN11" s="304">
        <v>0</v>
      </c>
      <c r="BO11" s="343">
        <v>0</v>
      </c>
      <c r="BP11" s="390"/>
      <c r="BQ11" s="504">
        <f t="shared" si="61"/>
        <v>0</v>
      </c>
      <c r="BR11" s="323"/>
      <c r="BS11" s="376">
        <v>0</v>
      </c>
      <c r="BT11" s="323"/>
      <c r="BU11" s="96">
        <v>0</v>
      </c>
      <c r="BV11" s="323"/>
      <c r="BW11" s="390"/>
      <c r="BX11" s="530">
        <f t="shared" si="67"/>
        <v>0</v>
      </c>
      <c r="BY11" s="323"/>
      <c r="BZ11" s="304">
        <v>0</v>
      </c>
      <c r="CA11" s="1372">
        <v>0</v>
      </c>
      <c r="CB11" s="304">
        <v>0</v>
      </c>
      <c r="CC11" s="304">
        <v>0</v>
      </c>
      <c r="CD11" s="1457">
        <v>0</v>
      </c>
      <c r="CE11" s="223">
        <v>0</v>
      </c>
      <c r="CF11" s="376">
        <v>0</v>
      </c>
      <c r="CG11" s="1475"/>
      <c r="CH11" s="530"/>
      <c r="CI11" s="304">
        <f t="shared" si="72"/>
        <v>0</v>
      </c>
      <c r="CJ11" s="1475"/>
      <c r="CK11" s="1954">
        <v>0</v>
      </c>
      <c r="CL11" s="1475"/>
      <c r="CM11" s="530"/>
      <c r="CN11" s="530">
        <f t="shared" si="77"/>
        <v>0</v>
      </c>
      <c r="CO11" s="1475"/>
      <c r="CP11" s="530"/>
      <c r="CQ11" s="304">
        <f t="shared" si="80"/>
        <v>0</v>
      </c>
      <c r="CR11" s="1475"/>
      <c r="CS11" s="343">
        <v>0</v>
      </c>
      <c r="CT11" s="504">
        <v>0</v>
      </c>
      <c r="CU11" s="304">
        <v>0</v>
      </c>
      <c r="CV11" s="304">
        <v>0</v>
      </c>
      <c r="CW11" s="428">
        <v>0</v>
      </c>
      <c r="CX11" s="1475"/>
      <c r="CY11" s="504">
        <v>0</v>
      </c>
      <c r="CZ11" s="304"/>
      <c r="DA11" s="304">
        <f t="shared" si="84"/>
        <v>0</v>
      </c>
      <c r="DB11" s="304"/>
      <c r="DC11" s="304">
        <f t="shared" si="85"/>
        <v>0</v>
      </c>
      <c r="DD11" s="343">
        <v>0</v>
      </c>
      <c r="DE11" s="1969"/>
      <c r="DF11" s="304"/>
      <c r="DG11" s="304">
        <f t="shared" si="89"/>
        <v>0</v>
      </c>
      <c r="DH11" s="1475" t="e">
        <f t="shared" si="90"/>
        <v>#DIV/0!</v>
      </c>
      <c r="DI11" s="343">
        <v>0</v>
      </c>
      <c r="DJ11" s="2545">
        <v>0</v>
      </c>
      <c r="DK11" s="2543"/>
      <c r="DL11" s="2546">
        <v>0</v>
      </c>
      <c r="DM11" s="2546">
        <v>0</v>
      </c>
      <c r="DN11" s="2546">
        <v>0</v>
      </c>
      <c r="DO11" s="2545">
        <v>0</v>
      </c>
      <c r="DP11" s="2543"/>
      <c r="DQ11" s="2546"/>
      <c r="DR11" s="2546">
        <f t="shared" si="96"/>
        <v>0</v>
      </c>
      <c r="DS11" s="2543" t="e">
        <f t="shared" si="97"/>
        <v>#DIV/0!</v>
      </c>
      <c r="DT11" s="2545">
        <v>0</v>
      </c>
      <c r="DU11" s="2543" t="e">
        <f t="shared" si="99"/>
        <v>#DIV/0!</v>
      </c>
      <c r="DV11" s="2546">
        <v>0</v>
      </c>
      <c r="DW11" s="2545">
        <v>0</v>
      </c>
      <c r="DX11" s="587" t="e">
        <f t="shared" si="101"/>
        <v>#DIV/0!</v>
      </c>
      <c r="DY11" s="427">
        <v>0</v>
      </c>
      <c r="DZ11" s="304">
        <v>0</v>
      </c>
      <c r="EA11" s="304">
        <v>0</v>
      </c>
      <c r="EB11" s="427"/>
      <c r="EC11" s="427">
        <f t="shared" si="104"/>
        <v>0</v>
      </c>
      <c r="ED11" s="428">
        <v>0</v>
      </c>
      <c r="EE11" s="304"/>
      <c r="EF11" s="304">
        <f t="shared" si="106"/>
        <v>0</v>
      </c>
      <c r="EG11" s="1475"/>
      <c r="EH11" s="2430">
        <v>0</v>
      </c>
      <c r="EI11" s="1475" t="e">
        <f t="shared" si="109"/>
        <v>#DIV/0!</v>
      </c>
      <c r="EJ11" s="427">
        <v>0</v>
      </c>
      <c r="EK11" s="2640">
        <v>0</v>
      </c>
      <c r="EL11" s="304">
        <v>0</v>
      </c>
      <c r="EM11" s="304">
        <v>0</v>
      </c>
    </row>
    <row r="12" spans="1:143" ht="21" x14ac:dyDescent="0.35">
      <c r="A12" s="203">
        <v>8</v>
      </c>
      <c r="B12" s="1747"/>
      <c r="C12" s="1747"/>
      <c r="D12" s="240" t="s">
        <v>177</v>
      </c>
      <c r="E12" s="1710" t="s">
        <v>151</v>
      </c>
      <c r="F12" s="1747"/>
      <c r="G12" s="223">
        <v>0</v>
      </c>
      <c r="H12" s="223">
        <v>0</v>
      </c>
      <c r="I12" s="226">
        <v>0</v>
      </c>
      <c r="J12" s="223">
        <v>0</v>
      </c>
      <c r="K12" s="223">
        <v>0</v>
      </c>
      <c r="L12" s="226">
        <v>0</v>
      </c>
      <c r="M12" s="215"/>
      <c r="N12" s="226">
        <v>0</v>
      </c>
      <c r="O12" s="530">
        <v>0</v>
      </c>
      <c r="P12" s="223">
        <v>0</v>
      </c>
      <c r="Q12" s="226">
        <f t="shared" si="112"/>
        <v>0</v>
      </c>
      <c r="R12" s="215"/>
      <c r="S12" s="223">
        <v>0</v>
      </c>
      <c r="T12" s="226">
        <v>0</v>
      </c>
      <c r="U12" s="323"/>
      <c r="V12" s="223">
        <v>0</v>
      </c>
      <c r="W12" s="530">
        <v>0</v>
      </c>
      <c r="X12" s="530">
        <f t="shared" si="39"/>
        <v>0</v>
      </c>
      <c r="Y12" s="323"/>
      <c r="Z12" s="530">
        <v>0</v>
      </c>
      <c r="AA12" s="323" t="e">
        <f t="shared" si="42"/>
        <v>#DIV/0!</v>
      </c>
      <c r="AB12" s="530">
        <v>0</v>
      </c>
      <c r="AC12" s="223">
        <v>0</v>
      </c>
      <c r="AD12" s="223">
        <v>0</v>
      </c>
      <c r="AE12" s="223">
        <v>0</v>
      </c>
      <c r="AF12" s="223">
        <v>0</v>
      </c>
      <c r="AG12" s="226">
        <v>0</v>
      </c>
      <c r="AH12" s="343">
        <v>0</v>
      </c>
      <c r="AI12" s="323"/>
      <c r="AJ12" s="343">
        <v>0</v>
      </c>
      <c r="AK12" s="323"/>
      <c r="AL12" s="226"/>
      <c r="AM12" s="226">
        <f t="shared" si="45"/>
        <v>0</v>
      </c>
      <c r="AN12" s="323"/>
      <c r="AO12" s="226"/>
      <c r="AP12" s="226">
        <f t="shared" si="48"/>
        <v>0</v>
      </c>
      <c r="AQ12" s="223">
        <v>0</v>
      </c>
      <c r="AR12" s="363">
        <v>0</v>
      </c>
      <c r="AS12" s="223">
        <v>0</v>
      </c>
      <c r="AT12" s="426">
        <v>0</v>
      </c>
      <c r="AU12" s="427">
        <v>0</v>
      </c>
      <c r="AV12" s="427">
        <v>0</v>
      </c>
      <c r="AW12" s="427">
        <v>0</v>
      </c>
      <c r="AX12" s="428">
        <v>0</v>
      </c>
      <c r="AY12" s="587"/>
      <c r="AZ12" s="427"/>
      <c r="BA12" s="427">
        <f t="shared" si="52"/>
        <v>0</v>
      </c>
      <c r="BB12" s="587"/>
      <c r="BC12" s="428">
        <v>0</v>
      </c>
      <c r="BD12" s="587"/>
      <c r="BE12" s="428">
        <v>0</v>
      </c>
      <c r="BF12" s="587"/>
      <c r="BG12" s="427"/>
      <c r="BH12" s="427">
        <f t="shared" si="58"/>
        <v>0</v>
      </c>
      <c r="BI12" s="587"/>
      <c r="BJ12" s="428">
        <v>0</v>
      </c>
      <c r="BK12" s="428">
        <v>0</v>
      </c>
      <c r="BL12" s="304">
        <v>0</v>
      </c>
      <c r="BM12" s="304">
        <v>0</v>
      </c>
      <c r="BN12" s="304">
        <v>0</v>
      </c>
      <c r="BO12" s="343">
        <v>0</v>
      </c>
      <c r="BP12" s="390"/>
      <c r="BQ12" s="504">
        <f t="shared" si="61"/>
        <v>0</v>
      </c>
      <c r="BR12" s="323"/>
      <c r="BS12" s="376">
        <v>0</v>
      </c>
      <c r="BT12" s="323"/>
      <c r="BU12" s="96">
        <v>0</v>
      </c>
      <c r="BV12" s="323"/>
      <c r="BW12" s="390"/>
      <c r="BX12" s="530">
        <f t="shared" si="67"/>
        <v>0</v>
      </c>
      <c r="BY12" s="323"/>
      <c r="BZ12" s="304">
        <v>0</v>
      </c>
      <c r="CA12" s="1372">
        <v>0</v>
      </c>
      <c r="CB12" s="304">
        <v>0</v>
      </c>
      <c r="CC12" s="304">
        <v>0</v>
      </c>
      <c r="CD12" s="1457">
        <v>0</v>
      </c>
      <c r="CE12" s="223">
        <v>0</v>
      </c>
      <c r="CF12" s="376">
        <v>0</v>
      </c>
      <c r="CG12" s="1475"/>
      <c r="CH12" s="530"/>
      <c r="CI12" s="304">
        <f t="shared" si="72"/>
        <v>0</v>
      </c>
      <c r="CJ12" s="1475"/>
      <c r="CK12" s="1954">
        <v>0</v>
      </c>
      <c r="CL12" s="1475"/>
      <c r="CM12" s="530"/>
      <c r="CN12" s="530">
        <f t="shared" si="77"/>
        <v>0</v>
      </c>
      <c r="CO12" s="1475"/>
      <c r="CP12" s="530"/>
      <c r="CQ12" s="304">
        <f t="shared" si="80"/>
        <v>0</v>
      </c>
      <c r="CR12" s="1475"/>
      <c r="CS12" s="343">
        <v>0</v>
      </c>
      <c r="CT12" s="504">
        <v>0</v>
      </c>
      <c r="CU12" s="304">
        <v>0</v>
      </c>
      <c r="CV12" s="304">
        <v>0</v>
      </c>
      <c r="CW12" s="428">
        <v>0</v>
      </c>
      <c r="CX12" s="1475"/>
      <c r="CY12" s="504">
        <v>0</v>
      </c>
      <c r="CZ12" s="304"/>
      <c r="DA12" s="304">
        <f t="shared" si="84"/>
        <v>0</v>
      </c>
      <c r="DB12" s="304"/>
      <c r="DC12" s="304">
        <f t="shared" si="85"/>
        <v>0</v>
      </c>
      <c r="DD12" s="343">
        <v>0</v>
      </c>
      <c r="DE12" s="1969"/>
      <c r="DF12" s="304"/>
      <c r="DG12" s="304">
        <f t="shared" si="89"/>
        <v>0</v>
      </c>
      <c r="DH12" s="1475" t="e">
        <f t="shared" si="90"/>
        <v>#DIV/0!</v>
      </c>
      <c r="DI12" s="343">
        <v>0</v>
      </c>
      <c r="DJ12" s="2545">
        <v>0</v>
      </c>
      <c r="DK12" s="2543"/>
      <c r="DL12" s="2546">
        <v>0</v>
      </c>
      <c r="DM12" s="2546">
        <v>0</v>
      </c>
      <c r="DN12" s="2546">
        <v>0</v>
      </c>
      <c r="DO12" s="2545">
        <v>0</v>
      </c>
      <c r="DP12" s="2543"/>
      <c r="DQ12" s="2546"/>
      <c r="DR12" s="2546">
        <f t="shared" si="96"/>
        <v>0</v>
      </c>
      <c r="DS12" s="2543" t="e">
        <f t="shared" si="97"/>
        <v>#DIV/0!</v>
      </c>
      <c r="DT12" s="2545">
        <v>0</v>
      </c>
      <c r="DU12" s="2543" t="e">
        <f t="shared" si="99"/>
        <v>#DIV/0!</v>
      </c>
      <c r="DV12" s="2546">
        <v>0</v>
      </c>
      <c r="DW12" s="2545">
        <v>0</v>
      </c>
      <c r="DX12" s="587" t="e">
        <f t="shared" si="101"/>
        <v>#DIV/0!</v>
      </c>
      <c r="DY12" s="427">
        <v>0</v>
      </c>
      <c r="DZ12" s="304">
        <v>0</v>
      </c>
      <c r="EA12" s="304">
        <v>0</v>
      </c>
      <c r="EB12" s="427"/>
      <c r="EC12" s="427">
        <f t="shared" si="104"/>
        <v>0</v>
      </c>
      <c r="ED12" s="428">
        <v>0</v>
      </c>
      <c r="EE12" s="304"/>
      <c r="EF12" s="304">
        <f t="shared" si="106"/>
        <v>0</v>
      </c>
      <c r="EG12" s="1475"/>
      <c r="EH12" s="2430">
        <v>0</v>
      </c>
      <c r="EI12" s="1475" t="e">
        <f t="shared" si="109"/>
        <v>#DIV/0!</v>
      </c>
      <c r="EJ12" s="427">
        <v>0</v>
      </c>
      <c r="EK12" s="2640">
        <v>0</v>
      </c>
      <c r="EL12" s="304">
        <v>0</v>
      </c>
      <c r="EM12" s="304">
        <v>0</v>
      </c>
    </row>
    <row r="13" spans="1:143" ht="21" x14ac:dyDescent="0.35">
      <c r="A13" s="203">
        <v>9</v>
      </c>
      <c r="B13" s="1747"/>
      <c r="C13" s="1747"/>
      <c r="D13" s="240" t="s">
        <v>175</v>
      </c>
      <c r="E13" s="1710" t="s">
        <v>152</v>
      </c>
      <c r="F13" s="1747"/>
      <c r="G13" s="223">
        <v>0</v>
      </c>
      <c r="H13" s="223">
        <v>0</v>
      </c>
      <c r="I13" s="226">
        <v>0</v>
      </c>
      <c r="J13" s="223">
        <v>0</v>
      </c>
      <c r="K13" s="223">
        <v>0</v>
      </c>
      <c r="L13" s="226">
        <v>0</v>
      </c>
      <c r="M13" s="215"/>
      <c r="N13" s="226">
        <v>0</v>
      </c>
      <c r="O13" s="530">
        <v>0</v>
      </c>
      <c r="P13" s="223">
        <v>0</v>
      </c>
      <c r="Q13" s="226">
        <f t="shared" si="112"/>
        <v>0</v>
      </c>
      <c r="R13" s="215"/>
      <c r="S13" s="223">
        <v>0</v>
      </c>
      <c r="T13" s="226">
        <v>0</v>
      </c>
      <c r="U13" s="323"/>
      <c r="V13" s="223">
        <v>0</v>
      </c>
      <c r="W13" s="530">
        <v>0</v>
      </c>
      <c r="X13" s="530">
        <f t="shared" si="39"/>
        <v>0</v>
      </c>
      <c r="Y13" s="323"/>
      <c r="Z13" s="530">
        <v>0</v>
      </c>
      <c r="AA13" s="323" t="e">
        <f t="shared" si="42"/>
        <v>#DIV/0!</v>
      </c>
      <c r="AB13" s="530">
        <v>0</v>
      </c>
      <c r="AC13" s="223">
        <v>0</v>
      </c>
      <c r="AD13" s="223">
        <v>0</v>
      </c>
      <c r="AE13" s="223">
        <v>0</v>
      </c>
      <c r="AF13" s="223">
        <v>0</v>
      </c>
      <c r="AG13" s="226">
        <v>0</v>
      </c>
      <c r="AH13" s="343">
        <v>0</v>
      </c>
      <c r="AI13" s="323"/>
      <c r="AJ13" s="343">
        <v>0</v>
      </c>
      <c r="AK13" s="323"/>
      <c r="AL13" s="226"/>
      <c r="AM13" s="226">
        <f t="shared" si="45"/>
        <v>0</v>
      </c>
      <c r="AN13" s="323"/>
      <c r="AO13" s="226"/>
      <c r="AP13" s="226">
        <f t="shared" si="48"/>
        <v>0</v>
      </c>
      <c r="AQ13" s="223">
        <v>0</v>
      </c>
      <c r="AR13" s="363">
        <v>0</v>
      </c>
      <c r="AS13" s="223">
        <v>0</v>
      </c>
      <c r="AT13" s="426">
        <v>0</v>
      </c>
      <c r="AU13" s="427">
        <v>0</v>
      </c>
      <c r="AV13" s="427">
        <v>0</v>
      </c>
      <c r="AW13" s="427">
        <v>0</v>
      </c>
      <c r="AX13" s="428">
        <v>0</v>
      </c>
      <c r="AY13" s="587"/>
      <c r="AZ13" s="427"/>
      <c r="BA13" s="427">
        <f t="shared" si="52"/>
        <v>0</v>
      </c>
      <c r="BB13" s="587"/>
      <c r="BC13" s="428">
        <v>0</v>
      </c>
      <c r="BD13" s="587"/>
      <c r="BE13" s="428">
        <v>0</v>
      </c>
      <c r="BF13" s="587"/>
      <c r="BG13" s="427"/>
      <c r="BH13" s="427">
        <f t="shared" si="58"/>
        <v>0</v>
      </c>
      <c r="BI13" s="587"/>
      <c r="BJ13" s="428">
        <v>0</v>
      </c>
      <c r="BK13" s="428">
        <v>0</v>
      </c>
      <c r="BL13" s="304">
        <v>0</v>
      </c>
      <c r="BM13" s="304">
        <v>0</v>
      </c>
      <c r="BN13" s="304">
        <v>0</v>
      </c>
      <c r="BO13" s="343">
        <v>0</v>
      </c>
      <c r="BP13" s="390"/>
      <c r="BQ13" s="504">
        <f t="shared" si="61"/>
        <v>0</v>
      </c>
      <c r="BR13" s="323"/>
      <c r="BS13" s="376">
        <v>0</v>
      </c>
      <c r="BT13" s="323"/>
      <c r="BU13" s="96">
        <v>0</v>
      </c>
      <c r="BV13" s="323"/>
      <c r="BW13" s="390"/>
      <c r="BX13" s="530">
        <f t="shared" si="67"/>
        <v>0</v>
      </c>
      <c r="BY13" s="323"/>
      <c r="BZ13" s="304">
        <v>0</v>
      </c>
      <c r="CA13" s="1372">
        <v>0</v>
      </c>
      <c r="CB13" s="304">
        <v>0</v>
      </c>
      <c r="CC13" s="304">
        <v>0</v>
      </c>
      <c r="CD13" s="1457">
        <v>0</v>
      </c>
      <c r="CE13" s="223">
        <v>0</v>
      </c>
      <c r="CF13" s="376">
        <v>0</v>
      </c>
      <c r="CG13" s="1475"/>
      <c r="CH13" s="530"/>
      <c r="CI13" s="304">
        <f t="shared" si="72"/>
        <v>0</v>
      </c>
      <c r="CJ13" s="1475"/>
      <c r="CK13" s="1954">
        <v>0</v>
      </c>
      <c r="CL13" s="1475"/>
      <c r="CM13" s="530"/>
      <c r="CN13" s="530">
        <f t="shared" si="77"/>
        <v>0</v>
      </c>
      <c r="CO13" s="1475"/>
      <c r="CP13" s="530"/>
      <c r="CQ13" s="304">
        <f t="shared" si="80"/>
        <v>0</v>
      </c>
      <c r="CR13" s="1475"/>
      <c r="CS13" s="343">
        <v>0</v>
      </c>
      <c r="CT13" s="504">
        <v>0</v>
      </c>
      <c r="CU13" s="304">
        <v>0</v>
      </c>
      <c r="CV13" s="304">
        <v>0</v>
      </c>
      <c r="CW13" s="428">
        <v>0</v>
      </c>
      <c r="CX13" s="1475"/>
      <c r="CY13" s="504">
        <v>0</v>
      </c>
      <c r="CZ13" s="304"/>
      <c r="DA13" s="304">
        <f t="shared" si="84"/>
        <v>0</v>
      </c>
      <c r="DB13" s="304"/>
      <c r="DC13" s="304">
        <f t="shared" si="85"/>
        <v>0</v>
      </c>
      <c r="DD13" s="343">
        <v>0</v>
      </c>
      <c r="DE13" s="1969"/>
      <c r="DF13" s="304"/>
      <c r="DG13" s="304">
        <f t="shared" si="89"/>
        <v>0</v>
      </c>
      <c r="DH13" s="1475" t="e">
        <f t="shared" si="90"/>
        <v>#DIV/0!</v>
      </c>
      <c r="DI13" s="343">
        <v>0</v>
      </c>
      <c r="DJ13" s="2545">
        <v>0</v>
      </c>
      <c r="DK13" s="2543"/>
      <c r="DL13" s="2546">
        <v>0</v>
      </c>
      <c r="DM13" s="2546">
        <v>0</v>
      </c>
      <c r="DN13" s="2546">
        <v>0</v>
      </c>
      <c r="DO13" s="2545">
        <v>0</v>
      </c>
      <c r="DP13" s="2543"/>
      <c r="DQ13" s="2546"/>
      <c r="DR13" s="2546">
        <f t="shared" si="96"/>
        <v>0</v>
      </c>
      <c r="DS13" s="2543" t="e">
        <f t="shared" si="97"/>
        <v>#DIV/0!</v>
      </c>
      <c r="DT13" s="2545">
        <v>0</v>
      </c>
      <c r="DU13" s="2543" t="e">
        <f t="shared" si="99"/>
        <v>#DIV/0!</v>
      </c>
      <c r="DV13" s="2546">
        <v>0</v>
      </c>
      <c r="DW13" s="2545">
        <v>0</v>
      </c>
      <c r="DX13" s="587" t="e">
        <f t="shared" si="101"/>
        <v>#DIV/0!</v>
      </c>
      <c r="DY13" s="427">
        <v>0</v>
      </c>
      <c r="DZ13" s="304">
        <v>0</v>
      </c>
      <c r="EA13" s="304">
        <v>0</v>
      </c>
      <c r="EB13" s="427"/>
      <c r="EC13" s="427">
        <f t="shared" si="104"/>
        <v>0</v>
      </c>
      <c r="ED13" s="428">
        <v>0</v>
      </c>
      <c r="EE13" s="304"/>
      <c r="EF13" s="304">
        <f t="shared" si="106"/>
        <v>0</v>
      </c>
      <c r="EG13" s="1475"/>
      <c r="EH13" s="2430">
        <v>0</v>
      </c>
      <c r="EI13" s="1475" t="e">
        <f t="shared" si="109"/>
        <v>#DIV/0!</v>
      </c>
      <c r="EJ13" s="427">
        <v>0</v>
      </c>
      <c r="EK13" s="2640">
        <v>0</v>
      </c>
      <c r="EL13" s="304">
        <v>0</v>
      </c>
      <c r="EM13" s="304">
        <v>0</v>
      </c>
    </row>
    <row r="14" spans="1:143" ht="21" x14ac:dyDescent="0.35">
      <c r="A14" s="203">
        <v>10</v>
      </c>
      <c r="B14" s="1747">
        <v>130</v>
      </c>
      <c r="C14" s="1747"/>
      <c r="D14" s="240"/>
      <c r="E14" s="206" t="s">
        <v>153</v>
      </c>
      <c r="F14" s="1747"/>
      <c r="G14" s="241">
        <f>SUM(G15)</f>
        <v>1864</v>
      </c>
      <c r="H14" s="241">
        <f>SUM(H15)</f>
        <v>1864</v>
      </c>
      <c r="I14" s="242">
        <f>SUM(I15)</f>
        <v>1846</v>
      </c>
      <c r="J14" s="305">
        <f t="shared" ref="J14:K14" si="174">SUM(J15)</f>
        <v>1846</v>
      </c>
      <c r="K14" s="305">
        <f t="shared" si="174"/>
        <v>1846</v>
      </c>
      <c r="L14" s="242">
        <f>SUM(L15)</f>
        <v>0</v>
      </c>
      <c r="M14" s="215">
        <f t="shared" ref="M14:M78" si="175">L14/I14</f>
        <v>0</v>
      </c>
      <c r="N14" s="242">
        <f>SUM(N15)</f>
        <v>0</v>
      </c>
      <c r="O14" s="580">
        <f>SUM(O15)</f>
        <v>0</v>
      </c>
      <c r="P14" s="241">
        <f>SUM(P15)</f>
        <v>1846</v>
      </c>
      <c r="Q14" s="242">
        <f t="shared" si="112"/>
        <v>1846</v>
      </c>
      <c r="R14" s="215">
        <f t="shared" si="36"/>
        <v>0</v>
      </c>
      <c r="S14" s="241">
        <f>SUM(S15)</f>
        <v>1846</v>
      </c>
      <c r="T14" s="242">
        <f>SUM(T15)</f>
        <v>1846</v>
      </c>
      <c r="U14" s="323">
        <f t="shared" si="38"/>
        <v>1</v>
      </c>
      <c r="V14" s="241">
        <f>SUM(V15)</f>
        <v>1846</v>
      </c>
      <c r="W14" s="580">
        <f>SUM(W15)</f>
        <v>0</v>
      </c>
      <c r="X14" s="580">
        <f t="shared" si="39"/>
        <v>1846</v>
      </c>
      <c r="Y14" s="323">
        <f t="shared" si="40"/>
        <v>1</v>
      </c>
      <c r="Z14" s="580">
        <f>SUM(Z15)</f>
        <v>1846</v>
      </c>
      <c r="AA14" s="323">
        <f t="shared" si="42"/>
        <v>1</v>
      </c>
      <c r="AB14" s="580">
        <f>SUM(AB15)</f>
        <v>1846</v>
      </c>
      <c r="AC14" s="241">
        <f>SUM(AC15)</f>
        <v>1846</v>
      </c>
      <c r="AD14" s="305">
        <f t="shared" ref="AD14:AF14" si="176">SUM(AD15)</f>
        <v>1918</v>
      </c>
      <c r="AE14" s="305">
        <f t="shared" si="176"/>
        <v>1918</v>
      </c>
      <c r="AF14" s="305">
        <f t="shared" si="176"/>
        <v>1918</v>
      </c>
      <c r="AG14" s="242">
        <f>SUM(AG15)</f>
        <v>0</v>
      </c>
      <c r="AH14" s="342">
        <f>SUM(AH15)</f>
        <v>1846</v>
      </c>
      <c r="AI14" s="323">
        <f t="shared" si="43"/>
        <v>1</v>
      </c>
      <c r="AJ14" s="342">
        <f>SUM(AJ15)</f>
        <v>1918</v>
      </c>
      <c r="AK14" s="323">
        <f t="shared" si="44"/>
        <v>1</v>
      </c>
      <c r="AL14" s="580">
        <f t="shared" ref="AL14" si="177">SUM(AL15)</f>
        <v>0</v>
      </c>
      <c r="AM14" s="580">
        <f t="shared" si="45"/>
        <v>1918</v>
      </c>
      <c r="AN14" s="323">
        <f t="shared" si="46"/>
        <v>1</v>
      </c>
      <c r="AO14" s="580">
        <f t="shared" ref="AO14" si="178">SUM(AO15)</f>
        <v>0</v>
      </c>
      <c r="AP14" s="580">
        <f t="shared" si="48"/>
        <v>1918</v>
      </c>
      <c r="AQ14" s="305">
        <f t="shared" ref="AQ14" si="179">SUM(AQ15)</f>
        <v>1918</v>
      </c>
      <c r="AR14" s="362">
        <f>SUM(AR15)</f>
        <v>1918</v>
      </c>
      <c r="AS14" s="241">
        <f>SUM(AS15)</f>
        <v>1918</v>
      </c>
      <c r="AT14" s="423">
        <f>SUM(AT15)</f>
        <v>1918</v>
      </c>
      <c r="AU14" s="424">
        <f t="shared" ref="AU14:AX14" si="180">SUM(AU15)</f>
        <v>1918</v>
      </c>
      <c r="AV14" s="424">
        <f t="shared" si="180"/>
        <v>1918</v>
      </c>
      <c r="AW14" s="424">
        <f t="shared" si="180"/>
        <v>1918</v>
      </c>
      <c r="AX14" s="425">
        <f t="shared" si="180"/>
        <v>0</v>
      </c>
      <c r="AY14" s="587">
        <f t="shared" si="50"/>
        <v>0</v>
      </c>
      <c r="AZ14" s="424">
        <f t="shared" ref="AZ14" si="181">SUM(AZ15)</f>
        <v>-128</v>
      </c>
      <c r="BA14" s="424">
        <f t="shared" si="52"/>
        <v>1790</v>
      </c>
      <c r="BB14" s="587">
        <f t="shared" ref="BB14:BB78" si="182">AX14/BA14</f>
        <v>0</v>
      </c>
      <c r="BC14" s="425">
        <f t="shared" ref="BC14:BE14" si="183">SUM(BC15)</f>
        <v>1790</v>
      </c>
      <c r="BD14" s="587">
        <f t="shared" si="55"/>
        <v>1</v>
      </c>
      <c r="BE14" s="425">
        <f t="shared" si="183"/>
        <v>1790</v>
      </c>
      <c r="BF14" s="587">
        <f t="shared" si="56"/>
        <v>1</v>
      </c>
      <c r="BG14" s="424">
        <f t="shared" ref="BG14" si="184">SUM(BG15)</f>
        <v>0</v>
      </c>
      <c r="BH14" s="424">
        <f t="shared" si="58"/>
        <v>1790</v>
      </c>
      <c r="BI14" s="587">
        <f t="shared" si="59"/>
        <v>1</v>
      </c>
      <c r="BJ14" s="425">
        <f t="shared" ref="BJ14:BK14" si="185">SUM(BJ15)</f>
        <v>1790</v>
      </c>
      <c r="BK14" s="425">
        <f t="shared" si="185"/>
        <v>1790</v>
      </c>
      <c r="BL14" s="305">
        <f>SUM(BL15:BL16)</f>
        <v>5958</v>
      </c>
      <c r="BM14" s="305">
        <f t="shared" ref="BM14:BN14" si="186">SUM(BM15:BM16)</f>
        <v>5958</v>
      </c>
      <c r="BN14" s="305">
        <f t="shared" si="186"/>
        <v>5958</v>
      </c>
      <c r="BO14" s="305">
        <f>SUM(BO15:BO16)</f>
        <v>4185</v>
      </c>
      <c r="BP14" s="389">
        <f t="shared" ref="BP14" si="187">SUM(BP15)</f>
        <v>0</v>
      </c>
      <c r="BQ14" s="507">
        <f t="shared" si="61"/>
        <v>5958</v>
      </c>
      <c r="BR14" s="323">
        <f t="shared" si="62"/>
        <v>0.702416918429003</v>
      </c>
      <c r="BS14" s="580">
        <f>SUM(BS15:BS16)</f>
        <v>5958</v>
      </c>
      <c r="BT14" s="323">
        <f t="shared" si="64"/>
        <v>1</v>
      </c>
      <c r="BU14" s="242">
        <f>SUM(BU15:BU16)</f>
        <v>5958</v>
      </c>
      <c r="BV14" s="323">
        <f t="shared" si="65"/>
        <v>1</v>
      </c>
      <c r="BW14" s="389">
        <f t="shared" ref="BW14" si="188">SUM(BW15)</f>
        <v>0</v>
      </c>
      <c r="BX14" s="580">
        <f t="shared" si="67"/>
        <v>5958</v>
      </c>
      <c r="BY14" s="323">
        <f t="shared" si="68"/>
        <v>1</v>
      </c>
      <c r="BZ14" s="305">
        <f>SUM(BZ15:BZ16)</f>
        <v>5958</v>
      </c>
      <c r="CA14" s="1373">
        <f t="shared" ref="CA14:CC14" si="189">SUM(CA15:CA16)</f>
        <v>436376</v>
      </c>
      <c r="CB14" s="305">
        <f t="shared" si="189"/>
        <v>1888</v>
      </c>
      <c r="CC14" s="305">
        <f t="shared" si="189"/>
        <v>1888</v>
      </c>
      <c r="CD14" s="1458">
        <f>SUM(CD15:CD16)</f>
        <v>5958</v>
      </c>
      <c r="CE14" s="241">
        <f t="shared" ref="CE14" si="190">SUM(CE15:CE16)</f>
        <v>436376</v>
      </c>
      <c r="CF14" s="375">
        <f>SUM(CF15:CF16)</f>
        <v>434951</v>
      </c>
      <c r="CG14" s="1475">
        <f t="shared" si="70"/>
        <v>0.99673446752342021</v>
      </c>
      <c r="CH14" s="580">
        <f t="shared" ref="CH14" si="191">SUM(CH15)</f>
        <v>0</v>
      </c>
      <c r="CI14" s="305">
        <f t="shared" si="72"/>
        <v>436376</v>
      </c>
      <c r="CJ14" s="1475">
        <f t="shared" si="73"/>
        <v>0.99673446752342021</v>
      </c>
      <c r="CK14" s="1953">
        <f>SUM(CK15:CK16)</f>
        <v>434951</v>
      </c>
      <c r="CL14" s="1475">
        <f t="shared" si="75"/>
        <v>0.99673446752342021</v>
      </c>
      <c r="CM14" s="580">
        <f t="shared" ref="CM14" si="192">SUM(CM15)</f>
        <v>0</v>
      </c>
      <c r="CN14" s="580">
        <f t="shared" si="77"/>
        <v>436376</v>
      </c>
      <c r="CO14" s="1475">
        <f t="shared" si="78"/>
        <v>0.99673446752342021</v>
      </c>
      <c r="CP14" s="580">
        <f t="shared" ref="CP14" si="193">SUM(CP15)</f>
        <v>0</v>
      </c>
      <c r="CQ14" s="305">
        <f t="shared" si="80"/>
        <v>436376</v>
      </c>
      <c r="CR14" s="1475">
        <f t="shared" si="81"/>
        <v>0.99673446752342021</v>
      </c>
      <c r="CS14" s="342">
        <f>SUM(CS15:CS16)</f>
        <v>436839</v>
      </c>
      <c r="CT14" s="507">
        <f t="shared" ref="CT14:CV14" si="194">SUM(CT15:CT16)</f>
        <v>13728</v>
      </c>
      <c r="CU14" s="305">
        <f t="shared" si="194"/>
        <v>1888</v>
      </c>
      <c r="CV14" s="305">
        <f t="shared" si="194"/>
        <v>1888</v>
      </c>
      <c r="CW14" s="425">
        <f>SUM(CW15:CW16)</f>
        <v>436839</v>
      </c>
      <c r="CX14" s="1475">
        <f t="shared" si="83"/>
        <v>1.0010610116046712</v>
      </c>
      <c r="CY14" s="507">
        <f t="shared" ref="CY14" si="195">SUM(CY15:CY16)</f>
        <v>13728</v>
      </c>
      <c r="CZ14" s="305">
        <f t="shared" ref="CZ14:DB14" si="196">SUM(CZ15)</f>
        <v>0</v>
      </c>
      <c r="DA14" s="305">
        <f t="shared" si="84"/>
        <v>13728</v>
      </c>
      <c r="DB14" s="305">
        <f t="shared" si="196"/>
        <v>0</v>
      </c>
      <c r="DC14" s="305">
        <f t="shared" si="85"/>
        <v>13728</v>
      </c>
      <c r="DD14" s="342">
        <f>SUM(DD15:DD16)</f>
        <v>1809</v>
      </c>
      <c r="DE14" s="1969">
        <f t="shared" si="87"/>
        <v>0.13177447552447552</v>
      </c>
      <c r="DF14" s="305">
        <f>SUM(DF15:DF16)</f>
        <v>-45</v>
      </c>
      <c r="DG14" s="305">
        <f t="shared" si="89"/>
        <v>13683</v>
      </c>
      <c r="DH14" s="1475">
        <f t="shared" si="90"/>
        <v>0.13220784915588688</v>
      </c>
      <c r="DI14" s="342">
        <f>SUM(DI15:DI16)</f>
        <v>13683</v>
      </c>
      <c r="DJ14" s="2542">
        <f>SUM(DJ15:DJ16)</f>
        <v>13683</v>
      </c>
      <c r="DK14" s="2543">
        <f t="shared" si="92"/>
        <v>1</v>
      </c>
      <c r="DL14" s="2544">
        <f t="shared" ref="DL14:DN14" si="197">SUM(DL15:DL16)</f>
        <v>27435</v>
      </c>
      <c r="DM14" s="2544">
        <f t="shared" si="197"/>
        <v>1760</v>
      </c>
      <c r="DN14" s="2544">
        <f t="shared" si="197"/>
        <v>1760</v>
      </c>
      <c r="DO14" s="2542">
        <f>SUM(DO15:DO16)</f>
        <v>0</v>
      </c>
      <c r="DP14" s="2543">
        <f t="shared" si="94"/>
        <v>0</v>
      </c>
      <c r="DQ14" s="2544">
        <f>SUM(DQ15:DQ16)</f>
        <v>0</v>
      </c>
      <c r="DR14" s="2544">
        <f t="shared" si="96"/>
        <v>27435</v>
      </c>
      <c r="DS14" s="2543">
        <f t="shared" si="97"/>
        <v>0</v>
      </c>
      <c r="DT14" s="2542">
        <f>SUM(DT15:DT16)</f>
        <v>27435</v>
      </c>
      <c r="DU14" s="2543">
        <f t="shared" si="99"/>
        <v>1</v>
      </c>
      <c r="DV14" s="2544">
        <f t="shared" ref="DV14:EA14" si="198">SUM(DV15:DV16)</f>
        <v>27435</v>
      </c>
      <c r="DW14" s="2542">
        <f t="shared" ref="DW14" si="199">SUM(DW15:DW16)</f>
        <v>27435</v>
      </c>
      <c r="DX14" s="587">
        <f t="shared" si="101"/>
        <v>1</v>
      </c>
      <c r="DY14" s="424">
        <f t="shared" si="198"/>
        <v>32713</v>
      </c>
      <c r="DZ14" s="305">
        <f t="shared" si="198"/>
        <v>1939</v>
      </c>
      <c r="EA14" s="305">
        <f t="shared" si="198"/>
        <v>1939</v>
      </c>
      <c r="EB14" s="424">
        <f>SUM(EB15:EB16)</f>
        <v>0</v>
      </c>
      <c r="EC14" s="424">
        <f t="shared" si="104"/>
        <v>32713</v>
      </c>
      <c r="ED14" s="425">
        <f t="shared" ref="ED14" si="200">SUM(ED15:ED16)</f>
        <v>0</v>
      </c>
      <c r="EE14" s="305">
        <f>SUM(EE15:EE16)</f>
        <v>0</v>
      </c>
      <c r="EF14" s="305">
        <f t="shared" si="106"/>
        <v>32713</v>
      </c>
      <c r="EG14" s="1475">
        <f t="shared" si="107"/>
        <v>0</v>
      </c>
      <c r="EH14" s="2429">
        <f t="shared" ref="EH14" si="201">SUM(EH15:EH16)</f>
        <v>32713</v>
      </c>
      <c r="EI14" s="1475">
        <f t="shared" si="109"/>
        <v>1</v>
      </c>
      <c r="EJ14" s="424">
        <f t="shared" ref="EJ14" si="202">SUM(EJ15:EJ16)</f>
        <v>32713</v>
      </c>
      <c r="EK14" s="2643">
        <f t="shared" ref="EK14:EL14" si="203">SUM(EK15:EK16)</f>
        <v>146703</v>
      </c>
      <c r="EL14" s="305">
        <f t="shared" si="203"/>
        <v>531677</v>
      </c>
      <c r="EM14" s="305">
        <f t="shared" ref="EM14" si="204">SUM(EM15:EM16)</f>
        <v>1939</v>
      </c>
    </row>
    <row r="15" spans="1:143" ht="21" x14ac:dyDescent="0.35">
      <c r="A15" s="203">
        <v>11</v>
      </c>
      <c r="B15" s="1747"/>
      <c r="C15" s="1747">
        <v>133</v>
      </c>
      <c r="D15" s="240" t="s">
        <v>176</v>
      </c>
      <c r="E15" s="243" t="s">
        <v>591</v>
      </c>
      <c r="F15" s="1747"/>
      <c r="G15" s="210">
        <v>1864</v>
      </c>
      <c r="H15" s="223">
        <v>1864</v>
      </c>
      <c r="I15" s="226">
        <v>1846</v>
      </c>
      <c r="J15" s="504">
        <v>1846</v>
      </c>
      <c r="K15" s="504">
        <v>1846</v>
      </c>
      <c r="L15" s="226">
        <v>0</v>
      </c>
      <c r="M15" s="208">
        <f t="shared" si="175"/>
        <v>0</v>
      </c>
      <c r="N15" s="242"/>
      <c r="O15" s="580">
        <v>0</v>
      </c>
      <c r="P15" s="223">
        <v>1846</v>
      </c>
      <c r="Q15" s="242">
        <f t="shared" si="112"/>
        <v>1846</v>
      </c>
      <c r="R15" s="208">
        <f t="shared" si="36"/>
        <v>0</v>
      </c>
      <c r="S15" s="223">
        <v>1846</v>
      </c>
      <c r="T15" s="226">
        <v>1846</v>
      </c>
      <c r="U15" s="587">
        <f t="shared" si="38"/>
        <v>1</v>
      </c>
      <c r="V15" s="223">
        <v>1846</v>
      </c>
      <c r="W15" s="580">
        <v>0</v>
      </c>
      <c r="X15" s="580">
        <f t="shared" si="39"/>
        <v>1846</v>
      </c>
      <c r="Y15" s="587">
        <f t="shared" si="40"/>
        <v>1</v>
      </c>
      <c r="Z15" s="530">
        <v>1846</v>
      </c>
      <c r="AA15" s="587">
        <f t="shared" si="42"/>
        <v>1</v>
      </c>
      <c r="AB15" s="530">
        <v>1846</v>
      </c>
      <c r="AC15" s="223">
        <v>1846</v>
      </c>
      <c r="AD15" s="504">
        <v>1918</v>
      </c>
      <c r="AE15" s="504">
        <v>1918</v>
      </c>
      <c r="AF15" s="504">
        <v>1918</v>
      </c>
      <c r="AG15" s="242"/>
      <c r="AH15" s="343">
        <v>1846</v>
      </c>
      <c r="AI15" s="587">
        <f t="shared" si="43"/>
        <v>1</v>
      </c>
      <c r="AJ15" s="343">
        <v>1918</v>
      </c>
      <c r="AK15" s="587">
        <f t="shared" si="44"/>
        <v>1</v>
      </c>
      <c r="AL15" s="530"/>
      <c r="AM15" s="530">
        <f t="shared" si="45"/>
        <v>1918</v>
      </c>
      <c r="AN15" s="587">
        <f t="shared" si="46"/>
        <v>1</v>
      </c>
      <c r="AO15" s="530"/>
      <c r="AP15" s="530">
        <f t="shared" si="48"/>
        <v>1918</v>
      </c>
      <c r="AQ15" s="304">
        <v>1918</v>
      </c>
      <c r="AR15" s="363">
        <v>1918</v>
      </c>
      <c r="AS15" s="223">
        <v>1918</v>
      </c>
      <c r="AT15" s="426">
        <v>1918</v>
      </c>
      <c r="AU15" s="427">
        <v>1918</v>
      </c>
      <c r="AV15" s="427">
        <v>1918</v>
      </c>
      <c r="AW15" s="427">
        <v>1918</v>
      </c>
      <c r="AX15" s="428">
        <v>0</v>
      </c>
      <c r="AY15" s="587">
        <f t="shared" si="50"/>
        <v>0</v>
      </c>
      <c r="AZ15" s="427">
        <v>-128</v>
      </c>
      <c r="BA15" s="427">
        <f t="shared" si="52"/>
        <v>1790</v>
      </c>
      <c r="BB15" s="587">
        <f t="shared" si="182"/>
        <v>0</v>
      </c>
      <c r="BC15" s="428">
        <v>1790</v>
      </c>
      <c r="BD15" s="587">
        <f t="shared" si="55"/>
        <v>1</v>
      </c>
      <c r="BE15" s="428">
        <v>1790</v>
      </c>
      <c r="BF15" s="587">
        <f t="shared" si="56"/>
        <v>1</v>
      </c>
      <c r="BG15" s="427"/>
      <c r="BH15" s="427">
        <f t="shared" si="58"/>
        <v>1790</v>
      </c>
      <c r="BI15" s="587">
        <f t="shared" si="59"/>
        <v>1</v>
      </c>
      <c r="BJ15" s="428">
        <v>1790</v>
      </c>
      <c r="BK15" s="428">
        <v>1790</v>
      </c>
      <c r="BL15" s="304">
        <v>1773</v>
      </c>
      <c r="BM15" s="304">
        <v>1773</v>
      </c>
      <c r="BN15" s="304">
        <v>1773</v>
      </c>
      <c r="BO15" s="343">
        <v>0</v>
      </c>
      <c r="BP15" s="390"/>
      <c r="BQ15" s="504">
        <f t="shared" si="61"/>
        <v>1773</v>
      </c>
      <c r="BR15" s="323">
        <f t="shared" si="62"/>
        <v>0</v>
      </c>
      <c r="BS15" s="376">
        <v>1773</v>
      </c>
      <c r="BT15" s="323">
        <f t="shared" si="64"/>
        <v>1</v>
      </c>
      <c r="BU15" s="96">
        <v>1773</v>
      </c>
      <c r="BV15" s="323">
        <f t="shared" si="65"/>
        <v>1</v>
      </c>
      <c r="BW15" s="390"/>
      <c r="BX15" s="530">
        <f t="shared" si="67"/>
        <v>1773</v>
      </c>
      <c r="BY15" s="323">
        <f t="shared" si="68"/>
        <v>1</v>
      </c>
      <c r="BZ15" s="304">
        <v>1773</v>
      </c>
      <c r="CA15" s="1372">
        <v>1888</v>
      </c>
      <c r="CB15" s="304">
        <v>1888</v>
      </c>
      <c r="CC15" s="304">
        <v>1888</v>
      </c>
      <c r="CD15" s="1457">
        <v>1773</v>
      </c>
      <c r="CE15" s="223">
        <v>1888</v>
      </c>
      <c r="CF15" s="376">
        <v>0</v>
      </c>
      <c r="CG15" s="1475">
        <f t="shared" si="70"/>
        <v>0</v>
      </c>
      <c r="CH15" s="530"/>
      <c r="CI15" s="304">
        <f t="shared" si="72"/>
        <v>1888</v>
      </c>
      <c r="CJ15" s="1475">
        <f t="shared" si="73"/>
        <v>0</v>
      </c>
      <c r="CK15" s="1954">
        <v>0</v>
      </c>
      <c r="CL15" s="1475">
        <f t="shared" si="75"/>
        <v>0</v>
      </c>
      <c r="CM15" s="530"/>
      <c r="CN15" s="530">
        <f t="shared" si="77"/>
        <v>1888</v>
      </c>
      <c r="CO15" s="1475">
        <f t="shared" si="78"/>
        <v>0</v>
      </c>
      <c r="CP15" s="530"/>
      <c r="CQ15" s="304">
        <f t="shared" si="80"/>
        <v>1888</v>
      </c>
      <c r="CR15" s="1475">
        <f t="shared" si="81"/>
        <v>0</v>
      </c>
      <c r="CS15" s="343">
        <v>1888</v>
      </c>
      <c r="CT15" s="504">
        <v>1888</v>
      </c>
      <c r="CU15" s="304">
        <v>1888</v>
      </c>
      <c r="CV15" s="304">
        <v>1888</v>
      </c>
      <c r="CW15" s="428">
        <v>1888</v>
      </c>
      <c r="CX15" s="1475">
        <f t="shared" si="83"/>
        <v>1</v>
      </c>
      <c r="CY15" s="504">
        <v>1888</v>
      </c>
      <c r="CZ15" s="304"/>
      <c r="DA15" s="304">
        <f t="shared" si="84"/>
        <v>1888</v>
      </c>
      <c r="DB15" s="304"/>
      <c r="DC15" s="304">
        <f t="shared" si="85"/>
        <v>1888</v>
      </c>
      <c r="DD15" s="343">
        <v>1809</v>
      </c>
      <c r="DE15" s="1969">
        <f t="shared" si="87"/>
        <v>0.95815677966101698</v>
      </c>
      <c r="DF15" s="304">
        <v>-79</v>
      </c>
      <c r="DG15" s="304">
        <f t="shared" si="89"/>
        <v>1809</v>
      </c>
      <c r="DH15" s="1475">
        <f t="shared" si="90"/>
        <v>1</v>
      </c>
      <c r="DI15" s="343">
        <v>1809</v>
      </c>
      <c r="DJ15" s="2545">
        <v>1809</v>
      </c>
      <c r="DK15" s="2543">
        <f t="shared" si="92"/>
        <v>1</v>
      </c>
      <c r="DL15" s="2546">
        <v>1760</v>
      </c>
      <c r="DM15" s="2546">
        <v>1760</v>
      </c>
      <c r="DN15" s="2546">
        <v>1760</v>
      </c>
      <c r="DO15" s="2545"/>
      <c r="DP15" s="2543">
        <f t="shared" si="94"/>
        <v>0</v>
      </c>
      <c r="DQ15" s="2546"/>
      <c r="DR15" s="2546">
        <f t="shared" si="96"/>
        <v>1760</v>
      </c>
      <c r="DS15" s="2543">
        <f t="shared" si="97"/>
        <v>0</v>
      </c>
      <c r="DT15" s="2545">
        <v>1760</v>
      </c>
      <c r="DU15" s="2543">
        <f t="shared" si="99"/>
        <v>1</v>
      </c>
      <c r="DV15" s="2546">
        <v>1760</v>
      </c>
      <c r="DW15" s="2545">
        <v>1760</v>
      </c>
      <c r="DX15" s="587">
        <f t="shared" si="101"/>
        <v>1</v>
      </c>
      <c r="DY15" s="427">
        <v>1939</v>
      </c>
      <c r="DZ15" s="304">
        <v>1939</v>
      </c>
      <c r="EA15" s="304">
        <v>1939</v>
      </c>
      <c r="EB15" s="427"/>
      <c r="EC15" s="427">
        <f t="shared" si="104"/>
        <v>1939</v>
      </c>
      <c r="ED15" s="428">
        <v>0</v>
      </c>
      <c r="EE15" s="304"/>
      <c r="EF15" s="304">
        <f t="shared" si="106"/>
        <v>1939</v>
      </c>
      <c r="EG15" s="1475">
        <f t="shared" si="107"/>
        <v>0</v>
      </c>
      <c r="EH15" s="2430">
        <v>1939</v>
      </c>
      <c r="EI15" s="1475">
        <f t="shared" si="109"/>
        <v>1</v>
      </c>
      <c r="EJ15" s="427">
        <v>1939</v>
      </c>
      <c r="EK15" s="2640">
        <v>1939</v>
      </c>
      <c r="EL15" s="304">
        <v>1939</v>
      </c>
      <c r="EM15" s="304">
        <v>1939</v>
      </c>
    </row>
    <row r="16" spans="1:143" ht="21" x14ac:dyDescent="0.35">
      <c r="A16" s="203">
        <v>12</v>
      </c>
      <c r="B16" s="1747"/>
      <c r="C16" s="1747">
        <v>133</v>
      </c>
      <c r="D16" s="240" t="s">
        <v>754</v>
      </c>
      <c r="E16" s="1708" t="s">
        <v>755</v>
      </c>
      <c r="F16" s="1747"/>
      <c r="G16" s="210"/>
      <c r="H16" s="223"/>
      <c r="I16" s="226"/>
      <c r="J16" s="504"/>
      <c r="K16" s="504"/>
      <c r="L16" s="226"/>
      <c r="M16" s="208"/>
      <c r="N16" s="242"/>
      <c r="O16" s="580"/>
      <c r="P16" s="223"/>
      <c r="Q16" s="242"/>
      <c r="R16" s="208"/>
      <c r="S16" s="223"/>
      <c r="T16" s="226"/>
      <c r="U16" s="587"/>
      <c r="V16" s="223"/>
      <c r="W16" s="580"/>
      <c r="X16" s="580"/>
      <c r="Y16" s="587"/>
      <c r="Z16" s="530"/>
      <c r="AA16" s="587"/>
      <c r="AB16" s="530"/>
      <c r="AC16" s="223"/>
      <c r="AD16" s="504"/>
      <c r="AE16" s="504"/>
      <c r="AF16" s="504"/>
      <c r="AG16" s="242"/>
      <c r="AH16" s="343"/>
      <c r="AI16" s="587"/>
      <c r="AJ16" s="343"/>
      <c r="AK16" s="587"/>
      <c r="AL16" s="530"/>
      <c r="AM16" s="530"/>
      <c r="AN16" s="587"/>
      <c r="AO16" s="530"/>
      <c r="AP16" s="530"/>
      <c r="AQ16" s="304"/>
      <c r="AR16" s="363"/>
      <c r="AS16" s="223"/>
      <c r="AT16" s="426"/>
      <c r="AU16" s="427"/>
      <c r="AV16" s="427"/>
      <c r="AW16" s="427"/>
      <c r="AX16" s="428"/>
      <c r="AY16" s="587"/>
      <c r="AZ16" s="427"/>
      <c r="BA16" s="427"/>
      <c r="BB16" s="587"/>
      <c r="BC16" s="428"/>
      <c r="BD16" s="587"/>
      <c r="BE16" s="428"/>
      <c r="BF16" s="587"/>
      <c r="BG16" s="427"/>
      <c r="BH16" s="427"/>
      <c r="BI16" s="587"/>
      <c r="BJ16" s="428"/>
      <c r="BK16" s="428"/>
      <c r="BL16" s="304">
        <v>4185</v>
      </c>
      <c r="BM16" s="304">
        <v>4185</v>
      </c>
      <c r="BN16" s="304">
        <v>4185</v>
      </c>
      <c r="BO16" s="343">
        <v>4185</v>
      </c>
      <c r="BP16" s="390"/>
      <c r="BQ16" s="504">
        <f t="shared" si="61"/>
        <v>4185</v>
      </c>
      <c r="BR16" s="323">
        <f t="shared" si="62"/>
        <v>1</v>
      </c>
      <c r="BS16" s="376">
        <v>4185</v>
      </c>
      <c r="BT16" s="323">
        <f t="shared" si="64"/>
        <v>1</v>
      </c>
      <c r="BU16" s="96">
        <v>4185</v>
      </c>
      <c r="BV16" s="323">
        <f t="shared" si="65"/>
        <v>1</v>
      </c>
      <c r="BW16" s="390"/>
      <c r="BX16" s="530">
        <f t="shared" si="67"/>
        <v>4185</v>
      </c>
      <c r="BY16" s="323">
        <f t="shared" si="68"/>
        <v>1</v>
      </c>
      <c r="BZ16" s="304">
        <v>4185</v>
      </c>
      <c r="CA16" s="1372">
        <v>434488</v>
      </c>
      <c r="CB16" s="304"/>
      <c r="CC16" s="304"/>
      <c r="CD16" s="1457">
        <v>4185</v>
      </c>
      <c r="CE16" s="223">
        <v>434488</v>
      </c>
      <c r="CF16" s="376">
        <v>434951</v>
      </c>
      <c r="CG16" s="1475">
        <f t="shared" si="70"/>
        <v>1.0010656220655116</v>
      </c>
      <c r="CH16" s="530"/>
      <c r="CI16" s="304">
        <f t="shared" si="72"/>
        <v>434488</v>
      </c>
      <c r="CJ16" s="1475">
        <f t="shared" si="73"/>
        <v>1.0010656220655116</v>
      </c>
      <c r="CK16" s="1954">
        <v>434951</v>
      </c>
      <c r="CL16" s="1475">
        <f t="shared" si="75"/>
        <v>1.0010656220655116</v>
      </c>
      <c r="CM16" s="530"/>
      <c r="CN16" s="530">
        <f t="shared" si="77"/>
        <v>434488</v>
      </c>
      <c r="CO16" s="1475">
        <f t="shared" si="78"/>
        <v>1.0010656220655116</v>
      </c>
      <c r="CP16" s="530"/>
      <c r="CQ16" s="304">
        <f t="shared" si="80"/>
        <v>434488</v>
      </c>
      <c r="CR16" s="1475">
        <f t="shared" si="81"/>
        <v>1.0010656220655116</v>
      </c>
      <c r="CS16" s="343">
        <v>434951</v>
      </c>
      <c r="CT16" s="504">
        <v>11840</v>
      </c>
      <c r="CU16" s="304"/>
      <c r="CV16" s="304"/>
      <c r="CW16" s="428">
        <v>434951</v>
      </c>
      <c r="CX16" s="1475">
        <f t="shared" si="83"/>
        <v>1.0010656220655116</v>
      </c>
      <c r="CY16" s="504">
        <v>11840</v>
      </c>
      <c r="CZ16" s="304"/>
      <c r="DA16" s="304">
        <f t="shared" si="84"/>
        <v>11840</v>
      </c>
      <c r="DB16" s="304"/>
      <c r="DC16" s="304">
        <f t="shared" si="85"/>
        <v>11840</v>
      </c>
      <c r="DD16" s="343">
        <v>0</v>
      </c>
      <c r="DE16" s="1969">
        <f t="shared" si="87"/>
        <v>0</v>
      </c>
      <c r="DF16" s="304">
        <v>34</v>
      </c>
      <c r="DG16" s="304">
        <f t="shared" si="89"/>
        <v>11874</v>
      </c>
      <c r="DH16" s="1475">
        <f t="shared" si="90"/>
        <v>0</v>
      </c>
      <c r="DI16" s="343">
        <v>11874</v>
      </c>
      <c r="DJ16" s="2545">
        <v>11874</v>
      </c>
      <c r="DK16" s="2543">
        <f t="shared" si="92"/>
        <v>1</v>
      </c>
      <c r="DL16" s="2546">
        <v>25675</v>
      </c>
      <c r="DM16" s="2546">
        <v>0</v>
      </c>
      <c r="DN16" s="2546">
        <v>0</v>
      </c>
      <c r="DO16" s="2545"/>
      <c r="DP16" s="2543">
        <f t="shared" si="94"/>
        <v>0</v>
      </c>
      <c r="DQ16" s="2546"/>
      <c r="DR16" s="2546">
        <f t="shared" si="96"/>
        <v>25675</v>
      </c>
      <c r="DS16" s="2543">
        <f t="shared" si="97"/>
        <v>0</v>
      </c>
      <c r="DT16" s="2545">
        <v>25675</v>
      </c>
      <c r="DU16" s="2543">
        <f t="shared" si="99"/>
        <v>1</v>
      </c>
      <c r="DV16" s="2546">
        <v>25675</v>
      </c>
      <c r="DW16" s="2545">
        <v>25675</v>
      </c>
      <c r="DX16" s="587">
        <f t="shared" si="101"/>
        <v>1</v>
      </c>
      <c r="DY16" s="427">
        <v>30774</v>
      </c>
      <c r="DZ16" s="304">
        <v>0</v>
      </c>
      <c r="EA16" s="304">
        <v>0</v>
      </c>
      <c r="EB16" s="427"/>
      <c r="EC16" s="427">
        <f t="shared" si="104"/>
        <v>30774</v>
      </c>
      <c r="ED16" s="428">
        <v>0</v>
      </c>
      <c r="EE16" s="304"/>
      <c r="EF16" s="304">
        <f t="shared" si="106"/>
        <v>30774</v>
      </c>
      <c r="EG16" s="1475">
        <f t="shared" si="107"/>
        <v>0</v>
      </c>
      <c r="EH16" s="2430">
        <v>30774</v>
      </c>
      <c r="EI16" s="1475">
        <f t="shared" si="109"/>
        <v>1</v>
      </c>
      <c r="EJ16" s="427">
        <v>30774</v>
      </c>
      <c r="EK16" s="2640">
        <v>144764</v>
      </c>
      <c r="EL16" s="304">
        <v>529738</v>
      </c>
      <c r="EM16" s="304">
        <v>0</v>
      </c>
    </row>
    <row r="17" spans="1:143" ht="21" x14ac:dyDescent="0.35">
      <c r="A17" s="203">
        <v>13</v>
      </c>
      <c r="B17" s="1747">
        <v>200</v>
      </c>
      <c r="C17" s="1747"/>
      <c r="D17" s="240"/>
      <c r="E17" s="206" t="s">
        <v>154</v>
      </c>
      <c r="F17" s="1747"/>
      <c r="G17" s="241">
        <f t="shared" ref="G17:L17" si="205">SUM(G18,G77,G88,G90)</f>
        <v>191851</v>
      </c>
      <c r="H17" s="241">
        <f t="shared" si="205"/>
        <v>164290</v>
      </c>
      <c r="I17" s="242">
        <f t="shared" si="205"/>
        <v>164318</v>
      </c>
      <c r="J17" s="241">
        <f t="shared" si="205"/>
        <v>170336</v>
      </c>
      <c r="K17" s="241">
        <f t="shared" si="205"/>
        <v>170406</v>
      </c>
      <c r="L17" s="242">
        <f t="shared" si="205"/>
        <v>61475</v>
      </c>
      <c r="M17" s="215">
        <f t="shared" si="175"/>
        <v>0.37412212904246644</v>
      </c>
      <c r="N17" s="242">
        <f>SUM(N18,N77,N88,N90)</f>
        <v>-500</v>
      </c>
      <c r="O17" s="580">
        <f>SUM(O18,O77,O88,O90)</f>
        <v>4375</v>
      </c>
      <c r="P17" s="241">
        <f t="shared" ref="P17" si="206">SUM(P18,P77,P88,P90)</f>
        <v>164318</v>
      </c>
      <c r="Q17" s="242">
        <f t="shared" si="112"/>
        <v>168193</v>
      </c>
      <c r="R17" s="215">
        <f t="shared" si="36"/>
        <v>0.36550272603497175</v>
      </c>
      <c r="S17" s="241">
        <f t="shared" ref="S17:T17" si="207">SUM(S18,S77,S88,S90)</f>
        <v>168193</v>
      </c>
      <c r="T17" s="242">
        <f t="shared" si="207"/>
        <v>86632</v>
      </c>
      <c r="U17" s="323">
        <f t="shared" si="38"/>
        <v>0.51507494366590767</v>
      </c>
      <c r="V17" s="241">
        <f t="shared" ref="V17" si="208">SUM(V18,V77,V88,V90)</f>
        <v>168452</v>
      </c>
      <c r="W17" s="580">
        <f>SUM(W18,W77,W88,W90)</f>
        <v>259</v>
      </c>
      <c r="X17" s="580">
        <f t="shared" si="39"/>
        <v>168452</v>
      </c>
      <c r="Y17" s="323">
        <f t="shared" si="40"/>
        <v>0.51428300049865838</v>
      </c>
      <c r="Z17" s="580">
        <f t="shared" ref="Z17:AF17" si="209">SUM(Z18,Z77,Z88,Z90)</f>
        <v>138490</v>
      </c>
      <c r="AA17" s="323">
        <f t="shared" si="42"/>
        <v>0.82213330800465412</v>
      </c>
      <c r="AB17" s="580">
        <f t="shared" si="209"/>
        <v>152260</v>
      </c>
      <c r="AC17" s="241">
        <f t="shared" si="209"/>
        <v>168452</v>
      </c>
      <c r="AD17" s="241">
        <f t="shared" si="209"/>
        <v>165014</v>
      </c>
      <c r="AE17" s="241">
        <f t="shared" si="209"/>
        <v>165708</v>
      </c>
      <c r="AF17" s="241">
        <f t="shared" si="209"/>
        <v>165746</v>
      </c>
      <c r="AG17" s="242">
        <f>SUM(AG18,AG77,AG88,AG90)</f>
        <v>0</v>
      </c>
      <c r="AH17" s="342">
        <f t="shared" ref="AH17" si="210">SUM(AH18,AH77,AH88,AH90)</f>
        <v>170932.87999999998</v>
      </c>
      <c r="AI17" s="323">
        <f t="shared" si="43"/>
        <v>1.0147275188184171</v>
      </c>
      <c r="AJ17" s="342">
        <f t="shared" ref="AJ17" si="211">SUM(AJ18,AJ77,AJ88,AJ90)</f>
        <v>86474.920000000013</v>
      </c>
      <c r="AK17" s="323">
        <f t="shared" si="44"/>
        <v>0.52404595973674972</v>
      </c>
      <c r="AL17" s="242">
        <f t="shared" ref="AL17" si="212">SUM(AL18,AL77,AL88,AL90)</f>
        <v>2425</v>
      </c>
      <c r="AM17" s="242">
        <f t="shared" si="45"/>
        <v>167439</v>
      </c>
      <c r="AN17" s="323">
        <f t="shared" si="46"/>
        <v>0.51645626168335934</v>
      </c>
      <c r="AO17" s="242">
        <f t="shared" ref="AO17" si="213">SUM(AO18,AO77,AO88,AO90)</f>
        <v>2425</v>
      </c>
      <c r="AP17" s="242">
        <f t="shared" si="48"/>
        <v>167439</v>
      </c>
      <c r="AQ17" s="241">
        <f t="shared" ref="AQ17:AX17" si="214">SUM(AQ18,AQ77,AQ88,AQ90)</f>
        <v>165014</v>
      </c>
      <c r="AR17" s="362">
        <f t="shared" si="214"/>
        <v>140672.97</v>
      </c>
      <c r="AS17" s="241">
        <f t="shared" si="214"/>
        <v>167439</v>
      </c>
      <c r="AT17" s="423">
        <f t="shared" si="214"/>
        <v>173617.92000000001</v>
      </c>
      <c r="AU17" s="424">
        <f t="shared" si="214"/>
        <v>168776</v>
      </c>
      <c r="AV17" s="424">
        <f t="shared" si="214"/>
        <v>168666</v>
      </c>
      <c r="AW17" s="424">
        <f t="shared" si="214"/>
        <v>168564</v>
      </c>
      <c r="AX17" s="425">
        <f t="shared" si="214"/>
        <v>46846.84</v>
      </c>
      <c r="AY17" s="587">
        <f t="shared" si="50"/>
        <v>0.27756813764990279</v>
      </c>
      <c r="AZ17" s="424">
        <f t="shared" ref="AZ17" si="215">SUM(AZ18,AZ77,AZ88,AZ90)</f>
        <v>1682</v>
      </c>
      <c r="BA17" s="424">
        <f t="shared" si="52"/>
        <v>170458</v>
      </c>
      <c r="BB17" s="587">
        <f t="shared" si="182"/>
        <v>0.27482922479437749</v>
      </c>
      <c r="BC17" s="425">
        <f t="shared" ref="BC17:BE17" si="216">SUM(BC18,BC77,BC88,BC90)</f>
        <v>78441.149999999994</v>
      </c>
      <c r="BD17" s="587">
        <f t="shared" si="55"/>
        <v>0.46017875371059141</v>
      </c>
      <c r="BE17" s="425">
        <f t="shared" si="216"/>
        <v>127204</v>
      </c>
      <c r="BF17" s="587">
        <f t="shared" si="56"/>
        <v>0.74624834270025464</v>
      </c>
      <c r="BG17" s="424">
        <f t="shared" ref="BG17" si="217">SUM(BG18,BG77,BG88,BG90)</f>
        <v>-9527</v>
      </c>
      <c r="BH17" s="424">
        <f t="shared" si="58"/>
        <v>160931</v>
      </c>
      <c r="BI17" s="587">
        <f t="shared" si="59"/>
        <v>0.79042571039762377</v>
      </c>
      <c r="BJ17" s="425">
        <f t="shared" ref="BJ17:BP17" si="218">SUM(BJ18,BJ77,BJ88,BJ90)</f>
        <v>158375.37</v>
      </c>
      <c r="BK17" s="425">
        <f t="shared" si="218"/>
        <v>158375.37</v>
      </c>
      <c r="BL17" s="305">
        <f t="shared" si="218"/>
        <v>158313</v>
      </c>
      <c r="BM17" s="305">
        <f t="shared" si="218"/>
        <v>161883</v>
      </c>
      <c r="BN17" s="305">
        <f t="shared" si="218"/>
        <v>161667</v>
      </c>
      <c r="BO17" s="342">
        <f t="shared" si="218"/>
        <v>47762.68</v>
      </c>
      <c r="BP17" s="389">
        <f t="shared" si="218"/>
        <v>1886</v>
      </c>
      <c r="BQ17" s="507">
        <f t="shared" si="61"/>
        <v>160199</v>
      </c>
      <c r="BR17" s="323">
        <f t="shared" si="62"/>
        <v>0.29814593099832082</v>
      </c>
      <c r="BS17" s="375">
        <f t="shared" ref="BS17:BU17" si="219">SUM(BS18,BS77,BS88,BS90)</f>
        <v>75547.61</v>
      </c>
      <c r="BT17" s="323">
        <f t="shared" si="64"/>
        <v>0.47158602737844807</v>
      </c>
      <c r="BU17" s="95">
        <f t="shared" si="219"/>
        <v>129088.34</v>
      </c>
      <c r="BV17" s="323">
        <f t="shared" si="65"/>
        <v>0.80579991136024565</v>
      </c>
      <c r="BW17" s="389">
        <f t="shared" ref="BW17" si="220">SUM(BW18,BW77,BW88,BW90)</f>
        <v>3724</v>
      </c>
      <c r="BX17" s="580">
        <f t="shared" si="67"/>
        <v>163923</v>
      </c>
      <c r="BY17" s="323">
        <f t="shared" si="68"/>
        <v>0.78749376231523338</v>
      </c>
      <c r="BZ17" s="305">
        <f t="shared" ref="BZ17:CF17" si="221">SUM(BZ18,BZ77,BZ88,BZ90)</f>
        <v>163923</v>
      </c>
      <c r="CA17" s="1373">
        <f t="shared" si="221"/>
        <v>167834</v>
      </c>
      <c r="CB17" s="305">
        <f t="shared" si="221"/>
        <v>170062</v>
      </c>
      <c r="CC17" s="305">
        <f t="shared" si="221"/>
        <v>170149</v>
      </c>
      <c r="CD17" s="1456">
        <f t="shared" si="221"/>
        <v>164738.56</v>
      </c>
      <c r="CE17" s="241">
        <f t="shared" si="221"/>
        <v>167834</v>
      </c>
      <c r="CF17" s="375">
        <f t="shared" si="221"/>
        <v>55831.100000000006</v>
      </c>
      <c r="CG17" s="1475">
        <f t="shared" si="70"/>
        <v>0.33265667266465676</v>
      </c>
      <c r="CH17" s="580">
        <f t="shared" ref="CH17" si="222">SUM(CH18,CH77,CH88,CH90)</f>
        <v>6000</v>
      </c>
      <c r="CI17" s="305">
        <f t="shared" si="72"/>
        <v>173834</v>
      </c>
      <c r="CJ17" s="1475">
        <f t="shared" si="73"/>
        <v>0.32117479894612105</v>
      </c>
      <c r="CK17" s="1953">
        <f t="shared" ref="CK17" si="223">SUM(CK18,CK77,CK88,CK90)</f>
        <v>91727.219999999987</v>
      </c>
      <c r="CL17" s="1475">
        <f t="shared" si="75"/>
        <v>0.52767134162476836</v>
      </c>
      <c r="CM17" s="580">
        <f t="shared" ref="CM17" si="224">SUM(CM18,CM77,CM88,CM90)</f>
        <v>9145</v>
      </c>
      <c r="CN17" s="580">
        <f t="shared" si="77"/>
        <v>182979</v>
      </c>
      <c r="CO17" s="1475">
        <f t="shared" si="78"/>
        <v>0.50129916547800557</v>
      </c>
      <c r="CP17" s="580">
        <f t="shared" ref="CP17" si="225">SUM(CP18,CP77,CP88,CP90)</f>
        <v>14711</v>
      </c>
      <c r="CQ17" s="305">
        <f t="shared" si="80"/>
        <v>188545</v>
      </c>
      <c r="CR17" s="1475">
        <f t="shared" si="81"/>
        <v>0.48650041104245662</v>
      </c>
      <c r="CS17" s="342">
        <f t="shared" ref="CS17:CW17" si="226">SUM(CS18,CS77,CS88,CS90)</f>
        <v>190043.47000000003</v>
      </c>
      <c r="CT17" s="507">
        <f t="shared" si="226"/>
        <v>206075</v>
      </c>
      <c r="CU17" s="305">
        <f t="shared" si="226"/>
        <v>203672</v>
      </c>
      <c r="CV17" s="305">
        <f t="shared" si="226"/>
        <v>203672</v>
      </c>
      <c r="CW17" s="425">
        <f t="shared" si="226"/>
        <v>190043.47000000003</v>
      </c>
      <c r="CX17" s="1475">
        <f t="shared" si="83"/>
        <v>1.0079475456787506</v>
      </c>
      <c r="CY17" s="507">
        <f t="shared" ref="CY17:DB17" si="227">SUM(CY18,CY77,CY88,CY90)</f>
        <v>206075</v>
      </c>
      <c r="CZ17" s="305">
        <f t="shared" si="227"/>
        <v>0</v>
      </c>
      <c r="DA17" s="305">
        <f t="shared" si="84"/>
        <v>206075</v>
      </c>
      <c r="DB17" s="305">
        <f t="shared" si="227"/>
        <v>0</v>
      </c>
      <c r="DC17" s="305">
        <f t="shared" si="85"/>
        <v>206075</v>
      </c>
      <c r="DD17" s="342">
        <f t="shared" ref="DD17" si="228">SUM(DD18,DD77,DD88,DD90)</f>
        <v>112402.83000000002</v>
      </c>
      <c r="DE17" s="1969">
        <f t="shared" si="87"/>
        <v>0.54544622103603069</v>
      </c>
      <c r="DF17" s="305">
        <f t="shared" ref="DF17" si="229">SUM(DF18,DF77,DF88,DF90)</f>
        <v>8714</v>
      </c>
      <c r="DG17" s="305">
        <f t="shared" si="89"/>
        <v>214789</v>
      </c>
      <c r="DH17" s="1475">
        <f t="shared" si="90"/>
        <v>0.52331744176843331</v>
      </c>
      <c r="DI17" s="342">
        <f t="shared" ref="DI17:DJ17" si="230">SUM(DI18,DI77,DI88,DI90)</f>
        <v>210358.24</v>
      </c>
      <c r="DJ17" s="2542">
        <f t="shared" si="230"/>
        <v>210358.24</v>
      </c>
      <c r="DK17" s="2543">
        <f t="shared" si="92"/>
        <v>0.97937156930755298</v>
      </c>
      <c r="DL17" s="2544">
        <f t="shared" ref="DL17:DO17" si="231">SUM(DL18,DL77,DL88,DL90)</f>
        <v>228880</v>
      </c>
      <c r="DM17" s="2544">
        <f t="shared" si="231"/>
        <v>221004</v>
      </c>
      <c r="DN17" s="2544">
        <f t="shared" si="231"/>
        <v>222637</v>
      </c>
      <c r="DO17" s="2542">
        <f t="shared" si="231"/>
        <v>115499.36</v>
      </c>
      <c r="DP17" s="2543">
        <f t="shared" si="94"/>
        <v>0.50462845159035308</v>
      </c>
      <c r="DQ17" s="2544">
        <f t="shared" ref="DQ17" si="232">SUM(DQ18,DQ77,DQ88,DQ90)</f>
        <v>0</v>
      </c>
      <c r="DR17" s="2544">
        <f t="shared" si="96"/>
        <v>228880</v>
      </c>
      <c r="DS17" s="2543">
        <f t="shared" si="97"/>
        <v>0.50462845159035308</v>
      </c>
      <c r="DT17" s="2542">
        <f t="shared" ref="DT17" si="233">SUM(DT18,DT77,DT88,DT90)</f>
        <v>164316.41999999998</v>
      </c>
      <c r="DU17" s="2543">
        <f t="shared" si="99"/>
        <v>0.71791515204473955</v>
      </c>
      <c r="DV17" s="2544">
        <f t="shared" ref="DV17:EB17" si="234">SUM(DV18,DV77,DV88,DV90)</f>
        <v>228880</v>
      </c>
      <c r="DW17" s="2542">
        <f t="shared" ref="DW17" si="235">SUM(DW18,DW77,DW88,DW90)</f>
        <v>211301.56</v>
      </c>
      <c r="DX17" s="587">
        <f t="shared" si="101"/>
        <v>0.92319800768961902</v>
      </c>
      <c r="DY17" s="424">
        <f t="shared" si="234"/>
        <v>232369</v>
      </c>
      <c r="DZ17" s="305">
        <f t="shared" si="234"/>
        <v>226149</v>
      </c>
      <c r="EA17" s="305">
        <f t="shared" si="234"/>
        <v>226172</v>
      </c>
      <c r="EB17" s="424">
        <f t="shared" si="234"/>
        <v>0</v>
      </c>
      <c r="EC17" s="424">
        <f t="shared" si="104"/>
        <v>232369</v>
      </c>
      <c r="ED17" s="425">
        <f>SUM(ED18,ED77,ED88,ED90)</f>
        <v>88992.12</v>
      </c>
      <c r="EE17" s="305">
        <f t="shared" ref="EE17" si="236">SUM(EE18,EE77,EE88,EE90)</f>
        <v>0</v>
      </c>
      <c r="EF17" s="305">
        <f t="shared" si="106"/>
        <v>232369</v>
      </c>
      <c r="EG17" s="1475">
        <f t="shared" si="107"/>
        <v>0.38297759167530954</v>
      </c>
      <c r="EH17" s="2429">
        <f>SUM(EH18,EH77,EH88,EH90)</f>
        <v>131705.02000000002</v>
      </c>
      <c r="EI17" s="1475">
        <f t="shared" si="109"/>
        <v>0.56679255838773679</v>
      </c>
      <c r="EJ17" s="424">
        <f t="shared" ref="EJ17" si="237">SUM(EJ18,EJ77,EJ88,EJ90)</f>
        <v>232369</v>
      </c>
      <c r="EK17" s="2643">
        <f t="shared" ref="EK17:EL17" si="238">SUM(EK18,EK77,EK88,EK90)</f>
        <v>225780</v>
      </c>
      <c r="EL17" s="305">
        <f t="shared" si="238"/>
        <v>225829</v>
      </c>
      <c r="EM17" s="305">
        <f t="shared" ref="EM17" si="239">SUM(EM18,EM77,EM88,EM90)</f>
        <v>225839</v>
      </c>
    </row>
    <row r="18" spans="1:143" ht="21" x14ac:dyDescent="0.35">
      <c r="A18" s="203">
        <v>14</v>
      </c>
      <c r="B18" s="1747">
        <v>210</v>
      </c>
      <c r="C18" s="1747"/>
      <c r="D18" s="240"/>
      <c r="E18" s="206" t="s">
        <v>155</v>
      </c>
      <c r="F18" s="1747"/>
      <c r="G18" s="241">
        <f t="shared" ref="G18:P18" si="240">SUM(G19)</f>
        <v>138249</v>
      </c>
      <c r="H18" s="241">
        <f t="shared" si="240"/>
        <v>128043</v>
      </c>
      <c r="I18" s="242">
        <f t="shared" si="240"/>
        <v>128236</v>
      </c>
      <c r="J18" s="241">
        <f t="shared" si="240"/>
        <v>129023</v>
      </c>
      <c r="K18" s="241">
        <f t="shared" si="240"/>
        <v>129023</v>
      </c>
      <c r="L18" s="242">
        <f t="shared" si="240"/>
        <v>42818</v>
      </c>
      <c r="M18" s="215">
        <f t="shared" si="175"/>
        <v>0.33389999688075112</v>
      </c>
      <c r="N18" s="242">
        <f t="shared" si="240"/>
        <v>0</v>
      </c>
      <c r="O18" s="580">
        <f t="shared" si="240"/>
        <v>0</v>
      </c>
      <c r="P18" s="241">
        <f t="shared" si="240"/>
        <v>128236</v>
      </c>
      <c r="Q18" s="242">
        <f t="shared" si="112"/>
        <v>128236</v>
      </c>
      <c r="R18" s="215">
        <f t="shared" si="36"/>
        <v>0.33389999688075112</v>
      </c>
      <c r="S18" s="241">
        <f t="shared" ref="S18:W18" si="241">SUM(S19)</f>
        <v>128236</v>
      </c>
      <c r="T18" s="242">
        <f t="shared" si="241"/>
        <v>61594</v>
      </c>
      <c r="U18" s="323">
        <f t="shared" si="38"/>
        <v>0.4803175395364796</v>
      </c>
      <c r="V18" s="241">
        <f t="shared" si="241"/>
        <v>128236</v>
      </c>
      <c r="W18" s="580">
        <f t="shared" si="241"/>
        <v>0</v>
      </c>
      <c r="X18" s="580">
        <f t="shared" si="39"/>
        <v>128236</v>
      </c>
      <c r="Y18" s="323">
        <f t="shared" si="40"/>
        <v>0.4803175395364796</v>
      </c>
      <c r="Z18" s="580">
        <f t="shared" ref="Z18:AL18" si="242">SUM(Z19)</f>
        <v>105157</v>
      </c>
      <c r="AA18" s="323">
        <f t="shared" si="42"/>
        <v>0.82002713746529832</v>
      </c>
      <c r="AB18" s="580">
        <f t="shared" si="242"/>
        <v>115019</v>
      </c>
      <c r="AC18" s="241">
        <f t="shared" si="242"/>
        <v>128236</v>
      </c>
      <c r="AD18" s="241">
        <f t="shared" si="242"/>
        <v>126358</v>
      </c>
      <c r="AE18" s="241">
        <f t="shared" si="242"/>
        <v>127420</v>
      </c>
      <c r="AF18" s="241">
        <f t="shared" si="242"/>
        <v>127420</v>
      </c>
      <c r="AG18" s="242">
        <f t="shared" si="242"/>
        <v>0</v>
      </c>
      <c r="AH18" s="342">
        <f t="shared" si="242"/>
        <v>125921.23</v>
      </c>
      <c r="AI18" s="323">
        <f t="shared" si="43"/>
        <v>0.98194914064693217</v>
      </c>
      <c r="AJ18" s="342">
        <f t="shared" si="242"/>
        <v>61904.200000000004</v>
      </c>
      <c r="AK18" s="323">
        <f t="shared" si="44"/>
        <v>0.48991120467243865</v>
      </c>
      <c r="AL18" s="242">
        <f t="shared" si="242"/>
        <v>0</v>
      </c>
      <c r="AM18" s="242">
        <f t="shared" si="45"/>
        <v>126358</v>
      </c>
      <c r="AN18" s="323">
        <f t="shared" si="46"/>
        <v>0.48991120467243865</v>
      </c>
      <c r="AO18" s="242">
        <f t="shared" ref="AO18" si="243">SUM(AO19)</f>
        <v>0</v>
      </c>
      <c r="AP18" s="242">
        <f t="shared" si="48"/>
        <v>126358</v>
      </c>
      <c r="AQ18" s="241">
        <f t="shared" ref="AQ18:AX18" si="244">SUM(AQ19)</f>
        <v>126358</v>
      </c>
      <c r="AR18" s="362">
        <f t="shared" si="244"/>
        <v>107982.66</v>
      </c>
      <c r="AS18" s="241">
        <f t="shared" si="244"/>
        <v>126358</v>
      </c>
      <c r="AT18" s="423">
        <f t="shared" si="244"/>
        <v>131322.52000000002</v>
      </c>
      <c r="AU18" s="424">
        <f t="shared" si="244"/>
        <v>130798</v>
      </c>
      <c r="AV18" s="424">
        <f t="shared" si="244"/>
        <v>130798</v>
      </c>
      <c r="AW18" s="424">
        <f t="shared" si="244"/>
        <v>130798</v>
      </c>
      <c r="AX18" s="425">
        <f t="shared" si="244"/>
        <v>35784.729999999996</v>
      </c>
      <c r="AY18" s="587">
        <f t="shared" si="50"/>
        <v>0.2735877459899998</v>
      </c>
      <c r="AZ18" s="424">
        <f t="shared" ref="AZ18" si="245">SUM(AZ19)</f>
        <v>0</v>
      </c>
      <c r="BA18" s="424">
        <f t="shared" si="52"/>
        <v>130798</v>
      </c>
      <c r="BB18" s="587">
        <f t="shared" si="182"/>
        <v>0.2735877459899998</v>
      </c>
      <c r="BC18" s="425">
        <f t="shared" ref="BC18:BE18" si="246">SUM(BC19)</f>
        <v>62024.630000000005</v>
      </c>
      <c r="BD18" s="587">
        <f t="shared" si="55"/>
        <v>0.47420166975030204</v>
      </c>
      <c r="BE18" s="425">
        <f t="shared" si="246"/>
        <v>102635.67</v>
      </c>
      <c r="BF18" s="587">
        <f t="shared" si="56"/>
        <v>0.78468837443997619</v>
      </c>
      <c r="BG18" s="424">
        <f t="shared" ref="BG18" si="247">SUM(BG19)</f>
        <v>-3069</v>
      </c>
      <c r="BH18" s="424">
        <f t="shared" si="58"/>
        <v>127729</v>
      </c>
      <c r="BI18" s="587">
        <f t="shared" si="59"/>
        <v>0.80354242184625257</v>
      </c>
      <c r="BJ18" s="425">
        <f t="shared" ref="BJ18:BP18" si="248">SUM(BJ19)</f>
        <v>127060.54000000001</v>
      </c>
      <c r="BK18" s="425">
        <f t="shared" si="248"/>
        <v>127060.54000000001</v>
      </c>
      <c r="BL18" s="305">
        <f t="shared" si="248"/>
        <v>127625</v>
      </c>
      <c r="BM18" s="305">
        <f t="shared" si="248"/>
        <v>127625</v>
      </c>
      <c r="BN18" s="305">
        <f t="shared" si="248"/>
        <v>127625</v>
      </c>
      <c r="BO18" s="342">
        <f t="shared" si="248"/>
        <v>37940.17</v>
      </c>
      <c r="BP18" s="389">
        <f t="shared" si="248"/>
        <v>0</v>
      </c>
      <c r="BQ18" s="507">
        <f t="shared" si="61"/>
        <v>127625</v>
      </c>
      <c r="BR18" s="323">
        <f t="shared" si="62"/>
        <v>0.29727851126346716</v>
      </c>
      <c r="BS18" s="375">
        <f t="shared" ref="BS18:BU18" si="249">SUM(BS19)</f>
        <v>60358.86</v>
      </c>
      <c r="BT18" s="323">
        <f t="shared" si="64"/>
        <v>0.47293915768854067</v>
      </c>
      <c r="BU18" s="95">
        <f t="shared" si="249"/>
        <v>104332.37</v>
      </c>
      <c r="BV18" s="323">
        <f t="shared" si="65"/>
        <v>0.81749163565132221</v>
      </c>
      <c r="BW18" s="389">
        <f t="shared" ref="BW18" si="250">SUM(BW19)</f>
        <v>3924</v>
      </c>
      <c r="BX18" s="580">
        <f t="shared" si="67"/>
        <v>131549</v>
      </c>
      <c r="BY18" s="323">
        <f t="shared" si="68"/>
        <v>0.79310652304464491</v>
      </c>
      <c r="BZ18" s="305">
        <f t="shared" ref="BZ18:CF18" si="251">SUM(BZ19)</f>
        <v>131549</v>
      </c>
      <c r="CA18" s="1373">
        <f t="shared" si="251"/>
        <v>136112</v>
      </c>
      <c r="CB18" s="305">
        <f t="shared" si="251"/>
        <v>136112</v>
      </c>
      <c r="CC18" s="305">
        <f t="shared" si="251"/>
        <v>136112</v>
      </c>
      <c r="CD18" s="1456">
        <f t="shared" si="251"/>
        <v>126450.33</v>
      </c>
      <c r="CE18" s="241">
        <f t="shared" si="251"/>
        <v>136112</v>
      </c>
      <c r="CF18" s="375">
        <f t="shared" si="251"/>
        <v>42960.360000000008</v>
      </c>
      <c r="CG18" s="1475">
        <f t="shared" si="70"/>
        <v>0.315625073468908</v>
      </c>
      <c r="CH18" s="580">
        <f t="shared" ref="CH18" si="252">SUM(CH19)</f>
        <v>0</v>
      </c>
      <c r="CI18" s="305">
        <f t="shared" si="72"/>
        <v>136112</v>
      </c>
      <c r="CJ18" s="1475">
        <f t="shared" si="73"/>
        <v>0.315625073468908</v>
      </c>
      <c r="CK18" s="1953">
        <f t="shared" ref="CK18" si="253">SUM(CK19)</f>
        <v>73349.01999999999</v>
      </c>
      <c r="CL18" s="1475">
        <f t="shared" si="75"/>
        <v>0.53888723992006571</v>
      </c>
      <c r="CM18" s="580">
        <f t="shared" ref="CM18" si="254">SUM(CM19)</f>
        <v>2171</v>
      </c>
      <c r="CN18" s="580">
        <f t="shared" si="77"/>
        <v>138283</v>
      </c>
      <c r="CO18" s="1475">
        <f t="shared" si="78"/>
        <v>0.53042687821351853</v>
      </c>
      <c r="CP18" s="580">
        <f t="shared" ref="CP18" si="255">SUM(CP19)</f>
        <v>7737</v>
      </c>
      <c r="CQ18" s="305">
        <f t="shared" si="80"/>
        <v>143849</v>
      </c>
      <c r="CR18" s="1475">
        <f t="shared" si="81"/>
        <v>0.50990288427448216</v>
      </c>
      <c r="CS18" s="342">
        <f t="shared" ref="CS18:DB18" si="256">SUM(CS19)</f>
        <v>148277.39000000001</v>
      </c>
      <c r="CT18" s="507">
        <f t="shared" si="256"/>
        <v>161733</v>
      </c>
      <c r="CU18" s="305">
        <f t="shared" si="256"/>
        <v>160932</v>
      </c>
      <c r="CV18" s="305">
        <f t="shared" si="256"/>
        <v>160932</v>
      </c>
      <c r="CW18" s="425">
        <f t="shared" si="256"/>
        <v>148277.39000000001</v>
      </c>
      <c r="CX18" s="1475">
        <f t="shared" si="83"/>
        <v>1.0307849898157095</v>
      </c>
      <c r="CY18" s="507">
        <f t="shared" si="256"/>
        <v>161733</v>
      </c>
      <c r="CZ18" s="305">
        <f t="shared" si="256"/>
        <v>0</v>
      </c>
      <c r="DA18" s="305">
        <f t="shared" si="84"/>
        <v>161733</v>
      </c>
      <c r="DB18" s="305">
        <f t="shared" si="256"/>
        <v>0</v>
      </c>
      <c r="DC18" s="305">
        <f t="shared" si="85"/>
        <v>161733</v>
      </c>
      <c r="DD18" s="342">
        <f t="shared" ref="DD18" si="257">SUM(DD19)</f>
        <v>82011.420000000013</v>
      </c>
      <c r="DE18" s="1969">
        <f t="shared" si="87"/>
        <v>0.50707907477138259</v>
      </c>
      <c r="DF18" s="305">
        <f t="shared" ref="DF18" si="258">SUM(DF19)</f>
        <v>1000</v>
      </c>
      <c r="DG18" s="305">
        <f t="shared" si="89"/>
        <v>162733</v>
      </c>
      <c r="DH18" s="1475">
        <f t="shared" si="90"/>
        <v>0.50396305604886538</v>
      </c>
      <c r="DI18" s="342">
        <f t="shared" ref="DI18:DJ18" si="259">SUM(DI19)</f>
        <v>158145.96000000002</v>
      </c>
      <c r="DJ18" s="2542">
        <f t="shared" si="259"/>
        <v>158145.96000000002</v>
      </c>
      <c r="DK18" s="2543">
        <f t="shared" si="92"/>
        <v>0.97181247810831251</v>
      </c>
      <c r="DL18" s="2544">
        <f t="shared" ref="DL18:DO18" si="260">SUM(DL19)</f>
        <v>172994</v>
      </c>
      <c r="DM18" s="2544">
        <f t="shared" si="260"/>
        <v>173965</v>
      </c>
      <c r="DN18" s="2544">
        <f t="shared" si="260"/>
        <v>173965</v>
      </c>
      <c r="DO18" s="2542">
        <f t="shared" si="260"/>
        <v>78488.52</v>
      </c>
      <c r="DP18" s="2543">
        <f t="shared" si="94"/>
        <v>0.4537066025411286</v>
      </c>
      <c r="DQ18" s="2544">
        <f t="shared" ref="DQ18" si="261">SUM(DQ19)</f>
        <v>0</v>
      </c>
      <c r="DR18" s="2544">
        <f t="shared" si="96"/>
        <v>172994</v>
      </c>
      <c r="DS18" s="2543">
        <f t="shared" si="97"/>
        <v>0.4537066025411286</v>
      </c>
      <c r="DT18" s="2542">
        <f t="shared" ref="DT18" si="262">SUM(DT19)</f>
        <v>119823.99</v>
      </c>
      <c r="DU18" s="2543">
        <f t="shared" si="99"/>
        <v>0.69264824213556542</v>
      </c>
      <c r="DV18" s="2544">
        <f t="shared" ref="DV18:EB18" si="263">SUM(DV19)</f>
        <v>172994</v>
      </c>
      <c r="DW18" s="2542">
        <f t="shared" si="263"/>
        <v>159386.57</v>
      </c>
      <c r="DX18" s="587">
        <f t="shared" si="101"/>
        <v>0.92134160722337199</v>
      </c>
      <c r="DY18" s="424">
        <f t="shared" si="263"/>
        <v>178008</v>
      </c>
      <c r="DZ18" s="305">
        <f t="shared" si="263"/>
        <v>177791</v>
      </c>
      <c r="EA18" s="305">
        <f t="shared" si="263"/>
        <v>177791</v>
      </c>
      <c r="EB18" s="424">
        <f t="shared" si="263"/>
        <v>0</v>
      </c>
      <c r="EC18" s="424">
        <f t="shared" si="104"/>
        <v>178008</v>
      </c>
      <c r="ED18" s="425">
        <f t="shared" ref="ED18:EE18" si="264">SUM(ED19)</f>
        <v>54908.09</v>
      </c>
      <c r="EE18" s="305">
        <f t="shared" si="264"/>
        <v>0</v>
      </c>
      <c r="EF18" s="305">
        <f t="shared" si="106"/>
        <v>178008</v>
      </c>
      <c r="EG18" s="1475">
        <f t="shared" si="107"/>
        <v>0.30845855242461012</v>
      </c>
      <c r="EH18" s="2429">
        <f t="shared" ref="EH18" si="265">SUM(EH19)</f>
        <v>86376.35</v>
      </c>
      <c r="EI18" s="1475">
        <f t="shared" si="109"/>
        <v>0.48523858478270643</v>
      </c>
      <c r="EJ18" s="424">
        <f t="shared" ref="EJ18" si="266">SUM(EJ19)</f>
        <v>178008</v>
      </c>
      <c r="EK18" s="2643">
        <f t="shared" ref="EK18:EM18" si="267">SUM(EK19)</f>
        <v>177384</v>
      </c>
      <c r="EL18" s="305">
        <f t="shared" si="267"/>
        <v>177384</v>
      </c>
      <c r="EM18" s="305">
        <f t="shared" si="267"/>
        <v>177384</v>
      </c>
    </row>
    <row r="19" spans="1:143" ht="21" x14ac:dyDescent="0.35">
      <c r="A19" s="203">
        <v>15</v>
      </c>
      <c r="B19" s="1747"/>
      <c r="C19" s="1747">
        <v>212</v>
      </c>
      <c r="D19" s="240"/>
      <c r="E19" s="1710" t="s">
        <v>156</v>
      </c>
      <c r="F19" s="1747"/>
      <c r="G19" s="241">
        <f t="shared" ref="G19:L19" si="268">SUM(G20,G26,G76)</f>
        <v>138249</v>
      </c>
      <c r="H19" s="241">
        <f t="shared" si="268"/>
        <v>128043</v>
      </c>
      <c r="I19" s="242">
        <f t="shared" si="268"/>
        <v>128236</v>
      </c>
      <c r="J19" s="241">
        <f t="shared" si="268"/>
        <v>129023</v>
      </c>
      <c r="K19" s="241">
        <f t="shared" si="268"/>
        <v>129023</v>
      </c>
      <c r="L19" s="242">
        <f t="shared" si="268"/>
        <v>42818</v>
      </c>
      <c r="M19" s="215">
        <f t="shared" si="175"/>
        <v>0.33389999688075112</v>
      </c>
      <c r="N19" s="242">
        <f>SUM(N20,N26,N76)</f>
        <v>0</v>
      </c>
      <c r="O19" s="580">
        <f>SUM(O20,O26,O76)</f>
        <v>0</v>
      </c>
      <c r="P19" s="241">
        <f t="shared" ref="P19" si="269">SUM(P20,P26,P76)</f>
        <v>128236</v>
      </c>
      <c r="Q19" s="242">
        <f t="shared" si="112"/>
        <v>128236</v>
      </c>
      <c r="R19" s="215">
        <f t="shared" si="36"/>
        <v>0.33389999688075112</v>
      </c>
      <c r="S19" s="241">
        <f t="shared" ref="S19:T19" si="270">SUM(S20,S26,S76)</f>
        <v>128236</v>
      </c>
      <c r="T19" s="242">
        <f t="shared" si="270"/>
        <v>61594</v>
      </c>
      <c r="U19" s="323">
        <f t="shared" si="38"/>
        <v>0.4803175395364796</v>
      </c>
      <c r="V19" s="241">
        <f t="shared" ref="V19" si="271">SUM(V20,V26,V76)</f>
        <v>128236</v>
      </c>
      <c r="W19" s="580">
        <f>SUM(W20,W26,W76)</f>
        <v>0</v>
      </c>
      <c r="X19" s="580">
        <f t="shared" si="39"/>
        <v>128236</v>
      </c>
      <c r="Y19" s="323">
        <f t="shared" si="40"/>
        <v>0.4803175395364796</v>
      </c>
      <c r="Z19" s="580">
        <f t="shared" ref="Z19:AF19" si="272">SUM(Z20,Z26,Z76)</f>
        <v>105157</v>
      </c>
      <c r="AA19" s="323">
        <f t="shared" si="42"/>
        <v>0.82002713746529832</v>
      </c>
      <c r="AB19" s="580">
        <f t="shared" si="272"/>
        <v>115019</v>
      </c>
      <c r="AC19" s="241">
        <f t="shared" si="272"/>
        <v>128236</v>
      </c>
      <c r="AD19" s="241">
        <f t="shared" si="272"/>
        <v>126358</v>
      </c>
      <c r="AE19" s="241">
        <f t="shared" si="272"/>
        <v>127420</v>
      </c>
      <c r="AF19" s="241">
        <f t="shared" si="272"/>
        <v>127420</v>
      </c>
      <c r="AG19" s="242">
        <f>SUM(AG20,AG26,AG76)</f>
        <v>0</v>
      </c>
      <c r="AH19" s="342">
        <f t="shared" ref="AH19" si="273">SUM(AH20,AH26,AH76)</f>
        <v>125921.23</v>
      </c>
      <c r="AI19" s="323">
        <f t="shared" si="43"/>
        <v>0.98194914064693217</v>
      </c>
      <c r="AJ19" s="342">
        <f t="shared" ref="AJ19" si="274">SUM(AJ20,AJ26,AJ76)</f>
        <v>61904.200000000004</v>
      </c>
      <c r="AK19" s="323">
        <f t="shared" si="44"/>
        <v>0.48991120467243865</v>
      </c>
      <c r="AL19" s="242">
        <f t="shared" ref="AL19" si="275">SUM(AL20,AL26,AL76)</f>
        <v>0</v>
      </c>
      <c r="AM19" s="242">
        <f t="shared" si="45"/>
        <v>126358</v>
      </c>
      <c r="AN19" s="323">
        <f t="shared" si="46"/>
        <v>0.48991120467243865</v>
      </c>
      <c r="AO19" s="242">
        <f t="shared" ref="AO19" si="276">SUM(AO20,AO26,AO76)</f>
        <v>0</v>
      </c>
      <c r="AP19" s="242">
        <f t="shared" si="48"/>
        <v>126358</v>
      </c>
      <c r="AQ19" s="241">
        <f t="shared" ref="AQ19:AX19" si="277">SUM(AQ20,AQ26,AQ76)</f>
        <v>126358</v>
      </c>
      <c r="AR19" s="362">
        <f t="shared" si="277"/>
        <v>107982.66</v>
      </c>
      <c r="AS19" s="241">
        <f t="shared" si="277"/>
        <v>126358</v>
      </c>
      <c r="AT19" s="423">
        <f t="shared" si="277"/>
        <v>131322.52000000002</v>
      </c>
      <c r="AU19" s="424">
        <f t="shared" si="277"/>
        <v>130798</v>
      </c>
      <c r="AV19" s="424">
        <f t="shared" si="277"/>
        <v>130798</v>
      </c>
      <c r="AW19" s="424">
        <f t="shared" si="277"/>
        <v>130798</v>
      </c>
      <c r="AX19" s="425">
        <f t="shared" si="277"/>
        <v>35784.729999999996</v>
      </c>
      <c r="AY19" s="587">
        <f t="shared" si="50"/>
        <v>0.2735877459899998</v>
      </c>
      <c r="AZ19" s="424">
        <f t="shared" ref="AZ19" si="278">SUM(AZ20,AZ26,AZ76)</f>
        <v>0</v>
      </c>
      <c r="BA19" s="424">
        <f t="shared" si="52"/>
        <v>130798</v>
      </c>
      <c r="BB19" s="587">
        <f t="shared" si="182"/>
        <v>0.2735877459899998</v>
      </c>
      <c r="BC19" s="425">
        <f t="shared" ref="BC19:BE19" si="279">SUM(BC20,BC26,BC76)</f>
        <v>62024.630000000005</v>
      </c>
      <c r="BD19" s="587">
        <f t="shared" si="55"/>
        <v>0.47420166975030204</v>
      </c>
      <c r="BE19" s="425">
        <f t="shared" si="279"/>
        <v>102635.67</v>
      </c>
      <c r="BF19" s="587">
        <f t="shared" si="56"/>
        <v>0.78468837443997619</v>
      </c>
      <c r="BG19" s="424">
        <f t="shared" ref="BG19" si="280">SUM(BG20,BG26,BG76)</f>
        <v>-3069</v>
      </c>
      <c r="BH19" s="424">
        <f t="shared" si="58"/>
        <v>127729</v>
      </c>
      <c r="BI19" s="587">
        <f t="shared" si="59"/>
        <v>0.80354242184625257</v>
      </c>
      <c r="BJ19" s="425">
        <f t="shared" ref="BJ19:BP19" si="281">SUM(BJ20,BJ26,BJ76)</f>
        <v>127060.54000000001</v>
      </c>
      <c r="BK19" s="425">
        <f t="shared" si="281"/>
        <v>127060.54000000001</v>
      </c>
      <c r="BL19" s="305">
        <f t="shared" si="281"/>
        <v>127625</v>
      </c>
      <c r="BM19" s="305">
        <f t="shared" si="281"/>
        <v>127625</v>
      </c>
      <c r="BN19" s="305">
        <f t="shared" si="281"/>
        <v>127625</v>
      </c>
      <c r="BO19" s="342">
        <f t="shared" si="281"/>
        <v>37940.17</v>
      </c>
      <c r="BP19" s="389">
        <f t="shared" si="281"/>
        <v>0</v>
      </c>
      <c r="BQ19" s="507">
        <f t="shared" si="61"/>
        <v>127625</v>
      </c>
      <c r="BR19" s="323">
        <f t="shared" si="62"/>
        <v>0.29727851126346716</v>
      </c>
      <c r="BS19" s="375">
        <f t="shared" ref="BS19:BU19" si="282">SUM(BS20,BS26,BS76)</f>
        <v>60358.86</v>
      </c>
      <c r="BT19" s="323">
        <f t="shared" si="64"/>
        <v>0.47293915768854067</v>
      </c>
      <c r="BU19" s="95">
        <f t="shared" si="282"/>
        <v>104332.37</v>
      </c>
      <c r="BV19" s="323">
        <f t="shared" si="65"/>
        <v>0.81749163565132221</v>
      </c>
      <c r="BW19" s="389">
        <f t="shared" ref="BW19" si="283">SUM(BW20,BW26,BW76)</f>
        <v>3924</v>
      </c>
      <c r="BX19" s="580">
        <f t="shared" si="67"/>
        <v>131549</v>
      </c>
      <c r="BY19" s="323">
        <f t="shared" si="68"/>
        <v>0.79310652304464491</v>
      </c>
      <c r="BZ19" s="305">
        <f t="shared" ref="BZ19:CF19" si="284">SUM(BZ20,BZ26,BZ76)</f>
        <v>131549</v>
      </c>
      <c r="CA19" s="1373">
        <f t="shared" si="284"/>
        <v>136112</v>
      </c>
      <c r="CB19" s="305">
        <f t="shared" si="284"/>
        <v>136112</v>
      </c>
      <c r="CC19" s="305">
        <f t="shared" si="284"/>
        <v>136112</v>
      </c>
      <c r="CD19" s="1456">
        <f t="shared" si="284"/>
        <v>126450.33</v>
      </c>
      <c r="CE19" s="241">
        <f t="shared" si="284"/>
        <v>136112</v>
      </c>
      <c r="CF19" s="375">
        <f t="shared" si="284"/>
        <v>42960.360000000008</v>
      </c>
      <c r="CG19" s="1475">
        <f t="shared" si="70"/>
        <v>0.315625073468908</v>
      </c>
      <c r="CH19" s="580">
        <f t="shared" ref="CH19" si="285">SUM(CH20,CH26,CH76)</f>
        <v>0</v>
      </c>
      <c r="CI19" s="305">
        <f t="shared" si="72"/>
        <v>136112</v>
      </c>
      <c r="CJ19" s="1475">
        <f t="shared" si="73"/>
        <v>0.315625073468908</v>
      </c>
      <c r="CK19" s="1953">
        <f t="shared" ref="CK19" si="286">SUM(CK20,CK26,CK76)</f>
        <v>73349.01999999999</v>
      </c>
      <c r="CL19" s="1475">
        <f t="shared" si="75"/>
        <v>0.53888723992006571</v>
      </c>
      <c r="CM19" s="580">
        <f t="shared" ref="CM19" si="287">SUM(CM20,CM26,CM76)</f>
        <v>2171</v>
      </c>
      <c r="CN19" s="580">
        <f t="shared" si="77"/>
        <v>138283</v>
      </c>
      <c r="CO19" s="1475">
        <f t="shared" si="78"/>
        <v>0.53042687821351853</v>
      </c>
      <c r="CP19" s="580">
        <f t="shared" ref="CP19" si="288">SUM(CP20,CP26,CP76)</f>
        <v>7737</v>
      </c>
      <c r="CQ19" s="305">
        <f t="shared" si="80"/>
        <v>143849</v>
      </c>
      <c r="CR19" s="1475">
        <f t="shared" si="81"/>
        <v>0.50990288427448216</v>
      </c>
      <c r="CS19" s="342">
        <f t="shared" ref="CS19:CW19" si="289">SUM(CS20,CS26,CS76)</f>
        <v>148277.39000000001</v>
      </c>
      <c r="CT19" s="507">
        <f t="shared" si="289"/>
        <v>161733</v>
      </c>
      <c r="CU19" s="305">
        <f t="shared" si="289"/>
        <v>160932</v>
      </c>
      <c r="CV19" s="305">
        <f t="shared" si="289"/>
        <v>160932</v>
      </c>
      <c r="CW19" s="425">
        <f t="shared" si="289"/>
        <v>148277.39000000001</v>
      </c>
      <c r="CX19" s="1475">
        <f t="shared" si="83"/>
        <v>1.0307849898157095</v>
      </c>
      <c r="CY19" s="507">
        <f t="shared" ref="CY19:DB19" si="290">SUM(CY20,CY26,CY76)</f>
        <v>161733</v>
      </c>
      <c r="CZ19" s="305">
        <f t="shared" si="290"/>
        <v>0</v>
      </c>
      <c r="DA19" s="305">
        <f t="shared" si="84"/>
        <v>161733</v>
      </c>
      <c r="DB19" s="305">
        <f t="shared" si="290"/>
        <v>0</v>
      </c>
      <c r="DC19" s="305">
        <f t="shared" si="85"/>
        <v>161733</v>
      </c>
      <c r="DD19" s="342">
        <f t="shared" ref="DD19" si="291">SUM(DD20,DD26,DD76)</f>
        <v>82011.420000000013</v>
      </c>
      <c r="DE19" s="1969">
        <f t="shared" si="87"/>
        <v>0.50707907477138259</v>
      </c>
      <c r="DF19" s="305">
        <f t="shared" ref="DF19" si="292">SUM(DF20,DF26,DF76)</f>
        <v>1000</v>
      </c>
      <c r="DG19" s="305">
        <f t="shared" si="89"/>
        <v>162733</v>
      </c>
      <c r="DH19" s="1475">
        <f t="shared" si="90"/>
        <v>0.50396305604886538</v>
      </c>
      <c r="DI19" s="342">
        <f t="shared" ref="DI19:DJ19" si="293">SUM(DI20,DI26,DI76)</f>
        <v>158145.96000000002</v>
      </c>
      <c r="DJ19" s="2542">
        <f t="shared" si="293"/>
        <v>158145.96000000002</v>
      </c>
      <c r="DK19" s="2543">
        <f t="shared" si="92"/>
        <v>0.97181247810831251</v>
      </c>
      <c r="DL19" s="2544">
        <f t="shared" ref="DL19:DO19" si="294">SUM(DL20,DL26,DL76)</f>
        <v>172994</v>
      </c>
      <c r="DM19" s="2544">
        <f t="shared" si="294"/>
        <v>173965</v>
      </c>
      <c r="DN19" s="2544">
        <f t="shared" si="294"/>
        <v>173965</v>
      </c>
      <c r="DO19" s="2542">
        <f t="shared" si="294"/>
        <v>78488.52</v>
      </c>
      <c r="DP19" s="2543">
        <f t="shared" si="94"/>
        <v>0.4537066025411286</v>
      </c>
      <c r="DQ19" s="2544">
        <f t="shared" ref="DQ19" si="295">SUM(DQ20,DQ26,DQ76)</f>
        <v>0</v>
      </c>
      <c r="DR19" s="2544">
        <f t="shared" si="96"/>
        <v>172994</v>
      </c>
      <c r="DS19" s="2543">
        <f t="shared" si="97"/>
        <v>0.4537066025411286</v>
      </c>
      <c r="DT19" s="2542">
        <f t="shared" ref="DT19" si="296">SUM(DT20,DT26,DT76)</f>
        <v>119823.99</v>
      </c>
      <c r="DU19" s="2543">
        <f t="shared" si="99"/>
        <v>0.69264824213556542</v>
      </c>
      <c r="DV19" s="2544">
        <f t="shared" ref="DV19:EB19" si="297">SUM(DV20,DV26,DV76)</f>
        <v>172994</v>
      </c>
      <c r="DW19" s="2542">
        <f t="shared" ref="DW19" si="298">SUM(DW20,DW26,DW76)</f>
        <v>159386.57</v>
      </c>
      <c r="DX19" s="587">
        <f t="shared" si="101"/>
        <v>0.92134160722337199</v>
      </c>
      <c r="DY19" s="424">
        <f t="shared" si="297"/>
        <v>178008</v>
      </c>
      <c r="DZ19" s="305">
        <f t="shared" si="297"/>
        <v>177791</v>
      </c>
      <c r="EA19" s="305">
        <f t="shared" si="297"/>
        <v>177791</v>
      </c>
      <c r="EB19" s="424">
        <f t="shared" si="297"/>
        <v>0</v>
      </c>
      <c r="EC19" s="424">
        <f t="shared" si="104"/>
        <v>178008</v>
      </c>
      <c r="ED19" s="425">
        <f t="shared" ref="ED19:EE19" si="299">SUM(ED20,ED26,ED76)</f>
        <v>54908.09</v>
      </c>
      <c r="EE19" s="305">
        <f t="shared" si="299"/>
        <v>0</v>
      </c>
      <c r="EF19" s="305">
        <f t="shared" si="106"/>
        <v>178008</v>
      </c>
      <c r="EG19" s="1475">
        <f t="shared" si="107"/>
        <v>0.30845855242461012</v>
      </c>
      <c r="EH19" s="2429">
        <f t="shared" ref="EH19" si="300">SUM(EH20,EH26,EH76)</f>
        <v>86376.35</v>
      </c>
      <c r="EI19" s="1475">
        <f t="shared" si="109"/>
        <v>0.48523858478270643</v>
      </c>
      <c r="EJ19" s="424">
        <f t="shared" ref="EJ19" si="301">SUM(EJ20,EJ26,EJ76)</f>
        <v>178008</v>
      </c>
      <c r="EK19" s="2643">
        <f t="shared" ref="EK19:EL19" si="302">SUM(EK20,EK26,EK76)</f>
        <v>177384</v>
      </c>
      <c r="EL19" s="305">
        <f t="shared" si="302"/>
        <v>177384</v>
      </c>
      <c r="EM19" s="305">
        <f t="shared" ref="EM19" si="303">SUM(EM20,EM26,EM76)</f>
        <v>177384</v>
      </c>
    </row>
    <row r="20" spans="1:143" ht="21" x14ac:dyDescent="0.35">
      <c r="A20" s="203">
        <v>16</v>
      </c>
      <c r="B20" s="1747"/>
      <c r="C20" s="1747"/>
      <c r="D20" s="240" t="s">
        <v>177</v>
      </c>
      <c r="E20" s="209" t="s">
        <v>157</v>
      </c>
      <c r="F20" s="1747" t="s">
        <v>509</v>
      </c>
      <c r="G20" s="223">
        <f t="shared" ref="G20:P20" si="304">SUM(G21:G25)</f>
        <v>8726</v>
      </c>
      <c r="H20" s="223">
        <f t="shared" si="304"/>
        <v>7915</v>
      </c>
      <c r="I20" s="226">
        <f t="shared" si="304"/>
        <v>8503</v>
      </c>
      <c r="J20" s="223">
        <f t="shared" si="304"/>
        <v>8503</v>
      </c>
      <c r="K20" s="223">
        <f t="shared" si="304"/>
        <v>8503</v>
      </c>
      <c r="L20" s="226">
        <f t="shared" si="304"/>
        <v>3447</v>
      </c>
      <c r="M20" s="215">
        <f t="shared" si="175"/>
        <v>0.40538633423497589</v>
      </c>
      <c r="N20" s="226">
        <f t="shared" si="304"/>
        <v>0</v>
      </c>
      <c r="O20" s="530">
        <f t="shared" si="304"/>
        <v>0</v>
      </c>
      <c r="P20" s="223">
        <f t="shared" si="304"/>
        <v>8503</v>
      </c>
      <c r="Q20" s="226">
        <f t="shared" si="112"/>
        <v>8503</v>
      </c>
      <c r="R20" s="215">
        <f t="shared" si="36"/>
        <v>0.40538633423497589</v>
      </c>
      <c r="S20" s="223">
        <f t="shared" ref="S20:T20" si="305">SUM(S21:S25)</f>
        <v>8503</v>
      </c>
      <c r="T20" s="226">
        <f t="shared" si="305"/>
        <v>4739</v>
      </c>
      <c r="U20" s="323">
        <f t="shared" si="38"/>
        <v>0.55733270610372809</v>
      </c>
      <c r="V20" s="223">
        <f t="shared" ref="V20:W20" si="306">SUM(V21:V25)</f>
        <v>8503</v>
      </c>
      <c r="W20" s="530">
        <f t="shared" si="306"/>
        <v>0</v>
      </c>
      <c r="X20" s="530">
        <f t="shared" si="39"/>
        <v>8503</v>
      </c>
      <c r="Y20" s="323">
        <f t="shared" si="40"/>
        <v>0.55733270610372809</v>
      </c>
      <c r="Z20" s="530">
        <f t="shared" ref="Z20:AH20" si="307">SUM(Z21:Z25)</f>
        <v>6822</v>
      </c>
      <c r="AA20" s="323">
        <f t="shared" si="42"/>
        <v>0.80230506879924735</v>
      </c>
      <c r="AB20" s="530">
        <f t="shared" si="307"/>
        <v>7062</v>
      </c>
      <c r="AC20" s="223">
        <f t="shared" si="307"/>
        <v>8503</v>
      </c>
      <c r="AD20" s="223">
        <f t="shared" si="307"/>
        <v>8453</v>
      </c>
      <c r="AE20" s="223">
        <f t="shared" si="307"/>
        <v>8453</v>
      </c>
      <c r="AF20" s="223">
        <f t="shared" si="307"/>
        <v>8453</v>
      </c>
      <c r="AG20" s="226">
        <f t="shared" si="307"/>
        <v>0</v>
      </c>
      <c r="AH20" s="343">
        <f t="shared" si="307"/>
        <v>8680.52</v>
      </c>
      <c r="AI20" s="323">
        <f t="shared" si="43"/>
        <v>1.0208773374103257</v>
      </c>
      <c r="AJ20" s="343">
        <f t="shared" ref="AJ20" si="308">SUM(AJ21:AJ25)</f>
        <v>3813.21</v>
      </c>
      <c r="AK20" s="323">
        <f t="shared" si="44"/>
        <v>0.45110729918372178</v>
      </c>
      <c r="AL20" s="226"/>
      <c r="AM20" s="226">
        <f t="shared" si="45"/>
        <v>8453</v>
      </c>
      <c r="AN20" s="323">
        <f t="shared" si="46"/>
        <v>0.45110729918372178</v>
      </c>
      <c r="AO20" s="226"/>
      <c r="AP20" s="226">
        <f t="shared" si="48"/>
        <v>8453</v>
      </c>
      <c r="AQ20" s="223">
        <f t="shared" ref="AQ20:AX20" si="309">SUM(AQ21:AQ25)</f>
        <v>8453</v>
      </c>
      <c r="AR20" s="363">
        <f t="shared" si="309"/>
        <v>5905.3700000000008</v>
      </c>
      <c r="AS20" s="223">
        <f t="shared" si="309"/>
        <v>8453</v>
      </c>
      <c r="AT20" s="426">
        <f t="shared" si="309"/>
        <v>8301.5</v>
      </c>
      <c r="AU20" s="427">
        <f t="shared" si="309"/>
        <v>9096</v>
      </c>
      <c r="AV20" s="427">
        <f t="shared" si="309"/>
        <v>9096</v>
      </c>
      <c r="AW20" s="427">
        <f t="shared" si="309"/>
        <v>9096</v>
      </c>
      <c r="AX20" s="428">
        <f t="shared" si="309"/>
        <v>2223.64</v>
      </c>
      <c r="AY20" s="587">
        <f t="shared" si="50"/>
        <v>0.24446350043975373</v>
      </c>
      <c r="AZ20" s="427"/>
      <c r="BA20" s="427">
        <f t="shared" si="52"/>
        <v>9096</v>
      </c>
      <c r="BB20" s="587">
        <f t="shared" si="182"/>
        <v>0.24446350043975373</v>
      </c>
      <c r="BC20" s="428">
        <f t="shared" ref="BC20:BE20" si="310">SUM(BC21:BC25)</f>
        <v>4839.3599999999997</v>
      </c>
      <c r="BD20" s="587">
        <f t="shared" si="55"/>
        <v>0.53203166226912924</v>
      </c>
      <c r="BE20" s="428">
        <f t="shared" si="310"/>
        <v>6463.1399999999994</v>
      </c>
      <c r="BF20" s="587">
        <f t="shared" si="56"/>
        <v>0.71054749340369383</v>
      </c>
      <c r="BG20" s="427"/>
      <c r="BH20" s="427">
        <f t="shared" si="58"/>
        <v>9096</v>
      </c>
      <c r="BI20" s="587">
        <f t="shared" si="59"/>
        <v>0.71054749340369383</v>
      </c>
      <c r="BJ20" s="428">
        <f t="shared" ref="BJ20:BO20" si="311">SUM(BJ21:BJ25)</f>
        <v>9373.2900000000009</v>
      </c>
      <c r="BK20" s="428">
        <f t="shared" si="311"/>
        <v>9373.2900000000009</v>
      </c>
      <c r="BL20" s="304">
        <f t="shared" si="311"/>
        <v>9373</v>
      </c>
      <c r="BM20" s="304">
        <f t="shared" si="311"/>
        <v>9373</v>
      </c>
      <c r="BN20" s="304">
        <f t="shared" si="311"/>
        <v>9373</v>
      </c>
      <c r="BO20" s="343">
        <f t="shared" si="311"/>
        <v>1197.83</v>
      </c>
      <c r="BP20" s="390"/>
      <c r="BQ20" s="504">
        <f t="shared" si="61"/>
        <v>9373</v>
      </c>
      <c r="BR20" s="323">
        <f t="shared" si="62"/>
        <v>0.12779579643657313</v>
      </c>
      <c r="BS20" s="376">
        <f t="shared" ref="BS20:BU20" si="312">SUM(BS21:BS25)</f>
        <v>5044.1399999999994</v>
      </c>
      <c r="BT20" s="323">
        <f t="shared" si="64"/>
        <v>0.53815640670009601</v>
      </c>
      <c r="BU20" s="96">
        <f t="shared" si="312"/>
        <v>5454.1399999999994</v>
      </c>
      <c r="BV20" s="323">
        <f t="shared" si="65"/>
        <v>0.58189907180198441</v>
      </c>
      <c r="BW20" s="1">
        <f t="shared" ref="BW20" si="313">SUM(BW21:BW25)</f>
        <v>-2000</v>
      </c>
      <c r="BX20" s="530">
        <f t="shared" si="67"/>
        <v>7373</v>
      </c>
      <c r="BY20" s="323">
        <f t="shared" si="68"/>
        <v>0.7397450155974501</v>
      </c>
      <c r="BZ20" s="304">
        <f t="shared" ref="BZ20:CF20" si="314">SUM(BZ21:BZ25)</f>
        <v>7373</v>
      </c>
      <c r="CA20" s="1372">
        <f t="shared" si="314"/>
        <v>8208</v>
      </c>
      <c r="CB20" s="304">
        <f t="shared" si="314"/>
        <v>8208</v>
      </c>
      <c r="CC20" s="304">
        <f t="shared" si="314"/>
        <v>8208</v>
      </c>
      <c r="CD20" s="1457">
        <f t="shared" si="314"/>
        <v>7290.27</v>
      </c>
      <c r="CE20" s="223">
        <f t="shared" si="314"/>
        <v>8208</v>
      </c>
      <c r="CF20" s="376">
        <f t="shared" si="314"/>
        <v>1868.65</v>
      </c>
      <c r="CG20" s="1475">
        <f t="shared" si="70"/>
        <v>0.22766203703703705</v>
      </c>
      <c r="CH20" s="530"/>
      <c r="CI20" s="304">
        <f t="shared" si="72"/>
        <v>8208</v>
      </c>
      <c r="CJ20" s="1475">
        <f t="shared" si="73"/>
        <v>0.22766203703703705</v>
      </c>
      <c r="CK20" s="1954">
        <f t="shared" ref="CK20:CM20" si="315">SUM(CK21:CK25)</f>
        <v>6793.01</v>
      </c>
      <c r="CL20" s="1475">
        <f t="shared" si="75"/>
        <v>0.82760843079922031</v>
      </c>
      <c r="CM20" s="1487">
        <f t="shared" si="315"/>
        <v>2171</v>
      </c>
      <c r="CN20" s="530">
        <f t="shared" si="77"/>
        <v>10379</v>
      </c>
      <c r="CO20" s="1475">
        <f t="shared" si="78"/>
        <v>0.65449561614799112</v>
      </c>
      <c r="CP20" s="1487">
        <f t="shared" ref="CP20" si="316">SUM(CP21:CP25)</f>
        <v>7737</v>
      </c>
      <c r="CQ20" s="304">
        <f t="shared" si="80"/>
        <v>15945</v>
      </c>
      <c r="CR20" s="1475">
        <f t="shared" si="81"/>
        <v>0.42602759485732206</v>
      </c>
      <c r="CS20" s="343">
        <f t="shared" ref="CS20:CW20" si="317">SUM(CS21:CS25)</f>
        <v>12930.14</v>
      </c>
      <c r="CT20" s="504">
        <f t="shared" si="317"/>
        <v>12589</v>
      </c>
      <c r="CU20" s="304">
        <f t="shared" si="317"/>
        <v>12589</v>
      </c>
      <c r="CV20" s="304">
        <f t="shared" si="317"/>
        <v>12589</v>
      </c>
      <c r="CW20" s="428">
        <f t="shared" si="317"/>
        <v>12930.14</v>
      </c>
      <c r="CX20" s="1475">
        <f t="shared" si="83"/>
        <v>0.81092129194104734</v>
      </c>
      <c r="CY20" s="504">
        <f t="shared" ref="CY20:DB20" si="318">SUM(CY21:CY25)</f>
        <v>12589</v>
      </c>
      <c r="CZ20" s="304">
        <f t="shared" si="318"/>
        <v>0</v>
      </c>
      <c r="DA20" s="304">
        <f t="shared" si="84"/>
        <v>12589</v>
      </c>
      <c r="DB20" s="304">
        <f t="shared" si="318"/>
        <v>0</v>
      </c>
      <c r="DC20" s="304">
        <f t="shared" si="85"/>
        <v>12589</v>
      </c>
      <c r="DD20" s="343">
        <f t="shared" ref="DD20" si="319">SUM(DD21:DD25)</f>
        <v>10243.290000000001</v>
      </c>
      <c r="DE20" s="1969">
        <f t="shared" si="87"/>
        <v>0.81366987052188422</v>
      </c>
      <c r="DF20" s="304">
        <f t="shared" ref="DF20" si="320">SUM(DF21:DF25)</f>
        <v>1000</v>
      </c>
      <c r="DG20" s="304">
        <f t="shared" si="89"/>
        <v>13589</v>
      </c>
      <c r="DH20" s="1475">
        <f t="shared" si="90"/>
        <v>0.75379277356685559</v>
      </c>
      <c r="DI20" s="343">
        <f t="shared" ref="DI20:DJ20" si="321">SUM(DI21:DI25)</f>
        <v>14716.85</v>
      </c>
      <c r="DJ20" s="2545">
        <f t="shared" si="321"/>
        <v>14716.85</v>
      </c>
      <c r="DK20" s="2543">
        <f t="shared" si="92"/>
        <v>1.0829972772095078</v>
      </c>
      <c r="DL20" s="2546">
        <f t="shared" ref="DL20:DO20" si="322">SUM(DL21:DL25)</f>
        <v>18806</v>
      </c>
      <c r="DM20" s="2546">
        <f t="shared" si="322"/>
        <v>19703</v>
      </c>
      <c r="DN20" s="2546">
        <f t="shared" si="322"/>
        <v>19703</v>
      </c>
      <c r="DO20" s="2545">
        <f t="shared" si="322"/>
        <v>8895.2000000000007</v>
      </c>
      <c r="DP20" s="2543">
        <f t="shared" si="94"/>
        <v>0.47299797936828675</v>
      </c>
      <c r="DQ20" s="2546">
        <f t="shared" ref="DQ20" si="323">SUM(DQ21:DQ25)</f>
        <v>0</v>
      </c>
      <c r="DR20" s="2546">
        <f t="shared" si="96"/>
        <v>18806</v>
      </c>
      <c r="DS20" s="2543">
        <f t="shared" si="97"/>
        <v>0.47299797936828675</v>
      </c>
      <c r="DT20" s="2545">
        <f t="shared" ref="DT20" si="324">SUM(DT21:DT25)</f>
        <v>11312.16</v>
      </c>
      <c r="DU20" s="2543">
        <f t="shared" si="99"/>
        <v>0.60151866425608846</v>
      </c>
      <c r="DV20" s="2546">
        <f t="shared" ref="DV20:EB20" si="325">SUM(DV21:DV25)</f>
        <v>18806</v>
      </c>
      <c r="DW20" s="2545">
        <f t="shared" ref="DW20" si="326">SUM(DW21:DW25)</f>
        <v>16226.890000000001</v>
      </c>
      <c r="DX20" s="587">
        <f t="shared" si="101"/>
        <v>0.86285706689354469</v>
      </c>
      <c r="DY20" s="427">
        <f t="shared" si="325"/>
        <v>20781</v>
      </c>
      <c r="DZ20" s="304">
        <f t="shared" si="325"/>
        <v>20615</v>
      </c>
      <c r="EA20" s="304">
        <f t="shared" si="325"/>
        <v>20615</v>
      </c>
      <c r="EB20" s="427">
        <f t="shared" si="325"/>
        <v>0</v>
      </c>
      <c r="EC20" s="427">
        <f t="shared" si="104"/>
        <v>20781</v>
      </c>
      <c r="ED20" s="428">
        <f t="shared" ref="ED20:EE20" si="327">SUM(ED21:ED25)</f>
        <v>5279.95</v>
      </c>
      <c r="EE20" s="304">
        <f t="shared" si="327"/>
        <v>0</v>
      </c>
      <c r="EF20" s="304">
        <f t="shared" si="106"/>
        <v>20781</v>
      </c>
      <c r="EG20" s="1475">
        <f t="shared" si="107"/>
        <v>0.25407583850632787</v>
      </c>
      <c r="EH20" s="2430">
        <f t="shared" ref="EH20" si="328">SUM(EH21:EH25)</f>
        <v>9757.5</v>
      </c>
      <c r="EI20" s="1475">
        <f t="shared" si="109"/>
        <v>0.46953948318175254</v>
      </c>
      <c r="EJ20" s="427">
        <f t="shared" ref="EJ20" si="329">SUM(EJ21:EJ25)</f>
        <v>20781</v>
      </c>
      <c r="EK20" s="2640">
        <f t="shared" ref="EK20:EL20" si="330">SUM(EK21:EK25)</f>
        <v>18803</v>
      </c>
      <c r="EL20" s="304">
        <f t="shared" si="330"/>
        <v>18803</v>
      </c>
      <c r="EM20" s="304">
        <f t="shared" ref="EM20" si="331">SUM(EM21:EM25)</f>
        <v>18803</v>
      </c>
    </row>
    <row r="21" spans="1:143" ht="21" hidden="1" x14ac:dyDescent="0.35">
      <c r="A21" s="203">
        <v>15</v>
      </c>
      <c r="B21" s="1747"/>
      <c r="C21" s="1747"/>
      <c r="D21" s="240"/>
      <c r="E21" s="244" t="s">
        <v>18</v>
      </c>
      <c r="F21" s="1747" t="s">
        <v>508</v>
      </c>
      <c r="G21" s="223">
        <v>3485</v>
      </c>
      <c r="H21" s="223">
        <v>3485</v>
      </c>
      <c r="I21" s="226">
        <v>3485</v>
      </c>
      <c r="J21" s="223">
        <v>3485</v>
      </c>
      <c r="K21" s="223">
        <v>3485</v>
      </c>
      <c r="L21" s="226">
        <v>0</v>
      </c>
      <c r="M21" s="215">
        <f t="shared" si="175"/>
        <v>0</v>
      </c>
      <c r="N21" s="226"/>
      <c r="O21" s="530"/>
      <c r="P21" s="223">
        <v>3485</v>
      </c>
      <c r="Q21" s="226">
        <f t="shared" si="112"/>
        <v>3485</v>
      </c>
      <c r="R21" s="215">
        <f t="shared" si="36"/>
        <v>0</v>
      </c>
      <c r="S21" s="223">
        <v>3485</v>
      </c>
      <c r="T21" s="226">
        <v>0</v>
      </c>
      <c r="U21" s="323">
        <f t="shared" si="38"/>
        <v>0</v>
      </c>
      <c r="V21" s="223">
        <v>3485</v>
      </c>
      <c r="W21" s="530"/>
      <c r="X21" s="530">
        <f t="shared" si="39"/>
        <v>3485</v>
      </c>
      <c r="Y21" s="323">
        <f t="shared" si="40"/>
        <v>0</v>
      </c>
      <c r="Z21" s="530">
        <v>1867</v>
      </c>
      <c r="AA21" s="323">
        <f t="shared" si="42"/>
        <v>0.53572453371592543</v>
      </c>
      <c r="AB21" s="530">
        <v>1867</v>
      </c>
      <c r="AC21" s="223">
        <v>3485</v>
      </c>
      <c r="AD21" s="223">
        <v>3485</v>
      </c>
      <c r="AE21" s="223">
        <v>3485</v>
      </c>
      <c r="AF21" s="223">
        <v>3485</v>
      </c>
      <c r="AG21" s="226"/>
      <c r="AH21" s="343">
        <v>3485.36</v>
      </c>
      <c r="AI21" s="323">
        <f t="shared" si="43"/>
        <v>1.000103299856528</v>
      </c>
      <c r="AJ21" s="343">
        <v>0</v>
      </c>
      <c r="AK21" s="323">
        <f t="shared" si="44"/>
        <v>0</v>
      </c>
      <c r="AL21" s="226"/>
      <c r="AM21" s="226">
        <f t="shared" si="45"/>
        <v>3485</v>
      </c>
      <c r="AN21" s="323">
        <f t="shared" si="46"/>
        <v>0</v>
      </c>
      <c r="AO21" s="226"/>
      <c r="AP21" s="226">
        <f t="shared" si="48"/>
        <v>3485</v>
      </c>
      <c r="AQ21" s="223">
        <v>3485</v>
      </c>
      <c r="AR21" s="363">
        <v>1867.16</v>
      </c>
      <c r="AS21" s="223">
        <v>3485</v>
      </c>
      <c r="AT21" s="426">
        <v>3485.36</v>
      </c>
      <c r="AU21" s="427">
        <v>3485</v>
      </c>
      <c r="AV21" s="427">
        <v>3485</v>
      </c>
      <c r="AW21" s="427">
        <v>3485</v>
      </c>
      <c r="AX21" s="428">
        <v>0</v>
      </c>
      <c r="AY21" s="587">
        <f t="shared" si="50"/>
        <v>0</v>
      </c>
      <c r="AZ21" s="427"/>
      <c r="BA21" s="427">
        <f t="shared" si="52"/>
        <v>3485</v>
      </c>
      <c r="BB21" s="587">
        <f t="shared" si="182"/>
        <v>0</v>
      </c>
      <c r="BC21" s="428">
        <v>0</v>
      </c>
      <c r="BD21" s="587">
        <f t="shared" si="55"/>
        <v>0</v>
      </c>
      <c r="BE21" s="428">
        <v>0</v>
      </c>
      <c r="BF21" s="587">
        <f t="shared" si="56"/>
        <v>0</v>
      </c>
      <c r="BG21" s="427"/>
      <c r="BH21" s="427">
        <f t="shared" si="58"/>
        <v>3485</v>
      </c>
      <c r="BI21" s="587">
        <f t="shared" si="59"/>
        <v>0</v>
      </c>
      <c r="BJ21" s="428">
        <v>3485.36</v>
      </c>
      <c r="BK21" s="428">
        <v>3485.36</v>
      </c>
      <c r="BL21" s="304">
        <v>3485</v>
      </c>
      <c r="BM21" s="304">
        <v>3485</v>
      </c>
      <c r="BN21" s="304">
        <v>3485</v>
      </c>
      <c r="BO21" s="343">
        <v>0</v>
      </c>
      <c r="BP21" s="390"/>
      <c r="BQ21" s="504">
        <f t="shared" si="61"/>
        <v>3485</v>
      </c>
      <c r="BR21" s="323">
        <f t="shared" si="62"/>
        <v>0</v>
      </c>
      <c r="BS21" s="376">
        <v>1867.16</v>
      </c>
      <c r="BT21" s="323">
        <f t="shared" si="64"/>
        <v>0.53577044476327118</v>
      </c>
      <c r="BU21" s="96">
        <v>1867.16</v>
      </c>
      <c r="BV21" s="323">
        <f t="shared" si="65"/>
        <v>0.53577044476327118</v>
      </c>
      <c r="BW21" s="390"/>
      <c r="BX21" s="530">
        <f t="shared" si="67"/>
        <v>3485</v>
      </c>
      <c r="BY21" s="323">
        <f t="shared" si="68"/>
        <v>0.53577044476327118</v>
      </c>
      <c r="BZ21" s="304">
        <v>3485</v>
      </c>
      <c r="CA21" s="1372">
        <v>3485</v>
      </c>
      <c r="CB21" s="304">
        <v>3485</v>
      </c>
      <c r="CC21" s="304">
        <v>3485</v>
      </c>
      <c r="CD21" s="1457">
        <v>3485.36</v>
      </c>
      <c r="CE21" s="223">
        <v>3485</v>
      </c>
      <c r="CF21" s="376"/>
      <c r="CG21" s="1475">
        <f t="shared" si="70"/>
        <v>0</v>
      </c>
      <c r="CH21" s="530"/>
      <c r="CI21" s="304">
        <f t="shared" si="72"/>
        <v>3485</v>
      </c>
      <c r="CJ21" s="1475">
        <f t="shared" si="73"/>
        <v>0</v>
      </c>
      <c r="CK21" s="1954"/>
      <c r="CL21" s="1475">
        <f t="shared" si="75"/>
        <v>0</v>
      </c>
      <c r="CM21" s="530"/>
      <c r="CN21" s="530">
        <f t="shared" si="77"/>
        <v>3485</v>
      </c>
      <c r="CO21" s="1475">
        <f t="shared" si="78"/>
        <v>0</v>
      </c>
      <c r="CP21" s="530"/>
      <c r="CQ21" s="304">
        <f t="shared" si="80"/>
        <v>3485</v>
      </c>
      <c r="CR21" s="1475">
        <f t="shared" si="81"/>
        <v>0</v>
      </c>
      <c r="CS21" s="343">
        <v>1867.16</v>
      </c>
      <c r="CT21" s="504">
        <v>3485</v>
      </c>
      <c r="CU21" s="304">
        <v>3485</v>
      </c>
      <c r="CV21" s="304">
        <v>3485</v>
      </c>
      <c r="CW21" s="428">
        <v>1867.16</v>
      </c>
      <c r="CX21" s="1475">
        <f t="shared" si="83"/>
        <v>0.53577044476327118</v>
      </c>
      <c r="CY21" s="504">
        <v>3485</v>
      </c>
      <c r="CZ21" s="304"/>
      <c r="DA21" s="304">
        <f t="shared" si="84"/>
        <v>3485</v>
      </c>
      <c r="DB21" s="304"/>
      <c r="DC21" s="304">
        <f t="shared" si="85"/>
        <v>3485</v>
      </c>
      <c r="DD21" s="343">
        <v>3485.36</v>
      </c>
      <c r="DE21" s="1969">
        <f t="shared" si="87"/>
        <v>1.000103299856528</v>
      </c>
      <c r="DF21" s="304"/>
      <c r="DG21" s="304">
        <f t="shared" si="89"/>
        <v>3485</v>
      </c>
      <c r="DH21" s="1475">
        <f t="shared" si="90"/>
        <v>1.000103299856528</v>
      </c>
      <c r="DI21" s="343">
        <v>3485.36</v>
      </c>
      <c r="DJ21" s="2545">
        <v>3485.36</v>
      </c>
      <c r="DK21" s="2543">
        <f t="shared" si="92"/>
        <v>1.000103299856528</v>
      </c>
      <c r="DL21" s="2546">
        <v>5103</v>
      </c>
      <c r="DM21" s="2546">
        <v>6000</v>
      </c>
      <c r="DN21" s="2546">
        <v>6000</v>
      </c>
      <c r="DO21" s="2545">
        <v>1618.2</v>
      </c>
      <c r="DP21" s="2543">
        <f t="shared" si="94"/>
        <v>0.31710758377425047</v>
      </c>
      <c r="DQ21" s="2546"/>
      <c r="DR21" s="2546">
        <f t="shared" si="96"/>
        <v>5103</v>
      </c>
      <c r="DS21" s="2543">
        <f t="shared" si="97"/>
        <v>0.31710758377425047</v>
      </c>
      <c r="DT21" s="2545">
        <v>3485.36</v>
      </c>
      <c r="DU21" s="2543">
        <f t="shared" si="99"/>
        <v>0.68300215559474819</v>
      </c>
      <c r="DV21" s="2546">
        <v>5103</v>
      </c>
      <c r="DW21" s="2545">
        <v>3485.36</v>
      </c>
      <c r="DX21" s="587">
        <f t="shared" si="101"/>
        <v>0.68300215559474819</v>
      </c>
      <c r="DY21" s="427">
        <v>6000</v>
      </c>
      <c r="DZ21" s="304">
        <v>6000</v>
      </c>
      <c r="EA21" s="304">
        <v>6000</v>
      </c>
      <c r="EB21" s="427"/>
      <c r="EC21" s="427">
        <f t="shared" si="104"/>
        <v>6000</v>
      </c>
      <c r="ED21" s="428">
        <v>1618.2</v>
      </c>
      <c r="EE21" s="304"/>
      <c r="EF21" s="304">
        <f t="shared" si="106"/>
        <v>6000</v>
      </c>
      <c r="EG21" s="1475">
        <f t="shared" si="107"/>
        <v>0.2697</v>
      </c>
      <c r="EH21" s="2430">
        <v>1618.2</v>
      </c>
      <c r="EI21" s="1475">
        <f t="shared" si="109"/>
        <v>0.2697</v>
      </c>
      <c r="EJ21" s="427">
        <v>6000</v>
      </c>
      <c r="EK21" s="2640">
        <v>6000</v>
      </c>
      <c r="EL21" s="304">
        <v>6000</v>
      </c>
      <c r="EM21" s="304">
        <v>6000</v>
      </c>
    </row>
    <row r="22" spans="1:143" ht="21" hidden="1" x14ac:dyDescent="0.35">
      <c r="A22" s="203">
        <v>16</v>
      </c>
      <c r="B22" s="1747"/>
      <c r="C22" s="1747"/>
      <c r="D22" s="240"/>
      <c r="E22" s="244" t="s">
        <v>19</v>
      </c>
      <c r="F22" s="1747" t="s">
        <v>507</v>
      </c>
      <c r="G22" s="223">
        <v>2276</v>
      </c>
      <c r="H22" s="223">
        <v>2389</v>
      </c>
      <c r="I22" s="226">
        <v>2389</v>
      </c>
      <c r="J22" s="223">
        <v>2389</v>
      </c>
      <c r="K22" s="223">
        <v>2389</v>
      </c>
      <c r="L22" s="226">
        <v>1892</v>
      </c>
      <c r="M22" s="215">
        <f t="shared" si="175"/>
        <v>0.79196316450397652</v>
      </c>
      <c r="N22" s="226"/>
      <c r="O22" s="530"/>
      <c r="P22" s="223">
        <v>2389</v>
      </c>
      <c r="Q22" s="226">
        <f t="shared" si="112"/>
        <v>2389</v>
      </c>
      <c r="R22" s="215">
        <f t="shared" si="36"/>
        <v>0.79196316450397652</v>
      </c>
      <c r="S22" s="223">
        <v>2389</v>
      </c>
      <c r="T22" s="226">
        <v>1892</v>
      </c>
      <c r="U22" s="323">
        <f t="shared" si="38"/>
        <v>0.79196316450397652</v>
      </c>
      <c r="V22" s="223">
        <v>2389</v>
      </c>
      <c r="W22" s="530"/>
      <c r="X22" s="530">
        <f t="shared" si="39"/>
        <v>2389</v>
      </c>
      <c r="Y22" s="323">
        <f t="shared" si="40"/>
        <v>0.79196316450397652</v>
      </c>
      <c r="Z22" s="530">
        <v>1892</v>
      </c>
      <c r="AA22" s="323">
        <f t="shared" si="42"/>
        <v>0.79196316450397652</v>
      </c>
      <c r="AB22" s="530">
        <v>1892</v>
      </c>
      <c r="AC22" s="223">
        <v>2389</v>
      </c>
      <c r="AD22" s="223">
        <v>1892</v>
      </c>
      <c r="AE22" s="223">
        <v>1892</v>
      </c>
      <c r="AF22" s="223">
        <v>1892</v>
      </c>
      <c r="AG22" s="226"/>
      <c r="AH22" s="343">
        <v>1891.86</v>
      </c>
      <c r="AI22" s="323">
        <f t="shared" si="43"/>
        <v>0.79190456257848463</v>
      </c>
      <c r="AJ22" s="343">
        <v>2465.63</v>
      </c>
      <c r="AK22" s="323">
        <f t="shared" si="44"/>
        <v>1.3031871035940803</v>
      </c>
      <c r="AL22" s="226"/>
      <c r="AM22" s="226">
        <f t="shared" si="45"/>
        <v>1892</v>
      </c>
      <c r="AN22" s="323">
        <f t="shared" si="46"/>
        <v>1.3031871035940803</v>
      </c>
      <c r="AO22" s="226"/>
      <c r="AP22" s="226">
        <f t="shared" si="48"/>
        <v>1892</v>
      </c>
      <c r="AQ22" s="223">
        <v>1892</v>
      </c>
      <c r="AR22" s="363">
        <v>2465.63</v>
      </c>
      <c r="AS22" s="223">
        <v>1892</v>
      </c>
      <c r="AT22" s="426">
        <v>2465.63</v>
      </c>
      <c r="AU22" s="427">
        <v>2466</v>
      </c>
      <c r="AV22" s="427">
        <v>2466</v>
      </c>
      <c r="AW22" s="427">
        <v>2466</v>
      </c>
      <c r="AX22" s="428">
        <v>2143.81</v>
      </c>
      <c r="AY22" s="587">
        <f t="shared" si="50"/>
        <v>0.86934712084347121</v>
      </c>
      <c r="AZ22" s="427"/>
      <c r="BA22" s="427">
        <f t="shared" si="52"/>
        <v>2466</v>
      </c>
      <c r="BB22" s="587">
        <f t="shared" si="182"/>
        <v>0.86934712084347121</v>
      </c>
      <c r="BC22" s="428">
        <v>2143.81</v>
      </c>
      <c r="BD22" s="587">
        <f t="shared" si="55"/>
        <v>0.86934712084347121</v>
      </c>
      <c r="BE22" s="428">
        <v>3220.99</v>
      </c>
      <c r="BF22" s="587">
        <f t="shared" si="56"/>
        <v>1.3061597729115977</v>
      </c>
      <c r="BG22" s="427"/>
      <c r="BH22" s="427">
        <f t="shared" si="58"/>
        <v>2466</v>
      </c>
      <c r="BI22" s="587">
        <f t="shared" si="59"/>
        <v>1.3061597729115977</v>
      </c>
      <c r="BJ22" s="428">
        <v>3220.99</v>
      </c>
      <c r="BK22" s="428">
        <v>3220.99</v>
      </c>
      <c r="BL22" s="304">
        <v>3221</v>
      </c>
      <c r="BM22" s="304">
        <v>3221</v>
      </c>
      <c r="BN22" s="304">
        <v>3221</v>
      </c>
      <c r="BO22" s="343">
        <v>698</v>
      </c>
      <c r="BP22" s="390"/>
      <c r="BQ22" s="504">
        <f t="shared" si="61"/>
        <v>3221</v>
      </c>
      <c r="BR22" s="323">
        <f t="shared" si="62"/>
        <v>0.21670288730208009</v>
      </c>
      <c r="BS22" s="376">
        <v>698</v>
      </c>
      <c r="BT22" s="323">
        <f t="shared" si="64"/>
        <v>0.21670288730208009</v>
      </c>
      <c r="BU22" s="96">
        <v>698</v>
      </c>
      <c r="BV22" s="323">
        <f t="shared" si="65"/>
        <v>0.21670288730208009</v>
      </c>
      <c r="BW22" s="1">
        <v>-2400</v>
      </c>
      <c r="BX22" s="530">
        <f t="shared" si="67"/>
        <v>821</v>
      </c>
      <c r="BY22" s="323">
        <f t="shared" si="68"/>
        <v>0.85018270401948848</v>
      </c>
      <c r="BZ22" s="304">
        <v>821</v>
      </c>
      <c r="CA22" s="1372">
        <v>1656</v>
      </c>
      <c r="CB22" s="304">
        <v>1656</v>
      </c>
      <c r="CC22" s="304">
        <v>1656</v>
      </c>
      <c r="CD22" s="1457">
        <v>698</v>
      </c>
      <c r="CE22" s="223">
        <v>1656</v>
      </c>
      <c r="CF22" s="376">
        <v>923.01</v>
      </c>
      <c r="CG22" s="1475">
        <f t="shared" si="70"/>
        <v>0.55737318840579708</v>
      </c>
      <c r="CH22" s="530"/>
      <c r="CI22" s="304">
        <f t="shared" si="72"/>
        <v>1656</v>
      </c>
      <c r="CJ22" s="1475">
        <f t="shared" si="73"/>
        <v>0.55737318840579708</v>
      </c>
      <c r="CK22" s="1954">
        <v>923.01</v>
      </c>
      <c r="CL22" s="1475">
        <f t="shared" si="75"/>
        <v>0.55737318840579708</v>
      </c>
      <c r="CM22" s="530"/>
      <c r="CN22" s="530">
        <f t="shared" si="77"/>
        <v>1656</v>
      </c>
      <c r="CO22" s="1475">
        <f t="shared" si="78"/>
        <v>0.55737318840579708</v>
      </c>
      <c r="CP22" s="530"/>
      <c r="CQ22" s="304">
        <f t="shared" si="80"/>
        <v>1656</v>
      </c>
      <c r="CR22" s="1475">
        <f t="shared" si="81"/>
        <v>0.55737318840579708</v>
      </c>
      <c r="CS22" s="343">
        <v>923.01</v>
      </c>
      <c r="CT22" s="504">
        <v>1529</v>
      </c>
      <c r="CU22" s="304">
        <v>1529</v>
      </c>
      <c r="CV22" s="304">
        <v>1529</v>
      </c>
      <c r="CW22" s="428">
        <v>923.01</v>
      </c>
      <c r="CX22" s="1475">
        <f t="shared" si="83"/>
        <v>0.55737318840579708</v>
      </c>
      <c r="CY22" s="504">
        <v>1529</v>
      </c>
      <c r="CZ22" s="304"/>
      <c r="DA22" s="304">
        <f t="shared" si="84"/>
        <v>1529</v>
      </c>
      <c r="DB22" s="304"/>
      <c r="DC22" s="304">
        <f t="shared" si="85"/>
        <v>1529</v>
      </c>
      <c r="DD22" s="343">
        <v>2542.15</v>
      </c>
      <c r="DE22" s="1969">
        <f t="shared" si="87"/>
        <v>1.6626226291693917</v>
      </c>
      <c r="DF22" s="304">
        <v>1000</v>
      </c>
      <c r="DG22" s="304">
        <f t="shared" si="89"/>
        <v>2529</v>
      </c>
      <c r="DH22" s="1475">
        <f t="shared" si="90"/>
        <v>1.0051996836694346</v>
      </c>
      <c r="DI22" s="343">
        <v>2542.15</v>
      </c>
      <c r="DJ22" s="2545">
        <v>2542.15</v>
      </c>
      <c r="DK22" s="2543">
        <f t="shared" si="92"/>
        <v>1.0051996836694346</v>
      </c>
      <c r="DL22" s="2546">
        <v>3571</v>
      </c>
      <c r="DM22" s="2546">
        <v>3571</v>
      </c>
      <c r="DN22" s="2546">
        <v>3571</v>
      </c>
      <c r="DO22" s="2545">
        <v>3571.35</v>
      </c>
      <c r="DP22" s="2543">
        <f t="shared" si="94"/>
        <v>1.0000980117614113</v>
      </c>
      <c r="DQ22" s="2546"/>
      <c r="DR22" s="2546">
        <f t="shared" si="96"/>
        <v>3571</v>
      </c>
      <c r="DS22" s="2543">
        <f t="shared" si="97"/>
        <v>1.0000980117614113</v>
      </c>
      <c r="DT22" s="2545">
        <v>3571.35</v>
      </c>
      <c r="DU22" s="2543">
        <f t="shared" si="99"/>
        <v>1.0000980117614113</v>
      </c>
      <c r="DV22" s="2546">
        <v>3571</v>
      </c>
      <c r="DW22" s="2545">
        <v>3571.35</v>
      </c>
      <c r="DX22" s="587">
        <f t="shared" si="101"/>
        <v>1.0000980117614113</v>
      </c>
      <c r="DY22" s="427">
        <v>3571</v>
      </c>
      <c r="DZ22" s="304">
        <v>3571</v>
      </c>
      <c r="EA22" s="304">
        <v>3571</v>
      </c>
      <c r="EB22" s="427"/>
      <c r="EC22" s="427">
        <f t="shared" si="104"/>
        <v>3571</v>
      </c>
      <c r="ED22" s="428">
        <v>1822.26</v>
      </c>
      <c r="EE22" s="304"/>
      <c r="EF22" s="304">
        <f t="shared" si="106"/>
        <v>3571</v>
      </c>
      <c r="EG22" s="1475">
        <f t="shared" si="107"/>
        <v>0.51029403528423412</v>
      </c>
      <c r="EH22" s="2430">
        <v>1822.26</v>
      </c>
      <c r="EI22" s="1475">
        <f t="shared" si="109"/>
        <v>0.51029403528423412</v>
      </c>
      <c r="EJ22" s="427">
        <v>3571</v>
      </c>
      <c r="EK22" s="2640">
        <v>1822</v>
      </c>
      <c r="EL22" s="304">
        <v>1822</v>
      </c>
      <c r="EM22" s="304">
        <v>1822</v>
      </c>
    </row>
    <row r="23" spans="1:143" ht="21" hidden="1" x14ac:dyDescent="0.35">
      <c r="A23" s="203">
        <v>17</v>
      </c>
      <c r="B23" s="1747"/>
      <c r="C23" s="1747"/>
      <c r="D23" s="240"/>
      <c r="E23" s="244" t="s">
        <v>837</v>
      </c>
      <c r="F23" s="1747" t="s">
        <v>681</v>
      </c>
      <c r="G23" s="223">
        <v>151</v>
      </c>
      <c r="H23" s="223">
        <v>76</v>
      </c>
      <c r="I23" s="226">
        <v>151</v>
      </c>
      <c r="J23" s="223">
        <v>151</v>
      </c>
      <c r="K23" s="223">
        <v>151</v>
      </c>
      <c r="L23" s="226">
        <v>151</v>
      </c>
      <c r="M23" s="215">
        <f t="shared" si="175"/>
        <v>1</v>
      </c>
      <c r="N23" s="226"/>
      <c r="O23" s="530"/>
      <c r="P23" s="223">
        <v>151</v>
      </c>
      <c r="Q23" s="226">
        <f t="shared" si="112"/>
        <v>151</v>
      </c>
      <c r="R23" s="215">
        <f t="shared" si="36"/>
        <v>1</v>
      </c>
      <c r="S23" s="223">
        <v>151</v>
      </c>
      <c r="T23" s="226">
        <v>151</v>
      </c>
      <c r="U23" s="323">
        <f t="shared" si="38"/>
        <v>1</v>
      </c>
      <c r="V23" s="223">
        <v>151</v>
      </c>
      <c r="W23" s="530"/>
      <c r="X23" s="530">
        <f t="shared" si="39"/>
        <v>151</v>
      </c>
      <c r="Y23" s="323">
        <f t="shared" si="40"/>
        <v>1</v>
      </c>
      <c r="Z23" s="530">
        <v>227</v>
      </c>
      <c r="AA23" s="323">
        <f t="shared" si="42"/>
        <v>1.5033112582781456</v>
      </c>
      <c r="AB23" s="530">
        <v>227</v>
      </c>
      <c r="AC23" s="223">
        <v>151</v>
      </c>
      <c r="AD23" s="223">
        <v>0</v>
      </c>
      <c r="AE23" s="223">
        <v>0</v>
      </c>
      <c r="AF23" s="223">
        <v>0</v>
      </c>
      <c r="AG23" s="226"/>
      <c r="AH23" s="343">
        <v>227.04</v>
      </c>
      <c r="AI23" s="323">
        <f t="shared" si="43"/>
        <v>1.5035761589403973</v>
      </c>
      <c r="AJ23" s="343">
        <v>68.599999999999994</v>
      </c>
      <c r="AK23" s="323" t="e">
        <f t="shared" si="44"/>
        <v>#DIV/0!</v>
      </c>
      <c r="AL23" s="226"/>
      <c r="AM23" s="226">
        <f t="shared" si="45"/>
        <v>0</v>
      </c>
      <c r="AN23" s="323" t="e">
        <f t="shared" si="46"/>
        <v>#DIV/0!</v>
      </c>
      <c r="AO23" s="226"/>
      <c r="AP23" s="226">
        <f t="shared" si="48"/>
        <v>0</v>
      </c>
      <c r="AQ23" s="223">
        <v>0</v>
      </c>
      <c r="AR23" s="363">
        <v>68.599999999999994</v>
      </c>
      <c r="AS23" s="223">
        <v>0</v>
      </c>
      <c r="AT23" s="426">
        <v>0</v>
      </c>
      <c r="AU23" s="427">
        <v>69</v>
      </c>
      <c r="AV23" s="427">
        <v>69</v>
      </c>
      <c r="AW23" s="427">
        <v>69</v>
      </c>
      <c r="AX23" s="428">
        <v>0</v>
      </c>
      <c r="AY23" s="587">
        <f t="shared" si="50"/>
        <v>0</v>
      </c>
      <c r="AZ23" s="427"/>
      <c r="BA23" s="427">
        <f t="shared" si="52"/>
        <v>69</v>
      </c>
      <c r="BB23" s="587">
        <f t="shared" si="182"/>
        <v>0</v>
      </c>
      <c r="BC23" s="428">
        <v>0</v>
      </c>
      <c r="BD23" s="587">
        <f t="shared" si="55"/>
        <v>0</v>
      </c>
      <c r="BE23" s="428">
        <v>0</v>
      </c>
      <c r="BF23" s="587">
        <f t="shared" si="56"/>
        <v>0</v>
      </c>
      <c r="BG23" s="427"/>
      <c r="BH23" s="427">
        <f t="shared" si="58"/>
        <v>69</v>
      </c>
      <c r="BI23" s="587">
        <f t="shared" si="59"/>
        <v>0</v>
      </c>
      <c r="BJ23" s="428">
        <v>0</v>
      </c>
      <c r="BK23" s="428">
        <v>0</v>
      </c>
      <c r="BL23" s="304">
        <v>0</v>
      </c>
      <c r="BM23" s="304">
        <v>0</v>
      </c>
      <c r="BN23" s="304">
        <v>0</v>
      </c>
      <c r="BO23" s="343">
        <v>0</v>
      </c>
      <c r="BP23" s="390"/>
      <c r="BQ23" s="504">
        <f t="shared" si="61"/>
        <v>0</v>
      </c>
      <c r="BR23" s="323" t="e">
        <f t="shared" si="62"/>
        <v>#DIV/0!</v>
      </c>
      <c r="BS23" s="376">
        <v>60</v>
      </c>
      <c r="BT23" s="323" t="e">
        <f t="shared" si="64"/>
        <v>#DIV/0!</v>
      </c>
      <c r="BU23" s="96">
        <v>300</v>
      </c>
      <c r="BV23" s="323" t="e">
        <f t="shared" si="65"/>
        <v>#DIV/0!</v>
      </c>
      <c r="BW23" s="1">
        <v>400</v>
      </c>
      <c r="BX23" s="530">
        <f t="shared" si="67"/>
        <v>400</v>
      </c>
      <c r="BY23" s="323">
        <f t="shared" si="68"/>
        <v>0.75</v>
      </c>
      <c r="BZ23" s="304">
        <v>400</v>
      </c>
      <c r="CA23" s="1372">
        <v>400</v>
      </c>
      <c r="CB23" s="304">
        <v>400</v>
      </c>
      <c r="CC23" s="304">
        <v>400</v>
      </c>
      <c r="CD23" s="1457">
        <v>420</v>
      </c>
      <c r="CE23" s="223">
        <v>400</v>
      </c>
      <c r="CF23" s="376">
        <v>180</v>
      </c>
      <c r="CG23" s="1475">
        <f t="shared" si="70"/>
        <v>0.45</v>
      </c>
      <c r="CH23" s="530"/>
      <c r="CI23" s="304">
        <f t="shared" si="72"/>
        <v>400</v>
      </c>
      <c r="CJ23" s="1475">
        <f t="shared" si="73"/>
        <v>0.45</v>
      </c>
      <c r="CK23" s="1954">
        <v>440</v>
      </c>
      <c r="CL23" s="1475">
        <f t="shared" si="75"/>
        <v>1.1000000000000001</v>
      </c>
      <c r="CM23" s="530"/>
      <c r="CN23" s="530">
        <f t="shared" si="77"/>
        <v>400</v>
      </c>
      <c r="CO23" s="1475">
        <f t="shared" si="78"/>
        <v>1.1000000000000001</v>
      </c>
      <c r="CP23" s="530"/>
      <c r="CQ23" s="304">
        <f t="shared" si="80"/>
        <v>400</v>
      </c>
      <c r="CR23" s="1475">
        <f t="shared" si="81"/>
        <v>1.1000000000000001</v>
      </c>
      <c r="CS23" s="343">
        <v>1040</v>
      </c>
      <c r="CT23" s="504">
        <v>1200</v>
      </c>
      <c r="CU23" s="304">
        <v>1200</v>
      </c>
      <c r="CV23" s="304">
        <v>1200</v>
      </c>
      <c r="CW23" s="428">
        <v>1040</v>
      </c>
      <c r="CX23" s="1475">
        <f t="shared" si="83"/>
        <v>2.6</v>
      </c>
      <c r="CY23" s="504">
        <v>1200</v>
      </c>
      <c r="CZ23" s="304"/>
      <c r="DA23" s="304">
        <f t="shared" si="84"/>
        <v>1200</v>
      </c>
      <c r="DB23" s="304"/>
      <c r="DC23" s="304">
        <f t="shared" si="85"/>
        <v>1200</v>
      </c>
      <c r="DD23" s="343">
        <v>600</v>
      </c>
      <c r="DE23" s="1969">
        <f t="shared" si="87"/>
        <v>0.5</v>
      </c>
      <c r="DF23" s="304"/>
      <c r="DG23" s="304">
        <f t="shared" si="89"/>
        <v>1200</v>
      </c>
      <c r="DH23" s="1475">
        <f t="shared" si="90"/>
        <v>0.5</v>
      </c>
      <c r="DI23" s="343">
        <v>1200</v>
      </c>
      <c r="DJ23" s="2545">
        <v>1200</v>
      </c>
      <c r="DK23" s="2543">
        <f t="shared" si="92"/>
        <v>1</v>
      </c>
      <c r="DL23" s="2546">
        <v>2640</v>
      </c>
      <c r="DM23" s="2546">
        <v>2640</v>
      </c>
      <c r="DN23" s="2546">
        <v>2640</v>
      </c>
      <c r="DO23" s="2545">
        <v>600</v>
      </c>
      <c r="DP23" s="2543">
        <f t="shared" si="94"/>
        <v>0.22727272727272727</v>
      </c>
      <c r="DQ23" s="2546"/>
      <c r="DR23" s="2546">
        <f t="shared" si="96"/>
        <v>2640</v>
      </c>
      <c r="DS23" s="2543">
        <f t="shared" si="97"/>
        <v>0.22727272727272727</v>
      </c>
      <c r="DT23" s="2545">
        <v>800</v>
      </c>
      <c r="DU23" s="2543">
        <f t="shared" si="99"/>
        <v>0.30303030303030304</v>
      </c>
      <c r="DV23" s="2546">
        <v>2640</v>
      </c>
      <c r="DW23" s="2545">
        <v>2121.4699999999998</v>
      </c>
      <c r="DX23" s="587">
        <f t="shared" si="101"/>
        <v>0.80358712121212117</v>
      </c>
      <c r="DY23" s="427">
        <v>3646</v>
      </c>
      <c r="DZ23" s="304">
        <v>3480</v>
      </c>
      <c r="EA23" s="304">
        <v>3480</v>
      </c>
      <c r="EB23" s="427"/>
      <c r="EC23" s="427">
        <f t="shared" si="104"/>
        <v>3646</v>
      </c>
      <c r="ED23" s="428">
        <v>610</v>
      </c>
      <c r="EE23" s="304"/>
      <c r="EF23" s="304">
        <f t="shared" si="106"/>
        <v>3646</v>
      </c>
      <c r="EG23" s="1475">
        <f t="shared" si="107"/>
        <v>0.16730663741086121</v>
      </c>
      <c r="EH23" s="2430">
        <v>2280.9499999999998</v>
      </c>
      <c r="EI23" s="1475">
        <f t="shared" si="109"/>
        <v>0.62560340098738343</v>
      </c>
      <c r="EJ23" s="427">
        <v>3646</v>
      </c>
      <c r="EK23" s="2640">
        <v>3480</v>
      </c>
      <c r="EL23" s="304">
        <v>3480</v>
      </c>
      <c r="EM23" s="304">
        <v>3480</v>
      </c>
    </row>
    <row r="24" spans="1:143" ht="21" hidden="1" x14ac:dyDescent="0.35">
      <c r="A24" s="203">
        <v>18</v>
      </c>
      <c r="B24" s="1747"/>
      <c r="C24" s="1747"/>
      <c r="D24" s="240"/>
      <c r="E24" s="244" t="s">
        <v>737</v>
      </c>
      <c r="F24" s="1747"/>
      <c r="G24" s="223">
        <v>0</v>
      </c>
      <c r="H24" s="223">
        <v>0</v>
      </c>
      <c r="I24" s="226">
        <v>299</v>
      </c>
      <c r="J24" s="223">
        <v>299</v>
      </c>
      <c r="K24" s="223">
        <v>299</v>
      </c>
      <c r="L24" s="226">
        <v>0</v>
      </c>
      <c r="M24" s="215">
        <f t="shared" si="175"/>
        <v>0</v>
      </c>
      <c r="N24" s="226"/>
      <c r="O24" s="530"/>
      <c r="P24" s="223">
        <v>299</v>
      </c>
      <c r="Q24" s="226">
        <f t="shared" si="112"/>
        <v>299</v>
      </c>
      <c r="R24" s="215">
        <f t="shared" si="36"/>
        <v>0</v>
      </c>
      <c r="S24" s="223">
        <v>299</v>
      </c>
      <c r="T24" s="226">
        <v>0</v>
      </c>
      <c r="U24" s="323">
        <f t="shared" si="38"/>
        <v>0</v>
      </c>
      <c r="V24" s="223">
        <v>299</v>
      </c>
      <c r="W24" s="530"/>
      <c r="X24" s="530">
        <f t="shared" si="39"/>
        <v>299</v>
      </c>
      <c r="Y24" s="323">
        <f t="shared" si="40"/>
        <v>0</v>
      </c>
      <c r="Z24" s="530">
        <v>0</v>
      </c>
      <c r="AA24" s="323">
        <f t="shared" si="42"/>
        <v>0</v>
      </c>
      <c r="AB24" s="530">
        <v>0</v>
      </c>
      <c r="AC24" s="223">
        <v>299</v>
      </c>
      <c r="AD24" s="223">
        <v>0</v>
      </c>
      <c r="AE24" s="223">
        <v>0</v>
      </c>
      <c r="AF24" s="223">
        <v>0</v>
      </c>
      <c r="AG24" s="226"/>
      <c r="AH24" s="343">
        <v>0</v>
      </c>
      <c r="AI24" s="323">
        <f t="shared" si="43"/>
        <v>0</v>
      </c>
      <c r="AJ24" s="343">
        <v>0</v>
      </c>
      <c r="AK24" s="323" t="e">
        <f t="shared" si="44"/>
        <v>#DIV/0!</v>
      </c>
      <c r="AL24" s="226"/>
      <c r="AM24" s="226">
        <f t="shared" si="45"/>
        <v>0</v>
      </c>
      <c r="AN24" s="323" t="e">
        <f t="shared" si="46"/>
        <v>#DIV/0!</v>
      </c>
      <c r="AO24" s="226"/>
      <c r="AP24" s="226">
        <f t="shared" si="48"/>
        <v>0</v>
      </c>
      <c r="AQ24" s="223">
        <v>0</v>
      </c>
      <c r="AR24" s="363">
        <v>0</v>
      </c>
      <c r="AS24" s="223">
        <v>0</v>
      </c>
      <c r="AT24" s="426">
        <v>166.53</v>
      </c>
      <c r="AU24" s="427">
        <v>0</v>
      </c>
      <c r="AV24" s="427">
        <v>0</v>
      </c>
      <c r="AW24" s="427">
        <v>0</v>
      </c>
      <c r="AX24" s="428">
        <v>0</v>
      </c>
      <c r="AY24" s="587"/>
      <c r="AZ24" s="427"/>
      <c r="BA24" s="427">
        <f t="shared" si="52"/>
        <v>0</v>
      </c>
      <c r="BB24" s="587"/>
      <c r="BC24" s="428">
        <v>1580</v>
      </c>
      <c r="BD24" s="587" t="e">
        <f t="shared" si="55"/>
        <v>#DIV/0!</v>
      </c>
      <c r="BE24" s="428">
        <v>1730.03</v>
      </c>
      <c r="BF24" s="587" t="e">
        <f t="shared" si="56"/>
        <v>#DIV/0!</v>
      </c>
      <c r="BG24" s="427"/>
      <c r="BH24" s="427">
        <f t="shared" si="58"/>
        <v>0</v>
      </c>
      <c r="BI24" s="587" t="e">
        <f t="shared" si="59"/>
        <v>#DIV/0!</v>
      </c>
      <c r="BJ24" s="428">
        <v>1827.96</v>
      </c>
      <c r="BK24" s="428">
        <v>1827.96</v>
      </c>
      <c r="BL24" s="304">
        <v>1828</v>
      </c>
      <c r="BM24" s="304">
        <v>1828</v>
      </c>
      <c r="BN24" s="304">
        <v>1828</v>
      </c>
      <c r="BO24" s="343">
        <v>0</v>
      </c>
      <c r="BP24" s="390"/>
      <c r="BQ24" s="504">
        <f t="shared" si="61"/>
        <v>1828</v>
      </c>
      <c r="BR24" s="323">
        <f t="shared" si="62"/>
        <v>0</v>
      </c>
      <c r="BS24" s="376">
        <v>1580</v>
      </c>
      <c r="BT24" s="323">
        <f t="shared" si="64"/>
        <v>0.8643326039387309</v>
      </c>
      <c r="BU24" s="96">
        <v>1580</v>
      </c>
      <c r="BV24" s="323">
        <f t="shared" si="65"/>
        <v>0.8643326039387309</v>
      </c>
      <c r="BW24" s="390"/>
      <c r="BX24" s="530">
        <f t="shared" si="67"/>
        <v>1828</v>
      </c>
      <c r="BY24" s="323">
        <f t="shared" si="68"/>
        <v>0.8643326039387309</v>
      </c>
      <c r="BZ24" s="304">
        <v>1828</v>
      </c>
      <c r="CA24" s="1372">
        <v>1828</v>
      </c>
      <c r="CB24" s="304">
        <v>1828</v>
      </c>
      <c r="CC24" s="304">
        <v>1828</v>
      </c>
      <c r="CD24" s="1457">
        <v>1677.93</v>
      </c>
      <c r="CE24" s="223">
        <v>1828</v>
      </c>
      <c r="CF24" s="376">
        <v>0</v>
      </c>
      <c r="CG24" s="1475">
        <f t="shared" si="70"/>
        <v>0</v>
      </c>
      <c r="CH24" s="530"/>
      <c r="CI24" s="304">
        <f t="shared" si="72"/>
        <v>1828</v>
      </c>
      <c r="CJ24" s="1475">
        <f t="shared" si="73"/>
        <v>0</v>
      </c>
      <c r="CK24" s="1954">
        <v>4564.3599999999997</v>
      </c>
      <c r="CL24" s="1475">
        <f t="shared" si="75"/>
        <v>2.4969146608315098</v>
      </c>
      <c r="CM24" s="1487">
        <v>2171</v>
      </c>
      <c r="CN24" s="530">
        <f t="shared" si="77"/>
        <v>3999</v>
      </c>
      <c r="CO24" s="1475">
        <f t="shared" si="78"/>
        <v>1.1413753438359588</v>
      </c>
      <c r="CP24" s="1487">
        <v>7737</v>
      </c>
      <c r="CQ24" s="304">
        <f t="shared" si="80"/>
        <v>9565</v>
      </c>
      <c r="CR24" s="1475">
        <f t="shared" si="81"/>
        <v>0.47719393622582329</v>
      </c>
      <c r="CS24" s="343">
        <v>8234.33</v>
      </c>
      <c r="CT24" s="504">
        <v>5509</v>
      </c>
      <c r="CU24" s="304">
        <v>5509</v>
      </c>
      <c r="CV24" s="304">
        <v>5509</v>
      </c>
      <c r="CW24" s="428">
        <v>8234.33</v>
      </c>
      <c r="CX24" s="1475">
        <f t="shared" si="83"/>
        <v>0.86088133821223212</v>
      </c>
      <c r="CY24" s="504">
        <v>5509</v>
      </c>
      <c r="CZ24" s="304"/>
      <c r="DA24" s="304">
        <f t="shared" si="84"/>
        <v>5509</v>
      </c>
      <c r="DB24" s="304"/>
      <c r="DC24" s="304">
        <f t="shared" si="85"/>
        <v>5509</v>
      </c>
      <c r="DD24" s="343">
        <v>2776.8</v>
      </c>
      <c r="DE24" s="1969">
        <f t="shared" si="87"/>
        <v>0.50404792158286449</v>
      </c>
      <c r="DF24" s="304"/>
      <c r="DG24" s="304">
        <f t="shared" si="89"/>
        <v>5509</v>
      </c>
      <c r="DH24" s="1475">
        <f t="shared" si="90"/>
        <v>0.50404792158286449</v>
      </c>
      <c r="DI24" s="343">
        <v>6563.66</v>
      </c>
      <c r="DJ24" s="2545">
        <v>6563.66</v>
      </c>
      <c r="DK24" s="2543">
        <f t="shared" si="92"/>
        <v>1.1914430931203486</v>
      </c>
      <c r="DL24" s="2546">
        <v>6564</v>
      </c>
      <c r="DM24" s="2546">
        <v>6564</v>
      </c>
      <c r="DN24" s="2546">
        <v>6564</v>
      </c>
      <c r="DO24" s="2545">
        <v>2160</v>
      </c>
      <c r="DP24" s="2543">
        <f t="shared" si="94"/>
        <v>0.32906764168190128</v>
      </c>
      <c r="DQ24" s="2546"/>
      <c r="DR24" s="2546">
        <f t="shared" si="96"/>
        <v>6564</v>
      </c>
      <c r="DS24" s="2543">
        <f t="shared" si="97"/>
        <v>0.32906764168190128</v>
      </c>
      <c r="DT24" s="2545">
        <v>2509.8000000000002</v>
      </c>
      <c r="DU24" s="2543">
        <f t="shared" si="99"/>
        <v>0.38235831809872034</v>
      </c>
      <c r="DV24" s="2546">
        <v>6564</v>
      </c>
      <c r="DW24" s="2545">
        <v>6103.06</v>
      </c>
      <c r="DX24" s="587">
        <f t="shared" si="101"/>
        <v>0.92977757464960398</v>
      </c>
      <c r="DY24" s="427">
        <v>6564</v>
      </c>
      <c r="DZ24" s="304">
        <v>6564</v>
      </c>
      <c r="EA24" s="304">
        <v>6564</v>
      </c>
      <c r="EB24" s="427"/>
      <c r="EC24" s="427">
        <f t="shared" si="104"/>
        <v>6564</v>
      </c>
      <c r="ED24" s="428">
        <v>327</v>
      </c>
      <c r="EE24" s="304"/>
      <c r="EF24" s="304">
        <f t="shared" si="106"/>
        <v>6564</v>
      </c>
      <c r="EG24" s="1475">
        <f t="shared" si="107"/>
        <v>4.9817184643510058E-2</v>
      </c>
      <c r="EH24" s="2430">
        <v>2848.6</v>
      </c>
      <c r="EI24" s="1475">
        <f t="shared" si="109"/>
        <v>0.43397318708104815</v>
      </c>
      <c r="EJ24" s="427">
        <v>6564</v>
      </c>
      <c r="EK24" s="2640">
        <v>6311</v>
      </c>
      <c r="EL24" s="304">
        <v>6311</v>
      </c>
      <c r="EM24" s="304">
        <v>6311</v>
      </c>
    </row>
    <row r="25" spans="1:143" ht="21" hidden="1" x14ac:dyDescent="0.35">
      <c r="A25" s="203">
        <v>18</v>
      </c>
      <c r="B25" s="1747"/>
      <c r="C25" s="1747"/>
      <c r="D25" s="240"/>
      <c r="E25" s="244" t="s">
        <v>20</v>
      </c>
      <c r="F25" s="1747" t="s">
        <v>507</v>
      </c>
      <c r="G25" s="223">
        <v>2814</v>
      </c>
      <c r="H25" s="223">
        <v>1965</v>
      </c>
      <c r="I25" s="226">
        <v>2179</v>
      </c>
      <c r="J25" s="223">
        <v>2179</v>
      </c>
      <c r="K25" s="223">
        <v>2179</v>
      </c>
      <c r="L25" s="226">
        <v>1404</v>
      </c>
      <c r="M25" s="215">
        <f t="shared" si="175"/>
        <v>0.64433226250573661</v>
      </c>
      <c r="N25" s="226"/>
      <c r="O25" s="530"/>
      <c r="P25" s="223">
        <v>2179</v>
      </c>
      <c r="Q25" s="226">
        <f t="shared" si="112"/>
        <v>2179</v>
      </c>
      <c r="R25" s="215">
        <f t="shared" si="36"/>
        <v>0.64433226250573661</v>
      </c>
      <c r="S25" s="223">
        <v>2179</v>
      </c>
      <c r="T25" s="226">
        <v>2696</v>
      </c>
      <c r="U25" s="323">
        <f t="shared" si="38"/>
        <v>1.2372648003671409</v>
      </c>
      <c r="V25" s="223">
        <v>2179</v>
      </c>
      <c r="W25" s="530"/>
      <c r="X25" s="530">
        <f t="shared" si="39"/>
        <v>2179</v>
      </c>
      <c r="Y25" s="323">
        <f t="shared" si="40"/>
        <v>1.2372648003671409</v>
      </c>
      <c r="Z25" s="530">
        <v>2836</v>
      </c>
      <c r="AA25" s="323">
        <f t="shared" si="42"/>
        <v>1.3015144561725562</v>
      </c>
      <c r="AB25" s="530">
        <v>3076</v>
      </c>
      <c r="AC25" s="223">
        <v>2179</v>
      </c>
      <c r="AD25" s="223">
        <v>3076</v>
      </c>
      <c r="AE25" s="223">
        <v>3076</v>
      </c>
      <c r="AF25" s="223">
        <v>3076</v>
      </c>
      <c r="AG25" s="226"/>
      <c r="AH25" s="343">
        <v>3076.26</v>
      </c>
      <c r="AI25" s="323">
        <f t="shared" si="43"/>
        <v>1.4117760440569069</v>
      </c>
      <c r="AJ25" s="343">
        <v>1278.98</v>
      </c>
      <c r="AK25" s="323">
        <f t="shared" si="44"/>
        <v>0.41579323797139145</v>
      </c>
      <c r="AL25" s="226"/>
      <c r="AM25" s="226">
        <f t="shared" si="45"/>
        <v>3076</v>
      </c>
      <c r="AN25" s="323">
        <f t="shared" si="46"/>
        <v>0.41579323797139145</v>
      </c>
      <c r="AO25" s="226"/>
      <c r="AP25" s="226">
        <f t="shared" si="48"/>
        <v>3076</v>
      </c>
      <c r="AQ25" s="223">
        <v>3076</v>
      </c>
      <c r="AR25" s="363">
        <v>1503.98</v>
      </c>
      <c r="AS25" s="223">
        <v>3076</v>
      </c>
      <c r="AT25" s="426">
        <v>2183.98</v>
      </c>
      <c r="AU25" s="427">
        <v>3076</v>
      </c>
      <c r="AV25" s="427">
        <v>3076</v>
      </c>
      <c r="AW25" s="427">
        <v>3076</v>
      </c>
      <c r="AX25" s="428">
        <v>79.83</v>
      </c>
      <c r="AY25" s="587">
        <f t="shared" si="50"/>
        <v>2.5952535760728219E-2</v>
      </c>
      <c r="AZ25" s="427"/>
      <c r="BA25" s="427">
        <f t="shared" si="52"/>
        <v>3076</v>
      </c>
      <c r="BB25" s="587">
        <f t="shared" si="182"/>
        <v>2.5952535760728219E-2</v>
      </c>
      <c r="BC25" s="428">
        <v>1115.55</v>
      </c>
      <c r="BD25" s="587">
        <f t="shared" si="55"/>
        <v>0.36266254876462939</v>
      </c>
      <c r="BE25" s="428">
        <v>1512.12</v>
      </c>
      <c r="BF25" s="587">
        <f t="shared" si="56"/>
        <v>0.49158647594278282</v>
      </c>
      <c r="BG25" s="427"/>
      <c r="BH25" s="427">
        <f t="shared" si="58"/>
        <v>3076</v>
      </c>
      <c r="BI25" s="587">
        <f t="shared" si="59"/>
        <v>0.49158647594278282</v>
      </c>
      <c r="BJ25" s="428">
        <v>838.98</v>
      </c>
      <c r="BK25" s="428">
        <v>838.98</v>
      </c>
      <c r="BL25" s="304">
        <v>839</v>
      </c>
      <c r="BM25" s="304">
        <v>839</v>
      </c>
      <c r="BN25" s="304">
        <v>839</v>
      </c>
      <c r="BO25" s="343">
        <v>499.83</v>
      </c>
      <c r="BP25" s="390"/>
      <c r="BQ25" s="504">
        <f t="shared" si="61"/>
        <v>839</v>
      </c>
      <c r="BR25" s="323">
        <f t="shared" si="62"/>
        <v>0.5957449344457687</v>
      </c>
      <c r="BS25" s="376">
        <v>838.98</v>
      </c>
      <c r="BT25" s="323">
        <f t="shared" si="64"/>
        <v>0.99997616209773543</v>
      </c>
      <c r="BU25" s="96">
        <v>1008.98</v>
      </c>
      <c r="BV25" s="323">
        <f t="shared" si="65"/>
        <v>1.2025983313468416</v>
      </c>
      <c r="BW25" s="390"/>
      <c r="BX25" s="530">
        <f t="shared" si="67"/>
        <v>839</v>
      </c>
      <c r="BY25" s="323">
        <f t="shared" si="68"/>
        <v>1.2025983313468416</v>
      </c>
      <c r="BZ25" s="304">
        <v>839</v>
      </c>
      <c r="CA25" s="1372">
        <v>839</v>
      </c>
      <c r="CB25" s="304">
        <v>839</v>
      </c>
      <c r="CC25" s="304">
        <v>839</v>
      </c>
      <c r="CD25" s="1457">
        <v>1008.98</v>
      </c>
      <c r="CE25" s="223">
        <v>839</v>
      </c>
      <c r="CF25" s="376">
        <v>765.64</v>
      </c>
      <c r="CG25" s="1475">
        <f t="shared" si="70"/>
        <v>0.91256257449344458</v>
      </c>
      <c r="CH25" s="530"/>
      <c r="CI25" s="304">
        <f t="shared" si="72"/>
        <v>839</v>
      </c>
      <c r="CJ25" s="1475">
        <f t="shared" si="73"/>
        <v>0.91256257449344458</v>
      </c>
      <c r="CK25" s="1954">
        <v>865.64</v>
      </c>
      <c r="CL25" s="1475">
        <f t="shared" si="75"/>
        <v>1.0317520858164482</v>
      </c>
      <c r="CM25" s="530"/>
      <c r="CN25" s="530">
        <f t="shared" si="77"/>
        <v>839</v>
      </c>
      <c r="CO25" s="1475">
        <f t="shared" si="78"/>
        <v>1.0317520858164482</v>
      </c>
      <c r="CP25" s="530"/>
      <c r="CQ25" s="304">
        <f t="shared" si="80"/>
        <v>839</v>
      </c>
      <c r="CR25" s="1475">
        <f t="shared" si="81"/>
        <v>1.0317520858164482</v>
      </c>
      <c r="CS25" s="343">
        <v>865.64</v>
      </c>
      <c r="CT25" s="504">
        <v>866</v>
      </c>
      <c r="CU25" s="304">
        <v>866</v>
      </c>
      <c r="CV25" s="304">
        <v>866</v>
      </c>
      <c r="CW25" s="428">
        <v>865.64</v>
      </c>
      <c r="CX25" s="1475">
        <f t="shared" si="83"/>
        <v>1.0317520858164482</v>
      </c>
      <c r="CY25" s="504">
        <v>866</v>
      </c>
      <c r="CZ25" s="304"/>
      <c r="DA25" s="304">
        <f t="shared" si="84"/>
        <v>866</v>
      </c>
      <c r="DB25" s="304"/>
      <c r="DC25" s="304">
        <f t="shared" si="85"/>
        <v>866</v>
      </c>
      <c r="DD25" s="343">
        <v>838.98</v>
      </c>
      <c r="DE25" s="1969">
        <f t="shared" si="87"/>
        <v>0.96879907621247119</v>
      </c>
      <c r="DF25" s="304"/>
      <c r="DG25" s="304">
        <f t="shared" si="89"/>
        <v>866</v>
      </c>
      <c r="DH25" s="1475">
        <f t="shared" si="90"/>
        <v>0.96879907621247119</v>
      </c>
      <c r="DI25" s="343">
        <v>925.68</v>
      </c>
      <c r="DJ25" s="2545">
        <v>925.68</v>
      </c>
      <c r="DK25" s="2543">
        <f t="shared" si="92"/>
        <v>1.0689145496535797</v>
      </c>
      <c r="DL25" s="2546">
        <v>928</v>
      </c>
      <c r="DM25" s="2546">
        <v>928</v>
      </c>
      <c r="DN25" s="2546">
        <v>928</v>
      </c>
      <c r="DO25" s="2545">
        <v>945.65</v>
      </c>
      <c r="DP25" s="2543">
        <f t="shared" si="94"/>
        <v>1.019019396551724</v>
      </c>
      <c r="DQ25" s="2546"/>
      <c r="DR25" s="2546">
        <f t="shared" si="96"/>
        <v>928</v>
      </c>
      <c r="DS25" s="2543">
        <f t="shared" si="97"/>
        <v>1.019019396551724</v>
      </c>
      <c r="DT25" s="2545">
        <v>945.65</v>
      </c>
      <c r="DU25" s="2543">
        <f t="shared" si="99"/>
        <v>1.019019396551724</v>
      </c>
      <c r="DV25" s="2546">
        <v>928</v>
      </c>
      <c r="DW25" s="2545">
        <v>945.65</v>
      </c>
      <c r="DX25" s="587">
        <f t="shared" si="101"/>
        <v>1.019019396551724</v>
      </c>
      <c r="DY25" s="427">
        <v>1000</v>
      </c>
      <c r="DZ25" s="304">
        <v>1000</v>
      </c>
      <c r="EA25" s="304">
        <v>1000</v>
      </c>
      <c r="EB25" s="427"/>
      <c r="EC25" s="427">
        <f t="shared" si="104"/>
        <v>1000</v>
      </c>
      <c r="ED25" s="428">
        <v>902.49</v>
      </c>
      <c r="EE25" s="304"/>
      <c r="EF25" s="304">
        <f t="shared" si="106"/>
        <v>1000</v>
      </c>
      <c r="EG25" s="1475">
        <f t="shared" si="107"/>
        <v>0.90249000000000001</v>
      </c>
      <c r="EH25" s="2430">
        <v>1187.49</v>
      </c>
      <c r="EI25" s="1475">
        <f t="shared" si="109"/>
        <v>1.1874899999999999</v>
      </c>
      <c r="EJ25" s="427">
        <v>1000</v>
      </c>
      <c r="EK25" s="2640">
        <v>1190</v>
      </c>
      <c r="EL25" s="304">
        <v>1190</v>
      </c>
      <c r="EM25" s="304">
        <v>1190</v>
      </c>
    </row>
    <row r="26" spans="1:143" ht="21" x14ac:dyDescent="0.35">
      <c r="A26" s="203">
        <v>17</v>
      </c>
      <c r="B26" s="1747"/>
      <c r="C26" s="1747"/>
      <c r="D26" s="240" t="s">
        <v>175</v>
      </c>
      <c r="E26" s="209" t="s">
        <v>158</v>
      </c>
      <c r="F26" s="1747"/>
      <c r="G26" s="223">
        <f t="shared" ref="G26:L26" si="332">SUM(G27,G66)</f>
        <v>129373</v>
      </c>
      <c r="H26" s="223">
        <f t="shared" si="332"/>
        <v>119986</v>
      </c>
      <c r="I26" s="226">
        <f t="shared" si="332"/>
        <v>119578</v>
      </c>
      <c r="J26" s="223">
        <f t="shared" si="332"/>
        <v>120365</v>
      </c>
      <c r="K26" s="223">
        <f t="shared" si="332"/>
        <v>120365</v>
      </c>
      <c r="L26" s="226">
        <f t="shared" si="332"/>
        <v>39281</v>
      </c>
      <c r="M26" s="215">
        <f t="shared" si="175"/>
        <v>0.32849688069711819</v>
      </c>
      <c r="N26" s="226">
        <f>SUM(N27,N66)</f>
        <v>0</v>
      </c>
      <c r="O26" s="530">
        <f>SUM(O27,O66)</f>
        <v>0</v>
      </c>
      <c r="P26" s="223">
        <f t="shared" ref="P26" si="333">SUM(P27,P66)</f>
        <v>119578</v>
      </c>
      <c r="Q26" s="226">
        <f t="shared" si="112"/>
        <v>119578</v>
      </c>
      <c r="R26" s="215">
        <f t="shared" si="36"/>
        <v>0.32849688069711819</v>
      </c>
      <c r="S26" s="223">
        <f t="shared" ref="S26:T26" si="334">SUM(S27,S66)</f>
        <v>119578</v>
      </c>
      <c r="T26" s="226">
        <f t="shared" si="334"/>
        <v>56765</v>
      </c>
      <c r="U26" s="323">
        <f t="shared" si="38"/>
        <v>0.47471106725317364</v>
      </c>
      <c r="V26" s="223">
        <f t="shared" ref="V26" si="335">SUM(V27,V66)</f>
        <v>119578</v>
      </c>
      <c r="W26" s="530">
        <f>SUM(W27,W66)</f>
        <v>0</v>
      </c>
      <c r="X26" s="530">
        <f t="shared" si="39"/>
        <v>119578</v>
      </c>
      <c r="Y26" s="323">
        <f t="shared" si="40"/>
        <v>0.47471106725317364</v>
      </c>
      <c r="Z26" s="530">
        <f t="shared" ref="Z26:AF26" si="336">SUM(Z27,Z66)</f>
        <v>98045</v>
      </c>
      <c r="AA26" s="323">
        <f t="shared" si="42"/>
        <v>0.81992506982889835</v>
      </c>
      <c r="AB26" s="530">
        <f t="shared" si="336"/>
        <v>107577</v>
      </c>
      <c r="AC26" s="223">
        <f t="shared" si="336"/>
        <v>119578</v>
      </c>
      <c r="AD26" s="223">
        <f t="shared" si="336"/>
        <v>117750</v>
      </c>
      <c r="AE26" s="223">
        <f t="shared" si="336"/>
        <v>118812</v>
      </c>
      <c r="AF26" s="223">
        <f t="shared" si="336"/>
        <v>118812</v>
      </c>
      <c r="AG26" s="226">
        <f>SUM(AG27,AG66)</f>
        <v>0</v>
      </c>
      <c r="AH26" s="343">
        <f t="shared" ref="AH26" si="337">SUM(AH27,AH66)</f>
        <v>116850.70999999999</v>
      </c>
      <c r="AI26" s="323">
        <f t="shared" si="43"/>
        <v>0.97719237652410973</v>
      </c>
      <c r="AJ26" s="343">
        <f t="shared" ref="AJ26" si="338">SUM(AJ27,AJ66)</f>
        <v>57941.990000000005</v>
      </c>
      <c r="AK26" s="323">
        <f t="shared" si="44"/>
        <v>0.49207634819532914</v>
      </c>
      <c r="AL26" s="226">
        <f t="shared" ref="AL26" si="339">SUM(AL27,AL66)</f>
        <v>0</v>
      </c>
      <c r="AM26" s="226">
        <f t="shared" si="45"/>
        <v>117750</v>
      </c>
      <c r="AN26" s="323">
        <f t="shared" si="46"/>
        <v>0.49207634819532914</v>
      </c>
      <c r="AO26" s="226">
        <f t="shared" ref="AO26" si="340">SUM(AO27,AO66)</f>
        <v>0</v>
      </c>
      <c r="AP26" s="226">
        <f t="shared" si="48"/>
        <v>117750</v>
      </c>
      <c r="AQ26" s="223">
        <f t="shared" ref="AQ26:AX26" si="341">SUM(AQ27,AQ66)</f>
        <v>117750</v>
      </c>
      <c r="AR26" s="363">
        <f t="shared" si="341"/>
        <v>101773.29000000001</v>
      </c>
      <c r="AS26" s="223">
        <f t="shared" si="341"/>
        <v>117750</v>
      </c>
      <c r="AT26" s="426">
        <f t="shared" si="341"/>
        <v>122602.02000000002</v>
      </c>
      <c r="AU26" s="427">
        <f t="shared" si="341"/>
        <v>121398</v>
      </c>
      <c r="AV26" s="427">
        <f t="shared" si="341"/>
        <v>121398</v>
      </c>
      <c r="AW26" s="427">
        <f t="shared" si="341"/>
        <v>121398</v>
      </c>
      <c r="AX26" s="428">
        <f t="shared" si="341"/>
        <v>33561.089999999997</v>
      </c>
      <c r="AY26" s="587">
        <f t="shared" si="50"/>
        <v>0.27645504868284482</v>
      </c>
      <c r="AZ26" s="427">
        <f t="shared" ref="AZ26" si="342">SUM(AZ27,AZ66)</f>
        <v>0</v>
      </c>
      <c r="BA26" s="427">
        <f t="shared" si="52"/>
        <v>121398</v>
      </c>
      <c r="BB26" s="587">
        <f t="shared" si="182"/>
        <v>0.27645504868284482</v>
      </c>
      <c r="BC26" s="428">
        <f t="shared" ref="BC26:BE26" si="343">SUM(BC27,BC66)</f>
        <v>57140.270000000004</v>
      </c>
      <c r="BD26" s="587">
        <f t="shared" si="55"/>
        <v>0.47068543139096197</v>
      </c>
      <c r="BE26" s="428">
        <f t="shared" si="343"/>
        <v>96035.53</v>
      </c>
      <c r="BF26" s="587">
        <f t="shared" si="56"/>
        <v>0.79108000131797884</v>
      </c>
      <c r="BG26" s="427">
        <f t="shared" ref="BG26" si="344">SUM(BG27,BG66)</f>
        <v>-2899</v>
      </c>
      <c r="BH26" s="427">
        <f t="shared" si="58"/>
        <v>118499</v>
      </c>
      <c r="BI26" s="587">
        <f t="shared" si="59"/>
        <v>0.81043325260128773</v>
      </c>
      <c r="BJ26" s="428">
        <f t="shared" ref="BJ26:BP26" si="345">SUM(BJ27,BJ66)</f>
        <v>117540.25</v>
      </c>
      <c r="BK26" s="428">
        <f t="shared" si="345"/>
        <v>117540.25</v>
      </c>
      <c r="BL26" s="304">
        <f t="shared" si="345"/>
        <v>118105</v>
      </c>
      <c r="BM26" s="304">
        <f t="shared" si="345"/>
        <v>118105</v>
      </c>
      <c r="BN26" s="304">
        <f t="shared" si="345"/>
        <v>118105</v>
      </c>
      <c r="BO26" s="343">
        <f t="shared" si="345"/>
        <v>36642.339999999997</v>
      </c>
      <c r="BP26" s="390">
        <f t="shared" si="345"/>
        <v>0</v>
      </c>
      <c r="BQ26" s="504">
        <f t="shared" si="61"/>
        <v>118105</v>
      </c>
      <c r="BR26" s="323">
        <f t="shared" si="62"/>
        <v>0.31025223318233774</v>
      </c>
      <c r="BS26" s="376">
        <f t="shared" ref="BS26:BU26" si="346">SUM(BS27,BS66)</f>
        <v>54989.72</v>
      </c>
      <c r="BT26" s="323">
        <f t="shared" si="64"/>
        <v>0.46560027094534523</v>
      </c>
      <c r="BU26" s="96">
        <f t="shared" si="346"/>
        <v>98283.23</v>
      </c>
      <c r="BV26" s="323">
        <f t="shared" si="65"/>
        <v>0.83216824012531221</v>
      </c>
      <c r="BW26" s="390">
        <f t="shared" ref="BW26" si="347">SUM(BW27,BW66)</f>
        <v>5424</v>
      </c>
      <c r="BX26" s="530">
        <f t="shared" si="67"/>
        <v>123529</v>
      </c>
      <c r="BY26" s="323">
        <f t="shared" si="68"/>
        <v>0.79562879971504663</v>
      </c>
      <c r="BZ26" s="304">
        <f t="shared" ref="BZ26:CF26" si="348">SUM(BZ27,BZ66)</f>
        <v>123529</v>
      </c>
      <c r="CA26" s="1372">
        <f t="shared" si="348"/>
        <v>127404</v>
      </c>
      <c r="CB26" s="304">
        <f t="shared" si="348"/>
        <v>127404</v>
      </c>
      <c r="CC26" s="304">
        <f t="shared" si="348"/>
        <v>127404</v>
      </c>
      <c r="CD26" s="1457">
        <f t="shared" si="348"/>
        <v>118480.06</v>
      </c>
      <c r="CE26" s="223">
        <f t="shared" si="348"/>
        <v>127404</v>
      </c>
      <c r="CF26" s="376">
        <f t="shared" si="348"/>
        <v>41016.710000000006</v>
      </c>
      <c r="CG26" s="1475">
        <f t="shared" si="70"/>
        <v>0.3219420897303068</v>
      </c>
      <c r="CH26" s="530">
        <f t="shared" ref="CH26" si="349">SUM(CH27,CH66)</f>
        <v>0</v>
      </c>
      <c r="CI26" s="304">
        <f t="shared" si="72"/>
        <v>127404</v>
      </c>
      <c r="CJ26" s="1475">
        <f t="shared" si="73"/>
        <v>0.3219420897303068</v>
      </c>
      <c r="CK26" s="1954">
        <f t="shared" ref="CK26" si="350">SUM(CK27,CK66)</f>
        <v>66441.009999999995</v>
      </c>
      <c r="CL26" s="1475">
        <f t="shared" si="75"/>
        <v>0.52149861856770585</v>
      </c>
      <c r="CM26" s="530">
        <f t="shared" ref="CM26" si="351">SUM(CM27,CM66)</f>
        <v>0</v>
      </c>
      <c r="CN26" s="530">
        <f t="shared" si="77"/>
        <v>127404</v>
      </c>
      <c r="CO26" s="1475">
        <f t="shared" si="78"/>
        <v>0.52149861856770585</v>
      </c>
      <c r="CP26" s="530">
        <f t="shared" ref="CP26" si="352">SUM(CP27,CP66)</f>
        <v>0</v>
      </c>
      <c r="CQ26" s="304">
        <f t="shared" si="80"/>
        <v>127404</v>
      </c>
      <c r="CR26" s="1475">
        <f t="shared" si="81"/>
        <v>0.52149861856770585</v>
      </c>
      <c r="CS26" s="343">
        <f t="shared" ref="CS26:CW26" si="353">SUM(CS27,CS66)</f>
        <v>134972.25</v>
      </c>
      <c r="CT26" s="504">
        <f t="shared" si="353"/>
        <v>148644</v>
      </c>
      <c r="CU26" s="304">
        <f t="shared" si="353"/>
        <v>147843</v>
      </c>
      <c r="CV26" s="304">
        <f t="shared" si="353"/>
        <v>147843</v>
      </c>
      <c r="CW26" s="428">
        <f t="shared" si="353"/>
        <v>134972.25</v>
      </c>
      <c r="CX26" s="1475">
        <f t="shared" si="83"/>
        <v>1.0594035509089197</v>
      </c>
      <c r="CY26" s="504">
        <f t="shared" ref="CY26:DB26" si="354">SUM(CY27,CY66)</f>
        <v>148644</v>
      </c>
      <c r="CZ26" s="304">
        <f t="shared" si="354"/>
        <v>0</v>
      </c>
      <c r="DA26" s="304">
        <f t="shared" si="84"/>
        <v>148644</v>
      </c>
      <c r="DB26" s="304">
        <f t="shared" si="354"/>
        <v>0</v>
      </c>
      <c r="DC26" s="304">
        <f t="shared" si="85"/>
        <v>148644</v>
      </c>
      <c r="DD26" s="343">
        <f t="shared" ref="DD26" si="355">SUM(DD27,DD66)</f>
        <v>71768.13</v>
      </c>
      <c r="DE26" s="1969">
        <f t="shared" si="87"/>
        <v>0.48281888269960443</v>
      </c>
      <c r="DF26" s="304">
        <f t="shared" ref="DF26" si="356">SUM(DF27,DF66)</f>
        <v>0</v>
      </c>
      <c r="DG26" s="304">
        <f t="shared" si="89"/>
        <v>148644</v>
      </c>
      <c r="DH26" s="1475">
        <f t="shared" si="90"/>
        <v>0.48281888269960443</v>
      </c>
      <c r="DI26" s="343">
        <f t="shared" ref="DI26:DJ26" si="357">SUM(DI27,DI66)</f>
        <v>143359.11000000002</v>
      </c>
      <c r="DJ26" s="2545">
        <f t="shared" si="357"/>
        <v>143359.11000000002</v>
      </c>
      <c r="DK26" s="2543">
        <f t="shared" si="92"/>
        <v>0.96444599176556078</v>
      </c>
      <c r="DL26" s="2546">
        <f t="shared" ref="DL26:DO26" si="358">SUM(DL27,DL66)</f>
        <v>153688</v>
      </c>
      <c r="DM26" s="2546">
        <f t="shared" si="358"/>
        <v>153762</v>
      </c>
      <c r="DN26" s="2546">
        <f t="shared" si="358"/>
        <v>153762</v>
      </c>
      <c r="DO26" s="2545">
        <f t="shared" si="358"/>
        <v>69478.320000000007</v>
      </c>
      <c r="DP26" s="2543">
        <f t="shared" si="94"/>
        <v>0.45207381187861123</v>
      </c>
      <c r="DQ26" s="2546">
        <f t="shared" ref="DQ26" si="359">SUM(DQ27,DQ66)</f>
        <v>0</v>
      </c>
      <c r="DR26" s="2546">
        <f t="shared" si="96"/>
        <v>153688</v>
      </c>
      <c r="DS26" s="2543">
        <f t="shared" si="97"/>
        <v>0.45207381187861123</v>
      </c>
      <c r="DT26" s="2545">
        <f t="shared" ref="DT26" si="360">SUM(DT27,DT66)</f>
        <v>108356.83</v>
      </c>
      <c r="DU26" s="2543">
        <f t="shared" si="99"/>
        <v>0.70504418041746919</v>
      </c>
      <c r="DV26" s="2546">
        <f t="shared" ref="DV26:EB26" si="361">SUM(DV27,DV66)</f>
        <v>153688</v>
      </c>
      <c r="DW26" s="2545">
        <f t="shared" ref="DW26" si="362">SUM(DW27,DW66)</f>
        <v>142984.68</v>
      </c>
      <c r="DX26" s="587">
        <f t="shared" si="101"/>
        <v>0.93035682681796883</v>
      </c>
      <c r="DY26" s="427">
        <f t="shared" si="361"/>
        <v>156727</v>
      </c>
      <c r="DZ26" s="304">
        <f t="shared" si="361"/>
        <v>156676</v>
      </c>
      <c r="EA26" s="304">
        <f t="shared" si="361"/>
        <v>156676</v>
      </c>
      <c r="EB26" s="427">
        <f t="shared" si="361"/>
        <v>0</v>
      </c>
      <c r="EC26" s="427">
        <f t="shared" si="104"/>
        <v>156727</v>
      </c>
      <c r="ED26" s="428">
        <f t="shared" ref="ED26:EE26" si="363">SUM(ED27,ED66)</f>
        <v>49588.14</v>
      </c>
      <c r="EE26" s="304">
        <f t="shared" si="363"/>
        <v>0</v>
      </c>
      <c r="EF26" s="304">
        <f t="shared" si="106"/>
        <v>156727</v>
      </c>
      <c r="EG26" s="1475">
        <f t="shared" si="107"/>
        <v>0.3163981955885074</v>
      </c>
      <c r="EH26" s="2430">
        <f t="shared" ref="EH26" si="364">SUM(EH27,EH66)</f>
        <v>76578.850000000006</v>
      </c>
      <c r="EI26" s="1475">
        <f t="shared" si="109"/>
        <v>0.48861300222680204</v>
      </c>
      <c r="EJ26" s="427">
        <f t="shared" ref="EJ26" si="365">SUM(EJ27,EJ66)</f>
        <v>156727</v>
      </c>
      <c r="EK26" s="2640">
        <f t="shared" ref="EK26:EL26" si="366">SUM(EK27,EK66)</f>
        <v>158081</v>
      </c>
      <c r="EL26" s="304">
        <f t="shared" si="366"/>
        <v>158081</v>
      </c>
      <c r="EM26" s="304">
        <f t="shared" ref="EM26" si="367">SUM(EM27,EM66)</f>
        <v>158081</v>
      </c>
    </row>
    <row r="27" spans="1:143" ht="21" x14ac:dyDescent="0.35">
      <c r="A27" s="203">
        <v>18</v>
      </c>
      <c r="B27" s="1747"/>
      <c r="C27" s="1747"/>
      <c r="D27" s="240"/>
      <c r="E27" s="245" t="s">
        <v>159</v>
      </c>
      <c r="F27" s="246" t="s">
        <v>516</v>
      </c>
      <c r="G27" s="222">
        <f>SUM(G28,G33,G41,G42,G43,G56,G57,G58,G61,G71,G72)</f>
        <v>42609</v>
      </c>
      <c r="H27" s="222">
        <f t="shared" ref="H27:L27" si="368">SUM(H28,H33,H41,H42,H43,H56,H57,H58,H61,H71,H72)</f>
        <v>40733</v>
      </c>
      <c r="I27" s="225">
        <f t="shared" si="368"/>
        <v>39288</v>
      </c>
      <c r="J27" s="222">
        <f t="shared" si="368"/>
        <v>40075</v>
      </c>
      <c r="K27" s="222">
        <f t="shared" si="368"/>
        <v>40075</v>
      </c>
      <c r="L27" s="225">
        <f t="shared" si="368"/>
        <v>12694</v>
      </c>
      <c r="M27" s="215">
        <f t="shared" si="175"/>
        <v>0.32310120138464671</v>
      </c>
      <c r="N27" s="225">
        <f>SUM(N28,N33,N41,N43,N56,N58,N61,N71,N72)</f>
        <v>0</v>
      </c>
      <c r="O27" s="307">
        <f>SUM(O28,O33,O41,O43,O56,O58,O61,O71,O72)</f>
        <v>0</v>
      </c>
      <c r="P27" s="222">
        <f t="shared" ref="P27" si="369">SUM(P28,P33,P41,P42,P43,P56,P57,P58,P61,P71,P72)</f>
        <v>39288</v>
      </c>
      <c r="Q27" s="225">
        <f t="shared" si="112"/>
        <v>39288</v>
      </c>
      <c r="R27" s="215">
        <f t="shared" si="36"/>
        <v>0.32310120138464671</v>
      </c>
      <c r="S27" s="222">
        <f t="shared" ref="S27:T27" si="370">SUM(S28,S33,S41,S42,S43,S56,S57,S58,S61,S71,S72)</f>
        <v>39288</v>
      </c>
      <c r="T27" s="225">
        <f t="shared" si="370"/>
        <v>18878</v>
      </c>
      <c r="U27" s="323">
        <f t="shared" si="38"/>
        <v>0.48050295255548769</v>
      </c>
      <c r="V27" s="222">
        <f t="shared" ref="V27" si="371">SUM(V28,V33,V41,V42,V43,V56,V57,V58,V61,V71,V72)</f>
        <v>39288</v>
      </c>
      <c r="W27" s="307">
        <f>SUM(W28,W33,W41,W43,W56,W58,W61,W71,W72)</f>
        <v>0</v>
      </c>
      <c r="X27" s="307">
        <f t="shared" si="39"/>
        <v>39288</v>
      </c>
      <c r="Y27" s="323">
        <f t="shared" si="40"/>
        <v>0.48050295255548769</v>
      </c>
      <c r="Z27" s="307">
        <f t="shared" ref="Z27:AF27" si="372">SUM(Z28,Z33,Z41,Z42,Z43,Z56,Z57,Z58,Z61,Z71,Z72)</f>
        <v>33721</v>
      </c>
      <c r="AA27" s="323">
        <f t="shared" si="42"/>
        <v>0.85830278965587459</v>
      </c>
      <c r="AB27" s="307">
        <f t="shared" si="372"/>
        <v>36187</v>
      </c>
      <c r="AC27" s="222">
        <f t="shared" si="372"/>
        <v>39288</v>
      </c>
      <c r="AD27" s="222">
        <f t="shared" si="372"/>
        <v>36222</v>
      </c>
      <c r="AE27" s="222">
        <f t="shared" si="372"/>
        <v>37284</v>
      </c>
      <c r="AF27" s="222">
        <f t="shared" si="372"/>
        <v>37284</v>
      </c>
      <c r="AG27" s="225">
        <f>SUM(AG28,AG33,AG41,AG43,AG56,AG58,AG61,AG71,AG72)</f>
        <v>0</v>
      </c>
      <c r="AH27" s="344">
        <f t="shared" ref="AH27" si="373">SUM(AH28,AH33,AH41,AH42,AH43,AH56,AH57,AH58,AH61,AH71,AH72)</f>
        <v>39057.68</v>
      </c>
      <c r="AI27" s="323">
        <f t="shared" si="43"/>
        <v>0.99413765017308087</v>
      </c>
      <c r="AJ27" s="344">
        <f t="shared" ref="AJ27" si="374">SUM(AJ28,AJ33,AJ41,AJ42,AJ43,AJ56,AJ57,AJ58,AJ61,AJ71,AJ72)</f>
        <v>18072.16</v>
      </c>
      <c r="AK27" s="323">
        <f t="shared" si="44"/>
        <v>0.49892772348296616</v>
      </c>
      <c r="AL27" s="225">
        <f t="shared" ref="AL27" si="375">SUM(AL28,AL33,AL41,AL42,AL43,AL56,AL57,AL58,AL61,AL71,AL72)</f>
        <v>0</v>
      </c>
      <c r="AM27" s="225">
        <f t="shared" si="45"/>
        <v>36222</v>
      </c>
      <c r="AN27" s="323">
        <f t="shared" si="46"/>
        <v>0.49892772348296616</v>
      </c>
      <c r="AO27" s="225">
        <f t="shared" ref="AO27" si="376">SUM(AO28,AO33,AO41,AO42,AO43,AO56,AO57,AO58,AO61,AO71,AO72)</f>
        <v>0</v>
      </c>
      <c r="AP27" s="225">
        <f t="shared" si="48"/>
        <v>36222</v>
      </c>
      <c r="AQ27" s="222">
        <f t="shared" ref="AQ27:AX27" si="377">SUM(AQ28,AQ33,AQ41,AQ42,AQ43,AQ56,AQ57,AQ58,AQ61,AQ71,AQ72)</f>
        <v>36222</v>
      </c>
      <c r="AR27" s="364">
        <f t="shared" si="377"/>
        <v>33785.040000000001</v>
      </c>
      <c r="AS27" s="222">
        <f t="shared" si="377"/>
        <v>36222</v>
      </c>
      <c r="AT27" s="429">
        <f t="shared" si="377"/>
        <v>39139.580000000009</v>
      </c>
      <c r="AU27" s="430">
        <f t="shared" si="377"/>
        <v>39870</v>
      </c>
      <c r="AV27" s="430">
        <f t="shared" si="377"/>
        <v>39870</v>
      </c>
      <c r="AW27" s="430">
        <f t="shared" si="377"/>
        <v>39870</v>
      </c>
      <c r="AX27" s="431">
        <f t="shared" si="377"/>
        <v>11784.09</v>
      </c>
      <c r="AY27" s="587">
        <f t="shared" si="50"/>
        <v>0.29556282919488336</v>
      </c>
      <c r="AZ27" s="430">
        <f t="shared" ref="AZ27" si="378">SUM(AZ28,AZ33,AZ41,AZ42,AZ43,AZ56,AZ57,AZ58,AZ61,AZ71,AZ72)</f>
        <v>0</v>
      </c>
      <c r="BA27" s="430">
        <f t="shared" si="52"/>
        <v>39870</v>
      </c>
      <c r="BB27" s="587">
        <f t="shared" si="182"/>
        <v>0.29556282919488336</v>
      </c>
      <c r="BC27" s="431">
        <f t="shared" ref="BC27:BE27" si="379">SUM(BC28,BC33,BC41,BC42,BC43,BC56,BC57,BC58,BC61,BC71,BC72)</f>
        <v>17496.740000000002</v>
      </c>
      <c r="BD27" s="587">
        <f t="shared" si="55"/>
        <v>0.43884474542262358</v>
      </c>
      <c r="BE27" s="431">
        <f t="shared" si="379"/>
        <v>29957.98</v>
      </c>
      <c r="BF27" s="587">
        <f t="shared" si="56"/>
        <v>0.75139152244795582</v>
      </c>
      <c r="BG27" s="430">
        <f t="shared" ref="BG27" si="380">SUM(BG28,BG33,BG41,BG42,BG43,BG56,BG57,BG58,BG61,BG71,BG72)</f>
        <v>-2899</v>
      </c>
      <c r="BH27" s="430">
        <f t="shared" si="58"/>
        <v>36971</v>
      </c>
      <c r="BI27" s="587">
        <f t="shared" si="59"/>
        <v>0.8103102431635606</v>
      </c>
      <c r="BJ27" s="431">
        <f t="shared" ref="BJ27:BP27" si="381">SUM(BJ28,BJ33,BJ41,BJ42,BJ43,BJ56,BJ57,BJ58,BJ61,BJ71,BJ72)</f>
        <v>37159.300000000003</v>
      </c>
      <c r="BK27" s="431">
        <f t="shared" si="381"/>
        <v>37159.300000000003</v>
      </c>
      <c r="BL27" s="400">
        <f t="shared" si="381"/>
        <v>36577</v>
      </c>
      <c r="BM27" s="400">
        <f t="shared" si="381"/>
        <v>36577</v>
      </c>
      <c r="BN27" s="400">
        <f t="shared" si="381"/>
        <v>36577</v>
      </c>
      <c r="BO27" s="344">
        <f t="shared" si="381"/>
        <v>10040.34</v>
      </c>
      <c r="BP27" s="391">
        <f t="shared" si="381"/>
        <v>0</v>
      </c>
      <c r="BQ27" s="74">
        <f t="shared" si="61"/>
        <v>36577</v>
      </c>
      <c r="BR27" s="323">
        <f t="shared" si="62"/>
        <v>0.2744987287092982</v>
      </c>
      <c r="BS27" s="377">
        <f t="shared" ref="BS27:BU27" si="382">SUM(BS28,BS33,BS41,BS42,BS43,BS56,BS57,BS58,BS61,BS71,BS72)</f>
        <v>16593.439999999999</v>
      </c>
      <c r="BT27" s="323">
        <f t="shared" si="64"/>
        <v>0.45365776307515648</v>
      </c>
      <c r="BU27" s="97">
        <f t="shared" si="382"/>
        <v>33094.449999999997</v>
      </c>
      <c r="BV27" s="323">
        <f t="shared" si="65"/>
        <v>0.90478852831014023</v>
      </c>
      <c r="BW27" s="391">
        <f t="shared" ref="BW27" si="383">SUM(BW28,BW33,BW41,BW42,BW43,BW56,BW57,BW58,BW61,BW71,BW72)</f>
        <v>5424</v>
      </c>
      <c r="BX27" s="307">
        <f t="shared" si="67"/>
        <v>42001</v>
      </c>
      <c r="BY27" s="323">
        <f t="shared" si="68"/>
        <v>0.78794433465869851</v>
      </c>
      <c r="BZ27" s="400">
        <f t="shared" ref="BZ27:CF27" si="384">SUM(BZ28,BZ33,BZ41,BZ42,BZ43,BZ56,BZ57,BZ58,BZ61,BZ71,BZ72)</f>
        <v>42001</v>
      </c>
      <c r="CA27" s="1448">
        <f t="shared" si="384"/>
        <v>45876</v>
      </c>
      <c r="CB27" s="400">
        <f t="shared" si="384"/>
        <v>45876</v>
      </c>
      <c r="CC27" s="400">
        <f t="shared" si="384"/>
        <v>45876</v>
      </c>
      <c r="CD27" s="1459">
        <f t="shared" si="384"/>
        <v>39938.280000000006</v>
      </c>
      <c r="CE27" s="222">
        <f t="shared" si="384"/>
        <v>45876</v>
      </c>
      <c r="CF27" s="377">
        <f t="shared" si="384"/>
        <v>14677.23</v>
      </c>
      <c r="CG27" s="1475">
        <f t="shared" si="70"/>
        <v>0.31993264452001047</v>
      </c>
      <c r="CH27" s="307">
        <f t="shared" ref="CH27" si="385">SUM(CH28,CH33,CH41,CH42,CH43,CH56,CH57,CH58,CH61,CH71,CH72)</f>
        <v>0</v>
      </c>
      <c r="CI27" s="400">
        <f t="shared" si="72"/>
        <v>45876</v>
      </c>
      <c r="CJ27" s="1475">
        <f t="shared" si="73"/>
        <v>0.31993264452001047</v>
      </c>
      <c r="CK27" s="1955">
        <f t="shared" ref="CK27" si="386">SUM(CK28,CK33,CK41,CK42,CK43,CK56,CK57,CK58,CK61,CK71,CK72)</f>
        <v>27148.719999999998</v>
      </c>
      <c r="CL27" s="1475">
        <f t="shared" si="75"/>
        <v>0.59178481123027282</v>
      </c>
      <c r="CM27" s="307">
        <f t="shared" ref="CM27" si="387">SUM(CM28,CM33,CM41,CM42,CM43,CM56,CM57,CM58,CM61,CM71,CM72)</f>
        <v>0</v>
      </c>
      <c r="CN27" s="307">
        <f t="shared" si="77"/>
        <v>45876</v>
      </c>
      <c r="CO27" s="1475">
        <f t="shared" si="78"/>
        <v>0.59178481123027282</v>
      </c>
      <c r="CP27" s="307">
        <f t="shared" ref="CP27" si="388">SUM(CP28,CP33,CP41,CP42,CP43,CP56,CP57,CP58,CP61,CP71,CP72)</f>
        <v>0</v>
      </c>
      <c r="CQ27" s="400">
        <f t="shared" si="80"/>
        <v>45876</v>
      </c>
      <c r="CR27" s="1475">
        <f t="shared" si="81"/>
        <v>0.59178481123027282</v>
      </c>
      <c r="CS27" s="344">
        <f t="shared" ref="CS27" si="389">SUM(CS28,CS33,CS41,CS42,CS43,CS56,CS57,CS58,CS61,CS71,CS72)</f>
        <v>55044.560000000005</v>
      </c>
      <c r="CT27" s="74">
        <f>SUM(CT28,CT33,CT41,CT42,CT43,CT56,CT57,CT58,CT61)</f>
        <v>60920</v>
      </c>
      <c r="CU27" s="400">
        <f t="shared" ref="CU27:CV27" si="390">SUM(CU28,CU33,CU41,CU42,CU43,CU56,CU57,CU58,CU61)</f>
        <v>60119</v>
      </c>
      <c r="CV27" s="400">
        <f t="shared" si="390"/>
        <v>60119</v>
      </c>
      <c r="CW27" s="431">
        <f t="shared" ref="CW27" si="391">SUM(CW28,CW33,CW41,CW42,CW43,CW56,CW57,CW58,CW61,CW71,CW72)</f>
        <v>55044.560000000005</v>
      </c>
      <c r="CX27" s="1475">
        <f t="shared" si="83"/>
        <v>1.1998552620106375</v>
      </c>
      <c r="CY27" s="74">
        <f>SUM(CY28,CY33,CY41,CY42,CY43,CY56,CY57,CY58,CY61)</f>
        <v>60920</v>
      </c>
      <c r="CZ27" s="400">
        <f t="shared" ref="CZ27:DB27" si="392">SUM(CZ28,CZ33,CZ41,CZ42,CZ43,CZ56,CZ57,CZ58,CZ61,CZ71,CZ72)</f>
        <v>0</v>
      </c>
      <c r="DA27" s="400">
        <f t="shared" si="84"/>
        <v>60920</v>
      </c>
      <c r="DB27" s="400">
        <f t="shared" si="392"/>
        <v>0</v>
      </c>
      <c r="DC27" s="400">
        <f t="shared" si="85"/>
        <v>60920</v>
      </c>
      <c r="DD27" s="344">
        <f>SUM(DD28,DD33,DD41,DD42,DD43,DD56,DD57,DD58,DD61,DD71)</f>
        <v>32874.42</v>
      </c>
      <c r="DE27" s="1969">
        <f t="shared" si="87"/>
        <v>0.53963263296126063</v>
      </c>
      <c r="DF27" s="400">
        <f t="shared" ref="DF27" si="393">SUM(DF28,DF33,DF41,DF42,DF43,DF56,DF57,DF58,DF61,DF71,DF72)</f>
        <v>0</v>
      </c>
      <c r="DG27" s="400">
        <f t="shared" si="89"/>
        <v>60920</v>
      </c>
      <c r="DH27" s="1475">
        <f t="shared" si="90"/>
        <v>0.53963263296126063</v>
      </c>
      <c r="DI27" s="344">
        <f>SUM(DI28,DI33,DI41,DI42,DI43,DI56,DI57,DI58,DI61,DI71)</f>
        <v>63353.170000000006</v>
      </c>
      <c r="DJ27" s="2547">
        <f>SUM(DJ28,DJ33,DJ41,DJ42,DJ43,DJ56,DJ57,DJ58,DJ61,DJ71)</f>
        <v>63353.170000000006</v>
      </c>
      <c r="DK27" s="2543">
        <f t="shared" si="92"/>
        <v>1.0399404136572554</v>
      </c>
      <c r="DL27" s="2548">
        <f>SUM(DL28,DL33,DL41,DL42,DL43,DL56,DL57,DL58,DL61)</f>
        <v>67292</v>
      </c>
      <c r="DM27" s="2548">
        <f>SUM(DM28,DM33,DM41,DM42,DM43,DM56,DM57,DM58,DM61)</f>
        <v>67366</v>
      </c>
      <c r="DN27" s="2548">
        <f>SUM(DN28,DN33,DN41,DN42,DN43,DN56,DN57,DN58,DN61)</f>
        <v>67366</v>
      </c>
      <c r="DO27" s="2547">
        <f>SUM(DO28,DO33,DO41,DO42,DO43,DO56,DO57,DO58,DO61,DO71)</f>
        <v>28672.670000000002</v>
      </c>
      <c r="DP27" s="2543">
        <f t="shared" si="94"/>
        <v>0.4260932948938953</v>
      </c>
      <c r="DQ27" s="2548">
        <f t="shared" ref="DQ27" si="394">SUM(DQ28,DQ33,DQ41,DQ42,DQ43,DQ56,DQ57,DQ58,DQ61,DQ71,DQ72)</f>
        <v>0</v>
      </c>
      <c r="DR27" s="2548">
        <f t="shared" si="96"/>
        <v>67292</v>
      </c>
      <c r="DS27" s="2543">
        <f t="shared" si="97"/>
        <v>0.4260932948938953</v>
      </c>
      <c r="DT27" s="2547">
        <f>SUM(DT28,DT33,DT41,DT42,DT43,DT56,DT57,DT58,DT61,DT71)</f>
        <v>47884.83</v>
      </c>
      <c r="DU27" s="2543">
        <f t="shared" si="99"/>
        <v>0.71159766391250079</v>
      </c>
      <c r="DV27" s="2548">
        <f>SUM(DV28,DV33,DV41,DV42,DV43,DV56,DV57,DV58,DV61)</f>
        <v>67292</v>
      </c>
      <c r="DW27" s="2547">
        <f>SUM(DW28,DW33,DW41,DW42,DW43,DW56,DW57,DW58,DW61)</f>
        <v>60708.849999999991</v>
      </c>
      <c r="DX27" s="587">
        <f t="shared" si="101"/>
        <v>0.90217039172561364</v>
      </c>
      <c r="DY27" s="430">
        <f>SUM(DY28,DY33,DY41,DY42,DY43,DY56,DY57,DY58,DY61)</f>
        <v>70331</v>
      </c>
      <c r="DZ27" s="400">
        <f>SUM(DZ28,DZ33,DZ41,DZ42,DZ43,DZ56,DZ57,DZ58,DZ61)</f>
        <v>70280</v>
      </c>
      <c r="EA27" s="400">
        <f>SUM(EA28,EA33,EA41,EA42,EA43,EA56,EA57,EA58,EA61)</f>
        <v>70280</v>
      </c>
      <c r="EB27" s="430">
        <f t="shared" ref="EB27" si="395">SUM(EB28,EB33,EB41,EB42,EB43,EB56,EB57,EB58,EB61,EB71,EB72)</f>
        <v>0</v>
      </c>
      <c r="EC27" s="430">
        <f t="shared" si="104"/>
        <v>70331</v>
      </c>
      <c r="ED27" s="431">
        <f>SUM(ED28,ED33,ED41,ED42,ED43,ED56,ED57,ED58,ED61)</f>
        <v>21965.7</v>
      </c>
      <c r="EE27" s="400">
        <f t="shared" ref="EE27" si="396">SUM(EE28,EE33,EE41,EE42,EE43,EE56,EE57,EE58,EE61,EE71,EE72)</f>
        <v>0</v>
      </c>
      <c r="EF27" s="400">
        <f t="shared" si="106"/>
        <v>70331</v>
      </c>
      <c r="EG27" s="1475">
        <f t="shared" si="107"/>
        <v>0.31231889209594632</v>
      </c>
      <c r="EH27" s="2431">
        <f>SUM(EH28,EH33,EH41,EH42,EH43,EH56,EH57,EH58,EH61)</f>
        <v>34387.24</v>
      </c>
      <c r="EI27" s="1475">
        <f t="shared" si="109"/>
        <v>0.48893432483542104</v>
      </c>
      <c r="EJ27" s="430">
        <f>SUM(EJ28,EJ33,EJ41,EJ42,EJ43,EJ56,EJ57,EJ58,EJ61)</f>
        <v>70331</v>
      </c>
      <c r="EK27" s="2673">
        <f>SUM(EK28,EK33,EK41,EK42,EK43,EK56,EK57,EK58,EK61)</f>
        <v>71685</v>
      </c>
      <c r="EL27" s="400">
        <f>SUM(EL28,EL33,EL41,EL42,EL43,EL56,EL57,EL58,EL61)</f>
        <v>71685</v>
      </c>
      <c r="EM27" s="400">
        <f>SUM(EM28,EM33,EM41,EM42,EM43,EM56,EM57,EM58,EM61)</f>
        <v>71685</v>
      </c>
    </row>
    <row r="28" spans="1:143" ht="21" hidden="1" x14ac:dyDescent="0.35">
      <c r="A28" s="203">
        <v>21</v>
      </c>
      <c r="B28" s="1747"/>
      <c r="C28" s="1747"/>
      <c r="D28" s="240"/>
      <c r="E28" s="245" t="s">
        <v>4</v>
      </c>
      <c r="F28" s="246"/>
      <c r="G28" s="222">
        <f t="shared" ref="G28:P28" si="397">SUM(G29:G32)</f>
        <v>10471</v>
      </c>
      <c r="H28" s="222">
        <f t="shared" si="397"/>
        <v>4552</v>
      </c>
      <c r="I28" s="225">
        <f t="shared" si="397"/>
        <v>4770</v>
      </c>
      <c r="J28" s="222">
        <f t="shared" si="397"/>
        <v>5557</v>
      </c>
      <c r="K28" s="222">
        <f t="shared" si="397"/>
        <v>5557</v>
      </c>
      <c r="L28" s="225">
        <f t="shared" si="397"/>
        <v>1992</v>
      </c>
      <c r="M28" s="215">
        <f t="shared" si="175"/>
        <v>0.41761006289308178</v>
      </c>
      <c r="N28" s="225">
        <f t="shared" si="397"/>
        <v>0</v>
      </c>
      <c r="O28" s="307">
        <f t="shared" si="397"/>
        <v>0</v>
      </c>
      <c r="P28" s="222">
        <f t="shared" si="397"/>
        <v>4770</v>
      </c>
      <c r="Q28" s="225">
        <f t="shared" si="112"/>
        <v>4770</v>
      </c>
      <c r="R28" s="215">
        <f t="shared" si="36"/>
        <v>0.41761006289308178</v>
      </c>
      <c r="S28" s="222">
        <f t="shared" ref="S28:T28" si="398">SUM(S29:S32)</f>
        <v>4770</v>
      </c>
      <c r="T28" s="225">
        <f t="shared" si="398"/>
        <v>2987</v>
      </c>
      <c r="U28" s="323">
        <f t="shared" si="38"/>
        <v>0.62620545073375267</v>
      </c>
      <c r="V28" s="222">
        <f t="shared" ref="V28:W28" si="399">SUM(V29:V32)</f>
        <v>4770</v>
      </c>
      <c r="W28" s="307">
        <f t="shared" si="399"/>
        <v>0</v>
      </c>
      <c r="X28" s="307">
        <f t="shared" si="39"/>
        <v>4770</v>
      </c>
      <c r="Y28" s="323">
        <f t="shared" si="40"/>
        <v>0.62620545073375267</v>
      </c>
      <c r="Z28" s="307">
        <f t="shared" ref="Z28:AH28" si="400">SUM(Z29:Z32)</f>
        <v>4583</v>
      </c>
      <c r="AA28" s="323">
        <f t="shared" si="42"/>
        <v>0.96079664570230605</v>
      </c>
      <c r="AB28" s="307">
        <f t="shared" si="400"/>
        <v>5210</v>
      </c>
      <c r="AC28" s="222">
        <f t="shared" si="400"/>
        <v>4770</v>
      </c>
      <c r="AD28" s="222">
        <f t="shared" si="400"/>
        <v>5557</v>
      </c>
      <c r="AE28" s="222">
        <f t="shared" si="400"/>
        <v>5557</v>
      </c>
      <c r="AF28" s="222">
        <f t="shared" si="400"/>
        <v>5557</v>
      </c>
      <c r="AG28" s="225">
        <f t="shared" si="400"/>
        <v>0</v>
      </c>
      <c r="AH28" s="344">
        <f t="shared" si="400"/>
        <v>5316.57</v>
      </c>
      <c r="AI28" s="323">
        <f t="shared" si="43"/>
        <v>1.1145849056603774</v>
      </c>
      <c r="AJ28" s="344">
        <f t="shared" ref="AJ28" si="401">SUM(AJ29:AJ32)</f>
        <v>4021.99</v>
      </c>
      <c r="AK28" s="323">
        <f t="shared" si="44"/>
        <v>0.72377001979485334</v>
      </c>
      <c r="AL28" s="225">
        <f t="shared" ref="AL28" si="402">SUM(AL29:AL32)</f>
        <v>0</v>
      </c>
      <c r="AM28" s="225">
        <f t="shared" si="45"/>
        <v>5557</v>
      </c>
      <c r="AN28" s="323">
        <f t="shared" si="46"/>
        <v>0.72377001979485334</v>
      </c>
      <c r="AO28" s="225">
        <f t="shared" ref="AO28" si="403">SUM(AO29:AO32)</f>
        <v>0</v>
      </c>
      <c r="AP28" s="225">
        <f t="shared" si="48"/>
        <v>5557</v>
      </c>
      <c r="AQ28" s="222">
        <f t="shared" ref="AQ28:AX28" si="404">SUM(AQ29:AQ32)</f>
        <v>5557</v>
      </c>
      <c r="AR28" s="364">
        <f t="shared" si="404"/>
        <v>8144.6100000000006</v>
      </c>
      <c r="AS28" s="222">
        <f t="shared" si="404"/>
        <v>5557</v>
      </c>
      <c r="AT28" s="429">
        <f t="shared" si="404"/>
        <v>9147.8000000000011</v>
      </c>
      <c r="AU28" s="430">
        <f t="shared" si="404"/>
        <v>8143</v>
      </c>
      <c r="AV28" s="430">
        <f t="shared" si="404"/>
        <v>8143</v>
      </c>
      <c r="AW28" s="430">
        <f t="shared" si="404"/>
        <v>8143</v>
      </c>
      <c r="AX28" s="431">
        <f t="shared" si="404"/>
        <v>2744.33</v>
      </c>
      <c r="AY28" s="587">
        <f t="shared" si="50"/>
        <v>0.33701706987596708</v>
      </c>
      <c r="AZ28" s="430">
        <f t="shared" ref="AZ28" si="405">SUM(AZ29:AZ32)</f>
        <v>0</v>
      </c>
      <c r="BA28" s="430">
        <f t="shared" si="52"/>
        <v>8143</v>
      </c>
      <c r="BB28" s="587">
        <f t="shared" si="182"/>
        <v>0.33701706987596708</v>
      </c>
      <c r="BC28" s="431">
        <f t="shared" ref="BC28:BE28" si="406">SUM(BC29:BC32)</f>
        <v>3840.3500000000004</v>
      </c>
      <c r="BD28" s="587">
        <f t="shared" si="55"/>
        <v>0.4716136559007737</v>
      </c>
      <c r="BE28" s="431">
        <f t="shared" si="406"/>
        <v>6457.1100000000006</v>
      </c>
      <c r="BF28" s="587">
        <f t="shared" si="56"/>
        <v>0.79296450939457208</v>
      </c>
      <c r="BG28" s="430">
        <f t="shared" ref="BG28" si="407">SUM(BG29:BG32)</f>
        <v>-1700</v>
      </c>
      <c r="BH28" s="430">
        <f t="shared" si="58"/>
        <v>6443</v>
      </c>
      <c r="BI28" s="587">
        <f t="shared" si="59"/>
        <v>1.0021899736147759</v>
      </c>
      <c r="BJ28" s="431">
        <f t="shared" ref="BJ28:BP28" si="408">SUM(BJ29:BJ32)</f>
        <v>6550.4400000000005</v>
      </c>
      <c r="BK28" s="431">
        <f t="shared" si="408"/>
        <v>6550.4400000000005</v>
      </c>
      <c r="BL28" s="400">
        <f t="shared" si="408"/>
        <v>6550</v>
      </c>
      <c r="BM28" s="400">
        <f t="shared" si="408"/>
        <v>6550</v>
      </c>
      <c r="BN28" s="400">
        <f t="shared" si="408"/>
        <v>6550</v>
      </c>
      <c r="BO28" s="344">
        <f t="shared" si="408"/>
        <v>995.82</v>
      </c>
      <c r="BP28" s="391">
        <f t="shared" si="408"/>
        <v>0</v>
      </c>
      <c r="BQ28" s="74">
        <f t="shared" si="61"/>
        <v>6550</v>
      </c>
      <c r="BR28" s="323">
        <f t="shared" si="62"/>
        <v>0.15203358778625956</v>
      </c>
      <c r="BS28" s="377">
        <f t="shared" ref="BS28:BU28" si="409">SUM(BS29:BS32)</f>
        <v>2384.67</v>
      </c>
      <c r="BT28" s="323">
        <f t="shared" si="64"/>
        <v>0.36407175572519085</v>
      </c>
      <c r="BU28" s="97">
        <f t="shared" si="409"/>
        <v>5184.42</v>
      </c>
      <c r="BV28" s="323">
        <f t="shared" si="65"/>
        <v>0.79151450381679389</v>
      </c>
      <c r="BW28" s="391">
        <f t="shared" ref="BW28" si="410">SUM(BW29:BW32)</f>
        <v>0</v>
      </c>
      <c r="BX28" s="307">
        <f t="shared" si="67"/>
        <v>6550</v>
      </c>
      <c r="BY28" s="323">
        <f t="shared" si="68"/>
        <v>0.79151450381679389</v>
      </c>
      <c r="BZ28" s="400">
        <f t="shared" ref="BZ28:CF28" si="411">SUM(BZ29:BZ32)</f>
        <v>6550</v>
      </c>
      <c r="CA28" s="1448">
        <f t="shared" si="411"/>
        <v>6550</v>
      </c>
      <c r="CB28" s="400">
        <f t="shared" si="411"/>
        <v>6550</v>
      </c>
      <c r="CC28" s="400">
        <f t="shared" si="411"/>
        <v>6550</v>
      </c>
      <c r="CD28" s="1459">
        <f t="shared" si="411"/>
        <v>5214.42</v>
      </c>
      <c r="CE28" s="222">
        <f t="shared" si="411"/>
        <v>6550</v>
      </c>
      <c r="CF28" s="377">
        <f t="shared" si="411"/>
        <v>2081.6400000000003</v>
      </c>
      <c r="CG28" s="1475">
        <f t="shared" si="70"/>
        <v>0.3178076335877863</v>
      </c>
      <c r="CH28" s="307">
        <f t="shared" ref="CH28" si="412">SUM(CH29:CH32)</f>
        <v>0</v>
      </c>
      <c r="CI28" s="400">
        <f t="shared" si="72"/>
        <v>6550</v>
      </c>
      <c r="CJ28" s="1475">
        <f t="shared" si="73"/>
        <v>0.3178076335877863</v>
      </c>
      <c r="CK28" s="1955">
        <f t="shared" ref="CK28" si="413">SUM(CK29:CK32)</f>
        <v>4535.0200000000004</v>
      </c>
      <c r="CL28" s="1475">
        <f t="shared" si="75"/>
        <v>0.69236946564885504</v>
      </c>
      <c r="CM28" s="307">
        <f t="shared" ref="CM28" si="414">SUM(CM29:CM32)</f>
        <v>0</v>
      </c>
      <c r="CN28" s="307">
        <f t="shared" si="77"/>
        <v>6550</v>
      </c>
      <c r="CO28" s="1475">
        <f t="shared" si="78"/>
        <v>0.69236946564885504</v>
      </c>
      <c r="CP28" s="307">
        <f t="shared" ref="CP28" si="415">SUM(CP29:CP32)</f>
        <v>0</v>
      </c>
      <c r="CQ28" s="400">
        <f t="shared" si="80"/>
        <v>6550</v>
      </c>
      <c r="CR28" s="1475">
        <f t="shared" si="81"/>
        <v>0.69236946564885504</v>
      </c>
      <c r="CS28" s="344">
        <f t="shared" ref="CS28:CW28" si="416">SUM(CS29:CS32)</f>
        <v>8712.8700000000008</v>
      </c>
      <c r="CT28" s="74">
        <f t="shared" si="416"/>
        <v>11078</v>
      </c>
      <c r="CU28" s="400">
        <f t="shared" si="416"/>
        <v>11078</v>
      </c>
      <c r="CV28" s="400">
        <f t="shared" si="416"/>
        <v>11078</v>
      </c>
      <c r="CW28" s="431">
        <f t="shared" si="416"/>
        <v>8712.8700000000008</v>
      </c>
      <c r="CX28" s="1475">
        <f t="shared" si="83"/>
        <v>1.3302091603053436</v>
      </c>
      <c r="CY28" s="74">
        <f t="shared" ref="CY28:DB28" si="417">SUM(CY29:CY32)</f>
        <v>11078</v>
      </c>
      <c r="CZ28" s="400">
        <f t="shared" si="417"/>
        <v>0</v>
      </c>
      <c r="DA28" s="400">
        <f t="shared" si="84"/>
        <v>11078</v>
      </c>
      <c r="DB28" s="400">
        <f t="shared" si="417"/>
        <v>0</v>
      </c>
      <c r="DC28" s="400">
        <f t="shared" si="85"/>
        <v>11078</v>
      </c>
      <c r="DD28" s="344">
        <f t="shared" ref="DD28" si="418">SUM(DD29:DD32)</f>
        <v>7128.56</v>
      </c>
      <c r="DE28" s="1969">
        <f t="shared" si="87"/>
        <v>0.64348799422278391</v>
      </c>
      <c r="DF28" s="400">
        <f t="shared" ref="DF28" si="419">SUM(DF29:DF32)</f>
        <v>0</v>
      </c>
      <c r="DG28" s="400">
        <f t="shared" si="89"/>
        <v>11078</v>
      </c>
      <c r="DH28" s="1475">
        <f t="shared" si="90"/>
        <v>0.64348799422278391</v>
      </c>
      <c r="DI28" s="344">
        <f t="shared" ref="DI28:DJ28" si="420">SUM(DI29:DI32)</f>
        <v>12188.94</v>
      </c>
      <c r="DJ28" s="2547">
        <f t="shared" si="420"/>
        <v>12188.94</v>
      </c>
      <c r="DK28" s="2543">
        <f t="shared" si="92"/>
        <v>1.100283444665102</v>
      </c>
      <c r="DL28" s="2548">
        <f t="shared" ref="DL28:DO28" si="421">SUM(DL29:DL32)</f>
        <v>13800</v>
      </c>
      <c r="DM28" s="2548">
        <f t="shared" si="421"/>
        <v>13800</v>
      </c>
      <c r="DN28" s="2548">
        <f t="shared" si="421"/>
        <v>13800</v>
      </c>
      <c r="DO28" s="2547">
        <f t="shared" si="421"/>
        <v>8337.9500000000007</v>
      </c>
      <c r="DP28" s="2543">
        <f t="shared" si="94"/>
        <v>0.60419927536231888</v>
      </c>
      <c r="DQ28" s="2548">
        <f t="shared" ref="DQ28" si="422">SUM(DQ29:DQ32)</f>
        <v>0</v>
      </c>
      <c r="DR28" s="2548">
        <f t="shared" si="96"/>
        <v>13800</v>
      </c>
      <c r="DS28" s="2543">
        <f t="shared" si="97"/>
        <v>0.60419927536231888</v>
      </c>
      <c r="DT28" s="2547">
        <f t="shared" ref="DT28" si="423">SUM(DT29:DT32)</f>
        <v>12671.77</v>
      </c>
      <c r="DU28" s="2543">
        <f t="shared" si="99"/>
        <v>0.9182442028985508</v>
      </c>
      <c r="DV28" s="2548">
        <f t="shared" ref="DV28:EB28" si="424">SUM(DV29:DV32)</f>
        <v>13800</v>
      </c>
      <c r="DW28" s="2547">
        <f t="shared" ref="DW28" si="425">SUM(DW29:DW32)</f>
        <v>13948.470000000001</v>
      </c>
      <c r="DX28" s="587">
        <f t="shared" si="101"/>
        <v>1.0107586956521739</v>
      </c>
      <c r="DY28" s="430">
        <f t="shared" si="424"/>
        <v>14000</v>
      </c>
      <c r="DZ28" s="400">
        <f t="shared" si="424"/>
        <v>14000</v>
      </c>
      <c r="EA28" s="400">
        <f t="shared" si="424"/>
        <v>14000</v>
      </c>
      <c r="EB28" s="430">
        <f t="shared" si="424"/>
        <v>0</v>
      </c>
      <c r="EC28" s="430">
        <f t="shared" si="104"/>
        <v>14000</v>
      </c>
      <c r="ED28" s="431">
        <f t="shared" ref="ED28:EE28" si="426">SUM(ED29:ED32)</f>
        <v>6606.08</v>
      </c>
      <c r="EE28" s="400">
        <f t="shared" si="426"/>
        <v>0</v>
      </c>
      <c r="EF28" s="400">
        <f t="shared" si="106"/>
        <v>14000</v>
      </c>
      <c r="EG28" s="1475">
        <f t="shared" si="107"/>
        <v>0.47186285714285714</v>
      </c>
      <c r="EH28" s="2431">
        <f t="shared" ref="EH28" si="427">SUM(EH29:EH32)</f>
        <v>9101.5499999999993</v>
      </c>
      <c r="EI28" s="1475">
        <f t="shared" si="109"/>
        <v>0.65011071428571421</v>
      </c>
      <c r="EJ28" s="430">
        <f t="shared" ref="EJ28" si="428">SUM(EJ29:EJ32)</f>
        <v>14000</v>
      </c>
      <c r="EK28" s="2673">
        <f t="shared" ref="EK28:EL28" si="429">SUM(EK29:EK32)</f>
        <v>15204</v>
      </c>
      <c r="EL28" s="400">
        <f t="shared" si="429"/>
        <v>15204</v>
      </c>
      <c r="EM28" s="400">
        <f t="shared" ref="EM28" si="430">SUM(EM29:EM32)</f>
        <v>15204</v>
      </c>
    </row>
    <row r="29" spans="1:143" ht="21" hidden="1" x14ac:dyDescent="0.35">
      <c r="A29" s="203">
        <v>22</v>
      </c>
      <c r="B29" s="1747"/>
      <c r="C29" s="1747"/>
      <c r="D29" s="240"/>
      <c r="E29" s="247" t="s">
        <v>1</v>
      </c>
      <c r="F29" s="246" t="s">
        <v>681</v>
      </c>
      <c r="G29" s="222">
        <v>2435</v>
      </c>
      <c r="H29" s="222"/>
      <c r="I29" s="225">
        <v>0</v>
      </c>
      <c r="J29" s="222">
        <v>0</v>
      </c>
      <c r="K29" s="222">
        <v>0</v>
      </c>
      <c r="L29" s="225"/>
      <c r="M29" s="215" t="e">
        <f t="shared" si="175"/>
        <v>#DIV/0!</v>
      </c>
      <c r="N29" s="225"/>
      <c r="O29" s="307"/>
      <c r="P29" s="222">
        <v>0</v>
      </c>
      <c r="Q29" s="225">
        <f t="shared" si="112"/>
        <v>0</v>
      </c>
      <c r="R29" s="215" t="e">
        <f t="shared" si="36"/>
        <v>#DIV/0!</v>
      </c>
      <c r="S29" s="222">
        <v>0</v>
      </c>
      <c r="T29" s="225"/>
      <c r="U29" s="323" t="e">
        <f t="shared" si="38"/>
        <v>#DIV/0!</v>
      </c>
      <c r="V29" s="222">
        <v>0</v>
      </c>
      <c r="W29" s="307"/>
      <c r="X29" s="307">
        <f t="shared" si="39"/>
        <v>0</v>
      </c>
      <c r="Y29" s="323" t="e">
        <f t="shared" si="40"/>
        <v>#DIV/0!</v>
      </c>
      <c r="Z29" s="307"/>
      <c r="AA29" s="323" t="e">
        <f t="shared" si="42"/>
        <v>#DIV/0!</v>
      </c>
      <c r="AB29" s="307"/>
      <c r="AC29" s="222">
        <v>0</v>
      </c>
      <c r="AD29" s="222">
        <v>0</v>
      </c>
      <c r="AE29" s="222">
        <v>0</v>
      </c>
      <c r="AF29" s="222">
        <v>0</v>
      </c>
      <c r="AG29" s="225"/>
      <c r="AH29" s="344"/>
      <c r="AI29" s="323" t="e">
        <f t="shared" si="43"/>
        <v>#DIV/0!</v>
      </c>
      <c r="AJ29" s="344"/>
      <c r="AK29" s="323" t="e">
        <f t="shared" si="44"/>
        <v>#DIV/0!</v>
      </c>
      <c r="AL29" s="225"/>
      <c r="AM29" s="225">
        <f t="shared" si="45"/>
        <v>0</v>
      </c>
      <c r="AN29" s="323" t="e">
        <f t="shared" si="46"/>
        <v>#DIV/0!</v>
      </c>
      <c r="AO29" s="225"/>
      <c r="AP29" s="225">
        <f t="shared" si="48"/>
        <v>0</v>
      </c>
      <c r="AQ29" s="222">
        <v>0</v>
      </c>
      <c r="AR29" s="364"/>
      <c r="AS29" s="222">
        <v>0</v>
      </c>
      <c r="AT29" s="429"/>
      <c r="AU29" s="430">
        <v>0</v>
      </c>
      <c r="AV29" s="430">
        <v>0</v>
      </c>
      <c r="AW29" s="430">
        <v>0</v>
      </c>
      <c r="AX29" s="431">
        <v>0</v>
      </c>
      <c r="AY29" s="587"/>
      <c r="AZ29" s="430"/>
      <c r="BA29" s="430">
        <f t="shared" si="52"/>
        <v>0</v>
      </c>
      <c r="BB29" s="587"/>
      <c r="BC29" s="431">
        <v>0</v>
      </c>
      <c r="BD29" s="587" t="e">
        <f t="shared" si="55"/>
        <v>#DIV/0!</v>
      </c>
      <c r="BE29" s="431">
        <v>0</v>
      </c>
      <c r="BF29" s="587" t="e">
        <f t="shared" si="56"/>
        <v>#DIV/0!</v>
      </c>
      <c r="BG29" s="430"/>
      <c r="BH29" s="430">
        <f t="shared" si="58"/>
        <v>0</v>
      </c>
      <c r="BI29" s="587" t="e">
        <f t="shared" si="59"/>
        <v>#DIV/0!</v>
      </c>
      <c r="BJ29" s="431">
        <v>0</v>
      </c>
      <c r="BK29" s="431">
        <v>0</v>
      </c>
      <c r="BL29" s="400">
        <v>0</v>
      </c>
      <c r="BM29" s="400">
        <v>0</v>
      </c>
      <c r="BN29" s="400">
        <v>0</v>
      </c>
      <c r="BO29" s="344">
        <v>0</v>
      </c>
      <c r="BP29" s="391"/>
      <c r="BQ29" s="74">
        <f t="shared" si="61"/>
        <v>0</v>
      </c>
      <c r="BR29" s="323" t="e">
        <f t="shared" si="62"/>
        <v>#DIV/0!</v>
      </c>
      <c r="BS29" s="377">
        <v>0</v>
      </c>
      <c r="BT29" s="323" t="e">
        <f t="shared" si="64"/>
        <v>#DIV/0!</v>
      </c>
      <c r="BU29" s="97">
        <v>0</v>
      </c>
      <c r="BV29" s="323" t="e">
        <f t="shared" si="65"/>
        <v>#DIV/0!</v>
      </c>
      <c r="BW29" s="391"/>
      <c r="BX29" s="307">
        <f t="shared" si="67"/>
        <v>0</v>
      </c>
      <c r="BY29" s="323" t="e">
        <f t="shared" si="68"/>
        <v>#DIV/0!</v>
      </c>
      <c r="BZ29" s="400">
        <v>0</v>
      </c>
      <c r="CA29" s="1448">
        <v>0</v>
      </c>
      <c r="CB29" s="400">
        <v>0</v>
      </c>
      <c r="CC29" s="400">
        <v>0</v>
      </c>
      <c r="CD29" s="1459">
        <v>0</v>
      </c>
      <c r="CE29" s="222">
        <v>0</v>
      </c>
      <c r="CF29" s="377">
        <v>0</v>
      </c>
      <c r="CG29" s="1475" t="e">
        <f t="shared" si="70"/>
        <v>#DIV/0!</v>
      </c>
      <c r="CH29" s="307"/>
      <c r="CI29" s="400">
        <f t="shared" si="72"/>
        <v>0</v>
      </c>
      <c r="CJ29" s="1475" t="e">
        <f t="shared" si="73"/>
        <v>#DIV/0!</v>
      </c>
      <c r="CK29" s="1955">
        <v>0</v>
      </c>
      <c r="CL29" s="1475" t="e">
        <f t="shared" si="75"/>
        <v>#DIV/0!</v>
      </c>
      <c r="CM29" s="307"/>
      <c r="CN29" s="307">
        <f t="shared" si="77"/>
        <v>0</v>
      </c>
      <c r="CO29" s="1475" t="e">
        <f t="shared" si="78"/>
        <v>#DIV/0!</v>
      </c>
      <c r="CP29" s="307"/>
      <c r="CQ29" s="400">
        <f t="shared" si="80"/>
        <v>0</v>
      </c>
      <c r="CR29" s="1475" t="e">
        <f t="shared" si="81"/>
        <v>#DIV/0!</v>
      </c>
      <c r="CS29" s="344">
        <v>0</v>
      </c>
      <c r="CT29" s="74">
        <v>0</v>
      </c>
      <c r="CU29" s="400">
        <v>0</v>
      </c>
      <c r="CV29" s="400">
        <v>0</v>
      </c>
      <c r="CW29" s="431">
        <v>0</v>
      </c>
      <c r="CX29" s="1475" t="e">
        <f t="shared" si="83"/>
        <v>#DIV/0!</v>
      </c>
      <c r="CY29" s="74">
        <v>0</v>
      </c>
      <c r="CZ29" s="400"/>
      <c r="DA29" s="400">
        <f t="shared" si="84"/>
        <v>0</v>
      </c>
      <c r="DB29" s="400"/>
      <c r="DC29" s="400">
        <f t="shared" si="85"/>
        <v>0</v>
      </c>
      <c r="DD29" s="344">
        <v>0</v>
      </c>
      <c r="DE29" s="1969" t="e">
        <f t="shared" si="87"/>
        <v>#DIV/0!</v>
      </c>
      <c r="DF29" s="400"/>
      <c r="DG29" s="400">
        <f t="shared" si="89"/>
        <v>0</v>
      </c>
      <c r="DH29" s="1475" t="e">
        <f t="shared" si="90"/>
        <v>#DIV/0!</v>
      </c>
      <c r="DI29" s="344">
        <v>0</v>
      </c>
      <c r="DJ29" s="2547">
        <v>0</v>
      </c>
      <c r="DK29" s="2543" t="e">
        <f t="shared" si="92"/>
        <v>#DIV/0!</v>
      </c>
      <c r="DL29" s="2548">
        <v>0</v>
      </c>
      <c r="DM29" s="2548">
        <v>0</v>
      </c>
      <c r="DN29" s="2548">
        <v>0</v>
      </c>
      <c r="DO29" s="2547">
        <v>0</v>
      </c>
      <c r="DP29" s="2543" t="e">
        <f t="shared" si="94"/>
        <v>#DIV/0!</v>
      </c>
      <c r="DQ29" s="2548"/>
      <c r="DR29" s="2548">
        <f t="shared" si="96"/>
        <v>0</v>
      </c>
      <c r="DS29" s="2543" t="e">
        <f t="shared" si="97"/>
        <v>#DIV/0!</v>
      </c>
      <c r="DT29" s="2547">
        <v>0</v>
      </c>
      <c r="DU29" s="2543" t="e">
        <f t="shared" si="99"/>
        <v>#DIV/0!</v>
      </c>
      <c r="DV29" s="2548">
        <v>0</v>
      </c>
      <c r="DW29" s="2547">
        <v>0</v>
      </c>
      <c r="DX29" s="587" t="e">
        <f t="shared" si="101"/>
        <v>#DIV/0!</v>
      </c>
      <c r="DY29" s="430">
        <v>0</v>
      </c>
      <c r="DZ29" s="400">
        <v>0</v>
      </c>
      <c r="EA29" s="400">
        <v>0</v>
      </c>
      <c r="EB29" s="430"/>
      <c r="EC29" s="430">
        <f t="shared" si="104"/>
        <v>0</v>
      </c>
      <c r="ED29" s="431">
        <v>0</v>
      </c>
      <c r="EE29" s="400"/>
      <c r="EF29" s="400">
        <f t="shared" si="106"/>
        <v>0</v>
      </c>
      <c r="EG29" s="1475" t="e">
        <f t="shared" si="107"/>
        <v>#DIV/0!</v>
      </c>
      <c r="EH29" s="2431">
        <v>0</v>
      </c>
      <c r="EI29" s="1475" t="e">
        <f t="shared" si="109"/>
        <v>#DIV/0!</v>
      </c>
      <c r="EJ29" s="430">
        <v>0</v>
      </c>
      <c r="EK29" s="2673">
        <v>0</v>
      </c>
      <c r="EL29" s="400">
        <v>0</v>
      </c>
      <c r="EM29" s="400">
        <v>0</v>
      </c>
    </row>
    <row r="30" spans="1:143" ht="21" hidden="1" x14ac:dyDescent="0.35">
      <c r="A30" s="203">
        <v>23</v>
      </c>
      <c r="B30" s="1747"/>
      <c r="C30" s="1747"/>
      <c r="D30" s="240"/>
      <c r="E30" s="247" t="s">
        <v>2</v>
      </c>
      <c r="F30" s="248" t="s">
        <v>681</v>
      </c>
      <c r="G30" s="222">
        <v>3407</v>
      </c>
      <c r="H30" s="222"/>
      <c r="I30" s="225">
        <v>0</v>
      </c>
      <c r="J30" s="222">
        <v>0</v>
      </c>
      <c r="K30" s="222">
        <v>0</v>
      </c>
      <c r="L30" s="225"/>
      <c r="M30" s="215" t="e">
        <f t="shared" si="175"/>
        <v>#DIV/0!</v>
      </c>
      <c r="N30" s="225"/>
      <c r="O30" s="307"/>
      <c r="P30" s="222">
        <v>0</v>
      </c>
      <c r="Q30" s="225">
        <f t="shared" si="112"/>
        <v>0</v>
      </c>
      <c r="R30" s="215" t="e">
        <f t="shared" si="36"/>
        <v>#DIV/0!</v>
      </c>
      <c r="S30" s="222">
        <v>0</v>
      </c>
      <c r="T30" s="225"/>
      <c r="U30" s="323" t="e">
        <f t="shared" si="38"/>
        <v>#DIV/0!</v>
      </c>
      <c r="V30" s="222">
        <v>0</v>
      </c>
      <c r="W30" s="307"/>
      <c r="X30" s="307">
        <f t="shared" si="39"/>
        <v>0</v>
      </c>
      <c r="Y30" s="323" t="e">
        <f t="shared" si="40"/>
        <v>#DIV/0!</v>
      </c>
      <c r="Z30" s="307"/>
      <c r="AA30" s="323" t="e">
        <f t="shared" si="42"/>
        <v>#DIV/0!</v>
      </c>
      <c r="AB30" s="307"/>
      <c r="AC30" s="222">
        <v>0</v>
      </c>
      <c r="AD30" s="222">
        <v>0</v>
      </c>
      <c r="AE30" s="222">
        <v>0</v>
      </c>
      <c r="AF30" s="222">
        <v>0</v>
      </c>
      <c r="AG30" s="225"/>
      <c r="AH30" s="344"/>
      <c r="AI30" s="323" t="e">
        <f t="shared" si="43"/>
        <v>#DIV/0!</v>
      </c>
      <c r="AJ30" s="344"/>
      <c r="AK30" s="323" t="e">
        <f t="shared" si="44"/>
        <v>#DIV/0!</v>
      </c>
      <c r="AL30" s="225"/>
      <c r="AM30" s="225">
        <f t="shared" si="45"/>
        <v>0</v>
      </c>
      <c r="AN30" s="323" t="e">
        <f t="shared" si="46"/>
        <v>#DIV/0!</v>
      </c>
      <c r="AO30" s="225"/>
      <c r="AP30" s="225">
        <f t="shared" si="48"/>
        <v>0</v>
      </c>
      <c r="AQ30" s="222">
        <v>0</v>
      </c>
      <c r="AR30" s="364"/>
      <c r="AS30" s="222">
        <v>0</v>
      </c>
      <c r="AT30" s="429"/>
      <c r="AU30" s="430">
        <v>0</v>
      </c>
      <c r="AV30" s="430">
        <v>0</v>
      </c>
      <c r="AW30" s="430">
        <v>0</v>
      </c>
      <c r="AX30" s="431">
        <v>0</v>
      </c>
      <c r="AY30" s="587"/>
      <c r="AZ30" s="430"/>
      <c r="BA30" s="430">
        <f t="shared" si="52"/>
        <v>0</v>
      </c>
      <c r="BB30" s="587"/>
      <c r="BC30" s="431">
        <v>0</v>
      </c>
      <c r="BD30" s="587" t="e">
        <f t="shared" si="55"/>
        <v>#DIV/0!</v>
      </c>
      <c r="BE30" s="431">
        <v>0</v>
      </c>
      <c r="BF30" s="587" t="e">
        <f t="shared" si="56"/>
        <v>#DIV/0!</v>
      </c>
      <c r="BG30" s="430"/>
      <c r="BH30" s="430">
        <f t="shared" si="58"/>
        <v>0</v>
      </c>
      <c r="BI30" s="587" t="e">
        <f t="shared" si="59"/>
        <v>#DIV/0!</v>
      </c>
      <c r="BJ30" s="431">
        <v>0</v>
      </c>
      <c r="BK30" s="431">
        <v>0</v>
      </c>
      <c r="BL30" s="400">
        <v>0</v>
      </c>
      <c r="BM30" s="400">
        <v>0</v>
      </c>
      <c r="BN30" s="400">
        <v>0</v>
      </c>
      <c r="BO30" s="344">
        <v>0</v>
      </c>
      <c r="BP30" s="391"/>
      <c r="BQ30" s="74">
        <f t="shared" si="61"/>
        <v>0</v>
      </c>
      <c r="BR30" s="323" t="e">
        <f t="shared" si="62"/>
        <v>#DIV/0!</v>
      </c>
      <c r="BS30" s="377">
        <v>0</v>
      </c>
      <c r="BT30" s="323" t="e">
        <f t="shared" si="64"/>
        <v>#DIV/0!</v>
      </c>
      <c r="BU30" s="97">
        <v>0</v>
      </c>
      <c r="BV30" s="323" t="e">
        <f t="shared" si="65"/>
        <v>#DIV/0!</v>
      </c>
      <c r="BW30" s="391"/>
      <c r="BX30" s="307">
        <f t="shared" si="67"/>
        <v>0</v>
      </c>
      <c r="BY30" s="323" t="e">
        <f t="shared" si="68"/>
        <v>#DIV/0!</v>
      </c>
      <c r="BZ30" s="400">
        <v>0</v>
      </c>
      <c r="CA30" s="1448">
        <v>0</v>
      </c>
      <c r="CB30" s="400">
        <v>0</v>
      </c>
      <c r="CC30" s="400">
        <v>0</v>
      </c>
      <c r="CD30" s="1459">
        <v>0</v>
      </c>
      <c r="CE30" s="222">
        <v>0</v>
      </c>
      <c r="CF30" s="377">
        <v>0</v>
      </c>
      <c r="CG30" s="1475" t="e">
        <f t="shared" si="70"/>
        <v>#DIV/0!</v>
      </c>
      <c r="CH30" s="307"/>
      <c r="CI30" s="400">
        <f t="shared" si="72"/>
        <v>0</v>
      </c>
      <c r="CJ30" s="1475" t="e">
        <f t="shared" si="73"/>
        <v>#DIV/0!</v>
      </c>
      <c r="CK30" s="1955">
        <v>0</v>
      </c>
      <c r="CL30" s="1475" t="e">
        <f t="shared" si="75"/>
        <v>#DIV/0!</v>
      </c>
      <c r="CM30" s="307"/>
      <c r="CN30" s="307">
        <f t="shared" si="77"/>
        <v>0</v>
      </c>
      <c r="CO30" s="1475" t="e">
        <f t="shared" si="78"/>
        <v>#DIV/0!</v>
      </c>
      <c r="CP30" s="307"/>
      <c r="CQ30" s="400">
        <f t="shared" si="80"/>
        <v>0</v>
      </c>
      <c r="CR30" s="1475" t="e">
        <f t="shared" si="81"/>
        <v>#DIV/0!</v>
      </c>
      <c r="CS30" s="344">
        <v>0</v>
      </c>
      <c r="CT30" s="74">
        <v>0</v>
      </c>
      <c r="CU30" s="400">
        <v>0</v>
      </c>
      <c r="CV30" s="400">
        <v>0</v>
      </c>
      <c r="CW30" s="431">
        <v>0</v>
      </c>
      <c r="CX30" s="1475" t="e">
        <f t="shared" si="83"/>
        <v>#DIV/0!</v>
      </c>
      <c r="CY30" s="74">
        <v>0</v>
      </c>
      <c r="CZ30" s="400"/>
      <c r="DA30" s="400">
        <f t="shared" si="84"/>
        <v>0</v>
      </c>
      <c r="DB30" s="400"/>
      <c r="DC30" s="400">
        <f t="shared" si="85"/>
        <v>0</v>
      </c>
      <c r="DD30" s="344">
        <v>0</v>
      </c>
      <c r="DE30" s="1969" t="e">
        <f t="shared" si="87"/>
        <v>#DIV/0!</v>
      </c>
      <c r="DF30" s="400"/>
      <c r="DG30" s="400">
        <f t="shared" si="89"/>
        <v>0</v>
      </c>
      <c r="DH30" s="1475" t="e">
        <f t="shared" si="90"/>
        <v>#DIV/0!</v>
      </c>
      <c r="DI30" s="344">
        <v>0</v>
      </c>
      <c r="DJ30" s="2547">
        <v>0</v>
      </c>
      <c r="DK30" s="2543" t="e">
        <f t="shared" si="92"/>
        <v>#DIV/0!</v>
      </c>
      <c r="DL30" s="2548">
        <v>0</v>
      </c>
      <c r="DM30" s="2548">
        <v>0</v>
      </c>
      <c r="DN30" s="2548">
        <v>0</v>
      </c>
      <c r="DO30" s="2547">
        <v>0</v>
      </c>
      <c r="DP30" s="2543" t="e">
        <f t="shared" si="94"/>
        <v>#DIV/0!</v>
      </c>
      <c r="DQ30" s="2548"/>
      <c r="DR30" s="2548">
        <f t="shared" si="96"/>
        <v>0</v>
      </c>
      <c r="DS30" s="2543" t="e">
        <f t="shared" si="97"/>
        <v>#DIV/0!</v>
      </c>
      <c r="DT30" s="2547">
        <v>0</v>
      </c>
      <c r="DU30" s="2543" t="e">
        <f t="shared" si="99"/>
        <v>#DIV/0!</v>
      </c>
      <c r="DV30" s="2548">
        <v>0</v>
      </c>
      <c r="DW30" s="2547">
        <v>0</v>
      </c>
      <c r="DX30" s="587" t="e">
        <f t="shared" si="101"/>
        <v>#DIV/0!</v>
      </c>
      <c r="DY30" s="430">
        <v>0</v>
      </c>
      <c r="DZ30" s="400">
        <v>0</v>
      </c>
      <c r="EA30" s="400">
        <v>0</v>
      </c>
      <c r="EB30" s="430"/>
      <c r="EC30" s="430">
        <f t="shared" si="104"/>
        <v>0</v>
      </c>
      <c r="ED30" s="431">
        <v>0</v>
      </c>
      <c r="EE30" s="400"/>
      <c r="EF30" s="400">
        <f t="shared" si="106"/>
        <v>0</v>
      </c>
      <c r="EG30" s="1475" t="e">
        <f t="shared" si="107"/>
        <v>#DIV/0!</v>
      </c>
      <c r="EH30" s="2431">
        <v>0</v>
      </c>
      <c r="EI30" s="1475" t="e">
        <f t="shared" si="109"/>
        <v>#DIV/0!</v>
      </c>
      <c r="EJ30" s="430">
        <v>0</v>
      </c>
      <c r="EK30" s="2673">
        <v>0</v>
      </c>
      <c r="EL30" s="400">
        <v>0</v>
      </c>
      <c r="EM30" s="400">
        <v>0</v>
      </c>
    </row>
    <row r="31" spans="1:143" ht="21" hidden="1" x14ac:dyDescent="0.35">
      <c r="A31" s="203">
        <v>24</v>
      </c>
      <c r="B31" s="1747"/>
      <c r="C31" s="1747"/>
      <c r="D31" s="240"/>
      <c r="E31" s="247" t="s">
        <v>3</v>
      </c>
      <c r="F31" s="246" t="s">
        <v>384</v>
      </c>
      <c r="G31" s="222">
        <v>3983</v>
      </c>
      <c r="H31" s="222">
        <v>3983</v>
      </c>
      <c r="I31" s="225">
        <v>3983</v>
      </c>
      <c r="J31" s="222">
        <v>3983</v>
      </c>
      <c r="K31" s="222">
        <v>3983</v>
      </c>
      <c r="L31" s="225">
        <v>1992</v>
      </c>
      <c r="M31" s="215">
        <f t="shared" si="175"/>
        <v>0.50012553351744915</v>
      </c>
      <c r="N31" s="225"/>
      <c r="O31" s="307"/>
      <c r="P31" s="222">
        <v>3983</v>
      </c>
      <c r="Q31" s="225">
        <f t="shared" si="112"/>
        <v>3983</v>
      </c>
      <c r="R31" s="215">
        <f t="shared" si="36"/>
        <v>0.50012553351744915</v>
      </c>
      <c r="S31" s="222">
        <v>3983</v>
      </c>
      <c r="T31" s="225">
        <v>2987</v>
      </c>
      <c r="U31" s="323">
        <f t="shared" si="38"/>
        <v>0.74993723324127537</v>
      </c>
      <c r="V31" s="222">
        <v>3983</v>
      </c>
      <c r="W31" s="307"/>
      <c r="X31" s="307">
        <f t="shared" si="39"/>
        <v>3983</v>
      </c>
      <c r="Y31" s="323">
        <f t="shared" si="40"/>
        <v>0.74993723324127537</v>
      </c>
      <c r="Z31" s="307">
        <v>3983</v>
      </c>
      <c r="AA31" s="323">
        <f t="shared" si="42"/>
        <v>1</v>
      </c>
      <c r="AB31" s="307">
        <v>3983</v>
      </c>
      <c r="AC31" s="222">
        <v>3983</v>
      </c>
      <c r="AD31" s="222">
        <v>3983</v>
      </c>
      <c r="AE31" s="222">
        <v>3983</v>
      </c>
      <c r="AF31" s="222">
        <v>3983</v>
      </c>
      <c r="AG31" s="225"/>
      <c r="AH31" s="344">
        <v>3983.28</v>
      </c>
      <c r="AI31" s="323">
        <f t="shared" si="43"/>
        <v>1.0000702987697716</v>
      </c>
      <c r="AJ31" s="344">
        <v>1993.22</v>
      </c>
      <c r="AK31" s="323">
        <f t="shared" si="44"/>
        <v>0.50043183530002511</v>
      </c>
      <c r="AL31" s="225"/>
      <c r="AM31" s="225">
        <f t="shared" si="45"/>
        <v>3983</v>
      </c>
      <c r="AN31" s="323">
        <f t="shared" si="46"/>
        <v>0.50043183530002511</v>
      </c>
      <c r="AO31" s="225"/>
      <c r="AP31" s="225">
        <f t="shared" si="48"/>
        <v>3983</v>
      </c>
      <c r="AQ31" s="222">
        <v>3983</v>
      </c>
      <c r="AR31" s="364">
        <v>3984.86</v>
      </c>
      <c r="AS31" s="222">
        <v>3983</v>
      </c>
      <c r="AT31" s="429">
        <v>3983.28</v>
      </c>
      <c r="AU31" s="430">
        <v>3983</v>
      </c>
      <c r="AV31" s="430">
        <v>3983</v>
      </c>
      <c r="AW31" s="430">
        <v>3983</v>
      </c>
      <c r="AX31" s="431">
        <v>995.82</v>
      </c>
      <c r="AY31" s="587">
        <f t="shared" si="50"/>
        <v>0.2500175746924429</v>
      </c>
      <c r="AZ31" s="430"/>
      <c r="BA31" s="430">
        <f t="shared" si="52"/>
        <v>3983</v>
      </c>
      <c r="BB31" s="587">
        <f t="shared" si="182"/>
        <v>0.2500175746924429</v>
      </c>
      <c r="BC31" s="431">
        <v>1991.64</v>
      </c>
      <c r="BD31" s="587">
        <f t="shared" si="55"/>
        <v>0.5000351493848858</v>
      </c>
      <c r="BE31" s="431">
        <v>3983.28</v>
      </c>
      <c r="BF31" s="587">
        <f t="shared" si="56"/>
        <v>1.0000702987697716</v>
      </c>
      <c r="BG31" s="430"/>
      <c r="BH31" s="430">
        <f t="shared" si="58"/>
        <v>3983</v>
      </c>
      <c r="BI31" s="587">
        <f t="shared" si="59"/>
        <v>1.0000702987697716</v>
      </c>
      <c r="BJ31" s="431">
        <v>3983.28</v>
      </c>
      <c r="BK31" s="431">
        <v>3983.28</v>
      </c>
      <c r="BL31" s="400">
        <v>3983</v>
      </c>
      <c r="BM31" s="400">
        <v>3983</v>
      </c>
      <c r="BN31" s="400">
        <v>3983</v>
      </c>
      <c r="BO31" s="344">
        <v>995.82</v>
      </c>
      <c r="BP31" s="391"/>
      <c r="BQ31" s="74">
        <f t="shared" si="61"/>
        <v>3983</v>
      </c>
      <c r="BR31" s="323">
        <f t="shared" si="62"/>
        <v>0.2500175746924429</v>
      </c>
      <c r="BS31" s="377">
        <v>1991.64</v>
      </c>
      <c r="BT31" s="323">
        <f t="shared" si="64"/>
        <v>0.5000351493848858</v>
      </c>
      <c r="BU31" s="97">
        <v>3983.28</v>
      </c>
      <c r="BV31" s="323">
        <f t="shared" si="65"/>
        <v>1.0000702987697716</v>
      </c>
      <c r="BW31" s="391"/>
      <c r="BX31" s="307">
        <f t="shared" si="67"/>
        <v>3983</v>
      </c>
      <c r="BY31" s="323">
        <f t="shared" si="68"/>
        <v>1.0000702987697716</v>
      </c>
      <c r="BZ31" s="400">
        <v>3983</v>
      </c>
      <c r="CA31" s="1448">
        <v>3983</v>
      </c>
      <c r="CB31" s="400">
        <v>3983</v>
      </c>
      <c r="CC31" s="400">
        <v>3983</v>
      </c>
      <c r="CD31" s="1459">
        <v>3983.28</v>
      </c>
      <c r="CE31" s="222">
        <v>3983</v>
      </c>
      <c r="CF31" s="377">
        <v>1991.64</v>
      </c>
      <c r="CG31" s="1475">
        <f t="shared" si="70"/>
        <v>0.5000351493848858</v>
      </c>
      <c r="CH31" s="307"/>
      <c r="CI31" s="400">
        <f t="shared" si="72"/>
        <v>3983</v>
      </c>
      <c r="CJ31" s="1475">
        <f t="shared" si="73"/>
        <v>0.5000351493848858</v>
      </c>
      <c r="CK31" s="1955">
        <v>2987.46</v>
      </c>
      <c r="CL31" s="1475">
        <f t="shared" si="75"/>
        <v>0.7500527240773287</v>
      </c>
      <c r="CM31" s="307"/>
      <c r="CN31" s="307">
        <f t="shared" si="77"/>
        <v>3983</v>
      </c>
      <c r="CO31" s="1475">
        <f t="shared" si="78"/>
        <v>0.7500527240773287</v>
      </c>
      <c r="CP31" s="307"/>
      <c r="CQ31" s="400">
        <f t="shared" si="80"/>
        <v>3983</v>
      </c>
      <c r="CR31" s="1475">
        <f t="shared" si="81"/>
        <v>0.7500527240773287</v>
      </c>
      <c r="CS31" s="344">
        <v>3983.28</v>
      </c>
      <c r="CT31" s="74">
        <v>3983</v>
      </c>
      <c r="CU31" s="400">
        <v>3983</v>
      </c>
      <c r="CV31" s="400">
        <v>3983</v>
      </c>
      <c r="CW31" s="431">
        <v>3983.28</v>
      </c>
      <c r="CX31" s="1475">
        <f t="shared" si="83"/>
        <v>1.0000702987697716</v>
      </c>
      <c r="CY31" s="74">
        <v>3983</v>
      </c>
      <c r="CZ31" s="400"/>
      <c r="DA31" s="400">
        <f t="shared" si="84"/>
        <v>3983</v>
      </c>
      <c r="DB31" s="400"/>
      <c r="DC31" s="400">
        <f t="shared" si="85"/>
        <v>3983</v>
      </c>
      <c r="DD31" s="344">
        <v>2987.46</v>
      </c>
      <c r="DE31" s="1969">
        <f t="shared" si="87"/>
        <v>0.7500527240773287</v>
      </c>
      <c r="DF31" s="400"/>
      <c r="DG31" s="400">
        <f t="shared" si="89"/>
        <v>3983</v>
      </c>
      <c r="DH31" s="1475">
        <f t="shared" si="90"/>
        <v>0.7500527240773287</v>
      </c>
      <c r="DI31" s="344">
        <v>4991.6400000000003</v>
      </c>
      <c r="DJ31" s="2547">
        <v>4991.6400000000003</v>
      </c>
      <c r="DK31" s="2543">
        <f t="shared" si="92"/>
        <v>1.2532362540798394</v>
      </c>
      <c r="DL31" s="2548">
        <v>6000</v>
      </c>
      <c r="DM31" s="2548">
        <v>6000</v>
      </c>
      <c r="DN31" s="2548">
        <v>6000</v>
      </c>
      <c r="DO31" s="2547">
        <v>4500</v>
      </c>
      <c r="DP31" s="2543">
        <f t="shared" si="94"/>
        <v>0.75</v>
      </c>
      <c r="DQ31" s="2548"/>
      <c r="DR31" s="2548">
        <f t="shared" si="96"/>
        <v>6000</v>
      </c>
      <c r="DS31" s="2543">
        <f t="shared" si="97"/>
        <v>0.75</v>
      </c>
      <c r="DT31" s="2547">
        <v>6000</v>
      </c>
      <c r="DU31" s="2543">
        <f t="shared" si="99"/>
        <v>1</v>
      </c>
      <c r="DV31" s="2548">
        <v>6000</v>
      </c>
      <c r="DW31" s="2547">
        <v>6000</v>
      </c>
      <c r="DX31" s="587">
        <f t="shared" si="101"/>
        <v>1</v>
      </c>
      <c r="DY31" s="430">
        <v>6000</v>
      </c>
      <c r="DZ31" s="400">
        <v>6000</v>
      </c>
      <c r="EA31" s="400">
        <v>6000</v>
      </c>
      <c r="EB31" s="430"/>
      <c r="EC31" s="430">
        <f t="shared" si="104"/>
        <v>6000</v>
      </c>
      <c r="ED31" s="431">
        <v>3000</v>
      </c>
      <c r="EE31" s="400"/>
      <c r="EF31" s="400">
        <f t="shared" si="106"/>
        <v>6000</v>
      </c>
      <c r="EG31" s="1475">
        <f t="shared" si="107"/>
        <v>0.5</v>
      </c>
      <c r="EH31" s="2431">
        <v>4500</v>
      </c>
      <c r="EI31" s="1475">
        <f t="shared" si="109"/>
        <v>0.75</v>
      </c>
      <c r="EJ31" s="430">
        <v>6000</v>
      </c>
      <c r="EK31" s="2673">
        <v>6000</v>
      </c>
      <c r="EL31" s="400">
        <v>6000</v>
      </c>
      <c r="EM31" s="400">
        <v>6000</v>
      </c>
    </row>
    <row r="32" spans="1:143" ht="21" hidden="1" x14ac:dyDescent="0.35">
      <c r="A32" s="203">
        <v>25</v>
      </c>
      <c r="B32" s="1747"/>
      <c r="C32" s="1747"/>
      <c r="D32" s="240"/>
      <c r="E32" s="247" t="s">
        <v>779</v>
      </c>
      <c r="F32" s="246" t="s">
        <v>659</v>
      </c>
      <c r="G32" s="222">
        <v>646</v>
      </c>
      <c r="H32" s="222">
        <v>569</v>
      </c>
      <c r="I32" s="225">
        <v>787</v>
      </c>
      <c r="J32" s="222">
        <v>1574</v>
      </c>
      <c r="K32" s="222">
        <v>1574</v>
      </c>
      <c r="L32" s="225"/>
      <c r="M32" s="215">
        <f t="shared" si="175"/>
        <v>0</v>
      </c>
      <c r="N32" s="225"/>
      <c r="O32" s="307"/>
      <c r="P32" s="222">
        <v>787</v>
      </c>
      <c r="Q32" s="225">
        <f t="shared" si="112"/>
        <v>787</v>
      </c>
      <c r="R32" s="215">
        <f t="shared" si="36"/>
        <v>0</v>
      </c>
      <c r="S32" s="222">
        <v>787</v>
      </c>
      <c r="T32" s="225"/>
      <c r="U32" s="323">
        <f t="shared" si="38"/>
        <v>0</v>
      </c>
      <c r="V32" s="222">
        <v>787</v>
      </c>
      <c r="W32" s="307"/>
      <c r="X32" s="307">
        <f t="shared" si="39"/>
        <v>787</v>
      </c>
      <c r="Y32" s="323">
        <f t="shared" si="40"/>
        <v>0</v>
      </c>
      <c r="Z32" s="307">
        <v>600</v>
      </c>
      <c r="AA32" s="323">
        <f t="shared" si="42"/>
        <v>0.76238881829733163</v>
      </c>
      <c r="AB32" s="307">
        <v>1227</v>
      </c>
      <c r="AC32" s="222">
        <v>787</v>
      </c>
      <c r="AD32" s="222">
        <v>1574</v>
      </c>
      <c r="AE32" s="222">
        <v>1574</v>
      </c>
      <c r="AF32" s="222">
        <v>1574</v>
      </c>
      <c r="AG32" s="225"/>
      <c r="AH32" s="344">
        <v>1333.29</v>
      </c>
      <c r="AI32" s="323">
        <f t="shared" si="43"/>
        <v>1.6941423125794155</v>
      </c>
      <c r="AJ32" s="344">
        <v>2028.77</v>
      </c>
      <c r="AK32" s="323">
        <f t="shared" si="44"/>
        <v>1.2889263024142312</v>
      </c>
      <c r="AL32" s="225"/>
      <c r="AM32" s="225">
        <f t="shared" si="45"/>
        <v>1574</v>
      </c>
      <c r="AN32" s="323">
        <f t="shared" si="46"/>
        <v>1.2889263024142312</v>
      </c>
      <c r="AO32" s="225"/>
      <c r="AP32" s="225">
        <f t="shared" si="48"/>
        <v>1574</v>
      </c>
      <c r="AQ32" s="222">
        <v>1574</v>
      </c>
      <c r="AR32" s="364">
        <v>4159.75</v>
      </c>
      <c r="AS32" s="222">
        <v>1574</v>
      </c>
      <c r="AT32" s="429">
        <v>5164.5200000000004</v>
      </c>
      <c r="AU32" s="430">
        <v>4160</v>
      </c>
      <c r="AV32" s="430">
        <v>4160</v>
      </c>
      <c r="AW32" s="430">
        <v>4160</v>
      </c>
      <c r="AX32" s="431">
        <v>1748.51</v>
      </c>
      <c r="AY32" s="587">
        <f t="shared" si="50"/>
        <v>0.42031490384615383</v>
      </c>
      <c r="AZ32" s="430"/>
      <c r="BA32" s="430">
        <f t="shared" si="52"/>
        <v>4160</v>
      </c>
      <c r="BB32" s="587">
        <f t="shared" si="182"/>
        <v>0.42031490384615383</v>
      </c>
      <c r="BC32" s="431">
        <v>1848.71</v>
      </c>
      <c r="BD32" s="587">
        <f t="shared" si="55"/>
        <v>0.4444014423076923</v>
      </c>
      <c r="BE32" s="431">
        <v>2473.83</v>
      </c>
      <c r="BF32" s="587">
        <f t="shared" si="56"/>
        <v>0.59467067307692301</v>
      </c>
      <c r="BG32" s="430">
        <v>-1700</v>
      </c>
      <c r="BH32" s="430">
        <f t="shared" si="58"/>
        <v>2460</v>
      </c>
      <c r="BI32" s="587">
        <f t="shared" si="59"/>
        <v>1.0056219512195121</v>
      </c>
      <c r="BJ32" s="431">
        <v>2567.16</v>
      </c>
      <c r="BK32" s="431">
        <v>2567.16</v>
      </c>
      <c r="BL32" s="400">
        <v>2567</v>
      </c>
      <c r="BM32" s="400">
        <v>2567</v>
      </c>
      <c r="BN32" s="400">
        <v>2567</v>
      </c>
      <c r="BO32" s="344">
        <v>0</v>
      </c>
      <c r="BP32" s="391"/>
      <c r="BQ32" s="74">
        <f t="shared" si="61"/>
        <v>2567</v>
      </c>
      <c r="BR32" s="323">
        <f t="shared" si="62"/>
        <v>0</v>
      </c>
      <c r="BS32" s="377">
        <v>393.03</v>
      </c>
      <c r="BT32" s="323">
        <f t="shared" si="64"/>
        <v>0.15310868718348267</v>
      </c>
      <c r="BU32" s="97">
        <v>1201.1400000000001</v>
      </c>
      <c r="BV32" s="323">
        <f t="shared" si="65"/>
        <v>0.46791585508375538</v>
      </c>
      <c r="BW32" s="391"/>
      <c r="BX32" s="307">
        <f t="shared" si="67"/>
        <v>2567</v>
      </c>
      <c r="BY32" s="323">
        <f t="shared" si="68"/>
        <v>0.46791585508375538</v>
      </c>
      <c r="BZ32" s="400">
        <v>2567</v>
      </c>
      <c r="CA32" s="1448">
        <v>2567</v>
      </c>
      <c r="CB32" s="400">
        <v>2567</v>
      </c>
      <c r="CC32" s="400">
        <v>2567</v>
      </c>
      <c r="CD32" s="1459">
        <v>1231.1400000000001</v>
      </c>
      <c r="CE32" s="222">
        <v>2567</v>
      </c>
      <c r="CF32" s="377">
        <v>90</v>
      </c>
      <c r="CG32" s="1475">
        <f t="shared" si="70"/>
        <v>3.5060381768601483E-2</v>
      </c>
      <c r="CH32" s="307"/>
      <c r="CI32" s="400">
        <f t="shared" si="72"/>
        <v>2567</v>
      </c>
      <c r="CJ32" s="1475">
        <f t="shared" si="73"/>
        <v>3.5060381768601483E-2</v>
      </c>
      <c r="CK32" s="1955">
        <v>1547.56</v>
      </c>
      <c r="CL32" s="1475">
        <f t="shared" si="75"/>
        <v>0.60286716010907671</v>
      </c>
      <c r="CM32" s="307"/>
      <c r="CN32" s="307">
        <f t="shared" si="77"/>
        <v>2567</v>
      </c>
      <c r="CO32" s="1475">
        <f t="shared" si="78"/>
        <v>0.60286716010907671</v>
      </c>
      <c r="CP32" s="307"/>
      <c r="CQ32" s="400">
        <f t="shared" si="80"/>
        <v>2567</v>
      </c>
      <c r="CR32" s="1475">
        <f t="shared" si="81"/>
        <v>0.60286716010907671</v>
      </c>
      <c r="CS32" s="344">
        <v>4729.59</v>
      </c>
      <c r="CT32" s="74">
        <v>7095</v>
      </c>
      <c r="CU32" s="400">
        <v>7095</v>
      </c>
      <c r="CV32" s="400">
        <v>7095</v>
      </c>
      <c r="CW32" s="431">
        <v>4729.59</v>
      </c>
      <c r="CX32" s="1475">
        <f t="shared" si="83"/>
        <v>1.8424581223217764</v>
      </c>
      <c r="CY32" s="74">
        <v>7095</v>
      </c>
      <c r="CZ32" s="400"/>
      <c r="DA32" s="400">
        <f t="shared" si="84"/>
        <v>7095</v>
      </c>
      <c r="DB32" s="400"/>
      <c r="DC32" s="400">
        <f t="shared" si="85"/>
        <v>7095</v>
      </c>
      <c r="DD32" s="344">
        <v>4141.1000000000004</v>
      </c>
      <c r="DE32" s="1969">
        <f t="shared" si="87"/>
        <v>0.58366455250176186</v>
      </c>
      <c r="DF32" s="400"/>
      <c r="DG32" s="400">
        <f t="shared" si="89"/>
        <v>7095</v>
      </c>
      <c r="DH32" s="1475">
        <f t="shared" si="90"/>
        <v>0.58366455250176186</v>
      </c>
      <c r="DI32" s="344">
        <v>7197.3</v>
      </c>
      <c r="DJ32" s="2547">
        <v>7197.3</v>
      </c>
      <c r="DK32" s="2543">
        <f t="shared" si="92"/>
        <v>1.0144186046511627</v>
      </c>
      <c r="DL32" s="2548">
        <v>7800</v>
      </c>
      <c r="DM32" s="2548">
        <v>7800</v>
      </c>
      <c r="DN32" s="2548">
        <v>7800</v>
      </c>
      <c r="DO32" s="2547">
        <v>3837.95</v>
      </c>
      <c r="DP32" s="2543">
        <f t="shared" si="94"/>
        <v>0.49204487179487177</v>
      </c>
      <c r="DQ32" s="2548"/>
      <c r="DR32" s="2548">
        <f t="shared" si="96"/>
        <v>7800</v>
      </c>
      <c r="DS32" s="2543">
        <f t="shared" si="97"/>
        <v>0.49204487179487177</v>
      </c>
      <c r="DT32" s="2547">
        <v>6671.77</v>
      </c>
      <c r="DU32" s="2543">
        <f t="shared" si="99"/>
        <v>0.85535512820512827</v>
      </c>
      <c r="DV32" s="2548">
        <v>7800</v>
      </c>
      <c r="DW32" s="2547">
        <v>7948.47</v>
      </c>
      <c r="DX32" s="587">
        <f t="shared" si="101"/>
        <v>1.0190346153846155</v>
      </c>
      <c r="DY32" s="430">
        <v>8000</v>
      </c>
      <c r="DZ32" s="400">
        <v>8000</v>
      </c>
      <c r="EA32" s="400">
        <v>8000</v>
      </c>
      <c r="EB32" s="430"/>
      <c r="EC32" s="430">
        <f t="shared" si="104"/>
        <v>8000</v>
      </c>
      <c r="ED32" s="431">
        <v>3606.08</v>
      </c>
      <c r="EE32" s="400"/>
      <c r="EF32" s="400">
        <f t="shared" si="106"/>
        <v>8000</v>
      </c>
      <c r="EG32" s="1475">
        <f t="shared" si="107"/>
        <v>0.45075999999999999</v>
      </c>
      <c r="EH32" s="2431">
        <v>4601.55</v>
      </c>
      <c r="EI32" s="1475">
        <f t="shared" si="109"/>
        <v>0.57519375000000006</v>
      </c>
      <c r="EJ32" s="430">
        <v>8000</v>
      </c>
      <c r="EK32" s="2673">
        <v>9204</v>
      </c>
      <c r="EL32" s="400">
        <v>9204</v>
      </c>
      <c r="EM32" s="400">
        <v>9204</v>
      </c>
    </row>
    <row r="33" spans="1:143" ht="21" hidden="1" x14ac:dyDescent="0.35">
      <c r="A33" s="203">
        <v>26</v>
      </c>
      <c r="B33" s="1747"/>
      <c r="C33" s="1747"/>
      <c r="D33" s="240"/>
      <c r="E33" s="249" t="s">
        <v>8</v>
      </c>
      <c r="F33" s="246"/>
      <c r="G33" s="222">
        <f t="shared" ref="G33" si="431">SUM(G34:G39)</f>
        <v>9360</v>
      </c>
      <c r="H33" s="222">
        <f t="shared" ref="H33:L33" si="432">SUM(H34:H40)</f>
        <v>8772</v>
      </c>
      <c r="I33" s="225">
        <f t="shared" si="432"/>
        <v>10080</v>
      </c>
      <c r="J33" s="222">
        <f t="shared" si="432"/>
        <v>10080</v>
      </c>
      <c r="K33" s="222">
        <f t="shared" si="432"/>
        <v>10080</v>
      </c>
      <c r="L33" s="225">
        <f t="shared" si="432"/>
        <v>3360</v>
      </c>
      <c r="M33" s="215">
        <f t="shared" si="175"/>
        <v>0.33333333333333331</v>
      </c>
      <c r="N33" s="225">
        <f t="shared" ref="N33:O33" si="433">SUM(N34:N39)</f>
        <v>0</v>
      </c>
      <c r="O33" s="307">
        <f t="shared" si="433"/>
        <v>0</v>
      </c>
      <c r="P33" s="222">
        <f t="shared" ref="P33" si="434">SUM(P34:P40)</f>
        <v>10080</v>
      </c>
      <c r="Q33" s="225">
        <f t="shared" si="112"/>
        <v>10080</v>
      </c>
      <c r="R33" s="215">
        <f t="shared" si="36"/>
        <v>0.33333333333333331</v>
      </c>
      <c r="S33" s="222">
        <f t="shared" ref="S33:T33" si="435">SUM(S34:S40)</f>
        <v>10080</v>
      </c>
      <c r="T33" s="225">
        <f t="shared" si="435"/>
        <v>4831</v>
      </c>
      <c r="U33" s="323">
        <f t="shared" si="38"/>
        <v>0.47926587301587303</v>
      </c>
      <c r="V33" s="222">
        <f t="shared" ref="V33" si="436">SUM(V34:V40)</f>
        <v>10080</v>
      </c>
      <c r="W33" s="307">
        <f t="shared" ref="W33" si="437">SUM(W34:W39)</f>
        <v>0</v>
      </c>
      <c r="X33" s="307">
        <f t="shared" si="39"/>
        <v>10080</v>
      </c>
      <c r="Y33" s="323">
        <f t="shared" si="40"/>
        <v>0.47926587301587303</v>
      </c>
      <c r="Z33" s="307">
        <f t="shared" ref="Z33:AF33" si="438">SUM(Z34:Z40)</f>
        <v>8011</v>
      </c>
      <c r="AA33" s="323">
        <f t="shared" si="42"/>
        <v>0.79474206349206344</v>
      </c>
      <c r="AB33" s="307">
        <f t="shared" si="438"/>
        <v>8851</v>
      </c>
      <c r="AC33" s="222">
        <f t="shared" si="438"/>
        <v>10080</v>
      </c>
      <c r="AD33" s="222">
        <f t="shared" si="438"/>
        <v>10080</v>
      </c>
      <c r="AE33" s="222">
        <f t="shared" si="438"/>
        <v>10080</v>
      </c>
      <c r="AF33" s="222">
        <f t="shared" si="438"/>
        <v>10080</v>
      </c>
      <c r="AG33" s="225">
        <f t="shared" ref="AG33" si="439">SUM(AG34:AG39)</f>
        <v>0</v>
      </c>
      <c r="AH33" s="344">
        <f t="shared" ref="AH33" si="440">SUM(AH34:AH40)</f>
        <v>9690.73</v>
      </c>
      <c r="AI33" s="323">
        <f t="shared" si="43"/>
        <v>0.96138194444444436</v>
      </c>
      <c r="AJ33" s="344">
        <f t="shared" ref="AJ33" si="441">SUM(AJ34:AJ40)</f>
        <v>3124.65</v>
      </c>
      <c r="AK33" s="323">
        <f t="shared" si="44"/>
        <v>0.30998511904761905</v>
      </c>
      <c r="AL33" s="225">
        <f t="shared" ref="AL33" si="442">SUM(AL34:AL40)</f>
        <v>0</v>
      </c>
      <c r="AM33" s="225">
        <f t="shared" si="45"/>
        <v>10080</v>
      </c>
      <c r="AN33" s="323">
        <f t="shared" si="46"/>
        <v>0.30998511904761905</v>
      </c>
      <c r="AO33" s="225">
        <f t="shared" ref="AO33" si="443">SUM(AO34:AO40)</f>
        <v>0</v>
      </c>
      <c r="AP33" s="225">
        <f t="shared" si="48"/>
        <v>10080</v>
      </c>
      <c r="AQ33" s="222">
        <f t="shared" ref="AQ33:AX33" si="444">SUM(AQ34:AQ40)</f>
        <v>10080</v>
      </c>
      <c r="AR33" s="364">
        <f t="shared" si="444"/>
        <v>6176.34</v>
      </c>
      <c r="AS33" s="222">
        <f t="shared" si="444"/>
        <v>10080</v>
      </c>
      <c r="AT33" s="429">
        <f t="shared" si="444"/>
        <v>9540</v>
      </c>
      <c r="AU33" s="430">
        <f t="shared" si="444"/>
        <v>10080</v>
      </c>
      <c r="AV33" s="430">
        <f t="shared" si="444"/>
        <v>10080</v>
      </c>
      <c r="AW33" s="430">
        <f t="shared" si="444"/>
        <v>10080</v>
      </c>
      <c r="AX33" s="431">
        <f t="shared" si="444"/>
        <v>2880</v>
      </c>
      <c r="AY33" s="587">
        <f t="shared" si="50"/>
        <v>0.2857142857142857</v>
      </c>
      <c r="AZ33" s="430">
        <f t="shared" ref="AZ33" si="445">SUM(AZ34:AZ40)</f>
        <v>0</v>
      </c>
      <c r="BA33" s="430">
        <f t="shared" si="52"/>
        <v>10080</v>
      </c>
      <c r="BB33" s="587">
        <f t="shared" si="182"/>
        <v>0.2857142857142857</v>
      </c>
      <c r="BC33" s="431">
        <f t="shared" ref="BC33:BG33" si="446">SUM(BC34:BC40)</f>
        <v>3222.01</v>
      </c>
      <c r="BD33" s="587">
        <f t="shared" si="55"/>
        <v>0.31964384920634925</v>
      </c>
      <c r="BE33" s="431">
        <f t="shared" si="446"/>
        <v>6775.95</v>
      </c>
      <c r="BF33" s="587">
        <f t="shared" si="56"/>
        <v>0.67221726190476183</v>
      </c>
      <c r="BG33" s="430">
        <f t="shared" si="446"/>
        <v>-123</v>
      </c>
      <c r="BH33" s="430">
        <f t="shared" si="58"/>
        <v>9957</v>
      </c>
      <c r="BI33" s="587">
        <f t="shared" si="59"/>
        <v>0.68052124133775227</v>
      </c>
      <c r="BJ33" s="431">
        <f t="shared" ref="BJ33:BP33" si="447">SUM(BJ34:BJ40)</f>
        <v>8427.18</v>
      </c>
      <c r="BK33" s="431">
        <f t="shared" si="447"/>
        <v>8427.18</v>
      </c>
      <c r="BL33" s="400">
        <f t="shared" si="447"/>
        <v>10080</v>
      </c>
      <c r="BM33" s="400">
        <f t="shared" si="447"/>
        <v>10080</v>
      </c>
      <c r="BN33" s="400">
        <f t="shared" si="447"/>
        <v>10080</v>
      </c>
      <c r="BO33" s="344">
        <f t="shared" si="447"/>
        <v>2920</v>
      </c>
      <c r="BP33" s="391">
        <f t="shared" si="447"/>
        <v>0</v>
      </c>
      <c r="BQ33" s="74">
        <f t="shared" si="61"/>
        <v>10080</v>
      </c>
      <c r="BR33" s="323">
        <f t="shared" si="62"/>
        <v>0.28968253968253971</v>
      </c>
      <c r="BS33" s="377">
        <f t="shared" ref="BS33:BU33" si="448">SUM(BS34:BS40)</f>
        <v>4400.42</v>
      </c>
      <c r="BT33" s="323">
        <f t="shared" si="64"/>
        <v>0.43654960317460317</v>
      </c>
      <c r="BU33" s="97">
        <f t="shared" si="448"/>
        <v>6862.4</v>
      </c>
      <c r="BV33" s="323">
        <f t="shared" si="65"/>
        <v>0.68079365079365073</v>
      </c>
      <c r="BW33" s="391">
        <f t="shared" ref="BW33" si="449">SUM(BW34:BW40)</f>
        <v>0</v>
      </c>
      <c r="BX33" s="307">
        <f t="shared" si="67"/>
        <v>10080</v>
      </c>
      <c r="BY33" s="323">
        <f t="shared" si="68"/>
        <v>0.68079365079365073</v>
      </c>
      <c r="BZ33" s="400">
        <f t="shared" ref="BZ33:CF33" si="450">SUM(BZ34:BZ40)</f>
        <v>10080</v>
      </c>
      <c r="CA33" s="1448">
        <f t="shared" si="450"/>
        <v>10080</v>
      </c>
      <c r="CB33" s="400">
        <f t="shared" si="450"/>
        <v>10080</v>
      </c>
      <c r="CC33" s="400">
        <f t="shared" si="450"/>
        <v>10080</v>
      </c>
      <c r="CD33" s="1459">
        <f t="shared" si="450"/>
        <v>9082.4</v>
      </c>
      <c r="CE33" s="222">
        <f t="shared" si="450"/>
        <v>10080</v>
      </c>
      <c r="CF33" s="377">
        <f t="shared" si="450"/>
        <v>3360</v>
      </c>
      <c r="CG33" s="1475">
        <f t="shared" si="70"/>
        <v>0.33333333333333331</v>
      </c>
      <c r="CH33" s="307">
        <f t="shared" ref="CH33" si="451">SUM(CH34:CH40)</f>
        <v>0</v>
      </c>
      <c r="CI33" s="400">
        <f t="shared" si="72"/>
        <v>10080</v>
      </c>
      <c r="CJ33" s="1475">
        <f t="shared" si="73"/>
        <v>0.33333333333333331</v>
      </c>
      <c r="CK33" s="1955">
        <f t="shared" ref="CK33" si="452">SUM(CK34:CK40)</f>
        <v>4231.53</v>
      </c>
      <c r="CL33" s="1475">
        <f t="shared" si="75"/>
        <v>0.41979464285714285</v>
      </c>
      <c r="CM33" s="307">
        <f t="shared" ref="CM33" si="453">SUM(CM34:CM40)</f>
        <v>0</v>
      </c>
      <c r="CN33" s="307">
        <f t="shared" si="77"/>
        <v>10080</v>
      </c>
      <c r="CO33" s="1475">
        <f t="shared" si="78"/>
        <v>0.41979464285714285</v>
      </c>
      <c r="CP33" s="307">
        <f t="shared" ref="CP33" si="454">SUM(CP34:CP40)</f>
        <v>0</v>
      </c>
      <c r="CQ33" s="400">
        <f t="shared" si="80"/>
        <v>10080</v>
      </c>
      <c r="CR33" s="1475">
        <f t="shared" si="81"/>
        <v>0.41979464285714285</v>
      </c>
      <c r="CS33" s="344">
        <f t="shared" ref="CS33:CW33" si="455">SUM(CS34:CS40)</f>
        <v>10211.86</v>
      </c>
      <c r="CT33" s="74">
        <f t="shared" si="455"/>
        <v>10212</v>
      </c>
      <c r="CU33" s="400">
        <f t="shared" si="455"/>
        <v>10212</v>
      </c>
      <c r="CV33" s="400">
        <f t="shared" si="455"/>
        <v>10212</v>
      </c>
      <c r="CW33" s="431">
        <f t="shared" si="455"/>
        <v>9249.08</v>
      </c>
      <c r="CX33" s="1475">
        <f t="shared" si="83"/>
        <v>0.91756746031746028</v>
      </c>
      <c r="CY33" s="74">
        <f t="shared" ref="CY33:DB33" si="456">SUM(CY34:CY40)</f>
        <v>10212</v>
      </c>
      <c r="CZ33" s="400">
        <f t="shared" si="456"/>
        <v>0</v>
      </c>
      <c r="DA33" s="400">
        <f t="shared" si="84"/>
        <v>10212</v>
      </c>
      <c r="DB33" s="400">
        <f t="shared" si="456"/>
        <v>0</v>
      </c>
      <c r="DC33" s="400">
        <f t="shared" si="85"/>
        <v>10212</v>
      </c>
      <c r="DD33" s="344">
        <f t="shared" ref="DD33" si="457">SUM(DD34:DD40)</f>
        <v>6914.98</v>
      </c>
      <c r="DE33" s="1969">
        <f t="shared" si="87"/>
        <v>0.67714257735996863</v>
      </c>
      <c r="DF33" s="400">
        <f t="shared" ref="DF33" si="458">SUM(DF34:DF40)</f>
        <v>0</v>
      </c>
      <c r="DG33" s="400">
        <f t="shared" si="89"/>
        <v>10212</v>
      </c>
      <c r="DH33" s="1475">
        <f t="shared" si="90"/>
        <v>0.67714257735996863</v>
      </c>
      <c r="DI33" s="344">
        <f t="shared" ref="DI33:DJ33" si="459">SUM(DI34:DI40)</f>
        <v>12025.64</v>
      </c>
      <c r="DJ33" s="2547">
        <f t="shared" si="459"/>
        <v>12025.64</v>
      </c>
      <c r="DK33" s="2543">
        <f t="shared" si="92"/>
        <v>1.1775989032510772</v>
      </c>
      <c r="DL33" s="2548">
        <f t="shared" ref="DL33:DO33" si="460">SUM(DL34:DL40)</f>
        <v>12646</v>
      </c>
      <c r="DM33" s="2548">
        <f t="shared" si="460"/>
        <v>12646</v>
      </c>
      <c r="DN33" s="2548">
        <f t="shared" si="460"/>
        <v>12646</v>
      </c>
      <c r="DO33" s="2547">
        <f t="shared" si="460"/>
        <v>5900.84</v>
      </c>
      <c r="DP33" s="2543">
        <f t="shared" si="94"/>
        <v>0.46661711213031792</v>
      </c>
      <c r="DQ33" s="2548">
        <f t="shared" ref="DQ33" si="461">SUM(DQ34:DQ40)</f>
        <v>0</v>
      </c>
      <c r="DR33" s="2548">
        <f t="shared" si="96"/>
        <v>12646</v>
      </c>
      <c r="DS33" s="2543">
        <f t="shared" si="97"/>
        <v>0.46661711213031792</v>
      </c>
      <c r="DT33" s="2547">
        <f t="shared" ref="DT33" si="462">SUM(DT34:DT40)</f>
        <v>8385.99</v>
      </c>
      <c r="DU33" s="2543">
        <f t="shared" si="99"/>
        <v>0.6631337972481417</v>
      </c>
      <c r="DV33" s="2548">
        <f t="shared" ref="DV33:EB33" si="463">SUM(DV34:DV40)</f>
        <v>12646</v>
      </c>
      <c r="DW33" s="2547">
        <f t="shared" ref="DW33" si="464">SUM(DW34:DW40)</f>
        <v>9820.42</v>
      </c>
      <c r="DX33" s="587">
        <f t="shared" si="101"/>
        <v>0.77656334018662032</v>
      </c>
      <c r="DY33" s="430">
        <f t="shared" si="463"/>
        <v>13064</v>
      </c>
      <c r="DZ33" s="400">
        <f t="shared" si="463"/>
        <v>13064</v>
      </c>
      <c r="EA33" s="400">
        <f t="shared" si="463"/>
        <v>13064</v>
      </c>
      <c r="EB33" s="430">
        <f t="shared" si="463"/>
        <v>0</v>
      </c>
      <c r="EC33" s="430">
        <f t="shared" si="104"/>
        <v>13064</v>
      </c>
      <c r="ED33" s="431">
        <f t="shared" ref="ED33:EE33" si="465">SUM(ED34:ED40)</f>
        <v>4040.91</v>
      </c>
      <c r="EE33" s="400">
        <f t="shared" si="465"/>
        <v>0</v>
      </c>
      <c r="EF33" s="400">
        <f t="shared" si="106"/>
        <v>13064</v>
      </c>
      <c r="EG33" s="1475">
        <f t="shared" si="107"/>
        <v>0.30931644213104714</v>
      </c>
      <c r="EH33" s="2431">
        <f t="shared" ref="EH33" si="466">SUM(EH34:EH40)</f>
        <v>5723.6</v>
      </c>
      <c r="EI33" s="1475">
        <f t="shared" si="109"/>
        <v>0.43812002449479487</v>
      </c>
      <c r="EJ33" s="430">
        <f t="shared" ref="EJ33" si="467">SUM(EJ34:EJ40)</f>
        <v>13064</v>
      </c>
      <c r="EK33" s="2673">
        <f t="shared" ref="EK33:EL33" si="468">SUM(EK34:EK40)</f>
        <v>13064</v>
      </c>
      <c r="EL33" s="400">
        <f t="shared" si="468"/>
        <v>13064</v>
      </c>
      <c r="EM33" s="400">
        <f t="shared" ref="EM33" si="469">SUM(EM34:EM40)</f>
        <v>13064</v>
      </c>
    </row>
    <row r="34" spans="1:143" ht="21" hidden="1" x14ac:dyDescent="0.35">
      <c r="A34" s="203">
        <v>27</v>
      </c>
      <c r="B34" s="1747"/>
      <c r="C34" s="1747"/>
      <c r="D34" s="240"/>
      <c r="E34" s="245" t="s">
        <v>599</v>
      </c>
      <c r="F34" s="246" t="s">
        <v>601</v>
      </c>
      <c r="G34" s="222">
        <v>656</v>
      </c>
      <c r="H34" s="222">
        <v>984</v>
      </c>
      <c r="I34" s="225">
        <v>984</v>
      </c>
      <c r="J34" s="222">
        <v>984</v>
      </c>
      <c r="K34" s="222">
        <v>984</v>
      </c>
      <c r="L34" s="225">
        <v>328</v>
      </c>
      <c r="M34" s="215">
        <f t="shared" si="175"/>
        <v>0.33333333333333331</v>
      </c>
      <c r="N34" s="225"/>
      <c r="O34" s="307"/>
      <c r="P34" s="222">
        <v>984</v>
      </c>
      <c r="Q34" s="225">
        <f t="shared" si="112"/>
        <v>984</v>
      </c>
      <c r="R34" s="215">
        <f t="shared" si="36"/>
        <v>0.33333333333333331</v>
      </c>
      <c r="S34" s="222">
        <v>984</v>
      </c>
      <c r="T34" s="225">
        <v>492</v>
      </c>
      <c r="U34" s="323">
        <f t="shared" si="38"/>
        <v>0.5</v>
      </c>
      <c r="V34" s="222">
        <v>984</v>
      </c>
      <c r="W34" s="307"/>
      <c r="X34" s="307">
        <f t="shared" si="39"/>
        <v>984</v>
      </c>
      <c r="Y34" s="323">
        <f t="shared" si="40"/>
        <v>0.5</v>
      </c>
      <c r="Z34" s="307">
        <v>738</v>
      </c>
      <c r="AA34" s="323">
        <f t="shared" si="42"/>
        <v>0.75</v>
      </c>
      <c r="AB34" s="307">
        <v>820</v>
      </c>
      <c r="AC34" s="222">
        <v>984</v>
      </c>
      <c r="AD34" s="222">
        <v>984</v>
      </c>
      <c r="AE34" s="222">
        <v>984</v>
      </c>
      <c r="AF34" s="222">
        <v>984</v>
      </c>
      <c r="AG34" s="225"/>
      <c r="AH34" s="344">
        <v>902</v>
      </c>
      <c r="AI34" s="323">
        <f t="shared" si="43"/>
        <v>0.91666666666666663</v>
      </c>
      <c r="AJ34" s="344">
        <v>574</v>
      </c>
      <c r="AK34" s="323">
        <f t="shared" si="44"/>
        <v>0.58333333333333337</v>
      </c>
      <c r="AL34" s="225"/>
      <c r="AM34" s="225">
        <f t="shared" si="45"/>
        <v>984</v>
      </c>
      <c r="AN34" s="323">
        <f t="shared" si="46"/>
        <v>0.58333333333333337</v>
      </c>
      <c r="AO34" s="225"/>
      <c r="AP34" s="225">
        <f t="shared" si="48"/>
        <v>984</v>
      </c>
      <c r="AQ34" s="222">
        <v>984</v>
      </c>
      <c r="AR34" s="364">
        <v>656</v>
      </c>
      <c r="AS34" s="222">
        <v>984</v>
      </c>
      <c r="AT34" s="429">
        <v>738</v>
      </c>
      <c r="AU34" s="430">
        <v>984</v>
      </c>
      <c r="AV34" s="430">
        <v>984</v>
      </c>
      <c r="AW34" s="430">
        <v>984</v>
      </c>
      <c r="AX34" s="431">
        <v>410</v>
      </c>
      <c r="AY34" s="587">
        <f t="shared" si="50"/>
        <v>0.41666666666666669</v>
      </c>
      <c r="AZ34" s="430"/>
      <c r="BA34" s="430">
        <f t="shared" si="52"/>
        <v>984</v>
      </c>
      <c r="BB34" s="587">
        <f t="shared" si="182"/>
        <v>0.41666666666666669</v>
      </c>
      <c r="BC34" s="431">
        <v>574</v>
      </c>
      <c r="BD34" s="587">
        <f t="shared" si="55"/>
        <v>0.58333333333333337</v>
      </c>
      <c r="BE34" s="431">
        <v>984</v>
      </c>
      <c r="BF34" s="587">
        <f t="shared" si="56"/>
        <v>1</v>
      </c>
      <c r="BG34" s="430">
        <v>-123</v>
      </c>
      <c r="BH34" s="430">
        <f t="shared" si="58"/>
        <v>861</v>
      </c>
      <c r="BI34" s="587">
        <f t="shared" si="59"/>
        <v>1.1428571428571428</v>
      </c>
      <c r="BJ34" s="431">
        <v>1189</v>
      </c>
      <c r="BK34" s="431">
        <v>1189</v>
      </c>
      <c r="BL34" s="400">
        <v>984</v>
      </c>
      <c r="BM34" s="400">
        <v>984</v>
      </c>
      <c r="BN34" s="400">
        <v>984</v>
      </c>
      <c r="BO34" s="344">
        <v>164</v>
      </c>
      <c r="BP34" s="391"/>
      <c r="BQ34" s="74">
        <f t="shared" si="61"/>
        <v>984</v>
      </c>
      <c r="BR34" s="323">
        <f t="shared" si="62"/>
        <v>0.16666666666666666</v>
      </c>
      <c r="BS34" s="377">
        <v>492</v>
      </c>
      <c r="BT34" s="323">
        <f t="shared" si="64"/>
        <v>0.5</v>
      </c>
      <c r="BU34" s="97">
        <v>656</v>
      </c>
      <c r="BV34" s="323">
        <f t="shared" si="65"/>
        <v>0.66666666666666663</v>
      </c>
      <c r="BW34" s="391"/>
      <c r="BX34" s="307">
        <f t="shared" si="67"/>
        <v>984</v>
      </c>
      <c r="BY34" s="323">
        <f t="shared" si="68"/>
        <v>0.66666666666666663</v>
      </c>
      <c r="BZ34" s="400">
        <v>984</v>
      </c>
      <c r="CA34" s="1448">
        <v>984</v>
      </c>
      <c r="CB34" s="400">
        <v>984</v>
      </c>
      <c r="CC34" s="400">
        <v>984</v>
      </c>
      <c r="CD34" s="1459">
        <v>902</v>
      </c>
      <c r="CE34" s="222">
        <v>984</v>
      </c>
      <c r="CF34" s="377">
        <v>328</v>
      </c>
      <c r="CG34" s="1475">
        <f t="shared" si="70"/>
        <v>0.33333333333333331</v>
      </c>
      <c r="CH34" s="307"/>
      <c r="CI34" s="400">
        <f t="shared" si="72"/>
        <v>984</v>
      </c>
      <c r="CJ34" s="1475">
        <f t="shared" si="73"/>
        <v>0.33333333333333331</v>
      </c>
      <c r="CK34" s="1955">
        <v>492</v>
      </c>
      <c r="CL34" s="1475">
        <f t="shared" si="75"/>
        <v>0.5</v>
      </c>
      <c r="CM34" s="307"/>
      <c r="CN34" s="307">
        <f t="shared" si="77"/>
        <v>984</v>
      </c>
      <c r="CO34" s="1475">
        <f t="shared" si="78"/>
        <v>0.5</v>
      </c>
      <c r="CP34" s="307"/>
      <c r="CQ34" s="400">
        <f t="shared" si="80"/>
        <v>984</v>
      </c>
      <c r="CR34" s="1475">
        <f t="shared" si="81"/>
        <v>0.5</v>
      </c>
      <c r="CS34" s="344">
        <v>984</v>
      </c>
      <c r="CT34" s="74">
        <v>984</v>
      </c>
      <c r="CU34" s="400">
        <v>984</v>
      </c>
      <c r="CV34" s="400">
        <v>984</v>
      </c>
      <c r="CW34" s="431">
        <v>984</v>
      </c>
      <c r="CX34" s="1475">
        <f t="shared" si="83"/>
        <v>1</v>
      </c>
      <c r="CY34" s="74">
        <v>984</v>
      </c>
      <c r="CZ34" s="400"/>
      <c r="DA34" s="400">
        <f t="shared" si="84"/>
        <v>984</v>
      </c>
      <c r="DB34" s="400"/>
      <c r="DC34" s="400">
        <f t="shared" si="85"/>
        <v>984</v>
      </c>
      <c r="DD34" s="344">
        <v>492</v>
      </c>
      <c r="DE34" s="1969">
        <f t="shared" si="87"/>
        <v>0.5</v>
      </c>
      <c r="DF34" s="400"/>
      <c r="DG34" s="400">
        <f t="shared" si="89"/>
        <v>984</v>
      </c>
      <c r="DH34" s="1475">
        <f t="shared" si="90"/>
        <v>0.5</v>
      </c>
      <c r="DI34" s="344">
        <v>984</v>
      </c>
      <c r="DJ34" s="2547">
        <v>984</v>
      </c>
      <c r="DK34" s="2543">
        <f t="shared" si="92"/>
        <v>1</v>
      </c>
      <c r="DL34" s="2548">
        <v>984</v>
      </c>
      <c r="DM34" s="2548">
        <v>984</v>
      </c>
      <c r="DN34" s="2548">
        <v>984</v>
      </c>
      <c r="DO34" s="2547">
        <v>492</v>
      </c>
      <c r="DP34" s="2543">
        <f t="shared" si="94"/>
        <v>0.5</v>
      </c>
      <c r="DQ34" s="2548"/>
      <c r="DR34" s="2548">
        <f t="shared" si="96"/>
        <v>984</v>
      </c>
      <c r="DS34" s="2543">
        <f t="shared" si="97"/>
        <v>0.5</v>
      </c>
      <c r="DT34" s="2547">
        <v>656</v>
      </c>
      <c r="DU34" s="2543">
        <f t="shared" si="99"/>
        <v>0.66666666666666663</v>
      </c>
      <c r="DV34" s="2548">
        <v>984</v>
      </c>
      <c r="DW34" s="2547">
        <v>1066</v>
      </c>
      <c r="DX34" s="587">
        <f t="shared" si="101"/>
        <v>1.0833333333333333</v>
      </c>
      <c r="DY34" s="430">
        <v>1082</v>
      </c>
      <c r="DZ34" s="2159">
        <v>1082</v>
      </c>
      <c r="EA34" s="2159">
        <v>1082</v>
      </c>
      <c r="EB34" s="430"/>
      <c r="EC34" s="430">
        <f t="shared" si="104"/>
        <v>1082</v>
      </c>
      <c r="ED34" s="431">
        <v>328</v>
      </c>
      <c r="EE34" s="400"/>
      <c r="EF34" s="400">
        <f t="shared" si="106"/>
        <v>1082</v>
      </c>
      <c r="EG34" s="1475">
        <f t="shared" si="107"/>
        <v>0.30314232902033272</v>
      </c>
      <c r="EH34" s="2431">
        <v>492</v>
      </c>
      <c r="EI34" s="1475">
        <f t="shared" si="109"/>
        <v>0.45471349353049906</v>
      </c>
      <c r="EJ34" s="430">
        <v>1082</v>
      </c>
      <c r="EK34" s="2673">
        <v>1082</v>
      </c>
      <c r="EL34" s="400">
        <v>1082</v>
      </c>
      <c r="EM34" s="400">
        <v>1082</v>
      </c>
    </row>
    <row r="35" spans="1:143" ht="21" hidden="1" x14ac:dyDescent="0.35">
      <c r="A35" s="203">
        <v>28</v>
      </c>
      <c r="B35" s="1747"/>
      <c r="C35" s="1747"/>
      <c r="D35" s="240"/>
      <c r="E35" s="245" t="s">
        <v>600</v>
      </c>
      <c r="F35" s="246" t="s">
        <v>388</v>
      </c>
      <c r="G35" s="222">
        <v>784</v>
      </c>
      <c r="H35" s="222">
        <v>1176</v>
      </c>
      <c r="I35" s="225">
        <v>1176</v>
      </c>
      <c r="J35" s="222">
        <v>1176</v>
      </c>
      <c r="K35" s="222">
        <v>1176</v>
      </c>
      <c r="L35" s="225">
        <v>392</v>
      </c>
      <c r="M35" s="215">
        <f t="shared" si="175"/>
        <v>0.33333333333333331</v>
      </c>
      <c r="N35" s="225"/>
      <c r="O35" s="307"/>
      <c r="P35" s="222">
        <v>1176</v>
      </c>
      <c r="Q35" s="225">
        <f t="shared" si="112"/>
        <v>1176</v>
      </c>
      <c r="R35" s="215">
        <f t="shared" si="36"/>
        <v>0.33333333333333331</v>
      </c>
      <c r="S35" s="222">
        <v>1176</v>
      </c>
      <c r="T35" s="225">
        <v>588</v>
      </c>
      <c r="U35" s="323">
        <f t="shared" si="38"/>
        <v>0.5</v>
      </c>
      <c r="V35" s="222">
        <v>1176</v>
      </c>
      <c r="W35" s="307"/>
      <c r="X35" s="307">
        <f t="shared" si="39"/>
        <v>1176</v>
      </c>
      <c r="Y35" s="323">
        <f t="shared" si="40"/>
        <v>0.5</v>
      </c>
      <c r="Z35" s="307">
        <v>882</v>
      </c>
      <c r="AA35" s="323">
        <f t="shared" si="42"/>
        <v>0.75</v>
      </c>
      <c r="AB35" s="307">
        <v>980</v>
      </c>
      <c r="AC35" s="222">
        <v>1176</v>
      </c>
      <c r="AD35" s="222">
        <v>1176</v>
      </c>
      <c r="AE35" s="222">
        <v>1176</v>
      </c>
      <c r="AF35" s="222">
        <v>1176</v>
      </c>
      <c r="AG35" s="225"/>
      <c r="AH35" s="344">
        <v>1078</v>
      </c>
      <c r="AI35" s="323">
        <f t="shared" si="43"/>
        <v>0.91666666666666663</v>
      </c>
      <c r="AJ35" s="344">
        <v>686</v>
      </c>
      <c r="AK35" s="323">
        <f t="shared" si="44"/>
        <v>0.58333333333333337</v>
      </c>
      <c r="AL35" s="225"/>
      <c r="AM35" s="225">
        <f t="shared" si="45"/>
        <v>1176</v>
      </c>
      <c r="AN35" s="323">
        <f t="shared" si="46"/>
        <v>0.58333333333333337</v>
      </c>
      <c r="AO35" s="225"/>
      <c r="AP35" s="225">
        <f t="shared" si="48"/>
        <v>1176</v>
      </c>
      <c r="AQ35" s="222">
        <v>1176</v>
      </c>
      <c r="AR35" s="364">
        <v>784</v>
      </c>
      <c r="AS35" s="222">
        <v>1176</v>
      </c>
      <c r="AT35" s="429">
        <v>882</v>
      </c>
      <c r="AU35" s="430">
        <v>1176</v>
      </c>
      <c r="AV35" s="430">
        <v>1176</v>
      </c>
      <c r="AW35" s="430">
        <v>1176</v>
      </c>
      <c r="AX35" s="431">
        <v>490</v>
      </c>
      <c r="AY35" s="587">
        <f t="shared" si="50"/>
        <v>0.41666666666666669</v>
      </c>
      <c r="AZ35" s="430"/>
      <c r="BA35" s="430">
        <f t="shared" si="52"/>
        <v>1176</v>
      </c>
      <c r="BB35" s="587">
        <f t="shared" si="182"/>
        <v>0.41666666666666669</v>
      </c>
      <c r="BC35" s="431">
        <v>686</v>
      </c>
      <c r="BD35" s="587">
        <f t="shared" si="55"/>
        <v>0.58333333333333337</v>
      </c>
      <c r="BE35" s="431">
        <v>1274</v>
      </c>
      <c r="BF35" s="587">
        <f t="shared" si="56"/>
        <v>1.0833333333333333</v>
      </c>
      <c r="BG35" s="430"/>
      <c r="BH35" s="430">
        <f t="shared" si="58"/>
        <v>1176</v>
      </c>
      <c r="BI35" s="587">
        <f t="shared" si="59"/>
        <v>1.0833333333333333</v>
      </c>
      <c r="BJ35" s="431">
        <v>1568</v>
      </c>
      <c r="BK35" s="431">
        <v>1568</v>
      </c>
      <c r="BL35" s="400">
        <v>1176</v>
      </c>
      <c r="BM35" s="400">
        <v>1176</v>
      </c>
      <c r="BN35" s="400">
        <v>1176</v>
      </c>
      <c r="BO35" s="344">
        <v>116</v>
      </c>
      <c r="BP35" s="391"/>
      <c r="BQ35" s="74">
        <f t="shared" si="61"/>
        <v>1176</v>
      </c>
      <c r="BR35" s="323">
        <f t="shared" si="62"/>
        <v>9.8639455782312924E-2</v>
      </c>
      <c r="BS35" s="377">
        <v>508</v>
      </c>
      <c r="BT35" s="323">
        <f t="shared" si="64"/>
        <v>0.43197278911564624</v>
      </c>
      <c r="BU35" s="97">
        <v>704</v>
      </c>
      <c r="BV35" s="323">
        <f t="shared" si="65"/>
        <v>0.59863945578231292</v>
      </c>
      <c r="BW35" s="391"/>
      <c r="BX35" s="307">
        <f t="shared" si="67"/>
        <v>1176</v>
      </c>
      <c r="BY35" s="323">
        <f t="shared" si="68"/>
        <v>0.59863945578231292</v>
      </c>
      <c r="BZ35" s="400">
        <v>1176</v>
      </c>
      <c r="CA35" s="1448">
        <v>1176</v>
      </c>
      <c r="CB35" s="400">
        <v>1176</v>
      </c>
      <c r="CC35" s="400">
        <v>1176</v>
      </c>
      <c r="CD35" s="1459">
        <v>998</v>
      </c>
      <c r="CE35" s="222">
        <v>1176</v>
      </c>
      <c r="CF35" s="377">
        <v>392</v>
      </c>
      <c r="CG35" s="1475">
        <f t="shared" si="70"/>
        <v>0.33333333333333331</v>
      </c>
      <c r="CH35" s="307"/>
      <c r="CI35" s="400">
        <f t="shared" si="72"/>
        <v>1176</v>
      </c>
      <c r="CJ35" s="1475">
        <f t="shared" si="73"/>
        <v>0.33333333333333331</v>
      </c>
      <c r="CK35" s="1955">
        <v>588</v>
      </c>
      <c r="CL35" s="1475">
        <f t="shared" si="75"/>
        <v>0.5</v>
      </c>
      <c r="CM35" s="307"/>
      <c r="CN35" s="307">
        <f t="shared" si="77"/>
        <v>1176</v>
      </c>
      <c r="CO35" s="1475">
        <f t="shared" si="78"/>
        <v>0.5</v>
      </c>
      <c r="CP35" s="307"/>
      <c r="CQ35" s="400">
        <f t="shared" si="80"/>
        <v>1176</v>
      </c>
      <c r="CR35" s="1475">
        <f t="shared" si="81"/>
        <v>0.5</v>
      </c>
      <c r="CS35" s="344">
        <v>1176</v>
      </c>
      <c r="CT35" s="74">
        <v>1176</v>
      </c>
      <c r="CU35" s="400">
        <v>1176</v>
      </c>
      <c r="CV35" s="400">
        <v>1176</v>
      </c>
      <c r="CW35" s="431">
        <v>1256.52</v>
      </c>
      <c r="CX35" s="1475">
        <f t="shared" si="83"/>
        <v>1.0684693877551019</v>
      </c>
      <c r="CY35" s="74">
        <v>1176</v>
      </c>
      <c r="CZ35" s="400"/>
      <c r="DA35" s="400">
        <f t="shared" si="84"/>
        <v>1176</v>
      </c>
      <c r="DB35" s="400"/>
      <c r="DC35" s="400">
        <f t="shared" si="85"/>
        <v>1176</v>
      </c>
      <c r="DD35" s="344">
        <v>588</v>
      </c>
      <c r="DE35" s="1969">
        <f t="shared" si="87"/>
        <v>0.5</v>
      </c>
      <c r="DF35" s="400"/>
      <c r="DG35" s="400">
        <f t="shared" si="89"/>
        <v>1176</v>
      </c>
      <c r="DH35" s="1475">
        <f t="shared" si="90"/>
        <v>0.5</v>
      </c>
      <c r="DI35" s="344">
        <v>1176</v>
      </c>
      <c r="DJ35" s="2547">
        <v>1176</v>
      </c>
      <c r="DK35" s="2543">
        <f t="shared" si="92"/>
        <v>1</v>
      </c>
      <c r="DL35" s="2548">
        <v>1176</v>
      </c>
      <c r="DM35" s="2548">
        <v>1176</v>
      </c>
      <c r="DN35" s="2548">
        <v>1176</v>
      </c>
      <c r="DO35" s="2547">
        <v>588</v>
      </c>
      <c r="DP35" s="2543">
        <f t="shared" si="94"/>
        <v>0.5</v>
      </c>
      <c r="DQ35" s="2548"/>
      <c r="DR35" s="2548">
        <f t="shared" si="96"/>
        <v>1176</v>
      </c>
      <c r="DS35" s="2543">
        <f t="shared" si="97"/>
        <v>0.5</v>
      </c>
      <c r="DT35" s="2547">
        <v>784</v>
      </c>
      <c r="DU35" s="2543">
        <f t="shared" si="99"/>
        <v>0.66666666666666663</v>
      </c>
      <c r="DV35" s="2548">
        <v>1176</v>
      </c>
      <c r="DW35" s="2547">
        <v>1419.15</v>
      </c>
      <c r="DX35" s="587">
        <f t="shared" si="101"/>
        <v>1.2067602040816328</v>
      </c>
      <c r="DY35" s="430">
        <v>1176</v>
      </c>
      <c r="DZ35" s="400">
        <v>1176</v>
      </c>
      <c r="EA35" s="400">
        <v>1176</v>
      </c>
      <c r="EB35" s="430"/>
      <c r="EC35" s="430">
        <f t="shared" si="104"/>
        <v>1176</v>
      </c>
      <c r="ED35" s="431">
        <v>392</v>
      </c>
      <c r="EE35" s="400"/>
      <c r="EF35" s="400">
        <f t="shared" si="106"/>
        <v>1176</v>
      </c>
      <c r="EG35" s="1475">
        <f t="shared" si="107"/>
        <v>0.33333333333333331</v>
      </c>
      <c r="EH35" s="2431">
        <v>855.11</v>
      </c>
      <c r="EI35" s="1475">
        <f t="shared" si="109"/>
        <v>0.7271343537414966</v>
      </c>
      <c r="EJ35" s="430">
        <v>1176</v>
      </c>
      <c r="EK35" s="2673">
        <v>1176</v>
      </c>
      <c r="EL35" s="400">
        <v>1176</v>
      </c>
      <c r="EM35" s="400">
        <v>1176</v>
      </c>
    </row>
    <row r="36" spans="1:143" ht="21" hidden="1" x14ac:dyDescent="0.35">
      <c r="A36" s="203">
        <v>29</v>
      </c>
      <c r="B36" s="1747"/>
      <c r="C36" s="1747"/>
      <c r="D36" s="240"/>
      <c r="E36" s="245" t="s">
        <v>5</v>
      </c>
      <c r="F36" s="246" t="s">
        <v>389</v>
      </c>
      <c r="G36" s="222">
        <v>1342</v>
      </c>
      <c r="H36" s="222">
        <v>1342</v>
      </c>
      <c r="I36" s="225">
        <v>1342</v>
      </c>
      <c r="J36" s="222">
        <v>1342</v>
      </c>
      <c r="K36" s="222">
        <v>1342</v>
      </c>
      <c r="L36" s="225">
        <v>447</v>
      </c>
      <c r="M36" s="215">
        <f t="shared" si="175"/>
        <v>0.33308494783904619</v>
      </c>
      <c r="N36" s="225"/>
      <c r="O36" s="307"/>
      <c r="P36" s="222">
        <v>1342</v>
      </c>
      <c r="Q36" s="225">
        <f t="shared" si="112"/>
        <v>1342</v>
      </c>
      <c r="R36" s="215">
        <f t="shared" si="36"/>
        <v>0.33308494783904619</v>
      </c>
      <c r="S36" s="222">
        <v>1342</v>
      </c>
      <c r="T36" s="225">
        <v>671</v>
      </c>
      <c r="U36" s="323">
        <f t="shared" si="38"/>
        <v>0.5</v>
      </c>
      <c r="V36" s="222">
        <v>1342</v>
      </c>
      <c r="W36" s="307"/>
      <c r="X36" s="307">
        <f t="shared" si="39"/>
        <v>1342</v>
      </c>
      <c r="Y36" s="323">
        <f t="shared" si="40"/>
        <v>0.5</v>
      </c>
      <c r="Z36" s="307">
        <v>1118</v>
      </c>
      <c r="AA36" s="323">
        <f t="shared" si="42"/>
        <v>0.83308494783904619</v>
      </c>
      <c r="AB36" s="307">
        <v>1230</v>
      </c>
      <c r="AC36" s="222">
        <v>1342</v>
      </c>
      <c r="AD36" s="222">
        <v>1342</v>
      </c>
      <c r="AE36" s="222">
        <v>1342</v>
      </c>
      <c r="AF36" s="222">
        <v>1342</v>
      </c>
      <c r="AG36" s="225"/>
      <c r="AH36" s="344">
        <v>1342</v>
      </c>
      <c r="AI36" s="323">
        <f t="shared" si="43"/>
        <v>1</v>
      </c>
      <c r="AJ36" s="344">
        <v>671.1</v>
      </c>
      <c r="AK36" s="323">
        <f t="shared" si="44"/>
        <v>0.5000745156482862</v>
      </c>
      <c r="AL36" s="225"/>
      <c r="AM36" s="225">
        <f t="shared" si="45"/>
        <v>1342</v>
      </c>
      <c r="AN36" s="323">
        <f t="shared" si="46"/>
        <v>0.5000745156482862</v>
      </c>
      <c r="AO36" s="225"/>
      <c r="AP36" s="225">
        <f t="shared" si="48"/>
        <v>1342</v>
      </c>
      <c r="AQ36" s="222">
        <v>1342</v>
      </c>
      <c r="AR36" s="364">
        <v>1118.5</v>
      </c>
      <c r="AS36" s="222">
        <v>1342</v>
      </c>
      <c r="AT36" s="429">
        <v>1342.2</v>
      </c>
      <c r="AU36" s="430">
        <v>1342</v>
      </c>
      <c r="AV36" s="430">
        <v>1342</v>
      </c>
      <c r="AW36" s="430">
        <v>1342</v>
      </c>
      <c r="AX36" s="431">
        <v>335.55</v>
      </c>
      <c r="AY36" s="587">
        <f t="shared" si="50"/>
        <v>0.2500372578241431</v>
      </c>
      <c r="AZ36" s="430"/>
      <c r="BA36" s="430">
        <f t="shared" si="52"/>
        <v>1342</v>
      </c>
      <c r="BB36" s="587">
        <f t="shared" si="182"/>
        <v>0.2500372578241431</v>
      </c>
      <c r="BC36" s="431">
        <v>671.1</v>
      </c>
      <c r="BD36" s="587">
        <f t="shared" si="55"/>
        <v>0.5000745156482862</v>
      </c>
      <c r="BE36" s="431">
        <v>1118.5</v>
      </c>
      <c r="BF36" s="587">
        <f t="shared" si="56"/>
        <v>0.83345752608047685</v>
      </c>
      <c r="BG36" s="430"/>
      <c r="BH36" s="430">
        <f t="shared" si="58"/>
        <v>1342</v>
      </c>
      <c r="BI36" s="587">
        <f t="shared" si="59"/>
        <v>0.83345752608047685</v>
      </c>
      <c r="BJ36" s="431">
        <v>1174.43</v>
      </c>
      <c r="BK36" s="431">
        <v>1174.43</v>
      </c>
      <c r="BL36" s="400">
        <v>1342</v>
      </c>
      <c r="BM36" s="400">
        <v>1342</v>
      </c>
      <c r="BN36" s="400">
        <v>1342</v>
      </c>
      <c r="BO36" s="344">
        <v>447.4</v>
      </c>
      <c r="BP36" s="391"/>
      <c r="BQ36" s="74">
        <f t="shared" si="61"/>
        <v>1342</v>
      </c>
      <c r="BR36" s="323">
        <f t="shared" si="62"/>
        <v>0.33338301043219076</v>
      </c>
      <c r="BS36" s="377">
        <v>671.1</v>
      </c>
      <c r="BT36" s="323">
        <f t="shared" si="64"/>
        <v>0.5000745156482862</v>
      </c>
      <c r="BU36" s="97">
        <v>1118.5</v>
      </c>
      <c r="BV36" s="323">
        <f t="shared" si="65"/>
        <v>0.83345752608047685</v>
      </c>
      <c r="BW36" s="391"/>
      <c r="BX36" s="307">
        <f t="shared" si="67"/>
        <v>1342</v>
      </c>
      <c r="BY36" s="323">
        <f t="shared" si="68"/>
        <v>0.83345752608047685</v>
      </c>
      <c r="BZ36" s="400">
        <v>1342</v>
      </c>
      <c r="CA36" s="1448">
        <v>1342</v>
      </c>
      <c r="CB36" s="400">
        <v>1342</v>
      </c>
      <c r="CC36" s="400">
        <v>1342</v>
      </c>
      <c r="CD36" s="1459">
        <v>1342.2</v>
      </c>
      <c r="CE36" s="222">
        <v>1342</v>
      </c>
      <c r="CF36" s="377">
        <v>447.4</v>
      </c>
      <c r="CG36" s="1475">
        <f t="shared" si="70"/>
        <v>0.33338301043219076</v>
      </c>
      <c r="CH36" s="307"/>
      <c r="CI36" s="400">
        <f t="shared" si="72"/>
        <v>1342</v>
      </c>
      <c r="CJ36" s="1475">
        <f t="shared" si="73"/>
        <v>0.33338301043219076</v>
      </c>
      <c r="CK36" s="1955">
        <v>671.1</v>
      </c>
      <c r="CL36" s="1475">
        <f t="shared" si="75"/>
        <v>0.5000745156482862</v>
      </c>
      <c r="CM36" s="307"/>
      <c r="CN36" s="307">
        <f t="shared" si="77"/>
        <v>1342</v>
      </c>
      <c r="CO36" s="1475">
        <f t="shared" si="78"/>
        <v>0.5000745156482862</v>
      </c>
      <c r="CP36" s="307"/>
      <c r="CQ36" s="400">
        <f t="shared" si="80"/>
        <v>1342</v>
      </c>
      <c r="CR36" s="1475">
        <f t="shared" si="81"/>
        <v>0.5000745156482862</v>
      </c>
      <c r="CS36" s="344">
        <v>1342.2</v>
      </c>
      <c r="CT36" s="74">
        <v>1342</v>
      </c>
      <c r="CU36" s="400">
        <v>1342</v>
      </c>
      <c r="CV36" s="400">
        <v>1342</v>
      </c>
      <c r="CW36" s="431">
        <v>1342.2</v>
      </c>
      <c r="CX36" s="1475">
        <f t="shared" si="83"/>
        <v>1.0001490312965724</v>
      </c>
      <c r="CY36" s="74">
        <v>1342</v>
      </c>
      <c r="CZ36" s="400"/>
      <c r="DA36" s="400">
        <f t="shared" si="84"/>
        <v>1342</v>
      </c>
      <c r="DB36" s="400"/>
      <c r="DC36" s="400">
        <f t="shared" si="85"/>
        <v>1342</v>
      </c>
      <c r="DD36" s="344">
        <v>671.1</v>
      </c>
      <c r="DE36" s="1969">
        <f t="shared" si="87"/>
        <v>0.5000745156482862</v>
      </c>
      <c r="DF36" s="400"/>
      <c r="DG36" s="400">
        <f t="shared" si="89"/>
        <v>1342</v>
      </c>
      <c r="DH36" s="1475">
        <f t="shared" si="90"/>
        <v>0.5000745156482862</v>
      </c>
      <c r="DI36" s="344">
        <v>1342.2</v>
      </c>
      <c r="DJ36" s="2547">
        <v>1342.2</v>
      </c>
      <c r="DK36" s="2543">
        <f t="shared" si="92"/>
        <v>1.0001490312965724</v>
      </c>
      <c r="DL36" s="2548">
        <v>1342</v>
      </c>
      <c r="DM36" s="2548">
        <v>1342</v>
      </c>
      <c r="DN36" s="2548">
        <v>1342</v>
      </c>
      <c r="DO36" s="2547">
        <v>671.1</v>
      </c>
      <c r="DP36" s="2543">
        <f t="shared" si="94"/>
        <v>0.5000745156482862</v>
      </c>
      <c r="DQ36" s="2548"/>
      <c r="DR36" s="2548">
        <f t="shared" si="96"/>
        <v>1342</v>
      </c>
      <c r="DS36" s="2543">
        <f t="shared" si="97"/>
        <v>0.5000745156482862</v>
      </c>
      <c r="DT36" s="2547">
        <v>1006.65</v>
      </c>
      <c r="DU36" s="2543">
        <f t="shared" si="99"/>
        <v>0.75011177347242919</v>
      </c>
      <c r="DV36" s="2548">
        <v>1342</v>
      </c>
      <c r="DW36" s="2547">
        <v>1342.2</v>
      </c>
      <c r="DX36" s="587">
        <f t="shared" si="101"/>
        <v>1.0001490312965724</v>
      </c>
      <c r="DY36" s="430">
        <v>1476</v>
      </c>
      <c r="DZ36" s="2159">
        <v>1476</v>
      </c>
      <c r="EA36" s="2159">
        <v>1476</v>
      </c>
      <c r="EB36" s="430"/>
      <c r="EC36" s="430">
        <f t="shared" si="104"/>
        <v>1476</v>
      </c>
      <c r="ED36" s="431">
        <v>447.4</v>
      </c>
      <c r="EE36" s="400"/>
      <c r="EF36" s="400">
        <f t="shared" si="106"/>
        <v>1476</v>
      </c>
      <c r="EG36" s="1475">
        <f t="shared" si="107"/>
        <v>0.30311653116531162</v>
      </c>
      <c r="EH36" s="2431">
        <v>671.1</v>
      </c>
      <c r="EI36" s="1475">
        <f t="shared" si="109"/>
        <v>0.45467479674796751</v>
      </c>
      <c r="EJ36" s="430">
        <v>1476</v>
      </c>
      <c r="EK36" s="2673">
        <v>1476</v>
      </c>
      <c r="EL36" s="400">
        <v>1476</v>
      </c>
      <c r="EM36" s="400">
        <v>1476</v>
      </c>
    </row>
    <row r="37" spans="1:143" ht="21" hidden="1" x14ac:dyDescent="0.35">
      <c r="A37" s="203">
        <v>30</v>
      </c>
      <c r="B37" s="1747"/>
      <c r="C37" s="1747"/>
      <c r="D37" s="240"/>
      <c r="E37" s="245" t="s">
        <v>6</v>
      </c>
      <c r="F37" s="246" t="s">
        <v>387</v>
      </c>
      <c r="G37" s="222">
        <v>2258</v>
      </c>
      <c r="H37" s="222">
        <v>2258</v>
      </c>
      <c r="I37" s="225">
        <v>2258</v>
      </c>
      <c r="J37" s="222">
        <v>2258</v>
      </c>
      <c r="K37" s="222">
        <v>2258</v>
      </c>
      <c r="L37" s="225">
        <v>753</v>
      </c>
      <c r="M37" s="215">
        <f t="shared" si="175"/>
        <v>0.33348095659875998</v>
      </c>
      <c r="N37" s="225"/>
      <c r="O37" s="307"/>
      <c r="P37" s="222">
        <v>2258</v>
      </c>
      <c r="Q37" s="225">
        <f t="shared" si="112"/>
        <v>2258</v>
      </c>
      <c r="R37" s="215">
        <f t="shared" si="36"/>
        <v>0.33348095659875998</v>
      </c>
      <c r="S37" s="222">
        <v>2258</v>
      </c>
      <c r="T37" s="225">
        <v>1129</v>
      </c>
      <c r="U37" s="323">
        <f t="shared" si="38"/>
        <v>0.5</v>
      </c>
      <c r="V37" s="222">
        <v>2258</v>
      </c>
      <c r="W37" s="307"/>
      <c r="X37" s="307">
        <f t="shared" si="39"/>
        <v>2258</v>
      </c>
      <c r="Y37" s="323">
        <f t="shared" si="40"/>
        <v>0.5</v>
      </c>
      <c r="Z37" s="307">
        <v>1882</v>
      </c>
      <c r="AA37" s="323">
        <f t="shared" si="42"/>
        <v>0.83348095659875998</v>
      </c>
      <c r="AB37" s="307">
        <v>2070</v>
      </c>
      <c r="AC37" s="222">
        <v>2258</v>
      </c>
      <c r="AD37" s="222">
        <v>2258</v>
      </c>
      <c r="AE37" s="222">
        <v>2258</v>
      </c>
      <c r="AF37" s="222">
        <v>2258</v>
      </c>
      <c r="AG37" s="225"/>
      <c r="AH37" s="344">
        <v>2258</v>
      </c>
      <c r="AI37" s="323">
        <f t="shared" si="43"/>
        <v>1</v>
      </c>
      <c r="AJ37" s="344">
        <v>1128.9000000000001</v>
      </c>
      <c r="AK37" s="323">
        <f t="shared" si="44"/>
        <v>0.49995571302037206</v>
      </c>
      <c r="AL37" s="225"/>
      <c r="AM37" s="225">
        <f t="shared" si="45"/>
        <v>2258</v>
      </c>
      <c r="AN37" s="323">
        <f t="shared" si="46"/>
        <v>0.49995571302037206</v>
      </c>
      <c r="AO37" s="225"/>
      <c r="AP37" s="225">
        <f t="shared" si="48"/>
        <v>2258</v>
      </c>
      <c r="AQ37" s="222">
        <v>2258</v>
      </c>
      <c r="AR37" s="364">
        <v>1881.5</v>
      </c>
      <c r="AS37" s="222">
        <v>2258</v>
      </c>
      <c r="AT37" s="429">
        <v>2257.8000000000002</v>
      </c>
      <c r="AU37" s="430">
        <v>2258</v>
      </c>
      <c r="AV37" s="430">
        <v>2258</v>
      </c>
      <c r="AW37" s="430">
        <v>2258</v>
      </c>
      <c r="AX37" s="431">
        <v>564.45000000000005</v>
      </c>
      <c r="AY37" s="587">
        <f t="shared" si="50"/>
        <v>0.24997785651018603</v>
      </c>
      <c r="AZ37" s="430"/>
      <c r="BA37" s="430">
        <f t="shared" si="52"/>
        <v>2258</v>
      </c>
      <c r="BB37" s="587">
        <f t="shared" si="182"/>
        <v>0.24997785651018603</v>
      </c>
      <c r="BC37" s="431">
        <v>1128.9000000000001</v>
      </c>
      <c r="BD37" s="587">
        <f t="shared" si="55"/>
        <v>0.49995571302037206</v>
      </c>
      <c r="BE37" s="431">
        <v>1881.5</v>
      </c>
      <c r="BF37" s="587">
        <f t="shared" si="56"/>
        <v>0.83325952170062001</v>
      </c>
      <c r="BG37" s="430"/>
      <c r="BH37" s="430">
        <f t="shared" si="58"/>
        <v>2258</v>
      </c>
      <c r="BI37" s="587">
        <f t="shared" si="59"/>
        <v>0.83325952170062001</v>
      </c>
      <c r="BJ37" s="431">
        <v>2257.8000000000002</v>
      </c>
      <c r="BK37" s="431">
        <v>2257.8000000000002</v>
      </c>
      <c r="BL37" s="400">
        <v>2258</v>
      </c>
      <c r="BM37" s="400">
        <v>2258</v>
      </c>
      <c r="BN37" s="400">
        <v>2258</v>
      </c>
      <c r="BO37" s="344">
        <v>752.6</v>
      </c>
      <c r="BP37" s="391"/>
      <c r="BQ37" s="74">
        <f t="shared" si="61"/>
        <v>2258</v>
      </c>
      <c r="BR37" s="323">
        <f t="shared" si="62"/>
        <v>0.333303808680248</v>
      </c>
      <c r="BS37" s="377">
        <v>1128.9000000000001</v>
      </c>
      <c r="BT37" s="323">
        <f t="shared" si="64"/>
        <v>0.49995571302037206</v>
      </c>
      <c r="BU37" s="97">
        <v>1881.5</v>
      </c>
      <c r="BV37" s="323">
        <f t="shared" si="65"/>
        <v>0.83325952170062001</v>
      </c>
      <c r="BW37" s="391"/>
      <c r="BX37" s="307">
        <f t="shared" si="67"/>
        <v>2258</v>
      </c>
      <c r="BY37" s="323">
        <f t="shared" si="68"/>
        <v>0.83325952170062001</v>
      </c>
      <c r="BZ37" s="400">
        <v>2258</v>
      </c>
      <c r="CA37" s="1448">
        <v>2258</v>
      </c>
      <c r="CB37" s="400">
        <v>2258</v>
      </c>
      <c r="CC37" s="400">
        <v>2258</v>
      </c>
      <c r="CD37" s="1459">
        <v>2257.8000000000002</v>
      </c>
      <c r="CE37" s="222">
        <v>2258</v>
      </c>
      <c r="CF37" s="377">
        <v>752.6</v>
      </c>
      <c r="CG37" s="1475">
        <f t="shared" si="70"/>
        <v>0.333303808680248</v>
      </c>
      <c r="CH37" s="307"/>
      <c r="CI37" s="400">
        <f t="shared" si="72"/>
        <v>2258</v>
      </c>
      <c r="CJ37" s="1475">
        <f t="shared" si="73"/>
        <v>0.333303808680248</v>
      </c>
      <c r="CK37" s="1955">
        <v>680.43</v>
      </c>
      <c r="CL37" s="1475">
        <f t="shared" si="75"/>
        <v>0.30134189548272805</v>
      </c>
      <c r="CM37" s="307"/>
      <c r="CN37" s="307">
        <f t="shared" si="77"/>
        <v>2258</v>
      </c>
      <c r="CO37" s="1475">
        <f t="shared" si="78"/>
        <v>0.30134189548272805</v>
      </c>
      <c r="CP37" s="307"/>
      <c r="CQ37" s="400">
        <f t="shared" si="80"/>
        <v>2258</v>
      </c>
      <c r="CR37" s="1475">
        <f t="shared" si="81"/>
        <v>0.30134189548272805</v>
      </c>
      <c r="CS37" s="344">
        <v>2257.8000000000002</v>
      </c>
      <c r="CT37" s="74">
        <v>2258</v>
      </c>
      <c r="CU37" s="400">
        <v>2258</v>
      </c>
      <c r="CV37" s="400">
        <v>2258</v>
      </c>
      <c r="CW37" s="431">
        <v>1809.33</v>
      </c>
      <c r="CX37" s="1475">
        <f t="shared" si="83"/>
        <v>0.80129760850310006</v>
      </c>
      <c r="CY37" s="74">
        <v>2258</v>
      </c>
      <c r="CZ37" s="400"/>
      <c r="DA37" s="400">
        <f t="shared" si="84"/>
        <v>2258</v>
      </c>
      <c r="DB37" s="400"/>
      <c r="DC37" s="400">
        <f t="shared" si="85"/>
        <v>2258</v>
      </c>
      <c r="DD37" s="344">
        <v>1128.9000000000001</v>
      </c>
      <c r="DE37" s="1969">
        <f t="shared" si="87"/>
        <v>0.49995571302037206</v>
      </c>
      <c r="DF37" s="400"/>
      <c r="DG37" s="400">
        <f t="shared" si="89"/>
        <v>2258</v>
      </c>
      <c r="DH37" s="1475">
        <f t="shared" si="90"/>
        <v>0.49995571302037206</v>
      </c>
      <c r="DI37" s="344">
        <v>2257.8000000000002</v>
      </c>
      <c r="DJ37" s="2547">
        <v>2257.8000000000002</v>
      </c>
      <c r="DK37" s="2543">
        <f t="shared" si="92"/>
        <v>0.99991142604074412</v>
      </c>
      <c r="DL37" s="2548">
        <v>2258</v>
      </c>
      <c r="DM37" s="2548">
        <v>2258</v>
      </c>
      <c r="DN37" s="2548">
        <v>2258</v>
      </c>
      <c r="DO37" s="2547">
        <v>1128.9000000000001</v>
      </c>
      <c r="DP37" s="2543">
        <f t="shared" si="94"/>
        <v>0.49995571302037206</v>
      </c>
      <c r="DQ37" s="2548"/>
      <c r="DR37" s="2548">
        <f t="shared" si="96"/>
        <v>2258</v>
      </c>
      <c r="DS37" s="2543">
        <f t="shared" si="97"/>
        <v>0.49995571302037206</v>
      </c>
      <c r="DT37" s="2547">
        <v>1693.35</v>
      </c>
      <c r="DU37" s="2543">
        <f t="shared" si="99"/>
        <v>0.74993356953055801</v>
      </c>
      <c r="DV37" s="2548">
        <v>2258</v>
      </c>
      <c r="DW37" s="2547">
        <v>2393.0700000000002</v>
      </c>
      <c r="DX37" s="587">
        <f t="shared" si="101"/>
        <v>1.0598184233835253</v>
      </c>
      <c r="DY37" s="430">
        <v>2258</v>
      </c>
      <c r="DZ37" s="400">
        <v>2258</v>
      </c>
      <c r="EA37" s="400">
        <v>2258</v>
      </c>
      <c r="EB37" s="430"/>
      <c r="EC37" s="430">
        <f t="shared" si="104"/>
        <v>2258</v>
      </c>
      <c r="ED37" s="431">
        <v>752.6</v>
      </c>
      <c r="EE37" s="400"/>
      <c r="EF37" s="400">
        <f t="shared" si="106"/>
        <v>2258</v>
      </c>
      <c r="EG37" s="1475">
        <f t="shared" si="107"/>
        <v>0.333303808680248</v>
      </c>
      <c r="EH37" s="2431">
        <v>1545.39</v>
      </c>
      <c r="EI37" s="1475">
        <f t="shared" si="109"/>
        <v>0.68440655447298504</v>
      </c>
      <c r="EJ37" s="430">
        <v>2258</v>
      </c>
      <c r="EK37" s="2673">
        <v>2258</v>
      </c>
      <c r="EL37" s="400">
        <v>2258</v>
      </c>
      <c r="EM37" s="400">
        <v>2258</v>
      </c>
    </row>
    <row r="38" spans="1:143" ht="21" hidden="1" x14ac:dyDescent="0.35">
      <c r="A38" s="203">
        <v>31</v>
      </c>
      <c r="B38" s="1747"/>
      <c r="C38" s="1747"/>
      <c r="D38" s="240"/>
      <c r="E38" s="245" t="s">
        <v>825</v>
      </c>
      <c r="F38" s="246" t="s">
        <v>390</v>
      </c>
      <c r="G38" s="222">
        <v>1861</v>
      </c>
      <c r="H38" s="222">
        <v>1861</v>
      </c>
      <c r="I38" s="225">
        <v>1861</v>
      </c>
      <c r="J38" s="222">
        <v>1861</v>
      </c>
      <c r="K38" s="222">
        <v>1861</v>
      </c>
      <c r="L38" s="225">
        <v>620</v>
      </c>
      <c r="M38" s="215">
        <f t="shared" si="175"/>
        <v>0.33315421816227836</v>
      </c>
      <c r="N38" s="225"/>
      <c r="O38" s="307"/>
      <c r="P38" s="222">
        <v>1861</v>
      </c>
      <c r="Q38" s="225">
        <f t="shared" si="112"/>
        <v>1861</v>
      </c>
      <c r="R38" s="215">
        <f t="shared" si="36"/>
        <v>0.33315421816227836</v>
      </c>
      <c r="S38" s="222">
        <v>1861</v>
      </c>
      <c r="T38" s="225">
        <v>930</v>
      </c>
      <c r="U38" s="323">
        <f t="shared" si="38"/>
        <v>0.49973132724341751</v>
      </c>
      <c r="V38" s="222">
        <v>1861</v>
      </c>
      <c r="W38" s="307"/>
      <c r="X38" s="307">
        <f t="shared" si="39"/>
        <v>1861</v>
      </c>
      <c r="Y38" s="323">
        <f t="shared" si="40"/>
        <v>0.49973132724341751</v>
      </c>
      <c r="Z38" s="307">
        <v>1551</v>
      </c>
      <c r="AA38" s="323">
        <f t="shared" si="42"/>
        <v>0.83342289091886079</v>
      </c>
      <c r="AB38" s="307">
        <v>1706</v>
      </c>
      <c r="AC38" s="222">
        <v>1861</v>
      </c>
      <c r="AD38" s="222">
        <v>1861</v>
      </c>
      <c r="AE38" s="222">
        <v>1861</v>
      </c>
      <c r="AF38" s="222">
        <v>1861</v>
      </c>
      <c r="AG38" s="225"/>
      <c r="AH38" s="344">
        <v>1860.96</v>
      </c>
      <c r="AI38" s="323">
        <f t="shared" si="43"/>
        <v>0.99997850617947337</v>
      </c>
      <c r="AJ38" s="344">
        <v>930.48</v>
      </c>
      <c r="AK38" s="323">
        <f t="shared" si="44"/>
        <v>0.49998925308973668</v>
      </c>
      <c r="AL38" s="225"/>
      <c r="AM38" s="225">
        <f t="shared" si="45"/>
        <v>1861</v>
      </c>
      <c r="AN38" s="323">
        <f t="shared" si="46"/>
        <v>0.49998925308973668</v>
      </c>
      <c r="AO38" s="225"/>
      <c r="AP38" s="225">
        <f t="shared" si="48"/>
        <v>1861</v>
      </c>
      <c r="AQ38" s="222">
        <v>1861</v>
      </c>
      <c r="AR38" s="364">
        <v>1550.8</v>
      </c>
      <c r="AS38" s="222">
        <v>1861</v>
      </c>
      <c r="AT38" s="429">
        <v>1860.96</v>
      </c>
      <c r="AU38" s="430">
        <v>1861</v>
      </c>
      <c r="AV38" s="430">
        <v>1861</v>
      </c>
      <c r="AW38" s="430">
        <v>1861</v>
      </c>
      <c r="AX38" s="431">
        <v>465.24</v>
      </c>
      <c r="AY38" s="587">
        <f t="shared" si="50"/>
        <v>0.24999462654486834</v>
      </c>
      <c r="AZ38" s="430"/>
      <c r="BA38" s="430">
        <f t="shared" si="52"/>
        <v>1861</v>
      </c>
      <c r="BB38" s="587">
        <f t="shared" si="182"/>
        <v>0.24999462654486834</v>
      </c>
      <c r="BC38" s="431">
        <v>930.48</v>
      </c>
      <c r="BD38" s="587">
        <f t="shared" si="55"/>
        <v>0.49998925308973668</v>
      </c>
      <c r="BE38" s="431">
        <v>1550.8</v>
      </c>
      <c r="BF38" s="587">
        <f t="shared" si="56"/>
        <v>0.83331542181622786</v>
      </c>
      <c r="BG38" s="430"/>
      <c r="BH38" s="430">
        <f t="shared" si="58"/>
        <v>1861</v>
      </c>
      <c r="BI38" s="587">
        <f t="shared" si="59"/>
        <v>0.83331542181622786</v>
      </c>
      <c r="BJ38" s="431">
        <v>1860.96</v>
      </c>
      <c r="BK38" s="431">
        <v>1860.96</v>
      </c>
      <c r="BL38" s="400">
        <v>1861</v>
      </c>
      <c r="BM38" s="400">
        <v>1861</v>
      </c>
      <c r="BN38" s="400">
        <v>1861</v>
      </c>
      <c r="BO38" s="344">
        <v>620.32000000000005</v>
      </c>
      <c r="BP38" s="391"/>
      <c r="BQ38" s="74">
        <f t="shared" si="61"/>
        <v>1861</v>
      </c>
      <c r="BR38" s="323">
        <f t="shared" si="62"/>
        <v>0.33332616872649118</v>
      </c>
      <c r="BS38" s="377">
        <v>930.48</v>
      </c>
      <c r="BT38" s="323">
        <f t="shared" si="64"/>
        <v>0.49998925308973668</v>
      </c>
      <c r="BU38" s="97">
        <v>1395.72</v>
      </c>
      <c r="BV38" s="323">
        <f t="shared" si="65"/>
        <v>0.74998387963460511</v>
      </c>
      <c r="BW38" s="391"/>
      <c r="BX38" s="307">
        <f t="shared" si="67"/>
        <v>1861</v>
      </c>
      <c r="BY38" s="323">
        <f t="shared" si="68"/>
        <v>0.74998387963460511</v>
      </c>
      <c r="BZ38" s="400">
        <v>1861</v>
      </c>
      <c r="CA38" s="1448">
        <v>1861</v>
      </c>
      <c r="CB38" s="400">
        <v>1861</v>
      </c>
      <c r="CC38" s="400">
        <v>1861</v>
      </c>
      <c r="CD38" s="1459">
        <v>1860.96</v>
      </c>
      <c r="CE38" s="222">
        <v>1861</v>
      </c>
      <c r="CF38" s="377">
        <v>620.32000000000005</v>
      </c>
      <c r="CG38" s="1475">
        <f t="shared" si="70"/>
        <v>0.33332616872649118</v>
      </c>
      <c r="CH38" s="307"/>
      <c r="CI38" s="400">
        <f t="shared" si="72"/>
        <v>1861</v>
      </c>
      <c r="CJ38" s="1475">
        <f t="shared" si="73"/>
        <v>0.33332616872649118</v>
      </c>
      <c r="CK38" s="1955">
        <v>775.4</v>
      </c>
      <c r="CL38" s="1475">
        <f t="shared" si="75"/>
        <v>0.41665771090811393</v>
      </c>
      <c r="CM38" s="307"/>
      <c r="CN38" s="307">
        <f t="shared" si="77"/>
        <v>1861</v>
      </c>
      <c r="CO38" s="1475">
        <f t="shared" si="78"/>
        <v>0.41665771090811393</v>
      </c>
      <c r="CP38" s="307"/>
      <c r="CQ38" s="400">
        <f t="shared" si="80"/>
        <v>1861</v>
      </c>
      <c r="CR38" s="1475">
        <f t="shared" si="81"/>
        <v>0.41665771090811393</v>
      </c>
      <c r="CS38" s="344">
        <v>1860.96</v>
      </c>
      <c r="CT38" s="74">
        <v>1861</v>
      </c>
      <c r="CU38" s="400">
        <v>1861</v>
      </c>
      <c r="CV38" s="400">
        <v>1861</v>
      </c>
      <c r="CW38" s="431">
        <v>1860.96</v>
      </c>
      <c r="CX38" s="1475">
        <f t="shared" si="83"/>
        <v>0.99997850617947337</v>
      </c>
      <c r="CY38" s="74">
        <v>1861</v>
      </c>
      <c r="CZ38" s="400"/>
      <c r="DA38" s="400">
        <f t="shared" si="84"/>
        <v>1861</v>
      </c>
      <c r="DB38" s="400"/>
      <c r="DC38" s="400">
        <f t="shared" si="85"/>
        <v>1861</v>
      </c>
      <c r="DD38" s="344">
        <v>930.48</v>
      </c>
      <c r="DE38" s="1969">
        <f t="shared" si="87"/>
        <v>0.49998925308973668</v>
      </c>
      <c r="DF38" s="400"/>
      <c r="DG38" s="400">
        <f t="shared" si="89"/>
        <v>1861</v>
      </c>
      <c r="DH38" s="1475">
        <f t="shared" si="90"/>
        <v>0.49998925308973668</v>
      </c>
      <c r="DI38" s="344">
        <v>1705.88</v>
      </c>
      <c r="DJ38" s="2547">
        <v>1705.88</v>
      </c>
      <c r="DK38" s="2543">
        <f t="shared" si="92"/>
        <v>0.91664696399785073</v>
      </c>
      <c r="DL38" s="2548">
        <v>1861</v>
      </c>
      <c r="DM38" s="2548">
        <v>1861</v>
      </c>
      <c r="DN38" s="2548">
        <v>1861</v>
      </c>
      <c r="DO38" s="2547">
        <v>930.48</v>
      </c>
      <c r="DP38" s="2543">
        <f t="shared" si="94"/>
        <v>0.49998925308973668</v>
      </c>
      <c r="DQ38" s="2548"/>
      <c r="DR38" s="2548">
        <f t="shared" si="96"/>
        <v>1861</v>
      </c>
      <c r="DS38" s="2543">
        <f t="shared" si="97"/>
        <v>0.49998925308973668</v>
      </c>
      <c r="DT38" s="2547">
        <v>1395.72</v>
      </c>
      <c r="DU38" s="2543">
        <f t="shared" si="99"/>
        <v>0.74998387963460511</v>
      </c>
      <c r="DV38" s="2548">
        <v>1861</v>
      </c>
      <c r="DW38" s="2547">
        <v>1550.8</v>
      </c>
      <c r="DX38" s="587">
        <f t="shared" si="101"/>
        <v>0.83331542181622786</v>
      </c>
      <c r="DY38" s="430">
        <v>2047</v>
      </c>
      <c r="DZ38" s="2159">
        <v>2047</v>
      </c>
      <c r="EA38" s="2159">
        <v>2047</v>
      </c>
      <c r="EB38" s="430"/>
      <c r="EC38" s="430">
        <f t="shared" si="104"/>
        <v>2047</v>
      </c>
      <c r="ED38" s="431">
        <v>775.4</v>
      </c>
      <c r="EE38" s="400"/>
      <c r="EF38" s="400">
        <f t="shared" si="106"/>
        <v>2047</v>
      </c>
      <c r="EG38" s="1475">
        <f t="shared" si="107"/>
        <v>0.37879824132877382</v>
      </c>
      <c r="EH38" s="2431">
        <v>930.48</v>
      </c>
      <c r="EI38" s="1475">
        <f t="shared" si="109"/>
        <v>0.45455788959452859</v>
      </c>
      <c r="EJ38" s="430">
        <v>2047</v>
      </c>
      <c r="EK38" s="2673">
        <v>2047</v>
      </c>
      <c r="EL38" s="400">
        <v>2047</v>
      </c>
      <c r="EM38" s="400">
        <v>2047</v>
      </c>
    </row>
    <row r="39" spans="1:143" ht="21" hidden="1" x14ac:dyDescent="0.35">
      <c r="A39" s="203">
        <v>32</v>
      </c>
      <c r="B39" s="1747"/>
      <c r="C39" s="1747"/>
      <c r="D39" s="240"/>
      <c r="E39" s="245" t="s">
        <v>826</v>
      </c>
      <c r="F39" s="246" t="s">
        <v>386</v>
      </c>
      <c r="G39" s="222">
        <v>2459</v>
      </c>
      <c r="H39" s="222">
        <v>2459</v>
      </c>
      <c r="I39" s="225">
        <v>2459</v>
      </c>
      <c r="J39" s="222">
        <v>2459</v>
      </c>
      <c r="K39" s="222">
        <v>2459</v>
      </c>
      <c r="L39" s="225">
        <v>820</v>
      </c>
      <c r="M39" s="215">
        <f t="shared" si="175"/>
        <v>0.33346888979259864</v>
      </c>
      <c r="N39" s="225"/>
      <c r="O39" s="307"/>
      <c r="P39" s="222">
        <v>2459</v>
      </c>
      <c r="Q39" s="225">
        <f t="shared" si="112"/>
        <v>2459</v>
      </c>
      <c r="R39" s="215">
        <f t="shared" si="36"/>
        <v>0.33346888979259864</v>
      </c>
      <c r="S39" s="222">
        <v>2459</v>
      </c>
      <c r="T39" s="225">
        <v>1230</v>
      </c>
      <c r="U39" s="323">
        <f t="shared" si="38"/>
        <v>0.50020333468889788</v>
      </c>
      <c r="V39" s="222">
        <v>2459</v>
      </c>
      <c r="W39" s="307"/>
      <c r="X39" s="307">
        <f t="shared" si="39"/>
        <v>2459</v>
      </c>
      <c r="Y39" s="323">
        <f t="shared" si="40"/>
        <v>0.50020333468889788</v>
      </c>
      <c r="Z39" s="307">
        <v>2049</v>
      </c>
      <c r="AA39" s="323">
        <f t="shared" si="42"/>
        <v>0.83326555510370071</v>
      </c>
      <c r="AB39" s="307">
        <v>2254</v>
      </c>
      <c r="AC39" s="222">
        <v>2459</v>
      </c>
      <c r="AD39" s="222">
        <v>2459</v>
      </c>
      <c r="AE39" s="222">
        <v>2459</v>
      </c>
      <c r="AF39" s="222">
        <v>2459</v>
      </c>
      <c r="AG39" s="225"/>
      <c r="AH39" s="344">
        <v>2459.04</v>
      </c>
      <c r="AI39" s="323">
        <f t="shared" si="43"/>
        <v>1.0000162667751118</v>
      </c>
      <c r="AJ39" s="344">
        <v>1229.52</v>
      </c>
      <c r="AK39" s="323">
        <f t="shared" si="44"/>
        <v>0.5000081333875559</v>
      </c>
      <c r="AL39" s="225"/>
      <c r="AM39" s="225">
        <f t="shared" si="45"/>
        <v>2459</v>
      </c>
      <c r="AN39" s="323">
        <f t="shared" si="46"/>
        <v>0.5000081333875559</v>
      </c>
      <c r="AO39" s="225"/>
      <c r="AP39" s="225">
        <f t="shared" si="48"/>
        <v>2459</v>
      </c>
      <c r="AQ39" s="222">
        <v>2459</v>
      </c>
      <c r="AR39" s="364">
        <v>2049.1999999999998</v>
      </c>
      <c r="AS39" s="222">
        <v>2459</v>
      </c>
      <c r="AT39" s="429">
        <v>2459.04</v>
      </c>
      <c r="AU39" s="430">
        <v>2459</v>
      </c>
      <c r="AV39" s="430">
        <v>2459</v>
      </c>
      <c r="AW39" s="430">
        <v>2459</v>
      </c>
      <c r="AX39" s="431">
        <v>614.76</v>
      </c>
      <c r="AY39" s="587">
        <f t="shared" si="50"/>
        <v>0.25000406669377795</v>
      </c>
      <c r="AZ39" s="430"/>
      <c r="BA39" s="430">
        <f t="shared" si="52"/>
        <v>2459</v>
      </c>
      <c r="BB39" s="587">
        <f t="shared" si="182"/>
        <v>0.25000406669377795</v>
      </c>
      <c r="BC39" s="431">
        <v>1229.52</v>
      </c>
      <c r="BD39" s="587">
        <f t="shared" si="55"/>
        <v>0.5000081333875559</v>
      </c>
      <c r="BE39" s="431">
        <v>2049.1999999999998</v>
      </c>
      <c r="BF39" s="587">
        <f t="shared" si="56"/>
        <v>0.83334688897925979</v>
      </c>
      <c r="BG39" s="430"/>
      <c r="BH39" s="430">
        <f t="shared" si="58"/>
        <v>2459</v>
      </c>
      <c r="BI39" s="587">
        <f t="shared" si="59"/>
        <v>0.83334688897925979</v>
      </c>
      <c r="BJ39" s="431">
        <v>2459.04</v>
      </c>
      <c r="BK39" s="431">
        <v>2459.04</v>
      </c>
      <c r="BL39" s="400">
        <v>2459</v>
      </c>
      <c r="BM39" s="400">
        <v>2459</v>
      </c>
      <c r="BN39" s="400">
        <v>2459</v>
      </c>
      <c r="BO39" s="344">
        <v>819.68</v>
      </c>
      <c r="BP39" s="391"/>
      <c r="BQ39" s="74">
        <f t="shared" si="61"/>
        <v>2459</v>
      </c>
      <c r="BR39" s="323">
        <f t="shared" si="62"/>
        <v>0.33333875559170395</v>
      </c>
      <c r="BS39" s="377">
        <v>1229.52</v>
      </c>
      <c r="BT39" s="323">
        <f t="shared" si="64"/>
        <v>0.5000081333875559</v>
      </c>
      <c r="BU39" s="97">
        <v>1844.28</v>
      </c>
      <c r="BV39" s="323">
        <f t="shared" si="65"/>
        <v>0.75001220008133385</v>
      </c>
      <c r="BW39" s="391"/>
      <c r="BX39" s="307">
        <f t="shared" si="67"/>
        <v>2459</v>
      </c>
      <c r="BY39" s="323">
        <f t="shared" si="68"/>
        <v>0.75001220008133385</v>
      </c>
      <c r="BZ39" s="400">
        <v>2459</v>
      </c>
      <c r="CA39" s="1448">
        <v>2459</v>
      </c>
      <c r="CB39" s="400">
        <v>2459</v>
      </c>
      <c r="CC39" s="400">
        <v>2459</v>
      </c>
      <c r="CD39" s="1459">
        <v>2459.04</v>
      </c>
      <c r="CE39" s="222">
        <v>2459</v>
      </c>
      <c r="CF39" s="377">
        <v>819.68</v>
      </c>
      <c r="CG39" s="1475">
        <f t="shared" si="70"/>
        <v>0.33333875559170395</v>
      </c>
      <c r="CH39" s="307"/>
      <c r="CI39" s="400">
        <f t="shared" si="72"/>
        <v>2459</v>
      </c>
      <c r="CJ39" s="1475">
        <f t="shared" si="73"/>
        <v>0.33333875559170395</v>
      </c>
      <c r="CK39" s="1955">
        <v>1024.5999999999999</v>
      </c>
      <c r="CL39" s="1475">
        <f t="shared" si="75"/>
        <v>0.4166734444896299</v>
      </c>
      <c r="CM39" s="307"/>
      <c r="CN39" s="307">
        <f t="shared" si="77"/>
        <v>2459</v>
      </c>
      <c r="CO39" s="1475">
        <f t="shared" si="78"/>
        <v>0.4166734444896299</v>
      </c>
      <c r="CP39" s="307"/>
      <c r="CQ39" s="400">
        <f t="shared" si="80"/>
        <v>2459</v>
      </c>
      <c r="CR39" s="1475">
        <f t="shared" si="81"/>
        <v>0.4166734444896299</v>
      </c>
      <c r="CS39" s="344">
        <v>2459.04</v>
      </c>
      <c r="CT39" s="74">
        <v>2459</v>
      </c>
      <c r="CU39" s="400">
        <v>2459</v>
      </c>
      <c r="CV39" s="400">
        <v>2459</v>
      </c>
      <c r="CW39" s="431">
        <v>1996.07</v>
      </c>
      <c r="CX39" s="1475">
        <f t="shared" si="83"/>
        <v>0.81174054493696624</v>
      </c>
      <c r="CY39" s="74">
        <v>2459</v>
      </c>
      <c r="CZ39" s="400"/>
      <c r="DA39" s="400">
        <f t="shared" si="84"/>
        <v>2459</v>
      </c>
      <c r="DB39" s="400"/>
      <c r="DC39" s="400">
        <f t="shared" si="85"/>
        <v>2459</v>
      </c>
      <c r="DD39" s="344">
        <v>1229.52</v>
      </c>
      <c r="DE39" s="1969">
        <f t="shared" si="87"/>
        <v>0.5000081333875559</v>
      </c>
      <c r="DF39" s="400"/>
      <c r="DG39" s="400">
        <f t="shared" si="89"/>
        <v>2459</v>
      </c>
      <c r="DH39" s="1475">
        <f t="shared" si="90"/>
        <v>0.5000081333875559</v>
      </c>
      <c r="DI39" s="344">
        <v>2254.12</v>
      </c>
      <c r="DJ39" s="2547">
        <v>2254.12</v>
      </c>
      <c r="DK39" s="2543">
        <f t="shared" si="92"/>
        <v>0.91668157787718585</v>
      </c>
      <c r="DL39" s="2548">
        <v>2459</v>
      </c>
      <c r="DM39" s="2548">
        <v>2459</v>
      </c>
      <c r="DN39" s="2548">
        <v>2459</v>
      </c>
      <c r="DO39" s="2547">
        <v>1229.52</v>
      </c>
      <c r="DP39" s="2543">
        <f t="shared" si="94"/>
        <v>0.5000081333875559</v>
      </c>
      <c r="DQ39" s="2548"/>
      <c r="DR39" s="2548">
        <f t="shared" si="96"/>
        <v>2459</v>
      </c>
      <c r="DS39" s="2543">
        <f t="shared" si="97"/>
        <v>0.5000081333875559</v>
      </c>
      <c r="DT39" s="2547">
        <v>1844.28</v>
      </c>
      <c r="DU39" s="2543">
        <f t="shared" si="99"/>
        <v>0.75001220008133385</v>
      </c>
      <c r="DV39" s="2548">
        <v>2459</v>
      </c>
      <c r="DW39" s="2547">
        <v>2049.1999999999998</v>
      </c>
      <c r="DX39" s="587">
        <f t="shared" si="101"/>
        <v>0.83334688897925979</v>
      </c>
      <c r="DY39" s="430">
        <v>2459</v>
      </c>
      <c r="DZ39" s="400">
        <v>2459</v>
      </c>
      <c r="EA39" s="400">
        <v>2459</v>
      </c>
      <c r="EB39" s="430"/>
      <c r="EC39" s="430">
        <f t="shared" si="104"/>
        <v>2459</v>
      </c>
      <c r="ED39" s="431">
        <v>1024.5999999999999</v>
      </c>
      <c r="EE39" s="400"/>
      <c r="EF39" s="400">
        <f t="shared" si="106"/>
        <v>2459</v>
      </c>
      <c r="EG39" s="1475">
        <f t="shared" si="107"/>
        <v>0.4166734444896299</v>
      </c>
      <c r="EH39" s="2431">
        <v>1229.52</v>
      </c>
      <c r="EI39" s="1475">
        <f t="shared" si="109"/>
        <v>0.5000081333875559</v>
      </c>
      <c r="EJ39" s="430">
        <v>2459</v>
      </c>
      <c r="EK39" s="2673">
        <v>2459</v>
      </c>
      <c r="EL39" s="400">
        <v>2459</v>
      </c>
      <c r="EM39" s="400">
        <v>2459</v>
      </c>
    </row>
    <row r="40" spans="1:143" ht="21" hidden="1" x14ac:dyDescent="0.35">
      <c r="A40" s="203">
        <v>33</v>
      </c>
      <c r="B40" s="1747"/>
      <c r="C40" s="1747"/>
      <c r="D40" s="240"/>
      <c r="E40" s="245" t="s">
        <v>547</v>
      </c>
      <c r="F40" s="246" t="s">
        <v>551</v>
      </c>
      <c r="G40" s="222">
        <v>0</v>
      </c>
      <c r="H40" s="222">
        <v>-1308</v>
      </c>
      <c r="I40" s="225"/>
      <c r="J40" s="222"/>
      <c r="K40" s="222"/>
      <c r="L40" s="225"/>
      <c r="M40" s="215" t="e">
        <f t="shared" si="175"/>
        <v>#DIV/0!</v>
      </c>
      <c r="N40" s="225"/>
      <c r="O40" s="307"/>
      <c r="P40" s="222"/>
      <c r="Q40" s="225">
        <f t="shared" si="112"/>
        <v>0</v>
      </c>
      <c r="R40" s="215" t="e">
        <f t="shared" si="36"/>
        <v>#DIV/0!</v>
      </c>
      <c r="S40" s="222"/>
      <c r="T40" s="225">
        <v>-209</v>
      </c>
      <c r="U40" s="323" t="e">
        <f t="shared" si="38"/>
        <v>#DIV/0!</v>
      </c>
      <c r="V40" s="222"/>
      <c r="W40" s="307"/>
      <c r="X40" s="307">
        <f t="shared" si="39"/>
        <v>0</v>
      </c>
      <c r="Y40" s="323" t="e">
        <f t="shared" si="40"/>
        <v>#DIV/0!</v>
      </c>
      <c r="Z40" s="307">
        <v>-209</v>
      </c>
      <c r="AA40" s="323" t="e">
        <f t="shared" si="42"/>
        <v>#DIV/0!</v>
      </c>
      <c r="AB40" s="307">
        <v>-209</v>
      </c>
      <c r="AC40" s="222"/>
      <c r="AD40" s="222"/>
      <c r="AE40" s="222"/>
      <c r="AF40" s="222"/>
      <c r="AG40" s="225"/>
      <c r="AH40" s="344">
        <v>-209.27</v>
      </c>
      <c r="AI40" s="323" t="e">
        <f t="shared" si="43"/>
        <v>#DIV/0!</v>
      </c>
      <c r="AJ40" s="344">
        <v>-2095.35</v>
      </c>
      <c r="AK40" s="323" t="e">
        <f t="shared" si="44"/>
        <v>#DIV/0!</v>
      </c>
      <c r="AL40" s="225"/>
      <c r="AM40" s="225">
        <f t="shared" si="45"/>
        <v>0</v>
      </c>
      <c r="AN40" s="323" t="e">
        <f t="shared" si="46"/>
        <v>#DIV/0!</v>
      </c>
      <c r="AO40" s="225"/>
      <c r="AP40" s="225">
        <f t="shared" si="48"/>
        <v>0</v>
      </c>
      <c r="AQ40" s="222"/>
      <c r="AR40" s="364">
        <v>-1863.66</v>
      </c>
      <c r="AS40" s="222"/>
      <c r="AT40" s="429">
        <v>0</v>
      </c>
      <c r="AU40" s="430"/>
      <c r="AV40" s="430"/>
      <c r="AW40" s="430"/>
      <c r="AX40" s="431"/>
      <c r="AY40" s="587"/>
      <c r="AZ40" s="430"/>
      <c r="BA40" s="430">
        <f t="shared" si="52"/>
        <v>0</v>
      </c>
      <c r="BB40" s="587" t="e">
        <f t="shared" si="182"/>
        <v>#DIV/0!</v>
      </c>
      <c r="BC40" s="431">
        <v>-1997.99</v>
      </c>
      <c r="BD40" s="587" t="e">
        <f t="shared" si="55"/>
        <v>#DIV/0!</v>
      </c>
      <c r="BE40" s="431">
        <v>-2082.0500000000002</v>
      </c>
      <c r="BF40" s="587" t="e">
        <f t="shared" si="56"/>
        <v>#DIV/0!</v>
      </c>
      <c r="BG40" s="430"/>
      <c r="BH40" s="430">
        <f t="shared" si="58"/>
        <v>0</v>
      </c>
      <c r="BI40" s="587" t="e">
        <f t="shared" si="59"/>
        <v>#DIV/0!</v>
      </c>
      <c r="BJ40" s="431">
        <v>-2082.0500000000002</v>
      </c>
      <c r="BK40" s="431">
        <v>-2082.0500000000002</v>
      </c>
      <c r="BL40" s="400"/>
      <c r="BM40" s="400"/>
      <c r="BN40" s="400"/>
      <c r="BO40" s="344">
        <v>0</v>
      </c>
      <c r="BP40" s="391"/>
      <c r="BQ40" s="74">
        <f t="shared" si="61"/>
        <v>0</v>
      </c>
      <c r="BR40" s="323" t="e">
        <f t="shared" si="62"/>
        <v>#DIV/0!</v>
      </c>
      <c r="BS40" s="377">
        <v>-559.58000000000004</v>
      </c>
      <c r="BT40" s="323" t="e">
        <f t="shared" si="64"/>
        <v>#DIV/0!</v>
      </c>
      <c r="BU40" s="97">
        <v>-737.6</v>
      </c>
      <c r="BV40" s="323" t="e">
        <f t="shared" si="65"/>
        <v>#DIV/0!</v>
      </c>
      <c r="BW40" s="391"/>
      <c r="BX40" s="307">
        <f t="shared" si="67"/>
        <v>0</v>
      </c>
      <c r="BY40" s="323" t="e">
        <f t="shared" si="68"/>
        <v>#DIV/0!</v>
      </c>
      <c r="BZ40" s="400"/>
      <c r="CA40" s="1448"/>
      <c r="CB40" s="400"/>
      <c r="CC40" s="400"/>
      <c r="CD40" s="1459">
        <v>-737.6</v>
      </c>
      <c r="CE40" s="222"/>
      <c r="CF40" s="377">
        <v>0</v>
      </c>
      <c r="CG40" s="1475" t="e">
        <f t="shared" si="70"/>
        <v>#DIV/0!</v>
      </c>
      <c r="CH40" s="307"/>
      <c r="CI40" s="400">
        <f t="shared" si="72"/>
        <v>0</v>
      </c>
      <c r="CJ40" s="1475" t="e">
        <f t="shared" si="73"/>
        <v>#DIV/0!</v>
      </c>
      <c r="CK40" s="1955">
        <v>0</v>
      </c>
      <c r="CL40" s="1475" t="e">
        <f t="shared" si="75"/>
        <v>#DIV/0!</v>
      </c>
      <c r="CM40" s="307"/>
      <c r="CN40" s="307">
        <f t="shared" si="77"/>
        <v>0</v>
      </c>
      <c r="CO40" s="1475" t="e">
        <f t="shared" si="78"/>
        <v>#DIV/0!</v>
      </c>
      <c r="CP40" s="307"/>
      <c r="CQ40" s="400">
        <f t="shared" si="80"/>
        <v>0</v>
      </c>
      <c r="CR40" s="1475" t="e">
        <f t="shared" si="81"/>
        <v>#DIV/0!</v>
      </c>
      <c r="CS40" s="344">
        <v>131.86000000000001</v>
      </c>
      <c r="CT40" s="74">
        <v>132</v>
      </c>
      <c r="CU40" s="400">
        <v>132</v>
      </c>
      <c r="CV40" s="400">
        <v>132</v>
      </c>
      <c r="CW40" s="431">
        <v>0</v>
      </c>
      <c r="CX40" s="1475" t="e">
        <f t="shared" si="83"/>
        <v>#DIV/0!</v>
      </c>
      <c r="CY40" s="74">
        <v>132</v>
      </c>
      <c r="CZ40" s="400"/>
      <c r="DA40" s="400">
        <f t="shared" si="84"/>
        <v>132</v>
      </c>
      <c r="DB40" s="400"/>
      <c r="DC40" s="400">
        <f t="shared" si="85"/>
        <v>132</v>
      </c>
      <c r="DD40" s="344">
        <v>1874.98</v>
      </c>
      <c r="DE40" s="1969">
        <f t="shared" si="87"/>
        <v>14.20439393939394</v>
      </c>
      <c r="DF40" s="400"/>
      <c r="DG40" s="400">
        <f t="shared" si="89"/>
        <v>132</v>
      </c>
      <c r="DH40" s="1475">
        <f t="shared" si="90"/>
        <v>14.20439393939394</v>
      </c>
      <c r="DI40" s="344">
        <v>2305.64</v>
      </c>
      <c r="DJ40" s="2547">
        <v>2305.64</v>
      </c>
      <c r="DK40" s="2543">
        <f t="shared" si="92"/>
        <v>17.466969696969695</v>
      </c>
      <c r="DL40" s="2548">
        <v>2566</v>
      </c>
      <c r="DM40" s="2548">
        <v>2566</v>
      </c>
      <c r="DN40" s="2548">
        <v>2566</v>
      </c>
      <c r="DO40" s="2547">
        <v>860.84</v>
      </c>
      <c r="DP40" s="2543">
        <f t="shared" si="94"/>
        <v>0.33547934528448947</v>
      </c>
      <c r="DQ40" s="2548"/>
      <c r="DR40" s="2548">
        <f t="shared" si="96"/>
        <v>2566</v>
      </c>
      <c r="DS40" s="2543">
        <f t="shared" si="97"/>
        <v>0.33547934528448947</v>
      </c>
      <c r="DT40" s="2547">
        <v>1005.99</v>
      </c>
      <c r="DU40" s="2543">
        <f t="shared" si="99"/>
        <v>0.39204598597038193</v>
      </c>
      <c r="DV40" s="2548">
        <v>2566</v>
      </c>
      <c r="DW40" s="2547">
        <v>0</v>
      </c>
      <c r="DX40" s="587">
        <f t="shared" si="101"/>
        <v>0</v>
      </c>
      <c r="DY40" s="430">
        <v>2566</v>
      </c>
      <c r="DZ40" s="400">
        <v>2566</v>
      </c>
      <c r="EA40" s="400">
        <v>2566</v>
      </c>
      <c r="EB40" s="430"/>
      <c r="EC40" s="430">
        <f t="shared" si="104"/>
        <v>2566</v>
      </c>
      <c r="ED40" s="431">
        <v>320.91000000000003</v>
      </c>
      <c r="EE40" s="400"/>
      <c r="EF40" s="400">
        <f t="shared" si="106"/>
        <v>2566</v>
      </c>
      <c r="EG40" s="1475">
        <f t="shared" si="107"/>
        <v>0.12506235385814499</v>
      </c>
      <c r="EH40" s="2431"/>
      <c r="EI40" s="1475">
        <f t="shared" si="109"/>
        <v>0</v>
      </c>
      <c r="EJ40" s="430">
        <v>2566</v>
      </c>
      <c r="EK40" s="2673">
        <v>2566</v>
      </c>
      <c r="EL40" s="400">
        <v>2566</v>
      </c>
      <c r="EM40" s="400">
        <v>2566</v>
      </c>
    </row>
    <row r="41" spans="1:143" ht="21" hidden="1" x14ac:dyDescent="0.35">
      <c r="A41" s="203">
        <v>34</v>
      </c>
      <c r="B41" s="1747"/>
      <c r="C41" s="1747"/>
      <c r="D41" s="240"/>
      <c r="E41" s="249" t="s">
        <v>7</v>
      </c>
      <c r="F41" s="246" t="s">
        <v>543</v>
      </c>
      <c r="G41" s="222">
        <v>644</v>
      </c>
      <c r="H41" s="222">
        <v>644</v>
      </c>
      <c r="I41" s="225">
        <v>644</v>
      </c>
      <c r="J41" s="222">
        <v>644</v>
      </c>
      <c r="K41" s="222">
        <v>644</v>
      </c>
      <c r="L41" s="225">
        <v>322</v>
      </c>
      <c r="M41" s="215">
        <f t="shared" si="175"/>
        <v>0.5</v>
      </c>
      <c r="N41" s="225"/>
      <c r="O41" s="307"/>
      <c r="P41" s="222">
        <v>644</v>
      </c>
      <c r="Q41" s="225">
        <f t="shared" si="112"/>
        <v>644</v>
      </c>
      <c r="R41" s="215">
        <f t="shared" si="36"/>
        <v>0.5</v>
      </c>
      <c r="S41" s="222">
        <v>644</v>
      </c>
      <c r="T41" s="225">
        <v>322</v>
      </c>
      <c r="U41" s="323">
        <f t="shared" si="38"/>
        <v>0.5</v>
      </c>
      <c r="V41" s="222">
        <v>644</v>
      </c>
      <c r="W41" s="307"/>
      <c r="X41" s="307">
        <f t="shared" si="39"/>
        <v>644</v>
      </c>
      <c r="Y41" s="323">
        <f t="shared" si="40"/>
        <v>0.5</v>
      </c>
      <c r="Z41" s="307">
        <v>644</v>
      </c>
      <c r="AA41" s="323">
        <f t="shared" si="42"/>
        <v>1</v>
      </c>
      <c r="AB41" s="307">
        <v>644</v>
      </c>
      <c r="AC41" s="222">
        <v>644</v>
      </c>
      <c r="AD41" s="222">
        <v>644</v>
      </c>
      <c r="AE41" s="222">
        <v>644</v>
      </c>
      <c r="AF41" s="222">
        <v>644</v>
      </c>
      <c r="AG41" s="225"/>
      <c r="AH41" s="344">
        <v>644</v>
      </c>
      <c r="AI41" s="323">
        <f t="shared" si="43"/>
        <v>1</v>
      </c>
      <c r="AJ41" s="344">
        <v>231</v>
      </c>
      <c r="AK41" s="323">
        <f t="shared" si="44"/>
        <v>0.35869565217391303</v>
      </c>
      <c r="AL41" s="225"/>
      <c r="AM41" s="225">
        <f t="shared" si="45"/>
        <v>644</v>
      </c>
      <c r="AN41" s="323">
        <f t="shared" si="46"/>
        <v>0.35869565217391303</v>
      </c>
      <c r="AO41" s="225"/>
      <c r="AP41" s="225">
        <f t="shared" si="48"/>
        <v>644</v>
      </c>
      <c r="AQ41" s="222">
        <v>644</v>
      </c>
      <c r="AR41" s="364">
        <v>392</v>
      </c>
      <c r="AS41" s="222">
        <v>644</v>
      </c>
      <c r="AT41" s="429">
        <v>553</v>
      </c>
      <c r="AU41" s="430">
        <v>644</v>
      </c>
      <c r="AV41" s="430">
        <v>644</v>
      </c>
      <c r="AW41" s="430">
        <v>644</v>
      </c>
      <c r="AX41" s="431">
        <v>161</v>
      </c>
      <c r="AY41" s="587">
        <f t="shared" si="50"/>
        <v>0.25</v>
      </c>
      <c r="AZ41" s="430"/>
      <c r="BA41" s="430">
        <f t="shared" si="52"/>
        <v>644</v>
      </c>
      <c r="BB41" s="587">
        <f t="shared" si="182"/>
        <v>0.25</v>
      </c>
      <c r="BC41" s="431">
        <v>322</v>
      </c>
      <c r="BD41" s="587">
        <f t="shared" si="55"/>
        <v>0.5</v>
      </c>
      <c r="BE41" s="431">
        <v>644</v>
      </c>
      <c r="BF41" s="587">
        <f t="shared" si="56"/>
        <v>1</v>
      </c>
      <c r="BG41" s="430"/>
      <c r="BH41" s="430">
        <f t="shared" si="58"/>
        <v>644</v>
      </c>
      <c r="BI41" s="587">
        <f t="shared" si="59"/>
        <v>1</v>
      </c>
      <c r="BJ41" s="431">
        <v>644</v>
      </c>
      <c r="BK41" s="431">
        <v>644</v>
      </c>
      <c r="BL41" s="400">
        <v>644</v>
      </c>
      <c r="BM41" s="400">
        <v>644</v>
      </c>
      <c r="BN41" s="400">
        <v>644</v>
      </c>
      <c r="BO41" s="344">
        <v>150</v>
      </c>
      <c r="BP41" s="391"/>
      <c r="BQ41" s="74">
        <f t="shared" si="61"/>
        <v>644</v>
      </c>
      <c r="BR41" s="323">
        <f t="shared" si="62"/>
        <v>0.23291925465838509</v>
      </c>
      <c r="BS41" s="377">
        <v>322</v>
      </c>
      <c r="BT41" s="323">
        <f t="shared" si="64"/>
        <v>0.5</v>
      </c>
      <c r="BU41" s="97">
        <v>644</v>
      </c>
      <c r="BV41" s="323">
        <f t="shared" si="65"/>
        <v>1</v>
      </c>
      <c r="BW41" s="391"/>
      <c r="BX41" s="307">
        <f t="shared" si="67"/>
        <v>644</v>
      </c>
      <c r="BY41" s="323">
        <f t="shared" si="68"/>
        <v>1</v>
      </c>
      <c r="BZ41" s="400">
        <v>644</v>
      </c>
      <c r="CA41" s="1448">
        <v>644</v>
      </c>
      <c r="CB41" s="400">
        <v>644</v>
      </c>
      <c r="CC41" s="400">
        <v>644</v>
      </c>
      <c r="CD41" s="1459">
        <v>644</v>
      </c>
      <c r="CE41" s="222">
        <v>644</v>
      </c>
      <c r="CF41" s="377">
        <v>322</v>
      </c>
      <c r="CG41" s="1475">
        <f t="shared" si="70"/>
        <v>0.5</v>
      </c>
      <c r="CH41" s="307"/>
      <c r="CI41" s="400">
        <f t="shared" si="72"/>
        <v>644</v>
      </c>
      <c r="CJ41" s="1475">
        <f t="shared" si="73"/>
        <v>0.5</v>
      </c>
      <c r="CK41" s="1955">
        <v>322</v>
      </c>
      <c r="CL41" s="1475">
        <f t="shared" si="75"/>
        <v>0.5</v>
      </c>
      <c r="CM41" s="307"/>
      <c r="CN41" s="307">
        <f t="shared" si="77"/>
        <v>644</v>
      </c>
      <c r="CO41" s="1475">
        <f t="shared" si="78"/>
        <v>0.5</v>
      </c>
      <c r="CP41" s="307"/>
      <c r="CQ41" s="400">
        <f t="shared" si="80"/>
        <v>644</v>
      </c>
      <c r="CR41" s="1475">
        <f t="shared" si="81"/>
        <v>0.5</v>
      </c>
      <c r="CS41" s="344">
        <v>644</v>
      </c>
      <c r="CT41" s="74">
        <v>644</v>
      </c>
      <c r="CU41" s="400">
        <v>644</v>
      </c>
      <c r="CV41" s="400">
        <v>644</v>
      </c>
      <c r="CW41" s="431">
        <v>644</v>
      </c>
      <c r="CX41" s="1475">
        <f t="shared" si="83"/>
        <v>1</v>
      </c>
      <c r="CY41" s="74">
        <v>644</v>
      </c>
      <c r="CZ41" s="400"/>
      <c r="DA41" s="400">
        <f t="shared" si="84"/>
        <v>644</v>
      </c>
      <c r="DB41" s="400"/>
      <c r="DC41" s="400">
        <f t="shared" si="85"/>
        <v>644</v>
      </c>
      <c r="DD41" s="344">
        <v>460</v>
      </c>
      <c r="DE41" s="1969">
        <f t="shared" si="87"/>
        <v>0.7142857142857143</v>
      </c>
      <c r="DF41" s="400"/>
      <c r="DG41" s="400">
        <f t="shared" si="89"/>
        <v>644</v>
      </c>
      <c r="DH41" s="1475">
        <f t="shared" si="90"/>
        <v>0.7142857142857143</v>
      </c>
      <c r="DI41" s="344">
        <v>920</v>
      </c>
      <c r="DJ41" s="2547">
        <v>920</v>
      </c>
      <c r="DK41" s="2543">
        <f t="shared" si="92"/>
        <v>1.4285714285714286</v>
      </c>
      <c r="DL41" s="2548">
        <v>810</v>
      </c>
      <c r="DM41" s="2548">
        <v>920</v>
      </c>
      <c r="DN41" s="2548">
        <v>920</v>
      </c>
      <c r="DO41" s="2547">
        <v>230</v>
      </c>
      <c r="DP41" s="2543">
        <f t="shared" si="94"/>
        <v>0.2839506172839506</v>
      </c>
      <c r="DQ41" s="2548"/>
      <c r="DR41" s="2548">
        <f t="shared" si="96"/>
        <v>810</v>
      </c>
      <c r="DS41" s="2543">
        <f t="shared" si="97"/>
        <v>0.2839506172839506</v>
      </c>
      <c r="DT41" s="2547">
        <v>460</v>
      </c>
      <c r="DU41" s="2543">
        <f t="shared" si="99"/>
        <v>0.5679012345679012</v>
      </c>
      <c r="DV41" s="2548">
        <v>810</v>
      </c>
      <c r="DW41" s="2547">
        <v>690</v>
      </c>
      <c r="DX41" s="587">
        <f t="shared" si="101"/>
        <v>0.85185185185185186</v>
      </c>
      <c r="DY41" s="430">
        <v>920</v>
      </c>
      <c r="DZ41" s="400">
        <v>920</v>
      </c>
      <c r="EA41" s="400">
        <v>920</v>
      </c>
      <c r="EB41" s="430"/>
      <c r="EC41" s="430">
        <f t="shared" si="104"/>
        <v>920</v>
      </c>
      <c r="ED41" s="431">
        <v>230</v>
      </c>
      <c r="EE41" s="400"/>
      <c r="EF41" s="400">
        <f t="shared" si="106"/>
        <v>920</v>
      </c>
      <c r="EG41" s="1475">
        <f t="shared" si="107"/>
        <v>0.25</v>
      </c>
      <c r="EH41" s="2431">
        <v>230</v>
      </c>
      <c r="EI41" s="1475">
        <f t="shared" si="109"/>
        <v>0.25</v>
      </c>
      <c r="EJ41" s="430">
        <v>920</v>
      </c>
      <c r="EK41" s="2673">
        <v>920</v>
      </c>
      <c r="EL41" s="400">
        <v>920</v>
      </c>
      <c r="EM41" s="400">
        <v>920</v>
      </c>
    </row>
    <row r="42" spans="1:143" ht="21" hidden="1" x14ac:dyDescent="0.35">
      <c r="A42" s="203">
        <v>35</v>
      </c>
      <c r="B42" s="1747"/>
      <c r="C42" s="1747"/>
      <c r="D42" s="240"/>
      <c r="E42" s="249" t="s">
        <v>395</v>
      </c>
      <c r="F42" s="246" t="s">
        <v>542</v>
      </c>
      <c r="G42" s="222">
        <v>300</v>
      </c>
      <c r="H42" s="222">
        <v>300</v>
      </c>
      <c r="I42" s="225">
        <v>300</v>
      </c>
      <c r="J42" s="222">
        <v>300</v>
      </c>
      <c r="K42" s="222">
        <v>300</v>
      </c>
      <c r="L42" s="225">
        <v>150</v>
      </c>
      <c r="M42" s="215">
        <f t="shared" si="175"/>
        <v>0.5</v>
      </c>
      <c r="N42" s="225"/>
      <c r="O42" s="307"/>
      <c r="P42" s="222">
        <v>300</v>
      </c>
      <c r="Q42" s="225">
        <f t="shared" si="112"/>
        <v>300</v>
      </c>
      <c r="R42" s="215">
        <f t="shared" si="36"/>
        <v>0.5</v>
      </c>
      <c r="S42" s="222">
        <v>300</v>
      </c>
      <c r="T42" s="225">
        <v>150</v>
      </c>
      <c r="U42" s="323">
        <f t="shared" si="38"/>
        <v>0.5</v>
      </c>
      <c r="V42" s="222">
        <v>300</v>
      </c>
      <c r="W42" s="307"/>
      <c r="X42" s="307">
        <f t="shared" si="39"/>
        <v>300</v>
      </c>
      <c r="Y42" s="323">
        <f t="shared" si="40"/>
        <v>0.5</v>
      </c>
      <c r="Z42" s="307">
        <v>300</v>
      </c>
      <c r="AA42" s="323">
        <f t="shared" si="42"/>
        <v>1</v>
      </c>
      <c r="AB42" s="307">
        <v>300</v>
      </c>
      <c r="AC42" s="222">
        <v>300</v>
      </c>
      <c r="AD42" s="222">
        <v>300</v>
      </c>
      <c r="AE42" s="222">
        <v>300</v>
      </c>
      <c r="AF42" s="222">
        <v>300</v>
      </c>
      <c r="AG42" s="225"/>
      <c r="AH42" s="344">
        <v>300</v>
      </c>
      <c r="AI42" s="323">
        <f t="shared" si="43"/>
        <v>1</v>
      </c>
      <c r="AJ42" s="344">
        <v>241</v>
      </c>
      <c r="AK42" s="323">
        <f t="shared" si="44"/>
        <v>0.80333333333333334</v>
      </c>
      <c r="AL42" s="225"/>
      <c r="AM42" s="225">
        <f t="shared" si="45"/>
        <v>300</v>
      </c>
      <c r="AN42" s="323">
        <f t="shared" si="46"/>
        <v>0.80333333333333334</v>
      </c>
      <c r="AO42" s="225"/>
      <c r="AP42" s="225">
        <f t="shared" si="48"/>
        <v>300</v>
      </c>
      <c r="AQ42" s="222">
        <v>300</v>
      </c>
      <c r="AR42" s="364">
        <v>391</v>
      </c>
      <c r="AS42" s="222">
        <v>300</v>
      </c>
      <c r="AT42" s="429">
        <v>391</v>
      </c>
      <c r="AU42" s="430">
        <v>300</v>
      </c>
      <c r="AV42" s="430">
        <v>300</v>
      </c>
      <c r="AW42" s="430">
        <v>300</v>
      </c>
      <c r="AX42" s="431">
        <v>75</v>
      </c>
      <c r="AY42" s="587">
        <f t="shared" si="50"/>
        <v>0.25</v>
      </c>
      <c r="AZ42" s="430"/>
      <c r="BA42" s="430">
        <f t="shared" si="52"/>
        <v>300</v>
      </c>
      <c r="BB42" s="587">
        <f t="shared" si="182"/>
        <v>0.25</v>
      </c>
      <c r="BC42" s="431">
        <v>150</v>
      </c>
      <c r="BD42" s="587">
        <f t="shared" si="55"/>
        <v>0.5</v>
      </c>
      <c r="BE42" s="431">
        <v>300</v>
      </c>
      <c r="BF42" s="587">
        <f t="shared" si="56"/>
        <v>1</v>
      </c>
      <c r="BG42" s="430"/>
      <c r="BH42" s="430">
        <f t="shared" si="58"/>
        <v>300</v>
      </c>
      <c r="BI42" s="587">
        <f t="shared" si="59"/>
        <v>1</v>
      </c>
      <c r="BJ42" s="431">
        <v>300</v>
      </c>
      <c r="BK42" s="431">
        <v>300</v>
      </c>
      <c r="BL42" s="400">
        <v>300</v>
      </c>
      <c r="BM42" s="400">
        <v>300</v>
      </c>
      <c r="BN42" s="400">
        <v>300</v>
      </c>
      <c r="BO42" s="344">
        <v>322</v>
      </c>
      <c r="BP42" s="391"/>
      <c r="BQ42" s="74">
        <f t="shared" si="61"/>
        <v>300</v>
      </c>
      <c r="BR42" s="323">
        <f t="shared" si="62"/>
        <v>1.0733333333333333</v>
      </c>
      <c r="BS42" s="377">
        <v>150</v>
      </c>
      <c r="BT42" s="323">
        <f t="shared" si="64"/>
        <v>0.5</v>
      </c>
      <c r="BU42" s="97">
        <v>300</v>
      </c>
      <c r="BV42" s="323">
        <f t="shared" si="65"/>
        <v>1</v>
      </c>
      <c r="BW42" s="391"/>
      <c r="BX42" s="307">
        <f t="shared" si="67"/>
        <v>300</v>
      </c>
      <c r="BY42" s="323">
        <f t="shared" si="68"/>
        <v>1</v>
      </c>
      <c r="BZ42" s="400">
        <v>300</v>
      </c>
      <c r="CA42" s="1448">
        <v>300</v>
      </c>
      <c r="CB42" s="400">
        <v>300</v>
      </c>
      <c r="CC42" s="400">
        <v>300</v>
      </c>
      <c r="CD42" s="1459">
        <v>300</v>
      </c>
      <c r="CE42" s="222">
        <v>300</v>
      </c>
      <c r="CF42" s="377">
        <v>150</v>
      </c>
      <c r="CG42" s="1475">
        <f t="shared" si="70"/>
        <v>0.5</v>
      </c>
      <c r="CH42" s="307"/>
      <c r="CI42" s="400">
        <f t="shared" si="72"/>
        <v>300</v>
      </c>
      <c r="CJ42" s="1475">
        <f t="shared" si="73"/>
        <v>0.5</v>
      </c>
      <c r="CK42" s="1955">
        <v>150</v>
      </c>
      <c r="CL42" s="1475">
        <f t="shared" si="75"/>
        <v>0.5</v>
      </c>
      <c r="CM42" s="307"/>
      <c r="CN42" s="307">
        <f t="shared" si="77"/>
        <v>300</v>
      </c>
      <c r="CO42" s="1475">
        <f t="shared" si="78"/>
        <v>0.5</v>
      </c>
      <c r="CP42" s="307"/>
      <c r="CQ42" s="400">
        <f t="shared" si="80"/>
        <v>300</v>
      </c>
      <c r="CR42" s="1475">
        <f t="shared" si="81"/>
        <v>0.5</v>
      </c>
      <c r="CS42" s="344">
        <v>300</v>
      </c>
      <c r="CT42" s="74">
        <v>300</v>
      </c>
      <c r="CU42" s="400">
        <v>300</v>
      </c>
      <c r="CV42" s="400">
        <v>300</v>
      </c>
      <c r="CW42" s="431">
        <v>300</v>
      </c>
      <c r="CX42" s="1475">
        <f t="shared" si="83"/>
        <v>1</v>
      </c>
      <c r="CY42" s="74">
        <v>300</v>
      </c>
      <c r="CZ42" s="400"/>
      <c r="DA42" s="400">
        <f t="shared" si="84"/>
        <v>300</v>
      </c>
      <c r="DB42" s="400"/>
      <c r="DC42" s="400">
        <f t="shared" si="85"/>
        <v>300</v>
      </c>
      <c r="DD42" s="344">
        <v>270</v>
      </c>
      <c r="DE42" s="1969">
        <f t="shared" si="87"/>
        <v>0.9</v>
      </c>
      <c r="DF42" s="400"/>
      <c r="DG42" s="400">
        <f t="shared" si="89"/>
        <v>300</v>
      </c>
      <c r="DH42" s="1475">
        <f t="shared" si="90"/>
        <v>0.9</v>
      </c>
      <c r="DI42" s="344">
        <v>405</v>
      </c>
      <c r="DJ42" s="2547">
        <v>405</v>
      </c>
      <c r="DK42" s="2543">
        <f t="shared" si="92"/>
        <v>1.35</v>
      </c>
      <c r="DL42" s="2548">
        <v>435</v>
      </c>
      <c r="DM42" s="2548">
        <v>450</v>
      </c>
      <c r="DN42" s="2548">
        <v>450</v>
      </c>
      <c r="DO42" s="2547">
        <v>67.5</v>
      </c>
      <c r="DP42" s="2543">
        <f t="shared" si="94"/>
        <v>0.15517241379310345</v>
      </c>
      <c r="DQ42" s="2548"/>
      <c r="DR42" s="2548">
        <f t="shared" si="96"/>
        <v>435</v>
      </c>
      <c r="DS42" s="2543">
        <f t="shared" si="97"/>
        <v>0.15517241379310345</v>
      </c>
      <c r="DT42" s="2547">
        <v>135</v>
      </c>
      <c r="DU42" s="2543">
        <f t="shared" si="99"/>
        <v>0.31034482758620691</v>
      </c>
      <c r="DV42" s="2548">
        <v>435</v>
      </c>
      <c r="DW42" s="2547">
        <v>202.5</v>
      </c>
      <c r="DX42" s="587">
        <f t="shared" si="101"/>
        <v>0.46551724137931033</v>
      </c>
      <c r="DY42" s="430">
        <v>450</v>
      </c>
      <c r="DZ42" s="400">
        <v>450</v>
      </c>
      <c r="EA42" s="400">
        <v>450</v>
      </c>
      <c r="EB42" s="430"/>
      <c r="EC42" s="430">
        <f t="shared" si="104"/>
        <v>450</v>
      </c>
      <c r="ED42" s="431">
        <v>67.5</v>
      </c>
      <c r="EE42" s="400"/>
      <c r="EF42" s="400">
        <f t="shared" si="106"/>
        <v>450</v>
      </c>
      <c r="EG42" s="1475">
        <f t="shared" si="107"/>
        <v>0.15</v>
      </c>
      <c r="EH42" s="2431">
        <v>342.5</v>
      </c>
      <c r="EI42" s="1475">
        <f t="shared" si="109"/>
        <v>0.76111111111111107</v>
      </c>
      <c r="EJ42" s="430">
        <v>450</v>
      </c>
      <c r="EK42" s="2673">
        <v>450</v>
      </c>
      <c r="EL42" s="400">
        <v>450</v>
      </c>
      <c r="EM42" s="400">
        <v>450</v>
      </c>
    </row>
    <row r="43" spans="1:143" ht="21" hidden="1" x14ac:dyDescent="0.35">
      <c r="A43" s="203">
        <v>36</v>
      </c>
      <c r="B43" s="1747"/>
      <c r="C43" s="1747"/>
      <c r="D43" s="240"/>
      <c r="E43" s="249" t="s">
        <v>30</v>
      </c>
      <c r="F43" s="246"/>
      <c r="G43" s="222">
        <f t="shared" ref="G43:L43" si="470">SUM(G44:G55)</f>
        <v>9328</v>
      </c>
      <c r="H43" s="222">
        <f t="shared" si="470"/>
        <v>10602</v>
      </c>
      <c r="I43" s="225">
        <f t="shared" si="470"/>
        <v>10403</v>
      </c>
      <c r="J43" s="222">
        <f t="shared" si="470"/>
        <v>10403</v>
      </c>
      <c r="K43" s="222">
        <f t="shared" si="470"/>
        <v>10403</v>
      </c>
      <c r="L43" s="225">
        <f t="shared" si="470"/>
        <v>3796</v>
      </c>
      <c r="M43" s="215">
        <f t="shared" si="175"/>
        <v>0.36489474190137461</v>
      </c>
      <c r="N43" s="225">
        <f>SUM(N44:N55)</f>
        <v>0</v>
      </c>
      <c r="O43" s="307">
        <f>SUM(O44:O55)</f>
        <v>0</v>
      </c>
      <c r="P43" s="222">
        <f t="shared" ref="P43" si="471">SUM(P44:P55)</f>
        <v>10403</v>
      </c>
      <c r="Q43" s="225">
        <f t="shared" si="112"/>
        <v>10403</v>
      </c>
      <c r="R43" s="215">
        <f t="shared" si="36"/>
        <v>0.36489474190137461</v>
      </c>
      <c r="S43" s="222">
        <f t="shared" ref="S43:T43" si="472">SUM(S44:S55)</f>
        <v>10403</v>
      </c>
      <c r="T43" s="225">
        <f t="shared" si="472"/>
        <v>5209</v>
      </c>
      <c r="U43" s="323">
        <f t="shared" si="38"/>
        <v>0.50072094588099592</v>
      </c>
      <c r="V43" s="222">
        <f t="shared" ref="V43" si="473">SUM(V44:V55)</f>
        <v>10403</v>
      </c>
      <c r="W43" s="307">
        <f>SUM(W44:W55)</f>
        <v>0</v>
      </c>
      <c r="X43" s="307">
        <f t="shared" si="39"/>
        <v>10403</v>
      </c>
      <c r="Y43" s="323">
        <f t="shared" si="40"/>
        <v>0.50072094588099592</v>
      </c>
      <c r="Z43" s="307">
        <f t="shared" ref="Z43:AF43" si="474">SUM(Z44:Z55)</f>
        <v>9507</v>
      </c>
      <c r="AA43" s="323">
        <f t="shared" si="42"/>
        <v>0.91387099875036049</v>
      </c>
      <c r="AB43" s="307">
        <f t="shared" si="474"/>
        <v>10213</v>
      </c>
      <c r="AC43" s="222">
        <f t="shared" si="474"/>
        <v>10403</v>
      </c>
      <c r="AD43" s="222">
        <f t="shared" si="474"/>
        <v>7656</v>
      </c>
      <c r="AE43" s="222">
        <f t="shared" si="474"/>
        <v>8718</v>
      </c>
      <c r="AF43" s="222">
        <f t="shared" si="474"/>
        <v>8718</v>
      </c>
      <c r="AG43" s="225">
        <f>SUM(AG44:AG55)</f>
        <v>0</v>
      </c>
      <c r="AH43" s="344">
        <f t="shared" ref="AH43" si="475">SUM(AH44:AH55)</f>
        <v>10784.64</v>
      </c>
      <c r="AI43" s="323">
        <f t="shared" si="43"/>
        <v>1.0366855714697683</v>
      </c>
      <c r="AJ43" s="344">
        <f t="shared" ref="AJ43" si="476">SUM(AJ44:AJ55)</f>
        <v>4403.82</v>
      </c>
      <c r="AK43" s="323">
        <f t="shared" si="44"/>
        <v>0.57521159874608152</v>
      </c>
      <c r="AL43" s="225">
        <f t="shared" ref="AL43" si="477">SUM(AL44:AL55)</f>
        <v>0</v>
      </c>
      <c r="AM43" s="225">
        <f t="shared" si="45"/>
        <v>7656</v>
      </c>
      <c r="AN43" s="323">
        <f t="shared" si="46"/>
        <v>0.57521159874608152</v>
      </c>
      <c r="AO43" s="225">
        <f t="shared" ref="AO43" si="478">SUM(AO44:AO55)</f>
        <v>0</v>
      </c>
      <c r="AP43" s="225">
        <f t="shared" si="48"/>
        <v>7656</v>
      </c>
      <c r="AQ43" s="222">
        <f t="shared" ref="AQ43:AX43" si="479">SUM(AQ44:AQ55)</f>
        <v>7656</v>
      </c>
      <c r="AR43" s="364">
        <f t="shared" si="479"/>
        <v>7797.9000000000005</v>
      </c>
      <c r="AS43" s="222">
        <f t="shared" si="479"/>
        <v>7656</v>
      </c>
      <c r="AT43" s="429">
        <f t="shared" si="479"/>
        <v>7347.380000000001</v>
      </c>
      <c r="AU43" s="430">
        <f t="shared" si="479"/>
        <v>8718</v>
      </c>
      <c r="AV43" s="430">
        <f t="shared" si="479"/>
        <v>8718</v>
      </c>
      <c r="AW43" s="430">
        <f t="shared" si="479"/>
        <v>8718</v>
      </c>
      <c r="AX43" s="431">
        <f t="shared" si="479"/>
        <v>2604.91</v>
      </c>
      <c r="AY43" s="587">
        <f t="shared" si="50"/>
        <v>0.29879674237210369</v>
      </c>
      <c r="AZ43" s="430">
        <f t="shared" ref="AZ43" si="480">SUM(AZ44:AZ55)</f>
        <v>0</v>
      </c>
      <c r="BA43" s="430">
        <f t="shared" si="52"/>
        <v>8718</v>
      </c>
      <c r="BB43" s="587">
        <f t="shared" si="182"/>
        <v>0.29879674237210369</v>
      </c>
      <c r="BC43" s="431">
        <f t="shared" ref="BC43:BE43" si="481">SUM(BC44:BC55)</f>
        <v>4436.6799999999994</v>
      </c>
      <c r="BD43" s="587">
        <f t="shared" si="55"/>
        <v>0.50891030052764386</v>
      </c>
      <c r="BE43" s="431">
        <f t="shared" si="481"/>
        <v>6303.11</v>
      </c>
      <c r="BF43" s="587">
        <f t="shared" si="56"/>
        <v>0.72299954117916954</v>
      </c>
      <c r="BG43" s="430">
        <f t="shared" ref="BG43" si="482">SUM(BG44:BG55)</f>
        <v>0</v>
      </c>
      <c r="BH43" s="430">
        <f t="shared" si="58"/>
        <v>8718</v>
      </c>
      <c r="BI43" s="587">
        <f t="shared" si="59"/>
        <v>0.72299954117916954</v>
      </c>
      <c r="BJ43" s="431">
        <f t="shared" ref="BJ43:BP43" si="483">SUM(BJ44:BJ55)</f>
        <v>9941.9699999999993</v>
      </c>
      <c r="BK43" s="431">
        <f t="shared" si="483"/>
        <v>9941.9699999999993</v>
      </c>
      <c r="BL43" s="400">
        <f t="shared" si="483"/>
        <v>8724</v>
      </c>
      <c r="BM43" s="400">
        <f t="shared" si="483"/>
        <v>8724</v>
      </c>
      <c r="BN43" s="400">
        <f t="shared" si="483"/>
        <v>8724</v>
      </c>
      <c r="BO43" s="344">
        <f t="shared" si="483"/>
        <v>3311.4799999999996</v>
      </c>
      <c r="BP43" s="391">
        <f t="shared" si="483"/>
        <v>0</v>
      </c>
      <c r="BQ43" s="74">
        <f t="shared" si="61"/>
        <v>8724</v>
      </c>
      <c r="BR43" s="323">
        <f t="shared" si="62"/>
        <v>0.37958276020174225</v>
      </c>
      <c r="BS43" s="377">
        <f t="shared" ref="BS43:BU43" si="484">SUM(BS44:BS55)</f>
        <v>4184.62</v>
      </c>
      <c r="BT43" s="323">
        <f t="shared" si="64"/>
        <v>0.47966758367721229</v>
      </c>
      <c r="BU43" s="97">
        <f t="shared" si="484"/>
        <v>8036.0999999999995</v>
      </c>
      <c r="BV43" s="323">
        <f t="shared" si="65"/>
        <v>0.9211485557083906</v>
      </c>
      <c r="BW43" s="391">
        <f t="shared" ref="BW43" si="485">SUM(BW44:BW55)</f>
        <v>0</v>
      </c>
      <c r="BX43" s="307">
        <f t="shared" si="67"/>
        <v>8724</v>
      </c>
      <c r="BY43" s="323">
        <f t="shared" si="68"/>
        <v>0.9211485557083906</v>
      </c>
      <c r="BZ43" s="400">
        <f t="shared" ref="BZ43:CF43" si="486">SUM(BZ44:BZ55)</f>
        <v>8724</v>
      </c>
      <c r="CA43" s="1448">
        <f t="shared" si="486"/>
        <v>8724</v>
      </c>
      <c r="CB43" s="400">
        <f t="shared" si="486"/>
        <v>8724</v>
      </c>
      <c r="CC43" s="400">
        <f t="shared" si="486"/>
        <v>8724</v>
      </c>
      <c r="CD43" s="1459">
        <f t="shared" si="486"/>
        <v>10470.719999999999</v>
      </c>
      <c r="CE43" s="222">
        <f t="shared" si="486"/>
        <v>8724</v>
      </c>
      <c r="CF43" s="377">
        <f t="shared" si="486"/>
        <v>3321.4799999999996</v>
      </c>
      <c r="CG43" s="1475">
        <f t="shared" si="70"/>
        <v>0.38072902338376885</v>
      </c>
      <c r="CH43" s="307">
        <f t="shared" ref="CH43" si="487">SUM(CH44:CH55)</f>
        <v>0</v>
      </c>
      <c r="CI43" s="400">
        <f t="shared" si="72"/>
        <v>8724</v>
      </c>
      <c r="CJ43" s="1475">
        <f t="shared" si="73"/>
        <v>0.38072902338376885</v>
      </c>
      <c r="CK43" s="1955">
        <f t="shared" ref="CK43" si="488">SUM(CK44:CK55)</f>
        <v>6084.17</v>
      </c>
      <c r="CL43" s="1475">
        <f t="shared" si="75"/>
        <v>0.6974060064190738</v>
      </c>
      <c r="CM43" s="307">
        <f t="shared" ref="CM43" si="489">SUM(CM44:CM55)</f>
        <v>0</v>
      </c>
      <c r="CN43" s="307">
        <f t="shared" si="77"/>
        <v>8724</v>
      </c>
      <c r="CO43" s="1475">
        <f t="shared" si="78"/>
        <v>0.6974060064190738</v>
      </c>
      <c r="CP43" s="307">
        <f t="shared" ref="CP43" si="490">SUM(CP44:CP55)</f>
        <v>0</v>
      </c>
      <c r="CQ43" s="400">
        <f t="shared" si="80"/>
        <v>8724</v>
      </c>
      <c r="CR43" s="1475">
        <f t="shared" si="81"/>
        <v>0.6974060064190738</v>
      </c>
      <c r="CS43" s="344">
        <f t="shared" ref="CS43:CW43" si="491">SUM(CS44:CS55)</f>
        <v>10419.64</v>
      </c>
      <c r="CT43" s="74">
        <f t="shared" si="491"/>
        <v>12329</v>
      </c>
      <c r="CU43" s="400">
        <f t="shared" si="491"/>
        <v>12329</v>
      </c>
      <c r="CV43" s="400">
        <f t="shared" si="491"/>
        <v>12329</v>
      </c>
      <c r="CW43" s="431">
        <f t="shared" si="491"/>
        <v>11422.6</v>
      </c>
      <c r="CX43" s="1475">
        <f t="shared" si="83"/>
        <v>1.3093305823016965</v>
      </c>
      <c r="CY43" s="74">
        <f t="shared" ref="CY43:DB43" si="492">SUM(CY44:CY55)</f>
        <v>12329</v>
      </c>
      <c r="CZ43" s="400">
        <f t="shared" si="492"/>
        <v>0</v>
      </c>
      <c r="DA43" s="400">
        <f t="shared" si="84"/>
        <v>12329</v>
      </c>
      <c r="DB43" s="400">
        <f t="shared" si="492"/>
        <v>0</v>
      </c>
      <c r="DC43" s="400">
        <f t="shared" si="85"/>
        <v>12329</v>
      </c>
      <c r="DD43" s="344">
        <f t="shared" ref="DD43" si="493">SUM(DD44:DD55)</f>
        <v>5250.87</v>
      </c>
      <c r="DE43" s="1969">
        <f t="shared" si="87"/>
        <v>0.42589585530051099</v>
      </c>
      <c r="DF43" s="400">
        <f t="shared" ref="DF43" si="494">SUM(DF44:DF55)</f>
        <v>0</v>
      </c>
      <c r="DG43" s="400">
        <f t="shared" si="89"/>
        <v>12329</v>
      </c>
      <c r="DH43" s="1475">
        <f t="shared" si="90"/>
        <v>0.42589585530051099</v>
      </c>
      <c r="DI43" s="344">
        <f t="shared" ref="DI43:DJ43" si="495">SUM(DI44:DI55)</f>
        <v>10419.64</v>
      </c>
      <c r="DJ43" s="2547">
        <f t="shared" si="495"/>
        <v>10419.64</v>
      </c>
      <c r="DK43" s="2543">
        <f t="shared" si="92"/>
        <v>0.84513261416173246</v>
      </c>
      <c r="DL43" s="2548">
        <f t="shared" ref="DL43:DO43" si="496">SUM(DL44:DL55)</f>
        <v>12380</v>
      </c>
      <c r="DM43" s="2548">
        <f t="shared" si="496"/>
        <v>12329</v>
      </c>
      <c r="DN43" s="2548">
        <f t="shared" si="496"/>
        <v>12329</v>
      </c>
      <c r="DO43" s="2547">
        <f t="shared" si="496"/>
        <v>5209.82</v>
      </c>
      <c r="DP43" s="2543">
        <f t="shared" si="94"/>
        <v>0.42082552504038767</v>
      </c>
      <c r="DQ43" s="2548">
        <f t="shared" ref="DQ43" si="497">SUM(DQ44:DQ55)</f>
        <v>0</v>
      </c>
      <c r="DR43" s="2548">
        <f t="shared" si="96"/>
        <v>12380</v>
      </c>
      <c r="DS43" s="2543">
        <f t="shared" si="97"/>
        <v>0.42082552504038767</v>
      </c>
      <c r="DT43" s="2547">
        <f t="shared" ref="DT43" si="498">SUM(DT44:DT55)</f>
        <v>7814.7300000000005</v>
      </c>
      <c r="DU43" s="2543">
        <f t="shared" si="99"/>
        <v>0.63123828756058165</v>
      </c>
      <c r="DV43" s="2548">
        <f t="shared" ref="DV43:EB43" si="499">SUM(DV44:DV55)</f>
        <v>12380</v>
      </c>
      <c r="DW43" s="2547">
        <f t="shared" ref="DW43" si="500">SUM(DW44:DW55)</f>
        <v>11126.489999999998</v>
      </c>
      <c r="DX43" s="587">
        <f t="shared" si="101"/>
        <v>0.8987471728594506</v>
      </c>
      <c r="DY43" s="430">
        <f t="shared" si="499"/>
        <v>13076</v>
      </c>
      <c r="DZ43" s="400">
        <f t="shared" si="499"/>
        <v>13025</v>
      </c>
      <c r="EA43" s="400">
        <f t="shared" si="499"/>
        <v>13025</v>
      </c>
      <c r="EB43" s="430">
        <f t="shared" si="499"/>
        <v>0</v>
      </c>
      <c r="EC43" s="430">
        <f t="shared" si="104"/>
        <v>13076</v>
      </c>
      <c r="ED43" s="431">
        <f t="shared" ref="ED43:EE43" si="501">SUM(ED44:ED55)</f>
        <v>2760.17</v>
      </c>
      <c r="EE43" s="400">
        <f t="shared" si="501"/>
        <v>0</v>
      </c>
      <c r="EF43" s="400">
        <f t="shared" si="106"/>
        <v>13076</v>
      </c>
      <c r="EG43" s="1475">
        <f t="shared" si="107"/>
        <v>0.21108672376873663</v>
      </c>
      <c r="EH43" s="2431">
        <f t="shared" ref="EH43" si="502">SUM(EH44:EH55)</f>
        <v>5314.6699999999992</v>
      </c>
      <c r="EI43" s="1475">
        <f t="shared" si="109"/>
        <v>0.40644463138574483</v>
      </c>
      <c r="EJ43" s="430">
        <f t="shared" ref="EJ43" si="503">SUM(EJ44:EJ55)</f>
        <v>13076</v>
      </c>
      <c r="EK43" s="2673">
        <f t="shared" ref="EK43:EL43" si="504">SUM(EK44:EK55)</f>
        <v>13025</v>
      </c>
      <c r="EL43" s="400">
        <f t="shared" si="504"/>
        <v>13025</v>
      </c>
      <c r="EM43" s="400">
        <f t="shared" ref="EM43" si="505">SUM(EM44:EM55)</f>
        <v>13025</v>
      </c>
    </row>
    <row r="44" spans="1:143" ht="21" hidden="1" x14ac:dyDescent="0.35">
      <c r="A44" s="203">
        <v>37</v>
      </c>
      <c r="B44" s="1747"/>
      <c r="C44" s="1747"/>
      <c r="D44" s="240"/>
      <c r="E44" s="245" t="s">
        <v>9</v>
      </c>
      <c r="F44" s="246" t="s">
        <v>555</v>
      </c>
      <c r="G44" s="222">
        <v>1999</v>
      </c>
      <c r="H44" s="222">
        <v>1999</v>
      </c>
      <c r="I44" s="225">
        <v>1999</v>
      </c>
      <c r="J44" s="222">
        <v>1999</v>
      </c>
      <c r="K44" s="222">
        <v>1999</v>
      </c>
      <c r="L44" s="225">
        <v>666</v>
      </c>
      <c r="M44" s="215">
        <f t="shared" si="175"/>
        <v>0.33316658329164583</v>
      </c>
      <c r="N44" s="225"/>
      <c r="O44" s="307"/>
      <c r="P44" s="222">
        <v>1999</v>
      </c>
      <c r="Q44" s="225">
        <f t="shared" si="112"/>
        <v>1999</v>
      </c>
      <c r="R44" s="215">
        <f t="shared" si="36"/>
        <v>0.33316658329164583</v>
      </c>
      <c r="S44" s="222">
        <v>1999</v>
      </c>
      <c r="T44" s="225">
        <v>999</v>
      </c>
      <c r="U44" s="323">
        <f t="shared" si="38"/>
        <v>0.49974987493746875</v>
      </c>
      <c r="V44" s="222">
        <v>1999</v>
      </c>
      <c r="W44" s="307"/>
      <c r="X44" s="307">
        <f t="shared" si="39"/>
        <v>1999</v>
      </c>
      <c r="Y44" s="323">
        <f t="shared" si="40"/>
        <v>0.49974987493746875</v>
      </c>
      <c r="Z44" s="307">
        <v>1666</v>
      </c>
      <c r="AA44" s="323">
        <f t="shared" si="42"/>
        <v>0.83341670835417714</v>
      </c>
      <c r="AB44" s="307">
        <v>1832</v>
      </c>
      <c r="AC44" s="222">
        <v>1999</v>
      </c>
      <c r="AD44" s="222">
        <v>1452</v>
      </c>
      <c r="AE44" s="222">
        <v>1452</v>
      </c>
      <c r="AF44" s="222">
        <v>1452</v>
      </c>
      <c r="AG44" s="225"/>
      <c r="AH44" s="344">
        <v>1998.84</v>
      </c>
      <c r="AI44" s="323">
        <f t="shared" si="43"/>
        <v>0.99991995997998995</v>
      </c>
      <c r="AJ44" s="344">
        <v>999.42</v>
      </c>
      <c r="AK44" s="323">
        <f t="shared" si="44"/>
        <v>0.6883057851239669</v>
      </c>
      <c r="AL44" s="225"/>
      <c r="AM44" s="225">
        <f t="shared" si="45"/>
        <v>1452</v>
      </c>
      <c r="AN44" s="323">
        <f t="shared" si="46"/>
        <v>0.6883057851239669</v>
      </c>
      <c r="AO44" s="225"/>
      <c r="AP44" s="225">
        <f t="shared" si="48"/>
        <v>1452</v>
      </c>
      <c r="AQ44" s="222">
        <v>1452</v>
      </c>
      <c r="AR44" s="364">
        <v>1665.7</v>
      </c>
      <c r="AS44" s="222">
        <v>1452</v>
      </c>
      <c r="AT44" s="429">
        <v>1998.84</v>
      </c>
      <c r="AU44" s="430">
        <v>1452</v>
      </c>
      <c r="AV44" s="430">
        <v>1452</v>
      </c>
      <c r="AW44" s="430">
        <v>1452</v>
      </c>
      <c r="AX44" s="431">
        <v>499.71</v>
      </c>
      <c r="AY44" s="587">
        <f t="shared" si="50"/>
        <v>0.34415289256198345</v>
      </c>
      <c r="AZ44" s="430"/>
      <c r="BA44" s="430">
        <f t="shared" si="52"/>
        <v>1452</v>
      </c>
      <c r="BB44" s="587">
        <f t="shared" si="182"/>
        <v>0.34415289256198345</v>
      </c>
      <c r="BC44" s="431">
        <v>666.28</v>
      </c>
      <c r="BD44" s="587">
        <f t="shared" si="55"/>
        <v>0.45887052341597795</v>
      </c>
      <c r="BE44" s="431">
        <v>1082.71</v>
      </c>
      <c r="BF44" s="587">
        <f t="shared" si="56"/>
        <v>0.74566804407713505</v>
      </c>
      <c r="BG44" s="430"/>
      <c r="BH44" s="430">
        <f t="shared" si="58"/>
        <v>1452</v>
      </c>
      <c r="BI44" s="587">
        <f t="shared" si="59"/>
        <v>0.74566804407713505</v>
      </c>
      <c r="BJ44" s="431">
        <v>1748.99</v>
      </c>
      <c r="BK44" s="431">
        <v>1748.99</v>
      </c>
      <c r="BL44" s="400">
        <v>1452</v>
      </c>
      <c r="BM44" s="400">
        <v>1452</v>
      </c>
      <c r="BN44" s="400">
        <v>1452</v>
      </c>
      <c r="BO44" s="344">
        <v>666.28</v>
      </c>
      <c r="BP44" s="391"/>
      <c r="BQ44" s="74">
        <f t="shared" si="61"/>
        <v>1452</v>
      </c>
      <c r="BR44" s="323">
        <f t="shared" si="62"/>
        <v>0.45887052341597795</v>
      </c>
      <c r="BS44" s="377">
        <v>999.42</v>
      </c>
      <c r="BT44" s="323">
        <f t="shared" si="64"/>
        <v>0.6883057851239669</v>
      </c>
      <c r="BU44" s="97">
        <v>1665.7</v>
      </c>
      <c r="BV44" s="323">
        <f t="shared" si="65"/>
        <v>1.1471763085399449</v>
      </c>
      <c r="BW44" s="391"/>
      <c r="BX44" s="307">
        <f t="shared" si="67"/>
        <v>1452</v>
      </c>
      <c r="BY44" s="323">
        <f t="shared" si="68"/>
        <v>1.1471763085399449</v>
      </c>
      <c r="BZ44" s="400">
        <v>1452</v>
      </c>
      <c r="CA44" s="1448">
        <v>1452</v>
      </c>
      <c r="CB44" s="400">
        <v>1452</v>
      </c>
      <c r="CC44" s="400">
        <v>1452</v>
      </c>
      <c r="CD44" s="1459">
        <v>1998.84</v>
      </c>
      <c r="CE44" s="222">
        <v>1452</v>
      </c>
      <c r="CF44" s="377">
        <v>666.28</v>
      </c>
      <c r="CG44" s="1475">
        <f t="shared" si="70"/>
        <v>0.45887052341597795</v>
      </c>
      <c r="CH44" s="307"/>
      <c r="CI44" s="400">
        <f t="shared" si="72"/>
        <v>1452</v>
      </c>
      <c r="CJ44" s="1475">
        <f t="shared" si="73"/>
        <v>0.45887052341597795</v>
      </c>
      <c r="CK44" s="1955">
        <v>999.42</v>
      </c>
      <c r="CL44" s="1475">
        <f t="shared" si="75"/>
        <v>0.6883057851239669</v>
      </c>
      <c r="CM44" s="307"/>
      <c r="CN44" s="307">
        <f t="shared" si="77"/>
        <v>1452</v>
      </c>
      <c r="CO44" s="1475">
        <f t="shared" si="78"/>
        <v>0.6883057851239669</v>
      </c>
      <c r="CP44" s="307"/>
      <c r="CQ44" s="400">
        <f t="shared" si="80"/>
        <v>1452</v>
      </c>
      <c r="CR44" s="1475">
        <f t="shared" si="81"/>
        <v>0.6883057851239669</v>
      </c>
      <c r="CS44" s="344">
        <v>1998.84</v>
      </c>
      <c r="CT44" s="74">
        <v>1999</v>
      </c>
      <c r="CU44" s="400">
        <v>1999</v>
      </c>
      <c r="CV44" s="400">
        <v>1999</v>
      </c>
      <c r="CW44" s="431">
        <v>1998.84</v>
      </c>
      <c r="CX44" s="1475">
        <f t="shared" si="83"/>
        <v>1.3766115702479338</v>
      </c>
      <c r="CY44" s="74">
        <v>1999</v>
      </c>
      <c r="CZ44" s="400"/>
      <c r="DA44" s="400">
        <f t="shared" si="84"/>
        <v>1999</v>
      </c>
      <c r="DB44" s="400"/>
      <c r="DC44" s="400">
        <f t="shared" si="85"/>
        <v>1999</v>
      </c>
      <c r="DD44" s="344">
        <v>999.42</v>
      </c>
      <c r="DE44" s="1969">
        <f t="shared" si="87"/>
        <v>0.49995997998999497</v>
      </c>
      <c r="DF44" s="400"/>
      <c r="DG44" s="400">
        <f t="shared" si="89"/>
        <v>1999</v>
      </c>
      <c r="DH44" s="1475">
        <f t="shared" si="90"/>
        <v>0.49995997998999497</v>
      </c>
      <c r="DI44" s="344">
        <v>1998.84</v>
      </c>
      <c r="DJ44" s="2547">
        <v>1998.84</v>
      </c>
      <c r="DK44" s="2543">
        <f t="shared" si="92"/>
        <v>0.99991995997998995</v>
      </c>
      <c r="DL44" s="2548">
        <v>1999</v>
      </c>
      <c r="DM44" s="2548">
        <v>1999</v>
      </c>
      <c r="DN44" s="2548">
        <v>1999</v>
      </c>
      <c r="DO44" s="2547">
        <v>999.42</v>
      </c>
      <c r="DP44" s="2543">
        <f t="shared" si="94"/>
        <v>0.49995997998999497</v>
      </c>
      <c r="DQ44" s="2548"/>
      <c r="DR44" s="2548">
        <f t="shared" si="96"/>
        <v>1999</v>
      </c>
      <c r="DS44" s="2543">
        <f t="shared" si="97"/>
        <v>0.49995997998999497</v>
      </c>
      <c r="DT44" s="2547">
        <v>1499.13</v>
      </c>
      <c r="DU44" s="2543">
        <f t="shared" si="99"/>
        <v>0.74993996998499257</v>
      </c>
      <c r="DV44" s="2548">
        <v>1999</v>
      </c>
      <c r="DW44" s="2547">
        <v>1998.84</v>
      </c>
      <c r="DX44" s="587">
        <f t="shared" si="101"/>
        <v>0.99991995997998995</v>
      </c>
      <c r="DY44" s="430">
        <v>2299</v>
      </c>
      <c r="DZ44" s="400">
        <v>2299</v>
      </c>
      <c r="EA44" s="400">
        <v>2299</v>
      </c>
      <c r="EB44" s="430"/>
      <c r="EC44" s="430">
        <f t="shared" si="104"/>
        <v>2299</v>
      </c>
      <c r="ED44" s="431">
        <v>166.57</v>
      </c>
      <c r="EE44" s="400"/>
      <c r="EF44" s="400">
        <f t="shared" si="106"/>
        <v>2299</v>
      </c>
      <c r="EG44" s="1475">
        <f t="shared" si="107"/>
        <v>7.2453240539364944E-2</v>
      </c>
      <c r="EH44" s="2431">
        <v>166.57</v>
      </c>
      <c r="EI44" s="1475">
        <f t="shared" si="109"/>
        <v>7.2453240539364944E-2</v>
      </c>
      <c r="EJ44" s="430">
        <v>2299</v>
      </c>
      <c r="EK44" s="2673">
        <v>2299</v>
      </c>
      <c r="EL44" s="400">
        <v>2299</v>
      </c>
      <c r="EM44" s="400">
        <v>2299</v>
      </c>
    </row>
    <row r="45" spans="1:143" ht="21" hidden="1" x14ac:dyDescent="0.35">
      <c r="A45" s="203">
        <v>38</v>
      </c>
      <c r="B45" s="1747"/>
      <c r="C45" s="1747"/>
      <c r="D45" s="240"/>
      <c r="E45" s="245" t="s">
        <v>10</v>
      </c>
      <c r="F45" s="246" t="s">
        <v>556</v>
      </c>
      <c r="G45" s="222">
        <v>2040</v>
      </c>
      <c r="H45" s="222">
        <v>2040</v>
      </c>
      <c r="I45" s="225">
        <v>2040</v>
      </c>
      <c r="J45" s="222">
        <v>2040</v>
      </c>
      <c r="K45" s="222">
        <v>2040</v>
      </c>
      <c r="L45" s="225">
        <v>680</v>
      </c>
      <c r="M45" s="215">
        <f t="shared" si="175"/>
        <v>0.33333333333333331</v>
      </c>
      <c r="N45" s="225"/>
      <c r="O45" s="307"/>
      <c r="P45" s="222">
        <v>2040</v>
      </c>
      <c r="Q45" s="225">
        <f t="shared" si="112"/>
        <v>2040</v>
      </c>
      <c r="R45" s="215">
        <f t="shared" si="36"/>
        <v>0.33333333333333331</v>
      </c>
      <c r="S45" s="222">
        <v>2040</v>
      </c>
      <c r="T45" s="225">
        <v>1020</v>
      </c>
      <c r="U45" s="323">
        <f t="shared" si="38"/>
        <v>0.5</v>
      </c>
      <c r="V45" s="222">
        <v>2040</v>
      </c>
      <c r="W45" s="307"/>
      <c r="X45" s="307">
        <f t="shared" si="39"/>
        <v>2040</v>
      </c>
      <c r="Y45" s="323">
        <f t="shared" si="40"/>
        <v>0.5</v>
      </c>
      <c r="Z45" s="307">
        <v>1700</v>
      </c>
      <c r="AA45" s="323">
        <f t="shared" si="42"/>
        <v>0.83333333333333337</v>
      </c>
      <c r="AB45" s="307">
        <v>1870</v>
      </c>
      <c r="AC45" s="222">
        <v>2040</v>
      </c>
      <c r="AD45" s="222">
        <v>1440</v>
      </c>
      <c r="AE45" s="222">
        <v>1440</v>
      </c>
      <c r="AF45" s="222">
        <v>1440</v>
      </c>
      <c r="AG45" s="225"/>
      <c r="AH45" s="344">
        <v>2040</v>
      </c>
      <c r="AI45" s="323">
        <f t="shared" si="43"/>
        <v>1</v>
      </c>
      <c r="AJ45" s="344">
        <v>1020</v>
      </c>
      <c r="AK45" s="323">
        <f t="shared" si="44"/>
        <v>0.70833333333333337</v>
      </c>
      <c r="AL45" s="225"/>
      <c r="AM45" s="225">
        <f t="shared" si="45"/>
        <v>1440</v>
      </c>
      <c r="AN45" s="323">
        <f t="shared" si="46"/>
        <v>0.70833333333333337</v>
      </c>
      <c r="AO45" s="225"/>
      <c r="AP45" s="225">
        <f t="shared" si="48"/>
        <v>1440</v>
      </c>
      <c r="AQ45" s="222">
        <v>1440</v>
      </c>
      <c r="AR45" s="364">
        <v>1700</v>
      </c>
      <c r="AS45" s="222">
        <v>1440</v>
      </c>
      <c r="AT45" s="429">
        <v>2040</v>
      </c>
      <c r="AU45" s="430">
        <v>1440</v>
      </c>
      <c r="AV45" s="430">
        <v>1440</v>
      </c>
      <c r="AW45" s="430">
        <v>1440</v>
      </c>
      <c r="AX45" s="431">
        <v>510</v>
      </c>
      <c r="AY45" s="587">
        <f t="shared" si="50"/>
        <v>0.35416666666666669</v>
      </c>
      <c r="AZ45" s="430"/>
      <c r="BA45" s="430">
        <f t="shared" si="52"/>
        <v>1440</v>
      </c>
      <c r="BB45" s="587">
        <f t="shared" si="182"/>
        <v>0.35416666666666669</v>
      </c>
      <c r="BC45" s="431">
        <v>850</v>
      </c>
      <c r="BD45" s="587">
        <f t="shared" si="55"/>
        <v>0.59027777777777779</v>
      </c>
      <c r="BE45" s="431">
        <v>1360</v>
      </c>
      <c r="BF45" s="587">
        <f t="shared" si="56"/>
        <v>0.94444444444444442</v>
      </c>
      <c r="BG45" s="430"/>
      <c r="BH45" s="430">
        <f t="shared" si="58"/>
        <v>1440</v>
      </c>
      <c r="BI45" s="587">
        <f t="shared" si="59"/>
        <v>0.94444444444444442</v>
      </c>
      <c r="BJ45" s="431">
        <v>2040</v>
      </c>
      <c r="BK45" s="431">
        <v>2040</v>
      </c>
      <c r="BL45" s="400">
        <v>1440</v>
      </c>
      <c r="BM45" s="400">
        <v>1440</v>
      </c>
      <c r="BN45" s="400">
        <v>1440</v>
      </c>
      <c r="BO45" s="344">
        <v>680</v>
      </c>
      <c r="BP45" s="391"/>
      <c r="BQ45" s="74">
        <f t="shared" si="61"/>
        <v>1440</v>
      </c>
      <c r="BR45" s="323">
        <f t="shared" si="62"/>
        <v>0.47222222222222221</v>
      </c>
      <c r="BS45" s="377">
        <v>1020</v>
      </c>
      <c r="BT45" s="323">
        <f t="shared" si="64"/>
        <v>0.70833333333333337</v>
      </c>
      <c r="BU45" s="97">
        <v>1700</v>
      </c>
      <c r="BV45" s="323">
        <f t="shared" si="65"/>
        <v>1.1805555555555556</v>
      </c>
      <c r="BW45" s="391"/>
      <c r="BX45" s="307">
        <f t="shared" si="67"/>
        <v>1440</v>
      </c>
      <c r="BY45" s="323">
        <f t="shared" si="68"/>
        <v>1.1805555555555556</v>
      </c>
      <c r="BZ45" s="400">
        <v>1440</v>
      </c>
      <c r="CA45" s="1448">
        <v>1440</v>
      </c>
      <c r="CB45" s="400">
        <v>1440</v>
      </c>
      <c r="CC45" s="400">
        <v>1440</v>
      </c>
      <c r="CD45" s="1459">
        <v>2040</v>
      </c>
      <c r="CE45" s="222">
        <v>1440</v>
      </c>
      <c r="CF45" s="377">
        <v>680</v>
      </c>
      <c r="CG45" s="1475">
        <f t="shared" si="70"/>
        <v>0.47222222222222221</v>
      </c>
      <c r="CH45" s="307"/>
      <c r="CI45" s="400">
        <f t="shared" si="72"/>
        <v>1440</v>
      </c>
      <c r="CJ45" s="1475">
        <f t="shared" si="73"/>
        <v>0.47222222222222221</v>
      </c>
      <c r="CK45" s="1955">
        <v>1020</v>
      </c>
      <c r="CL45" s="1475">
        <f t="shared" si="75"/>
        <v>0.70833333333333337</v>
      </c>
      <c r="CM45" s="307"/>
      <c r="CN45" s="307">
        <f t="shared" si="77"/>
        <v>1440</v>
      </c>
      <c r="CO45" s="1475">
        <f t="shared" si="78"/>
        <v>0.70833333333333337</v>
      </c>
      <c r="CP45" s="307"/>
      <c r="CQ45" s="400">
        <f t="shared" si="80"/>
        <v>1440</v>
      </c>
      <c r="CR45" s="1475">
        <f t="shared" si="81"/>
        <v>0.70833333333333337</v>
      </c>
      <c r="CS45" s="344">
        <v>2040</v>
      </c>
      <c r="CT45" s="74">
        <v>2040</v>
      </c>
      <c r="CU45" s="400">
        <v>2040</v>
      </c>
      <c r="CV45" s="400">
        <v>2040</v>
      </c>
      <c r="CW45" s="431">
        <v>2168.61</v>
      </c>
      <c r="CX45" s="1475">
        <f t="shared" si="83"/>
        <v>1.5059791666666666</v>
      </c>
      <c r="CY45" s="74">
        <v>2040</v>
      </c>
      <c r="CZ45" s="400"/>
      <c r="DA45" s="400">
        <f t="shared" si="84"/>
        <v>2040</v>
      </c>
      <c r="DB45" s="400"/>
      <c r="DC45" s="400">
        <f t="shared" si="85"/>
        <v>2040</v>
      </c>
      <c r="DD45" s="344">
        <v>1020</v>
      </c>
      <c r="DE45" s="1969">
        <f t="shared" si="87"/>
        <v>0.5</v>
      </c>
      <c r="DF45" s="400"/>
      <c r="DG45" s="400">
        <f t="shared" si="89"/>
        <v>2040</v>
      </c>
      <c r="DH45" s="1475">
        <f t="shared" si="90"/>
        <v>0.5</v>
      </c>
      <c r="DI45" s="344">
        <v>2040</v>
      </c>
      <c r="DJ45" s="2547">
        <v>2040</v>
      </c>
      <c r="DK45" s="2543">
        <f t="shared" si="92"/>
        <v>1</v>
      </c>
      <c r="DL45" s="2548">
        <v>2040</v>
      </c>
      <c r="DM45" s="2548">
        <v>2040</v>
      </c>
      <c r="DN45" s="2548">
        <v>2040</v>
      </c>
      <c r="DO45" s="2547">
        <v>1020</v>
      </c>
      <c r="DP45" s="2543">
        <f t="shared" si="94"/>
        <v>0.5</v>
      </c>
      <c r="DQ45" s="2548"/>
      <c r="DR45" s="2548">
        <f t="shared" si="96"/>
        <v>2040</v>
      </c>
      <c r="DS45" s="2543">
        <f t="shared" si="97"/>
        <v>0.5</v>
      </c>
      <c r="DT45" s="2547">
        <v>1530</v>
      </c>
      <c r="DU45" s="2543">
        <f t="shared" si="99"/>
        <v>0.75</v>
      </c>
      <c r="DV45" s="2548">
        <v>2040</v>
      </c>
      <c r="DW45" s="2547">
        <v>2223.5300000000002</v>
      </c>
      <c r="DX45" s="587">
        <f t="shared" si="101"/>
        <v>1.08996568627451</v>
      </c>
      <c r="DY45" s="430">
        <v>2040</v>
      </c>
      <c r="DZ45" s="400">
        <v>2040</v>
      </c>
      <c r="EA45" s="400">
        <v>2040</v>
      </c>
      <c r="EB45" s="430"/>
      <c r="EC45" s="430">
        <f t="shared" si="104"/>
        <v>2040</v>
      </c>
      <c r="ED45" s="431">
        <v>680</v>
      </c>
      <c r="EE45" s="400"/>
      <c r="EF45" s="400">
        <f t="shared" si="106"/>
        <v>2040</v>
      </c>
      <c r="EG45" s="1475">
        <f t="shared" si="107"/>
        <v>0.33333333333333331</v>
      </c>
      <c r="EH45" s="2431">
        <v>1661.82</v>
      </c>
      <c r="EI45" s="1475">
        <f t="shared" si="109"/>
        <v>0.81461764705882345</v>
      </c>
      <c r="EJ45" s="430">
        <v>2040</v>
      </c>
      <c r="EK45" s="2673">
        <v>2040</v>
      </c>
      <c r="EL45" s="400">
        <v>2040</v>
      </c>
      <c r="EM45" s="400">
        <v>2040</v>
      </c>
    </row>
    <row r="46" spans="1:143" ht="21" hidden="1" x14ac:dyDescent="0.35">
      <c r="A46" s="203">
        <v>39</v>
      </c>
      <c r="B46" s="1747"/>
      <c r="C46" s="1747"/>
      <c r="D46" s="240"/>
      <c r="E46" s="245" t="s">
        <v>11</v>
      </c>
      <c r="F46" s="246" t="s">
        <v>555</v>
      </c>
      <c r="G46" s="222">
        <v>1610</v>
      </c>
      <c r="H46" s="222">
        <v>1610</v>
      </c>
      <c r="I46" s="225">
        <v>1342</v>
      </c>
      <c r="J46" s="222">
        <v>1342</v>
      </c>
      <c r="K46" s="222">
        <v>1342</v>
      </c>
      <c r="L46" s="225">
        <v>537</v>
      </c>
      <c r="M46" s="215">
        <f t="shared" si="175"/>
        <v>0.40014903129657226</v>
      </c>
      <c r="N46" s="225"/>
      <c r="O46" s="307"/>
      <c r="P46" s="222">
        <v>1342</v>
      </c>
      <c r="Q46" s="225">
        <f t="shared" si="112"/>
        <v>1342</v>
      </c>
      <c r="R46" s="215">
        <f t="shared" si="36"/>
        <v>0.40014903129657226</v>
      </c>
      <c r="S46" s="222">
        <v>1342</v>
      </c>
      <c r="T46" s="225">
        <v>805</v>
      </c>
      <c r="U46" s="323">
        <f t="shared" si="38"/>
        <v>0.59985096870342769</v>
      </c>
      <c r="V46" s="222">
        <v>1342</v>
      </c>
      <c r="W46" s="307"/>
      <c r="X46" s="307">
        <f t="shared" si="39"/>
        <v>1342</v>
      </c>
      <c r="Y46" s="323">
        <f t="shared" si="40"/>
        <v>0.59985096870342769</v>
      </c>
      <c r="Z46" s="307">
        <v>1342</v>
      </c>
      <c r="AA46" s="323">
        <f t="shared" si="42"/>
        <v>1</v>
      </c>
      <c r="AB46" s="307">
        <v>1476</v>
      </c>
      <c r="AC46" s="222">
        <v>1342</v>
      </c>
      <c r="AD46" s="222">
        <v>213</v>
      </c>
      <c r="AE46" s="222">
        <v>1275</v>
      </c>
      <c r="AF46" s="222">
        <v>1275</v>
      </c>
      <c r="AG46" s="225"/>
      <c r="AH46" s="344">
        <v>1476.2</v>
      </c>
      <c r="AI46" s="323">
        <f t="shared" si="43"/>
        <v>1.1000000000000001</v>
      </c>
      <c r="AJ46" s="344">
        <v>135.80000000000001</v>
      </c>
      <c r="AK46" s="323">
        <f t="shared" si="44"/>
        <v>0.63755868544600947</v>
      </c>
      <c r="AL46" s="225"/>
      <c r="AM46" s="225">
        <f t="shared" si="45"/>
        <v>213</v>
      </c>
      <c r="AN46" s="323">
        <f t="shared" si="46"/>
        <v>0.63755868544600947</v>
      </c>
      <c r="AO46" s="225"/>
      <c r="AP46" s="225">
        <f t="shared" si="48"/>
        <v>213</v>
      </c>
      <c r="AQ46" s="222">
        <v>213</v>
      </c>
      <c r="AR46" s="364">
        <v>270</v>
      </c>
      <c r="AS46" s="222">
        <v>213</v>
      </c>
      <c r="AT46" s="429">
        <v>538.4</v>
      </c>
      <c r="AU46" s="430">
        <v>1275</v>
      </c>
      <c r="AV46" s="430">
        <v>1275</v>
      </c>
      <c r="AW46" s="430">
        <v>1275</v>
      </c>
      <c r="AX46" s="431">
        <v>402.6</v>
      </c>
      <c r="AY46" s="587">
        <f t="shared" si="50"/>
        <v>0.31576470588235295</v>
      </c>
      <c r="AZ46" s="430"/>
      <c r="BA46" s="430">
        <f t="shared" si="52"/>
        <v>1275</v>
      </c>
      <c r="BB46" s="587">
        <f t="shared" si="182"/>
        <v>0.31576470588235295</v>
      </c>
      <c r="BC46" s="431">
        <v>671</v>
      </c>
      <c r="BD46" s="587">
        <f t="shared" si="55"/>
        <v>0.52627450980392154</v>
      </c>
      <c r="BE46" s="431">
        <v>939.4</v>
      </c>
      <c r="BF46" s="587">
        <f t="shared" si="56"/>
        <v>0.73678431372549014</v>
      </c>
      <c r="BG46" s="430"/>
      <c r="BH46" s="430">
        <f t="shared" si="58"/>
        <v>1275</v>
      </c>
      <c r="BI46" s="587">
        <f t="shared" si="59"/>
        <v>0.73678431372549014</v>
      </c>
      <c r="BJ46" s="431">
        <v>1409.1</v>
      </c>
      <c r="BK46" s="431">
        <v>1409.1</v>
      </c>
      <c r="BL46" s="400">
        <v>1275</v>
      </c>
      <c r="BM46" s="400">
        <v>1275</v>
      </c>
      <c r="BN46" s="400">
        <v>1275</v>
      </c>
      <c r="BO46" s="344">
        <v>536.79999999999995</v>
      </c>
      <c r="BP46" s="391"/>
      <c r="BQ46" s="74">
        <f t="shared" si="61"/>
        <v>1275</v>
      </c>
      <c r="BR46" s="323">
        <f t="shared" si="62"/>
        <v>0.42101960784313724</v>
      </c>
      <c r="BS46" s="377">
        <v>536.79999999999995</v>
      </c>
      <c r="BT46" s="323">
        <f t="shared" si="64"/>
        <v>0.42101960784313724</v>
      </c>
      <c r="BU46" s="97">
        <v>1342</v>
      </c>
      <c r="BV46" s="323">
        <f t="shared" si="65"/>
        <v>1.0525490196078431</v>
      </c>
      <c r="BW46" s="391"/>
      <c r="BX46" s="307">
        <f t="shared" si="67"/>
        <v>1275</v>
      </c>
      <c r="BY46" s="323">
        <f t="shared" si="68"/>
        <v>1.0525490196078431</v>
      </c>
      <c r="BZ46" s="400">
        <v>1275</v>
      </c>
      <c r="CA46" s="1448">
        <v>1275</v>
      </c>
      <c r="CB46" s="400">
        <v>1275</v>
      </c>
      <c r="CC46" s="400">
        <v>1275</v>
      </c>
      <c r="CD46" s="1459">
        <v>1610.4</v>
      </c>
      <c r="CE46" s="222">
        <v>1275</v>
      </c>
      <c r="CF46" s="377">
        <v>536.79999999999995</v>
      </c>
      <c r="CG46" s="1475">
        <f t="shared" si="70"/>
        <v>0.42101960784313724</v>
      </c>
      <c r="CH46" s="307"/>
      <c r="CI46" s="400">
        <f t="shared" si="72"/>
        <v>1275</v>
      </c>
      <c r="CJ46" s="1475">
        <f t="shared" si="73"/>
        <v>0.42101960784313724</v>
      </c>
      <c r="CK46" s="1955">
        <v>805.2</v>
      </c>
      <c r="CL46" s="1475">
        <f t="shared" si="75"/>
        <v>0.63152941176470589</v>
      </c>
      <c r="CM46" s="307"/>
      <c r="CN46" s="307">
        <f t="shared" si="77"/>
        <v>1275</v>
      </c>
      <c r="CO46" s="1475">
        <f t="shared" si="78"/>
        <v>0.63152941176470589</v>
      </c>
      <c r="CP46" s="307"/>
      <c r="CQ46" s="400">
        <f t="shared" si="80"/>
        <v>1275</v>
      </c>
      <c r="CR46" s="1475">
        <f t="shared" si="81"/>
        <v>0.63152941176470589</v>
      </c>
      <c r="CS46" s="344">
        <v>1610.4</v>
      </c>
      <c r="CT46" s="74">
        <v>1610</v>
      </c>
      <c r="CU46" s="400">
        <v>1610</v>
      </c>
      <c r="CV46" s="400">
        <v>1610</v>
      </c>
      <c r="CW46" s="431">
        <v>1610.4</v>
      </c>
      <c r="CX46" s="1475">
        <f t="shared" si="83"/>
        <v>1.2630588235294118</v>
      </c>
      <c r="CY46" s="74">
        <v>1610</v>
      </c>
      <c r="CZ46" s="400"/>
      <c r="DA46" s="400">
        <f t="shared" si="84"/>
        <v>1610</v>
      </c>
      <c r="DB46" s="400"/>
      <c r="DC46" s="400">
        <f t="shared" si="85"/>
        <v>1610</v>
      </c>
      <c r="DD46" s="344">
        <v>805.2</v>
      </c>
      <c r="DE46" s="1969">
        <f t="shared" si="87"/>
        <v>0.50012422360248454</v>
      </c>
      <c r="DF46" s="400"/>
      <c r="DG46" s="400">
        <f t="shared" si="89"/>
        <v>1610</v>
      </c>
      <c r="DH46" s="1475">
        <f t="shared" si="90"/>
        <v>0.50012422360248454</v>
      </c>
      <c r="DI46" s="344">
        <v>1610.4</v>
      </c>
      <c r="DJ46" s="2547">
        <v>1610.4</v>
      </c>
      <c r="DK46" s="2543">
        <f t="shared" si="92"/>
        <v>1.0002484472049691</v>
      </c>
      <c r="DL46" s="2548">
        <v>1610</v>
      </c>
      <c r="DM46" s="2548">
        <v>1610</v>
      </c>
      <c r="DN46" s="2548">
        <v>1610</v>
      </c>
      <c r="DO46" s="2547">
        <v>805.2</v>
      </c>
      <c r="DP46" s="2543">
        <f t="shared" si="94"/>
        <v>0.50012422360248454</v>
      </c>
      <c r="DQ46" s="2548"/>
      <c r="DR46" s="2548">
        <f t="shared" si="96"/>
        <v>1610</v>
      </c>
      <c r="DS46" s="2543">
        <f t="shared" si="97"/>
        <v>0.50012422360248454</v>
      </c>
      <c r="DT46" s="2547">
        <v>1207.8</v>
      </c>
      <c r="DU46" s="2543">
        <f t="shared" si="99"/>
        <v>0.7501863354037267</v>
      </c>
      <c r="DV46" s="2548">
        <v>1610</v>
      </c>
      <c r="DW46" s="2547">
        <v>1342</v>
      </c>
      <c r="DX46" s="587">
        <f t="shared" si="101"/>
        <v>0.83354037267080749</v>
      </c>
      <c r="DY46" s="430">
        <v>1851</v>
      </c>
      <c r="DZ46" s="400">
        <v>1851</v>
      </c>
      <c r="EA46" s="400">
        <v>1851</v>
      </c>
      <c r="EB46" s="430"/>
      <c r="EC46" s="430">
        <f t="shared" si="104"/>
        <v>1851</v>
      </c>
      <c r="ED46" s="431">
        <v>0</v>
      </c>
      <c r="EE46" s="400"/>
      <c r="EF46" s="400">
        <f t="shared" si="106"/>
        <v>1851</v>
      </c>
      <c r="EG46" s="1475">
        <f t="shared" si="107"/>
        <v>0</v>
      </c>
      <c r="EH46" s="2431">
        <v>0</v>
      </c>
      <c r="EI46" s="1475">
        <f t="shared" si="109"/>
        <v>0</v>
      </c>
      <c r="EJ46" s="430">
        <v>1851</v>
      </c>
      <c r="EK46" s="2673">
        <v>1851</v>
      </c>
      <c r="EL46" s="400">
        <v>1851</v>
      </c>
      <c r="EM46" s="400">
        <v>1851</v>
      </c>
    </row>
    <row r="47" spans="1:143" ht="21" hidden="1" x14ac:dyDescent="0.35">
      <c r="A47" s="203">
        <v>40</v>
      </c>
      <c r="B47" s="1747"/>
      <c r="C47" s="1747"/>
      <c r="D47" s="240"/>
      <c r="E47" s="245" t="s">
        <v>12</v>
      </c>
      <c r="F47" s="246" t="s">
        <v>557</v>
      </c>
      <c r="G47" s="222">
        <v>1630</v>
      </c>
      <c r="H47" s="222">
        <v>1630</v>
      </c>
      <c r="I47" s="225">
        <v>1813</v>
      </c>
      <c r="J47" s="222">
        <v>1813</v>
      </c>
      <c r="K47" s="222">
        <v>1813</v>
      </c>
      <c r="L47" s="225">
        <v>543</v>
      </c>
      <c r="M47" s="215">
        <f t="shared" si="175"/>
        <v>0.2995035852178709</v>
      </c>
      <c r="N47" s="225"/>
      <c r="O47" s="307"/>
      <c r="P47" s="222">
        <v>1813</v>
      </c>
      <c r="Q47" s="225">
        <f t="shared" si="112"/>
        <v>1813</v>
      </c>
      <c r="R47" s="215">
        <f t="shared" si="36"/>
        <v>0.2995035852178709</v>
      </c>
      <c r="S47" s="222">
        <v>1813</v>
      </c>
      <c r="T47" s="225">
        <v>815</v>
      </c>
      <c r="U47" s="323">
        <f t="shared" si="38"/>
        <v>0.44953116381687808</v>
      </c>
      <c r="V47" s="222">
        <v>1813</v>
      </c>
      <c r="W47" s="307"/>
      <c r="X47" s="307">
        <f t="shared" si="39"/>
        <v>1813</v>
      </c>
      <c r="Y47" s="323">
        <f t="shared" si="40"/>
        <v>0.44953116381687808</v>
      </c>
      <c r="Z47" s="307">
        <v>1358</v>
      </c>
      <c r="AA47" s="323">
        <f t="shared" si="42"/>
        <v>0.74903474903474898</v>
      </c>
      <c r="AB47" s="307">
        <v>1494</v>
      </c>
      <c r="AC47" s="222">
        <v>1813</v>
      </c>
      <c r="AD47" s="222">
        <v>1365</v>
      </c>
      <c r="AE47" s="222">
        <v>1365</v>
      </c>
      <c r="AF47" s="222">
        <v>1365</v>
      </c>
      <c r="AG47" s="225"/>
      <c r="AH47" s="344">
        <v>1628.8</v>
      </c>
      <c r="AI47" s="323">
        <f t="shared" si="43"/>
        <v>0.89840044125758411</v>
      </c>
      <c r="AJ47" s="344">
        <v>678.2</v>
      </c>
      <c r="AK47" s="323">
        <f t="shared" si="44"/>
        <v>0.49684981684981688</v>
      </c>
      <c r="AL47" s="225"/>
      <c r="AM47" s="225">
        <f t="shared" si="45"/>
        <v>1365</v>
      </c>
      <c r="AN47" s="323">
        <f t="shared" si="46"/>
        <v>0.49684981684981688</v>
      </c>
      <c r="AO47" s="225"/>
      <c r="AP47" s="225">
        <f t="shared" si="48"/>
        <v>1365</v>
      </c>
      <c r="AQ47" s="222">
        <v>1365</v>
      </c>
      <c r="AR47" s="364">
        <v>1221.4000000000001</v>
      </c>
      <c r="AS47" s="222">
        <v>1365</v>
      </c>
      <c r="AT47" s="429">
        <v>1493</v>
      </c>
      <c r="AU47" s="430">
        <v>1365</v>
      </c>
      <c r="AV47" s="430">
        <v>1365</v>
      </c>
      <c r="AW47" s="430">
        <v>1365</v>
      </c>
      <c r="AX47" s="431">
        <v>407.4</v>
      </c>
      <c r="AY47" s="587">
        <f t="shared" si="50"/>
        <v>0.29846153846153844</v>
      </c>
      <c r="AZ47" s="430"/>
      <c r="BA47" s="430">
        <f t="shared" si="52"/>
        <v>1365</v>
      </c>
      <c r="BB47" s="587">
        <f t="shared" si="182"/>
        <v>0.29846153846153844</v>
      </c>
      <c r="BC47" s="431">
        <v>679</v>
      </c>
      <c r="BD47" s="587">
        <f t="shared" si="55"/>
        <v>0.49743589743589745</v>
      </c>
      <c r="BE47" s="431">
        <v>950.6</v>
      </c>
      <c r="BF47" s="587">
        <f t="shared" si="56"/>
        <v>0.69641025641025645</v>
      </c>
      <c r="BG47" s="430"/>
      <c r="BH47" s="430">
        <f t="shared" si="58"/>
        <v>1365</v>
      </c>
      <c r="BI47" s="587">
        <f t="shared" si="59"/>
        <v>0.69641025641025645</v>
      </c>
      <c r="BJ47" s="431">
        <v>1629.6</v>
      </c>
      <c r="BK47" s="431">
        <v>1629.6</v>
      </c>
      <c r="BL47" s="400">
        <v>1365</v>
      </c>
      <c r="BM47" s="400">
        <v>1365</v>
      </c>
      <c r="BN47" s="400">
        <v>1365</v>
      </c>
      <c r="BO47" s="344">
        <v>543.20000000000005</v>
      </c>
      <c r="BP47" s="391"/>
      <c r="BQ47" s="74">
        <f t="shared" si="61"/>
        <v>1365</v>
      </c>
      <c r="BR47" s="323">
        <f t="shared" si="62"/>
        <v>0.397948717948718</v>
      </c>
      <c r="BS47" s="377">
        <v>543.20000000000005</v>
      </c>
      <c r="BT47" s="323">
        <f t="shared" si="64"/>
        <v>0.397948717948718</v>
      </c>
      <c r="BU47" s="97">
        <v>1358</v>
      </c>
      <c r="BV47" s="323">
        <f t="shared" si="65"/>
        <v>0.99487179487179489</v>
      </c>
      <c r="BW47" s="391"/>
      <c r="BX47" s="307">
        <f t="shared" si="67"/>
        <v>1365</v>
      </c>
      <c r="BY47" s="323">
        <f t="shared" si="68"/>
        <v>0.99487179487179489</v>
      </c>
      <c r="BZ47" s="400">
        <v>1365</v>
      </c>
      <c r="CA47" s="1448">
        <v>1365</v>
      </c>
      <c r="CB47" s="400">
        <v>1365</v>
      </c>
      <c r="CC47" s="400">
        <v>1365</v>
      </c>
      <c r="CD47" s="1459">
        <v>1629.6</v>
      </c>
      <c r="CE47" s="222">
        <v>1365</v>
      </c>
      <c r="CF47" s="377">
        <v>543.20000000000005</v>
      </c>
      <c r="CG47" s="1475">
        <f t="shared" si="70"/>
        <v>0.397948717948718</v>
      </c>
      <c r="CH47" s="307"/>
      <c r="CI47" s="400">
        <f t="shared" si="72"/>
        <v>1365</v>
      </c>
      <c r="CJ47" s="1475">
        <f t="shared" si="73"/>
        <v>0.397948717948718</v>
      </c>
      <c r="CK47" s="1955">
        <v>622.99</v>
      </c>
      <c r="CL47" s="1475">
        <f t="shared" si="75"/>
        <v>0.4564029304029304</v>
      </c>
      <c r="CM47" s="307"/>
      <c r="CN47" s="307">
        <f t="shared" si="77"/>
        <v>1365</v>
      </c>
      <c r="CO47" s="1475">
        <f t="shared" si="78"/>
        <v>0.4564029304029304</v>
      </c>
      <c r="CP47" s="307"/>
      <c r="CQ47" s="400">
        <f t="shared" si="80"/>
        <v>1365</v>
      </c>
      <c r="CR47" s="1475">
        <f t="shared" si="81"/>
        <v>0.4564029304029304</v>
      </c>
      <c r="CS47" s="344">
        <v>1629.6</v>
      </c>
      <c r="CT47" s="74">
        <v>1630</v>
      </c>
      <c r="CU47" s="400">
        <v>1630</v>
      </c>
      <c r="CV47" s="400">
        <v>1630</v>
      </c>
      <c r="CW47" s="431">
        <v>1437.79</v>
      </c>
      <c r="CX47" s="1475">
        <f t="shared" si="83"/>
        <v>1.0533260073260073</v>
      </c>
      <c r="CY47" s="74">
        <v>1630</v>
      </c>
      <c r="CZ47" s="400"/>
      <c r="DA47" s="400">
        <f t="shared" si="84"/>
        <v>1630</v>
      </c>
      <c r="DB47" s="400"/>
      <c r="DC47" s="400">
        <f t="shared" si="85"/>
        <v>1630</v>
      </c>
      <c r="DD47" s="344">
        <v>814.8</v>
      </c>
      <c r="DE47" s="1969">
        <f t="shared" si="87"/>
        <v>0.49987730061349689</v>
      </c>
      <c r="DF47" s="400"/>
      <c r="DG47" s="400">
        <f t="shared" si="89"/>
        <v>1630</v>
      </c>
      <c r="DH47" s="1475">
        <f t="shared" si="90"/>
        <v>0.49987730061349689</v>
      </c>
      <c r="DI47" s="344">
        <v>1629.6</v>
      </c>
      <c r="DJ47" s="2547">
        <v>1629.6</v>
      </c>
      <c r="DK47" s="2543">
        <f t="shared" si="92"/>
        <v>0.99975460122699378</v>
      </c>
      <c r="DL47" s="2548">
        <v>1630</v>
      </c>
      <c r="DM47" s="2548">
        <v>1630</v>
      </c>
      <c r="DN47" s="2548">
        <v>1630</v>
      </c>
      <c r="DO47" s="2547">
        <v>814.8</v>
      </c>
      <c r="DP47" s="2543">
        <f t="shared" si="94"/>
        <v>0.49987730061349689</v>
      </c>
      <c r="DQ47" s="2548"/>
      <c r="DR47" s="2548">
        <f t="shared" si="96"/>
        <v>1630</v>
      </c>
      <c r="DS47" s="2543">
        <f t="shared" si="97"/>
        <v>0.49987730061349689</v>
      </c>
      <c r="DT47" s="2547">
        <v>1222.2</v>
      </c>
      <c r="DU47" s="2543">
        <f t="shared" si="99"/>
        <v>0.74981595092024544</v>
      </c>
      <c r="DV47" s="2548">
        <v>1630</v>
      </c>
      <c r="DW47" s="2547">
        <v>1629.6</v>
      </c>
      <c r="DX47" s="587">
        <f t="shared" si="101"/>
        <v>0.99975460122699378</v>
      </c>
      <c r="DY47" s="430">
        <v>1630</v>
      </c>
      <c r="DZ47" s="400">
        <v>1630</v>
      </c>
      <c r="EA47" s="400">
        <v>1630</v>
      </c>
      <c r="EB47" s="430"/>
      <c r="EC47" s="430">
        <f t="shared" si="104"/>
        <v>1630</v>
      </c>
      <c r="ED47" s="431">
        <v>543.20000000000005</v>
      </c>
      <c r="EE47" s="400"/>
      <c r="EF47" s="400">
        <f t="shared" si="106"/>
        <v>1630</v>
      </c>
      <c r="EG47" s="1475">
        <f t="shared" si="107"/>
        <v>0.3332515337423313</v>
      </c>
      <c r="EH47" s="2431">
        <v>679</v>
      </c>
      <c r="EI47" s="1475">
        <f t="shared" si="109"/>
        <v>0.41656441717791409</v>
      </c>
      <c r="EJ47" s="430">
        <v>1630</v>
      </c>
      <c r="EK47" s="2673">
        <v>1630</v>
      </c>
      <c r="EL47" s="400">
        <v>1630</v>
      </c>
      <c r="EM47" s="400">
        <v>1630</v>
      </c>
    </row>
    <row r="48" spans="1:143" ht="21" hidden="1" x14ac:dyDescent="0.35">
      <c r="A48" s="203">
        <v>41</v>
      </c>
      <c r="B48" s="1747"/>
      <c r="C48" s="1747"/>
      <c r="D48" s="240"/>
      <c r="E48" s="245" t="s">
        <v>13</v>
      </c>
      <c r="F48" s="246" t="s">
        <v>391</v>
      </c>
      <c r="G48" s="222">
        <v>621</v>
      </c>
      <c r="H48" s="222">
        <v>621</v>
      </c>
      <c r="I48" s="225">
        <v>621</v>
      </c>
      <c r="J48" s="222">
        <v>621</v>
      </c>
      <c r="K48" s="222">
        <v>621</v>
      </c>
      <c r="L48" s="225">
        <v>310</v>
      </c>
      <c r="M48" s="215">
        <f t="shared" si="175"/>
        <v>0.49919484702093397</v>
      </c>
      <c r="N48" s="225"/>
      <c r="O48" s="307"/>
      <c r="P48" s="222">
        <v>621</v>
      </c>
      <c r="Q48" s="225">
        <f t="shared" si="112"/>
        <v>621</v>
      </c>
      <c r="R48" s="215">
        <f t="shared" si="36"/>
        <v>0.49919484702093397</v>
      </c>
      <c r="S48" s="222">
        <v>621</v>
      </c>
      <c r="T48" s="225">
        <v>310</v>
      </c>
      <c r="U48" s="323">
        <f t="shared" si="38"/>
        <v>0.49919484702093397</v>
      </c>
      <c r="V48" s="222">
        <v>621</v>
      </c>
      <c r="W48" s="307"/>
      <c r="X48" s="307">
        <f t="shared" si="39"/>
        <v>621</v>
      </c>
      <c r="Y48" s="323">
        <f t="shared" si="40"/>
        <v>0.49919484702093397</v>
      </c>
      <c r="Z48" s="307">
        <v>951</v>
      </c>
      <c r="AA48" s="323">
        <f t="shared" si="42"/>
        <v>1.5314009661835748</v>
      </c>
      <c r="AB48" s="307">
        <v>621</v>
      </c>
      <c r="AC48" s="222">
        <v>621</v>
      </c>
      <c r="AD48" s="222">
        <v>621</v>
      </c>
      <c r="AE48" s="222">
        <v>621</v>
      </c>
      <c r="AF48" s="222">
        <v>621</v>
      </c>
      <c r="AG48" s="225"/>
      <c r="AH48" s="344">
        <v>950.8</v>
      </c>
      <c r="AI48" s="323">
        <f t="shared" si="43"/>
        <v>1.5310789049919484</v>
      </c>
      <c r="AJ48" s="344">
        <v>310.39999999999998</v>
      </c>
      <c r="AK48" s="323">
        <f t="shared" si="44"/>
        <v>0.49983896940418676</v>
      </c>
      <c r="AL48" s="225"/>
      <c r="AM48" s="225">
        <f t="shared" si="45"/>
        <v>621</v>
      </c>
      <c r="AN48" s="323">
        <f t="shared" si="46"/>
        <v>0.49983896940418676</v>
      </c>
      <c r="AO48" s="225"/>
      <c r="AP48" s="225">
        <f t="shared" si="48"/>
        <v>621</v>
      </c>
      <c r="AQ48" s="222">
        <v>621</v>
      </c>
      <c r="AR48" s="364">
        <v>620.79999999999995</v>
      </c>
      <c r="AS48" s="222">
        <v>621</v>
      </c>
      <c r="AT48" s="429">
        <v>620.79999999999995</v>
      </c>
      <c r="AU48" s="430">
        <v>621</v>
      </c>
      <c r="AV48" s="430">
        <v>621</v>
      </c>
      <c r="AW48" s="430">
        <v>621</v>
      </c>
      <c r="AX48" s="431">
        <v>155.19999999999999</v>
      </c>
      <c r="AY48" s="587">
        <f t="shared" si="50"/>
        <v>0.24991948470209338</v>
      </c>
      <c r="AZ48" s="430"/>
      <c r="BA48" s="430">
        <f t="shared" si="52"/>
        <v>621</v>
      </c>
      <c r="BB48" s="587">
        <f t="shared" si="182"/>
        <v>0.24991948470209338</v>
      </c>
      <c r="BC48" s="431">
        <v>310.39999999999998</v>
      </c>
      <c r="BD48" s="587">
        <f t="shared" si="55"/>
        <v>0.49983896940418676</v>
      </c>
      <c r="BE48" s="431">
        <v>310.39999999999998</v>
      </c>
      <c r="BF48" s="587">
        <f t="shared" si="56"/>
        <v>0.49983896940418676</v>
      </c>
      <c r="BG48" s="430"/>
      <c r="BH48" s="430">
        <f t="shared" si="58"/>
        <v>621</v>
      </c>
      <c r="BI48" s="587">
        <f t="shared" si="59"/>
        <v>0.49983896940418676</v>
      </c>
      <c r="BJ48" s="431">
        <v>543.20000000000005</v>
      </c>
      <c r="BK48" s="431">
        <v>543.20000000000005</v>
      </c>
      <c r="BL48" s="400">
        <v>621</v>
      </c>
      <c r="BM48" s="400">
        <v>621</v>
      </c>
      <c r="BN48" s="400">
        <v>621</v>
      </c>
      <c r="BO48" s="344">
        <v>155.19999999999999</v>
      </c>
      <c r="BP48" s="391"/>
      <c r="BQ48" s="74">
        <f t="shared" si="61"/>
        <v>621</v>
      </c>
      <c r="BR48" s="323">
        <f t="shared" si="62"/>
        <v>0.24991948470209338</v>
      </c>
      <c r="BS48" s="377">
        <v>155.19999999999999</v>
      </c>
      <c r="BT48" s="323">
        <f t="shared" si="64"/>
        <v>0.24991948470209338</v>
      </c>
      <c r="BU48" s="97">
        <v>310.39999999999998</v>
      </c>
      <c r="BV48" s="323">
        <f t="shared" si="65"/>
        <v>0.49983896940418676</v>
      </c>
      <c r="BW48" s="391"/>
      <c r="BX48" s="307">
        <f t="shared" si="67"/>
        <v>621</v>
      </c>
      <c r="BY48" s="323">
        <f t="shared" si="68"/>
        <v>0.49983896940418676</v>
      </c>
      <c r="BZ48" s="400">
        <v>621</v>
      </c>
      <c r="CA48" s="1448">
        <v>621</v>
      </c>
      <c r="CB48" s="400">
        <v>621</v>
      </c>
      <c r="CC48" s="400">
        <v>621</v>
      </c>
      <c r="CD48" s="1459">
        <v>620.79999999999995</v>
      </c>
      <c r="CE48" s="222">
        <v>621</v>
      </c>
      <c r="CF48" s="377">
        <v>155.19999999999999</v>
      </c>
      <c r="CG48" s="1475">
        <f t="shared" si="70"/>
        <v>0.24991948470209338</v>
      </c>
      <c r="CH48" s="307"/>
      <c r="CI48" s="400">
        <f t="shared" si="72"/>
        <v>621</v>
      </c>
      <c r="CJ48" s="1475">
        <f t="shared" si="73"/>
        <v>0.24991948470209338</v>
      </c>
      <c r="CK48" s="1955">
        <v>310.39999999999998</v>
      </c>
      <c r="CL48" s="1475">
        <f t="shared" si="75"/>
        <v>0.49983896940418676</v>
      </c>
      <c r="CM48" s="307"/>
      <c r="CN48" s="307">
        <f t="shared" si="77"/>
        <v>621</v>
      </c>
      <c r="CO48" s="1475">
        <f t="shared" si="78"/>
        <v>0.49983896940418676</v>
      </c>
      <c r="CP48" s="307"/>
      <c r="CQ48" s="400">
        <f t="shared" si="80"/>
        <v>621</v>
      </c>
      <c r="CR48" s="1475">
        <f t="shared" si="81"/>
        <v>0.49983896940418676</v>
      </c>
      <c r="CS48" s="344">
        <v>620.79999999999995</v>
      </c>
      <c r="CT48" s="74">
        <v>621</v>
      </c>
      <c r="CU48" s="400">
        <v>621</v>
      </c>
      <c r="CV48" s="400">
        <v>621</v>
      </c>
      <c r="CW48" s="431">
        <v>620.79999999999995</v>
      </c>
      <c r="CX48" s="1475">
        <f t="shared" si="83"/>
        <v>0.99967793880837352</v>
      </c>
      <c r="CY48" s="74">
        <v>621</v>
      </c>
      <c r="CZ48" s="400"/>
      <c r="DA48" s="400">
        <f t="shared" si="84"/>
        <v>621</v>
      </c>
      <c r="DB48" s="400"/>
      <c r="DC48" s="400">
        <f t="shared" si="85"/>
        <v>621</v>
      </c>
      <c r="DD48" s="344">
        <v>310.39999999999998</v>
      </c>
      <c r="DE48" s="1969">
        <f t="shared" si="87"/>
        <v>0.49983896940418676</v>
      </c>
      <c r="DF48" s="400"/>
      <c r="DG48" s="400">
        <f t="shared" si="89"/>
        <v>621</v>
      </c>
      <c r="DH48" s="1475">
        <f t="shared" si="90"/>
        <v>0.49983896940418676</v>
      </c>
      <c r="DI48" s="344">
        <v>620.79999999999995</v>
      </c>
      <c r="DJ48" s="2547">
        <v>620.79999999999995</v>
      </c>
      <c r="DK48" s="2543">
        <f t="shared" si="92"/>
        <v>0.99967793880837352</v>
      </c>
      <c r="DL48" s="2548">
        <v>621</v>
      </c>
      <c r="DM48" s="2548">
        <v>621</v>
      </c>
      <c r="DN48" s="2548">
        <v>621</v>
      </c>
      <c r="DO48" s="2547">
        <v>310.39999999999998</v>
      </c>
      <c r="DP48" s="2543">
        <f t="shared" si="94"/>
        <v>0.49983896940418676</v>
      </c>
      <c r="DQ48" s="2548"/>
      <c r="DR48" s="2548">
        <f t="shared" si="96"/>
        <v>621</v>
      </c>
      <c r="DS48" s="2543">
        <f t="shared" si="97"/>
        <v>0.49983896940418676</v>
      </c>
      <c r="DT48" s="2547">
        <v>465.6</v>
      </c>
      <c r="DU48" s="2543">
        <f t="shared" si="99"/>
        <v>0.74975845410628028</v>
      </c>
      <c r="DV48" s="2548">
        <v>621</v>
      </c>
      <c r="DW48" s="2547">
        <v>620.79999999999995</v>
      </c>
      <c r="DX48" s="587">
        <f t="shared" si="101"/>
        <v>0.99967793880837352</v>
      </c>
      <c r="DY48" s="430">
        <v>714</v>
      </c>
      <c r="DZ48" s="400">
        <v>714</v>
      </c>
      <c r="EA48" s="400">
        <v>714</v>
      </c>
      <c r="EB48" s="430"/>
      <c r="EC48" s="430">
        <f t="shared" si="104"/>
        <v>714</v>
      </c>
      <c r="ED48" s="431">
        <v>310.39999999999998</v>
      </c>
      <c r="EE48" s="400"/>
      <c r="EF48" s="400">
        <f t="shared" si="106"/>
        <v>714</v>
      </c>
      <c r="EG48" s="1475">
        <f t="shared" si="107"/>
        <v>0.43473389355742292</v>
      </c>
      <c r="EH48" s="2431">
        <v>465.6</v>
      </c>
      <c r="EI48" s="1475">
        <f t="shared" si="109"/>
        <v>0.65210084033613447</v>
      </c>
      <c r="EJ48" s="430">
        <v>714</v>
      </c>
      <c r="EK48" s="2673">
        <v>714</v>
      </c>
      <c r="EL48" s="400">
        <v>714</v>
      </c>
      <c r="EM48" s="400">
        <v>714</v>
      </c>
    </row>
    <row r="49" spans="1:143" ht="21" hidden="1" x14ac:dyDescent="0.35">
      <c r="A49" s="203">
        <v>42</v>
      </c>
      <c r="B49" s="1747"/>
      <c r="C49" s="1747"/>
      <c r="D49" s="240"/>
      <c r="E49" s="245" t="s">
        <v>14</v>
      </c>
      <c r="F49" s="246" t="s">
        <v>558</v>
      </c>
      <c r="G49" s="222">
        <v>1320</v>
      </c>
      <c r="H49" s="222">
        <v>1320</v>
      </c>
      <c r="I49" s="225">
        <v>1320</v>
      </c>
      <c r="J49" s="222">
        <v>1320</v>
      </c>
      <c r="K49" s="222">
        <v>1320</v>
      </c>
      <c r="L49" s="225">
        <v>660</v>
      </c>
      <c r="M49" s="215">
        <f t="shared" si="175"/>
        <v>0.5</v>
      </c>
      <c r="N49" s="225"/>
      <c r="O49" s="307"/>
      <c r="P49" s="222">
        <v>1320</v>
      </c>
      <c r="Q49" s="225">
        <f t="shared" si="112"/>
        <v>1320</v>
      </c>
      <c r="R49" s="215">
        <f t="shared" si="36"/>
        <v>0.5</v>
      </c>
      <c r="S49" s="222">
        <v>1320</v>
      </c>
      <c r="T49" s="225">
        <v>660</v>
      </c>
      <c r="U49" s="323">
        <f t="shared" si="38"/>
        <v>0.5</v>
      </c>
      <c r="V49" s="222">
        <v>1320</v>
      </c>
      <c r="W49" s="307"/>
      <c r="X49" s="307">
        <f t="shared" si="39"/>
        <v>1320</v>
      </c>
      <c r="Y49" s="323">
        <f t="shared" si="40"/>
        <v>0.5</v>
      </c>
      <c r="Z49" s="307">
        <v>990</v>
      </c>
      <c r="AA49" s="323">
        <f t="shared" si="42"/>
        <v>0.75</v>
      </c>
      <c r="AB49" s="307">
        <v>1320</v>
      </c>
      <c r="AC49" s="222">
        <v>1320</v>
      </c>
      <c r="AD49" s="222">
        <v>1320</v>
      </c>
      <c r="AE49" s="222">
        <v>1320</v>
      </c>
      <c r="AF49" s="222">
        <v>1320</v>
      </c>
      <c r="AG49" s="225"/>
      <c r="AH49" s="344">
        <v>990</v>
      </c>
      <c r="AI49" s="323">
        <f t="shared" si="43"/>
        <v>0.75</v>
      </c>
      <c r="AJ49" s="344">
        <v>660</v>
      </c>
      <c r="AK49" s="323">
        <f t="shared" si="44"/>
        <v>0.5</v>
      </c>
      <c r="AL49" s="225"/>
      <c r="AM49" s="225">
        <f t="shared" si="45"/>
        <v>1320</v>
      </c>
      <c r="AN49" s="323">
        <f t="shared" si="46"/>
        <v>0.5</v>
      </c>
      <c r="AO49" s="225"/>
      <c r="AP49" s="225">
        <f t="shared" si="48"/>
        <v>1320</v>
      </c>
      <c r="AQ49" s="222">
        <v>1320</v>
      </c>
      <c r="AR49" s="364">
        <v>1320</v>
      </c>
      <c r="AS49" s="222">
        <v>1320</v>
      </c>
      <c r="AT49" s="429">
        <v>1320</v>
      </c>
      <c r="AU49" s="430">
        <v>1320</v>
      </c>
      <c r="AV49" s="430">
        <v>1320</v>
      </c>
      <c r="AW49" s="430">
        <v>1320</v>
      </c>
      <c r="AX49" s="431">
        <v>330</v>
      </c>
      <c r="AY49" s="587">
        <f t="shared" si="50"/>
        <v>0.25</v>
      </c>
      <c r="AZ49" s="430"/>
      <c r="BA49" s="430">
        <f t="shared" si="52"/>
        <v>1320</v>
      </c>
      <c r="BB49" s="587">
        <f t="shared" si="182"/>
        <v>0.25</v>
      </c>
      <c r="BC49" s="431">
        <v>660</v>
      </c>
      <c r="BD49" s="587">
        <f t="shared" si="55"/>
        <v>0.5</v>
      </c>
      <c r="BE49" s="431">
        <v>660</v>
      </c>
      <c r="BF49" s="587">
        <f t="shared" si="56"/>
        <v>0.5</v>
      </c>
      <c r="BG49" s="430"/>
      <c r="BH49" s="430">
        <f t="shared" si="58"/>
        <v>1320</v>
      </c>
      <c r="BI49" s="587">
        <f t="shared" si="59"/>
        <v>0.5</v>
      </c>
      <c r="BJ49" s="431">
        <v>1320</v>
      </c>
      <c r="BK49" s="431">
        <v>1320</v>
      </c>
      <c r="BL49" s="400">
        <v>1320</v>
      </c>
      <c r="BM49" s="400">
        <v>1320</v>
      </c>
      <c r="BN49" s="400">
        <v>1320</v>
      </c>
      <c r="BO49" s="344">
        <v>330</v>
      </c>
      <c r="BP49" s="391"/>
      <c r="BQ49" s="74">
        <f t="shared" si="61"/>
        <v>1320</v>
      </c>
      <c r="BR49" s="323">
        <f t="shared" si="62"/>
        <v>0.25</v>
      </c>
      <c r="BS49" s="377">
        <v>330</v>
      </c>
      <c r="BT49" s="323">
        <f t="shared" si="64"/>
        <v>0.25</v>
      </c>
      <c r="BU49" s="97">
        <v>660</v>
      </c>
      <c r="BV49" s="323">
        <f t="shared" si="65"/>
        <v>0.5</v>
      </c>
      <c r="BW49" s="391"/>
      <c r="BX49" s="307">
        <f t="shared" si="67"/>
        <v>1320</v>
      </c>
      <c r="BY49" s="323">
        <f t="shared" si="68"/>
        <v>0.5</v>
      </c>
      <c r="BZ49" s="400">
        <v>1320</v>
      </c>
      <c r="CA49" s="1448">
        <v>1320</v>
      </c>
      <c r="CB49" s="400">
        <v>1320</v>
      </c>
      <c r="CC49" s="400">
        <v>1320</v>
      </c>
      <c r="CD49" s="1459">
        <v>1320</v>
      </c>
      <c r="CE49" s="222">
        <v>1320</v>
      </c>
      <c r="CF49" s="377">
        <v>330</v>
      </c>
      <c r="CG49" s="1475">
        <f t="shared" si="70"/>
        <v>0.25</v>
      </c>
      <c r="CH49" s="307"/>
      <c r="CI49" s="400">
        <f t="shared" si="72"/>
        <v>1320</v>
      </c>
      <c r="CJ49" s="1475">
        <f t="shared" si="73"/>
        <v>0.25</v>
      </c>
      <c r="CK49" s="1955">
        <v>557.23</v>
      </c>
      <c r="CL49" s="1475">
        <f t="shared" si="75"/>
        <v>0.4221439393939394</v>
      </c>
      <c r="CM49" s="307"/>
      <c r="CN49" s="307">
        <f t="shared" si="77"/>
        <v>1320</v>
      </c>
      <c r="CO49" s="1475">
        <f t="shared" si="78"/>
        <v>0.4221439393939394</v>
      </c>
      <c r="CP49" s="307"/>
      <c r="CQ49" s="400">
        <f t="shared" si="80"/>
        <v>1320</v>
      </c>
      <c r="CR49" s="1475">
        <f t="shared" si="81"/>
        <v>0.4221439393939394</v>
      </c>
      <c r="CS49" s="344">
        <v>1320</v>
      </c>
      <c r="CT49" s="74">
        <v>1320</v>
      </c>
      <c r="CU49" s="400">
        <v>1320</v>
      </c>
      <c r="CV49" s="400">
        <v>1320</v>
      </c>
      <c r="CW49" s="431">
        <v>1217.23</v>
      </c>
      <c r="CX49" s="1475">
        <f t="shared" si="83"/>
        <v>0.92214393939393946</v>
      </c>
      <c r="CY49" s="74">
        <v>1320</v>
      </c>
      <c r="CZ49" s="400"/>
      <c r="DA49" s="400">
        <f t="shared" si="84"/>
        <v>1320</v>
      </c>
      <c r="DB49" s="400"/>
      <c r="DC49" s="400">
        <f t="shared" si="85"/>
        <v>1320</v>
      </c>
      <c r="DD49" s="344">
        <v>660</v>
      </c>
      <c r="DE49" s="1969">
        <f t="shared" si="87"/>
        <v>0.5</v>
      </c>
      <c r="DF49" s="400"/>
      <c r="DG49" s="400">
        <f t="shared" si="89"/>
        <v>1320</v>
      </c>
      <c r="DH49" s="1475">
        <f t="shared" si="90"/>
        <v>0.5</v>
      </c>
      <c r="DI49" s="344">
        <v>1320</v>
      </c>
      <c r="DJ49" s="2547">
        <v>1320</v>
      </c>
      <c r="DK49" s="2543">
        <f t="shared" si="92"/>
        <v>1</v>
      </c>
      <c r="DL49" s="2548">
        <v>1320</v>
      </c>
      <c r="DM49" s="2548">
        <v>1320</v>
      </c>
      <c r="DN49" s="2548">
        <v>1320</v>
      </c>
      <c r="DO49" s="2547">
        <v>660</v>
      </c>
      <c r="DP49" s="2543">
        <f t="shared" si="94"/>
        <v>0.5</v>
      </c>
      <c r="DQ49" s="2548"/>
      <c r="DR49" s="2548">
        <f t="shared" si="96"/>
        <v>1320</v>
      </c>
      <c r="DS49" s="2543">
        <f t="shared" si="97"/>
        <v>0.5</v>
      </c>
      <c r="DT49" s="2547">
        <v>990</v>
      </c>
      <c r="DU49" s="2543">
        <f t="shared" si="99"/>
        <v>0.75</v>
      </c>
      <c r="DV49" s="2548">
        <v>1320</v>
      </c>
      <c r="DW49" s="2547">
        <v>1632.43</v>
      </c>
      <c r="DX49" s="587">
        <f t="shared" si="101"/>
        <v>1.2366893939393939</v>
      </c>
      <c r="DY49" s="430">
        <v>1320</v>
      </c>
      <c r="DZ49" s="400">
        <v>1320</v>
      </c>
      <c r="EA49" s="400">
        <v>1320</v>
      </c>
      <c r="EB49" s="430"/>
      <c r="EC49" s="430">
        <f t="shared" si="104"/>
        <v>1320</v>
      </c>
      <c r="ED49" s="431">
        <v>660</v>
      </c>
      <c r="EE49" s="400"/>
      <c r="EF49" s="400">
        <f t="shared" si="106"/>
        <v>1320</v>
      </c>
      <c r="EG49" s="1475">
        <f t="shared" si="107"/>
        <v>0.5</v>
      </c>
      <c r="EH49" s="2431">
        <v>853.14</v>
      </c>
      <c r="EI49" s="1475">
        <f t="shared" si="109"/>
        <v>0.64631818181818179</v>
      </c>
      <c r="EJ49" s="430">
        <v>1320</v>
      </c>
      <c r="EK49" s="2673">
        <v>1320</v>
      </c>
      <c r="EL49" s="400">
        <v>1320</v>
      </c>
      <c r="EM49" s="400">
        <v>1320</v>
      </c>
    </row>
    <row r="50" spans="1:143" ht="21" hidden="1" x14ac:dyDescent="0.35">
      <c r="A50" s="203">
        <v>43</v>
      </c>
      <c r="B50" s="1747"/>
      <c r="C50" s="1747"/>
      <c r="D50" s="240"/>
      <c r="E50" s="245" t="s">
        <v>15</v>
      </c>
      <c r="F50" s="246" t="s">
        <v>544</v>
      </c>
      <c r="G50" s="222">
        <v>0</v>
      </c>
      <c r="H50" s="222"/>
      <c r="I50" s="225"/>
      <c r="J50" s="222"/>
      <c r="K50" s="222"/>
      <c r="L50" s="225"/>
      <c r="M50" s="215" t="e">
        <f t="shared" si="175"/>
        <v>#DIV/0!</v>
      </c>
      <c r="N50" s="225"/>
      <c r="O50" s="307"/>
      <c r="P50" s="222"/>
      <c r="Q50" s="225">
        <f t="shared" si="112"/>
        <v>0</v>
      </c>
      <c r="R50" s="215" t="e">
        <f t="shared" si="36"/>
        <v>#DIV/0!</v>
      </c>
      <c r="S50" s="222"/>
      <c r="T50" s="225"/>
      <c r="U50" s="323" t="e">
        <f t="shared" si="38"/>
        <v>#DIV/0!</v>
      </c>
      <c r="V50" s="222"/>
      <c r="W50" s="307"/>
      <c r="X50" s="307">
        <f t="shared" si="39"/>
        <v>0</v>
      </c>
      <c r="Y50" s="323" t="e">
        <f t="shared" si="40"/>
        <v>#DIV/0!</v>
      </c>
      <c r="Z50" s="307"/>
      <c r="AA50" s="323" t="e">
        <f t="shared" si="42"/>
        <v>#DIV/0!</v>
      </c>
      <c r="AB50" s="307"/>
      <c r="AC50" s="222"/>
      <c r="AD50" s="222"/>
      <c r="AE50" s="222"/>
      <c r="AF50" s="222"/>
      <c r="AG50" s="225"/>
      <c r="AH50" s="344"/>
      <c r="AI50" s="323" t="e">
        <f t="shared" si="43"/>
        <v>#DIV/0!</v>
      </c>
      <c r="AJ50" s="344"/>
      <c r="AK50" s="323" t="e">
        <f t="shared" si="44"/>
        <v>#DIV/0!</v>
      </c>
      <c r="AL50" s="225"/>
      <c r="AM50" s="225">
        <f t="shared" si="45"/>
        <v>0</v>
      </c>
      <c r="AN50" s="323" t="e">
        <f t="shared" si="46"/>
        <v>#DIV/0!</v>
      </c>
      <c r="AO50" s="225"/>
      <c r="AP50" s="225">
        <f t="shared" si="48"/>
        <v>0</v>
      </c>
      <c r="AQ50" s="222"/>
      <c r="AR50" s="364"/>
      <c r="AS50" s="222"/>
      <c r="AT50" s="429"/>
      <c r="AU50" s="430"/>
      <c r="AV50" s="430"/>
      <c r="AW50" s="430"/>
      <c r="AX50" s="431"/>
      <c r="AY50" s="587"/>
      <c r="AZ50" s="430"/>
      <c r="BA50" s="430">
        <f t="shared" si="52"/>
        <v>0</v>
      </c>
      <c r="BB50" s="587" t="e">
        <f t="shared" si="182"/>
        <v>#DIV/0!</v>
      </c>
      <c r="BC50" s="431"/>
      <c r="BD50" s="587" t="e">
        <f t="shared" si="55"/>
        <v>#DIV/0!</v>
      </c>
      <c r="BE50" s="431"/>
      <c r="BF50" s="587" t="e">
        <f t="shared" si="56"/>
        <v>#DIV/0!</v>
      </c>
      <c r="BG50" s="430"/>
      <c r="BH50" s="430">
        <f t="shared" si="58"/>
        <v>0</v>
      </c>
      <c r="BI50" s="587" t="e">
        <f t="shared" si="59"/>
        <v>#DIV/0!</v>
      </c>
      <c r="BJ50" s="431"/>
      <c r="BK50" s="431"/>
      <c r="BL50" s="400"/>
      <c r="BM50" s="400"/>
      <c r="BN50" s="400"/>
      <c r="BO50" s="344"/>
      <c r="BP50" s="391"/>
      <c r="BQ50" s="74">
        <f t="shared" si="61"/>
        <v>0</v>
      </c>
      <c r="BR50" s="323" t="e">
        <f t="shared" si="62"/>
        <v>#DIV/0!</v>
      </c>
      <c r="BS50" s="377"/>
      <c r="BT50" s="323" t="e">
        <f t="shared" si="64"/>
        <v>#DIV/0!</v>
      </c>
      <c r="BU50" s="97"/>
      <c r="BV50" s="323" t="e">
        <f t="shared" si="65"/>
        <v>#DIV/0!</v>
      </c>
      <c r="BW50" s="391"/>
      <c r="BX50" s="307">
        <f t="shared" si="67"/>
        <v>0</v>
      </c>
      <c r="BY50" s="323" t="e">
        <f t="shared" si="68"/>
        <v>#DIV/0!</v>
      </c>
      <c r="BZ50" s="400"/>
      <c r="CA50" s="1448"/>
      <c r="CB50" s="400"/>
      <c r="CC50" s="400"/>
      <c r="CD50" s="1459"/>
      <c r="CE50" s="222"/>
      <c r="CF50" s="377"/>
      <c r="CG50" s="1475" t="e">
        <f t="shared" si="70"/>
        <v>#DIV/0!</v>
      </c>
      <c r="CH50" s="307"/>
      <c r="CI50" s="400">
        <f t="shared" si="72"/>
        <v>0</v>
      </c>
      <c r="CJ50" s="1475" t="e">
        <f t="shared" si="73"/>
        <v>#DIV/0!</v>
      </c>
      <c r="CK50" s="1955"/>
      <c r="CL50" s="1475" t="e">
        <f t="shared" si="75"/>
        <v>#DIV/0!</v>
      </c>
      <c r="CM50" s="307"/>
      <c r="CN50" s="307">
        <f t="shared" si="77"/>
        <v>0</v>
      </c>
      <c r="CO50" s="1475" t="e">
        <f t="shared" si="78"/>
        <v>#DIV/0!</v>
      </c>
      <c r="CP50" s="307"/>
      <c r="CQ50" s="400">
        <f t="shared" si="80"/>
        <v>0</v>
      </c>
      <c r="CR50" s="1475" t="e">
        <f t="shared" si="81"/>
        <v>#DIV/0!</v>
      </c>
      <c r="CS50" s="344"/>
      <c r="CT50" s="74"/>
      <c r="CU50" s="400"/>
      <c r="CV50" s="400"/>
      <c r="CW50" s="431"/>
      <c r="CX50" s="1475" t="e">
        <f t="shared" si="83"/>
        <v>#DIV/0!</v>
      </c>
      <c r="CY50" s="74"/>
      <c r="CZ50" s="400"/>
      <c r="DA50" s="400">
        <f t="shared" si="84"/>
        <v>0</v>
      </c>
      <c r="DB50" s="400"/>
      <c r="DC50" s="400">
        <f t="shared" si="85"/>
        <v>0</v>
      </c>
      <c r="DD50" s="344"/>
      <c r="DE50" s="1969" t="e">
        <f t="shared" si="87"/>
        <v>#DIV/0!</v>
      </c>
      <c r="DF50" s="400"/>
      <c r="DG50" s="400">
        <f t="shared" si="89"/>
        <v>0</v>
      </c>
      <c r="DH50" s="1475" t="e">
        <f t="shared" si="90"/>
        <v>#DIV/0!</v>
      </c>
      <c r="DI50" s="344"/>
      <c r="DJ50" s="2547"/>
      <c r="DK50" s="2543" t="e">
        <f t="shared" si="92"/>
        <v>#DIV/0!</v>
      </c>
      <c r="DL50" s="2548"/>
      <c r="DM50" s="2548"/>
      <c r="DN50" s="2548"/>
      <c r="DO50" s="2547"/>
      <c r="DP50" s="2543" t="e">
        <f t="shared" si="94"/>
        <v>#DIV/0!</v>
      </c>
      <c r="DQ50" s="2548"/>
      <c r="DR50" s="2548">
        <f t="shared" si="96"/>
        <v>0</v>
      </c>
      <c r="DS50" s="2543" t="e">
        <f t="shared" si="97"/>
        <v>#DIV/0!</v>
      </c>
      <c r="DT50" s="2547"/>
      <c r="DU50" s="2543" t="e">
        <f t="shared" si="99"/>
        <v>#DIV/0!</v>
      </c>
      <c r="DV50" s="2548"/>
      <c r="DW50" s="2547"/>
      <c r="DX50" s="587" t="e">
        <f t="shared" si="101"/>
        <v>#DIV/0!</v>
      </c>
      <c r="DY50" s="430"/>
      <c r="DZ50" s="400"/>
      <c r="EA50" s="400"/>
      <c r="EB50" s="430"/>
      <c r="EC50" s="430">
        <f t="shared" si="104"/>
        <v>0</v>
      </c>
      <c r="ED50" s="431"/>
      <c r="EE50" s="400"/>
      <c r="EF50" s="400">
        <f t="shared" si="106"/>
        <v>0</v>
      </c>
      <c r="EG50" s="1475" t="e">
        <f t="shared" si="107"/>
        <v>#DIV/0!</v>
      </c>
      <c r="EH50" s="2431"/>
      <c r="EI50" s="1475" t="e">
        <f t="shared" si="109"/>
        <v>#DIV/0!</v>
      </c>
      <c r="EJ50" s="430"/>
      <c r="EK50" s="2673"/>
      <c r="EL50" s="400"/>
      <c r="EM50" s="400"/>
    </row>
    <row r="51" spans="1:143" ht="21" hidden="1" x14ac:dyDescent="0.35">
      <c r="A51" s="203">
        <v>44</v>
      </c>
      <c r="B51" s="1747"/>
      <c r="C51" s="1747"/>
      <c r="D51" s="240"/>
      <c r="E51" s="245" t="s">
        <v>16</v>
      </c>
      <c r="F51" s="246" t="s">
        <v>544</v>
      </c>
      <c r="G51" s="222">
        <v>0</v>
      </c>
      <c r="H51" s="222"/>
      <c r="I51" s="225"/>
      <c r="J51" s="222"/>
      <c r="K51" s="222"/>
      <c r="L51" s="225"/>
      <c r="M51" s="215" t="e">
        <f t="shared" si="175"/>
        <v>#DIV/0!</v>
      </c>
      <c r="N51" s="225"/>
      <c r="O51" s="307"/>
      <c r="P51" s="222"/>
      <c r="Q51" s="225">
        <f t="shared" si="112"/>
        <v>0</v>
      </c>
      <c r="R51" s="215" t="e">
        <f t="shared" si="36"/>
        <v>#DIV/0!</v>
      </c>
      <c r="S51" s="222"/>
      <c r="T51" s="225"/>
      <c r="U51" s="323" t="e">
        <f t="shared" si="38"/>
        <v>#DIV/0!</v>
      </c>
      <c r="V51" s="222"/>
      <c r="W51" s="307"/>
      <c r="X51" s="307">
        <f t="shared" si="39"/>
        <v>0</v>
      </c>
      <c r="Y51" s="323" t="e">
        <f t="shared" si="40"/>
        <v>#DIV/0!</v>
      </c>
      <c r="Z51" s="307"/>
      <c r="AA51" s="323" t="e">
        <f t="shared" si="42"/>
        <v>#DIV/0!</v>
      </c>
      <c r="AB51" s="307"/>
      <c r="AC51" s="222"/>
      <c r="AD51" s="222"/>
      <c r="AE51" s="222"/>
      <c r="AF51" s="222"/>
      <c r="AG51" s="225"/>
      <c r="AH51" s="344"/>
      <c r="AI51" s="323" t="e">
        <f t="shared" si="43"/>
        <v>#DIV/0!</v>
      </c>
      <c r="AJ51" s="344"/>
      <c r="AK51" s="323" t="e">
        <f t="shared" si="44"/>
        <v>#DIV/0!</v>
      </c>
      <c r="AL51" s="225"/>
      <c r="AM51" s="225">
        <f t="shared" si="45"/>
        <v>0</v>
      </c>
      <c r="AN51" s="323" t="e">
        <f t="shared" si="46"/>
        <v>#DIV/0!</v>
      </c>
      <c r="AO51" s="225"/>
      <c r="AP51" s="225">
        <f t="shared" si="48"/>
        <v>0</v>
      </c>
      <c r="AQ51" s="222"/>
      <c r="AR51" s="364"/>
      <c r="AS51" s="222"/>
      <c r="AT51" s="429"/>
      <c r="AU51" s="430"/>
      <c r="AV51" s="430"/>
      <c r="AW51" s="430"/>
      <c r="AX51" s="431"/>
      <c r="AY51" s="587"/>
      <c r="AZ51" s="430"/>
      <c r="BA51" s="430">
        <f t="shared" si="52"/>
        <v>0</v>
      </c>
      <c r="BB51" s="587" t="e">
        <f t="shared" si="182"/>
        <v>#DIV/0!</v>
      </c>
      <c r="BC51" s="431"/>
      <c r="BD51" s="587" t="e">
        <f t="shared" si="55"/>
        <v>#DIV/0!</v>
      </c>
      <c r="BE51" s="431"/>
      <c r="BF51" s="587" t="e">
        <f t="shared" si="56"/>
        <v>#DIV/0!</v>
      </c>
      <c r="BG51" s="430"/>
      <c r="BH51" s="430">
        <f t="shared" si="58"/>
        <v>0</v>
      </c>
      <c r="BI51" s="587" t="e">
        <f t="shared" si="59"/>
        <v>#DIV/0!</v>
      </c>
      <c r="BJ51" s="431"/>
      <c r="BK51" s="431"/>
      <c r="BL51" s="400"/>
      <c r="BM51" s="400"/>
      <c r="BN51" s="400"/>
      <c r="BO51" s="344"/>
      <c r="BP51" s="391"/>
      <c r="BQ51" s="74">
        <f t="shared" si="61"/>
        <v>0</v>
      </c>
      <c r="BR51" s="323" t="e">
        <f t="shared" si="62"/>
        <v>#DIV/0!</v>
      </c>
      <c r="BS51" s="377"/>
      <c r="BT51" s="323" t="e">
        <f t="shared" si="64"/>
        <v>#DIV/0!</v>
      </c>
      <c r="BU51" s="97"/>
      <c r="BV51" s="323" t="e">
        <f t="shared" si="65"/>
        <v>#DIV/0!</v>
      </c>
      <c r="BW51" s="391"/>
      <c r="BX51" s="307">
        <f t="shared" si="67"/>
        <v>0</v>
      </c>
      <c r="BY51" s="323" t="e">
        <f t="shared" si="68"/>
        <v>#DIV/0!</v>
      </c>
      <c r="BZ51" s="400"/>
      <c r="CA51" s="1448"/>
      <c r="CB51" s="400"/>
      <c r="CC51" s="400"/>
      <c r="CD51" s="1459"/>
      <c r="CE51" s="222"/>
      <c r="CF51" s="377"/>
      <c r="CG51" s="1475" t="e">
        <f t="shared" si="70"/>
        <v>#DIV/0!</v>
      </c>
      <c r="CH51" s="307"/>
      <c r="CI51" s="400">
        <f t="shared" si="72"/>
        <v>0</v>
      </c>
      <c r="CJ51" s="1475" t="e">
        <f t="shared" si="73"/>
        <v>#DIV/0!</v>
      </c>
      <c r="CK51" s="1955"/>
      <c r="CL51" s="1475" t="e">
        <f t="shared" si="75"/>
        <v>#DIV/0!</v>
      </c>
      <c r="CM51" s="307"/>
      <c r="CN51" s="307">
        <f t="shared" si="77"/>
        <v>0</v>
      </c>
      <c r="CO51" s="1475" t="e">
        <f t="shared" si="78"/>
        <v>#DIV/0!</v>
      </c>
      <c r="CP51" s="307"/>
      <c r="CQ51" s="400">
        <f t="shared" si="80"/>
        <v>0</v>
      </c>
      <c r="CR51" s="1475" t="e">
        <f t="shared" si="81"/>
        <v>#DIV/0!</v>
      </c>
      <c r="CS51" s="344"/>
      <c r="CT51" s="74"/>
      <c r="CU51" s="400"/>
      <c r="CV51" s="400"/>
      <c r="CW51" s="431"/>
      <c r="CX51" s="1475" t="e">
        <f t="shared" si="83"/>
        <v>#DIV/0!</v>
      </c>
      <c r="CY51" s="74"/>
      <c r="CZ51" s="400"/>
      <c r="DA51" s="400">
        <f t="shared" si="84"/>
        <v>0</v>
      </c>
      <c r="DB51" s="400"/>
      <c r="DC51" s="400">
        <f t="shared" si="85"/>
        <v>0</v>
      </c>
      <c r="DD51" s="344"/>
      <c r="DE51" s="1969" t="e">
        <f t="shared" si="87"/>
        <v>#DIV/0!</v>
      </c>
      <c r="DF51" s="400"/>
      <c r="DG51" s="400">
        <f t="shared" si="89"/>
        <v>0</v>
      </c>
      <c r="DH51" s="1475" t="e">
        <f t="shared" si="90"/>
        <v>#DIV/0!</v>
      </c>
      <c r="DI51" s="344"/>
      <c r="DJ51" s="2547"/>
      <c r="DK51" s="2543" t="e">
        <f t="shared" si="92"/>
        <v>#DIV/0!</v>
      </c>
      <c r="DL51" s="2548"/>
      <c r="DM51" s="2548"/>
      <c r="DN51" s="2548"/>
      <c r="DO51" s="2547"/>
      <c r="DP51" s="2543" t="e">
        <f t="shared" si="94"/>
        <v>#DIV/0!</v>
      </c>
      <c r="DQ51" s="2548"/>
      <c r="DR51" s="2548">
        <f t="shared" si="96"/>
        <v>0</v>
      </c>
      <c r="DS51" s="2543" t="e">
        <f t="shared" si="97"/>
        <v>#DIV/0!</v>
      </c>
      <c r="DT51" s="2547"/>
      <c r="DU51" s="2543" t="e">
        <f t="shared" si="99"/>
        <v>#DIV/0!</v>
      </c>
      <c r="DV51" s="2548"/>
      <c r="DW51" s="2547"/>
      <c r="DX51" s="587" t="e">
        <f t="shared" si="101"/>
        <v>#DIV/0!</v>
      </c>
      <c r="DY51" s="430"/>
      <c r="DZ51" s="400"/>
      <c r="EA51" s="400"/>
      <c r="EB51" s="430"/>
      <c r="EC51" s="430">
        <f t="shared" si="104"/>
        <v>0</v>
      </c>
      <c r="ED51" s="431"/>
      <c r="EE51" s="400"/>
      <c r="EF51" s="400">
        <f t="shared" si="106"/>
        <v>0</v>
      </c>
      <c r="EG51" s="1475" t="e">
        <f t="shared" si="107"/>
        <v>#DIV/0!</v>
      </c>
      <c r="EH51" s="2431"/>
      <c r="EI51" s="1475" t="e">
        <f t="shared" si="109"/>
        <v>#DIV/0!</v>
      </c>
      <c r="EJ51" s="430"/>
      <c r="EK51" s="2673"/>
      <c r="EL51" s="400"/>
      <c r="EM51" s="400"/>
    </row>
    <row r="52" spans="1:143" ht="21" hidden="1" x14ac:dyDescent="0.35">
      <c r="A52" s="203">
        <v>45</v>
      </c>
      <c r="B52" s="1747"/>
      <c r="C52" s="1747"/>
      <c r="D52" s="240"/>
      <c r="E52" s="245" t="s">
        <v>827</v>
      </c>
      <c r="F52" s="246" t="s">
        <v>555</v>
      </c>
      <c r="G52" s="222">
        <v>416</v>
      </c>
      <c r="H52" s="222">
        <v>416</v>
      </c>
      <c r="I52" s="225">
        <v>417</v>
      </c>
      <c r="J52" s="222">
        <v>417</v>
      </c>
      <c r="K52" s="222">
        <v>417</v>
      </c>
      <c r="L52" s="225">
        <v>139</v>
      </c>
      <c r="M52" s="215">
        <f t="shared" si="175"/>
        <v>0.33333333333333331</v>
      </c>
      <c r="N52" s="225"/>
      <c r="O52" s="307"/>
      <c r="P52" s="222">
        <v>417</v>
      </c>
      <c r="Q52" s="225">
        <f t="shared" si="112"/>
        <v>417</v>
      </c>
      <c r="R52" s="215">
        <f t="shared" si="36"/>
        <v>0.33333333333333331</v>
      </c>
      <c r="S52" s="222">
        <v>417</v>
      </c>
      <c r="T52" s="225">
        <v>208</v>
      </c>
      <c r="U52" s="323">
        <f t="shared" si="38"/>
        <v>0.49880095923261392</v>
      </c>
      <c r="V52" s="222">
        <v>417</v>
      </c>
      <c r="W52" s="307"/>
      <c r="X52" s="307">
        <f t="shared" si="39"/>
        <v>417</v>
      </c>
      <c r="Y52" s="323">
        <f t="shared" si="40"/>
        <v>0.49880095923261392</v>
      </c>
      <c r="Z52" s="307">
        <v>347</v>
      </c>
      <c r="AA52" s="323">
        <f t="shared" si="42"/>
        <v>0.83213429256594729</v>
      </c>
      <c r="AB52" s="307">
        <v>382</v>
      </c>
      <c r="AC52" s="222">
        <v>417</v>
      </c>
      <c r="AD52" s="222">
        <v>417</v>
      </c>
      <c r="AE52" s="222">
        <v>417</v>
      </c>
      <c r="AF52" s="222">
        <v>417</v>
      </c>
      <c r="AG52" s="225"/>
      <c r="AH52" s="344">
        <v>416.4</v>
      </c>
      <c r="AI52" s="323">
        <f t="shared" si="43"/>
        <v>0.99856115107913668</v>
      </c>
      <c r="AJ52" s="344">
        <v>208.2</v>
      </c>
      <c r="AK52" s="323">
        <f t="shared" si="44"/>
        <v>0.49928057553956834</v>
      </c>
      <c r="AL52" s="225"/>
      <c r="AM52" s="225">
        <f t="shared" si="45"/>
        <v>417</v>
      </c>
      <c r="AN52" s="323">
        <f t="shared" si="46"/>
        <v>0.49928057553956834</v>
      </c>
      <c r="AO52" s="225"/>
      <c r="AP52" s="225">
        <f t="shared" si="48"/>
        <v>417</v>
      </c>
      <c r="AQ52" s="222">
        <v>417</v>
      </c>
      <c r="AR52" s="364">
        <v>347</v>
      </c>
      <c r="AS52" s="222">
        <v>417</v>
      </c>
      <c r="AT52" s="429">
        <v>416.4</v>
      </c>
      <c r="AU52" s="430">
        <v>417</v>
      </c>
      <c r="AV52" s="430">
        <v>417</v>
      </c>
      <c r="AW52" s="430">
        <v>417</v>
      </c>
      <c r="AX52" s="431">
        <v>104.1</v>
      </c>
      <c r="AY52" s="587">
        <f t="shared" si="50"/>
        <v>0.24964028776978417</v>
      </c>
      <c r="AZ52" s="430"/>
      <c r="BA52" s="430">
        <f t="shared" si="52"/>
        <v>417</v>
      </c>
      <c r="BB52" s="587">
        <f t="shared" si="182"/>
        <v>0.24964028776978417</v>
      </c>
      <c r="BC52" s="431">
        <v>208.2</v>
      </c>
      <c r="BD52" s="587">
        <f t="shared" si="55"/>
        <v>0.49928057553956834</v>
      </c>
      <c r="BE52" s="431">
        <v>347</v>
      </c>
      <c r="BF52" s="587">
        <f t="shared" si="56"/>
        <v>0.83213429256594729</v>
      </c>
      <c r="BG52" s="430"/>
      <c r="BH52" s="430">
        <f t="shared" si="58"/>
        <v>417</v>
      </c>
      <c r="BI52" s="587">
        <f t="shared" si="59"/>
        <v>0.83213429256594729</v>
      </c>
      <c r="BJ52" s="431">
        <v>416.4</v>
      </c>
      <c r="BK52" s="431">
        <v>416.4</v>
      </c>
      <c r="BL52" s="400">
        <v>417</v>
      </c>
      <c r="BM52" s="400">
        <v>417</v>
      </c>
      <c r="BN52" s="400">
        <v>417</v>
      </c>
      <c r="BO52" s="344">
        <v>138.80000000000001</v>
      </c>
      <c r="BP52" s="391"/>
      <c r="BQ52" s="74">
        <f t="shared" si="61"/>
        <v>417</v>
      </c>
      <c r="BR52" s="323">
        <f t="shared" si="62"/>
        <v>0.33285371702637895</v>
      </c>
      <c r="BS52" s="377">
        <v>208.2</v>
      </c>
      <c r="BT52" s="323">
        <f t="shared" si="64"/>
        <v>0.49928057553956834</v>
      </c>
      <c r="BU52" s="97">
        <v>347</v>
      </c>
      <c r="BV52" s="323">
        <f t="shared" si="65"/>
        <v>0.83213429256594729</v>
      </c>
      <c r="BW52" s="391"/>
      <c r="BX52" s="307">
        <f t="shared" si="67"/>
        <v>417</v>
      </c>
      <c r="BY52" s="323">
        <f t="shared" si="68"/>
        <v>0.83213429256594729</v>
      </c>
      <c r="BZ52" s="400">
        <v>417</v>
      </c>
      <c r="CA52" s="1448">
        <v>417</v>
      </c>
      <c r="CB52" s="400">
        <v>417</v>
      </c>
      <c r="CC52" s="400">
        <v>417</v>
      </c>
      <c r="CD52" s="1459">
        <v>416.4</v>
      </c>
      <c r="CE52" s="222">
        <v>417</v>
      </c>
      <c r="CF52" s="377">
        <v>138.80000000000001</v>
      </c>
      <c r="CG52" s="1475">
        <f t="shared" si="70"/>
        <v>0.33285371702637895</v>
      </c>
      <c r="CH52" s="307"/>
      <c r="CI52" s="400">
        <f t="shared" si="72"/>
        <v>417</v>
      </c>
      <c r="CJ52" s="1475">
        <f t="shared" si="73"/>
        <v>0.33285371702637895</v>
      </c>
      <c r="CK52" s="1955">
        <v>208.2</v>
      </c>
      <c r="CL52" s="1475">
        <f t="shared" si="75"/>
        <v>0.49928057553956834</v>
      </c>
      <c r="CM52" s="307"/>
      <c r="CN52" s="307">
        <f t="shared" si="77"/>
        <v>417</v>
      </c>
      <c r="CO52" s="1475">
        <f t="shared" si="78"/>
        <v>0.49928057553956834</v>
      </c>
      <c r="CP52" s="307"/>
      <c r="CQ52" s="400">
        <f t="shared" si="80"/>
        <v>417</v>
      </c>
      <c r="CR52" s="1475">
        <f t="shared" si="81"/>
        <v>0.49928057553956834</v>
      </c>
      <c r="CS52" s="344">
        <v>416.4</v>
      </c>
      <c r="CT52" s="74">
        <v>416</v>
      </c>
      <c r="CU52" s="400">
        <v>416</v>
      </c>
      <c r="CV52" s="400">
        <v>416</v>
      </c>
      <c r="CW52" s="431">
        <v>416.4</v>
      </c>
      <c r="CX52" s="1475">
        <f t="shared" si="83"/>
        <v>0.99856115107913668</v>
      </c>
      <c r="CY52" s="74">
        <v>416</v>
      </c>
      <c r="CZ52" s="400"/>
      <c r="DA52" s="400">
        <f t="shared" si="84"/>
        <v>416</v>
      </c>
      <c r="DB52" s="400"/>
      <c r="DC52" s="400">
        <f t="shared" si="85"/>
        <v>416</v>
      </c>
      <c r="DD52" s="344">
        <v>208.2</v>
      </c>
      <c r="DE52" s="1969">
        <f t="shared" si="87"/>
        <v>0.50048076923076923</v>
      </c>
      <c r="DF52" s="400"/>
      <c r="DG52" s="400">
        <f t="shared" si="89"/>
        <v>416</v>
      </c>
      <c r="DH52" s="1475">
        <f t="shared" si="90"/>
        <v>0.50048076923076923</v>
      </c>
      <c r="DI52" s="344">
        <v>416.4</v>
      </c>
      <c r="DJ52" s="2547">
        <v>416.4</v>
      </c>
      <c r="DK52" s="2543">
        <f t="shared" si="92"/>
        <v>1.0009615384615385</v>
      </c>
      <c r="DL52" s="2548">
        <v>416</v>
      </c>
      <c r="DM52" s="2548">
        <v>416</v>
      </c>
      <c r="DN52" s="2548">
        <v>416</v>
      </c>
      <c r="DO52" s="2547">
        <v>208.2</v>
      </c>
      <c r="DP52" s="2543">
        <f t="shared" si="94"/>
        <v>0.50048076923076923</v>
      </c>
      <c r="DQ52" s="2548"/>
      <c r="DR52" s="2548">
        <f t="shared" si="96"/>
        <v>416</v>
      </c>
      <c r="DS52" s="2543">
        <f t="shared" si="97"/>
        <v>0.50048076923076923</v>
      </c>
      <c r="DT52" s="2547">
        <v>312.3</v>
      </c>
      <c r="DU52" s="2543">
        <f t="shared" si="99"/>
        <v>0.7507211538461539</v>
      </c>
      <c r="DV52" s="2548">
        <v>416</v>
      </c>
      <c r="DW52" s="2547">
        <v>416.4</v>
      </c>
      <c r="DX52" s="587">
        <f t="shared" si="101"/>
        <v>1.0009615384615385</v>
      </c>
      <c r="DY52" s="430">
        <v>478</v>
      </c>
      <c r="DZ52" s="400">
        <v>478</v>
      </c>
      <c r="EA52" s="400">
        <v>478</v>
      </c>
      <c r="EB52" s="430"/>
      <c r="EC52" s="430">
        <f t="shared" si="104"/>
        <v>478</v>
      </c>
      <c r="ED52" s="431">
        <v>138.80000000000001</v>
      </c>
      <c r="EE52" s="400"/>
      <c r="EF52" s="400">
        <f t="shared" si="106"/>
        <v>478</v>
      </c>
      <c r="EG52" s="1475">
        <f t="shared" si="107"/>
        <v>0.29037656903765691</v>
      </c>
      <c r="EH52" s="2431">
        <v>208.2</v>
      </c>
      <c r="EI52" s="1475">
        <f t="shared" si="109"/>
        <v>0.43556485355648533</v>
      </c>
      <c r="EJ52" s="430">
        <v>478</v>
      </c>
      <c r="EK52" s="2673">
        <v>478</v>
      </c>
      <c r="EL52" s="400">
        <v>478</v>
      </c>
      <c r="EM52" s="400">
        <v>478</v>
      </c>
    </row>
    <row r="53" spans="1:143" ht="21" hidden="1" x14ac:dyDescent="0.35">
      <c r="A53" s="203">
        <v>46</v>
      </c>
      <c r="B53" s="1747"/>
      <c r="C53" s="1747"/>
      <c r="D53" s="240"/>
      <c r="E53" s="245" t="s">
        <v>828</v>
      </c>
      <c r="F53" s="246" t="s">
        <v>559</v>
      </c>
      <c r="G53" s="222">
        <v>784</v>
      </c>
      <c r="H53" s="222">
        <v>784</v>
      </c>
      <c r="I53" s="225">
        <v>783</v>
      </c>
      <c r="J53" s="222">
        <v>783</v>
      </c>
      <c r="K53" s="222">
        <v>783</v>
      </c>
      <c r="L53" s="225">
        <v>261</v>
      </c>
      <c r="M53" s="215">
        <f t="shared" si="175"/>
        <v>0.33333333333333331</v>
      </c>
      <c r="N53" s="225"/>
      <c r="O53" s="307"/>
      <c r="P53" s="222">
        <v>783</v>
      </c>
      <c r="Q53" s="225">
        <f t="shared" si="112"/>
        <v>783</v>
      </c>
      <c r="R53" s="215">
        <f t="shared" si="36"/>
        <v>0.33333333333333331</v>
      </c>
      <c r="S53" s="222">
        <v>783</v>
      </c>
      <c r="T53" s="225">
        <v>392</v>
      </c>
      <c r="U53" s="323">
        <f t="shared" si="38"/>
        <v>0.50063856960408681</v>
      </c>
      <c r="V53" s="222">
        <v>783</v>
      </c>
      <c r="W53" s="307"/>
      <c r="X53" s="307">
        <f t="shared" si="39"/>
        <v>783</v>
      </c>
      <c r="Y53" s="323">
        <f t="shared" si="40"/>
        <v>0.50063856960408681</v>
      </c>
      <c r="Z53" s="307">
        <v>653</v>
      </c>
      <c r="AA53" s="323">
        <f t="shared" si="42"/>
        <v>0.83397190293742018</v>
      </c>
      <c r="AB53" s="307">
        <v>718</v>
      </c>
      <c r="AC53" s="222">
        <v>783</v>
      </c>
      <c r="AD53" s="222">
        <v>783</v>
      </c>
      <c r="AE53" s="222">
        <v>783</v>
      </c>
      <c r="AF53" s="222">
        <v>783</v>
      </c>
      <c r="AG53" s="225"/>
      <c r="AH53" s="344">
        <v>783.6</v>
      </c>
      <c r="AI53" s="323">
        <f t="shared" si="43"/>
        <v>1.0007662835249043</v>
      </c>
      <c r="AJ53" s="344">
        <v>391.8</v>
      </c>
      <c r="AK53" s="323">
        <f t="shared" si="44"/>
        <v>0.50038314176245213</v>
      </c>
      <c r="AL53" s="225"/>
      <c r="AM53" s="225">
        <f t="shared" si="45"/>
        <v>783</v>
      </c>
      <c r="AN53" s="323">
        <f t="shared" si="46"/>
        <v>0.50038314176245213</v>
      </c>
      <c r="AO53" s="225"/>
      <c r="AP53" s="225">
        <f t="shared" si="48"/>
        <v>783</v>
      </c>
      <c r="AQ53" s="222">
        <v>783</v>
      </c>
      <c r="AR53" s="364">
        <v>653</v>
      </c>
      <c r="AS53" s="222">
        <v>783</v>
      </c>
      <c r="AT53" s="429">
        <v>783.6</v>
      </c>
      <c r="AU53" s="430">
        <v>783</v>
      </c>
      <c r="AV53" s="430">
        <v>783</v>
      </c>
      <c r="AW53" s="430">
        <v>783</v>
      </c>
      <c r="AX53" s="431">
        <v>195.9</v>
      </c>
      <c r="AY53" s="587">
        <f t="shared" si="50"/>
        <v>0.25019157088122607</v>
      </c>
      <c r="AZ53" s="430"/>
      <c r="BA53" s="430">
        <f t="shared" si="52"/>
        <v>783</v>
      </c>
      <c r="BB53" s="587">
        <f t="shared" si="182"/>
        <v>0.25019157088122607</v>
      </c>
      <c r="BC53" s="431">
        <v>391.8</v>
      </c>
      <c r="BD53" s="587">
        <f t="shared" si="55"/>
        <v>0.50038314176245213</v>
      </c>
      <c r="BE53" s="431">
        <v>653</v>
      </c>
      <c r="BF53" s="587">
        <f t="shared" si="56"/>
        <v>0.83397190293742018</v>
      </c>
      <c r="BG53" s="430"/>
      <c r="BH53" s="430">
        <f t="shared" si="58"/>
        <v>783</v>
      </c>
      <c r="BI53" s="587">
        <f t="shared" si="59"/>
        <v>0.83397190293742018</v>
      </c>
      <c r="BJ53" s="431">
        <v>783.6</v>
      </c>
      <c r="BK53" s="431">
        <v>783.6</v>
      </c>
      <c r="BL53" s="400">
        <v>783</v>
      </c>
      <c r="BM53" s="400">
        <v>783</v>
      </c>
      <c r="BN53" s="400">
        <v>783</v>
      </c>
      <c r="BO53" s="344">
        <v>261.2</v>
      </c>
      <c r="BP53" s="391"/>
      <c r="BQ53" s="74">
        <f t="shared" si="61"/>
        <v>783</v>
      </c>
      <c r="BR53" s="323">
        <f t="shared" si="62"/>
        <v>0.33358876117496805</v>
      </c>
      <c r="BS53" s="377">
        <v>391.8</v>
      </c>
      <c r="BT53" s="323">
        <f t="shared" si="64"/>
        <v>0.50038314176245213</v>
      </c>
      <c r="BU53" s="97">
        <v>653</v>
      </c>
      <c r="BV53" s="323">
        <f t="shared" si="65"/>
        <v>0.83397190293742018</v>
      </c>
      <c r="BW53" s="391"/>
      <c r="BX53" s="307">
        <f t="shared" si="67"/>
        <v>783</v>
      </c>
      <c r="BY53" s="323">
        <f t="shared" si="68"/>
        <v>0.83397190293742018</v>
      </c>
      <c r="BZ53" s="400">
        <v>783</v>
      </c>
      <c r="CA53" s="1448">
        <v>783</v>
      </c>
      <c r="CB53" s="400">
        <v>783</v>
      </c>
      <c r="CC53" s="400">
        <v>783</v>
      </c>
      <c r="CD53" s="1459">
        <v>783.6</v>
      </c>
      <c r="CE53" s="222">
        <v>783</v>
      </c>
      <c r="CF53" s="377">
        <v>261.2</v>
      </c>
      <c r="CG53" s="1475">
        <f t="shared" si="70"/>
        <v>0.33358876117496805</v>
      </c>
      <c r="CH53" s="307"/>
      <c r="CI53" s="400">
        <f t="shared" si="72"/>
        <v>783</v>
      </c>
      <c r="CJ53" s="1475">
        <f t="shared" si="73"/>
        <v>0.33358876117496805</v>
      </c>
      <c r="CK53" s="1955">
        <v>1560.73</v>
      </c>
      <c r="CL53" s="1475">
        <f t="shared" si="75"/>
        <v>1.9932694763729246</v>
      </c>
      <c r="CM53" s="307"/>
      <c r="CN53" s="307">
        <f t="shared" si="77"/>
        <v>783</v>
      </c>
      <c r="CO53" s="1475">
        <f t="shared" si="78"/>
        <v>1.9932694763729246</v>
      </c>
      <c r="CP53" s="307"/>
      <c r="CQ53" s="400">
        <f t="shared" si="80"/>
        <v>783</v>
      </c>
      <c r="CR53" s="1475">
        <f t="shared" si="81"/>
        <v>1.9932694763729246</v>
      </c>
      <c r="CS53" s="344">
        <v>783.6</v>
      </c>
      <c r="CT53" s="74">
        <v>784</v>
      </c>
      <c r="CU53" s="400">
        <v>784</v>
      </c>
      <c r="CV53" s="400">
        <v>784</v>
      </c>
      <c r="CW53" s="431">
        <v>1952.53</v>
      </c>
      <c r="CX53" s="1475">
        <f t="shared" si="83"/>
        <v>2.4936526181353766</v>
      </c>
      <c r="CY53" s="74">
        <v>784</v>
      </c>
      <c r="CZ53" s="400"/>
      <c r="DA53" s="400">
        <f t="shared" si="84"/>
        <v>784</v>
      </c>
      <c r="DB53" s="400"/>
      <c r="DC53" s="400">
        <f t="shared" si="85"/>
        <v>784</v>
      </c>
      <c r="DD53" s="344">
        <v>391.8</v>
      </c>
      <c r="DE53" s="1969">
        <f t="shared" si="87"/>
        <v>0.4997448979591837</v>
      </c>
      <c r="DF53" s="400"/>
      <c r="DG53" s="400">
        <f t="shared" si="89"/>
        <v>784</v>
      </c>
      <c r="DH53" s="1475">
        <f t="shared" si="90"/>
        <v>0.4997448979591837</v>
      </c>
      <c r="DI53" s="344">
        <v>783.6</v>
      </c>
      <c r="DJ53" s="2547">
        <v>783.6</v>
      </c>
      <c r="DK53" s="2543">
        <f t="shared" si="92"/>
        <v>0.9994897959183674</v>
      </c>
      <c r="DL53" s="2548">
        <v>784</v>
      </c>
      <c r="DM53" s="2548">
        <v>784</v>
      </c>
      <c r="DN53" s="2548">
        <v>784</v>
      </c>
      <c r="DO53" s="2547">
        <v>391.8</v>
      </c>
      <c r="DP53" s="2543">
        <f t="shared" si="94"/>
        <v>0.4997448979591837</v>
      </c>
      <c r="DQ53" s="2548"/>
      <c r="DR53" s="2548">
        <f t="shared" si="96"/>
        <v>784</v>
      </c>
      <c r="DS53" s="2543">
        <f t="shared" si="97"/>
        <v>0.4997448979591837</v>
      </c>
      <c r="DT53" s="2547">
        <v>587.70000000000005</v>
      </c>
      <c r="DU53" s="2543">
        <f t="shared" si="99"/>
        <v>0.74961734693877558</v>
      </c>
      <c r="DV53" s="2548">
        <v>784</v>
      </c>
      <c r="DW53" s="2547">
        <v>1262.8900000000001</v>
      </c>
      <c r="DX53" s="587">
        <f t="shared" si="101"/>
        <v>1.6108290816326531</v>
      </c>
      <c r="DY53" s="430">
        <v>784</v>
      </c>
      <c r="DZ53" s="400">
        <v>784</v>
      </c>
      <c r="EA53" s="400">
        <v>784</v>
      </c>
      <c r="EB53" s="430"/>
      <c r="EC53" s="430">
        <f t="shared" si="104"/>
        <v>784</v>
      </c>
      <c r="ED53" s="431">
        <v>261.2</v>
      </c>
      <c r="EE53" s="400"/>
      <c r="EF53" s="400">
        <f t="shared" si="106"/>
        <v>784</v>
      </c>
      <c r="EG53" s="1475">
        <f t="shared" si="107"/>
        <v>0.33316326530612245</v>
      </c>
      <c r="EH53" s="2431">
        <v>1280.3399999999999</v>
      </c>
      <c r="EI53" s="1475">
        <f t="shared" si="109"/>
        <v>1.6330867346938776</v>
      </c>
      <c r="EJ53" s="430">
        <v>784</v>
      </c>
      <c r="EK53" s="2673">
        <v>784</v>
      </c>
      <c r="EL53" s="400">
        <v>784</v>
      </c>
      <c r="EM53" s="400">
        <v>784</v>
      </c>
    </row>
    <row r="54" spans="1:143" ht="21" hidden="1" x14ac:dyDescent="0.35">
      <c r="A54" s="203">
        <v>47</v>
      </c>
      <c r="B54" s="1747"/>
      <c r="C54" s="1747"/>
      <c r="D54" s="240"/>
      <c r="E54" s="245" t="s">
        <v>829</v>
      </c>
      <c r="F54" s="246" t="s">
        <v>555</v>
      </c>
      <c r="G54" s="222">
        <v>0</v>
      </c>
      <c r="H54" s="222">
        <v>182</v>
      </c>
      <c r="I54" s="225">
        <v>68</v>
      </c>
      <c r="J54" s="222">
        <v>68</v>
      </c>
      <c r="K54" s="222">
        <v>68</v>
      </c>
      <c r="L54" s="225"/>
      <c r="M54" s="215">
        <f t="shared" si="175"/>
        <v>0</v>
      </c>
      <c r="N54" s="225"/>
      <c r="O54" s="307"/>
      <c r="P54" s="222">
        <v>68</v>
      </c>
      <c r="Q54" s="225">
        <f t="shared" si="112"/>
        <v>68</v>
      </c>
      <c r="R54" s="215">
        <f t="shared" si="36"/>
        <v>0</v>
      </c>
      <c r="S54" s="222">
        <v>68</v>
      </c>
      <c r="T54" s="225"/>
      <c r="U54" s="323">
        <f t="shared" si="38"/>
        <v>0</v>
      </c>
      <c r="V54" s="222">
        <v>68</v>
      </c>
      <c r="W54" s="307"/>
      <c r="X54" s="307">
        <f t="shared" si="39"/>
        <v>68</v>
      </c>
      <c r="Y54" s="323">
        <f t="shared" si="40"/>
        <v>0</v>
      </c>
      <c r="Z54" s="307"/>
      <c r="AA54" s="323">
        <f t="shared" si="42"/>
        <v>0</v>
      </c>
      <c r="AB54" s="307"/>
      <c r="AC54" s="222">
        <v>68</v>
      </c>
      <c r="AD54" s="222">
        <v>45</v>
      </c>
      <c r="AE54" s="222">
        <v>45</v>
      </c>
      <c r="AF54" s="222">
        <v>45</v>
      </c>
      <c r="AG54" s="225"/>
      <c r="AH54" s="344"/>
      <c r="AI54" s="323">
        <f t="shared" si="43"/>
        <v>0</v>
      </c>
      <c r="AJ54" s="344"/>
      <c r="AK54" s="323">
        <f t="shared" si="44"/>
        <v>0</v>
      </c>
      <c r="AL54" s="225"/>
      <c r="AM54" s="225">
        <f t="shared" si="45"/>
        <v>45</v>
      </c>
      <c r="AN54" s="323">
        <f t="shared" si="46"/>
        <v>0</v>
      </c>
      <c r="AO54" s="225"/>
      <c r="AP54" s="225">
        <f t="shared" si="48"/>
        <v>45</v>
      </c>
      <c r="AQ54" s="222">
        <v>45</v>
      </c>
      <c r="AR54" s="364"/>
      <c r="AS54" s="222">
        <v>45</v>
      </c>
      <c r="AT54" s="429"/>
      <c r="AU54" s="430">
        <v>45</v>
      </c>
      <c r="AV54" s="430">
        <v>45</v>
      </c>
      <c r="AW54" s="430">
        <v>45</v>
      </c>
      <c r="AX54" s="431">
        <v>0</v>
      </c>
      <c r="AY54" s="587">
        <f t="shared" si="50"/>
        <v>0</v>
      </c>
      <c r="AZ54" s="430"/>
      <c r="BA54" s="430">
        <f t="shared" si="52"/>
        <v>45</v>
      </c>
      <c r="BB54" s="587">
        <f t="shared" si="182"/>
        <v>0</v>
      </c>
      <c r="BC54" s="431">
        <v>0</v>
      </c>
      <c r="BD54" s="587">
        <f t="shared" si="55"/>
        <v>0</v>
      </c>
      <c r="BE54" s="431">
        <v>0</v>
      </c>
      <c r="BF54" s="587">
        <f t="shared" si="56"/>
        <v>0</v>
      </c>
      <c r="BG54" s="430"/>
      <c r="BH54" s="430">
        <f t="shared" si="58"/>
        <v>45</v>
      </c>
      <c r="BI54" s="587">
        <f t="shared" si="59"/>
        <v>0</v>
      </c>
      <c r="BJ54" s="431">
        <v>51.08</v>
      </c>
      <c r="BK54" s="431">
        <v>51.08</v>
      </c>
      <c r="BL54" s="400">
        <v>51</v>
      </c>
      <c r="BM54" s="400">
        <v>51</v>
      </c>
      <c r="BN54" s="400">
        <v>51</v>
      </c>
      <c r="BO54" s="344">
        <v>0</v>
      </c>
      <c r="BP54" s="391"/>
      <c r="BQ54" s="74">
        <f t="shared" si="61"/>
        <v>51</v>
      </c>
      <c r="BR54" s="323">
        <f t="shared" si="62"/>
        <v>0</v>
      </c>
      <c r="BS54" s="377">
        <v>0</v>
      </c>
      <c r="BT54" s="323">
        <f t="shared" si="64"/>
        <v>0</v>
      </c>
      <c r="BU54" s="97">
        <v>0</v>
      </c>
      <c r="BV54" s="323">
        <f t="shared" si="65"/>
        <v>0</v>
      </c>
      <c r="BW54" s="391"/>
      <c r="BX54" s="307">
        <f t="shared" si="67"/>
        <v>51</v>
      </c>
      <c r="BY54" s="323">
        <f t="shared" si="68"/>
        <v>0</v>
      </c>
      <c r="BZ54" s="400">
        <v>51</v>
      </c>
      <c r="CA54" s="1448">
        <v>51</v>
      </c>
      <c r="CB54" s="400">
        <v>51</v>
      </c>
      <c r="CC54" s="400">
        <v>51</v>
      </c>
      <c r="CD54" s="1459">
        <v>51.08</v>
      </c>
      <c r="CE54" s="222">
        <v>51</v>
      </c>
      <c r="CF54" s="377">
        <v>10</v>
      </c>
      <c r="CG54" s="1475">
        <f t="shared" si="70"/>
        <v>0.19607843137254902</v>
      </c>
      <c r="CH54" s="307"/>
      <c r="CI54" s="400">
        <f t="shared" si="72"/>
        <v>51</v>
      </c>
      <c r="CJ54" s="1475">
        <f t="shared" si="73"/>
        <v>0.19607843137254902</v>
      </c>
      <c r="CK54" s="1955">
        <v>0</v>
      </c>
      <c r="CL54" s="1475">
        <f t="shared" si="75"/>
        <v>0</v>
      </c>
      <c r="CM54" s="307"/>
      <c r="CN54" s="307">
        <f t="shared" si="77"/>
        <v>51</v>
      </c>
      <c r="CO54" s="1475">
        <f t="shared" si="78"/>
        <v>0</v>
      </c>
      <c r="CP54" s="307"/>
      <c r="CQ54" s="400">
        <f t="shared" si="80"/>
        <v>51</v>
      </c>
      <c r="CR54" s="1475">
        <f t="shared" si="81"/>
        <v>0</v>
      </c>
      <c r="CS54" s="344">
        <v>0</v>
      </c>
      <c r="CT54" s="74">
        <v>51</v>
      </c>
      <c r="CU54" s="400">
        <v>51</v>
      </c>
      <c r="CV54" s="400">
        <v>51</v>
      </c>
      <c r="CW54" s="431">
        <v>0</v>
      </c>
      <c r="CX54" s="1475">
        <f t="shared" si="83"/>
        <v>0</v>
      </c>
      <c r="CY54" s="74">
        <v>51</v>
      </c>
      <c r="CZ54" s="400"/>
      <c r="DA54" s="400">
        <f t="shared" si="84"/>
        <v>51</v>
      </c>
      <c r="DB54" s="400"/>
      <c r="DC54" s="400">
        <f t="shared" si="85"/>
        <v>51</v>
      </c>
      <c r="DD54" s="344">
        <v>0</v>
      </c>
      <c r="DE54" s="1969">
        <f t="shared" si="87"/>
        <v>0</v>
      </c>
      <c r="DF54" s="400"/>
      <c r="DG54" s="400">
        <f t="shared" si="89"/>
        <v>51</v>
      </c>
      <c r="DH54" s="1475">
        <f t="shared" si="90"/>
        <v>0</v>
      </c>
      <c r="DI54" s="344">
        <v>0</v>
      </c>
      <c r="DJ54" s="2547">
        <v>0</v>
      </c>
      <c r="DK54" s="2543">
        <f t="shared" si="92"/>
        <v>0</v>
      </c>
      <c r="DL54" s="2548">
        <v>102</v>
      </c>
      <c r="DM54" s="2548">
        <v>51</v>
      </c>
      <c r="DN54" s="2548">
        <v>51</v>
      </c>
      <c r="DO54" s="2547">
        <v>0</v>
      </c>
      <c r="DP54" s="2543">
        <f t="shared" si="94"/>
        <v>0</v>
      </c>
      <c r="DQ54" s="2548"/>
      <c r="DR54" s="2548">
        <f t="shared" si="96"/>
        <v>102</v>
      </c>
      <c r="DS54" s="2543">
        <f t="shared" si="97"/>
        <v>0</v>
      </c>
      <c r="DT54" s="2547">
        <v>0</v>
      </c>
      <c r="DU54" s="2543">
        <f t="shared" si="99"/>
        <v>0</v>
      </c>
      <c r="DV54" s="2548">
        <v>102</v>
      </c>
      <c r="DW54" s="2547">
        <v>0</v>
      </c>
      <c r="DX54" s="587">
        <f t="shared" si="101"/>
        <v>0</v>
      </c>
      <c r="DY54" s="430">
        <v>102</v>
      </c>
      <c r="DZ54" s="400">
        <v>51</v>
      </c>
      <c r="EA54" s="400">
        <v>51</v>
      </c>
      <c r="EB54" s="430"/>
      <c r="EC54" s="430">
        <f t="shared" si="104"/>
        <v>102</v>
      </c>
      <c r="ED54" s="431">
        <v>0</v>
      </c>
      <c r="EE54" s="400"/>
      <c r="EF54" s="400">
        <f t="shared" si="106"/>
        <v>102</v>
      </c>
      <c r="EG54" s="1475">
        <f t="shared" si="107"/>
        <v>0</v>
      </c>
      <c r="EH54" s="2431">
        <v>0</v>
      </c>
      <c r="EI54" s="1475">
        <f t="shared" si="109"/>
        <v>0</v>
      </c>
      <c r="EJ54" s="430">
        <v>102</v>
      </c>
      <c r="EK54" s="2673">
        <v>51</v>
      </c>
      <c r="EL54" s="400">
        <v>51</v>
      </c>
      <c r="EM54" s="400">
        <v>51</v>
      </c>
    </row>
    <row r="55" spans="1:143" ht="21" hidden="1" x14ac:dyDescent="0.35">
      <c r="A55" s="203">
        <v>48</v>
      </c>
      <c r="B55" s="1747"/>
      <c r="C55" s="1747"/>
      <c r="D55" s="240"/>
      <c r="E55" s="245" t="s">
        <v>547</v>
      </c>
      <c r="F55" s="246"/>
      <c r="G55" s="222">
        <v>-1092</v>
      </c>
      <c r="H55" s="222">
        <v>0</v>
      </c>
      <c r="I55" s="225">
        <v>0</v>
      </c>
      <c r="J55" s="222">
        <v>0</v>
      </c>
      <c r="K55" s="222">
        <v>0</v>
      </c>
      <c r="L55" s="225">
        <v>0</v>
      </c>
      <c r="M55" s="215" t="e">
        <f t="shared" si="175"/>
        <v>#DIV/0!</v>
      </c>
      <c r="N55" s="225"/>
      <c r="O55" s="307"/>
      <c r="P55" s="222">
        <v>0</v>
      </c>
      <c r="Q55" s="225">
        <f t="shared" si="112"/>
        <v>0</v>
      </c>
      <c r="R55" s="215" t="e">
        <f t="shared" si="36"/>
        <v>#DIV/0!</v>
      </c>
      <c r="S55" s="222">
        <v>0</v>
      </c>
      <c r="T55" s="225">
        <v>0</v>
      </c>
      <c r="U55" s="323" t="e">
        <f t="shared" si="38"/>
        <v>#DIV/0!</v>
      </c>
      <c r="V55" s="222">
        <v>0</v>
      </c>
      <c r="W55" s="307"/>
      <c r="X55" s="307">
        <f t="shared" si="39"/>
        <v>0</v>
      </c>
      <c r="Y55" s="323" t="e">
        <f t="shared" si="40"/>
        <v>#DIV/0!</v>
      </c>
      <c r="Z55" s="307">
        <v>500</v>
      </c>
      <c r="AA55" s="323" t="e">
        <f t="shared" si="42"/>
        <v>#DIV/0!</v>
      </c>
      <c r="AB55" s="307">
        <v>500</v>
      </c>
      <c r="AC55" s="222">
        <v>0</v>
      </c>
      <c r="AD55" s="222">
        <v>0</v>
      </c>
      <c r="AE55" s="222">
        <v>0</v>
      </c>
      <c r="AF55" s="222">
        <v>0</v>
      </c>
      <c r="AG55" s="225"/>
      <c r="AH55" s="344">
        <v>500</v>
      </c>
      <c r="AI55" s="323" t="e">
        <f t="shared" si="43"/>
        <v>#DIV/0!</v>
      </c>
      <c r="AJ55" s="344">
        <v>0</v>
      </c>
      <c r="AK55" s="323" t="e">
        <f t="shared" si="44"/>
        <v>#DIV/0!</v>
      </c>
      <c r="AL55" s="225"/>
      <c r="AM55" s="225">
        <f t="shared" si="45"/>
        <v>0</v>
      </c>
      <c r="AN55" s="323" t="e">
        <f t="shared" si="46"/>
        <v>#DIV/0!</v>
      </c>
      <c r="AO55" s="225"/>
      <c r="AP55" s="225">
        <f t="shared" si="48"/>
        <v>0</v>
      </c>
      <c r="AQ55" s="222">
        <v>0</v>
      </c>
      <c r="AR55" s="364">
        <v>0</v>
      </c>
      <c r="AS55" s="222">
        <v>0</v>
      </c>
      <c r="AT55" s="429">
        <v>-1863.66</v>
      </c>
      <c r="AU55" s="430">
        <v>0</v>
      </c>
      <c r="AV55" s="430">
        <v>0</v>
      </c>
      <c r="AW55" s="430">
        <v>0</v>
      </c>
      <c r="AX55" s="431">
        <v>0</v>
      </c>
      <c r="AY55" s="587" t="e">
        <f t="shared" si="50"/>
        <v>#DIV/0!</v>
      </c>
      <c r="AZ55" s="430"/>
      <c r="BA55" s="430">
        <f t="shared" si="52"/>
        <v>0</v>
      </c>
      <c r="BB55" s="587" t="e">
        <f t="shared" si="182"/>
        <v>#DIV/0!</v>
      </c>
      <c r="BC55" s="431">
        <v>0</v>
      </c>
      <c r="BD55" s="587" t="e">
        <f t="shared" si="55"/>
        <v>#DIV/0!</v>
      </c>
      <c r="BE55" s="431">
        <v>0</v>
      </c>
      <c r="BF55" s="587" t="e">
        <f t="shared" si="56"/>
        <v>#DIV/0!</v>
      </c>
      <c r="BG55" s="430"/>
      <c r="BH55" s="430">
        <f t="shared" si="58"/>
        <v>0</v>
      </c>
      <c r="BI55" s="587" t="e">
        <f t="shared" si="59"/>
        <v>#DIV/0!</v>
      </c>
      <c r="BJ55" s="431">
        <v>0</v>
      </c>
      <c r="BK55" s="431">
        <v>0</v>
      </c>
      <c r="BL55" s="400">
        <v>0</v>
      </c>
      <c r="BM55" s="400">
        <v>0</v>
      </c>
      <c r="BN55" s="400">
        <v>0</v>
      </c>
      <c r="BO55" s="344">
        <v>0</v>
      </c>
      <c r="BP55" s="391"/>
      <c r="BQ55" s="74">
        <f t="shared" si="61"/>
        <v>0</v>
      </c>
      <c r="BR55" s="323" t="e">
        <f t="shared" si="62"/>
        <v>#DIV/0!</v>
      </c>
      <c r="BS55" s="377">
        <v>0</v>
      </c>
      <c r="BT55" s="323" t="e">
        <f t="shared" si="64"/>
        <v>#DIV/0!</v>
      </c>
      <c r="BU55" s="97">
        <v>0</v>
      </c>
      <c r="BV55" s="323" t="e">
        <f t="shared" si="65"/>
        <v>#DIV/0!</v>
      </c>
      <c r="BW55" s="391"/>
      <c r="BX55" s="307">
        <f t="shared" si="67"/>
        <v>0</v>
      </c>
      <c r="BY55" s="323" t="e">
        <f t="shared" si="68"/>
        <v>#DIV/0!</v>
      </c>
      <c r="BZ55" s="400">
        <v>0</v>
      </c>
      <c r="CA55" s="1448">
        <v>0</v>
      </c>
      <c r="CB55" s="400">
        <v>0</v>
      </c>
      <c r="CC55" s="400">
        <v>0</v>
      </c>
      <c r="CD55" s="1459">
        <v>0</v>
      </c>
      <c r="CE55" s="222">
        <v>0</v>
      </c>
      <c r="CF55" s="377">
        <v>0</v>
      </c>
      <c r="CG55" s="1475" t="e">
        <f t="shared" si="70"/>
        <v>#DIV/0!</v>
      </c>
      <c r="CH55" s="307"/>
      <c r="CI55" s="400">
        <f t="shared" si="72"/>
        <v>0</v>
      </c>
      <c r="CJ55" s="1475" t="e">
        <f t="shared" si="73"/>
        <v>#DIV/0!</v>
      </c>
      <c r="CK55" s="1955">
        <v>0</v>
      </c>
      <c r="CL55" s="1475" t="e">
        <f t="shared" si="75"/>
        <v>#DIV/0!</v>
      </c>
      <c r="CM55" s="307"/>
      <c r="CN55" s="307">
        <f t="shared" si="77"/>
        <v>0</v>
      </c>
      <c r="CO55" s="1475" t="e">
        <f t="shared" si="78"/>
        <v>#DIV/0!</v>
      </c>
      <c r="CP55" s="307"/>
      <c r="CQ55" s="400">
        <f t="shared" si="80"/>
        <v>0</v>
      </c>
      <c r="CR55" s="1475" t="e">
        <f t="shared" si="81"/>
        <v>#DIV/0!</v>
      </c>
      <c r="CS55" s="344">
        <v>0</v>
      </c>
      <c r="CT55" s="74">
        <v>1858</v>
      </c>
      <c r="CU55" s="400">
        <v>1858</v>
      </c>
      <c r="CV55" s="400">
        <v>1858</v>
      </c>
      <c r="CW55" s="431">
        <v>0</v>
      </c>
      <c r="CX55" s="1475" t="e">
        <f t="shared" si="83"/>
        <v>#DIV/0!</v>
      </c>
      <c r="CY55" s="74">
        <v>1858</v>
      </c>
      <c r="CZ55" s="400"/>
      <c r="DA55" s="400">
        <f t="shared" si="84"/>
        <v>1858</v>
      </c>
      <c r="DB55" s="400"/>
      <c r="DC55" s="400">
        <f t="shared" si="85"/>
        <v>1858</v>
      </c>
      <c r="DD55" s="344">
        <v>41.05</v>
      </c>
      <c r="DE55" s="1969">
        <f t="shared" si="87"/>
        <v>2.2093649085037675E-2</v>
      </c>
      <c r="DF55" s="400"/>
      <c r="DG55" s="400">
        <f t="shared" si="89"/>
        <v>1858</v>
      </c>
      <c r="DH55" s="1475">
        <f t="shared" si="90"/>
        <v>2.2093649085037675E-2</v>
      </c>
      <c r="DI55" s="344">
        <v>0</v>
      </c>
      <c r="DJ55" s="2547">
        <v>0</v>
      </c>
      <c r="DK55" s="2543">
        <f t="shared" si="92"/>
        <v>0</v>
      </c>
      <c r="DL55" s="2548">
        <v>1858</v>
      </c>
      <c r="DM55" s="2548">
        <v>1858</v>
      </c>
      <c r="DN55" s="2548">
        <v>1858</v>
      </c>
      <c r="DO55" s="2547">
        <v>0</v>
      </c>
      <c r="DP55" s="2543">
        <f t="shared" si="94"/>
        <v>0</v>
      </c>
      <c r="DQ55" s="2548"/>
      <c r="DR55" s="2548">
        <f t="shared" si="96"/>
        <v>1858</v>
      </c>
      <c r="DS55" s="2543">
        <f t="shared" si="97"/>
        <v>0</v>
      </c>
      <c r="DT55" s="2547">
        <v>0</v>
      </c>
      <c r="DU55" s="2543">
        <f t="shared" si="99"/>
        <v>0</v>
      </c>
      <c r="DV55" s="2548">
        <v>1858</v>
      </c>
      <c r="DW55" s="2547">
        <v>0</v>
      </c>
      <c r="DX55" s="587">
        <f t="shared" si="101"/>
        <v>0</v>
      </c>
      <c r="DY55" s="430">
        <v>1858</v>
      </c>
      <c r="DZ55" s="400">
        <v>1858</v>
      </c>
      <c r="EA55" s="400">
        <v>1858</v>
      </c>
      <c r="EB55" s="430"/>
      <c r="EC55" s="430">
        <f t="shared" si="104"/>
        <v>1858</v>
      </c>
      <c r="ED55" s="431">
        <v>0</v>
      </c>
      <c r="EE55" s="400"/>
      <c r="EF55" s="400">
        <f t="shared" si="106"/>
        <v>1858</v>
      </c>
      <c r="EG55" s="1475">
        <f t="shared" si="107"/>
        <v>0</v>
      </c>
      <c r="EH55" s="2431">
        <v>0</v>
      </c>
      <c r="EI55" s="1475">
        <f t="shared" si="109"/>
        <v>0</v>
      </c>
      <c r="EJ55" s="430">
        <v>1858</v>
      </c>
      <c r="EK55" s="2673">
        <v>1858</v>
      </c>
      <c r="EL55" s="400">
        <v>1858</v>
      </c>
      <c r="EM55" s="400">
        <v>1858</v>
      </c>
    </row>
    <row r="56" spans="1:143" ht="21" hidden="1" x14ac:dyDescent="0.35">
      <c r="A56" s="203">
        <v>49</v>
      </c>
      <c r="B56" s="1747"/>
      <c r="C56" s="1747"/>
      <c r="D56" s="240"/>
      <c r="E56" s="249" t="s">
        <v>545</v>
      </c>
      <c r="F56" s="246" t="s">
        <v>555</v>
      </c>
      <c r="G56" s="222">
        <v>1471</v>
      </c>
      <c r="H56" s="222">
        <v>1738</v>
      </c>
      <c r="I56" s="225">
        <v>1604</v>
      </c>
      <c r="J56" s="222">
        <v>1604</v>
      </c>
      <c r="K56" s="222">
        <v>1604</v>
      </c>
      <c r="L56" s="225">
        <v>401</v>
      </c>
      <c r="M56" s="215">
        <f t="shared" si="175"/>
        <v>0.25</v>
      </c>
      <c r="N56" s="225"/>
      <c r="O56" s="307"/>
      <c r="P56" s="222">
        <v>1604</v>
      </c>
      <c r="Q56" s="225">
        <f t="shared" si="112"/>
        <v>1604</v>
      </c>
      <c r="R56" s="215">
        <f t="shared" si="36"/>
        <v>0.25</v>
      </c>
      <c r="S56" s="222">
        <v>1604</v>
      </c>
      <c r="T56" s="225">
        <v>668</v>
      </c>
      <c r="U56" s="323">
        <f t="shared" si="38"/>
        <v>0.41645885286783041</v>
      </c>
      <c r="V56" s="222">
        <v>1604</v>
      </c>
      <c r="W56" s="307"/>
      <c r="X56" s="307">
        <f t="shared" si="39"/>
        <v>1604</v>
      </c>
      <c r="Y56" s="323">
        <f t="shared" si="40"/>
        <v>0.41645885286783041</v>
      </c>
      <c r="Z56" s="307">
        <v>1370</v>
      </c>
      <c r="AA56" s="323">
        <f t="shared" si="42"/>
        <v>0.85411471321695764</v>
      </c>
      <c r="AB56" s="307">
        <v>1370</v>
      </c>
      <c r="AC56" s="222">
        <v>1604</v>
      </c>
      <c r="AD56" s="222">
        <v>1604</v>
      </c>
      <c r="AE56" s="222">
        <v>1604</v>
      </c>
      <c r="AF56" s="222">
        <v>1604</v>
      </c>
      <c r="AG56" s="225"/>
      <c r="AH56" s="344">
        <v>1470.59</v>
      </c>
      <c r="AI56" s="323">
        <f t="shared" si="43"/>
        <v>0.91682668329177053</v>
      </c>
      <c r="AJ56" s="344">
        <v>802.14</v>
      </c>
      <c r="AK56" s="323">
        <f t="shared" si="44"/>
        <v>0.50008728179551121</v>
      </c>
      <c r="AL56" s="225"/>
      <c r="AM56" s="225">
        <f t="shared" si="45"/>
        <v>1604</v>
      </c>
      <c r="AN56" s="323">
        <f t="shared" si="46"/>
        <v>0.50008728179551121</v>
      </c>
      <c r="AO56" s="225"/>
      <c r="AP56" s="225">
        <f t="shared" si="48"/>
        <v>1604</v>
      </c>
      <c r="AQ56" s="222">
        <v>1604</v>
      </c>
      <c r="AR56" s="364">
        <v>1470.59</v>
      </c>
      <c r="AS56" s="222">
        <v>1604</v>
      </c>
      <c r="AT56" s="429">
        <v>1604.28</v>
      </c>
      <c r="AU56" s="430">
        <v>1604</v>
      </c>
      <c r="AV56" s="430">
        <v>1604</v>
      </c>
      <c r="AW56" s="430">
        <v>1604</v>
      </c>
      <c r="AX56" s="431">
        <v>467.07</v>
      </c>
      <c r="AY56" s="587">
        <f t="shared" si="50"/>
        <v>0.29119077306733165</v>
      </c>
      <c r="AZ56" s="430"/>
      <c r="BA56" s="430">
        <f t="shared" si="52"/>
        <v>1604</v>
      </c>
      <c r="BB56" s="587">
        <f t="shared" si="182"/>
        <v>0.29119077306733165</v>
      </c>
      <c r="BC56" s="431">
        <v>868.14</v>
      </c>
      <c r="BD56" s="587">
        <f t="shared" si="55"/>
        <v>0.54123441396508731</v>
      </c>
      <c r="BE56" s="431">
        <v>1269.21</v>
      </c>
      <c r="BF56" s="587">
        <f t="shared" si="56"/>
        <v>0.79127805486284286</v>
      </c>
      <c r="BG56" s="430"/>
      <c r="BH56" s="430">
        <f t="shared" si="58"/>
        <v>1604</v>
      </c>
      <c r="BI56" s="587">
        <f t="shared" si="59"/>
        <v>0.79127805486284286</v>
      </c>
      <c r="BJ56" s="431">
        <v>1469.74</v>
      </c>
      <c r="BK56" s="431">
        <v>1469.74</v>
      </c>
      <c r="BL56" s="400">
        <v>1604</v>
      </c>
      <c r="BM56" s="400">
        <v>1604</v>
      </c>
      <c r="BN56" s="400">
        <v>1604</v>
      </c>
      <c r="BO56" s="344">
        <v>534.76</v>
      </c>
      <c r="BP56" s="391"/>
      <c r="BQ56" s="74">
        <f t="shared" si="61"/>
        <v>1604</v>
      </c>
      <c r="BR56" s="323">
        <f t="shared" si="62"/>
        <v>0.33339152119700749</v>
      </c>
      <c r="BS56" s="377">
        <v>802.14</v>
      </c>
      <c r="BT56" s="323">
        <f t="shared" si="64"/>
        <v>0.50008728179551121</v>
      </c>
      <c r="BU56" s="97">
        <v>1336.9</v>
      </c>
      <c r="BV56" s="323">
        <f t="shared" si="65"/>
        <v>0.83347880299251875</v>
      </c>
      <c r="BW56" s="391"/>
      <c r="BX56" s="307">
        <f t="shared" si="67"/>
        <v>1604</v>
      </c>
      <c r="BY56" s="323">
        <f t="shared" si="68"/>
        <v>0.83347880299251875</v>
      </c>
      <c r="BZ56" s="400">
        <v>1604</v>
      </c>
      <c r="CA56" s="1448">
        <v>1604</v>
      </c>
      <c r="CB56" s="400">
        <v>1604</v>
      </c>
      <c r="CC56" s="400">
        <v>1604</v>
      </c>
      <c r="CD56" s="1459">
        <v>1604.28</v>
      </c>
      <c r="CE56" s="222">
        <v>1604</v>
      </c>
      <c r="CF56" s="377">
        <v>401.07</v>
      </c>
      <c r="CG56" s="1475">
        <f t="shared" si="70"/>
        <v>0.2500436408977556</v>
      </c>
      <c r="CH56" s="307"/>
      <c r="CI56" s="400">
        <f t="shared" si="72"/>
        <v>1604</v>
      </c>
      <c r="CJ56" s="1475">
        <f t="shared" si="73"/>
        <v>0.2500436408977556</v>
      </c>
      <c r="CK56" s="1955">
        <v>802.14</v>
      </c>
      <c r="CL56" s="1475">
        <f t="shared" si="75"/>
        <v>0.50008728179551121</v>
      </c>
      <c r="CM56" s="307"/>
      <c r="CN56" s="307">
        <f t="shared" si="77"/>
        <v>1604</v>
      </c>
      <c r="CO56" s="1475">
        <f t="shared" si="78"/>
        <v>0.50008728179551121</v>
      </c>
      <c r="CP56" s="307"/>
      <c r="CQ56" s="400">
        <f t="shared" si="80"/>
        <v>1604</v>
      </c>
      <c r="CR56" s="1475">
        <f t="shared" si="81"/>
        <v>0.50008728179551121</v>
      </c>
      <c r="CS56" s="344">
        <v>1582.84</v>
      </c>
      <c r="CT56" s="74">
        <v>1625</v>
      </c>
      <c r="CU56" s="400">
        <v>1604</v>
      </c>
      <c r="CV56" s="400">
        <v>1604</v>
      </c>
      <c r="CW56" s="431">
        <v>1582.84</v>
      </c>
      <c r="CX56" s="1475">
        <f t="shared" si="83"/>
        <v>0.98680798004987524</v>
      </c>
      <c r="CY56" s="74">
        <v>1625</v>
      </c>
      <c r="CZ56" s="400"/>
      <c r="DA56" s="400">
        <f t="shared" si="84"/>
        <v>1625</v>
      </c>
      <c r="DB56" s="400"/>
      <c r="DC56" s="400">
        <f t="shared" si="85"/>
        <v>1625</v>
      </c>
      <c r="DD56" s="344">
        <v>668.45</v>
      </c>
      <c r="DE56" s="1969">
        <f t="shared" si="87"/>
        <v>0.41135384615384618</v>
      </c>
      <c r="DF56" s="400"/>
      <c r="DG56" s="400">
        <f t="shared" si="89"/>
        <v>1625</v>
      </c>
      <c r="DH56" s="1475">
        <f t="shared" si="90"/>
        <v>0.41135384615384618</v>
      </c>
      <c r="DI56" s="344">
        <v>1871.66</v>
      </c>
      <c r="DJ56" s="2547">
        <v>1871.66</v>
      </c>
      <c r="DK56" s="2543">
        <f t="shared" si="92"/>
        <v>1.1517907692307692</v>
      </c>
      <c r="DL56" s="2548">
        <v>1625</v>
      </c>
      <c r="DM56" s="2548">
        <v>1625</v>
      </c>
      <c r="DN56" s="2548">
        <v>1625</v>
      </c>
      <c r="DO56" s="2547">
        <v>800</v>
      </c>
      <c r="DP56" s="2543">
        <f t="shared" si="94"/>
        <v>0.49230769230769234</v>
      </c>
      <c r="DQ56" s="2548"/>
      <c r="DR56" s="2548">
        <f t="shared" si="96"/>
        <v>1625</v>
      </c>
      <c r="DS56" s="2543">
        <f t="shared" si="97"/>
        <v>0.49230769230769234</v>
      </c>
      <c r="DT56" s="2547">
        <v>0</v>
      </c>
      <c r="DU56" s="2543">
        <f t="shared" si="99"/>
        <v>0</v>
      </c>
      <c r="DV56" s="2548">
        <v>1625</v>
      </c>
      <c r="DW56" s="2547">
        <v>1604.28</v>
      </c>
      <c r="DX56" s="587">
        <f t="shared" si="101"/>
        <v>0.98724923076923077</v>
      </c>
      <c r="DY56" s="430">
        <v>1625</v>
      </c>
      <c r="DZ56" s="400">
        <v>1625</v>
      </c>
      <c r="EA56" s="400">
        <v>1625</v>
      </c>
      <c r="EB56" s="430"/>
      <c r="EC56" s="430">
        <f t="shared" si="104"/>
        <v>1625</v>
      </c>
      <c r="ED56" s="431">
        <v>0</v>
      </c>
      <c r="EE56" s="400"/>
      <c r="EF56" s="400">
        <f t="shared" si="106"/>
        <v>1625</v>
      </c>
      <c r="EG56" s="1475">
        <f t="shared" si="107"/>
        <v>0</v>
      </c>
      <c r="EH56" s="2431">
        <v>0</v>
      </c>
      <c r="EI56" s="1475">
        <f t="shared" si="109"/>
        <v>0</v>
      </c>
      <c r="EJ56" s="430">
        <v>1625</v>
      </c>
      <c r="EK56" s="2673">
        <v>1625</v>
      </c>
      <c r="EL56" s="400">
        <v>1625</v>
      </c>
      <c r="EM56" s="400">
        <v>1625</v>
      </c>
    </row>
    <row r="57" spans="1:143" ht="21" hidden="1" x14ac:dyDescent="0.35">
      <c r="A57" s="203">
        <v>50</v>
      </c>
      <c r="B57" s="1747"/>
      <c r="C57" s="1747"/>
      <c r="D57" s="240"/>
      <c r="E57" s="249" t="s">
        <v>546</v>
      </c>
      <c r="F57" s="246" t="s">
        <v>555</v>
      </c>
      <c r="G57" s="222">
        <v>6947</v>
      </c>
      <c r="H57" s="222">
        <v>10756</v>
      </c>
      <c r="I57" s="225">
        <v>7956</v>
      </c>
      <c r="J57" s="222">
        <v>7956</v>
      </c>
      <c r="K57" s="222">
        <v>7956</v>
      </c>
      <c r="L57" s="225">
        <v>2100</v>
      </c>
      <c r="M57" s="215">
        <f t="shared" si="175"/>
        <v>0.26395173453996984</v>
      </c>
      <c r="N57" s="225"/>
      <c r="O57" s="307"/>
      <c r="P57" s="222">
        <v>7956</v>
      </c>
      <c r="Q57" s="225">
        <f t="shared" si="112"/>
        <v>7956</v>
      </c>
      <c r="R57" s="215">
        <f t="shared" si="36"/>
        <v>0.26395173453996984</v>
      </c>
      <c r="S57" s="222">
        <v>7956</v>
      </c>
      <c r="T57" s="225">
        <v>3500</v>
      </c>
      <c r="U57" s="323">
        <f t="shared" si="38"/>
        <v>0.43991955756661638</v>
      </c>
      <c r="V57" s="222">
        <v>7956</v>
      </c>
      <c r="W57" s="307"/>
      <c r="X57" s="307">
        <f t="shared" si="39"/>
        <v>7956</v>
      </c>
      <c r="Y57" s="323">
        <f t="shared" si="40"/>
        <v>0.43991955756661638</v>
      </c>
      <c r="Z57" s="307">
        <v>7374</v>
      </c>
      <c r="AA57" s="323">
        <f t="shared" si="42"/>
        <v>0.92684766214177983</v>
      </c>
      <c r="AB57" s="307">
        <v>7374</v>
      </c>
      <c r="AC57" s="222">
        <v>7956</v>
      </c>
      <c r="AD57" s="222">
        <v>7200</v>
      </c>
      <c r="AE57" s="222">
        <v>7200</v>
      </c>
      <c r="AF57" s="222">
        <v>7200</v>
      </c>
      <c r="AG57" s="225"/>
      <c r="AH57" s="344">
        <v>8107.16</v>
      </c>
      <c r="AI57" s="323">
        <f t="shared" si="43"/>
        <v>1.0189994972347913</v>
      </c>
      <c r="AJ57" s="344">
        <v>4200</v>
      </c>
      <c r="AK57" s="323">
        <f t="shared" si="44"/>
        <v>0.58333333333333337</v>
      </c>
      <c r="AL57" s="225"/>
      <c r="AM57" s="225">
        <f t="shared" si="45"/>
        <v>7200</v>
      </c>
      <c r="AN57" s="323">
        <f t="shared" si="46"/>
        <v>0.58333333333333337</v>
      </c>
      <c r="AO57" s="225"/>
      <c r="AP57" s="225">
        <f t="shared" si="48"/>
        <v>7200</v>
      </c>
      <c r="AQ57" s="222">
        <v>7200</v>
      </c>
      <c r="AR57" s="364">
        <v>7700</v>
      </c>
      <c r="AS57" s="222">
        <v>7200</v>
      </c>
      <c r="AT57" s="429">
        <v>8400</v>
      </c>
      <c r="AU57" s="430">
        <v>7200</v>
      </c>
      <c r="AV57" s="430">
        <v>7200</v>
      </c>
      <c r="AW57" s="430">
        <v>7200</v>
      </c>
      <c r="AX57" s="431">
        <v>2100</v>
      </c>
      <c r="AY57" s="587">
        <f t="shared" si="50"/>
        <v>0.29166666666666669</v>
      </c>
      <c r="AZ57" s="430"/>
      <c r="BA57" s="430">
        <f t="shared" si="52"/>
        <v>7200</v>
      </c>
      <c r="BB57" s="587">
        <f t="shared" si="182"/>
        <v>0.29166666666666669</v>
      </c>
      <c r="BC57" s="431">
        <v>3600</v>
      </c>
      <c r="BD57" s="587">
        <f t="shared" si="55"/>
        <v>0.5</v>
      </c>
      <c r="BE57" s="431">
        <v>5700</v>
      </c>
      <c r="BF57" s="587">
        <f t="shared" si="56"/>
        <v>0.79166666666666663</v>
      </c>
      <c r="BG57" s="430"/>
      <c r="BH57" s="430">
        <f t="shared" si="58"/>
        <v>7200</v>
      </c>
      <c r="BI57" s="587">
        <f t="shared" si="59"/>
        <v>0.79166666666666663</v>
      </c>
      <c r="BJ57" s="431">
        <v>7166.85</v>
      </c>
      <c r="BK57" s="431">
        <v>7166.85</v>
      </c>
      <c r="BL57" s="400">
        <v>7200</v>
      </c>
      <c r="BM57" s="400">
        <v>7200</v>
      </c>
      <c r="BN57" s="400">
        <v>7200</v>
      </c>
      <c r="BO57" s="344">
        <v>1465.24</v>
      </c>
      <c r="BP57" s="391"/>
      <c r="BQ57" s="74">
        <f t="shared" si="61"/>
        <v>7200</v>
      </c>
      <c r="BR57" s="323">
        <f t="shared" si="62"/>
        <v>0.20350555555555555</v>
      </c>
      <c r="BS57" s="377">
        <v>2865.24</v>
      </c>
      <c r="BT57" s="323">
        <f t="shared" si="64"/>
        <v>0.39794999999999997</v>
      </c>
      <c r="BU57" s="97">
        <v>5665.24</v>
      </c>
      <c r="BV57" s="323">
        <f t="shared" si="65"/>
        <v>0.78683888888888887</v>
      </c>
      <c r="BW57" s="391"/>
      <c r="BX57" s="307">
        <f t="shared" si="67"/>
        <v>7200</v>
      </c>
      <c r="BY57" s="323">
        <f t="shared" si="68"/>
        <v>0.78683888888888887</v>
      </c>
      <c r="BZ57" s="400">
        <v>7200</v>
      </c>
      <c r="CA57" s="1448">
        <v>7200</v>
      </c>
      <c r="CB57" s="400">
        <v>7200</v>
      </c>
      <c r="CC57" s="400">
        <v>7200</v>
      </c>
      <c r="CD57" s="1459">
        <v>6631.55</v>
      </c>
      <c r="CE57" s="222">
        <v>7200</v>
      </c>
      <c r="CF57" s="377">
        <v>2400</v>
      </c>
      <c r="CG57" s="1475">
        <f t="shared" si="70"/>
        <v>0.33333333333333331</v>
      </c>
      <c r="CH57" s="307"/>
      <c r="CI57" s="400">
        <f t="shared" si="72"/>
        <v>7200</v>
      </c>
      <c r="CJ57" s="1475">
        <f t="shared" si="73"/>
        <v>0.33333333333333331</v>
      </c>
      <c r="CK57" s="1955">
        <v>6622.48</v>
      </c>
      <c r="CL57" s="1475">
        <f t="shared" si="75"/>
        <v>0.91978888888888888</v>
      </c>
      <c r="CM57" s="307"/>
      <c r="CN57" s="307">
        <f t="shared" si="77"/>
        <v>7200</v>
      </c>
      <c r="CO57" s="1475">
        <f t="shared" si="78"/>
        <v>0.91978888888888888</v>
      </c>
      <c r="CP57" s="307"/>
      <c r="CQ57" s="400">
        <f t="shared" si="80"/>
        <v>7200</v>
      </c>
      <c r="CR57" s="1475">
        <f t="shared" si="81"/>
        <v>0.91978888888888888</v>
      </c>
      <c r="CS57" s="344">
        <v>13510.23</v>
      </c>
      <c r="CT57" s="74">
        <v>13510</v>
      </c>
      <c r="CU57" s="400">
        <v>13510</v>
      </c>
      <c r="CV57" s="400">
        <v>13510</v>
      </c>
      <c r="CW57" s="431">
        <v>13510.23</v>
      </c>
      <c r="CX57" s="1475">
        <f t="shared" si="83"/>
        <v>1.8764208333333332</v>
      </c>
      <c r="CY57" s="74">
        <v>13510</v>
      </c>
      <c r="CZ57" s="400"/>
      <c r="DA57" s="400">
        <f t="shared" si="84"/>
        <v>13510</v>
      </c>
      <c r="DB57" s="400"/>
      <c r="DC57" s="400">
        <f t="shared" si="85"/>
        <v>13510</v>
      </c>
      <c r="DD57" s="344">
        <v>7750</v>
      </c>
      <c r="DE57" s="1969">
        <f t="shared" si="87"/>
        <v>0.57364914877868245</v>
      </c>
      <c r="DF57" s="400"/>
      <c r="DG57" s="400">
        <f t="shared" si="89"/>
        <v>13510</v>
      </c>
      <c r="DH57" s="1475">
        <f t="shared" si="90"/>
        <v>0.57364914877868245</v>
      </c>
      <c r="DI57" s="344">
        <v>15014.17</v>
      </c>
      <c r="DJ57" s="2547">
        <v>15014.17</v>
      </c>
      <c r="DK57" s="2543">
        <f t="shared" si="92"/>
        <v>1.1113375277572168</v>
      </c>
      <c r="DL57" s="2548">
        <v>15014</v>
      </c>
      <c r="DM57" s="2548">
        <v>15014</v>
      </c>
      <c r="DN57" s="2548">
        <v>15014</v>
      </c>
      <c r="DO57" s="2547">
        <v>3700</v>
      </c>
      <c r="DP57" s="2543">
        <f t="shared" si="94"/>
        <v>0.24643665911815638</v>
      </c>
      <c r="DQ57" s="2548"/>
      <c r="DR57" s="2548">
        <f t="shared" si="96"/>
        <v>15014</v>
      </c>
      <c r="DS57" s="2543">
        <f t="shared" si="97"/>
        <v>0.24643665911815638</v>
      </c>
      <c r="DT57" s="2547">
        <v>10800</v>
      </c>
      <c r="DU57" s="2543">
        <f t="shared" si="99"/>
        <v>0.71932862661515917</v>
      </c>
      <c r="DV57" s="2548">
        <v>15014</v>
      </c>
      <c r="DW57" s="2547">
        <v>12976.56</v>
      </c>
      <c r="DX57" s="587">
        <f t="shared" si="101"/>
        <v>0.86429732249900093</v>
      </c>
      <c r="DY57" s="430">
        <v>15014</v>
      </c>
      <c r="DZ57" s="400">
        <v>15014</v>
      </c>
      <c r="EA57" s="400">
        <v>15014</v>
      </c>
      <c r="EB57" s="430"/>
      <c r="EC57" s="430">
        <f t="shared" si="104"/>
        <v>15014</v>
      </c>
      <c r="ED57" s="431">
        <v>4800</v>
      </c>
      <c r="EE57" s="400"/>
      <c r="EF57" s="400">
        <f t="shared" si="106"/>
        <v>15014</v>
      </c>
      <c r="EG57" s="1475">
        <f t="shared" si="107"/>
        <v>0.31970161182895962</v>
      </c>
      <c r="EH57" s="2431">
        <v>9300</v>
      </c>
      <c r="EI57" s="1475">
        <f t="shared" si="109"/>
        <v>0.61942187291860928</v>
      </c>
      <c r="EJ57" s="430">
        <v>15014</v>
      </c>
      <c r="EK57" s="2673">
        <v>15014</v>
      </c>
      <c r="EL57" s="400">
        <v>15014</v>
      </c>
      <c r="EM57" s="400">
        <v>15014</v>
      </c>
    </row>
    <row r="58" spans="1:143" ht="21" hidden="1" x14ac:dyDescent="0.35">
      <c r="A58" s="203">
        <v>51</v>
      </c>
      <c r="B58" s="1747"/>
      <c r="C58" s="1747"/>
      <c r="D58" s="240"/>
      <c r="E58" s="249" t="s">
        <v>31</v>
      </c>
      <c r="F58" s="246" t="s">
        <v>510</v>
      </c>
      <c r="G58" s="222">
        <f t="shared" ref="G58:P58" si="506">SUM(G59:G60)</f>
        <v>1808</v>
      </c>
      <c r="H58" s="222">
        <f t="shared" si="506"/>
        <v>1215</v>
      </c>
      <c r="I58" s="225">
        <f t="shared" si="506"/>
        <v>1466</v>
      </c>
      <c r="J58" s="222">
        <f t="shared" si="506"/>
        <v>1466</v>
      </c>
      <c r="K58" s="222">
        <f t="shared" si="506"/>
        <v>1466</v>
      </c>
      <c r="L58" s="225">
        <f t="shared" si="506"/>
        <v>200</v>
      </c>
      <c r="M58" s="215">
        <f t="shared" si="175"/>
        <v>0.13642564802182811</v>
      </c>
      <c r="N58" s="225">
        <f t="shared" si="506"/>
        <v>0</v>
      </c>
      <c r="O58" s="307">
        <f t="shared" si="506"/>
        <v>0</v>
      </c>
      <c r="P58" s="222">
        <f t="shared" si="506"/>
        <v>1466</v>
      </c>
      <c r="Q58" s="225">
        <f t="shared" si="112"/>
        <v>1466</v>
      </c>
      <c r="R58" s="215">
        <f t="shared" si="36"/>
        <v>0.13642564802182811</v>
      </c>
      <c r="S58" s="222">
        <f t="shared" ref="S58:T58" si="507">SUM(S59:S60)</f>
        <v>1466</v>
      </c>
      <c r="T58" s="225">
        <f t="shared" si="507"/>
        <v>535</v>
      </c>
      <c r="U58" s="323">
        <f t="shared" si="38"/>
        <v>0.36493860845839016</v>
      </c>
      <c r="V58" s="222">
        <f t="shared" ref="V58:W58" si="508">SUM(V59:V60)</f>
        <v>1466</v>
      </c>
      <c r="W58" s="307">
        <f t="shared" si="508"/>
        <v>0</v>
      </c>
      <c r="X58" s="307">
        <f t="shared" si="39"/>
        <v>1466</v>
      </c>
      <c r="Y58" s="323">
        <f t="shared" si="40"/>
        <v>0.36493860845839016</v>
      </c>
      <c r="Z58" s="307">
        <f t="shared" ref="Z58:AH58" si="509">SUM(Z59:Z60)</f>
        <v>955</v>
      </c>
      <c r="AA58" s="323">
        <f t="shared" si="42"/>
        <v>0.65143246930422916</v>
      </c>
      <c r="AB58" s="307">
        <f t="shared" si="509"/>
        <v>975</v>
      </c>
      <c r="AC58" s="222">
        <f t="shared" si="509"/>
        <v>1466</v>
      </c>
      <c r="AD58" s="222">
        <f t="shared" si="509"/>
        <v>1466</v>
      </c>
      <c r="AE58" s="222">
        <f t="shared" si="509"/>
        <v>1466</v>
      </c>
      <c r="AF58" s="222">
        <f t="shared" si="509"/>
        <v>1466</v>
      </c>
      <c r="AG58" s="225">
        <f t="shared" si="509"/>
        <v>0</v>
      </c>
      <c r="AH58" s="344">
        <f t="shared" si="509"/>
        <v>1073.24</v>
      </c>
      <c r="AI58" s="323">
        <f t="shared" si="43"/>
        <v>0.73208731241473401</v>
      </c>
      <c r="AJ58" s="344">
        <f t="shared" ref="AJ58" si="510">SUM(AJ59:AJ60)</f>
        <v>365</v>
      </c>
      <c r="AK58" s="323">
        <f t="shared" si="44"/>
        <v>0.24897680763983629</v>
      </c>
      <c r="AL58" s="225">
        <f t="shared" ref="AL58" si="511">SUM(AL59:AL60)</f>
        <v>0</v>
      </c>
      <c r="AM58" s="225">
        <f t="shared" si="45"/>
        <v>1466</v>
      </c>
      <c r="AN58" s="323">
        <f t="shared" si="46"/>
        <v>0.24897680763983629</v>
      </c>
      <c r="AO58" s="225">
        <f t="shared" ref="AO58" si="512">SUM(AO59:AO60)</f>
        <v>0</v>
      </c>
      <c r="AP58" s="225">
        <f t="shared" si="48"/>
        <v>1466</v>
      </c>
      <c r="AQ58" s="222">
        <f t="shared" ref="AQ58:AR58" si="513">SUM(AQ59:AQ60)</f>
        <v>1466</v>
      </c>
      <c r="AR58" s="364">
        <f t="shared" si="513"/>
        <v>645</v>
      </c>
      <c r="AS58" s="222">
        <v>1466</v>
      </c>
      <c r="AT58" s="429">
        <f t="shared" ref="AT58:AX58" si="514">SUM(AT59:AT60)</f>
        <v>665</v>
      </c>
      <c r="AU58" s="430">
        <f t="shared" si="514"/>
        <v>1466</v>
      </c>
      <c r="AV58" s="430">
        <f t="shared" si="514"/>
        <v>1466</v>
      </c>
      <c r="AW58" s="430">
        <f t="shared" si="514"/>
        <v>1466</v>
      </c>
      <c r="AX58" s="431">
        <f t="shared" si="514"/>
        <v>120</v>
      </c>
      <c r="AY58" s="587">
        <f t="shared" si="50"/>
        <v>8.1855388813096869E-2</v>
      </c>
      <c r="AZ58" s="430">
        <f t="shared" ref="AZ58" si="515">SUM(AZ59:AZ60)</f>
        <v>0</v>
      </c>
      <c r="BA58" s="430">
        <f t="shared" si="52"/>
        <v>1466</v>
      </c>
      <c r="BB58" s="587">
        <f t="shared" si="182"/>
        <v>8.1855388813096869E-2</v>
      </c>
      <c r="BC58" s="431">
        <f t="shared" ref="BC58:BE58" si="516">SUM(BC59:BC60)</f>
        <v>200</v>
      </c>
      <c r="BD58" s="587">
        <f t="shared" si="55"/>
        <v>0.13642564802182811</v>
      </c>
      <c r="BE58" s="431">
        <f t="shared" si="516"/>
        <v>390</v>
      </c>
      <c r="BF58" s="587">
        <f t="shared" si="56"/>
        <v>0.26603001364256479</v>
      </c>
      <c r="BG58" s="430">
        <f t="shared" ref="BG58" si="517">SUM(BG59:BG60)</f>
        <v>-1076</v>
      </c>
      <c r="BH58" s="430">
        <f t="shared" si="58"/>
        <v>390</v>
      </c>
      <c r="BI58" s="587">
        <f t="shared" si="59"/>
        <v>1</v>
      </c>
      <c r="BJ58" s="431">
        <f t="shared" ref="BJ58:BP58" si="518">SUM(BJ59:BJ60)</f>
        <v>390</v>
      </c>
      <c r="BK58" s="431">
        <f t="shared" si="518"/>
        <v>390</v>
      </c>
      <c r="BL58" s="400">
        <f t="shared" si="518"/>
        <v>390</v>
      </c>
      <c r="BM58" s="400">
        <f t="shared" si="518"/>
        <v>390</v>
      </c>
      <c r="BN58" s="400">
        <f t="shared" si="518"/>
        <v>390</v>
      </c>
      <c r="BO58" s="344">
        <f t="shared" si="518"/>
        <v>40</v>
      </c>
      <c r="BP58" s="391">
        <f t="shared" si="518"/>
        <v>0</v>
      </c>
      <c r="BQ58" s="74">
        <f t="shared" si="61"/>
        <v>390</v>
      </c>
      <c r="BR58" s="323">
        <f t="shared" si="62"/>
        <v>0.10256410256410256</v>
      </c>
      <c r="BS58" s="377">
        <f t="shared" ref="BS58:BU58" si="519">SUM(BS59:BS60)</f>
        <v>80</v>
      </c>
      <c r="BT58" s="323">
        <f t="shared" si="64"/>
        <v>0.20512820512820512</v>
      </c>
      <c r="BU58" s="97">
        <f t="shared" si="519"/>
        <v>260</v>
      </c>
      <c r="BV58" s="323">
        <f t="shared" si="65"/>
        <v>0.66666666666666663</v>
      </c>
      <c r="BW58" s="391">
        <f t="shared" ref="BW58" si="520">SUM(BW59:BW60)</f>
        <v>0</v>
      </c>
      <c r="BX58" s="307">
        <f t="shared" si="67"/>
        <v>390</v>
      </c>
      <c r="BY58" s="323">
        <f t="shared" si="68"/>
        <v>0.66666666666666663</v>
      </c>
      <c r="BZ58" s="400">
        <f t="shared" ref="BZ58:CC58" si="521">SUM(BZ59:BZ60)</f>
        <v>390</v>
      </c>
      <c r="CA58" s="1448">
        <f t="shared" si="521"/>
        <v>390</v>
      </c>
      <c r="CB58" s="400">
        <f t="shared" si="521"/>
        <v>390</v>
      </c>
      <c r="CC58" s="400">
        <f t="shared" si="521"/>
        <v>390</v>
      </c>
      <c r="CD58" s="1459">
        <v>260</v>
      </c>
      <c r="CE58" s="222">
        <f t="shared" ref="CE58:CF58" si="522">SUM(CE59:CE60)</f>
        <v>390</v>
      </c>
      <c r="CF58" s="377">
        <f t="shared" si="522"/>
        <v>20</v>
      </c>
      <c r="CG58" s="1475">
        <f t="shared" si="70"/>
        <v>5.128205128205128E-2</v>
      </c>
      <c r="CH58" s="307">
        <f t="shared" ref="CH58" si="523">SUM(CH59:CH60)</f>
        <v>0</v>
      </c>
      <c r="CI58" s="400">
        <f t="shared" si="72"/>
        <v>390</v>
      </c>
      <c r="CJ58" s="1475">
        <f t="shared" si="73"/>
        <v>5.128205128205128E-2</v>
      </c>
      <c r="CK58" s="1955">
        <f t="shared" ref="CK58" si="524">SUM(CK59:CK60)</f>
        <v>120</v>
      </c>
      <c r="CL58" s="1475">
        <f t="shared" si="75"/>
        <v>0.30769230769230771</v>
      </c>
      <c r="CM58" s="307">
        <f t="shared" ref="CM58" si="525">SUM(CM59:CM60)</f>
        <v>0</v>
      </c>
      <c r="CN58" s="307">
        <f t="shared" si="77"/>
        <v>390</v>
      </c>
      <c r="CO58" s="1475">
        <f t="shared" si="78"/>
        <v>0.30769230769230771</v>
      </c>
      <c r="CP58" s="307">
        <f t="shared" ref="CP58" si="526">SUM(CP59:CP60)</f>
        <v>0</v>
      </c>
      <c r="CQ58" s="400">
        <f t="shared" si="80"/>
        <v>390</v>
      </c>
      <c r="CR58" s="1475">
        <f t="shared" si="81"/>
        <v>0.30769230769230771</v>
      </c>
      <c r="CS58" s="344">
        <f t="shared" ref="CS58:CW58" si="527">SUM(CS59:CS60)</f>
        <v>240</v>
      </c>
      <c r="CT58" s="74">
        <f t="shared" si="527"/>
        <v>240</v>
      </c>
      <c r="CU58" s="400">
        <f t="shared" si="527"/>
        <v>240</v>
      </c>
      <c r="CV58" s="400">
        <f t="shared" si="527"/>
        <v>240</v>
      </c>
      <c r="CW58" s="431">
        <f t="shared" si="527"/>
        <v>240</v>
      </c>
      <c r="CX58" s="1475">
        <f t="shared" si="83"/>
        <v>0.61538461538461542</v>
      </c>
      <c r="CY58" s="74">
        <f t="shared" ref="CY58:DB58" si="528">SUM(CY59:CY60)</f>
        <v>240</v>
      </c>
      <c r="CZ58" s="400">
        <f t="shared" si="528"/>
        <v>0</v>
      </c>
      <c r="DA58" s="400">
        <f t="shared" si="84"/>
        <v>240</v>
      </c>
      <c r="DB58" s="400">
        <f t="shared" si="528"/>
        <v>0</v>
      </c>
      <c r="DC58" s="400">
        <f t="shared" si="85"/>
        <v>240</v>
      </c>
      <c r="DD58" s="344">
        <f t="shared" ref="DD58" si="529">SUM(DD59:DD60)</f>
        <v>180</v>
      </c>
      <c r="DE58" s="1969">
        <f t="shared" si="87"/>
        <v>0.75</v>
      </c>
      <c r="DF58" s="400">
        <f t="shared" ref="DF58" si="530">SUM(DF59:DF60)</f>
        <v>0</v>
      </c>
      <c r="DG58" s="400">
        <f t="shared" si="89"/>
        <v>240</v>
      </c>
      <c r="DH58" s="1475">
        <f t="shared" si="90"/>
        <v>0.75</v>
      </c>
      <c r="DI58" s="344">
        <f t="shared" ref="DI58:DJ58" si="531">SUM(DI59:DI60)</f>
        <v>380</v>
      </c>
      <c r="DJ58" s="2547">
        <f t="shared" si="531"/>
        <v>380</v>
      </c>
      <c r="DK58" s="2543">
        <f t="shared" si="92"/>
        <v>1.5833333333333333</v>
      </c>
      <c r="DL58" s="2548">
        <f t="shared" ref="DL58:DO58" si="532">SUM(DL59:DL60)</f>
        <v>380</v>
      </c>
      <c r="DM58" s="2548">
        <f t="shared" si="532"/>
        <v>380</v>
      </c>
      <c r="DN58" s="2548">
        <f t="shared" si="532"/>
        <v>380</v>
      </c>
      <c r="DO58" s="2547">
        <f t="shared" si="532"/>
        <v>100</v>
      </c>
      <c r="DP58" s="2543">
        <f t="shared" si="94"/>
        <v>0.26315789473684209</v>
      </c>
      <c r="DQ58" s="2548">
        <f t="shared" ref="DQ58" si="533">SUM(DQ59:DQ60)</f>
        <v>0</v>
      </c>
      <c r="DR58" s="2548">
        <f t="shared" si="96"/>
        <v>380</v>
      </c>
      <c r="DS58" s="2543">
        <f t="shared" si="97"/>
        <v>0.26315789473684209</v>
      </c>
      <c r="DT58" s="2547">
        <f t="shared" ref="DT58" si="534">SUM(DT59:DT60)</f>
        <v>740</v>
      </c>
      <c r="DU58" s="2543">
        <f t="shared" si="99"/>
        <v>1.9473684210526316</v>
      </c>
      <c r="DV58" s="2548">
        <f t="shared" ref="DV58:EB58" si="535">SUM(DV59:DV60)</f>
        <v>380</v>
      </c>
      <c r="DW58" s="2547">
        <f t="shared" ref="DW58" si="536">SUM(DW59:DW60)</f>
        <v>960</v>
      </c>
      <c r="DX58" s="587">
        <f t="shared" si="101"/>
        <v>2.5263157894736841</v>
      </c>
      <c r="DY58" s="430">
        <f t="shared" si="535"/>
        <v>980</v>
      </c>
      <c r="DZ58" s="400">
        <f t="shared" si="535"/>
        <v>980</v>
      </c>
      <c r="EA58" s="400">
        <f t="shared" si="535"/>
        <v>980</v>
      </c>
      <c r="EB58" s="430">
        <f t="shared" si="535"/>
        <v>0</v>
      </c>
      <c r="EC58" s="430">
        <f t="shared" si="104"/>
        <v>980</v>
      </c>
      <c r="ED58" s="431">
        <f t="shared" ref="ED58:EE58" si="537">SUM(ED59:ED60)</f>
        <v>60</v>
      </c>
      <c r="EE58" s="400">
        <f t="shared" si="537"/>
        <v>0</v>
      </c>
      <c r="EF58" s="400">
        <f t="shared" si="106"/>
        <v>980</v>
      </c>
      <c r="EG58" s="1475">
        <f t="shared" si="107"/>
        <v>6.1224489795918366E-2</v>
      </c>
      <c r="EH58" s="2431">
        <f t="shared" ref="EH58" si="538">SUM(EH59:EH60)</f>
        <v>100</v>
      </c>
      <c r="EI58" s="1475">
        <f t="shared" si="109"/>
        <v>0.10204081632653061</v>
      </c>
      <c r="EJ58" s="430">
        <f t="shared" ref="EJ58" si="539">SUM(EJ59:EJ60)</f>
        <v>980</v>
      </c>
      <c r="EK58" s="2673">
        <f t="shared" ref="EK58:EL58" si="540">SUM(EK59:EK60)</f>
        <v>980</v>
      </c>
      <c r="EL58" s="400">
        <f t="shared" si="540"/>
        <v>980</v>
      </c>
      <c r="EM58" s="400">
        <f t="shared" ref="EM58" si="541">SUM(EM59:EM60)</f>
        <v>980</v>
      </c>
    </row>
    <row r="59" spans="1:143" ht="21" hidden="1" x14ac:dyDescent="0.35">
      <c r="A59" s="203">
        <v>52</v>
      </c>
      <c r="B59" s="1747"/>
      <c r="C59" s="1747"/>
      <c r="D59" s="240"/>
      <c r="E59" s="245" t="s">
        <v>780</v>
      </c>
      <c r="F59" s="246" t="s">
        <v>383</v>
      </c>
      <c r="G59" s="222">
        <v>568</v>
      </c>
      <c r="H59" s="222">
        <v>215</v>
      </c>
      <c r="I59" s="225">
        <v>516</v>
      </c>
      <c r="J59" s="222">
        <v>516</v>
      </c>
      <c r="K59" s="222">
        <v>516</v>
      </c>
      <c r="L59" s="225"/>
      <c r="M59" s="215">
        <f t="shared" si="175"/>
        <v>0</v>
      </c>
      <c r="N59" s="225"/>
      <c r="O59" s="307"/>
      <c r="P59" s="222">
        <v>516</v>
      </c>
      <c r="Q59" s="225">
        <f t="shared" si="112"/>
        <v>516</v>
      </c>
      <c r="R59" s="215">
        <f t="shared" si="36"/>
        <v>0</v>
      </c>
      <c r="S59" s="222">
        <v>516</v>
      </c>
      <c r="T59" s="225"/>
      <c r="U59" s="323">
        <f t="shared" si="38"/>
        <v>0</v>
      </c>
      <c r="V59" s="222">
        <v>516</v>
      </c>
      <c r="W59" s="307"/>
      <c r="X59" s="307">
        <f t="shared" si="39"/>
        <v>516</v>
      </c>
      <c r="Y59" s="323">
        <f t="shared" si="40"/>
        <v>0</v>
      </c>
      <c r="Z59" s="307">
        <v>0</v>
      </c>
      <c r="AA59" s="323">
        <f t="shared" si="42"/>
        <v>0</v>
      </c>
      <c r="AB59" s="307">
        <v>0</v>
      </c>
      <c r="AC59" s="222">
        <v>516</v>
      </c>
      <c r="AD59" s="222">
        <v>516</v>
      </c>
      <c r="AE59" s="222">
        <v>516</v>
      </c>
      <c r="AF59" s="222">
        <v>516</v>
      </c>
      <c r="AG59" s="225"/>
      <c r="AH59" s="344">
        <v>98</v>
      </c>
      <c r="AI59" s="323">
        <f t="shared" si="43"/>
        <v>0.18992248062015504</v>
      </c>
      <c r="AJ59" s="344">
        <v>45</v>
      </c>
      <c r="AK59" s="323">
        <f t="shared" si="44"/>
        <v>8.7209302325581398E-2</v>
      </c>
      <c r="AL59" s="225"/>
      <c r="AM59" s="225">
        <f t="shared" si="45"/>
        <v>516</v>
      </c>
      <c r="AN59" s="323">
        <f t="shared" si="46"/>
        <v>8.7209302325581398E-2</v>
      </c>
      <c r="AO59" s="225"/>
      <c r="AP59" s="225">
        <f t="shared" si="48"/>
        <v>516</v>
      </c>
      <c r="AQ59" s="222">
        <v>516</v>
      </c>
      <c r="AR59" s="364">
        <v>45</v>
      </c>
      <c r="AS59" s="222">
        <v>516</v>
      </c>
      <c r="AT59" s="429">
        <v>45</v>
      </c>
      <c r="AU59" s="430">
        <v>516</v>
      </c>
      <c r="AV59" s="430">
        <v>516</v>
      </c>
      <c r="AW59" s="430">
        <v>516</v>
      </c>
      <c r="AX59" s="431">
        <v>0</v>
      </c>
      <c r="AY59" s="587">
        <f t="shared" si="50"/>
        <v>0</v>
      </c>
      <c r="AZ59" s="430"/>
      <c r="BA59" s="430">
        <f t="shared" si="52"/>
        <v>516</v>
      </c>
      <c r="BB59" s="587">
        <f t="shared" si="182"/>
        <v>0</v>
      </c>
      <c r="BC59" s="431">
        <v>0</v>
      </c>
      <c r="BD59" s="587">
        <f t="shared" si="55"/>
        <v>0</v>
      </c>
      <c r="BE59" s="431">
        <v>0</v>
      </c>
      <c r="BF59" s="587">
        <f t="shared" si="56"/>
        <v>0</v>
      </c>
      <c r="BG59" s="430">
        <v>-516</v>
      </c>
      <c r="BH59" s="430">
        <f t="shared" si="58"/>
        <v>0</v>
      </c>
      <c r="BI59" s="587" t="e">
        <f t="shared" si="59"/>
        <v>#DIV/0!</v>
      </c>
      <c r="BJ59" s="431">
        <v>0</v>
      </c>
      <c r="BK59" s="431">
        <v>0</v>
      </c>
      <c r="BL59" s="400">
        <v>0</v>
      </c>
      <c r="BM59" s="400">
        <v>0</v>
      </c>
      <c r="BN59" s="400">
        <v>0</v>
      </c>
      <c r="BO59" s="344">
        <v>0</v>
      </c>
      <c r="BP59" s="391"/>
      <c r="BQ59" s="74">
        <f t="shared" si="61"/>
        <v>0</v>
      </c>
      <c r="BR59" s="323" t="e">
        <f t="shared" si="62"/>
        <v>#DIV/0!</v>
      </c>
      <c r="BS59" s="377">
        <v>0</v>
      </c>
      <c r="BT59" s="323" t="e">
        <f t="shared" si="64"/>
        <v>#DIV/0!</v>
      </c>
      <c r="BU59" s="97">
        <v>60</v>
      </c>
      <c r="BV59" s="323" t="e">
        <f t="shared" si="65"/>
        <v>#DIV/0!</v>
      </c>
      <c r="BW59" s="391"/>
      <c r="BX59" s="307">
        <f t="shared" si="67"/>
        <v>0</v>
      </c>
      <c r="BY59" s="323" t="e">
        <f t="shared" si="68"/>
        <v>#DIV/0!</v>
      </c>
      <c r="BZ59" s="400">
        <v>0</v>
      </c>
      <c r="CA59" s="1448">
        <v>0</v>
      </c>
      <c r="CB59" s="400">
        <v>0</v>
      </c>
      <c r="CC59" s="400">
        <v>0</v>
      </c>
      <c r="CD59" s="1459">
        <v>60</v>
      </c>
      <c r="CE59" s="222">
        <v>0</v>
      </c>
      <c r="CF59" s="377">
        <v>0</v>
      </c>
      <c r="CG59" s="1475" t="e">
        <f t="shared" si="70"/>
        <v>#DIV/0!</v>
      </c>
      <c r="CH59" s="307"/>
      <c r="CI59" s="400">
        <f t="shared" si="72"/>
        <v>0</v>
      </c>
      <c r="CJ59" s="1475" t="e">
        <f t="shared" si="73"/>
        <v>#DIV/0!</v>
      </c>
      <c r="CK59" s="1955">
        <v>0</v>
      </c>
      <c r="CL59" s="1475" t="e">
        <f t="shared" si="75"/>
        <v>#DIV/0!</v>
      </c>
      <c r="CM59" s="307"/>
      <c r="CN59" s="307">
        <f t="shared" si="77"/>
        <v>0</v>
      </c>
      <c r="CO59" s="1475" t="e">
        <f t="shared" si="78"/>
        <v>#DIV/0!</v>
      </c>
      <c r="CP59" s="307"/>
      <c r="CQ59" s="400">
        <f t="shared" si="80"/>
        <v>0</v>
      </c>
      <c r="CR59" s="1475" t="e">
        <f t="shared" si="81"/>
        <v>#DIV/0!</v>
      </c>
      <c r="CS59" s="344">
        <v>0</v>
      </c>
      <c r="CT59" s="74">
        <v>0</v>
      </c>
      <c r="CU59" s="400">
        <v>0</v>
      </c>
      <c r="CV59" s="400">
        <v>0</v>
      </c>
      <c r="CW59" s="431">
        <v>0</v>
      </c>
      <c r="CX59" s="1475" t="e">
        <f t="shared" si="83"/>
        <v>#DIV/0!</v>
      </c>
      <c r="CY59" s="74">
        <v>0</v>
      </c>
      <c r="CZ59" s="400"/>
      <c r="DA59" s="400">
        <f t="shared" si="84"/>
        <v>0</v>
      </c>
      <c r="DB59" s="400"/>
      <c r="DC59" s="400">
        <f t="shared" si="85"/>
        <v>0</v>
      </c>
      <c r="DD59" s="344">
        <v>0</v>
      </c>
      <c r="DE59" s="1969" t="e">
        <f t="shared" si="87"/>
        <v>#DIV/0!</v>
      </c>
      <c r="DF59" s="400"/>
      <c r="DG59" s="400">
        <f t="shared" si="89"/>
        <v>0</v>
      </c>
      <c r="DH59" s="1475" t="e">
        <f t="shared" si="90"/>
        <v>#DIV/0!</v>
      </c>
      <c r="DI59" s="344">
        <v>0</v>
      </c>
      <c r="DJ59" s="2547">
        <v>0</v>
      </c>
      <c r="DK59" s="2543" t="e">
        <f t="shared" si="92"/>
        <v>#DIV/0!</v>
      </c>
      <c r="DL59" s="2548">
        <v>0</v>
      </c>
      <c r="DM59" s="2548">
        <v>0</v>
      </c>
      <c r="DN59" s="2548">
        <v>0</v>
      </c>
      <c r="DO59" s="2547">
        <v>0</v>
      </c>
      <c r="DP59" s="2543" t="e">
        <f t="shared" si="94"/>
        <v>#DIV/0!</v>
      </c>
      <c r="DQ59" s="2548"/>
      <c r="DR59" s="2548">
        <f t="shared" si="96"/>
        <v>0</v>
      </c>
      <c r="DS59" s="2543" t="e">
        <f t="shared" si="97"/>
        <v>#DIV/0!</v>
      </c>
      <c r="DT59" s="2547">
        <v>600</v>
      </c>
      <c r="DU59" s="2543" t="e">
        <f t="shared" si="99"/>
        <v>#DIV/0!</v>
      </c>
      <c r="DV59" s="2548">
        <v>0</v>
      </c>
      <c r="DW59" s="2547">
        <v>800</v>
      </c>
      <c r="DX59" s="587" t="e">
        <f t="shared" si="101"/>
        <v>#DIV/0!</v>
      </c>
      <c r="DY59" s="430">
        <v>600</v>
      </c>
      <c r="DZ59" s="400">
        <v>600</v>
      </c>
      <c r="EA59" s="400">
        <v>600</v>
      </c>
      <c r="EB59" s="430"/>
      <c r="EC59" s="430">
        <f t="shared" si="104"/>
        <v>600</v>
      </c>
      <c r="ED59" s="431">
        <v>0</v>
      </c>
      <c r="EE59" s="400"/>
      <c r="EF59" s="400">
        <f t="shared" si="106"/>
        <v>600</v>
      </c>
      <c r="EG59" s="1475">
        <f t="shared" si="107"/>
        <v>0</v>
      </c>
      <c r="EH59" s="2431">
        <v>0</v>
      </c>
      <c r="EI59" s="1475">
        <f t="shared" si="109"/>
        <v>0</v>
      </c>
      <c r="EJ59" s="430">
        <v>600</v>
      </c>
      <c r="EK59" s="2673">
        <v>600</v>
      </c>
      <c r="EL59" s="400">
        <v>600</v>
      </c>
      <c r="EM59" s="400">
        <v>600</v>
      </c>
    </row>
    <row r="60" spans="1:143" ht="21" hidden="1" x14ac:dyDescent="0.35">
      <c r="A60" s="203">
        <v>53</v>
      </c>
      <c r="B60" s="1747"/>
      <c r="C60" s="1747"/>
      <c r="D60" s="240"/>
      <c r="E60" s="245" t="s">
        <v>17</v>
      </c>
      <c r="F60" s="246" t="s">
        <v>507</v>
      </c>
      <c r="G60" s="222">
        <v>1240</v>
      </c>
      <c r="H60" s="222">
        <v>1000</v>
      </c>
      <c r="I60" s="225">
        <v>950</v>
      </c>
      <c r="J60" s="222">
        <v>950</v>
      </c>
      <c r="K60" s="222">
        <v>950</v>
      </c>
      <c r="L60" s="225">
        <v>200</v>
      </c>
      <c r="M60" s="215">
        <f t="shared" si="175"/>
        <v>0.21052631578947367</v>
      </c>
      <c r="N60" s="225"/>
      <c r="O60" s="307"/>
      <c r="P60" s="222">
        <v>950</v>
      </c>
      <c r="Q60" s="225">
        <f t="shared" si="112"/>
        <v>950</v>
      </c>
      <c r="R60" s="215">
        <f t="shared" si="36"/>
        <v>0.21052631578947367</v>
      </c>
      <c r="S60" s="222">
        <v>950</v>
      </c>
      <c r="T60" s="225">
        <v>535</v>
      </c>
      <c r="U60" s="323">
        <f t="shared" si="38"/>
        <v>0.56315789473684208</v>
      </c>
      <c r="V60" s="222">
        <v>950</v>
      </c>
      <c r="W60" s="307"/>
      <c r="X60" s="307">
        <f t="shared" si="39"/>
        <v>950</v>
      </c>
      <c r="Y60" s="323">
        <f t="shared" si="40"/>
        <v>0.56315789473684208</v>
      </c>
      <c r="Z60" s="307">
        <v>955</v>
      </c>
      <c r="AA60" s="323">
        <f t="shared" si="42"/>
        <v>1.0052631578947369</v>
      </c>
      <c r="AB60" s="307">
        <v>975</v>
      </c>
      <c r="AC60" s="222">
        <v>950</v>
      </c>
      <c r="AD60" s="222">
        <v>950</v>
      </c>
      <c r="AE60" s="222">
        <v>950</v>
      </c>
      <c r="AF60" s="222">
        <v>950</v>
      </c>
      <c r="AG60" s="225"/>
      <c r="AH60" s="344">
        <v>975.24</v>
      </c>
      <c r="AI60" s="323">
        <f t="shared" si="43"/>
        <v>1.0265684210526316</v>
      </c>
      <c r="AJ60" s="344">
        <v>320</v>
      </c>
      <c r="AK60" s="323">
        <f t="shared" si="44"/>
        <v>0.33684210526315789</v>
      </c>
      <c r="AL60" s="225"/>
      <c r="AM60" s="225">
        <f t="shared" si="45"/>
        <v>950</v>
      </c>
      <c r="AN60" s="323">
        <f t="shared" si="46"/>
        <v>0.33684210526315789</v>
      </c>
      <c r="AO60" s="225"/>
      <c r="AP60" s="225">
        <f t="shared" si="48"/>
        <v>950</v>
      </c>
      <c r="AQ60" s="222">
        <v>950</v>
      </c>
      <c r="AR60" s="364">
        <v>600</v>
      </c>
      <c r="AS60" s="222">
        <v>950</v>
      </c>
      <c r="AT60" s="429">
        <v>620</v>
      </c>
      <c r="AU60" s="430">
        <v>950</v>
      </c>
      <c r="AV60" s="430">
        <v>950</v>
      </c>
      <c r="AW60" s="430">
        <v>950</v>
      </c>
      <c r="AX60" s="431">
        <v>120</v>
      </c>
      <c r="AY60" s="587">
        <f t="shared" si="50"/>
        <v>0.12631578947368421</v>
      </c>
      <c r="AZ60" s="430"/>
      <c r="BA60" s="430">
        <f t="shared" si="52"/>
        <v>950</v>
      </c>
      <c r="BB60" s="587">
        <f t="shared" si="182"/>
        <v>0.12631578947368421</v>
      </c>
      <c r="BC60" s="431">
        <v>200</v>
      </c>
      <c r="BD60" s="587">
        <f t="shared" si="55"/>
        <v>0.21052631578947367</v>
      </c>
      <c r="BE60" s="431">
        <v>390</v>
      </c>
      <c r="BF60" s="587">
        <f t="shared" si="56"/>
        <v>0.41052631578947368</v>
      </c>
      <c r="BG60" s="430">
        <v>-560</v>
      </c>
      <c r="BH60" s="430">
        <f t="shared" si="58"/>
        <v>390</v>
      </c>
      <c r="BI60" s="587">
        <f t="shared" si="59"/>
        <v>1</v>
      </c>
      <c r="BJ60" s="431">
        <v>390</v>
      </c>
      <c r="BK60" s="431">
        <v>390</v>
      </c>
      <c r="BL60" s="400">
        <v>390</v>
      </c>
      <c r="BM60" s="400">
        <v>390</v>
      </c>
      <c r="BN60" s="400">
        <v>390</v>
      </c>
      <c r="BO60" s="344">
        <v>40</v>
      </c>
      <c r="BP60" s="391"/>
      <c r="BQ60" s="74">
        <f t="shared" si="61"/>
        <v>390</v>
      </c>
      <c r="BR60" s="323">
        <f t="shared" si="62"/>
        <v>0.10256410256410256</v>
      </c>
      <c r="BS60" s="377">
        <v>80</v>
      </c>
      <c r="BT60" s="323">
        <f t="shared" si="64"/>
        <v>0.20512820512820512</v>
      </c>
      <c r="BU60" s="97">
        <v>200</v>
      </c>
      <c r="BV60" s="323">
        <f t="shared" si="65"/>
        <v>0.51282051282051277</v>
      </c>
      <c r="BW60" s="391"/>
      <c r="BX60" s="307">
        <f t="shared" si="67"/>
        <v>390</v>
      </c>
      <c r="BY60" s="323">
        <f t="shared" si="68"/>
        <v>0.51282051282051277</v>
      </c>
      <c r="BZ60" s="400">
        <v>390</v>
      </c>
      <c r="CA60" s="1448">
        <v>390</v>
      </c>
      <c r="CB60" s="400">
        <v>390</v>
      </c>
      <c r="CC60" s="400">
        <v>390</v>
      </c>
      <c r="CD60" s="1459">
        <v>200</v>
      </c>
      <c r="CE60" s="222">
        <v>390</v>
      </c>
      <c r="CF60" s="377">
        <v>20</v>
      </c>
      <c r="CG60" s="1475">
        <f t="shared" si="70"/>
        <v>5.128205128205128E-2</v>
      </c>
      <c r="CH60" s="307"/>
      <c r="CI60" s="400">
        <f t="shared" si="72"/>
        <v>390</v>
      </c>
      <c r="CJ60" s="1475">
        <f t="shared" si="73"/>
        <v>5.128205128205128E-2</v>
      </c>
      <c r="CK60" s="1955">
        <v>120</v>
      </c>
      <c r="CL60" s="1475">
        <f t="shared" si="75"/>
        <v>0.30769230769230771</v>
      </c>
      <c r="CM60" s="307"/>
      <c r="CN60" s="307">
        <f t="shared" si="77"/>
        <v>390</v>
      </c>
      <c r="CO60" s="1475">
        <f t="shared" si="78"/>
        <v>0.30769230769230771</v>
      </c>
      <c r="CP60" s="307"/>
      <c r="CQ60" s="400">
        <f t="shared" si="80"/>
        <v>390</v>
      </c>
      <c r="CR60" s="1475">
        <f t="shared" si="81"/>
        <v>0.30769230769230771</v>
      </c>
      <c r="CS60" s="344">
        <v>240</v>
      </c>
      <c r="CT60" s="74">
        <v>240</v>
      </c>
      <c r="CU60" s="400">
        <v>240</v>
      </c>
      <c r="CV60" s="400">
        <v>240</v>
      </c>
      <c r="CW60" s="431">
        <v>240</v>
      </c>
      <c r="CX60" s="1475">
        <f t="shared" si="83"/>
        <v>0.61538461538461542</v>
      </c>
      <c r="CY60" s="74">
        <v>240</v>
      </c>
      <c r="CZ60" s="400"/>
      <c r="DA60" s="400">
        <f t="shared" si="84"/>
        <v>240</v>
      </c>
      <c r="DB60" s="400"/>
      <c r="DC60" s="400">
        <f t="shared" si="85"/>
        <v>240</v>
      </c>
      <c r="DD60" s="344">
        <v>180</v>
      </c>
      <c r="DE60" s="1969">
        <f t="shared" si="87"/>
        <v>0.75</v>
      </c>
      <c r="DF60" s="400"/>
      <c r="DG60" s="400">
        <f t="shared" si="89"/>
        <v>240</v>
      </c>
      <c r="DH60" s="1475">
        <f t="shared" si="90"/>
        <v>0.75</v>
      </c>
      <c r="DI60" s="344">
        <v>380</v>
      </c>
      <c r="DJ60" s="2547">
        <v>380</v>
      </c>
      <c r="DK60" s="2543">
        <f t="shared" si="92"/>
        <v>1.5833333333333333</v>
      </c>
      <c r="DL60" s="2548">
        <v>380</v>
      </c>
      <c r="DM60" s="2548">
        <v>380</v>
      </c>
      <c r="DN60" s="2548">
        <v>380</v>
      </c>
      <c r="DO60" s="2547">
        <v>100</v>
      </c>
      <c r="DP60" s="2543">
        <f t="shared" si="94"/>
        <v>0.26315789473684209</v>
      </c>
      <c r="DQ60" s="2548"/>
      <c r="DR60" s="2548">
        <f t="shared" si="96"/>
        <v>380</v>
      </c>
      <c r="DS60" s="2543">
        <f t="shared" si="97"/>
        <v>0.26315789473684209</v>
      </c>
      <c r="DT60" s="2547">
        <v>140</v>
      </c>
      <c r="DU60" s="2543">
        <f t="shared" si="99"/>
        <v>0.36842105263157893</v>
      </c>
      <c r="DV60" s="2548">
        <v>380</v>
      </c>
      <c r="DW60" s="2547">
        <v>160</v>
      </c>
      <c r="DX60" s="587">
        <f t="shared" si="101"/>
        <v>0.42105263157894735</v>
      </c>
      <c r="DY60" s="430">
        <v>380</v>
      </c>
      <c r="DZ60" s="400">
        <v>380</v>
      </c>
      <c r="EA60" s="400">
        <v>380</v>
      </c>
      <c r="EB60" s="430"/>
      <c r="EC60" s="430">
        <f t="shared" si="104"/>
        <v>380</v>
      </c>
      <c r="ED60" s="431">
        <v>60</v>
      </c>
      <c r="EE60" s="400"/>
      <c r="EF60" s="400">
        <f t="shared" si="106"/>
        <v>380</v>
      </c>
      <c r="EG60" s="1475">
        <f t="shared" si="107"/>
        <v>0.15789473684210525</v>
      </c>
      <c r="EH60" s="2431">
        <v>100</v>
      </c>
      <c r="EI60" s="1475">
        <f t="shared" si="109"/>
        <v>0.26315789473684209</v>
      </c>
      <c r="EJ60" s="430">
        <v>380</v>
      </c>
      <c r="EK60" s="2673">
        <v>380</v>
      </c>
      <c r="EL60" s="400">
        <v>380</v>
      </c>
      <c r="EM60" s="400">
        <v>380</v>
      </c>
    </row>
    <row r="61" spans="1:143" ht="21" hidden="1" x14ac:dyDescent="0.35">
      <c r="A61" s="203">
        <v>54</v>
      </c>
      <c r="B61" s="1747"/>
      <c r="C61" s="1747"/>
      <c r="D61" s="240"/>
      <c r="E61" s="249" t="s">
        <v>32</v>
      </c>
      <c r="F61" s="246"/>
      <c r="G61" s="222">
        <f t="shared" ref="G61:P61" si="542">SUM(G62:G65)</f>
        <v>2148</v>
      </c>
      <c r="H61" s="222">
        <f t="shared" si="542"/>
        <v>1999</v>
      </c>
      <c r="I61" s="225">
        <f t="shared" si="542"/>
        <v>1895</v>
      </c>
      <c r="J61" s="222">
        <f t="shared" si="542"/>
        <v>1895</v>
      </c>
      <c r="K61" s="222">
        <f t="shared" si="542"/>
        <v>1895</v>
      </c>
      <c r="L61" s="225">
        <f t="shared" si="542"/>
        <v>373</v>
      </c>
      <c r="M61" s="215">
        <f t="shared" si="175"/>
        <v>0.19683377308707123</v>
      </c>
      <c r="N61" s="225">
        <f t="shared" si="542"/>
        <v>0</v>
      </c>
      <c r="O61" s="307">
        <f t="shared" si="542"/>
        <v>0</v>
      </c>
      <c r="P61" s="222">
        <f t="shared" si="542"/>
        <v>1895</v>
      </c>
      <c r="Q61" s="225">
        <f t="shared" si="112"/>
        <v>1895</v>
      </c>
      <c r="R61" s="215">
        <f t="shared" si="36"/>
        <v>0.19683377308707123</v>
      </c>
      <c r="S61" s="222">
        <f t="shared" ref="S61:T61" si="543">SUM(S62:S65)</f>
        <v>1895</v>
      </c>
      <c r="T61" s="225">
        <f t="shared" si="543"/>
        <v>621</v>
      </c>
      <c r="U61" s="323">
        <f t="shared" si="38"/>
        <v>0.32770448548812664</v>
      </c>
      <c r="V61" s="222">
        <f t="shared" ref="V61:W61" si="544">SUM(V62:V65)</f>
        <v>1895</v>
      </c>
      <c r="W61" s="307">
        <f t="shared" si="544"/>
        <v>0</v>
      </c>
      <c r="X61" s="307">
        <f t="shared" si="39"/>
        <v>1895</v>
      </c>
      <c r="Y61" s="323">
        <f t="shared" si="40"/>
        <v>0.32770448548812664</v>
      </c>
      <c r="Z61" s="307">
        <f t="shared" ref="Z61:AH61" si="545">SUM(Z62:Z65)</f>
        <v>922</v>
      </c>
      <c r="AA61" s="323">
        <f t="shared" si="42"/>
        <v>0.48654353562005276</v>
      </c>
      <c r="AB61" s="307">
        <f t="shared" si="545"/>
        <v>1195</v>
      </c>
      <c r="AC61" s="222">
        <f t="shared" si="545"/>
        <v>1895</v>
      </c>
      <c r="AD61" s="222">
        <f t="shared" si="545"/>
        <v>1545</v>
      </c>
      <c r="AE61" s="222">
        <f t="shared" si="545"/>
        <v>1545</v>
      </c>
      <c r="AF61" s="222">
        <f t="shared" si="545"/>
        <v>1545</v>
      </c>
      <c r="AG61" s="225">
        <f t="shared" si="545"/>
        <v>0</v>
      </c>
      <c r="AH61" s="344">
        <f t="shared" si="545"/>
        <v>1615.55</v>
      </c>
      <c r="AI61" s="323">
        <f t="shared" si="43"/>
        <v>0.85253298153034296</v>
      </c>
      <c r="AJ61" s="344">
        <f t="shared" ref="AJ61" si="546">SUM(AJ62:AJ65)</f>
        <v>682.56</v>
      </c>
      <c r="AK61" s="323">
        <f t="shared" si="44"/>
        <v>0.44178640776699024</v>
      </c>
      <c r="AL61" s="225">
        <f t="shared" ref="AL61" si="547">SUM(AL62:AL65)</f>
        <v>0</v>
      </c>
      <c r="AM61" s="225">
        <f t="shared" si="45"/>
        <v>1545</v>
      </c>
      <c r="AN61" s="323">
        <f t="shared" si="46"/>
        <v>0.44178640776699024</v>
      </c>
      <c r="AO61" s="225">
        <f t="shared" ref="AO61" si="548">SUM(AO62:AO65)</f>
        <v>0</v>
      </c>
      <c r="AP61" s="225">
        <f t="shared" si="48"/>
        <v>1545</v>
      </c>
      <c r="AQ61" s="222">
        <f t="shared" ref="AQ61:AX61" si="549">SUM(AQ62:AQ65)</f>
        <v>1545</v>
      </c>
      <c r="AR61" s="364">
        <f t="shared" si="549"/>
        <v>1067.5999999999999</v>
      </c>
      <c r="AS61" s="222">
        <f t="shared" si="549"/>
        <v>1545</v>
      </c>
      <c r="AT61" s="429">
        <f t="shared" si="549"/>
        <v>1491.12</v>
      </c>
      <c r="AU61" s="430">
        <f t="shared" si="549"/>
        <v>1545</v>
      </c>
      <c r="AV61" s="430">
        <f t="shared" si="549"/>
        <v>1545</v>
      </c>
      <c r="AW61" s="430">
        <f t="shared" si="549"/>
        <v>1545</v>
      </c>
      <c r="AX61" s="431">
        <f t="shared" si="549"/>
        <v>631.78</v>
      </c>
      <c r="AY61" s="587">
        <f t="shared" si="50"/>
        <v>0.40891909385113268</v>
      </c>
      <c r="AZ61" s="430">
        <f t="shared" ref="AZ61" si="550">SUM(AZ62:AZ65)</f>
        <v>0</v>
      </c>
      <c r="BA61" s="430">
        <f t="shared" si="52"/>
        <v>1545</v>
      </c>
      <c r="BB61" s="587">
        <f t="shared" si="182"/>
        <v>0.40891909385113268</v>
      </c>
      <c r="BC61" s="431">
        <f t="shared" ref="BC61:BE61" si="551">SUM(BC62:BC65)</f>
        <v>857.56</v>
      </c>
      <c r="BD61" s="587">
        <f t="shared" si="55"/>
        <v>0.55505501618122977</v>
      </c>
      <c r="BE61" s="431">
        <f t="shared" si="551"/>
        <v>2118.6</v>
      </c>
      <c r="BF61" s="587">
        <f t="shared" si="56"/>
        <v>1.37126213592233</v>
      </c>
      <c r="BG61" s="430">
        <f t="shared" ref="BG61" si="552">SUM(BG62:BG65)</f>
        <v>0</v>
      </c>
      <c r="BH61" s="430">
        <f t="shared" si="58"/>
        <v>1545</v>
      </c>
      <c r="BI61" s="587">
        <f t="shared" si="59"/>
        <v>1.37126213592233</v>
      </c>
      <c r="BJ61" s="431">
        <f t="shared" ref="BJ61:BP61" si="553">SUM(BJ62:BJ65)</f>
        <v>2269.12</v>
      </c>
      <c r="BK61" s="431">
        <f t="shared" si="553"/>
        <v>2269.12</v>
      </c>
      <c r="BL61" s="400">
        <f t="shared" si="553"/>
        <v>915</v>
      </c>
      <c r="BM61" s="400">
        <f t="shared" si="553"/>
        <v>915</v>
      </c>
      <c r="BN61" s="400">
        <f t="shared" si="553"/>
        <v>915</v>
      </c>
      <c r="BO61" s="344">
        <f t="shared" si="553"/>
        <v>301.03999999999996</v>
      </c>
      <c r="BP61" s="391">
        <f t="shared" si="553"/>
        <v>0</v>
      </c>
      <c r="BQ61" s="74">
        <f t="shared" si="61"/>
        <v>915</v>
      </c>
      <c r="BR61" s="323">
        <f t="shared" si="62"/>
        <v>0.32900546448087425</v>
      </c>
      <c r="BS61" s="377">
        <f t="shared" ref="BS61:BU61" si="554">SUM(BS62:BS65)</f>
        <v>1226.56</v>
      </c>
      <c r="BT61" s="323">
        <f t="shared" si="64"/>
        <v>1.340502732240437</v>
      </c>
      <c r="BU61" s="97">
        <f t="shared" si="554"/>
        <v>4627.6000000000004</v>
      </c>
      <c r="BV61" s="323">
        <f t="shared" si="65"/>
        <v>5.0574863387978146</v>
      </c>
      <c r="BW61" s="391">
        <f t="shared" ref="BW61" si="555">SUM(BW62:BW65)</f>
        <v>5424</v>
      </c>
      <c r="BX61" s="307">
        <f t="shared" si="67"/>
        <v>6339</v>
      </c>
      <c r="BY61" s="323">
        <f t="shared" si="68"/>
        <v>0.73002050796655626</v>
      </c>
      <c r="BZ61" s="400">
        <f t="shared" ref="BZ61:CF61" si="556">SUM(BZ62:BZ65)</f>
        <v>6339</v>
      </c>
      <c r="CA61" s="1448">
        <f t="shared" si="556"/>
        <v>10214</v>
      </c>
      <c r="CB61" s="400">
        <f t="shared" si="556"/>
        <v>10214</v>
      </c>
      <c r="CC61" s="400">
        <f t="shared" si="556"/>
        <v>10214</v>
      </c>
      <c r="CD61" s="1459">
        <f t="shared" si="556"/>
        <v>5553.12</v>
      </c>
      <c r="CE61" s="222">
        <f t="shared" si="556"/>
        <v>10214</v>
      </c>
      <c r="CF61" s="377">
        <f t="shared" si="556"/>
        <v>2621.04</v>
      </c>
      <c r="CG61" s="1475">
        <f t="shared" si="70"/>
        <v>0.25661249265713726</v>
      </c>
      <c r="CH61" s="307">
        <f t="shared" ref="CH61" si="557">SUM(CH62:CH65)</f>
        <v>0</v>
      </c>
      <c r="CI61" s="400">
        <f t="shared" si="72"/>
        <v>10214</v>
      </c>
      <c r="CJ61" s="1475">
        <f t="shared" si="73"/>
        <v>0.25661249265713726</v>
      </c>
      <c r="CK61" s="1955">
        <f t="shared" ref="CK61" si="558">SUM(CK62:CK65)</f>
        <v>4281.38</v>
      </c>
      <c r="CL61" s="1475">
        <f t="shared" si="75"/>
        <v>0.41916780888975919</v>
      </c>
      <c r="CM61" s="307">
        <f t="shared" ref="CM61" si="559">SUM(CM62:CM65)</f>
        <v>0</v>
      </c>
      <c r="CN61" s="307">
        <f t="shared" si="77"/>
        <v>10214</v>
      </c>
      <c r="CO61" s="1475">
        <f t="shared" si="78"/>
        <v>0.41916780888975919</v>
      </c>
      <c r="CP61" s="307">
        <f t="shared" ref="CP61" si="560">SUM(CP62:CP65)</f>
        <v>0</v>
      </c>
      <c r="CQ61" s="400">
        <f t="shared" si="80"/>
        <v>10214</v>
      </c>
      <c r="CR61" s="1475">
        <f t="shared" si="81"/>
        <v>0.41916780888975919</v>
      </c>
      <c r="CS61" s="344">
        <f t="shared" ref="CS61:CW61" si="561">SUM(CS62:CS65)</f>
        <v>9423.1200000000008</v>
      </c>
      <c r="CT61" s="74">
        <f t="shared" si="561"/>
        <v>10982</v>
      </c>
      <c r="CU61" s="400">
        <f t="shared" si="561"/>
        <v>10202</v>
      </c>
      <c r="CV61" s="400">
        <f t="shared" si="561"/>
        <v>10202</v>
      </c>
      <c r="CW61" s="431">
        <f t="shared" si="561"/>
        <v>9382.94</v>
      </c>
      <c r="CX61" s="1475">
        <f t="shared" si="83"/>
        <v>0.91863520657920505</v>
      </c>
      <c r="CY61" s="74">
        <f t="shared" ref="CY61:DB61" si="562">SUM(CY62:CY65)</f>
        <v>10982</v>
      </c>
      <c r="CZ61" s="400">
        <f t="shared" si="562"/>
        <v>0</v>
      </c>
      <c r="DA61" s="400">
        <f t="shared" si="84"/>
        <v>10982</v>
      </c>
      <c r="DB61" s="400">
        <f t="shared" si="562"/>
        <v>0</v>
      </c>
      <c r="DC61" s="400">
        <f t="shared" si="85"/>
        <v>10982</v>
      </c>
      <c r="DD61" s="344">
        <f t="shared" ref="DD61" si="563">SUM(DD62:DD65)</f>
        <v>4251.5600000000004</v>
      </c>
      <c r="DE61" s="1969">
        <f t="shared" si="87"/>
        <v>0.38713895465306869</v>
      </c>
      <c r="DF61" s="400">
        <f t="shared" ref="DF61" si="564">SUM(DF62:DF65)</f>
        <v>0</v>
      </c>
      <c r="DG61" s="400">
        <f t="shared" si="89"/>
        <v>10982</v>
      </c>
      <c r="DH61" s="1475">
        <f t="shared" si="90"/>
        <v>0.38713895465306869</v>
      </c>
      <c r="DI61" s="344">
        <f t="shared" ref="DI61:DJ61" si="565">SUM(DI62:DI65)</f>
        <v>10128.120000000001</v>
      </c>
      <c r="DJ61" s="2547">
        <f t="shared" si="565"/>
        <v>10128.120000000001</v>
      </c>
      <c r="DK61" s="2543">
        <f t="shared" si="92"/>
        <v>0.92224731378619562</v>
      </c>
      <c r="DL61" s="2548">
        <f t="shared" ref="DL61:DO61" si="566">SUM(DL62:DL65)</f>
        <v>10202</v>
      </c>
      <c r="DM61" s="2548">
        <f t="shared" si="566"/>
        <v>10202</v>
      </c>
      <c r="DN61" s="2548">
        <f t="shared" si="566"/>
        <v>10202</v>
      </c>
      <c r="DO61" s="2547">
        <f t="shared" si="566"/>
        <v>4326.5600000000004</v>
      </c>
      <c r="DP61" s="2543">
        <f t="shared" si="94"/>
        <v>0.42408939423642428</v>
      </c>
      <c r="DQ61" s="2548">
        <f t="shared" ref="DQ61" si="567">SUM(DQ62:DQ65)</f>
        <v>0</v>
      </c>
      <c r="DR61" s="2548">
        <f t="shared" si="96"/>
        <v>10202</v>
      </c>
      <c r="DS61" s="2543">
        <f t="shared" si="97"/>
        <v>0.42408939423642428</v>
      </c>
      <c r="DT61" s="2547">
        <f t="shared" ref="DT61" si="568">SUM(DT62:DT65)</f>
        <v>6877.34</v>
      </c>
      <c r="DU61" s="2543">
        <f t="shared" si="99"/>
        <v>0.67411683983532644</v>
      </c>
      <c r="DV61" s="2548">
        <f t="shared" ref="DV61:EB61" si="569">SUM(DV62:DV65)</f>
        <v>10202</v>
      </c>
      <c r="DW61" s="2547">
        <f t="shared" ref="DW61" si="570">SUM(DW62:DW65)</f>
        <v>9380.130000000001</v>
      </c>
      <c r="DX61" s="587">
        <f t="shared" si="101"/>
        <v>0.91944030582238789</v>
      </c>
      <c r="DY61" s="430">
        <f t="shared" si="569"/>
        <v>11202</v>
      </c>
      <c r="DZ61" s="400">
        <f t="shared" si="569"/>
        <v>11202</v>
      </c>
      <c r="EA61" s="400">
        <f t="shared" si="569"/>
        <v>11202</v>
      </c>
      <c r="EB61" s="430">
        <f t="shared" si="569"/>
        <v>0</v>
      </c>
      <c r="EC61" s="430">
        <f t="shared" si="104"/>
        <v>11202</v>
      </c>
      <c r="ED61" s="431">
        <f t="shared" ref="ED61:EE61" si="571">SUM(ED62:ED65)</f>
        <v>3401.04</v>
      </c>
      <c r="EE61" s="400">
        <f t="shared" si="571"/>
        <v>0</v>
      </c>
      <c r="EF61" s="400">
        <f t="shared" si="106"/>
        <v>11202</v>
      </c>
      <c r="EG61" s="1475">
        <f t="shared" si="107"/>
        <v>0.30361006963042314</v>
      </c>
      <c r="EH61" s="2431">
        <f t="shared" ref="EH61" si="572">SUM(EH62:EH65)</f>
        <v>4274.92</v>
      </c>
      <c r="EI61" s="1475">
        <f t="shared" si="109"/>
        <v>0.38162113908230672</v>
      </c>
      <c r="EJ61" s="430">
        <f t="shared" ref="EJ61" si="573">SUM(EJ62:EJ65)</f>
        <v>11202</v>
      </c>
      <c r="EK61" s="2673">
        <f t="shared" ref="EK61:EL61" si="574">SUM(EK62:EK65)</f>
        <v>11403</v>
      </c>
      <c r="EL61" s="400">
        <f t="shared" si="574"/>
        <v>11403</v>
      </c>
      <c r="EM61" s="400">
        <f t="shared" ref="EM61" si="575">SUM(EM62:EM65)</f>
        <v>11403</v>
      </c>
    </row>
    <row r="62" spans="1:143" ht="21" hidden="1" x14ac:dyDescent="0.35">
      <c r="A62" s="203">
        <v>55</v>
      </c>
      <c r="B62" s="1747"/>
      <c r="C62" s="1747"/>
      <c r="D62" s="240"/>
      <c r="E62" s="245" t="s">
        <v>27</v>
      </c>
      <c r="F62" s="246" t="s">
        <v>507</v>
      </c>
      <c r="G62" s="222">
        <v>335</v>
      </c>
      <c r="H62" s="222"/>
      <c r="I62" s="225">
        <v>0</v>
      </c>
      <c r="J62" s="222">
        <v>0</v>
      </c>
      <c r="K62" s="222">
        <v>0</v>
      </c>
      <c r="L62" s="225"/>
      <c r="M62" s="215" t="e">
        <f t="shared" si="175"/>
        <v>#DIV/0!</v>
      </c>
      <c r="N62" s="225"/>
      <c r="O62" s="307"/>
      <c r="P62" s="222">
        <v>0</v>
      </c>
      <c r="Q62" s="225">
        <f t="shared" si="112"/>
        <v>0</v>
      </c>
      <c r="R62" s="215" t="e">
        <f t="shared" si="36"/>
        <v>#DIV/0!</v>
      </c>
      <c r="S62" s="222">
        <v>0</v>
      </c>
      <c r="T62" s="225">
        <v>145</v>
      </c>
      <c r="U62" s="323" t="e">
        <f t="shared" si="38"/>
        <v>#DIV/0!</v>
      </c>
      <c r="V62" s="222">
        <v>0</v>
      </c>
      <c r="W62" s="307"/>
      <c r="X62" s="307">
        <f t="shared" si="39"/>
        <v>0</v>
      </c>
      <c r="Y62" s="323" t="e">
        <f t="shared" si="40"/>
        <v>#DIV/0!</v>
      </c>
      <c r="Z62" s="307">
        <v>145</v>
      </c>
      <c r="AA62" s="323" t="e">
        <f t="shared" si="42"/>
        <v>#DIV/0!</v>
      </c>
      <c r="AB62" s="307">
        <v>145</v>
      </c>
      <c r="AC62" s="222">
        <v>0</v>
      </c>
      <c r="AD62" s="222">
        <v>0</v>
      </c>
      <c r="AE62" s="222">
        <v>0</v>
      </c>
      <c r="AF62" s="222">
        <v>0</v>
      </c>
      <c r="AG62" s="225"/>
      <c r="AH62" s="344">
        <v>73</v>
      </c>
      <c r="AI62" s="323" t="e">
        <f t="shared" si="43"/>
        <v>#DIV/0!</v>
      </c>
      <c r="AJ62" s="344">
        <v>0</v>
      </c>
      <c r="AK62" s="323" t="e">
        <f t="shared" si="44"/>
        <v>#DIV/0!</v>
      </c>
      <c r="AL62" s="225"/>
      <c r="AM62" s="225">
        <f t="shared" si="45"/>
        <v>0</v>
      </c>
      <c r="AN62" s="323" t="e">
        <f t="shared" si="46"/>
        <v>#DIV/0!</v>
      </c>
      <c r="AO62" s="225"/>
      <c r="AP62" s="225">
        <f t="shared" si="48"/>
        <v>0</v>
      </c>
      <c r="AQ62" s="222">
        <v>0</v>
      </c>
      <c r="AR62" s="364">
        <v>0</v>
      </c>
      <c r="AS62" s="222">
        <v>0</v>
      </c>
      <c r="AT62" s="429">
        <v>0</v>
      </c>
      <c r="AU62" s="430">
        <v>0</v>
      </c>
      <c r="AV62" s="430">
        <v>0</v>
      </c>
      <c r="AW62" s="430">
        <v>0</v>
      </c>
      <c r="AX62" s="431">
        <v>0</v>
      </c>
      <c r="AY62" s="587" t="e">
        <f t="shared" si="50"/>
        <v>#DIV/0!</v>
      </c>
      <c r="AZ62" s="430"/>
      <c r="BA62" s="430">
        <f t="shared" si="52"/>
        <v>0</v>
      </c>
      <c r="BB62" s="587" t="e">
        <f t="shared" si="182"/>
        <v>#DIV/0!</v>
      </c>
      <c r="BC62" s="431">
        <v>0</v>
      </c>
      <c r="BD62" s="587" t="e">
        <f t="shared" si="55"/>
        <v>#DIV/0!</v>
      </c>
      <c r="BE62" s="431">
        <v>0</v>
      </c>
      <c r="BF62" s="587" t="e">
        <f t="shared" si="56"/>
        <v>#DIV/0!</v>
      </c>
      <c r="BG62" s="430"/>
      <c r="BH62" s="430">
        <f t="shared" si="58"/>
        <v>0</v>
      </c>
      <c r="BI62" s="587" t="e">
        <f t="shared" si="59"/>
        <v>#DIV/0!</v>
      </c>
      <c r="BJ62" s="431">
        <v>0</v>
      </c>
      <c r="BK62" s="431">
        <v>0</v>
      </c>
      <c r="BL62" s="400">
        <v>0</v>
      </c>
      <c r="BM62" s="400">
        <v>0</v>
      </c>
      <c r="BN62" s="400">
        <v>0</v>
      </c>
      <c r="BO62" s="344">
        <v>0</v>
      </c>
      <c r="BP62" s="391"/>
      <c r="BQ62" s="74">
        <f t="shared" si="61"/>
        <v>0</v>
      </c>
      <c r="BR62" s="323" t="e">
        <f t="shared" si="62"/>
        <v>#DIV/0!</v>
      </c>
      <c r="BS62" s="377">
        <v>0</v>
      </c>
      <c r="BT62" s="323" t="e">
        <f t="shared" si="64"/>
        <v>#DIV/0!</v>
      </c>
      <c r="BU62" s="97">
        <v>0</v>
      </c>
      <c r="BV62" s="323" t="e">
        <f t="shared" si="65"/>
        <v>#DIV/0!</v>
      </c>
      <c r="BW62" s="391"/>
      <c r="BX62" s="307">
        <f t="shared" si="67"/>
        <v>0</v>
      </c>
      <c r="BY62" s="323" t="e">
        <f t="shared" si="68"/>
        <v>#DIV/0!</v>
      </c>
      <c r="BZ62" s="400">
        <v>0</v>
      </c>
      <c r="CA62" s="1448">
        <v>0</v>
      </c>
      <c r="CB62" s="400">
        <v>0</v>
      </c>
      <c r="CC62" s="400">
        <v>0</v>
      </c>
      <c r="CD62" s="1459">
        <v>0</v>
      </c>
      <c r="CE62" s="222">
        <v>0</v>
      </c>
      <c r="CF62" s="377">
        <v>0</v>
      </c>
      <c r="CG62" s="1475" t="e">
        <f t="shared" si="70"/>
        <v>#DIV/0!</v>
      </c>
      <c r="CH62" s="307"/>
      <c r="CI62" s="400">
        <f t="shared" si="72"/>
        <v>0</v>
      </c>
      <c r="CJ62" s="1475" t="e">
        <f t="shared" si="73"/>
        <v>#DIV/0!</v>
      </c>
      <c r="CK62" s="1955">
        <v>0</v>
      </c>
      <c r="CL62" s="1475" t="e">
        <f t="shared" si="75"/>
        <v>#DIV/0!</v>
      </c>
      <c r="CM62" s="307"/>
      <c r="CN62" s="307">
        <f t="shared" si="77"/>
        <v>0</v>
      </c>
      <c r="CO62" s="1475" t="e">
        <f t="shared" si="78"/>
        <v>#DIV/0!</v>
      </c>
      <c r="CP62" s="307"/>
      <c r="CQ62" s="400">
        <f t="shared" si="80"/>
        <v>0</v>
      </c>
      <c r="CR62" s="1475" t="e">
        <f t="shared" si="81"/>
        <v>#DIV/0!</v>
      </c>
      <c r="CS62" s="344">
        <v>0</v>
      </c>
      <c r="CT62" s="74">
        <v>0</v>
      </c>
      <c r="CU62" s="400">
        <v>0</v>
      </c>
      <c r="CV62" s="400">
        <v>0</v>
      </c>
      <c r="CW62" s="431">
        <v>0</v>
      </c>
      <c r="CX62" s="1475" t="e">
        <f t="shared" si="83"/>
        <v>#DIV/0!</v>
      </c>
      <c r="CY62" s="74">
        <v>0</v>
      </c>
      <c r="CZ62" s="400"/>
      <c r="DA62" s="400">
        <f t="shared" si="84"/>
        <v>0</v>
      </c>
      <c r="DB62" s="400"/>
      <c r="DC62" s="400">
        <f t="shared" si="85"/>
        <v>0</v>
      </c>
      <c r="DD62" s="344"/>
      <c r="DE62" s="1969" t="e">
        <f t="shared" si="87"/>
        <v>#DIV/0!</v>
      </c>
      <c r="DF62" s="400"/>
      <c r="DG62" s="400">
        <f t="shared" si="89"/>
        <v>0</v>
      </c>
      <c r="DH62" s="1475" t="e">
        <f t="shared" si="90"/>
        <v>#DIV/0!</v>
      </c>
      <c r="DI62" s="344"/>
      <c r="DJ62" s="2547"/>
      <c r="DK62" s="2543" t="e">
        <f t="shared" si="92"/>
        <v>#DIV/0!</v>
      </c>
      <c r="DL62" s="2548">
        <v>0</v>
      </c>
      <c r="DM62" s="2548">
        <v>0</v>
      </c>
      <c r="DN62" s="2548">
        <v>0</v>
      </c>
      <c r="DO62" s="2547"/>
      <c r="DP62" s="2543" t="e">
        <f t="shared" si="94"/>
        <v>#DIV/0!</v>
      </c>
      <c r="DQ62" s="2548"/>
      <c r="DR62" s="2548">
        <f t="shared" si="96"/>
        <v>0</v>
      </c>
      <c r="DS62" s="2543" t="e">
        <f t="shared" si="97"/>
        <v>#DIV/0!</v>
      </c>
      <c r="DT62" s="2547"/>
      <c r="DU62" s="2543" t="e">
        <f t="shared" si="99"/>
        <v>#DIV/0!</v>
      </c>
      <c r="DV62" s="2548">
        <v>0</v>
      </c>
      <c r="DW62" s="2547">
        <v>0</v>
      </c>
      <c r="DX62" s="587" t="e">
        <f t="shared" si="101"/>
        <v>#DIV/0!</v>
      </c>
      <c r="DY62" s="430"/>
      <c r="DZ62" s="400">
        <v>0</v>
      </c>
      <c r="EA62" s="400">
        <v>0</v>
      </c>
      <c r="EB62" s="430"/>
      <c r="EC62" s="430">
        <f t="shared" si="104"/>
        <v>0</v>
      </c>
      <c r="ED62" s="431">
        <v>0</v>
      </c>
      <c r="EE62" s="400"/>
      <c r="EF62" s="400">
        <f t="shared" si="106"/>
        <v>0</v>
      </c>
      <c r="EG62" s="1475" t="e">
        <f t="shared" si="107"/>
        <v>#DIV/0!</v>
      </c>
      <c r="EH62" s="2431">
        <v>0</v>
      </c>
      <c r="EI62" s="1475" t="e">
        <f t="shared" si="109"/>
        <v>#DIV/0!</v>
      </c>
      <c r="EJ62" s="430"/>
      <c r="EK62" s="2673">
        <v>0</v>
      </c>
      <c r="EL62" s="400">
        <v>0</v>
      </c>
      <c r="EM62" s="400">
        <v>0</v>
      </c>
    </row>
    <row r="63" spans="1:143" ht="21" hidden="1" x14ac:dyDescent="0.35">
      <c r="A63" s="203">
        <v>56</v>
      </c>
      <c r="B63" s="1747"/>
      <c r="C63" s="1747"/>
      <c r="D63" s="240"/>
      <c r="E63" s="245" t="s">
        <v>830</v>
      </c>
      <c r="F63" s="246" t="s">
        <v>555</v>
      </c>
      <c r="G63" s="222">
        <v>910</v>
      </c>
      <c r="H63" s="222">
        <v>1096</v>
      </c>
      <c r="I63" s="225">
        <v>982</v>
      </c>
      <c r="J63" s="222">
        <v>982</v>
      </c>
      <c r="K63" s="222">
        <v>982</v>
      </c>
      <c r="L63" s="225">
        <v>72</v>
      </c>
      <c r="M63" s="215">
        <f t="shared" si="175"/>
        <v>7.3319755600814662E-2</v>
      </c>
      <c r="N63" s="225"/>
      <c r="O63" s="307"/>
      <c r="P63" s="222">
        <v>982</v>
      </c>
      <c r="Q63" s="225">
        <f t="shared" si="112"/>
        <v>982</v>
      </c>
      <c r="R63" s="215">
        <f t="shared" si="36"/>
        <v>7.3319755600814662E-2</v>
      </c>
      <c r="S63" s="222">
        <v>982</v>
      </c>
      <c r="T63" s="225">
        <v>0</v>
      </c>
      <c r="U63" s="323">
        <f t="shared" si="38"/>
        <v>0</v>
      </c>
      <c r="V63" s="222">
        <v>982</v>
      </c>
      <c r="W63" s="307"/>
      <c r="X63" s="307">
        <f t="shared" si="39"/>
        <v>982</v>
      </c>
      <c r="Y63" s="323">
        <f t="shared" si="40"/>
        <v>0</v>
      </c>
      <c r="Z63" s="307">
        <v>0</v>
      </c>
      <c r="AA63" s="323">
        <f t="shared" si="42"/>
        <v>0</v>
      </c>
      <c r="AB63" s="307">
        <v>198</v>
      </c>
      <c r="AC63" s="222">
        <v>982</v>
      </c>
      <c r="AD63" s="222">
        <v>630</v>
      </c>
      <c r="AE63" s="222">
        <v>630</v>
      </c>
      <c r="AF63" s="222">
        <v>630</v>
      </c>
      <c r="AG63" s="225"/>
      <c r="AH63" s="344">
        <v>615.13</v>
      </c>
      <c r="AI63" s="323">
        <f t="shared" si="43"/>
        <v>0.62640529531568223</v>
      </c>
      <c r="AJ63" s="344">
        <v>231</v>
      </c>
      <c r="AK63" s="323">
        <f t="shared" si="44"/>
        <v>0.36666666666666664</v>
      </c>
      <c r="AL63" s="225"/>
      <c r="AM63" s="225">
        <f t="shared" si="45"/>
        <v>630</v>
      </c>
      <c r="AN63" s="323">
        <f t="shared" si="46"/>
        <v>0.36666666666666664</v>
      </c>
      <c r="AO63" s="225"/>
      <c r="AP63" s="225">
        <f t="shared" si="48"/>
        <v>630</v>
      </c>
      <c r="AQ63" s="222">
        <v>630</v>
      </c>
      <c r="AR63" s="364">
        <v>315</v>
      </c>
      <c r="AS63" s="222">
        <v>630</v>
      </c>
      <c r="AT63" s="429">
        <v>588</v>
      </c>
      <c r="AU63" s="430">
        <v>630</v>
      </c>
      <c r="AV63" s="430">
        <v>630</v>
      </c>
      <c r="AW63" s="430">
        <v>630</v>
      </c>
      <c r="AX63" s="431">
        <v>406</v>
      </c>
      <c r="AY63" s="587">
        <f t="shared" si="50"/>
        <v>0.64444444444444449</v>
      </c>
      <c r="AZ63" s="430"/>
      <c r="BA63" s="430">
        <f t="shared" si="52"/>
        <v>630</v>
      </c>
      <c r="BB63" s="587">
        <f t="shared" si="182"/>
        <v>0.64444444444444449</v>
      </c>
      <c r="BC63" s="431">
        <v>406</v>
      </c>
      <c r="BD63" s="587">
        <f t="shared" si="55"/>
        <v>0.64444444444444449</v>
      </c>
      <c r="BE63" s="431">
        <v>1366</v>
      </c>
      <c r="BF63" s="587">
        <f t="shared" si="56"/>
        <v>2.1682539682539681</v>
      </c>
      <c r="BG63" s="430"/>
      <c r="BH63" s="430">
        <f t="shared" si="58"/>
        <v>630</v>
      </c>
      <c r="BI63" s="587">
        <f t="shared" si="59"/>
        <v>2.1682539682539681</v>
      </c>
      <c r="BJ63" s="431">
        <v>1366</v>
      </c>
      <c r="BK63" s="431">
        <v>1366</v>
      </c>
      <c r="BL63" s="400">
        <v>0</v>
      </c>
      <c r="BM63" s="400">
        <v>0</v>
      </c>
      <c r="BN63" s="400">
        <v>0</v>
      </c>
      <c r="BO63" s="344">
        <v>0</v>
      </c>
      <c r="BP63" s="391"/>
      <c r="BQ63" s="74">
        <f t="shared" si="61"/>
        <v>0</v>
      </c>
      <c r="BR63" s="323" t="e">
        <f t="shared" si="62"/>
        <v>#DIV/0!</v>
      </c>
      <c r="BS63" s="377">
        <v>775</v>
      </c>
      <c r="BT63" s="323" t="e">
        <f t="shared" si="64"/>
        <v>#DIV/0!</v>
      </c>
      <c r="BU63" s="97">
        <v>3875</v>
      </c>
      <c r="BV63" s="323" t="e">
        <f t="shared" si="65"/>
        <v>#DIV/0!</v>
      </c>
      <c r="BW63" s="391">
        <v>5424</v>
      </c>
      <c r="BX63" s="307">
        <f t="shared" si="67"/>
        <v>5424</v>
      </c>
      <c r="BY63" s="323">
        <f t="shared" si="68"/>
        <v>0.71441740412979349</v>
      </c>
      <c r="BZ63" s="400">
        <v>5424</v>
      </c>
      <c r="CA63" s="1448">
        <v>9299</v>
      </c>
      <c r="CB63" s="400">
        <v>9299</v>
      </c>
      <c r="CC63" s="400">
        <v>9299</v>
      </c>
      <c r="CD63" s="1459">
        <v>4650</v>
      </c>
      <c r="CE63" s="222">
        <v>9299</v>
      </c>
      <c r="CF63" s="377">
        <v>2320</v>
      </c>
      <c r="CG63" s="1475">
        <f t="shared" si="70"/>
        <v>0.24948919238627809</v>
      </c>
      <c r="CH63" s="307"/>
      <c r="CI63" s="400">
        <f t="shared" si="72"/>
        <v>9299</v>
      </c>
      <c r="CJ63" s="1475">
        <f t="shared" si="73"/>
        <v>0.24948919238627809</v>
      </c>
      <c r="CK63" s="1955">
        <v>3870</v>
      </c>
      <c r="CL63" s="1475">
        <f t="shared" si="75"/>
        <v>0.41617378212711043</v>
      </c>
      <c r="CM63" s="307"/>
      <c r="CN63" s="307">
        <f t="shared" si="77"/>
        <v>9299</v>
      </c>
      <c r="CO63" s="1475">
        <f t="shared" si="78"/>
        <v>0.41617378212711043</v>
      </c>
      <c r="CP63" s="307"/>
      <c r="CQ63" s="400">
        <f t="shared" si="80"/>
        <v>9299</v>
      </c>
      <c r="CR63" s="1475">
        <f t="shared" si="81"/>
        <v>0.41617378212711043</v>
      </c>
      <c r="CS63" s="344">
        <v>8520</v>
      </c>
      <c r="CT63" s="74">
        <v>10079</v>
      </c>
      <c r="CU63" s="400">
        <v>9299</v>
      </c>
      <c r="CV63" s="400">
        <v>9299</v>
      </c>
      <c r="CW63" s="431">
        <v>8520</v>
      </c>
      <c r="CX63" s="1475">
        <f t="shared" si="83"/>
        <v>0.91622755134960754</v>
      </c>
      <c r="CY63" s="74">
        <v>10079</v>
      </c>
      <c r="CZ63" s="400"/>
      <c r="DA63" s="400">
        <f t="shared" si="84"/>
        <v>10079</v>
      </c>
      <c r="DB63" s="400"/>
      <c r="DC63" s="400">
        <f t="shared" si="85"/>
        <v>10079</v>
      </c>
      <c r="DD63" s="344">
        <v>3800</v>
      </c>
      <c r="DE63" s="1969">
        <f t="shared" si="87"/>
        <v>0.37702152991368193</v>
      </c>
      <c r="DF63" s="400"/>
      <c r="DG63" s="400">
        <f t="shared" si="89"/>
        <v>10079</v>
      </c>
      <c r="DH63" s="1475">
        <f t="shared" si="90"/>
        <v>0.37702152991368193</v>
      </c>
      <c r="DI63" s="344">
        <v>9225</v>
      </c>
      <c r="DJ63" s="2547">
        <v>9225</v>
      </c>
      <c r="DK63" s="2543">
        <f t="shared" si="92"/>
        <v>0.91526937196150415</v>
      </c>
      <c r="DL63" s="2548">
        <v>9299</v>
      </c>
      <c r="DM63" s="2548">
        <v>9299</v>
      </c>
      <c r="DN63" s="2548">
        <v>9299</v>
      </c>
      <c r="DO63" s="2547">
        <v>3875</v>
      </c>
      <c r="DP63" s="2543">
        <f t="shared" si="94"/>
        <v>0.41671147435208089</v>
      </c>
      <c r="DQ63" s="2548"/>
      <c r="DR63" s="2548">
        <f t="shared" si="96"/>
        <v>9299</v>
      </c>
      <c r="DS63" s="2543">
        <f t="shared" si="97"/>
        <v>0.41671147435208089</v>
      </c>
      <c r="DT63" s="2547">
        <v>6200</v>
      </c>
      <c r="DU63" s="2543">
        <f t="shared" si="99"/>
        <v>0.66673835896332934</v>
      </c>
      <c r="DV63" s="2548">
        <v>9299</v>
      </c>
      <c r="DW63" s="2547">
        <v>8524</v>
      </c>
      <c r="DX63" s="587">
        <f t="shared" si="101"/>
        <v>0.91665770512958378</v>
      </c>
      <c r="DY63" s="430">
        <v>10299</v>
      </c>
      <c r="DZ63" s="2159">
        <v>10299</v>
      </c>
      <c r="EA63" s="2159">
        <v>10299</v>
      </c>
      <c r="EB63" s="430"/>
      <c r="EC63" s="430">
        <f t="shared" si="104"/>
        <v>10299</v>
      </c>
      <c r="ED63" s="431">
        <v>3100</v>
      </c>
      <c r="EE63" s="400"/>
      <c r="EF63" s="400">
        <f t="shared" si="106"/>
        <v>10299</v>
      </c>
      <c r="EG63" s="1475">
        <f t="shared" si="107"/>
        <v>0.30100009709680553</v>
      </c>
      <c r="EH63" s="2431">
        <v>3875</v>
      </c>
      <c r="EI63" s="1475">
        <f t="shared" si="109"/>
        <v>0.37625012137100688</v>
      </c>
      <c r="EJ63" s="430">
        <v>10299</v>
      </c>
      <c r="EK63" s="2673">
        <v>10500</v>
      </c>
      <c r="EL63" s="400">
        <v>10500</v>
      </c>
      <c r="EM63" s="400">
        <v>10500</v>
      </c>
    </row>
    <row r="64" spans="1:143" ht="21" hidden="1" x14ac:dyDescent="0.35">
      <c r="A64" s="203">
        <v>57</v>
      </c>
      <c r="B64" s="1747"/>
      <c r="C64" s="1747"/>
      <c r="D64" s="240"/>
      <c r="E64" s="245" t="s">
        <v>28</v>
      </c>
      <c r="F64" s="246" t="s">
        <v>555</v>
      </c>
      <c r="G64" s="222">
        <v>759</v>
      </c>
      <c r="H64" s="222">
        <v>759</v>
      </c>
      <c r="I64" s="225">
        <v>769</v>
      </c>
      <c r="J64" s="222">
        <v>769</v>
      </c>
      <c r="K64" s="222">
        <v>769</v>
      </c>
      <c r="L64" s="225">
        <v>253</v>
      </c>
      <c r="M64" s="215">
        <f t="shared" si="175"/>
        <v>0.32899869960988298</v>
      </c>
      <c r="N64" s="225"/>
      <c r="O64" s="307"/>
      <c r="P64" s="222">
        <v>769</v>
      </c>
      <c r="Q64" s="225">
        <f t="shared" si="112"/>
        <v>769</v>
      </c>
      <c r="R64" s="215">
        <f t="shared" si="36"/>
        <v>0.32899869960988298</v>
      </c>
      <c r="S64" s="222">
        <v>769</v>
      </c>
      <c r="T64" s="225">
        <v>380</v>
      </c>
      <c r="U64" s="323">
        <f t="shared" si="38"/>
        <v>0.49414824447334199</v>
      </c>
      <c r="V64" s="222">
        <v>769</v>
      </c>
      <c r="W64" s="307"/>
      <c r="X64" s="307">
        <f t="shared" si="39"/>
        <v>769</v>
      </c>
      <c r="Y64" s="323">
        <f t="shared" si="40"/>
        <v>0.49414824447334199</v>
      </c>
      <c r="Z64" s="307">
        <v>633</v>
      </c>
      <c r="AA64" s="323">
        <f t="shared" si="42"/>
        <v>0.82314694408322497</v>
      </c>
      <c r="AB64" s="307">
        <v>696</v>
      </c>
      <c r="AC64" s="222">
        <v>769</v>
      </c>
      <c r="AD64" s="222">
        <v>759</v>
      </c>
      <c r="AE64" s="222">
        <v>759</v>
      </c>
      <c r="AF64" s="222">
        <v>759</v>
      </c>
      <c r="AG64" s="225"/>
      <c r="AH64" s="344">
        <v>759.12</v>
      </c>
      <c r="AI64" s="323">
        <f t="shared" si="43"/>
        <v>0.98715214564369314</v>
      </c>
      <c r="AJ64" s="344">
        <v>379.56</v>
      </c>
      <c r="AK64" s="323">
        <f t="shared" si="44"/>
        <v>0.50007905138339925</v>
      </c>
      <c r="AL64" s="225"/>
      <c r="AM64" s="225">
        <f t="shared" si="45"/>
        <v>759</v>
      </c>
      <c r="AN64" s="323">
        <f t="shared" si="46"/>
        <v>0.50007905138339925</v>
      </c>
      <c r="AO64" s="225"/>
      <c r="AP64" s="225">
        <f t="shared" si="48"/>
        <v>759</v>
      </c>
      <c r="AQ64" s="222">
        <v>759</v>
      </c>
      <c r="AR64" s="364">
        <v>632.6</v>
      </c>
      <c r="AS64" s="222">
        <v>759</v>
      </c>
      <c r="AT64" s="429">
        <v>759.12</v>
      </c>
      <c r="AU64" s="430">
        <v>759</v>
      </c>
      <c r="AV64" s="430">
        <v>759</v>
      </c>
      <c r="AW64" s="430">
        <v>759</v>
      </c>
      <c r="AX64" s="431">
        <v>189.78</v>
      </c>
      <c r="AY64" s="587">
        <f t="shared" si="50"/>
        <v>0.25003952569169963</v>
      </c>
      <c r="AZ64" s="430"/>
      <c r="BA64" s="430">
        <f t="shared" si="52"/>
        <v>759</v>
      </c>
      <c r="BB64" s="587">
        <f t="shared" si="182"/>
        <v>0.25003952569169963</v>
      </c>
      <c r="BC64" s="431">
        <v>379.56</v>
      </c>
      <c r="BD64" s="587">
        <f t="shared" si="55"/>
        <v>0.50007905138339925</v>
      </c>
      <c r="BE64" s="431">
        <v>632.6</v>
      </c>
      <c r="BF64" s="587">
        <f t="shared" si="56"/>
        <v>0.83346508563899868</v>
      </c>
      <c r="BG64" s="430"/>
      <c r="BH64" s="430">
        <f t="shared" si="58"/>
        <v>759</v>
      </c>
      <c r="BI64" s="587">
        <f t="shared" si="59"/>
        <v>0.83346508563899868</v>
      </c>
      <c r="BJ64" s="431">
        <v>759.12</v>
      </c>
      <c r="BK64" s="431">
        <v>759.12</v>
      </c>
      <c r="BL64" s="400">
        <v>759</v>
      </c>
      <c r="BM64" s="400">
        <v>759</v>
      </c>
      <c r="BN64" s="400">
        <v>759</v>
      </c>
      <c r="BO64" s="344">
        <v>253.04</v>
      </c>
      <c r="BP64" s="391"/>
      <c r="BQ64" s="74">
        <f t="shared" si="61"/>
        <v>759</v>
      </c>
      <c r="BR64" s="323">
        <f t="shared" si="62"/>
        <v>0.33338603425559948</v>
      </c>
      <c r="BS64" s="377">
        <v>379.56</v>
      </c>
      <c r="BT64" s="323">
        <f t="shared" si="64"/>
        <v>0.50007905138339925</v>
      </c>
      <c r="BU64" s="97">
        <v>632.6</v>
      </c>
      <c r="BV64" s="323">
        <f t="shared" si="65"/>
        <v>0.83346508563899868</v>
      </c>
      <c r="BW64" s="391"/>
      <c r="BX64" s="307">
        <f t="shared" si="67"/>
        <v>759</v>
      </c>
      <c r="BY64" s="323">
        <f t="shared" si="68"/>
        <v>0.83346508563899868</v>
      </c>
      <c r="BZ64" s="400">
        <v>759</v>
      </c>
      <c r="CA64" s="1448">
        <v>759</v>
      </c>
      <c r="CB64" s="400">
        <v>759</v>
      </c>
      <c r="CC64" s="400">
        <v>759</v>
      </c>
      <c r="CD64" s="1459">
        <v>759.12</v>
      </c>
      <c r="CE64" s="222">
        <v>759</v>
      </c>
      <c r="CF64" s="377">
        <v>253.04</v>
      </c>
      <c r="CG64" s="1475">
        <f t="shared" si="70"/>
        <v>0.33338603425559948</v>
      </c>
      <c r="CH64" s="307"/>
      <c r="CI64" s="400">
        <f t="shared" si="72"/>
        <v>759</v>
      </c>
      <c r="CJ64" s="1475">
        <f t="shared" si="73"/>
        <v>0.33338603425559948</v>
      </c>
      <c r="CK64" s="1955">
        <v>379.56</v>
      </c>
      <c r="CL64" s="1475">
        <f t="shared" si="75"/>
        <v>0.50007905138339925</v>
      </c>
      <c r="CM64" s="307"/>
      <c r="CN64" s="307">
        <f t="shared" si="77"/>
        <v>759</v>
      </c>
      <c r="CO64" s="1475">
        <f t="shared" si="78"/>
        <v>0.50007905138339925</v>
      </c>
      <c r="CP64" s="307"/>
      <c r="CQ64" s="400">
        <f t="shared" si="80"/>
        <v>759</v>
      </c>
      <c r="CR64" s="1475">
        <f t="shared" si="81"/>
        <v>0.50007905138339925</v>
      </c>
      <c r="CS64" s="344">
        <v>759.12</v>
      </c>
      <c r="CT64" s="74">
        <v>759</v>
      </c>
      <c r="CU64" s="400">
        <v>759</v>
      </c>
      <c r="CV64" s="400">
        <v>759</v>
      </c>
      <c r="CW64" s="431">
        <v>759.12</v>
      </c>
      <c r="CX64" s="1475">
        <f t="shared" si="83"/>
        <v>1.0001581027667985</v>
      </c>
      <c r="CY64" s="74">
        <v>759</v>
      </c>
      <c r="CZ64" s="400"/>
      <c r="DA64" s="400">
        <f t="shared" si="84"/>
        <v>759</v>
      </c>
      <c r="DB64" s="400"/>
      <c r="DC64" s="400">
        <f t="shared" si="85"/>
        <v>759</v>
      </c>
      <c r="DD64" s="344">
        <v>379.56</v>
      </c>
      <c r="DE64" s="1969">
        <f t="shared" si="87"/>
        <v>0.50007905138339925</v>
      </c>
      <c r="DF64" s="400"/>
      <c r="DG64" s="400">
        <f t="shared" si="89"/>
        <v>759</v>
      </c>
      <c r="DH64" s="1475">
        <f t="shared" si="90"/>
        <v>0.50007905138339925</v>
      </c>
      <c r="DI64" s="344">
        <v>759.12</v>
      </c>
      <c r="DJ64" s="2547">
        <v>759.12</v>
      </c>
      <c r="DK64" s="2543">
        <f t="shared" si="92"/>
        <v>1.0001581027667985</v>
      </c>
      <c r="DL64" s="2548">
        <v>759</v>
      </c>
      <c r="DM64" s="2548">
        <v>759</v>
      </c>
      <c r="DN64" s="2548">
        <v>759</v>
      </c>
      <c r="DO64" s="2547">
        <v>379.56</v>
      </c>
      <c r="DP64" s="2543">
        <f t="shared" si="94"/>
        <v>0.50007905138339925</v>
      </c>
      <c r="DQ64" s="2548"/>
      <c r="DR64" s="2548">
        <f t="shared" si="96"/>
        <v>759</v>
      </c>
      <c r="DS64" s="2543">
        <f t="shared" si="97"/>
        <v>0.50007905138339925</v>
      </c>
      <c r="DT64" s="2547">
        <v>569.34</v>
      </c>
      <c r="DU64" s="2543">
        <f t="shared" si="99"/>
        <v>0.75011857707509888</v>
      </c>
      <c r="DV64" s="2548">
        <v>759</v>
      </c>
      <c r="DW64" s="2547">
        <v>759.12</v>
      </c>
      <c r="DX64" s="587">
        <f t="shared" si="101"/>
        <v>1.0001581027667985</v>
      </c>
      <c r="DY64" s="430">
        <v>759</v>
      </c>
      <c r="DZ64" s="400">
        <v>759</v>
      </c>
      <c r="EA64" s="400">
        <v>759</v>
      </c>
      <c r="EB64" s="430"/>
      <c r="EC64" s="430">
        <f t="shared" si="104"/>
        <v>759</v>
      </c>
      <c r="ED64" s="431">
        <v>253.04</v>
      </c>
      <c r="EE64" s="400"/>
      <c r="EF64" s="400">
        <f t="shared" si="106"/>
        <v>759</v>
      </c>
      <c r="EG64" s="1475">
        <f t="shared" si="107"/>
        <v>0.33338603425559948</v>
      </c>
      <c r="EH64" s="2431">
        <v>379.56</v>
      </c>
      <c r="EI64" s="1475">
        <f t="shared" si="109"/>
        <v>0.50007905138339925</v>
      </c>
      <c r="EJ64" s="430">
        <v>759</v>
      </c>
      <c r="EK64" s="2673">
        <v>759</v>
      </c>
      <c r="EL64" s="400">
        <v>759</v>
      </c>
      <c r="EM64" s="400">
        <v>759</v>
      </c>
    </row>
    <row r="65" spans="1:143" ht="21" hidden="1" x14ac:dyDescent="0.35">
      <c r="A65" s="203">
        <v>58</v>
      </c>
      <c r="B65" s="1747"/>
      <c r="C65" s="1747"/>
      <c r="D65" s="240"/>
      <c r="E65" s="245" t="s">
        <v>29</v>
      </c>
      <c r="F65" s="246" t="s">
        <v>560</v>
      </c>
      <c r="G65" s="222">
        <v>144</v>
      </c>
      <c r="H65" s="222">
        <v>144</v>
      </c>
      <c r="I65" s="225">
        <v>144</v>
      </c>
      <c r="J65" s="222">
        <v>144</v>
      </c>
      <c r="K65" s="222">
        <v>144</v>
      </c>
      <c r="L65" s="225">
        <v>48</v>
      </c>
      <c r="M65" s="215">
        <f t="shared" si="175"/>
        <v>0.33333333333333331</v>
      </c>
      <c r="N65" s="225"/>
      <c r="O65" s="307"/>
      <c r="P65" s="222">
        <v>144</v>
      </c>
      <c r="Q65" s="225">
        <f t="shared" si="112"/>
        <v>144</v>
      </c>
      <c r="R65" s="215">
        <f t="shared" si="36"/>
        <v>0.33333333333333331</v>
      </c>
      <c r="S65" s="222">
        <v>144</v>
      </c>
      <c r="T65" s="225">
        <v>96</v>
      </c>
      <c r="U65" s="323">
        <f t="shared" si="38"/>
        <v>0.66666666666666663</v>
      </c>
      <c r="V65" s="222">
        <v>144</v>
      </c>
      <c r="W65" s="307"/>
      <c r="X65" s="307">
        <f t="shared" si="39"/>
        <v>144</v>
      </c>
      <c r="Y65" s="323">
        <f t="shared" si="40"/>
        <v>0.66666666666666663</v>
      </c>
      <c r="Z65" s="307">
        <v>144</v>
      </c>
      <c r="AA65" s="323">
        <f t="shared" si="42"/>
        <v>1</v>
      </c>
      <c r="AB65" s="307">
        <v>156</v>
      </c>
      <c r="AC65" s="222">
        <v>144</v>
      </c>
      <c r="AD65" s="222">
        <v>156</v>
      </c>
      <c r="AE65" s="222">
        <v>156</v>
      </c>
      <c r="AF65" s="222">
        <v>156</v>
      </c>
      <c r="AG65" s="225"/>
      <c r="AH65" s="344">
        <v>168.3</v>
      </c>
      <c r="AI65" s="323">
        <f t="shared" si="43"/>
        <v>1.1687500000000002</v>
      </c>
      <c r="AJ65" s="344">
        <v>72</v>
      </c>
      <c r="AK65" s="323">
        <f t="shared" si="44"/>
        <v>0.46153846153846156</v>
      </c>
      <c r="AL65" s="225"/>
      <c r="AM65" s="225">
        <f t="shared" si="45"/>
        <v>156</v>
      </c>
      <c r="AN65" s="323">
        <f t="shared" si="46"/>
        <v>0.46153846153846156</v>
      </c>
      <c r="AO65" s="225"/>
      <c r="AP65" s="225">
        <f t="shared" si="48"/>
        <v>156</v>
      </c>
      <c r="AQ65" s="222">
        <v>156</v>
      </c>
      <c r="AR65" s="364">
        <v>120</v>
      </c>
      <c r="AS65" s="222">
        <v>156</v>
      </c>
      <c r="AT65" s="429">
        <v>144</v>
      </c>
      <c r="AU65" s="430">
        <v>156</v>
      </c>
      <c r="AV65" s="430">
        <v>156</v>
      </c>
      <c r="AW65" s="430">
        <v>156</v>
      </c>
      <c r="AX65" s="431">
        <v>36</v>
      </c>
      <c r="AY65" s="587">
        <f t="shared" si="50"/>
        <v>0.23076923076923078</v>
      </c>
      <c r="AZ65" s="430"/>
      <c r="BA65" s="430">
        <f t="shared" si="52"/>
        <v>156</v>
      </c>
      <c r="BB65" s="587">
        <f t="shared" si="182"/>
        <v>0.23076923076923078</v>
      </c>
      <c r="BC65" s="431">
        <v>72</v>
      </c>
      <c r="BD65" s="587">
        <f t="shared" si="55"/>
        <v>0.46153846153846156</v>
      </c>
      <c r="BE65" s="431">
        <v>120</v>
      </c>
      <c r="BF65" s="587">
        <f t="shared" si="56"/>
        <v>0.76923076923076927</v>
      </c>
      <c r="BG65" s="430"/>
      <c r="BH65" s="430">
        <f t="shared" si="58"/>
        <v>156</v>
      </c>
      <c r="BI65" s="587">
        <f t="shared" si="59"/>
        <v>0.76923076923076927</v>
      </c>
      <c r="BJ65" s="431">
        <v>144</v>
      </c>
      <c r="BK65" s="431">
        <v>144</v>
      </c>
      <c r="BL65" s="400">
        <v>156</v>
      </c>
      <c r="BM65" s="400">
        <v>156</v>
      </c>
      <c r="BN65" s="400">
        <v>156</v>
      </c>
      <c r="BO65" s="344">
        <v>48</v>
      </c>
      <c r="BP65" s="391"/>
      <c r="BQ65" s="74">
        <f t="shared" si="61"/>
        <v>156</v>
      </c>
      <c r="BR65" s="323">
        <f t="shared" si="62"/>
        <v>0.30769230769230771</v>
      </c>
      <c r="BS65" s="377">
        <v>72</v>
      </c>
      <c r="BT65" s="323">
        <f t="shared" si="64"/>
        <v>0.46153846153846156</v>
      </c>
      <c r="BU65" s="97">
        <v>120</v>
      </c>
      <c r="BV65" s="323">
        <f t="shared" si="65"/>
        <v>0.76923076923076927</v>
      </c>
      <c r="BW65" s="391"/>
      <c r="BX65" s="307">
        <f t="shared" si="67"/>
        <v>156</v>
      </c>
      <c r="BY65" s="323">
        <f t="shared" si="68"/>
        <v>0.76923076923076927</v>
      </c>
      <c r="BZ65" s="400">
        <v>156</v>
      </c>
      <c r="CA65" s="1448">
        <v>156</v>
      </c>
      <c r="CB65" s="400">
        <v>156</v>
      </c>
      <c r="CC65" s="400">
        <v>156</v>
      </c>
      <c r="CD65" s="1459">
        <v>144</v>
      </c>
      <c r="CE65" s="222">
        <v>156</v>
      </c>
      <c r="CF65" s="377">
        <v>48</v>
      </c>
      <c r="CG65" s="1475">
        <f t="shared" si="70"/>
        <v>0.30769230769230771</v>
      </c>
      <c r="CH65" s="307"/>
      <c r="CI65" s="400">
        <f t="shared" si="72"/>
        <v>156</v>
      </c>
      <c r="CJ65" s="1475">
        <f t="shared" si="73"/>
        <v>0.30769230769230771</v>
      </c>
      <c r="CK65" s="1955">
        <v>31.82</v>
      </c>
      <c r="CL65" s="1475">
        <f t="shared" si="75"/>
        <v>0.20397435897435898</v>
      </c>
      <c r="CM65" s="307"/>
      <c r="CN65" s="307">
        <f t="shared" si="77"/>
        <v>156</v>
      </c>
      <c r="CO65" s="1475">
        <f t="shared" si="78"/>
        <v>0.20397435897435898</v>
      </c>
      <c r="CP65" s="307"/>
      <c r="CQ65" s="400">
        <f t="shared" si="80"/>
        <v>156</v>
      </c>
      <c r="CR65" s="1475">
        <f t="shared" si="81"/>
        <v>0.20397435897435898</v>
      </c>
      <c r="CS65" s="344">
        <v>144</v>
      </c>
      <c r="CT65" s="74">
        <v>144</v>
      </c>
      <c r="CU65" s="400">
        <v>144</v>
      </c>
      <c r="CV65" s="400">
        <v>144</v>
      </c>
      <c r="CW65" s="431">
        <v>103.82</v>
      </c>
      <c r="CX65" s="1475">
        <f t="shared" si="83"/>
        <v>0.66551282051282046</v>
      </c>
      <c r="CY65" s="74">
        <v>144</v>
      </c>
      <c r="CZ65" s="400"/>
      <c r="DA65" s="400">
        <f t="shared" si="84"/>
        <v>144</v>
      </c>
      <c r="DB65" s="400"/>
      <c r="DC65" s="400">
        <f t="shared" si="85"/>
        <v>144</v>
      </c>
      <c r="DD65" s="344">
        <v>72</v>
      </c>
      <c r="DE65" s="1969">
        <f t="shared" si="87"/>
        <v>0.5</v>
      </c>
      <c r="DF65" s="400"/>
      <c r="DG65" s="400">
        <f t="shared" si="89"/>
        <v>144</v>
      </c>
      <c r="DH65" s="1475">
        <f t="shared" si="90"/>
        <v>0.5</v>
      </c>
      <c r="DI65" s="344">
        <v>144</v>
      </c>
      <c r="DJ65" s="2547">
        <v>144</v>
      </c>
      <c r="DK65" s="2543">
        <f t="shared" si="92"/>
        <v>1</v>
      </c>
      <c r="DL65" s="2548">
        <v>144</v>
      </c>
      <c r="DM65" s="2548">
        <v>144</v>
      </c>
      <c r="DN65" s="2548">
        <v>144</v>
      </c>
      <c r="DO65" s="2547">
        <v>72</v>
      </c>
      <c r="DP65" s="2543">
        <f t="shared" si="94"/>
        <v>0.5</v>
      </c>
      <c r="DQ65" s="2548"/>
      <c r="DR65" s="2548">
        <f t="shared" si="96"/>
        <v>144</v>
      </c>
      <c r="DS65" s="2543">
        <f t="shared" si="97"/>
        <v>0.5</v>
      </c>
      <c r="DT65" s="2547">
        <v>108</v>
      </c>
      <c r="DU65" s="2543">
        <f t="shared" si="99"/>
        <v>0.75</v>
      </c>
      <c r="DV65" s="2548">
        <v>144</v>
      </c>
      <c r="DW65" s="2547">
        <v>97.01</v>
      </c>
      <c r="DX65" s="587">
        <f t="shared" si="101"/>
        <v>0.67368055555555562</v>
      </c>
      <c r="DY65" s="430">
        <v>144</v>
      </c>
      <c r="DZ65" s="400">
        <v>144</v>
      </c>
      <c r="EA65" s="400">
        <v>144</v>
      </c>
      <c r="EB65" s="430"/>
      <c r="EC65" s="430">
        <f t="shared" si="104"/>
        <v>144</v>
      </c>
      <c r="ED65" s="431">
        <v>48</v>
      </c>
      <c r="EE65" s="400"/>
      <c r="EF65" s="400">
        <f t="shared" si="106"/>
        <v>144</v>
      </c>
      <c r="EG65" s="1475">
        <f t="shared" si="107"/>
        <v>0.33333333333333331</v>
      </c>
      <c r="EH65" s="2431">
        <v>20.36</v>
      </c>
      <c r="EI65" s="1475">
        <f t="shared" si="109"/>
        <v>0.1413888888888889</v>
      </c>
      <c r="EJ65" s="430">
        <v>144</v>
      </c>
      <c r="EK65" s="2673">
        <v>144</v>
      </c>
      <c r="EL65" s="400">
        <v>144</v>
      </c>
      <c r="EM65" s="400">
        <v>144</v>
      </c>
    </row>
    <row r="66" spans="1:143" ht="21" x14ac:dyDescent="0.35">
      <c r="A66" s="203">
        <v>19</v>
      </c>
      <c r="B66" s="1747"/>
      <c r="C66" s="1747"/>
      <c r="D66" s="240"/>
      <c r="E66" s="245" t="s">
        <v>160</v>
      </c>
      <c r="F66" s="246" t="s">
        <v>554</v>
      </c>
      <c r="G66" s="222">
        <f>SUM(G67,G68,G73)</f>
        <v>86764</v>
      </c>
      <c r="H66" s="222">
        <f t="shared" ref="H66:L66" si="576">SUM(H67,H68,H73)</f>
        <v>79253</v>
      </c>
      <c r="I66" s="225">
        <f t="shared" si="576"/>
        <v>80290</v>
      </c>
      <c r="J66" s="222">
        <f t="shared" si="576"/>
        <v>80290</v>
      </c>
      <c r="K66" s="222">
        <f t="shared" si="576"/>
        <v>80290</v>
      </c>
      <c r="L66" s="225">
        <f t="shared" si="576"/>
        <v>26587</v>
      </c>
      <c r="M66" s="215">
        <f t="shared" si="175"/>
        <v>0.33113712791132144</v>
      </c>
      <c r="N66" s="225">
        <f>SUM(N73,N68)</f>
        <v>0</v>
      </c>
      <c r="O66" s="307">
        <f>SUM(O73,O68)</f>
        <v>0</v>
      </c>
      <c r="P66" s="222">
        <f t="shared" ref="P66" si="577">SUM(P67,P68,P73)</f>
        <v>80290</v>
      </c>
      <c r="Q66" s="225">
        <f t="shared" si="112"/>
        <v>80290</v>
      </c>
      <c r="R66" s="215">
        <f t="shared" si="36"/>
        <v>0.33113712791132144</v>
      </c>
      <c r="S66" s="222">
        <f t="shared" ref="S66:T66" si="578">SUM(S67,S68,S73)</f>
        <v>80290</v>
      </c>
      <c r="T66" s="225">
        <f t="shared" si="578"/>
        <v>37887</v>
      </c>
      <c r="U66" s="323">
        <f t="shared" si="38"/>
        <v>0.47187694607049446</v>
      </c>
      <c r="V66" s="222">
        <f t="shared" ref="V66" si="579">SUM(V67,V68,V73)</f>
        <v>80290</v>
      </c>
      <c r="W66" s="307">
        <f>SUM(W73,W68)</f>
        <v>0</v>
      </c>
      <c r="X66" s="307">
        <f t="shared" si="39"/>
        <v>80290</v>
      </c>
      <c r="Y66" s="323">
        <f t="shared" si="40"/>
        <v>0.47187694607049446</v>
      </c>
      <c r="Z66" s="307">
        <f t="shared" ref="Z66:AF66" si="580">SUM(Z67,Z68,Z73)</f>
        <v>64324</v>
      </c>
      <c r="AA66" s="323">
        <f t="shared" si="42"/>
        <v>0.80114584630713659</v>
      </c>
      <c r="AB66" s="307">
        <f t="shared" si="580"/>
        <v>71390</v>
      </c>
      <c r="AC66" s="222">
        <f t="shared" si="580"/>
        <v>80290</v>
      </c>
      <c r="AD66" s="222">
        <f t="shared" si="580"/>
        <v>81528</v>
      </c>
      <c r="AE66" s="222">
        <f t="shared" si="580"/>
        <v>81528</v>
      </c>
      <c r="AF66" s="222">
        <f t="shared" si="580"/>
        <v>81528</v>
      </c>
      <c r="AG66" s="225">
        <f>SUM(AG73,AG68)</f>
        <v>0</v>
      </c>
      <c r="AH66" s="344">
        <f t="shared" ref="AH66" si="581">SUM(AH67,AH68,AH73)</f>
        <v>77793.03</v>
      </c>
      <c r="AI66" s="323">
        <f t="shared" si="43"/>
        <v>0.96890061028770702</v>
      </c>
      <c r="AJ66" s="344">
        <f t="shared" ref="AJ66" si="582">SUM(AJ67,AJ68,AJ73)</f>
        <v>39869.83</v>
      </c>
      <c r="AK66" s="323">
        <f t="shared" si="44"/>
        <v>0.48903235698165048</v>
      </c>
      <c r="AL66" s="225">
        <f t="shared" ref="AL66" si="583">SUM(AL67,AL68,AL73)</f>
        <v>0</v>
      </c>
      <c r="AM66" s="225">
        <f t="shared" si="45"/>
        <v>81528</v>
      </c>
      <c r="AN66" s="323">
        <f t="shared" si="46"/>
        <v>0.48903235698165048</v>
      </c>
      <c r="AO66" s="225">
        <f t="shared" ref="AO66" si="584">SUM(AO67,AO68,AO73)</f>
        <v>0</v>
      </c>
      <c r="AP66" s="225">
        <f t="shared" si="48"/>
        <v>81528</v>
      </c>
      <c r="AQ66" s="222">
        <f t="shared" ref="AQ66:AX66" si="585">SUM(AQ67,AQ68,AQ73)</f>
        <v>81528</v>
      </c>
      <c r="AR66" s="364">
        <f t="shared" si="585"/>
        <v>67988.25</v>
      </c>
      <c r="AS66" s="222">
        <f t="shared" si="585"/>
        <v>81528</v>
      </c>
      <c r="AT66" s="429">
        <f t="shared" si="585"/>
        <v>83462.44</v>
      </c>
      <c r="AU66" s="430">
        <f t="shared" si="585"/>
        <v>81528</v>
      </c>
      <c r="AV66" s="430">
        <f t="shared" si="585"/>
        <v>81528</v>
      </c>
      <c r="AW66" s="430">
        <f t="shared" si="585"/>
        <v>81528</v>
      </c>
      <c r="AX66" s="431">
        <f t="shared" si="585"/>
        <v>21777</v>
      </c>
      <c r="AY66" s="587">
        <f t="shared" si="50"/>
        <v>0.26711068589932291</v>
      </c>
      <c r="AZ66" s="430">
        <f t="shared" ref="AZ66" si="586">SUM(AZ67,AZ68,AZ73)</f>
        <v>0</v>
      </c>
      <c r="BA66" s="430">
        <f t="shared" si="52"/>
        <v>81528</v>
      </c>
      <c r="BB66" s="587">
        <f t="shared" si="182"/>
        <v>0.26711068589932291</v>
      </c>
      <c r="BC66" s="431">
        <f t="shared" ref="BC66:BE66" si="587">SUM(BC67,BC68,BC73)</f>
        <v>39643.53</v>
      </c>
      <c r="BD66" s="587">
        <f t="shared" si="55"/>
        <v>0.48625662349131588</v>
      </c>
      <c r="BE66" s="431">
        <f t="shared" si="587"/>
        <v>66077.55</v>
      </c>
      <c r="BF66" s="587">
        <f t="shared" si="56"/>
        <v>0.81048903444215492</v>
      </c>
      <c r="BG66" s="430">
        <f t="shared" ref="BG66" si="588">SUM(BG67,BG68,BG73)</f>
        <v>0</v>
      </c>
      <c r="BH66" s="430">
        <f t="shared" si="58"/>
        <v>81528</v>
      </c>
      <c r="BI66" s="587">
        <f t="shared" si="59"/>
        <v>0.81048903444215492</v>
      </c>
      <c r="BJ66" s="431">
        <f t="shared" ref="BJ66:BP66" si="589">SUM(BJ67,BJ68,BJ73)</f>
        <v>80380.95</v>
      </c>
      <c r="BK66" s="431">
        <f t="shared" si="589"/>
        <v>80380.95</v>
      </c>
      <c r="BL66" s="400">
        <f t="shared" si="589"/>
        <v>81528</v>
      </c>
      <c r="BM66" s="400">
        <f t="shared" si="589"/>
        <v>81528</v>
      </c>
      <c r="BN66" s="400">
        <f t="shared" si="589"/>
        <v>81528</v>
      </c>
      <c r="BO66" s="344">
        <f t="shared" si="589"/>
        <v>26602</v>
      </c>
      <c r="BP66" s="391">
        <f t="shared" si="589"/>
        <v>0</v>
      </c>
      <c r="BQ66" s="74">
        <f t="shared" si="61"/>
        <v>81528</v>
      </c>
      <c r="BR66" s="323">
        <f t="shared" si="62"/>
        <v>0.32629280737905997</v>
      </c>
      <c r="BS66" s="377">
        <f t="shared" ref="BS66:BU66" si="590">SUM(BS67,BS68,BS73)</f>
        <v>38396.28</v>
      </c>
      <c r="BT66" s="323">
        <f t="shared" si="64"/>
        <v>0.47095819841036207</v>
      </c>
      <c r="BU66" s="97">
        <f t="shared" si="590"/>
        <v>65188.78</v>
      </c>
      <c r="BV66" s="323">
        <f t="shared" si="65"/>
        <v>0.79958762633696401</v>
      </c>
      <c r="BW66" s="391">
        <f t="shared" ref="BW66" si="591">SUM(BW67,BW68,BW73)</f>
        <v>0</v>
      </c>
      <c r="BX66" s="307">
        <f t="shared" si="67"/>
        <v>81528</v>
      </c>
      <c r="BY66" s="323">
        <f t="shared" si="68"/>
        <v>0.79958762633696401</v>
      </c>
      <c r="BZ66" s="400">
        <f t="shared" ref="BZ66:CF66" si="592">SUM(BZ67,BZ68,BZ73)</f>
        <v>81528</v>
      </c>
      <c r="CA66" s="1448">
        <f t="shared" si="592"/>
        <v>81528</v>
      </c>
      <c r="CB66" s="400">
        <f t="shared" si="592"/>
        <v>81528</v>
      </c>
      <c r="CC66" s="400">
        <f t="shared" si="592"/>
        <v>81528</v>
      </c>
      <c r="CD66" s="1459">
        <f t="shared" si="592"/>
        <v>78541.78</v>
      </c>
      <c r="CE66" s="222">
        <f t="shared" si="592"/>
        <v>81528</v>
      </c>
      <c r="CF66" s="377">
        <f t="shared" si="592"/>
        <v>26339.480000000003</v>
      </c>
      <c r="CG66" s="1475">
        <f t="shared" si="70"/>
        <v>0.32307280934157595</v>
      </c>
      <c r="CH66" s="307">
        <f t="shared" ref="CH66" si="593">SUM(CH67,CH68,CH73)</f>
        <v>0</v>
      </c>
      <c r="CI66" s="400">
        <f t="shared" si="72"/>
        <v>81528</v>
      </c>
      <c r="CJ66" s="1475">
        <f t="shared" si="73"/>
        <v>0.32307280934157595</v>
      </c>
      <c r="CK66" s="1955">
        <f t="shared" ref="CK66" si="594">SUM(CK67,CK68,CK73)</f>
        <v>39292.29</v>
      </c>
      <c r="CL66" s="1475">
        <f t="shared" si="75"/>
        <v>0.48194841036208419</v>
      </c>
      <c r="CM66" s="307">
        <f t="shared" ref="CM66" si="595">SUM(CM67,CM68,CM73)</f>
        <v>0</v>
      </c>
      <c r="CN66" s="307">
        <f t="shared" si="77"/>
        <v>81528</v>
      </c>
      <c r="CO66" s="1475">
        <f t="shared" si="78"/>
        <v>0.48194841036208419</v>
      </c>
      <c r="CP66" s="307">
        <f t="shared" ref="CP66" si="596">SUM(CP67,CP68,CP73)</f>
        <v>0</v>
      </c>
      <c r="CQ66" s="400">
        <f t="shared" si="80"/>
        <v>81528</v>
      </c>
      <c r="CR66" s="1475">
        <f t="shared" si="81"/>
        <v>0.48194841036208419</v>
      </c>
      <c r="CS66" s="344">
        <f t="shared" ref="CS66:CW66" si="597">SUM(CS67,CS68,CS73)</f>
        <v>79927.69</v>
      </c>
      <c r="CT66" s="74">
        <f t="shared" si="597"/>
        <v>87724</v>
      </c>
      <c r="CU66" s="400">
        <f t="shared" si="597"/>
        <v>87724</v>
      </c>
      <c r="CV66" s="400">
        <f t="shared" si="597"/>
        <v>87724</v>
      </c>
      <c r="CW66" s="431">
        <f t="shared" si="597"/>
        <v>79927.69</v>
      </c>
      <c r="CX66" s="1475">
        <f t="shared" si="83"/>
        <v>0.98037103817093518</v>
      </c>
      <c r="CY66" s="74">
        <f t="shared" ref="CY66:DB66" si="598">SUM(CY67,CY68,CY73)</f>
        <v>87724</v>
      </c>
      <c r="CZ66" s="400">
        <f t="shared" si="598"/>
        <v>0</v>
      </c>
      <c r="DA66" s="400">
        <f t="shared" si="84"/>
        <v>87724</v>
      </c>
      <c r="DB66" s="400">
        <f t="shared" si="598"/>
        <v>0</v>
      </c>
      <c r="DC66" s="400">
        <f t="shared" si="85"/>
        <v>87724</v>
      </c>
      <c r="DD66" s="344">
        <f>SUM(DD67,DD68,DD72,DD73)</f>
        <v>38893.71</v>
      </c>
      <c r="DE66" s="1969">
        <f t="shared" si="87"/>
        <v>0.44336452966121015</v>
      </c>
      <c r="DF66" s="400">
        <f t="shared" ref="DF66" si="599">SUM(DF67,DF68,DF73)</f>
        <v>0</v>
      </c>
      <c r="DG66" s="400">
        <f t="shared" si="89"/>
        <v>87724</v>
      </c>
      <c r="DH66" s="1475">
        <f t="shared" si="90"/>
        <v>0.44336452966121015</v>
      </c>
      <c r="DI66" s="344">
        <f>SUM(DI67,DI68,DI72,DI73)</f>
        <v>80005.94</v>
      </c>
      <c r="DJ66" s="2547">
        <f>SUM(DJ67,DJ68,DJ72,DJ73)</f>
        <v>80005.94</v>
      </c>
      <c r="DK66" s="2543">
        <f t="shared" si="92"/>
        <v>0.91201883179061605</v>
      </c>
      <c r="DL66" s="2548">
        <f t="shared" ref="DL66:DN66" si="600">SUM(DL67,DL68,DL73)</f>
        <v>86396</v>
      </c>
      <c r="DM66" s="2548">
        <f t="shared" si="600"/>
        <v>86396</v>
      </c>
      <c r="DN66" s="2548">
        <f t="shared" si="600"/>
        <v>86396</v>
      </c>
      <c r="DO66" s="2547">
        <f>SUM(DO67,DO68,DO72,DO73)</f>
        <v>40805.65</v>
      </c>
      <c r="DP66" s="2543">
        <f t="shared" si="94"/>
        <v>0.4723094819204593</v>
      </c>
      <c r="DQ66" s="2548">
        <f t="shared" ref="DQ66" si="601">SUM(DQ67,DQ68,DQ73)</f>
        <v>0</v>
      </c>
      <c r="DR66" s="2548">
        <f t="shared" si="96"/>
        <v>86396</v>
      </c>
      <c r="DS66" s="2543">
        <f t="shared" si="97"/>
        <v>0.4723094819204593</v>
      </c>
      <c r="DT66" s="2547">
        <f>SUM(DT67,DT68,DT72,DT73)</f>
        <v>60472</v>
      </c>
      <c r="DU66" s="2543">
        <f t="shared" si="99"/>
        <v>0.69993981202833466</v>
      </c>
      <c r="DV66" s="2548">
        <f t="shared" ref="DV66:EB66" si="602">SUM(DV67,DV68,DV73)</f>
        <v>86396</v>
      </c>
      <c r="DW66" s="2547">
        <f t="shared" ref="DW66" si="603">SUM(DW67,DW68,DW73)</f>
        <v>82275.829999999987</v>
      </c>
      <c r="DX66" s="587">
        <f t="shared" si="101"/>
        <v>0.95231063938145266</v>
      </c>
      <c r="DY66" s="430">
        <f t="shared" si="602"/>
        <v>86396</v>
      </c>
      <c r="DZ66" s="400">
        <f t="shared" si="602"/>
        <v>86396</v>
      </c>
      <c r="EA66" s="400">
        <f t="shared" si="602"/>
        <v>86396</v>
      </c>
      <c r="EB66" s="430">
        <f t="shared" si="602"/>
        <v>0</v>
      </c>
      <c r="EC66" s="430">
        <f t="shared" si="104"/>
        <v>86396</v>
      </c>
      <c r="ED66" s="431">
        <f t="shared" ref="ED66:EE66" si="604">SUM(ED67,ED68,ED73)</f>
        <v>27622.44</v>
      </c>
      <c r="EE66" s="400">
        <f t="shared" si="604"/>
        <v>0</v>
      </c>
      <c r="EF66" s="400">
        <f t="shared" si="106"/>
        <v>86396</v>
      </c>
      <c r="EG66" s="1475">
        <f t="shared" si="107"/>
        <v>0.31971896847076253</v>
      </c>
      <c r="EH66" s="2431">
        <f t="shared" ref="EH66" si="605">SUM(EH67,EH68,EH73)</f>
        <v>42191.61</v>
      </c>
      <c r="EI66" s="1475">
        <f t="shared" si="109"/>
        <v>0.48835142830686606</v>
      </c>
      <c r="EJ66" s="430">
        <f t="shared" ref="EJ66" si="606">SUM(EJ67,EJ68,EJ73)</f>
        <v>86396</v>
      </c>
      <c r="EK66" s="2673">
        <f t="shared" ref="EK66:EL66" si="607">SUM(EK67,EK68,EK73)</f>
        <v>86396</v>
      </c>
      <c r="EL66" s="400">
        <f t="shared" si="607"/>
        <v>86396</v>
      </c>
      <c r="EM66" s="400">
        <f t="shared" ref="EM66" si="608">SUM(EM67,EM68,EM73)</f>
        <v>86396</v>
      </c>
    </row>
    <row r="67" spans="1:143" ht="21" hidden="1" x14ac:dyDescent="0.35">
      <c r="A67" s="203">
        <v>60</v>
      </c>
      <c r="B67" s="1747"/>
      <c r="C67" s="1747"/>
      <c r="D67" s="240"/>
      <c r="E67" s="250" t="s">
        <v>821</v>
      </c>
      <c r="F67" s="246" t="s">
        <v>490</v>
      </c>
      <c r="G67" s="222">
        <v>1233</v>
      </c>
      <c r="H67" s="222">
        <v>-1496</v>
      </c>
      <c r="I67" s="225"/>
      <c r="J67" s="222"/>
      <c r="K67" s="222"/>
      <c r="L67" s="225"/>
      <c r="M67" s="215" t="e">
        <f t="shared" si="175"/>
        <v>#DIV/0!</v>
      </c>
      <c r="N67" s="225"/>
      <c r="O67" s="307"/>
      <c r="P67" s="222"/>
      <c r="Q67" s="225">
        <f t="shared" si="112"/>
        <v>0</v>
      </c>
      <c r="R67" s="215" t="e">
        <f t="shared" si="36"/>
        <v>#DIV/0!</v>
      </c>
      <c r="S67" s="222"/>
      <c r="T67" s="225">
        <v>-2299</v>
      </c>
      <c r="U67" s="323" t="e">
        <f t="shared" si="38"/>
        <v>#DIV/0!</v>
      </c>
      <c r="V67" s="222"/>
      <c r="W67" s="307"/>
      <c r="X67" s="307">
        <f t="shared" si="39"/>
        <v>0</v>
      </c>
      <c r="Y67" s="323" t="e">
        <f t="shared" si="40"/>
        <v>#DIV/0!</v>
      </c>
      <c r="Z67" s="307">
        <v>-2155</v>
      </c>
      <c r="AA67" s="323" t="e">
        <f t="shared" si="42"/>
        <v>#DIV/0!</v>
      </c>
      <c r="AB67" s="307">
        <v>-2155</v>
      </c>
      <c r="AC67" s="222"/>
      <c r="AD67" s="222"/>
      <c r="AE67" s="222"/>
      <c r="AF67" s="222"/>
      <c r="AG67" s="225"/>
      <c r="AH67" s="344">
        <v>-2155.33</v>
      </c>
      <c r="AI67" s="323" t="e">
        <f t="shared" si="43"/>
        <v>#DIV/0!</v>
      </c>
      <c r="AJ67" s="344">
        <v>-1478.17</v>
      </c>
      <c r="AK67" s="323" t="e">
        <f t="shared" si="44"/>
        <v>#DIV/0!</v>
      </c>
      <c r="AL67" s="225"/>
      <c r="AM67" s="225">
        <f t="shared" si="45"/>
        <v>0</v>
      </c>
      <c r="AN67" s="323" t="e">
        <f t="shared" si="46"/>
        <v>#DIV/0!</v>
      </c>
      <c r="AO67" s="225"/>
      <c r="AP67" s="225">
        <f t="shared" si="48"/>
        <v>0</v>
      </c>
      <c r="AQ67" s="222"/>
      <c r="AR67" s="364">
        <v>-1107.9100000000001</v>
      </c>
      <c r="AS67" s="222"/>
      <c r="AT67" s="429">
        <v>-546.72</v>
      </c>
      <c r="AU67" s="430"/>
      <c r="AV67" s="430"/>
      <c r="AW67" s="430"/>
      <c r="AX67" s="431"/>
      <c r="AY67" s="587" t="e">
        <f t="shared" si="50"/>
        <v>#DIV/0!</v>
      </c>
      <c r="AZ67" s="430"/>
      <c r="BA67" s="430">
        <f t="shared" si="52"/>
        <v>0</v>
      </c>
      <c r="BB67" s="587" t="e">
        <f t="shared" si="182"/>
        <v>#DIV/0!</v>
      </c>
      <c r="BC67" s="431">
        <v>-2569.4699999999998</v>
      </c>
      <c r="BD67" s="587" t="e">
        <f t="shared" si="55"/>
        <v>#DIV/0!</v>
      </c>
      <c r="BE67" s="431">
        <v>-2066.4499999999998</v>
      </c>
      <c r="BF67" s="587" t="e">
        <f t="shared" si="56"/>
        <v>#DIV/0!</v>
      </c>
      <c r="BG67" s="430"/>
      <c r="BH67" s="430">
        <f t="shared" si="58"/>
        <v>0</v>
      </c>
      <c r="BI67" s="587" t="e">
        <f t="shared" si="59"/>
        <v>#DIV/0!</v>
      </c>
      <c r="BJ67" s="431">
        <v>-2066.25</v>
      </c>
      <c r="BK67" s="431">
        <v>-2066.25</v>
      </c>
      <c r="BL67" s="400"/>
      <c r="BM67" s="400"/>
      <c r="BN67" s="400"/>
      <c r="BO67" s="344">
        <v>0</v>
      </c>
      <c r="BP67" s="391"/>
      <c r="BQ67" s="74">
        <f t="shared" si="61"/>
        <v>0</v>
      </c>
      <c r="BR67" s="323" t="e">
        <f t="shared" si="62"/>
        <v>#DIV/0!</v>
      </c>
      <c r="BS67" s="377">
        <v>-2181.7199999999998</v>
      </c>
      <c r="BT67" s="323" t="e">
        <f t="shared" si="64"/>
        <v>#DIV/0!</v>
      </c>
      <c r="BU67" s="97">
        <v>-1859.3</v>
      </c>
      <c r="BV67" s="323" t="e">
        <f t="shared" si="65"/>
        <v>#DIV/0!</v>
      </c>
      <c r="BW67" s="391"/>
      <c r="BX67" s="307">
        <f t="shared" si="67"/>
        <v>0</v>
      </c>
      <c r="BY67" s="323" t="e">
        <f t="shared" si="68"/>
        <v>#DIV/0!</v>
      </c>
      <c r="BZ67" s="400"/>
      <c r="CA67" s="1448"/>
      <c r="CB67" s="400"/>
      <c r="CC67" s="400"/>
      <c r="CD67" s="1459">
        <v>-1809.3</v>
      </c>
      <c r="CE67" s="222"/>
      <c r="CF67" s="377">
        <v>-98.96</v>
      </c>
      <c r="CG67" s="1475" t="e">
        <f t="shared" si="70"/>
        <v>#DIV/0!</v>
      </c>
      <c r="CH67" s="307"/>
      <c r="CI67" s="400">
        <f t="shared" si="72"/>
        <v>0</v>
      </c>
      <c r="CJ67" s="1475" t="e">
        <f t="shared" si="73"/>
        <v>#DIV/0!</v>
      </c>
      <c r="CK67" s="1955">
        <v>0</v>
      </c>
      <c r="CL67" s="1475" t="e">
        <f t="shared" si="75"/>
        <v>#DIV/0!</v>
      </c>
      <c r="CM67" s="307"/>
      <c r="CN67" s="307">
        <f t="shared" si="77"/>
        <v>0</v>
      </c>
      <c r="CO67" s="1475" t="e">
        <f t="shared" si="78"/>
        <v>#DIV/0!</v>
      </c>
      <c r="CP67" s="307"/>
      <c r="CQ67" s="400">
        <f t="shared" si="80"/>
        <v>0</v>
      </c>
      <c r="CR67" s="1475" t="e">
        <f t="shared" si="81"/>
        <v>#DIV/0!</v>
      </c>
      <c r="CS67" s="344">
        <v>-2855.75</v>
      </c>
      <c r="CT67" s="74">
        <v>1858</v>
      </c>
      <c r="CU67" s="400">
        <v>1858</v>
      </c>
      <c r="CV67" s="400">
        <v>1858</v>
      </c>
      <c r="CW67" s="431">
        <v>0</v>
      </c>
      <c r="CX67" s="1475" t="e">
        <f t="shared" si="83"/>
        <v>#DIV/0!</v>
      </c>
      <c r="CY67" s="74">
        <v>1858</v>
      </c>
      <c r="CZ67" s="400"/>
      <c r="DA67" s="400">
        <f t="shared" si="84"/>
        <v>1858</v>
      </c>
      <c r="DB67" s="400"/>
      <c r="DC67" s="400">
        <f t="shared" si="85"/>
        <v>1858</v>
      </c>
      <c r="DD67" s="344">
        <v>-2539.08</v>
      </c>
      <c r="DE67" s="1969">
        <f t="shared" si="87"/>
        <v>-1.3665662002152852</v>
      </c>
      <c r="DF67" s="400"/>
      <c r="DG67" s="400">
        <f t="shared" si="89"/>
        <v>1858</v>
      </c>
      <c r="DH67" s="1475">
        <f t="shared" si="90"/>
        <v>-1.3665662002152852</v>
      </c>
      <c r="DI67" s="344">
        <v>-2712.5</v>
      </c>
      <c r="DJ67" s="2547">
        <v>-2712.5</v>
      </c>
      <c r="DK67" s="2543">
        <f t="shared" si="92"/>
        <v>-1.459903121636168</v>
      </c>
      <c r="DL67" s="2548">
        <v>600</v>
      </c>
      <c r="DM67" s="2548">
        <v>600</v>
      </c>
      <c r="DN67" s="2548">
        <v>600</v>
      </c>
      <c r="DO67" s="2547">
        <v>-1259.44</v>
      </c>
      <c r="DP67" s="2543">
        <f t="shared" si="94"/>
        <v>-2.0990666666666669</v>
      </c>
      <c r="DQ67" s="2548"/>
      <c r="DR67" s="2548">
        <f t="shared" si="96"/>
        <v>600</v>
      </c>
      <c r="DS67" s="2543">
        <f t="shared" si="97"/>
        <v>-2.0990666666666669</v>
      </c>
      <c r="DT67" s="2547">
        <v>-1711.47</v>
      </c>
      <c r="DU67" s="2543">
        <f t="shared" si="99"/>
        <v>-2.8524500000000002</v>
      </c>
      <c r="DV67" s="2548">
        <v>600</v>
      </c>
      <c r="DW67" s="2547">
        <v>1079.81</v>
      </c>
      <c r="DX67" s="587">
        <f t="shared" si="101"/>
        <v>1.7996833333333333</v>
      </c>
      <c r="DY67" s="430">
        <v>600</v>
      </c>
      <c r="DZ67" s="400">
        <v>600</v>
      </c>
      <c r="EA67" s="400">
        <v>600</v>
      </c>
      <c r="EB67" s="430"/>
      <c r="EC67" s="430">
        <f t="shared" si="104"/>
        <v>600</v>
      </c>
      <c r="ED67" s="431">
        <v>400</v>
      </c>
      <c r="EE67" s="400"/>
      <c r="EF67" s="400">
        <f t="shared" si="106"/>
        <v>600</v>
      </c>
      <c r="EG67" s="1475">
        <f t="shared" si="107"/>
        <v>0.66666666666666663</v>
      </c>
      <c r="EH67" s="2431">
        <v>600</v>
      </c>
      <c r="EI67" s="1475">
        <f t="shared" si="109"/>
        <v>1</v>
      </c>
      <c r="EJ67" s="430">
        <v>600</v>
      </c>
      <c r="EK67" s="2673">
        <v>600</v>
      </c>
      <c r="EL67" s="400">
        <v>600</v>
      </c>
      <c r="EM67" s="400">
        <v>600</v>
      </c>
    </row>
    <row r="68" spans="1:143" ht="21" hidden="1" x14ac:dyDescent="0.35">
      <c r="A68" s="203">
        <v>61</v>
      </c>
      <c r="B68" s="1747"/>
      <c r="C68" s="1747"/>
      <c r="D68" s="240"/>
      <c r="E68" s="209" t="s">
        <v>33</v>
      </c>
      <c r="F68" s="1747"/>
      <c r="G68" s="223">
        <f>SUM(G69:G70)</f>
        <v>72670</v>
      </c>
      <c r="H68" s="223">
        <f t="shared" ref="H68:L68" si="609">SUM(H69:H70)</f>
        <v>66306</v>
      </c>
      <c r="I68" s="226">
        <f t="shared" si="609"/>
        <v>66160</v>
      </c>
      <c r="J68" s="223">
        <f t="shared" si="609"/>
        <v>66160</v>
      </c>
      <c r="K68" s="223">
        <f t="shared" si="609"/>
        <v>66160</v>
      </c>
      <c r="L68" s="226">
        <f t="shared" si="609"/>
        <v>21747</v>
      </c>
      <c r="M68" s="215">
        <f t="shared" si="175"/>
        <v>0.32870314389359129</v>
      </c>
      <c r="N68" s="226">
        <f>SUM(N69:N70)</f>
        <v>0</v>
      </c>
      <c r="O68" s="530">
        <f>SUM(O69:O70)</f>
        <v>0</v>
      </c>
      <c r="P68" s="223">
        <f t="shared" ref="P68" si="610">SUM(P69:P70)</f>
        <v>66160</v>
      </c>
      <c r="Q68" s="226">
        <f t="shared" si="112"/>
        <v>66160</v>
      </c>
      <c r="R68" s="215">
        <f t="shared" si="36"/>
        <v>0.32870314389359129</v>
      </c>
      <c r="S68" s="223">
        <f t="shared" ref="S68:T68" si="611">SUM(S69:S70)</f>
        <v>66160</v>
      </c>
      <c r="T68" s="226">
        <f t="shared" si="611"/>
        <v>33139</v>
      </c>
      <c r="U68" s="323">
        <f t="shared" si="38"/>
        <v>0.50089177750906888</v>
      </c>
      <c r="V68" s="223">
        <f t="shared" ref="V68" si="612">SUM(V69:V70)</f>
        <v>66160</v>
      </c>
      <c r="W68" s="530">
        <f>SUM(W69:W70)</f>
        <v>0</v>
      </c>
      <c r="X68" s="530">
        <f t="shared" si="39"/>
        <v>66160</v>
      </c>
      <c r="Y68" s="323">
        <f t="shared" si="40"/>
        <v>0.50089177750906888</v>
      </c>
      <c r="Z68" s="530">
        <f t="shared" ref="Z68:AF68" si="613">SUM(Z69:Z70)</f>
        <v>54691</v>
      </c>
      <c r="AA68" s="323">
        <f t="shared" si="42"/>
        <v>0.8266475211608223</v>
      </c>
      <c r="AB68" s="530">
        <f t="shared" si="613"/>
        <v>60515</v>
      </c>
      <c r="AC68" s="223">
        <f t="shared" si="613"/>
        <v>66160</v>
      </c>
      <c r="AD68" s="223">
        <f t="shared" si="613"/>
        <v>66648</v>
      </c>
      <c r="AE68" s="223">
        <f t="shared" si="613"/>
        <v>66648</v>
      </c>
      <c r="AF68" s="223">
        <f t="shared" si="613"/>
        <v>66648</v>
      </c>
      <c r="AG68" s="226">
        <f>SUM(AG69:AG70)</f>
        <v>0</v>
      </c>
      <c r="AH68" s="343">
        <f t="shared" ref="AH68" si="614">SUM(AH69:AH70)</f>
        <v>65829</v>
      </c>
      <c r="AI68" s="323">
        <f t="shared" si="43"/>
        <v>0.99499697702539303</v>
      </c>
      <c r="AJ68" s="343">
        <f t="shared" ref="AJ68" si="615">SUM(AJ69:AJ70)</f>
        <v>34733</v>
      </c>
      <c r="AK68" s="323">
        <f t="shared" si="44"/>
        <v>0.52114091945744812</v>
      </c>
      <c r="AL68" s="226">
        <f t="shared" ref="AL68" si="616">SUM(AL69:AL70)</f>
        <v>0</v>
      </c>
      <c r="AM68" s="226">
        <f t="shared" si="45"/>
        <v>66648</v>
      </c>
      <c r="AN68" s="323">
        <f t="shared" si="46"/>
        <v>0.52114091945744812</v>
      </c>
      <c r="AO68" s="226">
        <f t="shared" ref="AO68" si="617">SUM(AO69:AO70)</f>
        <v>0</v>
      </c>
      <c r="AP68" s="226">
        <f t="shared" si="48"/>
        <v>66648</v>
      </c>
      <c r="AQ68" s="223">
        <f t="shared" ref="AQ68:AX68" si="618">SUM(AQ69:AQ70)</f>
        <v>66648</v>
      </c>
      <c r="AR68" s="363">
        <f t="shared" si="618"/>
        <v>57435.16</v>
      </c>
      <c r="AS68" s="223">
        <f t="shared" si="618"/>
        <v>66648</v>
      </c>
      <c r="AT68" s="426">
        <f t="shared" si="618"/>
        <v>69868.160000000003</v>
      </c>
      <c r="AU68" s="427">
        <f t="shared" si="618"/>
        <v>66648</v>
      </c>
      <c r="AV68" s="427">
        <f t="shared" si="618"/>
        <v>66648</v>
      </c>
      <c r="AW68" s="427">
        <f t="shared" si="618"/>
        <v>66648</v>
      </c>
      <c r="AX68" s="428">
        <f t="shared" si="618"/>
        <v>19080</v>
      </c>
      <c r="AY68" s="587">
        <f t="shared" si="50"/>
        <v>0.28628015844436444</v>
      </c>
      <c r="AZ68" s="427">
        <f t="shared" ref="AZ68" si="619">SUM(AZ69:AZ70)</f>
        <v>0</v>
      </c>
      <c r="BA68" s="427">
        <f t="shared" si="52"/>
        <v>66648</v>
      </c>
      <c r="BB68" s="587">
        <f t="shared" si="182"/>
        <v>0.28628015844436444</v>
      </c>
      <c r="BC68" s="428">
        <f t="shared" ref="BC68:BE68" si="620">SUM(BC69:BC70)</f>
        <v>36496</v>
      </c>
      <c r="BD68" s="587">
        <f t="shared" si="55"/>
        <v>0.54759332613131673</v>
      </c>
      <c r="BE68" s="428">
        <f t="shared" si="620"/>
        <v>57867</v>
      </c>
      <c r="BF68" s="587">
        <f t="shared" si="56"/>
        <v>0.86824810947065179</v>
      </c>
      <c r="BG68" s="427">
        <f t="shared" ref="BG68" si="621">SUM(BG69:BG70)</f>
        <v>0</v>
      </c>
      <c r="BH68" s="427">
        <f t="shared" si="58"/>
        <v>66648</v>
      </c>
      <c r="BI68" s="587">
        <f t="shared" si="59"/>
        <v>0.86824810947065179</v>
      </c>
      <c r="BJ68" s="428">
        <f t="shared" ref="BJ68:BP68" si="622">SUM(BJ69:BJ70)</f>
        <v>68638.2</v>
      </c>
      <c r="BK68" s="428">
        <f t="shared" si="622"/>
        <v>68638.2</v>
      </c>
      <c r="BL68" s="304">
        <f t="shared" si="622"/>
        <v>66648</v>
      </c>
      <c r="BM68" s="304">
        <f t="shared" si="622"/>
        <v>66648</v>
      </c>
      <c r="BN68" s="304">
        <f t="shared" si="622"/>
        <v>66648</v>
      </c>
      <c r="BO68" s="343">
        <f t="shared" si="622"/>
        <v>21792</v>
      </c>
      <c r="BP68" s="390">
        <f t="shared" si="622"/>
        <v>0</v>
      </c>
      <c r="BQ68" s="504">
        <f t="shared" si="61"/>
        <v>66648</v>
      </c>
      <c r="BR68" s="323">
        <f t="shared" si="62"/>
        <v>0.32697155203456968</v>
      </c>
      <c r="BS68" s="376">
        <f t="shared" ref="BS68:BU68" si="623">SUM(BS69:BS70)</f>
        <v>33452</v>
      </c>
      <c r="BT68" s="323">
        <f t="shared" si="64"/>
        <v>0.50192053775057011</v>
      </c>
      <c r="BU68" s="96">
        <f t="shared" si="623"/>
        <v>55360</v>
      </c>
      <c r="BV68" s="323">
        <f t="shared" si="65"/>
        <v>0.830632577121594</v>
      </c>
      <c r="BW68" s="390">
        <f t="shared" ref="BW68" si="624">SUM(BW69:BW70)</f>
        <v>0</v>
      </c>
      <c r="BX68" s="530">
        <f t="shared" si="67"/>
        <v>66648</v>
      </c>
      <c r="BY68" s="323">
        <f t="shared" si="68"/>
        <v>0.830632577121594</v>
      </c>
      <c r="BZ68" s="304">
        <f t="shared" ref="BZ68:CF68" si="625">SUM(BZ69:BZ70)</f>
        <v>66648</v>
      </c>
      <c r="CA68" s="1372">
        <f t="shared" si="625"/>
        <v>66648</v>
      </c>
      <c r="CB68" s="304">
        <f t="shared" si="625"/>
        <v>66648</v>
      </c>
      <c r="CC68" s="304">
        <f t="shared" si="625"/>
        <v>66648</v>
      </c>
      <c r="CD68" s="1457">
        <f t="shared" si="625"/>
        <v>66583</v>
      </c>
      <c r="CE68" s="223">
        <f t="shared" si="625"/>
        <v>66648</v>
      </c>
      <c r="CF68" s="376">
        <f t="shared" si="625"/>
        <v>21847.08</v>
      </c>
      <c r="CG68" s="1475">
        <f t="shared" si="70"/>
        <v>0.32779798343536193</v>
      </c>
      <c r="CH68" s="530">
        <f t="shared" ref="CH68" si="626">SUM(CH69:CH70)</f>
        <v>0</v>
      </c>
      <c r="CI68" s="304">
        <f t="shared" si="72"/>
        <v>66648</v>
      </c>
      <c r="CJ68" s="1475">
        <f t="shared" si="73"/>
        <v>0.32779798343536193</v>
      </c>
      <c r="CK68" s="1954">
        <f t="shared" ref="CK68" si="627">SUM(CK69:CK70)</f>
        <v>33064.19</v>
      </c>
      <c r="CL68" s="1475">
        <f t="shared" si="75"/>
        <v>0.49610175849237792</v>
      </c>
      <c r="CM68" s="530">
        <f t="shared" ref="CM68" si="628">SUM(CM69:CM70)</f>
        <v>0</v>
      </c>
      <c r="CN68" s="530">
        <f t="shared" si="77"/>
        <v>66648</v>
      </c>
      <c r="CO68" s="1475">
        <f t="shared" si="78"/>
        <v>0.49610175849237792</v>
      </c>
      <c r="CP68" s="530">
        <f t="shared" ref="CP68" si="629">SUM(CP69:CP70)</f>
        <v>0</v>
      </c>
      <c r="CQ68" s="304">
        <f t="shared" si="80"/>
        <v>66648</v>
      </c>
      <c r="CR68" s="1475">
        <f t="shared" si="81"/>
        <v>0.49610175849237792</v>
      </c>
      <c r="CS68" s="343">
        <f t="shared" ref="CS68" si="630">SUM(CS69:CS70)</f>
        <v>69622.080000000002</v>
      </c>
      <c r="CT68" s="504">
        <f>SUM(CT69:CT72)</f>
        <v>70986</v>
      </c>
      <c r="CU68" s="304">
        <f t="shared" ref="CU68:CV68" si="631">SUM(CU69:CU72)</f>
        <v>70986</v>
      </c>
      <c r="CV68" s="304">
        <f t="shared" si="631"/>
        <v>70986</v>
      </c>
      <c r="CW68" s="428">
        <f t="shared" ref="CW68" si="632">SUM(CW69:CW70)</f>
        <v>67184.479999999996</v>
      </c>
      <c r="CX68" s="1475">
        <f t="shared" si="83"/>
        <v>1.0080494538470772</v>
      </c>
      <c r="CY68" s="504">
        <f>SUM(CY69:CY72)</f>
        <v>70986</v>
      </c>
      <c r="CZ68" s="304">
        <f t="shared" ref="CZ68:DB68" si="633">SUM(CZ69:CZ70)</f>
        <v>0</v>
      </c>
      <c r="DA68" s="304">
        <f t="shared" si="84"/>
        <v>70986</v>
      </c>
      <c r="DB68" s="304">
        <f t="shared" si="633"/>
        <v>0</v>
      </c>
      <c r="DC68" s="304">
        <f t="shared" si="85"/>
        <v>70986</v>
      </c>
      <c r="DD68" s="343">
        <f t="shared" ref="DD68" si="634">SUM(DD69:DD70)</f>
        <v>34041</v>
      </c>
      <c r="DE68" s="1969">
        <f t="shared" si="87"/>
        <v>0.47954526244611612</v>
      </c>
      <c r="DF68" s="304">
        <f t="shared" ref="DF68" si="635">SUM(DF69:DF70)</f>
        <v>0</v>
      </c>
      <c r="DG68" s="304">
        <f t="shared" si="89"/>
        <v>70986</v>
      </c>
      <c r="DH68" s="1475">
        <f t="shared" si="90"/>
        <v>0.47954526244611612</v>
      </c>
      <c r="DI68" s="343">
        <f t="shared" ref="DI68:DJ68" si="636">SUM(DI69:DI70)</f>
        <v>68160</v>
      </c>
      <c r="DJ68" s="2545">
        <f t="shared" si="636"/>
        <v>68160</v>
      </c>
      <c r="DK68" s="2543">
        <f t="shared" si="92"/>
        <v>0.96018933310793675</v>
      </c>
      <c r="DL68" s="2546">
        <f>SUM(DL69:DL72)</f>
        <v>70916</v>
      </c>
      <c r="DM68" s="2546">
        <f>SUM(DM69:DM72)</f>
        <v>70916</v>
      </c>
      <c r="DN68" s="2546">
        <f>SUM(DN69:DN72)</f>
        <v>70916</v>
      </c>
      <c r="DO68" s="2545">
        <f t="shared" ref="DO68" si="637">SUM(DO69:DO70)</f>
        <v>34515.360000000001</v>
      </c>
      <c r="DP68" s="2543">
        <f t="shared" si="94"/>
        <v>0.48670765412600825</v>
      </c>
      <c r="DQ68" s="2546">
        <f t="shared" ref="DQ68" si="638">SUM(DQ69:DQ70)</f>
        <v>0</v>
      </c>
      <c r="DR68" s="2546">
        <f t="shared" si="96"/>
        <v>70916</v>
      </c>
      <c r="DS68" s="2543">
        <f t="shared" si="97"/>
        <v>0.48670765412600825</v>
      </c>
      <c r="DT68" s="2545">
        <f t="shared" ref="DT68" si="639">SUM(DT69:DT70)</f>
        <v>51007.74</v>
      </c>
      <c r="DU68" s="2543">
        <f t="shared" si="99"/>
        <v>0.71926984037452757</v>
      </c>
      <c r="DV68" s="2546">
        <f>SUM(DV69:DV72)</f>
        <v>70916</v>
      </c>
      <c r="DW68" s="2545">
        <f>SUM(DW69:DW72)</f>
        <v>66336.039999999994</v>
      </c>
      <c r="DX68" s="587">
        <f t="shared" si="101"/>
        <v>0.93541711320435439</v>
      </c>
      <c r="DY68" s="427">
        <f>SUM(DY69:DY72)</f>
        <v>70916</v>
      </c>
      <c r="DZ68" s="304">
        <f>SUM(DZ69:DZ72)</f>
        <v>70916</v>
      </c>
      <c r="EA68" s="304">
        <f>SUM(EA69:EA72)</f>
        <v>70916</v>
      </c>
      <c r="EB68" s="427">
        <f t="shared" ref="EB68" si="640">SUM(EB69:EB70)</f>
        <v>0</v>
      </c>
      <c r="EC68" s="427">
        <f t="shared" si="104"/>
        <v>70916</v>
      </c>
      <c r="ED68" s="428">
        <f>SUM(ED69:ED72)</f>
        <v>22367</v>
      </c>
      <c r="EE68" s="304">
        <f t="shared" ref="EE68" si="641">SUM(EE69:EE70)</f>
        <v>0</v>
      </c>
      <c r="EF68" s="304">
        <f t="shared" si="106"/>
        <v>70916</v>
      </c>
      <c r="EG68" s="1475">
        <f t="shared" si="107"/>
        <v>0.31540131987139713</v>
      </c>
      <c r="EH68" s="2430">
        <f>SUM(EH69:EH72)</f>
        <v>33913.449999999997</v>
      </c>
      <c r="EI68" s="1475">
        <f t="shared" si="109"/>
        <v>0.47822000676857124</v>
      </c>
      <c r="EJ68" s="427">
        <f>SUM(EJ69:EJ72)</f>
        <v>70916</v>
      </c>
      <c r="EK68" s="2640">
        <f>SUM(EK69:EK72)</f>
        <v>70916</v>
      </c>
      <c r="EL68" s="304">
        <f>SUM(EL69:EL72)</f>
        <v>70916</v>
      </c>
      <c r="EM68" s="304">
        <f>SUM(EM69:EM72)</f>
        <v>70916</v>
      </c>
    </row>
    <row r="69" spans="1:143" ht="21" hidden="1" x14ac:dyDescent="0.35">
      <c r="A69" s="203">
        <v>62</v>
      </c>
      <c r="B69" s="1747"/>
      <c r="C69" s="1747"/>
      <c r="D69" s="240"/>
      <c r="E69" s="244" t="s">
        <v>21</v>
      </c>
      <c r="F69" s="1747" t="s">
        <v>392</v>
      </c>
      <c r="G69" s="223">
        <v>58991</v>
      </c>
      <c r="H69" s="223">
        <v>53114</v>
      </c>
      <c r="I69" s="226">
        <v>53039</v>
      </c>
      <c r="J69" s="223">
        <v>53039</v>
      </c>
      <c r="K69" s="223">
        <v>53039</v>
      </c>
      <c r="L69" s="226">
        <v>17394</v>
      </c>
      <c r="M69" s="215">
        <f t="shared" si="175"/>
        <v>0.32794735949018644</v>
      </c>
      <c r="N69" s="226"/>
      <c r="O69" s="530"/>
      <c r="P69" s="223">
        <v>53039</v>
      </c>
      <c r="Q69" s="226">
        <f t="shared" si="112"/>
        <v>53039</v>
      </c>
      <c r="R69" s="215">
        <f t="shared" si="36"/>
        <v>0.32794735949018644</v>
      </c>
      <c r="S69" s="223">
        <v>53039</v>
      </c>
      <c r="T69" s="226">
        <v>26574</v>
      </c>
      <c r="U69" s="323">
        <f t="shared" si="38"/>
        <v>0.50102754576820829</v>
      </c>
      <c r="V69" s="223">
        <v>53039</v>
      </c>
      <c r="W69" s="530"/>
      <c r="X69" s="530">
        <f t="shared" si="39"/>
        <v>53039</v>
      </c>
      <c r="Y69" s="323">
        <f t="shared" si="40"/>
        <v>0.50102754576820829</v>
      </c>
      <c r="Z69" s="530">
        <v>43847</v>
      </c>
      <c r="AA69" s="323">
        <f t="shared" si="42"/>
        <v>0.82669356511246439</v>
      </c>
      <c r="AB69" s="530">
        <v>48496</v>
      </c>
      <c r="AC69" s="223">
        <v>53039</v>
      </c>
      <c r="AD69" s="223">
        <v>53466</v>
      </c>
      <c r="AE69" s="223">
        <v>53466</v>
      </c>
      <c r="AF69" s="223">
        <v>53466</v>
      </c>
      <c r="AG69" s="226"/>
      <c r="AH69" s="343">
        <v>52721.38</v>
      </c>
      <c r="AI69" s="323">
        <f t="shared" si="43"/>
        <v>0.99401157638718673</v>
      </c>
      <c r="AJ69" s="343">
        <v>27750.240000000002</v>
      </c>
      <c r="AK69" s="323">
        <f t="shared" si="44"/>
        <v>0.51902592301649653</v>
      </c>
      <c r="AL69" s="226"/>
      <c r="AM69" s="226">
        <f t="shared" si="45"/>
        <v>53466</v>
      </c>
      <c r="AN69" s="323">
        <f t="shared" si="46"/>
        <v>0.51902592301649653</v>
      </c>
      <c r="AO69" s="226"/>
      <c r="AP69" s="226">
        <f t="shared" si="48"/>
        <v>53466</v>
      </c>
      <c r="AQ69" s="223">
        <v>53466</v>
      </c>
      <c r="AR69" s="363">
        <v>45831.44</v>
      </c>
      <c r="AS69" s="223">
        <v>53466</v>
      </c>
      <c r="AT69" s="426">
        <v>55750.19</v>
      </c>
      <c r="AU69" s="427">
        <v>53466</v>
      </c>
      <c r="AV69" s="427">
        <v>53466</v>
      </c>
      <c r="AW69" s="427">
        <v>53466</v>
      </c>
      <c r="AX69" s="428">
        <v>15145.33</v>
      </c>
      <c r="AY69" s="587">
        <f t="shared" si="50"/>
        <v>0.28327030262222719</v>
      </c>
      <c r="AZ69" s="427"/>
      <c r="BA69" s="427">
        <f t="shared" si="52"/>
        <v>53466</v>
      </c>
      <c r="BB69" s="587">
        <f t="shared" si="182"/>
        <v>0.28327030262222719</v>
      </c>
      <c r="BC69" s="428">
        <v>28842.77</v>
      </c>
      <c r="BD69" s="587">
        <f t="shared" si="55"/>
        <v>0.53946003067369919</v>
      </c>
      <c r="BE69" s="428">
        <v>46055.13</v>
      </c>
      <c r="BF69" s="587">
        <f t="shared" si="56"/>
        <v>0.86139097744360893</v>
      </c>
      <c r="BG69" s="427"/>
      <c r="BH69" s="427">
        <f t="shared" si="58"/>
        <v>53466</v>
      </c>
      <c r="BI69" s="587">
        <f t="shared" si="59"/>
        <v>0.86139097744360893</v>
      </c>
      <c r="BJ69" s="428">
        <v>54669.17</v>
      </c>
      <c r="BK69" s="428">
        <v>54669.17</v>
      </c>
      <c r="BL69" s="304">
        <v>53466</v>
      </c>
      <c r="BM69" s="304">
        <v>53466</v>
      </c>
      <c r="BN69" s="304">
        <v>53466</v>
      </c>
      <c r="BO69" s="343">
        <v>17411.97</v>
      </c>
      <c r="BP69" s="390"/>
      <c r="BQ69" s="504">
        <f t="shared" si="61"/>
        <v>53466</v>
      </c>
      <c r="BR69" s="323">
        <f t="shared" si="62"/>
        <v>0.32566434743575357</v>
      </c>
      <c r="BS69" s="376">
        <v>26697.22</v>
      </c>
      <c r="BT69" s="323">
        <f t="shared" si="64"/>
        <v>0.49933078966071898</v>
      </c>
      <c r="BU69" s="96">
        <v>44162.13</v>
      </c>
      <c r="BV69" s="323">
        <f t="shared" si="65"/>
        <v>0.82598529906856688</v>
      </c>
      <c r="BW69" s="390"/>
      <c r="BX69" s="530">
        <f t="shared" si="67"/>
        <v>53466</v>
      </c>
      <c r="BY69" s="323">
        <f t="shared" si="68"/>
        <v>0.82598529906856688</v>
      </c>
      <c r="BZ69" s="304">
        <v>53466</v>
      </c>
      <c r="CA69" s="1372">
        <v>53466</v>
      </c>
      <c r="CB69" s="304">
        <v>53466</v>
      </c>
      <c r="CC69" s="304">
        <v>53466</v>
      </c>
      <c r="CD69" s="1457">
        <v>53076.79</v>
      </c>
      <c r="CE69" s="223">
        <v>53466</v>
      </c>
      <c r="CF69" s="376">
        <v>17353.41</v>
      </c>
      <c r="CG69" s="1475">
        <f t="shared" si="70"/>
        <v>0.32456907193356527</v>
      </c>
      <c r="CH69" s="530"/>
      <c r="CI69" s="304">
        <f t="shared" si="72"/>
        <v>53466</v>
      </c>
      <c r="CJ69" s="1475">
        <f t="shared" si="73"/>
        <v>0.32456907193356527</v>
      </c>
      <c r="CK69" s="1954">
        <v>27524.53</v>
      </c>
      <c r="CL69" s="1475">
        <f t="shared" si="75"/>
        <v>0.51480436165039467</v>
      </c>
      <c r="CM69" s="530"/>
      <c r="CN69" s="530">
        <f t="shared" si="77"/>
        <v>53466</v>
      </c>
      <c r="CO69" s="1475">
        <f t="shared" si="78"/>
        <v>0.51480436165039467</v>
      </c>
      <c r="CP69" s="530"/>
      <c r="CQ69" s="304">
        <f t="shared" si="80"/>
        <v>53466</v>
      </c>
      <c r="CR69" s="1475">
        <f t="shared" si="81"/>
        <v>0.51480436165039467</v>
      </c>
      <c r="CS69" s="343">
        <v>55060.57</v>
      </c>
      <c r="CT69" s="504">
        <v>53466</v>
      </c>
      <c r="CU69" s="304">
        <v>53466</v>
      </c>
      <c r="CV69" s="304">
        <v>53466</v>
      </c>
      <c r="CW69" s="428">
        <v>54859.46</v>
      </c>
      <c r="CX69" s="1475">
        <f t="shared" si="83"/>
        <v>1.0260625444207534</v>
      </c>
      <c r="CY69" s="504">
        <v>53466</v>
      </c>
      <c r="CZ69" s="304"/>
      <c r="DA69" s="304">
        <f t="shared" si="84"/>
        <v>53466</v>
      </c>
      <c r="DB69" s="304"/>
      <c r="DC69" s="304">
        <f t="shared" si="85"/>
        <v>53466</v>
      </c>
      <c r="DD69" s="343">
        <v>26828.73</v>
      </c>
      <c r="DE69" s="1969">
        <f t="shared" si="87"/>
        <v>0.50179048367186618</v>
      </c>
      <c r="DF69" s="304"/>
      <c r="DG69" s="304">
        <f t="shared" si="89"/>
        <v>53466</v>
      </c>
      <c r="DH69" s="1475">
        <f t="shared" si="90"/>
        <v>0.50179048367186618</v>
      </c>
      <c r="DI69" s="343">
        <v>53798.93</v>
      </c>
      <c r="DJ69" s="2545">
        <v>53798.93</v>
      </c>
      <c r="DK69" s="2543">
        <f t="shared" si="92"/>
        <v>1.0062269479669324</v>
      </c>
      <c r="DL69" s="2546">
        <v>53466</v>
      </c>
      <c r="DM69" s="2546">
        <v>53466</v>
      </c>
      <c r="DN69" s="2546">
        <v>53466</v>
      </c>
      <c r="DO69" s="2545">
        <v>27194.12</v>
      </c>
      <c r="DP69" s="2543">
        <f t="shared" si="94"/>
        <v>0.50862454644072863</v>
      </c>
      <c r="DQ69" s="2546"/>
      <c r="DR69" s="2546">
        <f t="shared" si="96"/>
        <v>53466</v>
      </c>
      <c r="DS69" s="2543">
        <f t="shared" si="97"/>
        <v>0.50862454644072863</v>
      </c>
      <c r="DT69" s="2545">
        <v>40240.03</v>
      </c>
      <c r="DU69" s="2543">
        <f t="shared" si="99"/>
        <v>0.75262839935660042</v>
      </c>
      <c r="DV69" s="2546">
        <v>53466</v>
      </c>
      <c r="DW69" s="2545">
        <v>54169.2</v>
      </c>
      <c r="DX69" s="587">
        <f t="shared" si="101"/>
        <v>1.0131522836943103</v>
      </c>
      <c r="DY69" s="427">
        <v>53466</v>
      </c>
      <c r="DZ69" s="304">
        <v>53466</v>
      </c>
      <c r="EA69" s="304">
        <v>53466</v>
      </c>
      <c r="EB69" s="427"/>
      <c r="EC69" s="427">
        <f t="shared" si="104"/>
        <v>53466</v>
      </c>
      <c r="ED69" s="428">
        <v>17878.48</v>
      </c>
      <c r="EE69" s="304"/>
      <c r="EF69" s="304">
        <f t="shared" si="106"/>
        <v>53466</v>
      </c>
      <c r="EG69" s="1475">
        <f t="shared" si="107"/>
        <v>0.3343897056073018</v>
      </c>
      <c r="EH69" s="2430">
        <v>27059.52</v>
      </c>
      <c r="EI69" s="1475">
        <f t="shared" si="109"/>
        <v>0.50610705869150485</v>
      </c>
      <c r="EJ69" s="427">
        <v>53466</v>
      </c>
      <c r="EK69" s="2640">
        <v>53466</v>
      </c>
      <c r="EL69" s="304">
        <v>53466</v>
      </c>
      <c r="EM69" s="304">
        <v>53466</v>
      </c>
    </row>
    <row r="70" spans="1:143" ht="21" hidden="1" x14ac:dyDescent="0.35">
      <c r="A70" s="203">
        <v>63</v>
      </c>
      <c r="B70" s="1747"/>
      <c r="C70" s="1747"/>
      <c r="D70" s="240"/>
      <c r="E70" s="244" t="s">
        <v>22</v>
      </c>
      <c r="F70" s="1747" t="s">
        <v>393</v>
      </c>
      <c r="G70" s="223">
        <v>13679</v>
      </c>
      <c r="H70" s="223">
        <v>13192</v>
      </c>
      <c r="I70" s="226">
        <v>13121</v>
      </c>
      <c r="J70" s="223">
        <v>13121</v>
      </c>
      <c r="K70" s="223">
        <v>13121</v>
      </c>
      <c r="L70" s="226">
        <v>4353</v>
      </c>
      <c r="M70" s="215">
        <f t="shared" si="175"/>
        <v>0.33175825013337396</v>
      </c>
      <c r="N70" s="226"/>
      <c r="O70" s="530"/>
      <c r="P70" s="223">
        <v>13121</v>
      </c>
      <c r="Q70" s="226">
        <f t="shared" si="112"/>
        <v>13121</v>
      </c>
      <c r="R70" s="215">
        <f t="shared" si="36"/>
        <v>0.33175825013337396</v>
      </c>
      <c r="S70" s="223">
        <v>13121</v>
      </c>
      <c r="T70" s="226">
        <v>6565</v>
      </c>
      <c r="U70" s="323">
        <f t="shared" si="38"/>
        <v>0.50034296166450731</v>
      </c>
      <c r="V70" s="223">
        <v>13121</v>
      </c>
      <c r="W70" s="530"/>
      <c r="X70" s="530">
        <f t="shared" si="39"/>
        <v>13121</v>
      </c>
      <c r="Y70" s="323">
        <f t="shared" si="40"/>
        <v>0.50034296166450731</v>
      </c>
      <c r="Z70" s="530">
        <v>10844</v>
      </c>
      <c r="AA70" s="323">
        <f t="shared" si="42"/>
        <v>0.82646139775931715</v>
      </c>
      <c r="AB70" s="530">
        <v>12019</v>
      </c>
      <c r="AC70" s="223">
        <v>13121</v>
      </c>
      <c r="AD70" s="223">
        <v>13182</v>
      </c>
      <c r="AE70" s="223">
        <v>13182</v>
      </c>
      <c r="AF70" s="223">
        <v>13182</v>
      </c>
      <c r="AG70" s="226"/>
      <c r="AH70" s="343">
        <v>13107.62</v>
      </c>
      <c r="AI70" s="323">
        <f t="shared" si="43"/>
        <v>0.99898026065086509</v>
      </c>
      <c r="AJ70" s="343">
        <v>6982.76</v>
      </c>
      <c r="AK70" s="323">
        <f t="shared" si="44"/>
        <v>0.52971931421635565</v>
      </c>
      <c r="AL70" s="226"/>
      <c r="AM70" s="226">
        <f t="shared" si="45"/>
        <v>13182</v>
      </c>
      <c r="AN70" s="323">
        <f t="shared" si="46"/>
        <v>0.52971931421635565</v>
      </c>
      <c r="AO70" s="226"/>
      <c r="AP70" s="226">
        <f t="shared" si="48"/>
        <v>13182</v>
      </c>
      <c r="AQ70" s="223">
        <v>13182</v>
      </c>
      <c r="AR70" s="363">
        <v>11603.72</v>
      </c>
      <c r="AS70" s="223">
        <v>13182</v>
      </c>
      <c r="AT70" s="426">
        <v>14117.97</v>
      </c>
      <c r="AU70" s="427">
        <v>13182</v>
      </c>
      <c r="AV70" s="427">
        <v>13182</v>
      </c>
      <c r="AW70" s="427">
        <v>13182</v>
      </c>
      <c r="AX70" s="428">
        <v>3934.67</v>
      </c>
      <c r="AY70" s="587">
        <f t="shared" si="50"/>
        <v>0.2984880898194508</v>
      </c>
      <c r="AZ70" s="427"/>
      <c r="BA70" s="427">
        <f t="shared" si="52"/>
        <v>13182</v>
      </c>
      <c r="BB70" s="587">
        <f t="shared" si="182"/>
        <v>0.2984880898194508</v>
      </c>
      <c r="BC70" s="428">
        <v>7653.23</v>
      </c>
      <c r="BD70" s="587">
        <f t="shared" si="55"/>
        <v>0.58058185404339246</v>
      </c>
      <c r="BE70" s="428">
        <v>11811.87</v>
      </c>
      <c r="BF70" s="587">
        <f t="shared" si="56"/>
        <v>0.89606053709604017</v>
      </c>
      <c r="BG70" s="427"/>
      <c r="BH70" s="427">
        <f t="shared" si="58"/>
        <v>13182</v>
      </c>
      <c r="BI70" s="587">
        <f t="shared" si="59"/>
        <v>0.89606053709604017</v>
      </c>
      <c r="BJ70" s="428">
        <v>13969.03</v>
      </c>
      <c r="BK70" s="428">
        <v>13969.03</v>
      </c>
      <c r="BL70" s="304">
        <v>13182</v>
      </c>
      <c r="BM70" s="304">
        <v>13182</v>
      </c>
      <c r="BN70" s="304">
        <v>13182</v>
      </c>
      <c r="BO70" s="343">
        <v>4380.03</v>
      </c>
      <c r="BP70" s="390"/>
      <c r="BQ70" s="504">
        <f t="shared" ref="BQ70:BQ137" si="642">BL70+BP70</f>
        <v>13182</v>
      </c>
      <c r="BR70" s="323">
        <f t="shared" ref="BR70:BR137" si="643">BO70/BQ70</f>
        <v>0.3322735548475193</v>
      </c>
      <c r="BS70" s="376">
        <v>6754.78</v>
      </c>
      <c r="BT70" s="323">
        <f t="shared" ref="BT70:BT137" si="644">BS70/BQ70</f>
        <v>0.51242451828250646</v>
      </c>
      <c r="BU70" s="96">
        <v>11197.87</v>
      </c>
      <c r="BV70" s="323">
        <f t="shared" ref="BV70:BV137" si="645">BU70/BQ70</f>
        <v>0.8494818692155971</v>
      </c>
      <c r="BW70" s="390"/>
      <c r="BX70" s="530">
        <f t="shared" ref="BX70:BX137" si="646">BQ70+BW70</f>
        <v>13182</v>
      </c>
      <c r="BY70" s="323">
        <f t="shared" ref="BY70:BY137" si="647">BU70/BX70</f>
        <v>0.8494818692155971</v>
      </c>
      <c r="BZ70" s="304">
        <v>13182</v>
      </c>
      <c r="CA70" s="1372">
        <v>13182</v>
      </c>
      <c r="CB70" s="304">
        <v>13182</v>
      </c>
      <c r="CC70" s="304">
        <v>13182</v>
      </c>
      <c r="CD70" s="1457">
        <v>13506.21</v>
      </c>
      <c r="CE70" s="223">
        <v>13182</v>
      </c>
      <c r="CF70" s="376">
        <v>4493.67</v>
      </c>
      <c r="CG70" s="1475">
        <f t="shared" ref="CG70:CG137" si="648">CF70/CA70</f>
        <v>0.34089440145653166</v>
      </c>
      <c r="CH70" s="530"/>
      <c r="CI70" s="304">
        <f t="shared" ref="CI70:CI137" si="649">CE70+CH70</f>
        <v>13182</v>
      </c>
      <c r="CJ70" s="1475">
        <f t="shared" ref="CJ70:CJ137" si="650">CF70/CI70</f>
        <v>0.34089440145653166</v>
      </c>
      <c r="CK70" s="1954">
        <v>5539.66</v>
      </c>
      <c r="CL70" s="1475">
        <f t="shared" ref="CL70:CL137" si="651">CK70/CI70</f>
        <v>0.42024427249279317</v>
      </c>
      <c r="CM70" s="530"/>
      <c r="CN70" s="530">
        <f t="shared" ref="CN70:CN137" si="652">CI70+CM70</f>
        <v>13182</v>
      </c>
      <c r="CO70" s="1475">
        <f t="shared" ref="CO70:CO137" si="653">CK70/CN70</f>
        <v>0.42024427249279317</v>
      </c>
      <c r="CP70" s="530"/>
      <c r="CQ70" s="304">
        <f t="shared" ref="CQ70:CQ137" si="654">CI70+CP70</f>
        <v>13182</v>
      </c>
      <c r="CR70" s="1475">
        <f t="shared" ref="CR70:CR140" si="655">CK70/CQ70</f>
        <v>0.42024427249279317</v>
      </c>
      <c r="CS70" s="343">
        <v>14561.51</v>
      </c>
      <c r="CT70" s="504">
        <v>17350</v>
      </c>
      <c r="CU70" s="304">
        <v>17350</v>
      </c>
      <c r="CV70" s="304">
        <v>17350</v>
      </c>
      <c r="CW70" s="428">
        <v>12325.02</v>
      </c>
      <c r="CX70" s="1475">
        <f t="shared" ref="CX70:CX137" si="656">CW70/CQ70</f>
        <v>0.93498862084660905</v>
      </c>
      <c r="CY70" s="504">
        <v>17350</v>
      </c>
      <c r="CZ70" s="304"/>
      <c r="DA70" s="304">
        <f t="shared" ref="DA70:DA137" si="657">CT70+CZ70</f>
        <v>17350</v>
      </c>
      <c r="DB70" s="304"/>
      <c r="DC70" s="304">
        <f t="shared" ref="DC70:DC137" si="658">CT70+DB70</f>
        <v>17350</v>
      </c>
      <c r="DD70" s="343">
        <v>7212.27</v>
      </c>
      <c r="DE70" s="1969">
        <f t="shared" ref="DE70:DE137" si="659">DD70/DC70</f>
        <v>0.41569279538904902</v>
      </c>
      <c r="DF70" s="304"/>
      <c r="DG70" s="304">
        <f t="shared" ref="DG70:DG137" si="660">DC70+DF70</f>
        <v>17350</v>
      </c>
      <c r="DH70" s="1475">
        <f t="shared" ref="DH70:DH137" si="661">DD70/DG70</f>
        <v>0.41569279538904902</v>
      </c>
      <c r="DI70" s="343">
        <v>14361.07</v>
      </c>
      <c r="DJ70" s="2545">
        <v>14361.07</v>
      </c>
      <c r="DK70" s="2543">
        <f t="shared" ref="DK70:DK137" si="662">DJ70/DG70</f>
        <v>0.82772737752161385</v>
      </c>
      <c r="DL70" s="2546">
        <v>17350</v>
      </c>
      <c r="DM70" s="2546">
        <v>17350</v>
      </c>
      <c r="DN70" s="2546">
        <v>17350</v>
      </c>
      <c r="DO70" s="2545">
        <v>7321.24</v>
      </c>
      <c r="DP70" s="2543">
        <f t="shared" ref="DP70:DP137" si="663">DO70/DL70</f>
        <v>0.42197348703170029</v>
      </c>
      <c r="DQ70" s="2546"/>
      <c r="DR70" s="2546">
        <f t="shared" ref="DR70:DR137" si="664">DL70+DQ70</f>
        <v>17350</v>
      </c>
      <c r="DS70" s="2543">
        <f t="shared" ref="DS70:DS137" si="665">DO70/DR70</f>
        <v>0.42197348703170029</v>
      </c>
      <c r="DT70" s="2545">
        <v>10767.71</v>
      </c>
      <c r="DU70" s="2543">
        <f t="shared" ref="DU70:DU137" si="666">DT70/DR70</f>
        <v>0.62061729106628238</v>
      </c>
      <c r="DV70" s="2546">
        <v>17350</v>
      </c>
      <c r="DW70" s="2545">
        <v>12034.19</v>
      </c>
      <c r="DX70" s="587">
        <f t="shared" ref="DX70:DX136" si="667">DW70/DR70</f>
        <v>0.69361325648414984</v>
      </c>
      <c r="DY70" s="427">
        <v>17350</v>
      </c>
      <c r="DZ70" s="304">
        <v>17350</v>
      </c>
      <c r="EA70" s="304">
        <v>17350</v>
      </c>
      <c r="EB70" s="427"/>
      <c r="EC70" s="427">
        <f t="shared" ref="EC70:EC136" si="668">DY70+EB70</f>
        <v>17350</v>
      </c>
      <c r="ED70" s="428">
        <v>4488.5200000000004</v>
      </c>
      <c r="EE70" s="304"/>
      <c r="EF70" s="304">
        <f t="shared" ref="EF70:EF136" si="669">EC70+EE70</f>
        <v>17350</v>
      </c>
      <c r="EG70" s="1475">
        <f t="shared" ref="EG70:EG136" si="670">ED70/EF70</f>
        <v>0.25870432276657063</v>
      </c>
      <c r="EH70" s="2430">
        <v>6759.9</v>
      </c>
      <c r="EI70" s="1475">
        <f t="shared" ref="EI70:EI133" si="671">EH70/EF70</f>
        <v>0.38961959654178674</v>
      </c>
      <c r="EJ70" s="427">
        <v>17350</v>
      </c>
      <c r="EK70" s="2640">
        <v>17350</v>
      </c>
      <c r="EL70" s="304">
        <v>17350</v>
      </c>
      <c r="EM70" s="304">
        <v>17350</v>
      </c>
    </row>
    <row r="71" spans="1:143" ht="21" hidden="1" x14ac:dyDescent="0.35">
      <c r="A71" s="203">
        <v>64</v>
      </c>
      <c r="B71" s="1747"/>
      <c r="C71" s="1747"/>
      <c r="D71" s="240"/>
      <c r="E71" s="244" t="s">
        <v>36</v>
      </c>
      <c r="F71" s="1747" t="s">
        <v>548</v>
      </c>
      <c r="G71" s="223">
        <v>0</v>
      </c>
      <c r="H71" s="223">
        <v>70</v>
      </c>
      <c r="I71" s="226">
        <v>70</v>
      </c>
      <c r="J71" s="223">
        <v>70</v>
      </c>
      <c r="K71" s="223">
        <v>70</v>
      </c>
      <c r="L71" s="226"/>
      <c r="M71" s="215">
        <f t="shared" si="175"/>
        <v>0</v>
      </c>
      <c r="N71" s="226"/>
      <c r="O71" s="530"/>
      <c r="P71" s="223">
        <v>70</v>
      </c>
      <c r="Q71" s="226">
        <f t="shared" si="112"/>
        <v>70</v>
      </c>
      <c r="R71" s="215">
        <f t="shared" ref="R71:R137" si="672">L71/Q71</f>
        <v>0</v>
      </c>
      <c r="S71" s="223">
        <v>70</v>
      </c>
      <c r="T71" s="226">
        <v>0</v>
      </c>
      <c r="U71" s="323">
        <f t="shared" ref="U71:U137" si="673">T71/Q71</f>
        <v>0</v>
      </c>
      <c r="V71" s="223">
        <v>70</v>
      </c>
      <c r="W71" s="530"/>
      <c r="X71" s="530">
        <f t="shared" ref="X71:X137" si="674">Q71+W71</f>
        <v>70</v>
      </c>
      <c r="Y71" s="323">
        <f t="shared" ref="Y71:Y137" si="675">T71/X71</f>
        <v>0</v>
      </c>
      <c r="Z71" s="530">
        <v>0</v>
      </c>
      <c r="AA71" s="323">
        <f t="shared" ref="AA71:AA137" si="676">Z71/X71</f>
        <v>0</v>
      </c>
      <c r="AB71" s="530">
        <v>0</v>
      </c>
      <c r="AC71" s="223">
        <v>70</v>
      </c>
      <c r="AD71" s="223">
        <v>70</v>
      </c>
      <c r="AE71" s="223">
        <v>70</v>
      </c>
      <c r="AF71" s="223">
        <v>70</v>
      </c>
      <c r="AG71" s="226"/>
      <c r="AH71" s="343">
        <v>0</v>
      </c>
      <c r="AI71" s="323">
        <f t="shared" ref="AI71:AI137" si="677">AH71/X71</f>
        <v>0</v>
      </c>
      <c r="AJ71" s="343">
        <v>0</v>
      </c>
      <c r="AK71" s="323">
        <f t="shared" ref="AK71:AK110" si="678">AJ71/AD71</f>
        <v>0</v>
      </c>
      <c r="AL71" s="226"/>
      <c r="AM71" s="226">
        <f t="shared" ref="AM71:AM137" si="679">AD71+AL71</f>
        <v>70</v>
      </c>
      <c r="AN71" s="323">
        <f t="shared" ref="AN71:AN137" si="680">AJ71/AM71</f>
        <v>0</v>
      </c>
      <c r="AO71" s="226"/>
      <c r="AP71" s="226">
        <f t="shared" ref="AP71:AP137" si="681">AD71+AO71</f>
        <v>70</v>
      </c>
      <c r="AQ71" s="223">
        <v>70</v>
      </c>
      <c r="AR71" s="363">
        <v>0</v>
      </c>
      <c r="AS71" s="223">
        <v>70</v>
      </c>
      <c r="AT71" s="426">
        <v>0</v>
      </c>
      <c r="AU71" s="427">
        <v>70</v>
      </c>
      <c r="AV71" s="427">
        <v>70</v>
      </c>
      <c r="AW71" s="427">
        <v>70</v>
      </c>
      <c r="AX71" s="428">
        <v>0</v>
      </c>
      <c r="AY71" s="587">
        <f t="shared" ref="AY71:AY137" si="682">AX71/AU71</f>
        <v>0</v>
      </c>
      <c r="AZ71" s="427"/>
      <c r="BA71" s="427">
        <f t="shared" ref="BA71:BA137" si="683">AU71+AZ71</f>
        <v>70</v>
      </c>
      <c r="BB71" s="587">
        <f t="shared" si="182"/>
        <v>0</v>
      </c>
      <c r="BC71" s="428">
        <v>0</v>
      </c>
      <c r="BD71" s="587">
        <f t="shared" ref="BD71:BD137" si="684">BC71/BA71</f>
        <v>0</v>
      </c>
      <c r="BE71" s="428">
        <v>0</v>
      </c>
      <c r="BF71" s="587">
        <f t="shared" ref="BF71:BF137" si="685">BE71/BA71</f>
        <v>0</v>
      </c>
      <c r="BG71" s="427"/>
      <c r="BH71" s="427">
        <f t="shared" ref="BH71:BH137" si="686">BA71+BG71</f>
        <v>70</v>
      </c>
      <c r="BI71" s="587">
        <f t="shared" ref="BI71:BI137" si="687">BE71/BH71</f>
        <v>0</v>
      </c>
      <c r="BJ71" s="428">
        <v>0</v>
      </c>
      <c r="BK71" s="428">
        <v>0</v>
      </c>
      <c r="BL71" s="304">
        <v>70</v>
      </c>
      <c r="BM71" s="304">
        <v>70</v>
      </c>
      <c r="BN71" s="304">
        <v>70</v>
      </c>
      <c r="BO71" s="343">
        <v>0</v>
      </c>
      <c r="BP71" s="390"/>
      <c r="BQ71" s="504">
        <f t="shared" si="642"/>
        <v>70</v>
      </c>
      <c r="BR71" s="323">
        <f t="shared" si="643"/>
        <v>0</v>
      </c>
      <c r="BS71" s="376">
        <v>0</v>
      </c>
      <c r="BT71" s="323">
        <f t="shared" si="644"/>
        <v>0</v>
      </c>
      <c r="BU71" s="96">
        <v>0</v>
      </c>
      <c r="BV71" s="323">
        <f t="shared" si="645"/>
        <v>0</v>
      </c>
      <c r="BW71" s="390"/>
      <c r="BX71" s="530">
        <f t="shared" si="646"/>
        <v>70</v>
      </c>
      <c r="BY71" s="323">
        <f t="shared" si="647"/>
        <v>0</v>
      </c>
      <c r="BZ71" s="304">
        <v>70</v>
      </c>
      <c r="CA71" s="1372">
        <v>70</v>
      </c>
      <c r="CB71" s="304">
        <v>70</v>
      </c>
      <c r="CC71" s="304">
        <v>70</v>
      </c>
      <c r="CD71" s="1457">
        <v>0</v>
      </c>
      <c r="CE71" s="223">
        <v>70</v>
      </c>
      <c r="CF71" s="376">
        <v>0</v>
      </c>
      <c r="CG71" s="1475">
        <f t="shared" si="648"/>
        <v>0</v>
      </c>
      <c r="CH71" s="530"/>
      <c r="CI71" s="304">
        <f t="shared" si="649"/>
        <v>70</v>
      </c>
      <c r="CJ71" s="1475">
        <f t="shared" si="650"/>
        <v>0</v>
      </c>
      <c r="CK71" s="1954">
        <v>0</v>
      </c>
      <c r="CL71" s="1475">
        <f t="shared" si="651"/>
        <v>0</v>
      </c>
      <c r="CM71" s="530"/>
      <c r="CN71" s="530">
        <f t="shared" si="652"/>
        <v>70</v>
      </c>
      <c r="CO71" s="1475">
        <f t="shared" si="653"/>
        <v>0</v>
      </c>
      <c r="CP71" s="530"/>
      <c r="CQ71" s="304">
        <f t="shared" si="654"/>
        <v>70</v>
      </c>
      <c r="CR71" s="1475">
        <f t="shared" si="655"/>
        <v>0</v>
      </c>
      <c r="CS71" s="343">
        <v>0</v>
      </c>
      <c r="CT71" s="504">
        <v>70</v>
      </c>
      <c r="CU71" s="304">
        <v>70</v>
      </c>
      <c r="CV71" s="304">
        <v>70</v>
      </c>
      <c r="CW71" s="428">
        <v>0</v>
      </c>
      <c r="CX71" s="1475">
        <f t="shared" si="656"/>
        <v>0</v>
      </c>
      <c r="CY71" s="504">
        <v>70</v>
      </c>
      <c r="CZ71" s="304"/>
      <c r="DA71" s="304">
        <f t="shared" si="657"/>
        <v>70</v>
      </c>
      <c r="DB71" s="304"/>
      <c r="DC71" s="304">
        <f t="shared" si="658"/>
        <v>70</v>
      </c>
      <c r="DD71" s="343">
        <v>0</v>
      </c>
      <c r="DE71" s="1969">
        <f t="shared" si="659"/>
        <v>0</v>
      </c>
      <c r="DF71" s="304"/>
      <c r="DG71" s="304">
        <f t="shared" si="660"/>
        <v>70</v>
      </c>
      <c r="DH71" s="1475">
        <f t="shared" si="661"/>
        <v>0</v>
      </c>
      <c r="DI71" s="343">
        <v>0</v>
      </c>
      <c r="DJ71" s="2545">
        <v>0</v>
      </c>
      <c r="DK71" s="2543">
        <f t="shared" si="662"/>
        <v>0</v>
      </c>
      <c r="DL71" s="2546">
        <v>0</v>
      </c>
      <c r="DM71" s="2546">
        <v>0</v>
      </c>
      <c r="DN71" s="2546">
        <v>0</v>
      </c>
      <c r="DO71" s="2545">
        <v>0</v>
      </c>
      <c r="DP71" s="2543" t="e">
        <f t="shared" si="663"/>
        <v>#DIV/0!</v>
      </c>
      <c r="DQ71" s="2546"/>
      <c r="DR71" s="2546">
        <f t="shared" si="664"/>
        <v>0</v>
      </c>
      <c r="DS71" s="2543" t="e">
        <f t="shared" si="665"/>
        <v>#DIV/0!</v>
      </c>
      <c r="DT71" s="2545">
        <v>0</v>
      </c>
      <c r="DU71" s="2543" t="e">
        <f t="shared" si="666"/>
        <v>#DIV/0!</v>
      </c>
      <c r="DV71" s="2546">
        <v>0</v>
      </c>
      <c r="DW71" s="2545">
        <v>0</v>
      </c>
      <c r="DX71" s="587" t="e">
        <f t="shared" si="667"/>
        <v>#DIV/0!</v>
      </c>
      <c r="DY71" s="427">
        <v>0</v>
      </c>
      <c r="DZ71" s="304">
        <v>0</v>
      </c>
      <c r="EA71" s="304">
        <v>0</v>
      </c>
      <c r="EB71" s="427"/>
      <c r="EC71" s="427">
        <f t="shared" si="668"/>
        <v>0</v>
      </c>
      <c r="ED71" s="428">
        <v>0</v>
      </c>
      <c r="EE71" s="304"/>
      <c r="EF71" s="304">
        <f t="shared" si="669"/>
        <v>0</v>
      </c>
      <c r="EG71" s="1475" t="e">
        <f t="shared" si="670"/>
        <v>#DIV/0!</v>
      </c>
      <c r="EH71" s="2430">
        <v>0</v>
      </c>
      <c r="EI71" s="1475" t="e">
        <f t="shared" si="671"/>
        <v>#DIV/0!</v>
      </c>
      <c r="EJ71" s="427">
        <v>0</v>
      </c>
      <c r="EK71" s="2640">
        <v>0</v>
      </c>
      <c r="EL71" s="304">
        <v>0</v>
      </c>
      <c r="EM71" s="304">
        <v>0</v>
      </c>
    </row>
    <row r="72" spans="1:143" ht="21" hidden="1" x14ac:dyDescent="0.35">
      <c r="A72" s="203">
        <v>65</v>
      </c>
      <c r="B72" s="1747"/>
      <c r="C72" s="1747"/>
      <c r="D72" s="240"/>
      <c r="E72" s="244" t="s">
        <v>712</v>
      </c>
      <c r="F72" s="1747" t="s">
        <v>548</v>
      </c>
      <c r="G72" s="223">
        <v>132</v>
      </c>
      <c r="H72" s="223">
        <v>85</v>
      </c>
      <c r="I72" s="226">
        <v>100</v>
      </c>
      <c r="J72" s="223">
        <v>100</v>
      </c>
      <c r="K72" s="223">
        <v>100</v>
      </c>
      <c r="L72" s="226"/>
      <c r="M72" s="215">
        <f t="shared" si="175"/>
        <v>0</v>
      </c>
      <c r="N72" s="226"/>
      <c r="O72" s="530"/>
      <c r="P72" s="223">
        <v>100</v>
      </c>
      <c r="Q72" s="226">
        <f t="shared" si="112"/>
        <v>100</v>
      </c>
      <c r="R72" s="215">
        <f t="shared" si="672"/>
        <v>0</v>
      </c>
      <c r="S72" s="223">
        <v>100</v>
      </c>
      <c r="T72" s="226">
        <v>55</v>
      </c>
      <c r="U72" s="323">
        <f t="shared" si="673"/>
        <v>0.55000000000000004</v>
      </c>
      <c r="V72" s="223">
        <v>100</v>
      </c>
      <c r="W72" s="530"/>
      <c r="X72" s="530">
        <f t="shared" si="674"/>
        <v>100</v>
      </c>
      <c r="Y72" s="323">
        <f t="shared" si="675"/>
        <v>0.55000000000000004</v>
      </c>
      <c r="Z72" s="530">
        <v>55</v>
      </c>
      <c r="AA72" s="323">
        <f t="shared" si="676"/>
        <v>0.55000000000000004</v>
      </c>
      <c r="AB72" s="530">
        <v>55</v>
      </c>
      <c r="AC72" s="223">
        <v>100</v>
      </c>
      <c r="AD72" s="223">
        <v>100</v>
      </c>
      <c r="AE72" s="223">
        <v>100</v>
      </c>
      <c r="AF72" s="223">
        <v>100</v>
      </c>
      <c r="AG72" s="226"/>
      <c r="AH72" s="343">
        <v>55.2</v>
      </c>
      <c r="AI72" s="323">
        <f t="shared" si="677"/>
        <v>0.55200000000000005</v>
      </c>
      <c r="AJ72" s="343">
        <v>0</v>
      </c>
      <c r="AK72" s="323">
        <f t="shared" si="678"/>
        <v>0</v>
      </c>
      <c r="AL72" s="226"/>
      <c r="AM72" s="226">
        <f t="shared" si="679"/>
        <v>100</v>
      </c>
      <c r="AN72" s="323">
        <f t="shared" si="680"/>
        <v>0</v>
      </c>
      <c r="AO72" s="226"/>
      <c r="AP72" s="226">
        <f t="shared" si="681"/>
        <v>100</v>
      </c>
      <c r="AQ72" s="223">
        <v>100</v>
      </c>
      <c r="AR72" s="363">
        <v>0</v>
      </c>
      <c r="AS72" s="223">
        <v>100</v>
      </c>
      <c r="AT72" s="426">
        <v>0</v>
      </c>
      <c r="AU72" s="427">
        <v>100</v>
      </c>
      <c r="AV72" s="427">
        <v>100</v>
      </c>
      <c r="AW72" s="427">
        <v>100</v>
      </c>
      <c r="AX72" s="428">
        <v>0</v>
      </c>
      <c r="AY72" s="587">
        <f t="shared" si="682"/>
        <v>0</v>
      </c>
      <c r="AZ72" s="427"/>
      <c r="BA72" s="427">
        <f t="shared" si="683"/>
        <v>100</v>
      </c>
      <c r="BB72" s="587">
        <f t="shared" si="182"/>
        <v>0</v>
      </c>
      <c r="BC72" s="428">
        <v>0</v>
      </c>
      <c r="BD72" s="587">
        <f t="shared" si="684"/>
        <v>0</v>
      </c>
      <c r="BE72" s="428">
        <v>0</v>
      </c>
      <c r="BF72" s="587">
        <f t="shared" si="685"/>
        <v>0</v>
      </c>
      <c r="BG72" s="427"/>
      <c r="BH72" s="427">
        <f t="shared" si="686"/>
        <v>100</v>
      </c>
      <c r="BI72" s="587">
        <f t="shared" si="687"/>
        <v>0</v>
      </c>
      <c r="BJ72" s="428">
        <v>0</v>
      </c>
      <c r="BK72" s="428">
        <v>0</v>
      </c>
      <c r="BL72" s="304">
        <v>100</v>
      </c>
      <c r="BM72" s="304">
        <v>100</v>
      </c>
      <c r="BN72" s="304">
        <v>100</v>
      </c>
      <c r="BO72" s="343">
        <v>0</v>
      </c>
      <c r="BP72" s="390"/>
      <c r="BQ72" s="504">
        <f t="shared" si="642"/>
        <v>100</v>
      </c>
      <c r="BR72" s="323">
        <f t="shared" si="643"/>
        <v>0</v>
      </c>
      <c r="BS72" s="376">
        <v>177.79</v>
      </c>
      <c r="BT72" s="323">
        <f t="shared" si="644"/>
        <v>1.7778999999999998</v>
      </c>
      <c r="BU72" s="96">
        <v>177.79</v>
      </c>
      <c r="BV72" s="323">
        <f t="shared" si="645"/>
        <v>1.7778999999999998</v>
      </c>
      <c r="BW72" s="390"/>
      <c r="BX72" s="530">
        <f t="shared" si="646"/>
        <v>100</v>
      </c>
      <c r="BY72" s="323">
        <f t="shared" si="647"/>
        <v>1.7778999999999998</v>
      </c>
      <c r="BZ72" s="304">
        <v>100</v>
      </c>
      <c r="CA72" s="1372">
        <v>100</v>
      </c>
      <c r="CB72" s="304">
        <v>100</v>
      </c>
      <c r="CC72" s="304">
        <v>100</v>
      </c>
      <c r="CD72" s="1457">
        <v>177.79</v>
      </c>
      <c r="CE72" s="223">
        <v>100</v>
      </c>
      <c r="CF72" s="376">
        <v>0</v>
      </c>
      <c r="CG72" s="1475">
        <f t="shared" si="648"/>
        <v>0</v>
      </c>
      <c r="CH72" s="530"/>
      <c r="CI72" s="304">
        <f t="shared" si="649"/>
        <v>100</v>
      </c>
      <c r="CJ72" s="1475">
        <f t="shared" si="650"/>
        <v>0</v>
      </c>
      <c r="CK72" s="1954">
        <v>0</v>
      </c>
      <c r="CL72" s="1475">
        <f t="shared" si="651"/>
        <v>0</v>
      </c>
      <c r="CM72" s="530"/>
      <c r="CN72" s="530">
        <f t="shared" si="652"/>
        <v>100</v>
      </c>
      <c r="CO72" s="1475">
        <f t="shared" si="653"/>
        <v>0</v>
      </c>
      <c r="CP72" s="530"/>
      <c r="CQ72" s="304">
        <f t="shared" si="654"/>
        <v>100</v>
      </c>
      <c r="CR72" s="1475">
        <f t="shared" si="655"/>
        <v>0</v>
      </c>
      <c r="CS72" s="343">
        <v>0</v>
      </c>
      <c r="CT72" s="504">
        <v>100</v>
      </c>
      <c r="CU72" s="304">
        <v>100</v>
      </c>
      <c r="CV72" s="304">
        <v>100</v>
      </c>
      <c r="CW72" s="428">
        <v>0</v>
      </c>
      <c r="CX72" s="1475">
        <f t="shared" si="656"/>
        <v>0</v>
      </c>
      <c r="CY72" s="504">
        <v>100</v>
      </c>
      <c r="CZ72" s="304"/>
      <c r="DA72" s="304">
        <f t="shared" si="657"/>
        <v>100</v>
      </c>
      <c r="DB72" s="304"/>
      <c r="DC72" s="304">
        <f t="shared" si="658"/>
        <v>100</v>
      </c>
      <c r="DD72" s="343">
        <v>260.35000000000002</v>
      </c>
      <c r="DE72" s="1969">
        <f t="shared" si="659"/>
        <v>2.6035000000000004</v>
      </c>
      <c r="DF72" s="304"/>
      <c r="DG72" s="304">
        <f t="shared" si="660"/>
        <v>100</v>
      </c>
      <c r="DH72" s="1475">
        <f t="shared" si="661"/>
        <v>2.6035000000000004</v>
      </c>
      <c r="DI72" s="343">
        <v>0</v>
      </c>
      <c r="DJ72" s="2545">
        <v>0</v>
      </c>
      <c r="DK72" s="2543">
        <f t="shared" si="662"/>
        <v>0</v>
      </c>
      <c r="DL72" s="2546">
        <v>100</v>
      </c>
      <c r="DM72" s="2546">
        <v>100</v>
      </c>
      <c r="DN72" s="2546">
        <v>100</v>
      </c>
      <c r="DO72" s="2545">
        <v>132.65</v>
      </c>
      <c r="DP72" s="2543">
        <f t="shared" si="663"/>
        <v>1.3265</v>
      </c>
      <c r="DQ72" s="2546"/>
      <c r="DR72" s="2546">
        <f t="shared" si="664"/>
        <v>100</v>
      </c>
      <c r="DS72" s="2543">
        <f t="shared" si="665"/>
        <v>1.3265</v>
      </c>
      <c r="DT72" s="2545">
        <v>132.65</v>
      </c>
      <c r="DU72" s="2543">
        <f t="shared" si="666"/>
        <v>1.3265</v>
      </c>
      <c r="DV72" s="2546">
        <v>100</v>
      </c>
      <c r="DW72" s="2545">
        <v>132.65</v>
      </c>
      <c r="DX72" s="587">
        <f t="shared" si="667"/>
        <v>1.3265</v>
      </c>
      <c r="DY72" s="427">
        <v>100</v>
      </c>
      <c r="DZ72" s="304">
        <v>100</v>
      </c>
      <c r="EA72" s="304">
        <v>100</v>
      </c>
      <c r="EB72" s="427"/>
      <c r="EC72" s="427">
        <f t="shared" si="668"/>
        <v>100</v>
      </c>
      <c r="ED72" s="428">
        <v>0</v>
      </c>
      <c r="EE72" s="304"/>
      <c r="EF72" s="304">
        <f t="shared" si="669"/>
        <v>100</v>
      </c>
      <c r="EG72" s="1475">
        <f t="shared" si="670"/>
        <v>0</v>
      </c>
      <c r="EH72" s="2430">
        <v>94.03</v>
      </c>
      <c r="EI72" s="1475">
        <f t="shared" si="671"/>
        <v>0.94030000000000002</v>
      </c>
      <c r="EJ72" s="427">
        <v>100</v>
      </c>
      <c r="EK72" s="2640">
        <v>100</v>
      </c>
      <c r="EL72" s="304">
        <v>100</v>
      </c>
      <c r="EM72" s="304">
        <v>100</v>
      </c>
    </row>
    <row r="73" spans="1:143" ht="21" hidden="1" x14ac:dyDescent="0.35">
      <c r="A73" s="203">
        <v>66</v>
      </c>
      <c r="B73" s="1747"/>
      <c r="C73" s="1747"/>
      <c r="D73" s="240"/>
      <c r="E73" s="209" t="s">
        <v>184</v>
      </c>
      <c r="F73" s="1747"/>
      <c r="G73" s="223">
        <f t="shared" ref="G73:P73" si="688">SUM(G74:G75)</f>
        <v>12861</v>
      </c>
      <c r="H73" s="223">
        <f t="shared" si="688"/>
        <v>14443</v>
      </c>
      <c r="I73" s="226">
        <f t="shared" si="688"/>
        <v>14130</v>
      </c>
      <c r="J73" s="223">
        <f t="shared" si="688"/>
        <v>14130</v>
      </c>
      <c r="K73" s="223">
        <f t="shared" si="688"/>
        <v>14130</v>
      </c>
      <c r="L73" s="226">
        <f t="shared" si="688"/>
        <v>4840</v>
      </c>
      <c r="M73" s="215">
        <f t="shared" si="175"/>
        <v>0.34253361641896674</v>
      </c>
      <c r="N73" s="226">
        <f t="shared" si="688"/>
        <v>0</v>
      </c>
      <c r="O73" s="530">
        <f t="shared" si="688"/>
        <v>0</v>
      </c>
      <c r="P73" s="223">
        <f t="shared" si="688"/>
        <v>14130</v>
      </c>
      <c r="Q73" s="226">
        <f t="shared" si="112"/>
        <v>14130</v>
      </c>
      <c r="R73" s="215">
        <f t="shared" si="672"/>
        <v>0.34253361641896674</v>
      </c>
      <c r="S73" s="223">
        <f t="shared" ref="S73:T73" si="689">SUM(S74:S75)</f>
        <v>14130</v>
      </c>
      <c r="T73" s="226">
        <f t="shared" si="689"/>
        <v>7047</v>
      </c>
      <c r="U73" s="323">
        <f t="shared" si="673"/>
        <v>0.49872611464968153</v>
      </c>
      <c r="V73" s="223">
        <f t="shared" ref="V73:W73" si="690">SUM(V74:V75)</f>
        <v>14130</v>
      </c>
      <c r="W73" s="530">
        <f t="shared" si="690"/>
        <v>0</v>
      </c>
      <c r="X73" s="530">
        <f t="shared" si="674"/>
        <v>14130</v>
      </c>
      <c r="Y73" s="323">
        <f t="shared" si="675"/>
        <v>0.49872611464968153</v>
      </c>
      <c r="Z73" s="530">
        <f t="shared" ref="Z73:AH73" si="691">SUM(Z74:Z75)</f>
        <v>11788</v>
      </c>
      <c r="AA73" s="323">
        <f t="shared" si="676"/>
        <v>0.83425336164189667</v>
      </c>
      <c r="AB73" s="530">
        <f t="shared" si="691"/>
        <v>13030</v>
      </c>
      <c r="AC73" s="223">
        <f t="shared" si="691"/>
        <v>14130</v>
      </c>
      <c r="AD73" s="223">
        <f t="shared" si="691"/>
        <v>14880</v>
      </c>
      <c r="AE73" s="223">
        <f t="shared" si="691"/>
        <v>14880</v>
      </c>
      <c r="AF73" s="223">
        <f t="shared" si="691"/>
        <v>14880</v>
      </c>
      <c r="AG73" s="226">
        <f t="shared" si="691"/>
        <v>0</v>
      </c>
      <c r="AH73" s="343">
        <f t="shared" si="691"/>
        <v>14119.36</v>
      </c>
      <c r="AI73" s="323">
        <f t="shared" si="677"/>
        <v>0.99924699221514512</v>
      </c>
      <c r="AJ73" s="343">
        <f t="shared" ref="AJ73" si="692">SUM(AJ74:AJ75)</f>
        <v>6615</v>
      </c>
      <c r="AK73" s="323">
        <f t="shared" si="678"/>
        <v>0.44455645161290325</v>
      </c>
      <c r="AL73" s="226">
        <f t="shared" ref="AL73" si="693">SUM(AL74:AL75)</f>
        <v>0</v>
      </c>
      <c r="AM73" s="226">
        <f t="shared" si="679"/>
        <v>14880</v>
      </c>
      <c r="AN73" s="323">
        <f t="shared" si="680"/>
        <v>0.44455645161290325</v>
      </c>
      <c r="AO73" s="226">
        <f t="shared" ref="AO73" si="694">SUM(AO74:AO75)</f>
        <v>0</v>
      </c>
      <c r="AP73" s="226">
        <f t="shared" si="681"/>
        <v>14880</v>
      </c>
      <c r="AQ73" s="223">
        <f t="shared" ref="AQ73:AX73" si="695">SUM(AQ74:AQ75)</f>
        <v>14880</v>
      </c>
      <c r="AR73" s="363">
        <f t="shared" si="695"/>
        <v>11661</v>
      </c>
      <c r="AS73" s="223">
        <f t="shared" si="695"/>
        <v>14880</v>
      </c>
      <c r="AT73" s="426">
        <f t="shared" si="695"/>
        <v>14141</v>
      </c>
      <c r="AU73" s="427">
        <f t="shared" si="695"/>
        <v>14880</v>
      </c>
      <c r="AV73" s="427">
        <f t="shared" si="695"/>
        <v>14880</v>
      </c>
      <c r="AW73" s="427">
        <f t="shared" si="695"/>
        <v>14880</v>
      </c>
      <c r="AX73" s="428">
        <f t="shared" si="695"/>
        <v>2697</v>
      </c>
      <c r="AY73" s="587">
        <f t="shared" si="682"/>
        <v>0.18124999999999999</v>
      </c>
      <c r="AZ73" s="427">
        <f t="shared" ref="AZ73" si="696">SUM(AZ74:AZ75)</f>
        <v>0</v>
      </c>
      <c r="BA73" s="427">
        <f t="shared" si="683"/>
        <v>14880</v>
      </c>
      <c r="BB73" s="587">
        <f t="shared" si="182"/>
        <v>0.18124999999999999</v>
      </c>
      <c r="BC73" s="428">
        <f t="shared" ref="BC73:BE73" si="697">SUM(BC74:BC75)</f>
        <v>5717</v>
      </c>
      <c r="BD73" s="587">
        <f t="shared" si="684"/>
        <v>0.38420698924731184</v>
      </c>
      <c r="BE73" s="428">
        <f t="shared" si="697"/>
        <v>10277</v>
      </c>
      <c r="BF73" s="587">
        <f t="shared" si="685"/>
        <v>0.69065860215053765</v>
      </c>
      <c r="BG73" s="427">
        <f t="shared" ref="BG73" si="698">SUM(BG74:BG75)</f>
        <v>0</v>
      </c>
      <c r="BH73" s="427">
        <f t="shared" si="686"/>
        <v>14880</v>
      </c>
      <c r="BI73" s="587">
        <f t="shared" si="687"/>
        <v>0.69065860215053765</v>
      </c>
      <c r="BJ73" s="428">
        <f t="shared" ref="BJ73:BP73" si="699">SUM(BJ74:BJ75)</f>
        <v>13809</v>
      </c>
      <c r="BK73" s="428">
        <f t="shared" si="699"/>
        <v>13809</v>
      </c>
      <c r="BL73" s="304">
        <f t="shared" si="699"/>
        <v>14880</v>
      </c>
      <c r="BM73" s="304">
        <f t="shared" si="699"/>
        <v>14880</v>
      </c>
      <c r="BN73" s="304">
        <f t="shared" si="699"/>
        <v>14880</v>
      </c>
      <c r="BO73" s="343">
        <f t="shared" si="699"/>
        <v>4810</v>
      </c>
      <c r="BP73" s="390">
        <f t="shared" si="699"/>
        <v>0</v>
      </c>
      <c r="BQ73" s="504">
        <f t="shared" si="642"/>
        <v>14880</v>
      </c>
      <c r="BR73" s="323">
        <f t="shared" si="643"/>
        <v>0.323252688172043</v>
      </c>
      <c r="BS73" s="376">
        <f t="shared" ref="BS73:BU73" si="700">SUM(BS74:BS75)</f>
        <v>7126</v>
      </c>
      <c r="BT73" s="323">
        <f t="shared" si="644"/>
        <v>0.47889784946236558</v>
      </c>
      <c r="BU73" s="96">
        <f t="shared" si="700"/>
        <v>11688.08</v>
      </c>
      <c r="BV73" s="323">
        <f t="shared" si="645"/>
        <v>0.7854892473118279</v>
      </c>
      <c r="BW73" s="390">
        <f t="shared" ref="BW73" si="701">SUM(BW74:BW75)</f>
        <v>0</v>
      </c>
      <c r="BX73" s="530">
        <f t="shared" si="646"/>
        <v>14880</v>
      </c>
      <c r="BY73" s="323">
        <f t="shared" si="647"/>
        <v>0.7854892473118279</v>
      </c>
      <c r="BZ73" s="304">
        <f t="shared" ref="BZ73:CF73" si="702">SUM(BZ74:BZ75)</f>
        <v>14880</v>
      </c>
      <c r="CA73" s="1372">
        <f t="shared" si="702"/>
        <v>14880</v>
      </c>
      <c r="CB73" s="304">
        <f t="shared" si="702"/>
        <v>14880</v>
      </c>
      <c r="CC73" s="304">
        <f t="shared" si="702"/>
        <v>14880</v>
      </c>
      <c r="CD73" s="1457">
        <f t="shared" si="702"/>
        <v>13768.080000000002</v>
      </c>
      <c r="CE73" s="223">
        <f t="shared" si="702"/>
        <v>14880</v>
      </c>
      <c r="CF73" s="376">
        <f t="shared" si="702"/>
        <v>4591.3599999999997</v>
      </c>
      <c r="CG73" s="1475">
        <f t="shared" si="648"/>
        <v>0.3085591397849462</v>
      </c>
      <c r="CH73" s="530">
        <f t="shared" ref="CH73" si="703">SUM(CH74:CH75)</f>
        <v>0</v>
      </c>
      <c r="CI73" s="304">
        <f t="shared" si="649"/>
        <v>14880</v>
      </c>
      <c r="CJ73" s="1475">
        <f t="shared" si="650"/>
        <v>0.3085591397849462</v>
      </c>
      <c r="CK73" s="1954">
        <f t="shared" ref="CK73" si="704">SUM(CK74:CK75)</f>
        <v>6228.1</v>
      </c>
      <c r="CL73" s="1475">
        <f t="shared" si="651"/>
        <v>0.41855510752688174</v>
      </c>
      <c r="CM73" s="530">
        <f t="shared" ref="CM73" si="705">SUM(CM74:CM75)</f>
        <v>0</v>
      </c>
      <c r="CN73" s="530">
        <f t="shared" si="652"/>
        <v>14880</v>
      </c>
      <c r="CO73" s="1475">
        <f t="shared" si="653"/>
        <v>0.41855510752688174</v>
      </c>
      <c r="CP73" s="530">
        <f t="shared" ref="CP73" si="706">SUM(CP74:CP75)</f>
        <v>0</v>
      </c>
      <c r="CQ73" s="304">
        <f t="shared" si="654"/>
        <v>14880</v>
      </c>
      <c r="CR73" s="1475">
        <f t="shared" si="655"/>
        <v>0.41855510752688174</v>
      </c>
      <c r="CS73" s="343">
        <f t="shared" ref="CS73:CW73" si="707">SUM(CS74:CS75)</f>
        <v>13161.36</v>
      </c>
      <c r="CT73" s="504">
        <f t="shared" si="707"/>
        <v>14880</v>
      </c>
      <c r="CU73" s="304">
        <f t="shared" si="707"/>
        <v>14880</v>
      </c>
      <c r="CV73" s="304">
        <f t="shared" si="707"/>
        <v>14880</v>
      </c>
      <c r="CW73" s="428">
        <f t="shared" si="707"/>
        <v>12743.21</v>
      </c>
      <c r="CX73" s="1475">
        <f t="shared" si="656"/>
        <v>0.85639852150537632</v>
      </c>
      <c r="CY73" s="504">
        <f t="shared" ref="CY73:DB73" si="708">SUM(CY74:CY75)</f>
        <v>14880</v>
      </c>
      <c r="CZ73" s="304">
        <f t="shared" si="708"/>
        <v>0</v>
      </c>
      <c r="DA73" s="304">
        <f t="shared" si="657"/>
        <v>14880</v>
      </c>
      <c r="DB73" s="304">
        <f t="shared" si="708"/>
        <v>0</v>
      </c>
      <c r="DC73" s="304">
        <f t="shared" si="658"/>
        <v>14880</v>
      </c>
      <c r="DD73" s="343">
        <f t="shared" ref="DD73" si="709">SUM(DD74:DD75)</f>
        <v>7131.4400000000005</v>
      </c>
      <c r="DE73" s="1969">
        <f t="shared" si="659"/>
        <v>0.47926344086021511</v>
      </c>
      <c r="DF73" s="304">
        <f t="shared" ref="DF73" si="710">SUM(DF74:DF75)</f>
        <v>0</v>
      </c>
      <c r="DG73" s="304">
        <f t="shared" si="660"/>
        <v>14880</v>
      </c>
      <c r="DH73" s="1475">
        <f t="shared" si="661"/>
        <v>0.47926344086021511</v>
      </c>
      <c r="DI73" s="343">
        <f t="shared" ref="DI73:DJ73" si="711">SUM(DI74:DI75)</f>
        <v>14558.44</v>
      </c>
      <c r="DJ73" s="2545">
        <f t="shared" si="711"/>
        <v>14558.44</v>
      </c>
      <c r="DK73" s="2543">
        <f t="shared" si="662"/>
        <v>0.97838978494623663</v>
      </c>
      <c r="DL73" s="2546">
        <f t="shared" ref="DL73:DO73" si="712">SUM(DL74:DL75)</f>
        <v>14880</v>
      </c>
      <c r="DM73" s="2546">
        <f t="shared" si="712"/>
        <v>14880</v>
      </c>
      <c r="DN73" s="2546">
        <f t="shared" si="712"/>
        <v>14880</v>
      </c>
      <c r="DO73" s="2545">
        <f t="shared" si="712"/>
        <v>7417.08</v>
      </c>
      <c r="DP73" s="2543">
        <f t="shared" si="663"/>
        <v>0.49845967741935482</v>
      </c>
      <c r="DQ73" s="2546">
        <f t="shared" ref="DQ73" si="713">SUM(DQ74:DQ75)</f>
        <v>0</v>
      </c>
      <c r="DR73" s="2546">
        <f t="shared" si="664"/>
        <v>14880</v>
      </c>
      <c r="DS73" s="2543">
        <f t="shared" si="665"/>
        <v>0.49845967741935482</v>
      </c>
      <c r="DT73" s="2545">
        <f t="shared" ref="DT73" si="714">SUM(DT74:DT75)</f>
        <v>11043.08</v>
      </c>
      <c r="DU73" s="2543">
        <f t="shared" si="666"/>
        <v>0.74214247311827952</v>
      </c>
      <c r="DV73" s="2546">
        <f t="shared" ref="DV73:EB73" si="715">SUM(DV74:DV75)</f>
        <v>14880</v>
      </c>
      <c r="DW73" s="2545">
        <f t="shared" ref="DW73" si="716">SUM(DW74:DW75)</f>
        <v>14859.98</v>
      </c>
      <c r="DX73" s="587">
        <f t="shared" si="667"/>
        <v>0.99865456989247314</v>
      </c>
      <c r="DY73" s="427">
        <f t="shared" si="715"/>
        <v>14880</v>
      </c>
      <c r="DZ73" s="304">
        <f t="shared" si="715"/>
        <v>14880</v>
      </c>
      <c r="EA73" s="304">
        <f t="shared" si="715"/>
        <v>14880</v>
      </c>
      <c r="EB73" s="427">
        <f t="shared" si="715"/>
        <v>0</v>
      </c>
      <c r="EC73" s="427">
        <f t="shared" si="668"/>
        <v>14880</v>
      </c>
      <c r="ED73" s="428">
        <f t="shared" ref="ED73:EE73" si="717">SUM(ED74:ED75)</f>
        <v>4855.4399999999996</v>
      </c>
      <c r="EE73" s="304">
        <f t="shared" si="717"/>
        <v>0</v>
      </c>
      <c r="EF73" s="304">
        <f t="shared" si="669"/>
        <v>14880</v>
      </c>
      <c r="EG73" s="1475">
        <f t="shared" si="670"/>
        <v>0.32630645161290323</v>
      </c>
      <c r="EH73" s="2430">
        <f t="shared" ref="EH73" si="718">SUM(EH74:EH75)</f>
        <v>7678.16</v>
      </c>
      <c r="EI73" s="1475">
        <f t="shared" si="671"/>
        <v>0.51600537634408605</v>
      </c>
      <c r="EJ73" s="427">
        <f t="shared" ref="EJ73" si="719">SUM(EJ74:EJ75)</f>
        <v>14880</v>
      </c>
      <c r="EK73" s="2640">
        <f t="shared" ref="EK73:EL73" si="720">SUM(EK74:EK75)</f>
        <v>14880</v>
      </c>
      <c r="EL73" s="304">
        <f t="shared" si="720"/>
        <v>14880</v>
      </c>
      <c r="EM73" s="304">
        <f t="shared" ref="EM73" si="721">SUM(EM74:EM75)</f>
        <v>14880</v>
      </c>
    </row>
    <row r="74" spans="1:143" ht="21" hidden="1" x14ac:dyDescent="0.35">
      <c r="A74" s="203">
        <v>67</v>
      </c>
      <c r="B74" s="1747"/>
      <c r="C74" s="1747"/>
      <c r="D74" s="240"/>
      <c r="E74" s="244" t="s">
        <v>161</v>
      </c>
      <c r="F74" s="1747" t="s">
        <v>392</v>
      </c>
      <c r="G74" s="223">
        <v>7977</v>
      </c>
      <c r="H74" s="223">
        <v>9219</v>
      </c>
      <c r="I74" s="226">
        <v>9128</v>
      </c>
      <c r="J74" s="223">
        <v>9128</v>
      </c>
      <c r="K74" s="223">
        <v>9128</v>
      </c>
      <c r="L74" s="226">
        <v>3043</v>
      </c>
      <c r="M74" s="215">
        <f t="shared" si="175"/>
        <v>0.3333698510078878</v>
      </c>
      <c r="N74" s="226"/>
      <c r="O74" s="530"/>
      <c r="P74" s="223">
        <v>9128</v>
      </c>
      <c r="Q74" s="226">
        <f t="shared" ref="Q74:Q137" si="722">I74+N74+O74</f>
        <v>9128</v>
      </c>
      <c r="R74" s="215">
        <f t="shared" si="672"/>
        <v>0.3333698510078878</v>
      </c>
      <c r="S74" s="223">
        <v>9128</v>
      </c>
      <c r="T74" s="226">
        <v>4414</v>
      </c>
      <c r="U74" s="323">
        <f t="shared" si="673"/>
        <v>0.48356704645048204</v>
      </c>
      <c r="V74" s="223">
        <v>9128</v>
      </c>
      <c r="W74" s="530"/>
      <c r="X74" s="530">
        <f t="shared" si="674"/>
        <v>9128</v>
      </c>
      <c r="Y74" s="323">
        <f t="shared" si="675"/>
        <v>0.48356704645048204</v>
      </c>
      <c r="Z74" s="530">
        <v>7400</v>
      </c>
      <c r="AA74" s="323">
        <f t="shared" si="676"/>
        <v>0.81069237510955305</v>
      </c>
      <c r="AB74" s="530">
        <v>8090</v>
      </c>
      <c r="AC74" s="223">
        <v>9128</v>
      </c>
      <c r="AD74" s="223">
        <v>9128</v>
      </c>
      <c r="AE74" s="223">
        <v>9128</v>
      </c>
      <c r="AF74" s="223">
        <v>9128</v>
      </c>
      <c r="AG74" s="226"/>
      <c r="AH74" s="343">
        <v>8776.77</v>
      </c>
      <c r="AI74" s="323">
        <f t="shared" si="677"/>
        <v>0.96152169149868538</v>
      </c>
      <c r="AJ74" s="343">
        <v>4018.89</v>
      </c>
      <c r="AK74" s="323">
        <f t="shared" si="678"/>
        <v>0.44028155127081509</v>
      </c>
      <c r="AL74" s="226"/>
      <c r="AM74" s="226">
        <f t="shared" si="679"/>
        <v>9128</v>
      </c>
      <c r="AN74" s="323">
        <f t="shared" si="680"/>
        <v>0.44028155127081509</v>
      </c>
      <c r="AO74" s="226"/>
      <c r="AP74" s="226">
        <f t="shared" si="681"/>
        <v>9128</v>
      </c>
      <c r="AQ74" s="223">
        <v>9128</v>
      </c>
      <c r="AR74" s="363">
        <v>7172.55</v>
      </c>
      <c r="AS74" s="223">
        <v>9128</v>
      </c>
      <c r="AT74" s="426">
        <v>8693.85</v>
      </c>
      <c r="AU74" s="427">
        <v>9128</v>
      </c>
      <c r="AV74" s="427">
        <v>9128</v>
      </c>
      <c r="AW74" s="427">
        <v>9128</v>
      </c>
      <c r="AX74" s="428">
        <v>1611.39</v>
      </c>
      <c r="AY74" s="587">
        <f t="shared" si="682"/>
        <v>0.17653264680105171</v>
      </c>
      <c r="AZ74" s="427"/>
      <c r="BA74" s="427">
        <f t="shared" si="683"/>
        <v>9128</v>
      </c>
      <c r="BB74" s="587">
        <f t="shared" si="182"/>
        <v>0.17653264680105171</v>
      </c>
      <c r="BC74" s="428">
        <v>3456.11</v>
      </c>
      <c r="BD74" s="587">
        <f t="shared" si="684"/>
        <v>0.37862730061349692</v>
      </c>
      <c r="BE74" s="428">
        <v>6246</v>
      </c>
      <c r="BF74" s="587">
        <f t="shared" si="685"/>
        <v>0.68426818580192816</v>
      </c>
      <c r="BG74" s="427"/>
      <c r="BH74" s="427">
        <f t="shared" si="686"/>
        <v>9128</v>
      </c>
      <c r="BI74" s="587">
        <f t="shared" si="687"/>
        <v>0.68426818580192816</v>
      </c>
      <c r="BJ74" s="428">
        <v>8442.7099999999991</v>
      </c>
      <c r="BK74" s="428">
        <v>8442.7099999999991</v>
      </c>
      <c r="BL74" s="304">
        <v>9128</v>
      </c>
      <c r="BM74" s="304">
        <v>9128</v>
      </c>
      <c r="BN74" s="304">
        <v>9128</v>
      </c>
      <c r="BO74" s="343">
        <v>2968.71</v>
      </c>
      <c r="BP74" s="390"/>
      <c r="BQ74" s="504">
        <f t="shared" si="642"/>
        <v>9128</v>
      </c>
      <c r="BR74" s="323">
        <f t="shared" si="643"/>
        <v>0.32523115687992987</v>
      </c>
      <c r="BS74" s="376">
        <v>4398.46</v>
      </c>
      <c r="BT74" s="323">
        <f t="shared" si="644"/>
        <v>0.48186459246275198</v>
      </c>
      <c r="BU74" s="96">
        <v>7226.64</v>
      </c>
      <c r="BV74" s="323">
        <f t="shared" si="645"/>
        <v>0.79170026292725681</v>
      </c>
      <c r="BW74" s="390"/>
      <c r="BX74" s="530">
        <f t="shared" si="646"/>
        <v>9128</v>
      </c>
      <c r="BY74" s="323">
        <f t="shared" si="647"/>
        <v>0.79170026292725681</v>
      </c>
      <c r="BZ74" s="304">
        <v>9128</v>
      </c>
      <c r="CA74" s="1372">
        <v>9128</v>
      </c>
      <c r="CB74" s="304">
        <v>9128</v>
      </c>
      <c r="CC74" s="304">
        <v>9128</v>
      </c>
      <c r="CD74" s="1457">
        <v>8495.6200000000008</v>
      </c>
      <c r="CE74" s="223">
        <v>9128</v>
      </c>
      <c r="CF74" s="376">
        <v>2821.25</v>
      </c>
      <c r="CG74" s="1475">
        <f t="shared" si="648"/>
        <v>0.30907646801051708</v>
      </c>
      <c r="CH74" s="530"/>
      <c r="CI74" s="304">
        <f t="shared" si="649"/>
        <v>9128</v>
      </c>
      <c r="CJ74" s="1475">
        <f t="shared" si="650"/>
        <v>0.30907646801051708</v>
      </c>
      <c r="CK74" s="1954">
        <v>4194.88</v>
      </c>
      <c r="CL74" s="1475">
        <f t="shared" si="651"/>
        <v>0.45956178790534619</v>
      </c>
      <c r="CM74" s="530"/>
      <c r="CN74" s="530">
        <f t="shared" si="652"/>
        <v>9128</v>
      </c>
      <c r="CO74" s="1475">
        <f t="shared" si="653"/>
        <v>0.45956178790534619</v>
      </c>
      <c r="CP74" s="530"/>
      <c r="CQ74" s="304">
        <f t="shared" si="654"/>
        <v>9128</v>
      </c>
      <c r="CR74" s="1475">
        <f t="shared" si="655"/>
        <v>0.45956178790534619</v>
      </c>
      <c r="CS74" s="343">
        <v>8064.88</v>
      </c>
      <c r="CT74" s="504">
        <v>9128</v>
      </c>
      <c r="CU74" s="304">
        <v>9128</v>
      </c>
      <c r="CV74" s="304">
        <v>9128</v>
      </c>
      <c r="CW74" s="428">
        <v>8265.99</v>
      </c>
      <c r="CX74" s="1475">
        <f t="shared" si="656"/>
        <v>0.90556419807186672</v>
      </c>
      <c r="CY74" s="504">
        <v>9128</v>
      </c>
      <c r="CZ74" s="304"/>
      <c r="DA74" s="304">
        <f t="shared" si="657"/>
        <v>9128</v>
      </c>
      <c r="DB74" s="304"/>
      <c r="DC74" s="304">
        <f t="shared" si="658"/>
        <v>9128</v>
      </c>
      <c r="DD74" s="343">
        <v>4406.72</v>
      </c>
      <c r="DE74" s="1969">
        <f t="shared" si="659"/>
        <v>0.4827695004382121</v>
      </c>
      <c r="DF74" s="304"/>
      <c r="DG74" s="304">
        <f t="shared" si="660"/>
        <v>9128</v>
      </c>
      <c r="DH74" s="1475">
        <f t="shared" si="661"/>
        <v>0.4827695004382121</v>
      </c>
      <c r="DI74" s="343">
        <v>8913.2900000000009</v>
      </c>
      <c r="DJ74" s="2545">
        <v>8913.2900000000009</v>
      </c>
      <c r="DK74" s="2543">
        <f t="shared" si="662"/>
        <v>0.97647787028922006</v>
      </c>
      <c r="DL74" s="2546">
        <v>9128</v>
      </c>
      <c r="DM74" s="2546">
        <v>9128</v>
      </c>
      <c r="DN74" s="2546">
        <v>9128</v>
      </c>
      <c r="DO74" s="2545">
        <v>4523.43</v>
      </c>
      <c r="DP74" s="2543">
        <f t="shared" si="663"/>
        <v>0.49555543382997375</v>
      </c>
      <c r="DQ74" s="2546"/>
      <c r="DR74" s="2546">
        <f t="shared" si="664"/>
        <v>9128</v>
      </c>
      <c r="DS74" s="2543">
        <f t="shared" si="665"/>
        <v>0.49555543382997375</v>
      </c>
      <c r="DT74" s="2545">
        <v>6626.95</v>
      </c>
      <c r="DU74" s="2543">
        <f t="shared" si="666"/>
        <v>0.72600241016652056</v>
      </c>
      <c r="DV74" s="2546">
        <v>9128</v>
      </c>
      <c r="DW74" s="2545">
        <v>8908.9</v>
      </c>
      <c r="DX74" s="587">
        <f t="shared" si="667"/>
        <v>0.97599693251533737</v>
      </c>
      <c r="DY74" s="427">
        <v>9128</v>
      </c>
      <c r="DZ74" s="304">
        <v>9128</v>
      </c>
      <c r="EA74" s="304">
        <v>9128</v>
      </c>
      <c r="EB74" s="427"/>
      <c r="EC74" s="427">
        <f t="shared" si="668"/>
        <v>9128</v>
      </c>
      <c r="ED74" s="428">
        <v>3242.37</v>
      </c>
      <c r="EE74" s="304"/>
      <c r="EF74" s="304">
        <f t="shared" si="669"/>
        <v>9128</v>
      </c>
      <c r="EG74" s="1475">
        <f t="shared" si="670"/>
        <v>0.35521143733567045</v>
      </c>
      <c r="EH74" s="2430">
        <v>4480.51</v>
      </c>
      <c r="EI74" s="1475">
        <f t="shared" si="671"/>
        <v>0.4908534180543383</v>
      </c>
      <c r="EJ74" s="427">
        <v>9128</v>
      </c>
      <c r="EK74" s="2640">
        <v>9128</v>
      </c>
      <c r="EL74" s="304">
        <v>9128</v>
      </c>
      <c r="EM74" s="304">
        <v>9128</v>
      </c>
    </row>
    <row r="75" spans="1:143" ht="21" hidden="1" x14ac:dyDescent="0.35">
      <c r="A75" s="203">
        <v>68</v>
      </c>
      <c r="B75" s="1747"/>
      <c r="C75" s="1747"/>
      <c r="D75" s="240"/>
      <c r="E75" s="244" t="s">
        <v>162</v>
      </c>
      <c r="F75" s="1747" t="s">
        <v>393</v>
      </c>
      <c r="G75" s="223">
        <v>4884</v>
      </c>
      <c r="H75" s="223">
        <v>5224</v>
      </c>
      <c r="I75" s="226">
        <v>5002</v>
      </c>
      <c r="J75" s="223">
        <v>5002</v>
      </c>
      <c r="K75" s="223">
        <v>5002</v>
      </c>
      <c r="L75" s="226">
        <v>1797</v>
      </c>
      <c r="M75" s="215">
        <f t="shared" si="175"/>
        <v>0.35925629748100757</v>
      </c>
      <c r="N75" s="226"/>
      <c r="O75" s="530"/>
      <c r="P75" s="223">
        <v>5002</v>
      </c>
      <c r="Q75" s="226">
        <f t="shared" si="722"/>
        <v>5002</v>
      </c>
      <c r="R75" s="215">
        <f t="shared" si="672"/>
        <v>0.35925629748100757</v>
      </c>
      <c r="S75" s="223">
        <v>5002</v>
      </c>
      <c r="T75" s="226">
        <v>2633</v>
      </c>
      <c r="U75" s="323">
        <f t="shared" si="673"/>
        <v>0.52638944422231104</v>
      </c>
      <c r="V75" s="223">
        <v>5002</v>
      </c>
      <c r="W75" s="530"/>
      <c r="X75" s="530">
        <f t="shared" si="674"/>
        <v>5002</v>
      </c>
      <c r="Y75" s="323">
        <f t="shared" si="675"/>
        <v>0.52638944422231104</v>
      </c>
      <c r="Z75" s="530">
        <v>4388</v>
      </c>
      <c r="AA75" s="323">
        <f t="shared" si="676"/>
        <v>0.87724910035985604</v>
      </c>
      <c r="AB75" s="530">
        <v>4940</v>
      </c>
      <c r="AC75" s="223">
        <v>5002</v>
      </c>
      <c r="AD75" s="223">
        <v>5752</v>
      </c>
      <c r="AE75" s="223">
        <v>5752</v>
      </c>
      <c r="AF75" s="223">
        <v>5752</v>
      </c>
      <c r="AG75" s="226"/>
      <c r="AH75" s="343">
        <v>5342.59</v>
      </c>
      <c r="AI75" s="323">
        <f t="shared" si="677"/>
        <v>1.0680907636945223</v>
      </c>
      <c r="AJ75" s="343">
        <v>2596.11</v>
      </c>
      <c r="AK75" s="323">
        <f t="shared" si="678"/>
        <v>0.45134040333796943</v>
      </c>
      <c r="AL75" s="226"/>
      <c r="AM75" s="226">
        <f t="shared" si="679"/>
        <v>5752</v>
      </c>
      <c r="AN75" s="323">
        <f t="shared" si="680"/>
        <v>0.45134040333796943</v>
      </c>
      <c r="AO75" s="226"/>
      <c r="AP75" s="226">
        <f t="shared" si="681"/>
        <v>5752</v>
      </c>
      <c r="AQ75" s="223">
        <v>5752</v>
      </c>
      <c r="AR75" s="363">
        <v>4488.45</v>
      </c>
      <c r="AS75" s="223">
        <v>5752</v>
      </c>
      <c r="AT75" s="426">
        <v>5447.15</v>
      </c>
      <c r="AU75" s="427">
        <v>5752</v>
      </c>
      <c r="AV75" s="427">
        <v>5752</v>
      </c>
      <c r="AW75" s="427">
        <v>5752</v>
      </c>
      <c r="AX75" s="428">
        <v>1085.6099999999999</v>
      </c>
      <c r="AY75" s="587">
        <f t="shared" si="682"/>
        <v>0.18873609179415854</v>
      </c>
      <c r="AZ75" s="427"/>
      <c r="BA75" s="427">
        <f t="shared" si="683"/>
        <v>5752</v>
      </c>
      <c r="BB75" s="587">
        <f t="shared" si="182"/>
        <v>0.18873609179415854</v>
      </c>
      <c r="BC75" s="428">
        <v>2260.89</v>
      </c>
      <c r="BD75" s="587">
        <f t="shared" si="684"/>
        <v>0.3930615438108484</v>
      </c>
      <c r="BE75" s="428">
        <v>4031</v>
      </c>
      <c r="BF75" s="587">
        <f t="shared" si="685"/>
        <v>0.70079972183588313</v>
      </c>
      <c r="BG75" s="427"/>
      <c r="BH75" s="427">
        <f t="shared" si="686"/>
        <v>5752</v>
      </c>
      <c r="BI75" s="587">
        <f t="shared" si="687"/>
        <v>0.70079972183588313</v>
      </c>
      <c r="BJ75" s="428">
        <v>5366.29</v>
      </c>
      <c r="BK75" s="428">
        <v>5366.29</v>
      </c>
      <c r="BL75" s="304">
        <v>5752</v>
      </c>
      <c r="BM75" s="304">
        <v>5752</v>
      </c>
      <c r="BN75" s="304">
        <v>5752</v>
      </c>
      <c r="BO75" s="343">
        <v>1841.29</v>
      </c>
      <c r="BP75" s="390"/>
      <c r="BQ75" s="504">
        <f t="shared" si="642"/>
        <v>5752</v>
      </c>
      <c r="BR75" s="323">
        <f t="shared" si="643"/>
        <v>0.32011300417246175</v>
      </c>
      <c r="BS75" s="376">
        <v>2727.54</v>
      </c>
      <c r="BT75" s="323">
        <f t="shared" si="644"/>
        <v>0.47418984700973577</v>
      </c>
      <c r="BU75" s="96">
        <v>4461.4399999999996</v>
      </c>
      <c r="BV75" s="323">
        <f t="shared" si="645"/>
        <v>0.77563282336578576</v>
      </c>
      <c r="BW75" s="390"/>
      <c r="BX75" s="530">
        <f t="shared" si="646"/>
        <v>5752</v>
      </c>
      <c r="BY75" s="323">
        <f t="shared" si="647"/>
        <v>0.77563282336578576</v>
      </c>
      <c r="BZ75" s="304">
        <v>5752</v>
      </c>
      <c r="CA75" s="1372">
        <v>5752</v>
      </c>
      <c r="CB75" s="304">
        <v>5752</v>
      </c>
      <c r="CC75" s="304">
        <v>5752</v>
      </c>
      <c r="CD75" s="1457">
        <v>5272.46</v>
      </c>
      <c r="CE75" s="223">
        <v>5752</v>
      </c>
      <c r="CF75" s="376">
        <v>1770.11</v>
      </c>
      <c r="CG75" s="1475">
        <f t="shared" si="648"/>
        <v>0.30773817802503473</v>
      </c>
      <c r="CH75" s="530"/>
      <c r="CI75" s="304">
        <f t="shared" si="649"/>
        <v>5752</v>
      </c>
      <c r="CJ75" s="1475">
        <f t="shared" si="650"/>
        <v>0.30773817802503473</v>
      </c>
      <c r="CK75" s="1954">
        <v>2033.22</v>
      </c>
      <c r="CL75" s="1475">
        <f t="shared" si="651"/>
        <v>0.35348052851182199</v>
      </c>
      <c r="CM75" s="530"/>
      <c r="CN75" s="530">
        <f t="shared" si="652"/>
        <v>5752</v>
      </c>
      <c r="CO75" s="1475">
        <f t="shared" si="653"/>
        <v>0.35348052851182199</v>
      </c>
      <c r="CP75" s="530"/>
      <c r="CQ75" s="304">
        <f t="shared" si="654"/>
        <v>5752</v>
      </c>
      <c r="CR75" s="1475">
        <f t="shared" si="655"/>
        <v>0.35348052851182199</v>
      </c>
      <c r="CS75" s="343">
        <v>5096.4799999999996</v>
      </c>
      <c r="CT75" s="504">
        <v>5752</v>
      </c>
      <c r="CU75" s="304">
        <v>5752</v>
      </c>
      <c r="CV75" s="304">
        <v>5752</v>
      </c>
      <c r="CW75" s="428">
        <v>4477.22</v>
      </c>
      <c r="CX75" s="1475">
        <f t="shared" si="656"/>
        <v>0.77837621696801118</v>
      </c>
      <c r="CY75" s="504">
        <v>5752</v>
      </c>
      <c r="CZ75" s="304"/>
      <c r="DA75" s="304">
        <f t="shared" si="657"/>
        <v>5752</v>
      </c>
      <c r="DB75" s="304"/>
      <c r="DC75" s="304">
        <f t="shared" si="658"/>
        <v>5752</v>
      </c>
      <c r="DD75" s="343">
        <v>2724.72</v>
      </c>
      <c r="DE75" s="1969">
        <f t="shared" si="659"/>
        <v>0.47369958275382473</v>
      </c>
      <c r="DF75" s="304"/>
      <c r="DG75" s="304">
        <f t="shared" si="660"/>
        <v>5752</v>
      </c>
      <c r="DH75" s="1475">
        <f t="shared" si="661"/>
        <v>0.47369958275382473</v>
      </c>
      <c r="DI75" s="343">
        <v>5645.15</v>
      </c>
      <c r="DJ75" s="2545">
        <v>5645.15</v>
      </c>
      <c r="DK75" s="2543">
        <f t="shared" si="662"/>
        <v>0.98142385257301801</v>
      </c>
      <c r="DL75" s="2546">
        <v>5752</v>
      </c>
      <c r="DM75" s="2546">
        <v>5752</v>
      </c>
      <c r="DN75" s="2546">
        <v>5752</v>
      </c>
      <c r="DO75" s="2545">
        <v>2893.65</v>
      </c>
      <c r="DP75" s="2543">
        <f t="shared" si="663"/>
        <v>0.50306849791376917</v>
      </c>
      <c r="DQ75" s="2546"/>
      <c r="DR75" s="2546">
        <f t="shared" si="664"/>
        <v>5752</v>
      </c>
      <c r="DS75" s="2543">
        <f t="shared" si="665"/>
        <v>0.50306849791376917</v>
      </c>
      <c r="DT75" s="2545">
        <v>4416.13</v>
      </c>
      <c r="DU75" s="2543">
        <f t="shared" si="666"/>
        <v>0.76775556328233663</v>
      </c>
      <c r="DV75" s="2546">
        <v>5752</v>
      </c>
      <c r="DW75" s="2545">
        <v>5951.08</v>
      </c>
      <c r="DX75" s="587">
        <f t="shared" si="667"/>
        <v>1.0346105702364394</v>
      </c>
      <c r="DY75" s="427">
        <v>5752</v>
      </c>
      <c r="DZ75" s="304">
        <v>5752</v>
      </c>
      <c r="EA75" s="304">
        <v>5752</v>
      </c>
      <c r="EB75" s="427"/>
      <c r="EC75" s="427">
        <f t="shared" si="668"/>
        <v>5752</v>
      </c>
      <c r="ED75" s="428">
        <v>1613.07</v>
      </c>
      <c r="EE75" s="304"/>
      <c r="EF75" s="304">
        <f t="shared" si="669"/>
        <v>5752</v>
      </c>
      <c r="EG75" s="1475">
        <f t="shared" si="670"/>
        <v>0.28043636995827537</v>
      </c>
      <c r="EH75" s="2430">
        <v>3197.65</v>
      </c>
      <c r="EI75" s="1475">
        <f t="shared" si="671"/>
        <v>0.55591968011126569</v>
      </c>
      <c r="EJ75" s="427">
        <v>5752</v>
      </c>
      <c r="EK75" s="2640">
        <v>5752</v>
      </c>
      <c r="EL75" s="304">
        <v>5752</v>
      </c>
      <c r="EM75" s="304">
        <v>5752</v>
      </c>
    </row>
    <row r="76" spans="1:143" ht="21" x14ac:dyDescent="0.35">
      <c r="A76" s="203">
        <v>20</v>
      </c>
      <c r="B76" s="1747"/>
      <c r="C76" s="1747"/>
      <c r="D76" s="240" t="s">
        <v>178</v>
      </c>
      <c r="E76" s="209" t="s">
        <v>179</v>
      </c>
      <c r="F76" s="1747" t="s">
        <v>383</v>
      </c>
      <c r="G76" s="223">
        <v>150</v>
      </c>
      <c r="H76" s="223">
        <v>142</v>
      </c>
      <c r="I76" s="226">
        <v>155</v>
      </c>
      <c r="J76" s="223">
        <v>155</v>
      </c>
      <c r="K76" s="223">
        <v>155</v>
      </c>
      <c r="L76" s="226">
        <v>90</v>
      </c>
      <c r="M76" s="215">
        <f t="shared" si="175"/>
        <v>0.58064516129032262</v>
      </c>
      <c r="N76" s="226"/>
      <c r="O76" s="530"/>
      <c r="P76" s="223">
        <v>155</v>
      </c>
      <c r="Q76" s="226">
        <f t="shared" si="722"/>
        <v>155</v>
      </c>
      <c r="R76" s="215">
        <f t="shared" si="672"/>
        <v>0.58064516129032262</v>
      </c>
      <c r="S76" s="223">
        <v>155</v>
      </c>
      <c r="T76" s="226">
        <v>90</v>
      </c>
      <c r="U76" s="323">
        <f t="shared" si="673"/>
        <v>0.58064516129032262</v>
      </c>
      <c r="V76" s="223">
        <v>155</v>
      </c>
      <c r="W76" s="530"/>
      <c r="X76" s="530">
        <f t="shared" si="674"/>
        <v>155</v>
      </c>
      <c r="Y76" s="323">
        <f t="shared" si="675"/>
        <v>0.58064516129032262</v>
      </c>
      <c r="Z76" s="530">
        <v>290</v>
      </c>
      <c r="AA76" s="323">
        <f t="shared" si="676"/>
        <v>1.8709677419354838</v>
      </c>
      <c r="AB76" s="530">
        <v>380</v>
      </c>
      <c r="AC76" s="223">
        <v>155</v>
      </c>
      <c r="AD76" s="223">
        <v>155</v>
      </c>
      <c r="AE76" s="223">
        <v>155</v>
      </c>
      <c r="AF76" s="223">
        <v>155</v>
      </c>
      <c r="AG76" s="226"/>
      <c r="AH76" s="343">
        <v>390</v>
      </c>
      <c r="AI76" s="323">
        <f t="shared" si="677"/>
        <v>2.5161290322580645</v>
      </c>
      <c r="AJ76" s="343">
        <v>149</v>
      </c>
      <c r="AK76" s="323">
        <f t="shared" si="678"/>
        <v>0.96129032258064517</v>
      </c>
      <c r="AL76" s="226"/>
      <c r="AM76" s="226">
        <f t="shared" si="679"/>
        <v>155</v>
      </c>
      <c r="AN76" s="323">
        <f t="shared" si="680"/>
        <v>0.96129032258064517</v>
      </c>
      <c r="AO76" s="226"/>
      <c r="AP76" s="226">
        <f t="shared" si="681"/>
        <v>155</v>
      </c>
      <c r="AQ76" s="223">
        <v>155</v>
      </c>
      <c r="AR76" s="363">
        <v>304</v>
      </c>
      <c r="AS76" s="223">
        <v>155</v>
      </c>
      <c r="AT76" s="426">
        <v>419</v>
      </c>
      <c r="AU76" s="427">
        <v>304</v>
      </c>
      <c r="AV76" s="427">
        <v>304</v>
      </c>
      <c r="AW76" s="427">
        <v>304</v>
      </c>
      <c r="AX76" s="428">
        <v>0</v>
      </c>
      <c r="AY76" s="587">
        <f t="shared" si="682"/>
        <v>0</v>
      </c>
      <c r="AZ76" s="427"/>
      <c r="BA76" s="427">
        <f t="shared" si="683"/>
        <v>304</v>
      </c>
      <c r="BB76" s="587">
        <f t="shared" si="182"/>
        <v>0</v>
      </c>
      <c r="BC76" s="428">
        <v>45</v>
      </c>
      <c r="BD76" s="587">
        <f t="shared" si="684"/>
        <v>0.14802631578947367</v>
      </c>
      <c r="BE76" s="428">
        <v>137</v>
      </c>
      <c r="BF76" s="587">
        <f t="shared" si="685"/>
        <v>0.45065789473684209</v>
      </c>
      <c r="BG76" s="427">
        <v>-170</v>
      </c>
      <c r="BH76" s="427">
        <f t="shared" si="686"/>
        <v>134</v>
      </c>
      <c r="BI76" s="587">
        <f t="shared" si="687"/>
        <v>1.0223880597014925</v>
      </c>
      <c r="BJ76" s="428">
        <v>147</v>
      </c>
      <c r="BK76" s="428">
        <v>147</v>
      </c>
      <c r="BL76" s="304">
        <v>147</v>
      </c>
      <c r="BM76" s="304">
        <v>147</v>
      </c>
      <c r="BN76" s="304">
        <v>147</v>
      </c>
      <c r="BO76" s="343">
        <v>100</v>
      </c>
      <c r="BP76" s="390"/>
      <c r="BQ76" s="504">
        <f t="shared" si="642"/>
        <v>147</v>
      </c>
      <c r="BR76" s="323">
        <f t="shared" si="643"/>
        <v>0.68027210884353739</v>
      </c>
      <c r="BS76" s="376">
        <v>325</v>
      </c>
      <c r="BT76" s="323">
        <f t="shared" si="644"/>
        <v>2.2108843537414966</v>
      </c>
      <c r="BU76" s="96">
        <v>595</v>
      </c>
      <c r="BV76" s="323">
        <f t="shared" si="645"/>
        <v>4.0476190476190474</v>
      </c>
      <c r="BW76" s="1">
        <v>500</v>
      </c>
      <c r="BX76" s="530">
        <f t="shared" si="646"/>
        <v>647</v>
      </c>
      <c r="BY76" s="323">
        <f t="shared" si="647"/>
        <v>0.91962905718701704</v>
      </c>
      <c r="BZ76" s="304">
        <v>647</v>
      </c>
      <c r="CA76" s="1372">
        <v>500</v>
      </c>
      <c r="CB76" s="304">
        <v>500</v>
      </c>
      <c r="CC76" s="304">
        <v>500</v>
      </c>
      <c r="CD76" s="1457">
        <v>680</v>
      </c>
      <c r="CE76" s="223">
        <v>500</v>
      </c>
      <c r="CF76" s="376">
        <v>75</v>
      </c>
      <c r="CG76" s="1475">
        <f t="shared" si="648"/>
        <v>0.15</v>
      </c>
      <c r="CH76" s="530"/>
      <c r="CI76" s="304">
        <f t="shared" si="649"/>
        <v>500</v>
      </c>
      <c r="CJ76" s="1475">
        <f t="shared" si="650"/>
        <v>0.15</v>
      </c>
      <c r="CK76" s="1954">
        <v>115</v>
      </c>
      <c r="CL76" s="1475">
        <f t="shared" si="651"/>
        <v>0.23</v>
      </c>
      <c r="CM76" s="530"/>
      <c r="CN76" s="530">
        <f t="shared" si="652"/>
        <v>500</v>
      </c>
      <c r="CO76" s="1475">
        <f t="shared" si="653"/>
        <v>0.23</v>
      </c>
      <c r="CP76" s="530"/>
      <c r="CQ76" s="304">
        <f t="shared" si="654"/>
        <v>500</v>
      </c>
      <c r="CR76" s="1475">
        <f t="shared" si="655"/>
        <v>0.23</v>
      </c>
      <c r="CS76" s="343">
        <v>375</v>
      </c>
      <c r="CT76" s="504">
        <v>500</v>
      </c>
      <c r="CU76" s="304">
        <v>500</v>
      </c>
      <c r="CV76" s="304">
        <v>500</v>
      </c>
      <c r="CW76" s="428">
        <v>375</v>
      </c>
      <c r="CX76" s="1475">
        <f t="shared" si="656"/>
        <v>0.75</v>
      </c>
      <c r="CY76" s="504">
        <v>500</v>
      </c>
      <c r="CZ76" s="304"/>
      <c r="DA76" s="304">
        <f t="shared" si="657"/>
        <v>500</v>
      </c>
      <c r="DB76" s="304"/>
      <c r="DC76" s="304">
        <f t="shared" si="658"/>
        <v>500</v>
      </c>
      <c r="DD76" s="343">
        <v>0</v>
      </c>
      <c r="DE76" s="1969">
        <f t="shared" si="659"/>
        <v>0</v>
      </c>
      <c r="DF76" s="304"/>
      <c r="DG76" s="304">
        <f t="shared" si="660"/>
        <v>500</v>
      </c>
      <c r="DH76" s="1475">
        <f t="shared" si="661"/>
        <v>0</v>
      </c>
      <c r="DI76" s="343">
        <v>70</v>
      </c>
      <c r="DJ76" s="2545">
        <v>70</v>
      </c>
      <c r="DK76" s="2543">
        <f t="shared" si="662"/>
        <v>0.14000000000000001</v>
      </c>
      <c r="DL76" s="2546">
        <v>500</v>
      </c>
      <c r="DM76" s="2546">
        <v>500</v>
      </c>
      <c r="DN76" s="2546">
        <v>500</v>
      </c>
      <c r="DO76" s="2545">
        <v>115</v>
      </c>
      <c r="DP76" s="2543">
        <f t="shared" si="663"/>
        <v>0.23</v>
      </c>
      <c r="DQ76" s="2546"/>
      <c r="DR76" s="2546">
        <f t="shared" si="664"/>
        <v>500</v>
      </c>
      <c r="DS76" s="2543">
        <f t="shared" si="665"/>
        <v>0.23</v>
      </c>
      <c r="DT76" s="2545">
        <v>155</v>
      </c>
      <c r="DU76" s="2543">
        <f t="shared" si="666"/>
        <v>0.31</v>
      </c>
      <c r="DV76" s="2546">
        <v>500</v>
      </c>
      <c r="DW76" s="2545">
        <v>175</v>
      </c>
      <c r="DX76" s="587">
        <f t="shared" si="667"/>
        <v>0.35</v>
      </c>
      <c r="DY76" s="427">
        <v>500</v>
      </c>
      <c r="DZ76" s="304">
        <v>500</v>
      </c>
      <c r="EA76" s="304">
        <v>500</v>
      </c>
      <c r="EB76" s="427"/>
      <c r="EC76" s="427">
        <f t="shared" si="668"/>
        <v>500</v>
      </c>
      <c r="ED76" s="428">
        <v>40</v>
      </c>
      <c r="EE76" s="304"/>
      <c r="EF76" s="304">
        <f t="shared" si="669"/>
        <v>500</v>
      </c>
      <c r="EG76" s="1475">
        <f t="shared" si="670"/>
        <v>0.08</v>
      </c>
      <c r="EH76" s="2430">
        <v>40</v>
      </c>
      <c r="EI76" s="1475">
        <f t="shared" si="671"/>
        <v>0.08</v>
      </c>
      <c r="EJ76" s="427">
        <v>500</v>
      </c>
      <c r="EK76" s="2640">
        <v>500</v>
      </c>
      <c r="EL76" s="304">
        <v>500</v>
      </c>
      <c r="EM76" s="304">
        <v>500</v>
      </c>
    </row>
    <row r="77" spans="1:143" ht="21" x14ac:dyDescent="0.35">
      <c r="A77" s="203">
        <v>21</v>
      </c>
      <c r="B77" s="1747">
        <v>220</v>
      </c>
      <c r="C77" s="1747"/>
      <c r="D77" s="240"/>
      <c r="E77" s="207" t="s">
        <v>163</v>
      </c>
      <c r="F77" s="1747"/>
      <c r="G77" s="241">
        <f>SUM(G78,G81,G82,G83,G86,G87)</f>
        <v>32693</v>
      </c>
      <c r="H77" s="241">
        <f t="shared" ref="H77:L77" si="723">SUM(H78,H81,H82,H83,H86,H87)</f>
        <v>24301</v>
      </c>
      <c r="I77" s="242">
        <f t="shared" si="723"/>
        <v>26962</v>
      </c>
      <c r="J77" s="241">
        <f t="shared" si="723"/>
        <v>27070</v>
      </c>
      <c r="K77" s="241">
        <f t="shared" si="723"/>
        <v>27070</v>
      </c>
      <c r="L77" s="242">
        <f t="shared" si="723"/>
        <v>10778</v>
      </c>
      <c r="M77" s="215">
        <f t="shared" si="175"/>
        <v>0.39974779319041615</v>
      </c>
      <c r="N77" s="242">
        <f>SUM(N78,N81,N82,N83,N86)</f>
        <v>-500</v>
      </c>
      <c r="O77" s="580">
        <f>SUM(O78,O81,O82,O83,O86)</f>
        <v>-2600</v>
      </c>
      <c r="P77" s="241">
        <f t="shared" ref="P77" si="724">SUM(P78,P81,P82,P83,P86,P87)</f>
        <v>26962</v>
      </c>
      <c r="Q77" s="242">
        <f t="shared" si="722"/>
        <v>23862</v>
      </c>
      <c r="R77" s="215">
        <f t="shared" si="672"/>
        <v>0.45168049618640516</v>
      </c>
      <c r="S77" s="241">
        <f t="shared" ref="S77:T77" si="725">SUM(S78,S81,S82,S83,S86,S87)</f>
        <v>23862</v>
      </c>
      <c r="T77" s="242">
        <f t="shared" si="725"/>
        <v>15678</v>
      </c>
      <c r="U77" s="323">
        <f t="shared" si="673"/>
        <v>0.65702791048529041</v>
      </c>
      <c r="V77" s="241">
        <f t="shared" ref="V77:W77" si="726">SUM(V78,V81,V82,V83,V86,V87)</f>
        <v>24121</v>
      </c>
      <c r="W77" s="580">
        <f t="shared" si="726"/>
        <v>259</v>
      </c>
      <c r="X77" s="580">
        <f t="shared" si="674"/>
        <v>24121</v>
      </c>
      <c r="Y77" s="323">
        <f t="shared" si="675"/>
        <v>0.64997305252684379</v>
      </c>
      <c r="Z77" s="580">
        <f t="shared" ref="Z77:AF77" si="727">SUM(Z78,Z81,Z82,Z83,Z86,Z87)</f>
        <v>23752</v>
      </c>
      <c r="AA77" s="323">
        <f t="shared" si="676"/>
        <v>0.9847021267774968</v>
      </c>
      <c r="AB77" s="580">
        <f t="shared" si="727"/>
        <v>25624</v>
      </c>
      <c r="AC77" s="241">
        <f t="shared" si="727"/>
        <v>24121</v>
      </c>
      <c r="AD77" s="241">
        <f t="shared" si="727"/>
        <v>25346</v>
      </c>
      <c r="AE77" s="241">
        <f t="shared" si="727"/>
        <v>25150</v>
      </c>
      <c r="AF77" s="241">
        <f t="shared" si="727"/>
        <v>25170</v>
      </c>
      <c r="AG77" s="242">
        <f>SUM(AG78,AG81,AG82,AG83,AG86)</f>
        <v>0</v>
      </c>
      <c r="AH77" s="342">
        <f t="shared" ref="AH77" si="728">SUM(AH78,AH81,AH82,AH83,AH86,AH87)</f>
        <v>29023.55</v>
      </c>
      <c r="AI77" s="323">
        <f t="shared" si="677"/>
        <v>1.2032482069565937</v>
      </c>
      <c r="AJ77" s="342">
        <f t="shared" ref="AJ77" si="729">SUM(AJ78,AJ81,AJ82,AJ83,AJ86,AJ87)</f>
        <v>14937.92</v>
      </c>
      <c r="AK77" s="323">
        <f t="shared" si="678"/>
        <v>0.58936005681369841</v>
      </c>
      <c r="AL77" s="242">
        <f t="shared" ref="AL77" si="730">SUM(AL78,AL81,AL82,AL83,AL86,AL87)</f>
        <v>700</v>
      </c>
      <c r="AM77" s="242">
        <f t="shared" si="679"/>
        <v>26046</v>
      </c>
      <c r="AN77" s="323">
        <f t="shared" si="680"/>
        <v>0.57352069415649232</v>
      </c>
      <c r="AO77" s="242">
        <f t="shared" ref="AO77" si="731">SUM(AO78,AO81,AO82,AO83,AO86,AO87)</f>
        <v>700</v>
      </c>
      <c r="AP77" s="242">
        <f t="shared" si="681"/>
        <v>26046</v>
      </c>
      <c r="AQ77" s="241">
        <f t="shared" ref="AQ77:AX77" si="732">SUM(AQ78,AQ81,AQ82,AQ83,AQ86,AQ87)</f>
        <v>25346</v>
      </c>
      <c r="AR77" s="362">
        <f t="shared" si="732"/>
        <v>21684.989999999998</v>
      </c>
      <c r="AS77" s="241">
        <f t="shared" si="732"/>
        <v>26046</v>
      </c>
      <c r="AT77" s="423">
        <f t="shared" si="732"/>
        <v>24535.919999999998</v>
      </c>
      <c r="AU77" s="424">
        <f t="shared" si="732"/>
        <v>25723</v>
      </c>
      <c r="AV77" s="424">
        <f t="shared" si="732"/>
        <v>25660</v>
      </c>
      <c r="AW77" s="424">
        <f t="shared" si="732"/>
        <v>25644</v>
      </c>
      <c r="AX77" s="425">
        <f t="shared" si="732"/>
        <v>7326.15</v>
      </c>
      <c r="AY77" s="587">
        <f t="shared" si="682"/>
        <v>0.28480931462115616</v>
      </c>
      <c r="AZ77" s="424">
        <f t="shared" ref="AZ77" si="733">SUM(AZ78,AZ81,AZ82,AZ83,AZ86,AZ87)</f>
        <v>0</v>
      </c>
      <c r="BA77" s="424">
        <f t="shared" si="683"/>
        <v>25723</v>
      </c>
      <c r="BB77" s="587">
        <f t="shared" si="182"/>
        <v>0.28480931462115616</v>
      </c>
      <c r="BC77" s="425">
        <f t="shared" ref="BC77:BE77" si="734">SUM(BC78,BC81,BC82,BC83,BC86,BC87)</f>
        <v>12616.45</v>
      </c>
      <c r="BD77" s="587">
        <f t="shared" si="684"/>
        <v>0.49047350620067648</v>
      </c>
      <c r="BE77" s="425">
        <f t="shared" si="734"/>
        <v>19479.48</v>
      </c>
      <c r="BF77" s="587">
        <f t="shared" si="685"/>
        <v>0.75727869999611241</v>
      </c>
      <c r="BG77" s="424">
        <f t="shared" ref="BG77" si="735">SUM(BG78,BG81,BG82,BG83,BG86,BG87)</f>
        <v>-1663</v>
      </c>
      <c r="BH77" s="424">
        <f t="shared" si="686"/>
        <v>24060</v>
      </c>
      <c r="BI77" s="587">
        <f t="shared" si="687"/>
        <v>0.80962094763092263</v>
      </c>
      <c r="BJ77" s="425">
        <f t="shared" ref="BJ77:BP77" si="736">SUM(BJ78,BJ81,BJ82,BJ83,BJ86,BJ87)</f>
        <v>22272.93</v>
      </c>
      <c r="BK77" s="425">
        <f t="shared" si="736"/>
        <v>22272.93</v>
      </c>
      <c r="BL77" s="305">
        <f t="shared" si="736"/>
        <v>23987</v>
      </c>
      <c r="BM77" s="305">
        <f t="shared" si="736"/>
        <v>23834</v>
      </c>
      <c r="BN77" s="305">
        <f t="shared" si="736"/>
        <v>23759</v>
      </c>
      <c r="BO77" s="342">
        <f t="shared" si="736"/>
        <v>6481.43</v>
      </c>
      <c r="BP77" s="389">
        <f t="shared" si="736"/>
        <v>0</v>
      </c>
      <c r="BQ77" s="507">
        <f t="shared" si="642"/>
        <v>23987</v>
      </c>
      <c r="BR77" s="323">
        <f t="shared" si="643"/>
        <v>0.27020594488681371</v>
      </c>
      <c r="BS77" s="375">
        <f t="shared" ref="BS77:BU77" si="737">SUM(BS78,BS81,BS82,BS83,BS86,BS87)</f>
        <v>11817.41</v>
      </c>
      <c r="BT77" s="323">
        <f t="shared" si="644"/>
        <v>0.49265894025930712</v>
      </c>
      <c r="BU77" s="95">
        <f t="shared" si="737"/>
        <v>18480</v>
      </c>
      <c r="BV77" s="323">
        <f t="shared" si="645"/>
        <v>0.77041730937591191</v>
      </c>
      <c r="BW77" s="389">
        <f t="shared" ref="BW77" si="738">SUM(BW78,BW81,BW82,BW83,BW86,BW87)</f>
        <v>0</v>
      </c>
      <c r="BX77" s="580">
        <f t="shared" si="646"/>
        <v>23987</v>
      </c>
      <c r="BY77" s="323">
        <f t="shared" si="647"/>
        <v>0.77041730937591191</v>
      </c>
      <c r="BZ77" s="305">
        <f t="shared" ref="BZ77:CF77" si="739">SUM(BZ78,BZ81,BZ82,BZ83,BZ86,BZ87)</f>
        <v>23987</v>
      </c>
      <c r="CA77" s="1373">
        <f t="shared" si="739"/>
        <v>23914</v>
      </c>
      <c r="CB77" s="305">
        <f t="shared" si="739"/>
        <v>23759</v>
      </c>
      <c r="CC77" s="305">
        <f t="shared" si="739"/>
        <v>23809</v>
      </c>
      <c r="CD77" s="1456">
        <f t="shared" si="739"/>
        <v>21627.17</v>
      </c>
      <c r="CE77" s="241">
        <f t="shared" si="739"/>
        <v>23914</v>
      </c>
      <c r="CF77" s="375">
        <f t="shared" si="739"/>
        <v>7085</v>
      </c>
      <c r="CG77" s="1475">
        <f t="shared" si="648"/>
        <v>0.29626996738312283</v>
      </c>
      <c r="CH77" s="580">
        <f t="shared" ref="CH77" si="740">SUM(CH78,CH81,CH82,CH83,CH86,CH87)</f>
        <v>0</v>
      </c>
      <c r="CI77" s="305">
        <f t="shared" si="649"/>
        <v>23914</v>
      </c>
      <c r="CJ77" s="1475">
        <f t="shared" si="650"/>
        <v>0.29626996738312283</v>
      </c>
      <c r="CK77" s="1953">
        <f t="shared" ref="CK77" si="741">SUM(CK78,CK81,CK82,CK83,CK86,CK87)</f>
        <v>12060</v>
      </c>
      <c r="CL77" s="1475">
        <f t="shared" si="651"/>
        <v>0.504307100443255</v>
      </c>
      <c r="CM77" s="580">
        <f t="shared" ref="CM77" si="742">SUM(CM78,CM81,CM82,CM83,CM86,CM87)</f>
        <v>-3076</v>
      </c>
      <c r="CN77" s="580">
        <f t="shared" si="652"/>
        <v>20838</v>
      </c>
      <c r="CO77" s="1475">
        <f t="shared" si="653"/>
        <v>0.57875035991937807</v>
      </c>
      <c r="CP77" s="580">
        <f t="shared" ref="CP77" si="743">SUM(CP78,CP81,CP82,CP83,CP86,CP87)</f>
        <v>-3076</v>
      </c>
      <c r="CQ77" s="305">
        <f t="shared" si="654"/>
        <v>20838</v>
      </c>
      <c r="CR77" s="1475">
        <f t="shared" si="655"/>
        <v>0.57875035991937807</v>
      </c>
      <c r="CS77" s="342">
        <f t="shared" ref="CS77:CW77" si="744">SUM(CS78,CS81,CS82,CS83,CS86,CS87)</f>
        <v>20951</v>
      </c>
      <c r="CT77" s="507">
        <f t="shared" si="744"/>
        <v>23701</v>
      </c>
      <c r="CU77" s="1711">
        <f t="shared" si="744"/>
        <v>24599</v>
      </c>
      <c r="CV77" s="1711">
        <f t="shared" si="744"/>
        <v>24599</v>
      </c>
      <c r="CW77" s="425">
        <f t="shared" si="744"/>
        <v>20951</v>
      </c>
      <c r="CX77" s="1475">
        <f t="shared" si="656"/>
        <v>1.0054227852960937</v>
      </c>
      <c r="CY77" s="507">
        <f t="shared" ref="CY77:DB77" si="745">SUM(CY78,CY81,CY82,CY83,CY86,CY87)</f>
        <v>23701</v>
      </c>
      <c r="CZ77" s="305">
        <f t="shared" si="745"/>
        <v>0</v>
      </c>
      <c r="DA77" s="305">
        <f t="shared" si="657"/>
        <v>23701</v>
      </c>
      <c r="DB77" s="305">
        <f t="shared" si="745"/>
        <v>0</v>
      </c>
      <c r="DC77" s="305">
        <f t="shared" si="658"/>
        <v>23701</v>
      </c>
      <c r="DD77" s="342">
        <f t="shared" ref="DD77" si="746">SUM(DD78,DD81,DD82,DD83,DD86,DD87)</f>
        <v>19212.5</v>
      </c>
      <c r="DE77" s="1969">
        <f t="shared" si="659"/>
        <v>0.81061980507151599</v>
      </c>
      <c r="DF77" s="305">
        <f t="shared" ref="DF77" si="747">SUM(DF78,DF81,DF82,DF83,DF86,DF87)</f>
        <v>7000</v>
      </c>
      <c r="DG77" s="305">
        <f t="shared" si="660"/>
        <v>30701</v>
      </c>
      <c r="DH77" s="1475">
        <f t="shared" si="661"/>
        <v>0.6257939480798671</v>
      </c>
      <c r="DI77" s="342">
        <f t="shared" ref="DI77:DJ77" si="748">SUM(DI78,DI81,DI82,DI83,DI86,DI87)</f>
        <v>32667.9</v>
      </c>
      <c r="DJ77" s="2542">
        <f t="shared" si="748"/>
        <v>32667.9</v>
      </c>
      <c r="DK77" s="2543">
        <f t="shared" si="662"/>
        <v>1.0640663170580764</v>
      </c>
      <c r="DL77" s="2544">
        <f t="shared" ref="DL77:DO77" si="749">SUM(DL78,DL81,DL82,DL83,DL86,DL87)</f>
        <v>32753</v>
      </c>
      <c r="DM77" s="2544">
        <f t="shared" si="749"/>
        <v>32753</v>
      </c>
      <c r="DN77" s="2544">
        <f t="shared" si="749"/>
        <v>32753</v>
      </c>
      <c r="DO77" s="2542">
        <f t="shared" si="749"/>
        <v>18405</v>
      </c>
      <c r="DP77" s="2543">
        <f t="shared" si="663"/>
        <v>0.56193325802216587</v>
      </c>
      <c r="DQ77" s="2544">
        <f t="shared" ref="DQ77" si="750">SUM(DQ78,DQ81,DQ82,DQ83,DQ86,DQ87)</f>
        <v>0</v>
      </c>
      <c r="DR77" s="2544">
        <f t="shared" si="664"/>
        <v>32753</v>
      </c>
      <c r="DS77" s="2543">
        <f t="shared" si="665"/>
        <v>0.56193325802216587</v>
      </c>
      <c r="DT77" s="2542">
        <f t="shared" ref="DT77" si="751">SUM(DT78,DT81,DT82,DT83,DT86,DT87)</f>
        <v>23338</v>
      </c>
      <c r="DU77" s="2543">
        <f t="shared" si="666"/>
        <v>0.7125454156871126</v>
      </c>
      <c r="DV77" s="2544">
        <f t="shared" ref="DV77:EB77" si="752">SUM(DV78,DV81,DV82,DV83,DV86,DV87)</f>
        <v>32753</v>
      </c>
      <c r="DW77" s="2542">
        <f t="shared" ref="DW77" si="753">SUM(DW78,DW81,DW82,DW83,DW86,DW87)</f>
        <v>29860.5</v>
      </c>
      <c r="DX77" s="587">
        <f t="shared" si="667"/>
        <v>0.91168747900955638</v>
      </c>
      <c r="DY77" s="424">
        <f t="shared" si="752"/>
        <v>32753</v>
      </c>
      <c r="DZ77" s="305">
        <f t="shared" si="752"/>
        <v>32753</v>
      </c>
      <c r="EA77" s="305">
        <f t="shared" si="752"/>
        <v>32753</v>
      </c>
      <c r="EB77" s="424">
        <f t="shared" si="752"/>
        <v>0</v>
      </c>
      <c r="EC77" s="424">
        <f t="shared" si="668"/>
        <v>32753</v>
      </c>
      <c r="ED77" s="425">
        <f t="shared" ref="ED77:EE77" si="754">SUM(ED78,ED81,ED82,ED83,ED86,ED87)</f>
        <v>16101.71</v>
      </c>
      <c r="EE77" s="305">
        <f t="shared" si="754"/>
        <v>0</v>
      </c>
      <c r="EF77" s="305">
        <f t="shared" si="669"/>
        <v>32753</v>
      </c>
      <c r="EG77" s="1475">
        <f t="shared" si="670"/>
        <v>0.49161023417702193</v>
      </c>
      <c r="EH77" s="2429">
        <f t="shared" ref="EH77" si="755">SUM(EH78,EH81,EH82,EH83,EH86,EH87)</f>
        <v>26313.21</v>
      </c>
      <c r="EI77" s="1475">
        <f t="shared" si="671"/>
        <v>0.80338320153879028</v>
      </c>
      <c r="EJ77" s="424">
        <f t="shared" ref="EJ77" si="756">SUM(EJ78,EJ81,EJ82,EJ83,EJ86,EJ87)</f>
        <v>32753</v>
      </c>
      <c r="EK77" s="2643">
        <f t="shared" ref="EK77:EL77" si="757">SUM(EK78,EK81,EK82,EK83,EK86,EK87)</f>
        <v>34288</v>
      </c>
      <c r="EL77" s="305">
        <f t="shared" si="757"/>
        <v>34288</v>
      </c>
      <c r="EM77" s="305">
        <f t="shared" ref="EM77" si="758">SUM(EM78,EM81,EM82,EM83,EM86,EM87)</f>
        <v>34288</v>
      </c>
    </row>
    <row r="78" spans="1:143" ht="21" x14ac:dyDescent="0.35">
      <c r="A78" s="203">
        <v>22</v>
      </c>
      <c r="B78" s="1747"/>
      <c r="C78" s="1747">
        <v>221</v>
      </c>
      <c r="D78" s="240"/>
      <c r="E78" s="251" t="s">
        <v>34</v>
      </c>
      <c r="F78" s="1747" t="s">
        <v>510</v>
      </c>
      <c r="G78" s="223">
        <f t="shared" ref="G78" si="759">SUM(G79:G80)</f>
        <v>11663</v>
      </c>
      <c r="H78" s="223">
        <v>8224</v>
      </c>
      <c r="I78" s="226">
        <f t="shared" ref="I78:K78" si="760">SUM(I79:I80)</f>
        <v>11878</v>
      </c>
      <c r="J78" s="223">
        <f t="shared" si="760"/>
        <v>11878</v>
      </c>
      <c r="K78" s="223">
        <f t="shared" si="760"/>
        <v>11878</v>
      </c>
      <c r="L78" s="226">
        <f>SUM(L79:L80)</f>
        <v>3256</v>
      </c>
      <c r="M78" s="215">
        <f t="shared" si="175"/>
        <v>0.27412022225963967</v>
      </c>
      <c r="N78" s="226">
        <f t="shared" ref="N78:P78" si="761">SUM(N79:N80)</f>
        <v>-500</v>
      </c>
      <c r="O78" s="530">
        <f t="shared" si="761"/>
        <v>-2600</v>
      </c>
      <c r="P78" s="223">
        <f t="shared" si="761"/>
        <v>11878</v>
      </c>
      <c r="Q78" s="226">
        <f t="shared" si="722"/>
        <v>8778</v>
      </c>
      <c r="R78" s="215">
        <f t="shared" si="672"/>
        <v>0.37092731829573933</v>
      </c>
      <c r="S78" s="223">
        <f t="shared" ref="S78" si="762">SUM(S79:S80)</f>
        <v>8778</v>
      </c>
      <c r="T78" s="226">
        <f>SUM(T79:T80)</f>
        <v>5582</v>
      </c>
      <c r="U78" s="323">
        <f t="shared" si="673"/>
        <v>0.63590795169742542</v>
      </c>
      <c r="V78" s="223">
        <f t="shared" ref="V78:W78" si="763">SUM(V79:V80)</f>
        <v>8778</v>
      </c>
      <c r="W78" s="530">
        <f t="shared" si="763"/>
        <v>0</v>
      </c>
      <c r="X78" s="530">
        <f t="shared" si="674"/>
        <v>8778</v>
      </c>
      <c r="Y78" s="323">
        <f t="shared" si="675"/>
        <v>0.63590795169742542</v>
      </c>
      <c r="Z78" s="530">
        <f>SUM(Z79:Z80)</f>
        <v>8898</v>
      </c>
      <c r="AA78" s="323">
        <f t="shared" si="676"/>
        <v>1.0136705399863295</v>
      </c>
      <c r="AB78" s="530">
        <f>SUM(AB79:AB80)</f>
        <v>9787</v>
      </c>
      <c r="AC78" s="223">
        <f t="shared" ref="AC78:AG78" si="764">SUM(AC79:AC80)</f>
        <v>8778</v>
      </c>
      <c r="AD78" s="223">
        <f t="shared" si="764"/>
        <v>9787</v>
      </c>
      <c r="AE78" s="223">
        <f t="shared" si="764"/>
        <v>9787</v>
      </c>
      <c r="AF78" s="223">
        <f t="shared" si="764"/>
        <v>9787</v>
      </c>
      <c r="AG78" s="226">
        <f t="shared" si="764"/>
        <v>0</v>
      </c>
      <c r="AH78" s="343">
        <f>SUM(AH79:AH80)</f>
        <v>10437</v>
      </c>
      <c r="AI78" s="323">
        <f t="shared" si="677"/>
        <v>1.1889952153110048</v>
      </c>
      <c r="AJ78" s="343">
        <f>SUM(AJ79:AJ80)</f>
        <v>5159.5</v>
      </c>
      <c r="AK78" s="323">
        <f t="shared" si="678"/>
        <v>0.52717891080004087</v>
      </c>
      <c r="AL78" s="226">
        <f t="shared" ref="AL78" si="765">SUM(AL79:AL80)</f>
        <v>0</v>
      </c>
      <c r="AM78" s="226">
        <f t="shared" si="679"/>
        <v>9787</v>
      </c>
      <c r="AN78" s="323">
        <f t="shared" si="680"/>
        <v>0.52717891080004087</v>
      </c>
      <c r="AO78" s="226">
        <f t="shared" ref="AO78" si="766">SUM(AO79:AO80)</f>
        <v>0</v>
      </c>
      <c r="AP78" s="226">
        <f t="shared" si="681"/>
        <v>9787</v>
      </c>
      <c r="AQ78" s="223">
        <f t="shared" ref="AQ78" si="767">SUM(AQ79:AQ80)</f>
        <v>9787</v>
      </c>
      <c r="AR78" s="363">
        <f>SUM(AR79:AR80)</f>
        <v>8581</v>
      </c>
      <c r="AS78" s="223">
        <f t="shared" ref="AS78:AX78" si="768">SUM(AS79:AS80)</f>
        <v>9787</v>
      </c>
      <c r="AT78" s="426">
        <f>SUM(AT79:AT80)</f>
        <v>10105.5</v>
      </c>
      <c r="AU78" s="427">
        <f t="shared" si="768"/>
        <v>9787</v>
      </c>
      <c r="AV78" s="427">
        <f t="shared" si="768"/>
        <v>9787</v>
      </c>
      <c r="AW78" s="427">
        <f t="shared" si="768"/>
        <v>9787</v>
      </c>
      <c r="AX78" s="428">
        <f t="shared" si="768"/>
        <v>2249.5</v>
      </c>
      <c r="AY78" s="587">
        <f t="shared" si="682"/>
        <v>0.22984571370184939</v>
      </c>
      <c r="AZ78" s="427">
        <f t="shared" ref="AZ78" si="769">SUM(AZ79:AZ80)</f>
        <v>0</v>
      </c>
      <c r="BA78" s="427">
        <f t="shared" si="683"/>
        <v>9787</v>
      </c>
      <c r="BB78" s="587">
        <f t="shared" si="182"/>
        <v>0.22984571370184939</v>
      </c>
      <c r="BC78" s="428">
        <f t="shared" ref="BC78:BE78" si="770">SUM(BC79:BC80)</f>
        <v>3987.5</v>
      </c>
      <c r="BD78" s="587">
        <f t="shared" si="684"/>
        <v>0.40742822110963522</v>
      </c>
      <c r="BE78" s="428">
        <f t="shared" si="770"/>
        <v>6701.1</v>
      </c>
      <c r="BF78" s="587">
        <f t="shared" si="685"/>
        <v>0.68469398181260865</v>
      </c>
      <c r="BG78" s="427">
        <f t="shared" ref="BG78" si="771">SUM(BG79:BG80)</f>
        <v>-1500</v>
      </c>
      <c r="BH78" s="427">
        <f t="shared" si="686"/>
        <v>8287</v>
      </c>
      <c r="BI78" s="587">
        <f t="shared" si="687"/>
        <v>0.80862797152166044</v>
      </c>
      <c r="BJ78" s="428">
        <f t="shared" ref="BJ78:BP78" si="772">SUM(BJ79:BJ80)</f>
        <v>7484.6</v>
      </c>
      <c r="BK78" s="428">
        <f t="shared" si="772"/>
        <v>7484.6</v>
      </c>
      <c r="BL78" s="304">
        <f t="shared" si="772"/>
        <v>8287</v>
      </c>
      <c r="BM78" s="304">
        <f t="shared" si="772"/>
        <v>8287</v>
      </c>
      <c r="BN78" s="304">
        <f t="shared" si="772"/>
        <v>8287</v>
      </c>
      <c r="BO78" s="343">
        <f t="shared" si="772"/>
        <v>1188</v>
      </c>
      <c r="BP78" s="390">
        <f t="shared" si="772"/>
        <v>0</v>
      </c>
      <c r="BQ78" s="504">
        <f t="shared" si="642"/>
        <v>8287</v>
      </c>
      <c r="BR78" s="323">
        <f t="shared" si="643"/>
        <v>0.14335706528297334</v>
      </c>
      <c r="BS78" s="376">
        <f t="shared" ref="BS78:BU78" si="773">SUM(BS79:BS80)</f>
        <v>2750.5</v>
      </c>
      <c r="BT78" s="323">
        <f t="shared" si="644"/>
        <v>0.33190539399058766</v>
      </c>
      <c r="BU78" s="96">
        <f t="shared" si="773"/>
        <v>5809.5</v>
      </c>
      <c r="BV78" s="323">
        <f t="shared" si="645"/>
        <v>0.70103777000120671</v>
      </c>
      <c r="BW78" s="390">
        <f t="shared" ref="BW78" si="774">SUM(BW79:BW80)</f>
        <v>0</v>
      </c>
      <c r="BX78" s="530">
        <f t="shared" si="646"/>
        <v>8287</v>
      </c>
      <c r="BY78" s="323">
        <f t="shared" si="647"/>
        <v>0.70103777000120671</v>
      </c>
      <c r="BZ78" s="304">
        <f t="shared" ref="BZ78:CF78" si="775">SUM(BZ79:BZ80)</f>
        <v>8287</v>
      </c>
      <c r="CA78" s="1372">
        <f t="shared" si="775"/>
        <v>8287</v>
      </c>
      <c r="CB78" s="304">
        <f t="shared" si="775"/>
        <v>8287</v>
      </c>
      <c r="CC78" s="304">
        <f t="shared" si="775"/>
        <v>8287</v>
      </c>
      <c r="CD78" s="1457">
        <f t="shared" si="775"/>
        <v>6680</v>
      </c>
      <c r="CE78" s="223">
        <f t="shared" si="775"/>
        <v>8287</v>
      </c>
      <c r="CF78" s="376">
        <f t="shared" si="775"/>
        <v>2127</v>
      </c>
      <c r="CG78" s="1475">
        <f t="shared" si="648"/>
        <v>0.25666706890310126</v>
      </c>
      <c r="CH78" s="530">
        <f t="shared" ref="CH78" si="776">SUM(CH79:CH80)</f>
        <v>0</v>
      </c>
      <c r="CI78" s="304">
        <f t="shared" si="649"/>
        <v>8287</v>
      </c>
      <c r="CJ78" s="1475">
        <f t="shared" si="650"/>
        <v>0.25666706890310126</v>
      </c>
      <c r="CK78" s="1954">
        <f t="shared" ref="CK78" si="777">SUM(CK79:CK80)</f>
        <v>5251</v>
      </c>
      <c r="CL78" s="1475">
        <f t="shared" si="651"/>
        <v>0.63364305538795707</v>
      </c>
      <c r="CM78" s="530">
        <f t="shared" ref="CM78" si="778">SUM(CM79:CM80)</f>
        <v>0</v>
      </c>
      <c r="CN78" s="530">
        <f t="shared" si="652"/>
        <v>8287</v>
      </c>
      <c r="CO78" s="1475">
        <f t="shared" si="653"/>
        <v>0.63364305538795707</v>
      </c>
      <c r="CP78" s="530">
        <f t="shared" ref="CP78" si="779">SUM(CP79:CP80)</f>
        <v>0</v>
      </c>
      <c r="CQ78" s="304">
        <f t="shared" si="654"/>
        <v>8287</v>
      </c>
      <c r="CR78" s="1475">
        <f t="shared" si="655"/>
        <v>0.63364305538795707</v>
      </c>
      <c r="CS78" s="343">
        <f t="shared" ref="CS78:CW78" si="780">SUM(CS79:CS80)</f>
        <v>9562</v>
      </c>
      <c r="CT78" s="504">
        <f t="shared" si="780"/>
        <v>9562</v>
      </c>
      <c r="CU78" s="304">
        <f t="shared" si="780"/>
        <v>9562</v>
      </c>
      <c r="CV78" s="304">
        <f t="shared" si="780"/>
        <v>9562</v>
      </c>
      <c r="CW78" s="428">
        <f t="shared" si="780"/>
        <v>9562</v>
      </c>
      <c r="CX78" s="1475">
        <f t="shared" si="656"/>
        <v>1.1538554362254132</v>
      </c>
      <c r="CY78" s="504">
        <f t="shared" ref="CY78:DB78" si="781">SUM(CY79:CY80)</f>
        <v>9562</v>
      </c>
      <c r="CZ78" s="304">
        <f t="shared" si="781"/>
        <v>0</v>
      </c>
      <c r="DA78" s="304">
        <f t="shared" si="657"/>
        <v>9562</v>
      </c>
      <c r="DB78" s="304">
        <f t="shared" si="781"/>
        <v>0</v>
      </c>
      <c r="DC78" s="304">
        <f t="shared" si="658"/>
        <v>9562</v>
      </c>
      <c r="DD78" s="343">
        <f t="shared" ref="DD78" si="782">SUM(DD79:DD80)</f>
        <v>4735.5</v>
      </c>
      <c r="DE78" s="1969">
        <f t="shared" si="659"/>
        <v>0.4952415812591508</v>
      </c>
      <c r="DF78" s="304">
        <f t="shared" ref="DF78" si="783">SUM(DF79:DF80)</f>
        <v>0</v>
      </c>
      <c r="DG78" s="304">
        <f t="shared" si="660"/>
        <v>9562</v>
      </c>
      <c r="DH78" s="1475">
        <f t="shared" si="661"/>
        <v>0.4952415812591508</v>
      </c>
      <c r="DI78" s="343">
        <f t="shared" ref="DI78:DJ78" si="784">SUM(DI79:DI80)</f>
        <v>8926.5</v>
      </c>
      <c r="DJ78" s="2545">
        <f t="shared" si="784"/>
        <v>8926.5</v>
      </c>
      <c r="DK78" s="2543">
        <f t="shared" si="662"/>
        <v>0.93353900857561178</v>
      </c>
      <c r="DL78" s="2546">
        <f t="shared" ref="DL78:DO78" si="785">SUM(DL79:DL80)</f>
        <v>8927</v>
      </c>
      <c r="DM78" s="2546">
        <f t="shared" si="785"/>
        <v>8927</v>
      </c>
      <c r="DN78" s="2546">
        <f t="shared" si="785"/>
        <v>8927</v>
      </c>
      <c r="DO78" s="2545">
        <f t="shared" si="785"/>
        <v>5897</v>
      </c>
      <c r="DP78" s="2543">
        <f t="shared" si="663"/>
        <v>0.66058026212613419</v>
      </c>
      <c r="DQ78" s="2546">
        <f t="shared" ref="DQ78" si="786">SUM(DQ79:DQ80)</f>
        <v>0</v>
      </c>
      <c r="DR78" s="2546">
        <f t="shared" si="664"/>
        <v>8927</v>
      </c>
      <c r="DS78" s="2543">
        <f t="shared" si="665"/>
        <v>0.66058026212613419</v>
      </c>
      <c r="DT78" s="2545">
        <f t="shared" ref="DT78" si="787">SUM(DT79:DT80)</f>
        <v>8415</v>
      </c>
      <c r="DU78" s="2543">
        <f t="shared" si="666"/>
        <v>0.94264590567939954</v>
      </c>
      <c r="DV78" s="2546">
        <f t="shared" ref="DV78:EB78" si="788">SUM(DV79:DV80)</f>
        <v>8927</v>
      </c>
      <c r="DW78" s="2545">
        <f t="shared" ref="DW78" si="789">SUM(DW79:DW80)</f>
        <v>10643.5</v>
      </c>
      <c r="DX78" s="587">
        <f t="shared" si="667"/>
        <v>1.1922818416041223</v>
      </c>
      <c r="DY78" s="427">
        <f t="shared" si="788"/>
        <v>8927</v>
      </c>
      <c r="DZ78" s="304">
        <f t="shared" si="788"/>
        <v>8927</v>
      </c>
      <c r="EA78" s="304">
        <f t="shared" si="788"/>
        <v>8927</v>
      </c>
      <c r="EB78" s="427">
        <f t="shared" si="788"/>
        <v>0</v>
      </c>
      <c r="EC78" s="427">
        <f t="shared" si="668"/>
        <v>8927</v>
      </c>
      <c r="ED78" s="428">
        <f t="shared" ref="ED78:EE78" si="790">SUM(ED79:ED80)</f>
        <v>3352.5</v>
      </c>
      <c r="EE78" s="304">
        <f t="shared" si="790"/>
        <v>0</v>
      </c>
      <c r="EF78" s="304">
        <f t="shared" si="669"/>
        <v>8927</v>
      </c>
      <c r="EG78" s="1475">
        <f t="shared" si="670"/>
        <v>0.37554609611291589</v>
      </c>
      <c r="EH78" s="2430">
        <f t="shared" ref="EH78" si="791">SUM(EH79:EH80)</f>
        <v>5230.5</v>
      </c>
      <c r="EI78" s="1475">
        <f t="shared" si="671"/>
        <v>0.58591912176543071</v>
      </c>
      <c r="EJ78" s="427">
        <f t="shared" ref="EJ78" si="792">SUM(EJ79:EJ80)</f>
        <v>8927</v>
      </c>
      <c r="EK78" s="2640">
        <f t="shared" ref="EK78:EL78" si="793">SUM(EK79:EK80)</f>
        <v>10462</v>
      </c>
      <c r="EL78" s="304">
        <f t="shared" si="793"/>
        <v>10462</v>
      </c>
      <c r="EM78" s="304">
        <f t="shared" ref="EM78" si="794">SUM(EM79:EM80)</f>
        <v>10462</v>
      </c>
    </row>
    <row r="79" spans="1:143" ht="21" hidden="1" x14ac:dyDescent="0.35">
      <c r="A79" s="203">
        <v>72</v>
      </c>
      <c r="B79" s="1747"/>
      <c r="C79" s="1747"/>
      <c r="D79" s="240"/>
      <c r="E79" s="209" t="s">
        <v>35</v>
      </c>
      <c r="F79" s="1747" t="s">
        <v>507</v>
      </c>
      <c r="G79" s="223">
        <v>3100</v>
      </c>
      <c r="H79" s="223">
        <v>0</v>
      </c>
      <c r="I79" s="226">
        <v>3100</v>
      </c>
      <c r="J79" s="223">
        <v>3100</v>
      </c>
      <c r="K79" s="223">
        <v>3100</v>
      </c>
      <c r="L79" s="226">
        <v>0</v>
      </c>
      <c r="M79" s="215">
        <f t="shared" ref="M79:M80" si="795">L79/I79</f>
        <v>0</v>
      </c>
      <c r="N79" s="226">
        <v>-500</v>
      </c>
      <c r="O79" s="530">
        <v>-2600</v>
      </c>
      <c r="P79" s="223">
        <v>3100</v>
      </c>
      <c r="Q79" s="226">
        <f t="shared" si="722"/>
        <v>0</v>
      </c>
      <c r="R79" s="314" t="e">
        <f t="shared" si="672"/>
        <v>#DIV/0!</v>
      </c>
      <c r="S79" s="223">
        <v>0</v>
      </c>
      <c r="T79" s="226">
        <v>0</v>
      </c>
      <c r="U79" s="323" t="e">
        <f t="shared" si="673"/>
        <v>#DIV/0!</v>
      </c>
      <c r="V79" s="223">
        <v>0</v>
      </c>
      <c r="W79" s="530"/>
      <c r="X79" s="530">
        <f t="shared" si="674"/>
        <v>0</v>
      </c>
      <c r="Y79" s="323" t="e">
        <f t="shared" si="675"/>
        <v>#DIV/0!</v>
      </c>
      <c r="Z79" s="530">
        <v>0</v>
      </c>
      <c r="AA79" s="323" t="e">
        <f t="shared" si="676"/>
        <v>#DIV/0!</v>
      </c>
      <c r="AB79" s="530">
        <v>0</v>
      </c>
      <c r="AC79" s="223">
        <v>0</v>
      </c>
      <c r="AD79" s="223">
        <v>0</v>
      </c>
      <c r="AE79" s="223">
        <v>0</v>
      </c>
      <c r="AF79" s="223">
        <v>0</v>
      </c>
      <c r="AG79" s="226"/>
      <c r="AH79" s="343">
        <v>0</v>
      </c>
      <c r="AI79" s="323" t="e">
        <f t="shared" si="677"/>
        <v>#DIV/0!</v>
      </c>
      <c r="AJ79" s="343">
        <v>0</v>
      </c>
      <c r="AK79" s="323" t="e">
        <f t="shared" si="678"/>
        <v>#DIV/0!</v>
      </c>
      <c r="AL79" s="226"/>
      <c r="AM79" s="226">
        <f t="shared" si="679"/>
        <v>0</v>
      </c>
      <c r="AN79" s="323" t="e">
        <f t="shared" si="680"/>
        <v>#DIV/0!</v>
      </c>
      <c r="AO79" s="226"/>
      <c r="AP79" s="226">
        <f t="shared" si="681"/>
        <v>0</v>
      </c>
      <c r="AQ79" s="223">
        <v>0</v>
      </c>
      <c r="AR79" s="363">
        <v>0</v>
      </c>
      <c r="AS79" s="223">
        <v>0</v>
      </c>
      <c r="AT79" s="426">
        <v>0</v>
      </c>
      <c r="AU79" s="427">
        <v>0</v>
      </c>
      <c r="AV79" s="427">
        <v>0</v>
      </c>
      <c r="AW79" s="427">
        <v>0</v>
      </c>
      <c r="AX79" s="428">
        <v>0</v>
      </c>
      <c r="AY79" s="587" t="e">
        <f t="shared" si="682"/>
        <v>#DIV/0!</v>
      </c>
      <c r="AZ79" s="427"/>
      <c r="BA79" s="427">
        <f t="shared" si="683"/>
        <v>0</v>
      </c>
      <c r="BB79" s="587" t="e">
        <f t="shared" ref="BB79:BB80" si="796">AX79/BA79</f>
        <v>#DIV/0!</v>
      </c>
      <c r="BC79" s="428">
        <v>0</v>
      </c>
      <c r="BD79" s="587" t="e">
        <f t="shared" si="684"/>
        <v>#DIV/0!</v>
      </c>
      <c r="BE79" s="428">
        <v>0</v>
      </c>
      <c r="BF79" s="587" t="e">
        <f t="shared" si="685"/>
        <v>#DIV/0!</v>
      </c>
      <c r="BG79" s="427"/>
      <c r="BH79" s="427">
        <f t="shared" si="686"/>
        <v>0</v>
      </c>
      <c r="BI79" s="587" t="e">
        <f t="shared" si="687"/>
        <v>#DIV/0!</v>
      </c>
      <c r="BJ79" s="428">
        <v>0</v>
      </c>
      <c r="BK79" s="428">
        <v>0</v>
      </c>
      <c r="BL79" s="304">
        <v>0</v>
      </c>
      <c r="BM79" s="304">
        <v>0</v>
      </c>
      <c r="BN79" s="304">
        <v>0</v>
      </c>
      <c r="BO79" s="343">
        <v>0</v>
      </c>
      <c r="BP79" s="390"/>
      <c r="BQ79" s="504">
        <f t="shared" si="642"/>
        <v>0</v>
      </c>
      <c r="BR79" s="323" t="e">
        <f t="shared" si="643"/>
        <v>#DIV/0!</v>
      </c>
      <c r="BS79" s="376">
        <v>0</v>
      </c>
      <c r="BT79" s="323" t="e">
        <f t="shared" si="644"/>
        <v>#DIV/0!</v>
      </c>
      <c r="BU79" s="96">
        <v>0</v>
      </c>
      <c r="BV79" s="323" t="e">
        <f t="shared" si="645"/>
        <v>#DIV/0!</v>
      </c>
      <c r="BW79" s="390"/>
      <c r="BX79" s="530">
        <f t="shared" si="646"/>
        <v>0</v>
      </c>
      <c r="BY79" s="323" t="e">
        <f t="shared" si="647"/>
        <v>#DIV/0!</v>
      </c>
      <c r="BZ79" s="304">
        <v>0</v>
      </c>
      <c r="CA79" s="1372">
        <v>0</v>
      </c>
      <c r="CB79" s="304">
        <v>0</v>
      </c>
      <c r="CC79" s="304">
        <v>0</v>
      </c>
      <c r="CD79" s="1457">
        <v>0</v>
      </c>
      <c r="CE79" s="223">
        <v>0</v>
      </c>
      <c r="CF79" s="376">
        <v>0</v>
      </c>
      <c r="CG79" s="1475" t="e">
        <f t="shared" si="648"/>
        <v>#DIV/0!</v>
      </c>
      <c r="CH79" s="530"/>
      <c r="CI79" s="304">
        <f t="shared" si="649"/>
        <v>0</v>
      </c>
      <c r="CJ79" s="1475" t="e">
        <f t="shared" si="650"/>
        <v>#DIV/0!</v>
      </c>
      <c r="CK79" s="1954">
        <v>0</v>
      </c>
      <c r="CL79" s="1475" t="e">
        <f t="shared" si="651"/>
        <v>#DIV/0!</v>
      </c>
      <c r="CM79" s="530"/>
      <c r="CN79" s="530">
        <f t="shared" si="652"/>
        <v>0</v>
      </c>
      <c r="CO79" s="1475" t="e">
        <f t="shared" si="653"/>
        <v>#DIV/0!</v>
      </c>
      <c r="CP79" s="530"/>
      <c r="CQ79" s="304">
        <f t="shared" si="654"/>
        <v>0</v>
      </c>
      <c r="CR79" s="1475" t="e">
        <f t="shared" si="655"/>
        <v>#DIV/0!</v>
      </c>
      <c r="CS79" s="343">
        <v>0</v>
      </c>
      <c r="CT79" s="504">
        <v>0</v>
      </c>
      <c r="CU79" s="304">
        <v>0</v>
      </c>
      <c r="CV79" s="304">
        <v>0</v>
      </c>
      <c r="CW79" s="428">
        <v>0</v>
      </c>
      <c r="CX79" s="1475" t="e">
        <f t="shared" si="656"/>
        <v>#DIV/0!</v>
      </c>
      <c r="CY79" s="504">
        <v>0</v>
      </c>
      <c r="CZ79" s="304"/>
      <c r="DA79" s="304">
        <f t="shared" si="657"/>
        <v>0</v>
      </c>
      <c r="DB79" s="304"/>
      <c r="DC79" s="304">
        <f t="shared" si="658"/>
        <v>0</v>
      </c>
      <c r="DD79" s="343">
        <v>0</v>
      </c>
      <c r="DE79" s="1969" t="e">
        <f t="shared" si="659"/>
        <v>#DIV/0!</v>
      </c>
      <c r="DF79" s="304"/>
      <c r="DG79" s="304">
        <f t="shared" si="660"/>
        <v>0</v>
      </c>
      <c r="DH79" s="1475" t="e">
        <f t="shared" si="661"/>
        <v>#DIV/0!</v>
      </c>
      <c r="DI79" s="343">
        <v>0</v>
      </c>
      <c r="DJ79" s="2545">
        <v>0</v>
      </c>
      <c r="DK79" s="2543" t="e">
        <f t="shared" si="662"/>
        <v>#DIV/0!</v>
      </c>
      <c r="DL79" s="2546">
        <v>0</v>
      </c>
      <c r="DM79" s="2546">
        <v>0</v>
      </c>
      <c r="DN79" s="2546">
        <v>0</v>
      </c>
      <c r="DO79" s="2545">
        <v>0</v>
      </c>
      <c r="DP79" s="2543" t="e">
        <f t="shared" si="663"/>
        <v>#DIV/0!</v>
      </c>
      <c r="DQ79" s="2546"/>
      <c r="DR79" s="2546">
        <f t="shared" si="664"/>
        <v>0</v>
      </c>
      <c r="DS79" s="2543" t="e">
        <f t="shared" si="665"/>
        <v>#DIV/0!</v>
      </c>
      <c r="DT79" s="2545">
        <v>0</v>
      </c>
      <c r="DU79" s="2543" t="e">
        <f t="shared" si="666"/>
        <v>#DIV/0!</v>
      </c>
      <c r="DV79" s="2546">
        <v>0</v>
      </c>
      <c r="DW79" s="2545">
        <v>0</v>
      </c>
      <c r="DX79" s="587" t="e">
        <f t="shared" si="667"/>
        <v>#DIV/0!</v>
      </c>
      <c r="DY79" s="427">
        <v>0</v>
      </c>
      <c r="DZ79" s="304">
        <v>0</v>
      </c>
      <c r="EA79" s="304">
        <v>0</v>
      </c>
      <c r="EB79" s="427"/>
      <c r="EC79" s="427">
        <f t="shared" si="668"/>
        <v>0</v>
      </c>
      <c r="ED79" s="428">
        <v>0</v>
      </c>
      <c r="EE79" s="304"/>
      <c r="EF79" s="304">
        <f t="shared" si="669"/>
        <v>0</v>
      </c>
      <c r="EG79" s="1475" t="e">
        <f t="shared" si="670"/>
        <v>#DIV/0!</v>
      </c>
      <c r="EH79" s="2430">
        <v>0</v>
      </c>
      <c r="EI79" s="1475" t="e">
        <f t="shared" si="671"/>
        <v>#DIV/0!</v>
      </c>
      <c r="EJ79" s="427">
        <v>0</v>
      </c>
      <c r="EK79" s="2640">
        <v>0</v>
      </c>
      <c r="EL79" s="304">
        <v>0</v>
      </c>
      <c r="EM79" s="304">
        <v>0</v>
      </c>
    </row>
    <row r="80" spans="1:143" ht="21" hidden="1" x14ac:dyDescent="0.35">
      <c r="A80" s="203">
        <v>73</v>
      </c>
      <c r="B80" s="1747"/>
      <c r="C80" s="1747"/>
      <c r="D80" s="240"/>
      <c r="E80" s="209" t="s">
        <v>549</v>
      </c>
      <c r="F80" s="1747" t="s">
        <v>507</v>
      </c>
      <c r="G80" s="223">
        <v>8563</v>
      </c>
      <c r="H80" s="223">
        <v>8224</v>
      </c>
      <c r="I80" s="226">
        <v>8778</v>
      </c>
      <c r="J80" s="223">
        <v>8778</v>
      </c>
      <c r="K80" s="223">
        <v>8778</v>
      </c>
      <c r="L80" s="226">
        <v>3256</v>
      </c>
      <c r="M80" s="215">
        <f t="shared" si="795"/>
        <v>0.37092731829573933</v>
      </c>
      <c r="N80" s="226"/>
      <c r="O80" s="530"/>
      <c r="P80" s="223">
        <v>8778</v>
      </c>
      <c r="Q80" s="226">
        <f t="shared" si="722"/>
        <v>8778</v>
      </c>
      <c r="R80" s="215">
        <f t="shared" si="672"/>
        <v>0.37092731829573933</v>
      </c>
      <c r="S80" s="223">
        <v>8778</v>
      </c>
      <c r="T80" s="226">
        <v>5582</v>
      </c>
      <c r="U80" s="323">
        <f t="shared" si="673"/>
        <v>0.63590795169742542</v>
      </c>
      <c r="V80" s="223">
        <v>8778</v>
      </c>
      <c r="W80" s="530"/>
      <c r="X80" s="530">
        <f t="shared" si="674"/>
        <v>8778</v>
      </c>
      <c r="Y80" s="323">
        <f t="shared" si="675"/>
        <v>0.63590795169742542</v>
      </c>
      <c r="Z80" s="530">
        <v>8898</v>
      </c>
      <c r="AA80" s="323">
        <f t="shared" si="676"/>
        <v>1.0136705399863295</v>
      </c>
      <c r="AB80" s="530">
        <v>9787</v>
      </c>
      <c r="AC80" s="223">
        <v>8778</v>
      </c>
      <c r="AD80" s="223">
        <v>9787</v>
      </c>
      <c r="AE80" s="223">
        <v>9787</v>
      </c>
      <c r="AF80" s="223">
        <v>9787</v>
      </c>
      <c r="AG80" s="226"/>
      <c r="AH80" s="343">
        <v>10437</v>
      </c>
      <c r="AI80" s="323">
        <f t="shared" si="677"/>
        <v>1.1889952153110048</v>
      </c>
      <c r="AJ80" s="343">
        <v>5159.5</v>
      </c>
      <c r="AK80" s="323">
        <f t="shared" si="678"/>
        <v>0.52717891080004087</v>
      </c>
      <c r="AL80" s="226"/>
      <c r="AM80" s="226">
        <f t="shared" si="679"/>
        <v>9787</v>
      </c>
      <c r="AN80" s="323">
        <f t="shared" si="680"/>
        <v>0.52717891080004087</v>
      </c>
      <c r="AO80" s="226"/>
      <c r="AP80" s="226">
        <f t="shared" si="681"/>
        <v>9787</v>
      </c>
      <c r="AQ80" s="223">
        <v>9787</v>
      </c>
      <c r="AR80" s="363">
        <v>8581</v>
      </c>
      <c r="AS80" s="223">
        <v>9787</v>
      </c>
      <c r="AT80" s="426">
        <v>10105.5</v>
      </c>
      <c r="AU80" s="427">
        <v>9787</v>
      </c>
      <c r="AV80" s="427">
        <v>9787</v>
      </c>
      <c r="AW80" s="427">
        <v>9787</v>
      </c>
      <c r="AX80" s="428">
        <v>2249.5</v>
      </c>
      <c r="AY80" s="587">
        <f t="shared" si="682"/>
        <v>0.22984571370184939</v>
      </c>
      <c r="AZ80" s="427"/>
      <c r="BA80" s="427">
        <f t="shared" si="683"/>
        <v>9787</v>
      </c>
      <c r="BB80" s="587">
        <f t="shared" si="796"/>
        <v>0.22984571370184939</v>
      </c>
      <c r="BC80" s="428">
        <v>3987.5</v>
      </c>
      <c r="BD80" s="587">
        <f t="shared" si="684"/>
        <v>0.40742822110963522</v>
      </c>
      <c r="BE80" s="428">
        <v>6701.1</v>
      </c>
      <c r="BF80" s="587">
        <f t="shared" si="685"/>
        <v>0.68469398181260865</v>
      </c>
      <c r="BG80" s="427">
        <v>-1500</v>
      </c>
      <c r="BH80" s="427">
        <f t="shared" si="686"/>
        <v>8287</v>
      </c>
      <c r="BI80" s="587">
        <f t="shared" si="687"/>
        <v>0.80862797152166044</v>
      </c>
      <c r="BJ80" s="428">
        <v>7484.6</v>
      </c>
      <c r="BK80" s="428">
        <v>7484.6</v>
      </c>
      <c r="BL80" s="304">
        <v>8287</v>
      </c>
      <c r="BM80" s="304">
        <v>8287</v>
      </c>
      <c r="BN80" s="304">
        <v>8287</v>
      </c>
      <c r="BO80" s="343">
        <v>1188</v>
      </c>
      <c r="BP80" s="390"/>
      <c r="BQ80" s="504">
        <f t="shared" si="642"/>
        <v>8287</v>
      </c>
      <c r="BR80" s="323">
        <f t="shared" si="643"/>
        <v>0.14335706528297334</v>
      </c>
      <c r="BS80" s="376">
        <v>2750.5</v>
      </c>
      <c r="BT80" s="323">
        <f t="shared" si="644"/>
        <v>0.33190539399058766</v>
      </c>
      <c r="BU80" s="96">
        <v>5809.5</v>
      </c>
      <c r="BV80" s="323">
        <f t="shared" si="645"/>
        <v>0.70103777000120671</v>
      </c>
      <c r="BW80" s="390"/>
      <c r="BX80" s="530">
        <f t="shared" si="646"/>
        <v>8287</v>
      </c>
      <c r="BY80" s="323">
        <f t="shared" si="647"/>
        <v>0.70103777000120671</v>
      </c>
      <c r="BZ80" s="304">
        <v>8287</v>
      </c>
      <c r="CA80" s="1372">
        <v>8287</v>
      </c>
      <c r="CB80" s="304">
        <v>8287</v>
      </c>
      <c r="CC80" s="304">
        <v>8287</v>
      </c>
      <c r="CD80" s="1457">
        <v>6680</v>
      </c>
      <c r="CE80" s="223">
        <v>8287</v>
      </c>
      <c r="CF80" s="376">
        <v>2127</v>
      </c>
      <c r="CG80" s="1475">
        <f t="shared" si="648"/>
        <v>0.25666706890310126</v>
      </c>
      <c r="CH80" s="530"/>
      <c r="CI80" s="304">
        <f t="shared" si="649"/>
        <v>8287</v>
      </c>
      <c r="CJ80" s="1475">
        <f t="shared" si="650"/>
        <v>0.25666706890310126</v>
      </c>
      <c r="CK80" s="1954">
        <v>5251</v>
      </c>
      <c r="CL80" s="1475">
        <f t="shared" si="651"/>
        <v>0.63364305538795707</v>
      </c>
      <c r="CM80" s="530"/>
      <c r="CN80" s="530">
        <f t="shared" si="652"/>
        <v>8287</v>
      </c>
      <c r="CO80" s="1475">
        <f t="shared" si="653"/>
        <v>0.63364305538795707</v>
      </c>
      <c r="CP80" s="530"/>
      <c r="CQ80" s="304">
        <f t="shared" si="654"/>
        <v>8287</v>
      </c>
      <c r="CR80" s="1475">
        <f t="shared" si="655"/>
        <v>0.63364305538795707</v>
      </c>
      <c r="CS80" s="343">
        <v>9562</v>
      </c>
      <c r="CT80" s="504">
        <v>9562</v>
      </c>
      <c r="CU80" s="304">
        <v>9562</v>
      </c>
      <c r="CV80" s="304">
        <v>9562</v>
      </c>
      <c r="CW80" s="428">
        <v>9562</v>
      </c>
      <c r="CX80" s="1475">
        <f t="shared" si="656"/>
        <v>1.1538554362254132</v>
      </c>
      <c r="CY80" s="504">
        <v>9562</v>
      </c>
      <c r="CZ80" s="304"/>
      <c r="DA80" s="304">
        <f t="shared" si="657"/>
        <v>9562</v>
      </c>
      <c r="DB80" s="304"/>
      <c r="DC80" s="304">
        <f t="shared" si="658"/>
        <v>9562</v>
      </c>
      <c r="DD80" s="343">
        <v>4735.5</v>
      </c>
      <c r="DE80" s="1969">
        <f t="shared" si="659"/>
        <v>0.4952415812591508</v>
      </c>
      <c r="DF80" s="304"/>
      <c r="DG80" s="304">
        <f t="shared" si="660"/>
        <v>9562</v>
      </c>
      <c r="DH80" s="1475">
        <f t="shared" si="661"/>
        <v>0.4952415812591508</v>
      </c>
      <c r="DI80" s="343">
        <v>8926.5</v>
      </c>
      <c r="DJ80" s="2545">
        <v>8926.5</v>
      </c>
      <c r="DK80" s="2543">
        <f t="shared" si="662"/>
        <v>0.93353900857561178</v>
      </c>
      <c r="DL80" s="2546">
        <v>8927</v>
      </c>
      <c r="DM80" s="2546">
        <v>8927</v>
      </c>
      <c r="DN80" s="2546">
        <v>8927</v>
      </c>
      <c r="DO80" s="2545">
        <v>5897</v>
      </c>
      <c r="DP80" s="2543">
        <f t="shared" si="663"/>
        <v>0.66058026212613419</v>
      </c>
      <c r="DQ80" s="2546"/>
      <c r="DR80" s="2546">
        <f t="shared" si="664"/>
        <v>8927</v>
      </c>
      <c r="DS80" s="2543">
        <f t="shared" si="665"/>
        <v>0.66058026212613419</v>
      </c>
      <c r="DT80" s="2545">
        <v>8415</v>
      </c>
      <c r="DU80" s="2543">
        <f t="shared" si="666"/>
        <v>0.94264590567939954</v>
      </c>
      <c r="DV80" s="2546">
        <v>8927</v>
      </c>
      <c r="DW80" s="2545">
        <v>10643.5</v>
      </c>
      <c r="DX80" s="587">
        <f t="shared" si="667"/>
        <v>1.1922818416041223</v>
      </c>
      <c r="DY80" s="427">
        <v>8927</v>
      </c>
      <c r="DZ80" s="304">
        <v>8927</v>
      </c>
      <c r="EA80" s="304">
        <v>8927</v>
      </c>
      <c r="EB80" s="427"/>
      <c r="EC80" s="427">
        <f t="shared" si="668"/>
        <v>8927</v>
      </c>
      <c r="ED80" s="428">
        <v>3352.5</v>
      </c>
      <c r="EE80" s="304"/>
      <c r="EF80" s="304">
        <f t="shared" si="669"/>
        <v>8927</v>
      </c>
      <c r="EG80" s="1475">
        <f t="shared" si="670"/>
        <v>0.37554609611291589</v>
      </c>
      <c r="EH80" s="2430">
        <v>5230.5</v>
      </c>
      <c r="EI80" s="1475">
        <f t="shared" si="671"/>
        <v>0.58591912176543071</v>
      </c>
      <c r="EJ80" s="427">
        <v>8927</v>
      </c>
      <c r="EK80" s="2640">
        <v>10462</v>
      </c>
      <c r="EL80" s="304">
        <v>10462</v>
      </c>
      <c r="EM80" s="304">
        <v>10462</v>
      </c>
    </row>
    <row r="81" spans="1:143" ht="21" x14ac:dyDescent="0.35">
      <c r="A81" s="203">
        <v>23</v>
      </c>
      <c r="B81" s="1747"/>
      <c r="C81" s="1747">
        <v>222</v>
      </c>
      <c r="D81" s="240" t="s">
        <v>175</v>
      </c>
      <c r="E81" s="251" t="s">
        <v>164</v>
      </c>
      <c r="F81" s="1747"/>
      <c r="G81" s="223">
        <v>0</v>
      </c>
      <c r="H81" s="223"/>
      <c r="I81" s="226"/>
      <c r="J81" s="223"/>
      <c r="K81" s="223"/>
      <c r="L81" s="226"/>
      <c r="M81" s="215"/>
      <c r="N81" s="226"/>
      <c r="O81" s="530"/>
      <c r="P81" s="223"/>
      <c r="Q81" s="226">
        <f t="shared" si="722"/>
        <v>0</v>
      </c>
      <c r="R81" s="215"/>
      <c r="S81" s="223"/>
      <c r="T81" s="226"/>
      <c r="U81" s="323"/>
      <c r="V81" s="223"/>
      <c r="W81" s="530"/>
      <c r="X81" s="530">
        <f t="shared" si="674"/>
        <v>0</v>
      </c>
      <c r="Y81" s="323"/>
      <c r="Z81" s="530"/>
      <c r="AA81" s="323" t="e">
        <f t="shared" si="676"/>
        <v>#DIV/0!</v>
      </c>
      <c r="AB81" s="530"/>
      <c r="AC81" s="223"/>
      <c r="AD81" s="223"/>
      <c r="AE81" s="223"/>
      <c r="AF81" s="223"/>
      <c r="AG81" s="226"/>
      <c r="AH81" s="343"/>
      <c r="AI81" s="323"/>
      <c r="AJ81" s="343"/>
      <c r="AK81" s="323"/>
      <c r="AL81" s="226"/>
      <c r="AM81" s="226">
        <f t="shared" si="679"/>
        <v>0</v>
      </c>
      <c r="AN81" s="323"/>
      <c r="AO81" s="226"/>
      <c r="AP81" s="226">
        <f t="shared" si="681"/>
        <v>0</v>
      </c>
      <c r="AQ81" s="223"/>
      <c r="AR81" s="363"/>
      <c r="AS81" s="223"/>
      <c r="AT81" s="426"/>
      <c r="AU81" s="427"/>
      <c r="AV81" s="427"/>
      <c r="AW81" s="427"/>
      <c r="AX81" s="428"/>
      <c r="AY81" s="587"/>
      <c r="AZ81" s="427"/>
      <c r="BA81" s="427">
        <f t="shared" si="683"/>
        <v>0</v>
      </c>
      <c r="BB81" s="587"/>
      <c r="BC81" s="428"/>
      <c r="BD81" s="587"/>
      <c r="BE81" s="428"/>
      <c r="BF81" s="587"/>
      <c r="BG81" s="427"/>
      <c r="BH81" s="427">
        <f t="shared" si="686"/>
        <v>0</v>
      </c>
      <c r="BI81" s="587"/>
      <c r="BJ81" s="428"/>
      <c r="BK81" s="428"/>
      <c r="BL81" s="304"/>
      <c r="BM81" s="304"/>
      <c r="BN81" s="304"/>
      <c r="BO81" s="343"/>
      <c r="BP81" s="390"/>
      <c r="BQ81" s="504">
        <f t="shared" si="642"/>
        <v>0</v>
      </c>
      <c r="BR81" s="323"/>
      <c r="BS81" s="376"/>
      <c r="BT81" s="323"/>
      <c r="BU81" s="96"/>
      <c r="BV81" s="323"/>
      <c r="BW81" s="390"/>
      <c r="BX81" s="530">
        <f t="shared" si="646"/>
        <v>0</v>
      </c>
      <c r="BY81" s="323"/>
      <c r="BZ81" s="304"/>
      <c r="CA81" s="1372"/>
      <c r="CB81" s="304"/>
      <c r="CC81" s="304"/>
      <c r="CD81" s="1457"/>
      <c r="CE81" s="223"/>
      <c r="CF81" s="376"/>
      <c r="CG81" s="1475"/>
      <c r="CH81" s="530"/>
      <c r="CI81" s="304">
        <f t="shared" si="649"/>
        <v>0</v>
      </c>
      <c r="CJ81" s="1475"/>
      <c r="CK81" s="1954"/>
      <c r="CL81" s="1475"/>
      <c r="CM81" s="530"/>
      <c r="CN81" s="530">
        <f t="shared" si="652"/>
        <v>0</v>
      </c>
      <c r="CO81" s="1475"/>
      <c r="CP81" s="530"/>
      <c r="CQ81" s="304">
        <f t="shared" si="654"/>
        <v>0</v>
      </c>
      <c r="CR81" s="1475"/>
      <c r="CS81" s="343"/>
      <c r="CT81" s="504"/>
      <c r="CU81" s="304"/>
      <c r="CV81" s="304"/>
      <c r="CW81" s="428"/>
      <c r="CX81" s="1475"/>
      <c r="CY81" s="504"/>
      <c r="CZ81" s="304"/>
      <c r="DA81" s="304">
        <f t="shared" si="657"/>
        <v>0</v>
      </c>
      <c r="DB81" s="304"/>
      <c r="DC81" s="304">
        <f t="shared" si="658"/>
        <v>0</v>
      </c>
      <c r="DD81" s="343"/>
      <c r="DE81" s="1969"/>
      <c r="DF81" s="304"/>
      <c r="DG81" s="304">
        <f t="shared" si="660"/>
        <v>0</v>
      </c>
      <c r="DH81" s="1475" t="e">
        <f t="shared" si="661"/>
        <v>#DIV/0!</v>
      </c>
      <c r="DI81" s="343"/>
      <c r="DJ81" s="2545"/>
      <c r="DK81" s="2543"/>
      <c r="DL81" s="2546"/>
      <c r="DM81" s="2546"/>
      <c r="DN81" s="2546"/>
      <c r="DO81" s="2545"/>
      <c r="DP81" s="2543"/>
      <c r="DQ81" s="2546"/>
      <c r="DR81" s="2546">
        <f t="shared" si="664"/>
        <v>0</v>
      </c>
      <c r="DS81" s="2543" t="e">
        <f t="shared" si="665"/>
        <v>#DIV/0!</v>
      </c>
      <c r="DT81" s="2545"/>
      <c r="DU81" s="2543" t="e">
        <f t="shared" si="666"/>
        <v>#DIV/0!</v>
      </c>
      <c r="DV81" s="2546"/>
      <c r="DW81" s="2545"/>
      <c r="DX81" s="587" t="e">
        <f t="shared" si="667"/>
        <v>#DIV/0!</v>
      </c>
      <c r="DY81" s="427"/>
      <c r="DZ81" s="304"/>
      <c r="EA81" s="304"/>
      <c r="EB81" s="427"/>
      <c r="EC81" s="427">
        <f t="shared" si="668"/>
        <v>0</v>
      </c>
      <c r="ED81" s="428"/>
      <c r="EE81" s="304"/>
      <c r="EF81" s="304">
        <f t="shared" si="669"/>
        <v>0</v>
      </c>
      <c r="EG81" s="1475" t="e">
        <f t="shared" si="670"/>
        <v>#DIV/0!</v>
      </c>
      <c r="EH81" s="2430"/>
      <c r="EI81" s="1475" t="e">
        <f t="shared" si="671"/>
        <v>#DIV/0!</v>
      </c>
      <c r="EJ81" s="427"/>
      <c r="EK81" s="2640"/>
      <c r="EL81" s="304"/>
      <c r="EM81" s="304"/>
    </row>
    <row r="82" spans="1:143" ht="21" x14ac:dyDescent="0.35">
      <c r="A82" s="203">
        <v>24</v>
      </c>
      <c r="B82" s="1747"/>
      <c r="C82" s="1747">
        <v>223</v>
      </c>
      <c r="D82" s="240" t="s">
        <v>176</v>
      </c>
      <c r="E82" s="251" t="s">
        <v>469</v>
      </c>
      <c r="F82" s="1747" t="s">
        <v>553</v>
      </c>
      <c r="G82" s="223">
        <v>1800</v>
      </c>
      <c r="H82" s="223">
        <v>1600</v>
      </c>
      <c r="I82" s="226">
        <v>0</v>
      </c>
      <c r="J82" s="223">
        <v>0</v>
      </c>
      <c r="K82" s="223">
        <v>0</v>
      </c>
      <c r="L82" s="226">
        <v>0</v>
      </c>
      <c r="M82" s="215"/>
      <c r="N82" s="226">
        <v>0</v>
      </c>
      <c r="O82" s="530"/>
      <c r="P82" s="223">
        <v>0</v>
      </c>
      <c r="Q82" s="226">
        <f t="shared" si="722"/>
        <v>0</v>
      </c>
      <c r="R82" s="215"/>
      <c r="S82" s="223">
        <v>0</v>
      </c>
      <c r="T82" s="226">
        <v>0</v>
      </c>
      <c r="U82" s="323"/>
      <c r="V82" s="223">
        <v>0</v>
      </c>
      <c r="W82" s="530"/>
      <c r="X82" s="530">
        <f t="shared" si="674"/>
        <v>0</v>
      </c>
      <c r="Y82" s="323"/>
      <c r="Z82" s="530">
        <v>0</v>
      </c>
      <c r="AA82" s="323" t="e">
        <f t="shared" si="676"/>
        <v>#DIV/0!</v>
      </c>
      <c r="AB82" s="530">
        <v>0</v>
      </c>
      <c r="AC82" s="223">
        <v>0</v>
      </c>
      <c r="AD82" s="223">
        <v>0</v>
      </c>
      <c r="AE82" s="223">
        <v>0</v>
      </c>
      <c r="AF82" s="223">
        <v>0</v>
      </c>
      <c r="AG82" s="226">
        <v>0</v>
      </c>
      <c r="AH82" s="343">
        <v>2000</v>
      </c>
      <c r="AI82" s="323"/>
      <c r="AJ82" s="343">
        <v>700</v>
      </c>
      <c r="AK82" s="323"/>
      <c r="AL82" s="226">
        <v>700</v>
      </c>
      <c r="AM82" s="226">
        <f t="shared" si="679"/>
        <v>700</v>
      </c>
      <c r="AN82" s="323">
        <f t="shared" si="680"/>
        <v>1</v>
      </c>
      <c r="AO82" s="226">
        <v>700</v>
      </c>
      <c r="AP82" s="226">
        <f t="shared" si="681"/>
        <v>700</v>
      </c>
      <c r="AQ82" s="223">
        <v>0</v>
      </c>
      <c r="AR82" s="363">
        <v>760</v>
      </c>
      <c r="AS82" s="223">
        <v>700</v>
      </c>
      <c r="AT82" s="426">
        <v>700</v>
      </c>
      <c r="AU82" s="427">
        <v>0</v>
      </c>
      <c r="AV82" s="427">
        <v>0</v>
      </c>
      <c r="AW82" s="427">
        <v>0</v>
      </c>
      <c r="AX82" s="428">
        <v>0</v>
      </c>
      <c r="AY82" s="587"/>
      <c r="AZ82" s="427"/>
      <c r="BA82" s="427">
        <f t="shared" si="683"/>
        <v>0</v>
      </c>
      <c r="BB82" s="587"/>
      <c r="BC82" s="428">
        <v>0</v>
      </c>
      <c r="BD82" s="587"/>
      <c r="BE82" s="428">
        <v>0</v>
      </c>
      <c r="BF82" s="587"/>
      <c r="BG82" s="427"/>
      <c r="BH82" s="427">
        <f t="shared" si="686"/>
        <v>0</v>
      </c>
      <c r="BI82" s="587"/>
      <c r="BJ82" s="428">
        <v>0</v>
      </c>
      <c r="BK82" s="428">
        <v>0</v>
      </c>
      <c r="BL82" s="304">
        <v>0</v>
      </c>
      <c r="BM82" s="304">
        <v>0</v>
      </c>
      <c r="BN82" s="304">
        <v>0</v>
      </c>
      <c r="BO82" s="343">
        <v>0</v>
      </c>
      <c r="BP82" s="390"/>
      <c r="BQ82" s="504">
        <f t="shared" si="642"/>
        <v>0</v>
      </c>
      <c r="BR82" s="323"/>
      <c r="BS82" s="376">
        <v>0</v>
      </c>
      <c r="BT82" s="323"/>
      <c r="BU82" s="96">
        <v>0</v>
      </c>
      <c r="BV82" s="323"/>
      <c r="BW82" s="390"/>
      <c r="BX82" s="530">
        <f t="shared" si="646"/>
        <v>0</v>
      </c>
      <c r="BY82" s="323"/>
      <c r="BZ82" s="304">
        <v>0</v>
      </c>
      <c r="CA82" s="1372">
        <v>0</v>
      </c>
      <c r="CB82" s="304">
        <v>0</v>
      </c>
      <c r="CC82" s="304">
        <v>0</v>
      </c>
      <c r="CD82" s="1457">
        <v>0</v>
      </c>
      <c r="CE82" s="223">
        <v>0</v>
      </c>
      <c r="CF82" s="376">
        <v>0</v>
      </c>
      <c r="CG82" s="1475"/>
      <c r="CH82" s="530"/>
      <c r="CI82" s="304">
        <f t="shared" si="649"/>
        <v>0</v>
      </c>
      <c r="CJ82" s="1475"/>
      <c r="CK82" s="1954">
        <v>0</v>
      </c>
      <c r="CL82" s="1475"/>
      <c r="CM82" s="530"/>
      <c r="CN82" s="530">
        <f t="shared" si="652"/>
        <v>0</v>
      </c>
      <c r="CO82" s="1475"/>
      <c r="CP82" s="530"/>
      <c r="CQ82" s="304">
        <f t="shared" si="654"/>
        <v>0</v>
      </c>
      <c r="CR82" s="1475"/>
      <c r="CS82" s="343">
        <v>0</v>
      </c>
      <c r="CT82" s="504">
        <v>100</v>
      </c>
      <c r="CU82" s="304">
        <v>0</v>
      </c>
      <c r="CV82" s="304">
        <v>0</v>
      </c>
      <c r="CW82" s="428">
        <v>0</v>
      </c>
      <c r="CX82" s="1475"/>
      <c r="CY82" s="504">
        <v>100</v>
      </c>
      <c r="CZ82" s="304"/>
      <c r="DA82" s="304">
        <f t="shared" si="657"/>
        <v>100</v>
      </c>
      <c r="DB82" s="304"/>
      <c r="DC82" s="304">
        <f t="shared" si="658"/>
        <v>100</v>
      </c>
      <c r="DD82" s="343">
        <v>0</v>
      </c>
      <c r="DE82" s="1969">
        <f t="shared" si="659"/>
        <v>0</v>
      </c>
      <c r="DF82" s="304"/>
      <c r="DG82" s="304">
        <f t="shared" si="660"/>
        <v>100</v>
      </c>
      <c r="DH82" s="1475">
        <f t="shared" si="661"/>
        <v>0</v>
      </c>
      <c r="DI82" s="343">
        <v>17.399999999999999</v>
      </c>
      <c r="DJ82" s="2545">
        <v>17.399999999999999</v>
      </c>
      <c r="DK82" s="2543">
        <f t="shared" si="662"/>
        <v>0.17399999999999999</v>
      </c>
      <c r="DL82" s="2546">
        <v>100</v>
      </c>
      <c r="DM82" s="2546">
        <v>100</v>
      </c>
      <c r="DN82" s="2546">
        <v>100</v>
      </c>
      <c r="DO82" s="2545"/>
      <c r="DP82" s="2543">
        <f t="shared" si="663"/>
        <v>0</v>
      </c>
      <c r="DQ82" s="2546"/>
      <c r="DR82" s="2546">
        <f t="shared" si="664"/>
        <v>100</v>
      </c>
      <c r="DS82" s="2543">
        <f t="shared" si="665"/>
        <v>0</v>
      </c>
      <c r="DT82" s="2545"/>
      <c r="DU82" s="2543">
        <f t="shared" si="666"/>
        <v>0</v>
      </c>
      <c r="DV82" s="2546">
        <v>100</v>
      </c>
      <c r="DW82" s="2545">
        <v>0</v>
      </c>
      <c r="DX82" s="587">
        <f t="shared" si="667"/>
        <v>0</v>
      </c>
      <c r="DY82" s="427">
        <v>100</v>
      </c>
      <c r="DZ82" s="304">
        <v>100</v>
      </c>
      <c r="EA82" s="304">
        <v>100</v>
      </c>
      <c r="EB82" s="427"/>
      <c r="EC82" s="427">
        <f t="shared" si="668"/>
        <v>100</v>
      </c>
      <c r="ED82" s="428">
        <v>0</v>
      </c>
      <c r="EE82" s="304"/>
      <c r="EF82" s="304">
        <f t="shared" si="669"/>
        <v>100</v>
      </c>
      <c r="EG82" s="1475">
        <f t="shared" si="670"/>
        <v>0</v>
      </c>
      <c r="EH82" s="2430">
        <v>0</v>
      </c>
      <c r="EI82" s="1475">
        <f t="shared" si="671"/>
        <v>0</v>
      </c>
      <c r="EJ82" s="427">
        <v>100</v>
      </c>
      <c r="EK82" s="2640">
        <v>100</v>
      </c>
      <c r="EL82" s="304">
        <v>100</v>
      </c>
      <c r="EM82" s="304">
        <v>100</v>
      </c>
    </row>
    <row r="83" spans="1:143" ht="21" x14ac:dyDescent="0.35">
      <c r="A83" s="203">
        <v>25</v>
      </c>
      <c r="B83" s="1747"/>
      <c r="C83" s="1747">
        <v>223</v>
      </c>
      <c r="D83" s="240"/>
      <c r="E83" s="251" t="s">
        <v>165</v>
      </c>
      <c r="F83" s="1747" t="s">
        <v>510</v>
      </c>
      <c r="G83" s="223">
        <f t="shared" ref="G83:P83" si="797">SUM(G84:G85)</f>
        <v>16609</v>
      </c>
      <c r="H83" s="223">
        <f t="shared" si="797"/>
        <v>11931</v>
      </c>
      <c r="I83" s="226">
        <f t="shared" si="797"/>
        <v>12501</v>
      </c>
      <c r="J83" s="223">
        <f t="shared" si="797"/>
        <v>12501</v>
      </c>
      <c r="K83" s="223">
        <f t="shared" si="797"/>
        <v>12501</v>
      </c>
      <c r="L83" s="226">
        <f t="shared" si="797"/>
        <v>6725</v>
      </c>
      <c r="M83" s="215">
        <f t="shared" ref="M83:M93" si="798">L83/I83</f>
        <v>0.53795696344292454</v>
      </c>
      <c r="N83" s="226">
        <f t="shared" si="797"/>
        <v>0</v>
      </c>
      <c r="O83" s="530">
        <f t="shared" si="797"/>
        <v>0</v>
      </c>
      <c r="P83" s="223">
        <f t="shared" si="797"/>
        <v>12501</v>
      </c>
      <c r="Q83" s="226">
        <f t="shared" si="722"/>
        <v>12501</v>
      </c>
      <c r="R83" s="215">
        <f t="shared" si="672"/>
        <v>0.53795696344292454</v>
      </c>
      <c r="S83" s="223">
        <f t="shared" ref="S83:T83" si="799">SUM(S84:S85)</f>
        <v>12501</v>
      </c>
      <c r="T83" s="226">
        <f t="shared" si="799"/>
        <v>8660</v>
      </c>
      <c r="U83" s="323">
        <f t="shared" si="673"/>
        <v>0.69274458043356535</v>
      </c>
      <c r="V83" s="223">
        <f t="shared" ref="V83:W83" si="800">SUM(V84:V85)</f>
        <v>12501</v>
      </c>
      <c r="W83" s="530">
        <f t="shared" si="800"/>
        <v>0</v>
      </c>
      <c r="X83" s="530">
        <f t="shared" si="674"/>
        <v>12501</v>
      </c>
      <c r="Y83" s="323">
        <f t="shared" si="675"/>
        <v>0.69274458043356535</v>
      </c>
      <c r="Z83" s="530">
        <f t="shared" ref="Z83:AH83" si="801">SUM(Z84:Z85)</f>
        <v>12335</v>
      </c>
      <c r="AA83" s="323">
        <f t="shared" si="676"/>
        <v>0.98672106231501477</v>
      </c>
      <c r="AB83" s="530">
        <f t="shared" si="801"/>
        <v>13033</v>
      </c>
      <c r="AC83" s="223">
        <f t="shared" si="801"/>
        <v>12501</v>
      </c>
      <c r="AD83" s="223">
        <f t="shared" si="801"/>
        <v>12501</v>
      </c>
      <c r="AE83" s="223">
        <f t="shared" si="801"/>
        <v>12501</v>
      </c>
      <c r="AF83" s="223">
        <f t="shared" si="801"/>
        <v>12501</v>
      </c>
      <c r="AG83" s="226">
        <f t="shared" si="801"/>
        <v>0</v>
      </c>
      <c r="AH83" s="343">
        <f t="shared" si="801"/>
        <v>13548.59</v>
      </c>
      <c r="AI83" s="323">
        <f t="shared" si="677"/>
        <v>1.0838004959603231</v>
      </c>
      <c r="AJ83" s="343">
        <f t="shared" ref="AJ83" si="802">SUM(AJ84:AJ85)</f>
        <v>7328.41</v>
      </c>
      <c r="AK83" s="323">
        <f t="shared" si="678"/>
        <v>0.58622590192784574</v>
      </c>
      <c r="AL83" s="226">
        <f t="shared" ref="AL83" si="803">SUM(AL84:AL85)</f>
        <v>0</v>
      </c>
      <c r="AM83" s="226">
        <f t="shared" si="679"/>
        <v>12501</v>
      </c>
      <c r="AN83" s="323">
        <f t="shared" si="680"/>
        <v>0.58622590192784574</v>
      </c>
      <c r="AO83" s="226">
        <f t="shared" ref="AO83" si="804">SUM(AO84:AO85)</f>
        <v>0</v>
      </c>
      <c r="AP83" s="226">
        <f t="shared" si="681"/>
        <v>12501</v>
      </c>
      <c r="AQ83" s="223">
        <f t="shared" ref="AQ83:AX83" si="805">SUM(AQ84:AQ85)</f>
        <v>12501</v>
      </c>
      <c r="AR83" s="363">
        <f t="shared" si="805"/>
        <v>9460.41</v>
      </c>
      <c r="AS83" s="223">
        <f t="shared" si="805"/>
        <v>12501</v>
      </c>
      <c r="AT83" s="426">
        <f t="shared" si="805"/>
        <v>10234.41</v>
      </c>
      <c r="AU83" s="427">
        <f t="shared" si="805"/>
        <v>12501</v>
      </c>
      <c r="AV83" s="427">
        <f t="shared" si="805"/>
        <v>12501</v>
      </c>
      <c r="AW83" s="427">
        <f t="shared" si="805"/>
        <v>12501</v>
      </c>
      <c r="AX83" s="428">
        <f t="shared" si="805"/>
        <v>4069</v>
      </c>
      <c r="AY83" s="587">
        <f t="shared" si="682"/>
        <v>0.32549396048316137</v>
      </c>
      <c r="AZ83" s="427">
        <f t="shared" ref="AZ83" si="806">SUM(AZ84:AZ85)</f>
        <v>0</v>
      </c>
      <c r="BA83" s="427">
        <f t="shared" si="683"/>
        <v>12501</v>
      </c>
      <c r="BB83" s="587">
        <f t="shared" ref="BB83:BB108" si="807">AX83/BA83</f>
        <v>0.32549396048316137</v>
      </c>
      <c r="BC83" s="428">
        <f t="shared" ref="BC83:BE83" si="808">SUM(BC84:BC85)</f>
        <v>6829</v>
      </c>
      <c r="BD83" s="587">
        <f t="shared" si="684"/>
        <v>0.54627629789616827</v>
      </c>
      <c r="BE83" s="428">
        <f t="shared" si="808"/>
        <v>9980</v>
      </c>
      <c r="BF83" s="587">
        <f t="shared" si="685"/>
        <v>0.79833613310935125</v>
      </c>
      <c r="BG83" s="427">
        <f t="shared" ref="BG83" si="809">SUM(BG84:BG85)</f>
        <v>-163</v>
      </c>
      <c r="BH83" s="427">
        <f t="shared" si="686"/>
        <v>12338</v>
      </c>
      <c r="BI83" s="587">
        <f t="shared" si="687"/>
        <v>0.80888312530393902</v>
      </c>
      <c r="BJ83" s="428">
        <f t="shared" ref="BJ83:BP83" si="810">SUM(BJ84:BJ85)</f>
        <v>11374</v>
      </c>
      <c r="BK83" s="428">
        <f t="shared" si="810"/>
        <v>11374</v>
      </c>
      <c r="BL83" s="304">
        <f t="shared" si="810"/>
        <v>12501</v>
      </c>
      <c r="BM83" s="304">
        <f t="shared" si="810"/>
        <v>12501</v>
      </c>
      <c r="BN83" s="304">
        <f t="shared" si="810"/>
        <v>12501</v>
      </c>
      <c r="BO83" s="343">
        <f t="shared" si="810"/>
        <v>4392</v>
      </c>
      <c r="BP83" s="390">
        <f t="shared" si="810"/>
        <v>0</v>
      </c>
      <c r="BQ83" s="504">
        <f t="shared" si="642"/>
        <v>12501</v>
      </c>
      <c r="BR83" s="323">
        <f t="shared" si="643"/>
        <v>0.35133189344852411</v>
      </c>
      <c r="BS83" s="376">
        <f t="shared" ref="BS83:BU83" si="811">SUM(BS84:BS85)</f>
        <v>7573</v>
      </c>
      <c r="BT83" s="323">
        <f t="shared" si="644"/>
        <v>0.60579153667706587</v>
      </c>
      <c r="BU83" s="96">
        <f t="shared" si="811"/>
        <v>10048</v>
      </c>
      <c r="BV83" s="323">
        <f t="shared" si="645"/>
        <v>0.80377569794416448</v>
      </c>
      <c r="BW83" s="390">
        <f t="shared" ref="BW83" si="812">SUM(BW84:BW85)</f>
        <v>0</v>
      </c>
      <c r="BX83" s="530">
        <f t="shared" si="646"/>
        <v>12501</v>
      </c>
      <c r="BY83" s="323">
        <f t="shared" si="647"/>
        <v>0.80377569794416448</v>
      </c>
      <c r="BZ83" s="304">
        <f t="shared" ref="BZ83:CF83" si="813">SUM(BZ84:BZ85)</f>
        <v>12501</v>
      </c>
      <c r="CA83" s="1372">
        <f t="shared" si="813"/>
        <v>12501</v>
      </c>
      <c r="CB83" s="304">
        <f t="shared" si="813"/>
        <v>12501</v>
      </c>
      <c r="CC83" s="304">
        <f t="shared" si="813"/>
        <v>12501</v>
      </c>
      <c r="CD83" s="1457">
        <f t="shared" si="813"/>
        <v>11728</v>
      </c>
      <c r="CE83" s="223">
        <f t="shared" si="813"/>
        <v>12501</v>
      </c>
      <c r="CF83" s="376">
        <f t="shared" si="813"/>
        <v>4940</v>
      </c>
      <c r="CG83" s="1475">
        <f t="shared" si="648"/>
        <v>0.39516838652907765</v>
      </c>
      <c r="CH83" s="530">
        <f t="shared" ref="CH83" si="814">SUM(CH84:CH85)</f>
        <v>0</v>
      </c>
      <c r="CI83" s="304">
        <f t="shared" si="649"/>
        <v>12501</v>
      </c>
      <c r="CJ83" s="1475">
        <f t="shared" si="650"/>
        <v>0.39516838652907765</v>
      </c>
      <c r="CK83" s="1954">
        <f t="shared" ref="CK83" si="815">SUM(CK84:CK85)</f>
        <v>6775</v>
      </c>
      <c r="CL83" s="1475">
        <f t="shared" si="651"/>
        <v>0.54195664346852257</v>
      </c>
      <c r="CM83" s="530">
        <f t="shared" ref="CM83" si="816">SUM(CM84:CM85)</f>
        <v>0</v>
      </c>
      <c r="CN83" s="530">
        <f t="shared" si="652"/>
        <v>12501</v>
      </c>
      <c r="CO83" s="1475">
        <f t="shared" si="653"/>
        <v>0.54195664346852257</v>
      </c>
      <c r="CP83" s="530">
        <f t="shared" ref="CP83" si="817">SUM(CP84:CP85)</f>
        <v>0</v>
      </c>
      <c r="CQ83" s="304">
        <f t="shared" si="654"/>
        <v>12501</v>
      </c>
      <c r="CR83" s="1475">
        <f t="shared" si="655"/>
        <v>0.54195664346852257</v>
      </c>
      <c r="CS83" s="343">
        <f t="shared" ref="CS83:CW83" si="818">SUM(CS84:CS85)</f>
        <v>11337</v>
      </c>
      <c r="CT83" s="504">
        <f t="shared" si="818"/>
        <v>13989</v>
      </c>
      <c r="CU83" s="1712">
        <f t="shared" si="818"/>
        <v>14987</v>
      </c>
      <c r="CV83" s="1712">
        <f t="shared" si="818"/>
        <v>14987</v>
      </c>
      <c r="CW83" s="428">
        <f t="shared" si="818"/>
        <v>11337</v>
      </c>
      <c r="CX83" s="1475">
        <f t="shared" si="656"/>
        <v>0.90688744900407969</v>
      </c>
      <c r="CY83" s="504">
        <f t="shared" ref="CY83:DB83" si="819">SUM(CY84:CY85)</f>
        <v>13989</v>
      </c>
      <c r="CZ83" s="304">
        <f t="shared" si="819"/>
        <v>0</v>
      </c>
      <c r="DA83" s="304">
        <f t="shared" si="657"/>
        <v>13989</v>
      </c>
      <c r="DB83" s="304">
        <f t="shared" si="819"/>
        <v>0</v>
      </c>
      <c r="DC83" s="304">
        <f t="shared" si="658"/>
        <v>13989</v>
      </c>
      <c r="DD83" s="343">
        <f t="shared" ref="DD83" si="820">SUM(DD84:DD85)</f>
        <v>14447</v>
      </c>
      <c r="DE83" s="1969">
        <f t="shared" si="659"/>
        <v>1.0327400100078634</v>
      </c>
      <c r="DF83" s="304">
        <f t="shared" ref="DF83" si="821">SUM(DF84:DF85)</f>
        <v>7000</v>
      </c>
      <c r="DG83" s="304">
        <f t="shared" si="660"/>
        <v>20989</v>
      </c>
      <c r="DH83" s="1475">
        <f t="shared" si="661"/>
        <v>0.68831292581828574</v>
      </c>
      <c r="DI83" s="343">
        <f t="shared" ref="DI83:DJ83" si="822">SUM(DI84:DI85)</f>
        <v>23676</v>
      </c>
      <c r="DJ83" s="2545">
        <f t="shared" si="822"/>
        <v>23676</v>
      </c>
      <c r="DK83" s="2543">
        <f t="shared" si="662"/>
        <v>1.1280194387536329</v>
      </c>
      <c r="DL83" s="2546">
        <f t="shared" ref="DL83:DO83" si="823">SUM(DL84:DL85)</f>
        <v>23676</v>
      </c>
      <c r="DM83" s="2546">
        <f t="shared" si="823"/>
        <v>23676</v>
      </c>
      <c r="DN83" s="2546">
        <f t="shared" si="823"/>
        <v>23676</v>
      </c>
      <c r="DO83" s="2545">
        <f t="shared" si="823"/>
        <v>12464</v>
      </c>
      <c r="DP83" s="2543">
        <f t="shared" si="663"/>
        <v>0.52644027707383001</v>
      </c>
      <c r="DQ83" s="2546">
        <f t="shared" ref="DQ83" si="824">SUM(DQ84:DQ85)</f>
        <v>0</v>
      </c>
      <c r="DR83" s="2546">
        <f t="shared" si="664"/>
        <v>23676</v>
      </c>
      <c r="DS83" s="2543">
        <f t="shared" si="665"/>
        <v>0.52644027707383001</v>
      </c>
      <c r="DT83" s="2545">
        <f t="shared" ref="DT83" si="825">SUM(DT84:DT85)</f>
        <v>14879</v>
      </c>
      <c r="DU83" s="2543">
        <f t="shared" si="666"/>
        <v>0.62844230444331817</v>
      </c>
      <c r="DV83" s="2546">
        <f t="shared" ref="DV83:EB83" si="826">SUM(DV84:DV85)</f>
        <v>23676</v>
      </c>
      <c r="DW83" s="2545">
        <f t="shared" ref="DW83" si="827">SUM(DW84:DW85)</f>
        <v>19173</v>
      </c>
      <c r="DX83" s="587">
        <f t="shared" si="667"/>
        <v>0.80980739989863149</v>
      </c>
      <c r="DY83" s="427">
        <f t="shared" si="826"/>
        <v>23676</v>
      </c>
      <c r="DZ83" s="304">
        <f t="shared" si="826"/>
        <v>23676</v>
      </c>
      <c r="EA83" s="304">
        <f t="shared" si="826"/>
        <v>23676</v>
      </c>
      <c r="EB83" s="427">
        <f t="shared" si="826"/>
        <v>0</v>
      </c>
      <c r="EC83" s="427">
        <f t="shared" si="668"/>
        <v>23676</v>
      </c>
      <c r="ED83" s="428">
        <f t="shared" ref="ED83:EE83" si="828">SUM(ED84:ED85)</f>
        <v>12749.21</v>
      </c>
      <c r="EE83" s="304">
        <f t="shared" si="828"/>
        <v>0</v>
      </c>
      <c r="EF83" s="304">
        <f t="shared" si="669"/>
        <v>23676</v>
      </c>
      <c r="EG83" s="1475">
        <f t="shared" si="670"/>
        <v>0.53848665315087008</v>
      </c>
      <c r="EH83" s="2430">
        <f t="shared" ref="EH83" si="829">SUM(EH84:EH85)</f>
        <v>21082.71</v>
      </c>
      <c r="EI83" s="1475">
        <f t="shared" si="671"/>
        <v>0.89046756208819056</v>
      </c>
      <c r="EJ83" s="427">
        <f t="shared" ref="EJ83" si="830">SUM(EJ84:EJ85)</f>
        <v>23676</v>
      </c>
      <c r="EK83" s="2640">
        <f t="shared" ref="EK83:EL83" si="831">SUM(EK84:EK85)</f>
        <v>23676</v>
      </c>
      <c r="EL83" s="304">
        <f t="shared" si="831"/>
        <v>23676</v>
      </c>
      <c r="EM83" s="304">
        <f t="shared" ref="EM83" si="832">SUM(EM84:EM85)</f>
        <v>23676</v>
      </c>
    </row>
    <row r="84" spans="1:143" ht="21" hidden="1" x14ac:dyDescent="0.35">
      <c r="A84" s="203">
        <v>77</v>
      </c>
      <c r="B84" s="1747"/>
      <c r="C84" s="1747"/>
      <c r="D84" s="240"/>
      <c r="E84" s="209" t="s">
        <v>23</v>
      </c>
      <c r="F84" s="1747" t="s">
        <v>383</v>
      </c>
      <c r="G84" s="223">
        <v>7700</v>
      </c>
      <c r="H84" s="223">
        <v>7056</v>
      </c>
      <c r="I84" s="226">
        <v>6990</v>
      </c>
      <c r="J84" s="223">
        <v>6990</v>
      </c>
      <c r="K84" s="223">
        <v>6990</v>
      </c>
      <c r="L84" s="226">
        <v>2510</v>
      </c>
      <c r="M84" s="215">
        <f t="shared" si="798"/>
        <v>0.35908440629470673</v>
      </c>
      <c r="N84" s="226">
        <v>0</v>
      </c>
      <c r="O84" s="530">
        <v>0</v>
      </c>
      <c r="P84" s="223">
        <v>6990</v>
      </c>
      <c r="Q84" s="226">
        <f t="shared" si="722"/>
        <v>6990</v>
      </c>
      <c r="R84" s="215">
        <f t="shared" si="672"/>
        <v>0.35908440629470673</v>
      </c>
      <c r="S84" s="223">
        <v>6990</v>
      </c>
      <c r="T84" s="226">
        <v>3250</v>
      </c>
      <c r="U84" s="323">
        <f t="shared" si="673"/>
        <v>0.46494992846924177</v>
      </c>
      <c r="V84" s="223">
        <v>6990</v>
      </c>
      <c r="W84" s="530">
        <v>0</v>
      </c>
      <c r="X84" s="530">
        <f t="shared" si="674"/>
        <v>6990</v>
      </c>
      <c r="Y84" s="323">
        <f t="shared" si="675"/>
        <v>0.46494992846924177</v>
      </c>
      <c r="Z84" s="530">
        <v>5118</v>
      </c>
      <c r="AA84" s="323">
        <f t="shared" si="676"/>
        <v>0.73218884120171679</v>
      </c>
      <c r="AB84" s="530">
        <v>5676</v>
      </c>
      <c r="AC84" s="223">
        <v>6990</v>
      </c>
      <c r="AD84" s="223">
        <v>6990</v>
      </c>
      <c r="AE84" s="223">
        <v>6990</v>
      </c>
      <c r="AF84" s="223">
        <v>6990</v>
      </c>
      <c r="AG84" s="226">
        <v>0</v>
      </c>
      <c r="AH84" s="343">
        <v>5862</v>
      </c>
      <c r="AI84" s="323">
        <f t="shared" si="677"/>
        <v>0.83862660944206013</v>
      </c>
      <c r="AJ84" s="343">
        <v>2988</v>
      </c>
      <c r="AK84" s="323">
        <f t="shared" si="678"/>
        <v>0.42746781115879828</v>
      </c>
      <c r="AL84" s="226"/>
      <c r="AM84" s="226">
        <f t="shared" si="679"/>
        <v>6990</v>
      </c>
      <c r="AN84" s="323">
        <f t="shared" si="680"/>
        <v>0.42746781115879828</v>
      </c>
      <c r="AO84" s="226"/>
      <c r="AP84" s="226">
        <f t="shared" si="681"/>
        <v>6990</v>
      </c>
      <c r="AQ84" s="223">
        <v>6990</v>
      </c>
      <c r="AR84" s="363">
        <v>4670</v>
      </c>
      <c r="AS84" s="223">
        <v>6990</v>
      </c>
      <c r="AT84" s="426">
        <v>5144</v>
      </c>
      <c r="AU84" s="427">
        <v>6990</v>
      </c>
      <c r="AV84" s="427">
        <v>6990</v>
      </c>
      <c r="AW84" s="427">
        <v>6990</v>
      </c>
      <c r="AX84" s="428">
        <v>1451</v>
      </c>
      <c r="AY84" s="587">
        <f t="shared" si="682"/>
        <v>0.20758226037195995</v>
      </c>
      <c r="AZ84" s="427"/>
      <c r="BA84" s="427">
        <f t="shared" si="683"/>
        <v>6990</v>
      </c>
      <c r="BB84" s="587">
        <f t="shared" si="807"/>
        <v>0.20758226037195995</v>
      </c>
      <c r="BC84" s="428">
        <v>3377</v>
      </c>
      <c r="BD84" s="587">
        <f t="shared" si="684"/>
        <v>0.48311874105865521</v>
      </c>
      <c r="BE84" s="428">
        <v>5859</v>
      </c>
      <c r="BF84" s="587">
        <f t="shared" si="685"/>
        <v>0.83819742489270388</v>
      </c>
      <c r="BG84" s="427"/>
      <c r="BH84" s="427">
        <f t="shared" si="686"/>
        <v>6990</v>
      </c>
      <c r="BI84" s="587">
        <f t="shared" si="687"/>
        <v>0.83819742489270388</v>
      </c>
      <c r="BJ84" s="428">
        <v>6943</v>
      </c>
      <c r="BK84" s="428">
        <v>6943</v>
      </c>
      <c r="BL84" s="304">
        <v>6990</v>
      </c>
      <c r="BM84" s="304">
        <v>6990</v>
      </c>
      <c r="BN84" s="304">
        <v>6990</v>
      </c>
      <c r="BO84" s="343">
        <v>3402</v>
      </c>
      <c r="BP84" s="390"/>
      <c r="BQ84" s="504">
        <f t="shared" si="642"/>
        <v>6990</v>
      </c>
      <c r="BR84" s="323">
        <f t="shared" si="643"/>
        <v>0.48669527896995707</v>
      </c>
      <c r="BS84" s="376">
        <v>4078</v>
      </c>
      <c r="BT84" s="323">
        <f t="shared" si="644"/>
        <v>0.58340486409155934</v>
      </c>
      <c r="BU84" s="96">
        <v>5321</v>
      </c>
      <c r="BV84" s="323">
        <f t="shared" si="645"/>
        <v>0.7612303290414878</v>
      </c>
      <c r="BW84" s="390"/>
      <c r="BX84" s="530">
        <f t="shared" si="646"/>
        <v>6990</v>
      </c>
      <c r="BY84" s="323">
        <f t="shared" si="647"/>
        <v>0.7612303290414878</v>
      </c>
      <c r="BZ84" s="304">
        <v>6990</v>
      </c>
      <c r="CA84" s="1372">
        <v>6990</v>
      </c>
      <c r="CB84" s="304">
        <v>6990</v>
      </c>
      <c r="CC84" s="304">
        <v>6990</v>
      </c>
      <c r="CD84" s="1457">
        <v>6227</v>
      </c>
      <c r="CE84" s="223">
        <v>6990</v>
      </c>
      <c r="CF84" s="376">
        <v>1370</v>
      </c>
      <c r="CG84" s="1475">
        <f t="shared" si="648"/>
        <v>0.19599427753934193</v>
      </c>
      <c r="CH84" s="530"/>
      <c r="CI84" s="304">
        <f t="shared" si="649"/>
        <v>6990</v>
      </c>
      <c r="CJ84" s="1475">
        <f t="shared" si="650"/>
        <v>0.19599427753934193</v>
      </c>
      <c r="CK84" s="1954">
        <v>2130</v>
      </c>
      <c r="CL84" s="1475">
        <f t="shared" si="651"/>
        <v>0.30472103004291845</v>
      </c>
      <c r="CM84" s="530"/>
      <c r="CN84" s="530">
        <f t="shared" si="652"/>
        <v>6990</v>
      </c>
      <c r="CO84" s="1475">
        <f t="shared" si="653"/>
        <v>0.30472103004291845</v>
      </c>
      <c r="CP84" s="530"/>
      <c r="CQ84" s="304">
        <f t="shared" si="654"/>
        <v>6990</v>
      </c>
      <c r="CR84" s="1475">
        <f t="shared" si="655"/>
        <v>0.30472103004291845</v>
      </c>
      <c r="CS84" s="343">
        <v>5297</v>
      </c>
      <c r="CT84" s="504">
        <v>7211</v>
      </c>
      <c r="CU84" s="304">
        <v>7462</v>
      </c>
      <c r="CV84" s="304">
        <v>7462</v>
      </c>
      <c r="CW84" s="428">
        <v>5297</v>
      </c>
      <c r="CX84" s="1475">
        <f t="shared" si="656"/>
        <v>0.7577968526466381</v>
      </c>
      <c r="CY84" s="504">
        <v>7211</v>
      </c>
      <c r="CZ84" s="304"/>
      <c r="DA84" s="304">
        <f t="shared" si="657"/>
        <v>7211</v>
      </c>
      <c r="DB84" s="304"/>
      <c r="DC84" s="304">
        <f t="shared" si="658"/>
        <v>7211</v>
      </c>
      <c r="DD84" s="343">
        <v>6894</v>
      </c>
      <c r="DE84" s="1969">
        <f t="shared" si="659"/>
        <v>0.95603938427402579</v>
      </c>
      <c r="DF84" s="304">
        <v>5500</v>
      </c>
      <c r="DG84" s="304">
        <f t="shared" si="660"/>
        <v>12711</v>
      </c>
      <c r="DH84" s="1475">
        <f t="shared" si="661"/>
        <v>0.54236488081189516</v>
      </c>
      <c r="DI84" s="343">
        <v>13380</v>
      </c>
      <c r="DJ84" s="2545">
        <v>13380</v>
      </c>
      <c r="DK84" s="2543">
        <f t="shared" si="662"/>
        <v>1.0526315789473684</v>
      </c>
      <c r="DL84" s="2546">
        <v>13380</v>
      </c>
      <c r="DM84" s="2546">
        <v>13380</v>
      </c>
      <c r="DN84" s="2546">
        <v>13380</v>
      </c>
      <c r="DO84" s="2545">
        <v>5999</v>
      </c>
      <c r="DP84" s="2543">
        <f t="shared" si="663"/>
        <v>0.448355754857997</v>
      </c>
      <c r="DQ84" s="2546"/>
      <c r="DR84" s="2546">
        <f t="shared" si="664"/>
        <v>13380</v>
      </c>
      <c r="DS84" s="2543">
        <f t="shared" si="665"/>
        <v>0.448355754857997</v>
      </c>
      <c r="DT84" s="2545">
        <v>7251</v>
      </c>
      <c r="DU84" s="2543">
        <f t="shared" si="666"/>
        <v>0.54192825112107623</v>
      </c>
      <c r="DV84" s="2546">
        <v>13380</v>
      </c>
      <c r="DW84" s="2545">
        <v>8865</v>
      </c>
      <c r="DX84" s="587">
        <f t="shared" si="667"/>
        <v>0.66255605381165916</v>
      </c>
      <c r="DY84" s="427">
        <v>13380</v>
      </c>
      <c r="DZ84" s="2157">
        <v>13380</v>
      </c>
      <c r="EA84" s="2157">
        <v>13380</v>
      </c>
      <c r="EB84" s="427"/>
      <c r="EC84" s="427">
        <f t="shared" si="668"/>
        <v>13380</v>
      </c>
      <c r="ED84" s="428">
        <v>3484</v>
      </c>
      <c r="EE84" s="304"/>
      <c r="EF84" s="304">
        <f t="shared" si="669"/>
        <v>13380</v>
      </c>
      <c r="EG84" s="1475">
        <f t="shared" si="670"/>
        <v>0.26038863976083709</v>
      </c>
      <c r="EH84" s="2430">
        <v>4695</v>
      </c>
      <c r="EI84" s="1475">
        <f t="shared" si="671"/>
        <v>0.3508968609865471</v>
      </c>
      <c r="EJ84" s="427">
        <v>13380</v>
      </c>
      <c r="EK84" s="2640">
        <v>9390</v>
      </c>
      <c r="EL84" s="304">
        <v>9390</v>
      </c>
      <c r="EM84" s="304">
        <v>9390</v>
      </c>
    </row>
    <row r="85" spans="1:143" ht="21" hidden="1" x14ac:dyDescent="0.35">
      <c r="A85" s="203">
        <v>78</v>
      </c>
      <c r="B85" s="1747"/>
      <c r="C85" s="1747"/>
      <c r="D85" s="240"/>
      <c r="E85" s="209" t="s">
        <v>24</v>
      </c>
      <c r="F85" s="1747" t="s">
        <v>383</v>
      </c>
      <c r="G85" s="223">
        <v>8909</v>
      </c>
      <c r="H85" s="223">
        <v>4875</v>
      </c>
      <c r="I85" s="226">
        <v>5511</v>
      </c>
      <c r="J85" s="223">
        <v>5511</v>
      </c>
      <c r="K85" s="223">
        <v>5511</v>
      </c>
      <c r="L85" s="226">
        <v>4215</v>
      </c>
      <c r="M85" s="215">
        <f t="shared" si="798"/>
        <v>0.76483396842678275</v>
      </c>
      <c r="N85" s="226"/>
      <c r="O85" s="530"/>
      <c r="P85" s="223">
        <v>5511</v>
      </c>
      <c r="Q85" s="226">
        <f t="shared" si="722"/>
        <v>5511</v>
      </c>
      <c r="R85" s="215">
        <f t="shared" si="672"/>
        <v>0.76483396842678275</v>
      </c>
      <c r="S85" s="223">
        <v>5511</v>
      </c>
      <c r="T85" s="226">
        <v>5410</v>
      </c>
      <c r="U85" s="323">
        <f t="shared" si="673"/>
        <v>0.98167301760116132</v>
      </c>
      <c r="V85" s="223">
        <v>5511</v>
      </c>
      <c r="W85" s="530"/>
      <c r="X85" s="530">
        <f t="shared" si="674"/>
        <v>5511</v>
      </c>
      <c r="Y85" s="323">
        <f t="shared" si="675"/>
        <v>0.98167301760116132</v>
      </c>
      <c r="Z85" s="530">
        <v>7217</v>
      </c>
      <c r="AA85" s="323">
        <f t="shared" si="676"/>
        <v>1.3095626927962258</v>
      </c>
      <c r="AB85" s="530">
        <v>7357</v>
      </c>
      <c r="AC85" s="223">
        <v>5511</v>
      </c>
      <c r="AD85" s="223">
        <v>5511</v>
      </c>
      <c r="AE85" s="223">
        <v>5511</v>
      </c>
      <c r="AF85" s="223">
        <v>5511</v>
      </c>
      <c r="AG85" s="226"/>
      <c r="AH85" s="343">
        <v>7686.59</v>
      </c>
      <c r="AI85" s="323">
        <f t="shared" si="677"/>
        <v>1.3947722736345491</v>
      </c>
      <c r="AJ85" s="343">
        <v>4340.41</v>
      </c>
      <c r="AK85" s="323">
        <f t="shared" si="678"/>
        <v>0.78759027399745962</v>
      </c>
      <c r="AL85" s="226"/>
      <c r="AM85" s="226">
        <f t="shared" si="679"/>
        <v>5511</v>
      </c>
      <c r="AN85" s="323">
        <f t="shared" si="680"/>
        <v>0.78759027399745962</v>
      </c>
      <c r="AO85" s="226"/>
      <c r="AP85" s="226">
        <f t="shared" si="681"/>
        <v>5511</v>
      </c>
      <c r="AQ85" s="223">
        <v>5511</v>
      </c>
      <c r="AR85" s="363">
        <v>4790.41</v>
      </c>
      <c r="AS85" s="223">
        <v>5511</v>
      </c>
      <c r="AT85" s="426">
        <v>5090.41</v>
      </c>
      <c r="AU85" s="427">
        <v>5511</v>
      </c>
      <c r="AV85" s="427">
        <v>5511</v>
      </c>
      <c r="AW85" s="427">
        <v>5511</v>
      </c>
      <c r="AX85" s="428">
        <v>2618</v>
      </c>
      <c r="AY85" s="587">
        <f t="shared" si="682"/>
        <v>0.47504990019960081</v>
      </c>
      <c r="AZ85" s="427"/>
      <c r="BA85" s="427">
        <f t="shared" si="683"/>
        <v>5511</v>
      </c>
      <c r="BB85" s="587">
        <f t="shared" si="807"/>
        <v>0.47504990019960081</v>
      </c>
      <c r="BC85" s="428">
        <v>3452</v>
      </c>
      <c r="BD85" s="587">
        <f t="shared" si="684"/>
        <v>0.62638359644347663</v>
      </c>
      <c r="BE85" s="428">
        <v>4121</v>
      </c>
      <c r="BF85" s="587">
        <f t="shared" si="685"/>
        <v>0.74777717292687351</v>
      </c>
      <c r="BG85" s="427">
        <v>-163</v>
      </c>
      <c r="BH85" s="427">
        <f t="shared" si="686"/>
        <v>5348</v>
      </c>
      <c r="BI85" s="587">
        <f t="shared" si="687"/>
        <v>0.77056843679880327</v>
      </c>
      <c r="BJ85" s="428">
        <v>4431</v>
      </c>
      <c r="BK85" s="428">
        <v>4431</v>
      </c>
      <c r="BL85" s="304">
        <v>5511</v>
      </c>
      <c r="BM85" s="304">
        <v>5511</v>
      </c>
      <c r="BN85" s="304">
        <v>5511</v>
      </c>
      <c r="BO85" s="343">
        <v>990</v>
      </c>
      <c r="BP85" s="390"/>
      <c r="BQ85" s="504">
        <f t="shared" si="642"/>
        <v>5511</v>
      </c>
      <c r="BR85" s="323">
        <f t="shared" si="643"/>
        <v>0.17964071856287425</v>
      </c>
      <c r="BS85" s="376">
        <v>3495</v>
      </c>
      <c r="BT85" s="323">
        <f t="shared" si="644"/>
        <v>0.63418617310832881</v>
      </c>
      <c r="BU85" s="96">
        <v>4727</v>
      </c>
      <c r="BV85" s="323">
        <f t="shared" si="645"/>
        <v>0.85773906731990568</v>
      </c>
      <c r="BW85" s="390"/>
      <c r="BX85" s="530">
        <f t="shared" si="646"/>
        <v>5511</v>
      </c>
      <c r="BY85" s="323">
        <f t="shared" si="647"/>
        <v>0.85773906731990568</v>
      </c>
      <c r="BZ85" s="304">
        <v>5511</v>
      </c>
      <c r="CA85" s="1372">
        <v>5511</v>
      </c>
      <c r="CB85" s="304">
        <v>5511</v>
      </c>
      <c r="CC85" s="304">
        <v>5511</v>
      </c>
      <c r="CD85" s="1457">
        <v>5501</v>
      </c>
      <c r="CE85" s="223">
        <v>5511</v>
      </c>
      <c r="CF85" s="376">
        <v>3570</v>
      </c>
      <c r="CG85" s="1475">
        <f t="shared" si="648"/>
        <v>0.64779531845400107</v>
      </c>
      <c r="CH85" s="530"/>
      <c r="CI85" s="304">
        <f t="shared" si="649"/>
        <v>5511</v>
      </c>
      <c r="CJ85" s="1475">
        <f t="shared" si="650"/>
        <v>0.64779531845400107</v>
      </c>
      <c r="CK85" s="1954">
        <v>4645</v>
      </c>
      <c r="CL85" s="1475">
        <f t="shared" si="651"/>
        <v>0.84285973507530398</v>
      </c>
      <c r="CM85" s="530"/>
      <c r="CN85" s="530">
        <f t="shared" si="652"/>
        <v>5511</v>
      </c>
      <c r="CO85" s="1475">
        <f t="shared" si="653"/>
        <v>0.84285973507530398</v>
      </c>
      <c r="CP85" s="530"/>
      <c r="CQ85" s="304">
        <f t="shared" si="654"/>
        <v>5511</v>
      </c>
      <c r="CR85" s="1475">
        <f t="shared" si="655"/>
        <v>0.84285973507530398</v>
      </c>
      <c r="CS85" s="343">
        <v>6040</v>
      </c>
      <c r="CT85" s="504">
        <v>6778</v>
      </c>
      <c r="CU85" s="304">
        <v>7525</v>
      </c>
      <c r="CV85" s="304">
        <v>7525</v>
      </c>
      <c r="CW85" s="428">
        <v>6040</v>
      </c>
      <c r="CX85" s="1475">
        <f t="shared" si="656"/>
        <v>1.0959898385048086</v>
      </c>
      <c r="CY85" s="504">
        <v>6778</v>
      </c>
      <c r="CZ85" s="304"/>
      <c r="DA85" s="304">
        <f t="shared" si="657"/>
        <v>6778</v>
      </c>
      <c r="DB85" s="304"/>
      <c r="DC85" s="304">
        <f t="shared" si="658"/>
        <v>6778</v>
      </c>
      <c r="DD85" s="343">
        <v>7553</v>
      </c>
      <c r="DE85" s="1969">
        <f t="shared" si="659"/>
        <v>1.1143405134257893</v>
      </c>
      <c r="DF85" s="304">
        <v>1500</v>
      </c>
      <c r="DG85" s="304">
        <f t="shared" si="660"/>
        <v>8278</v>
      </c>
      <c r="DH85" s="1475">
        <f t="shared" si="661"/>
        <v>0.91241845856487069</v>
      </c>
      <c r="DI85" s="343">
        <v>10296</v>
      </c>
      <c r="DJ85" s="2545">
        <v>10296</v>
      </c>
      <c r="DK85" s="2543">
        <f t="shared" si="662"/>
        <v>1.2437786905049528</v>
      </c>
      <c r="DL85" s="2546">
        <v>10296</v>
      </c>
      <c r="DM85" s="2546">
        <v>10296</v>
      </c>
      <c r="DN85" s="2546">
        <v>10296</v>
      </c>
      <c r="DO85" s="2545">
        <v>6465</v>
      </c>
      <c r="DP85" s="2543">
        <f t="shared" si="663"/>
        <v>0.62791375291375295</v>
      </c>
      <c r="DQ85" s="2546"/>
      <c r="DR85" s="2546">
        <f t="shared" si="664"/>
        <v>10296</v>
      </c>
      <c r="DS85" s="2543">
        <f t="shared" si="665"/>
        <v>0.62791375291375295</v>
      </c>
      <c r="DT85" s="2545">
        <v>7628</v>
      </c>
      <c r="DU85" s="2543">
        <f t="shared" si="666"/>
        <v>0.74087024087024089</v>
      </c>
      <c r="DV85" s="2546">
        <v>10296</v>
      </c>
      <c r="DW85" s="2545">
        <v>10308</v>
      </c>
      <c r="DX85" s="587">
        <f t="shared" si="667"/>
        <v>1.0011655011655012</v>
      </c>
      <c r="DY85" s="427">
        <v>10296</v>
      </c>
      <c r="DZ85" s="304">
        <v>10296</v>
      </c>
      <c r="EA85" s="304">
        <v>10296</v>
      </c>
      <c r="EB85" s="427"/>
      <c r="EC85" s="427">
        <f t="shared" si="668"/>
        <v>10296</v>
      </c>
      <c r="ED85" s="428">
        <v>9265.2099999999991</v>
      </c>
      <c r="EE85" s="304"/>
      <c r="EF85" s="304">
        <f t="shared" si="669"/>
        <v>10296</v>
      </c>
      <c r="EG85" s="1475">
        <f t="shared" si="670"/>
        <v>0.89988442113442102</v>
      </c>
      <c r="EH85" s="2430">
        <v>16387.71</v>
      </c>
      <c r="EI85" s="1475">
        <f t="shared" si="671"/>
        <v>1.5916579254079253</v>
      </c>
      <c r="EJ85" s="427">
        <v>10296</v>
      </c>
      <c r="EK85" s="2640">
        <v>14286</v>
      </c>
      <c r="EL85" s="304">
        <v>14286</v>
      </c>
      <c r="EM85" s="304">
        <v>14286</v>
      </c>
    </row>
    <row r="86" spans="1:143" ht="21" x14ac:dyDescent="0.35">
      <c r="A86" s="203">
        <v>26</v>
      </c>
      <c r="B86" s="1747"/>
      <c r="C86" s="1747">
        <v>223</v>
      </c>
      <c r="D86" s="240" t="s">
        <v>176</v>
      </c>
      <c r="E86" s="251" t="s">
        <v>166</v>
      </c>
      <c r="F86" s="1747" t="s">
        <v>510</v>
      </c>
      <c r="G86" s="223">
        <v>80</v>
      </c>
      <c r="H86" s="223">
        <v>56</v>
      </c>
      <c r="I86" s="226">
        <v>65</v>
      </c>
      <c r="J86" s="223">
        <v>65</v>
      </c>
      <c r="K86" s="223">
        <v>65</v>
      </c>
      <c r="L86" s="226">
        <v>0</v>
      </c>
      <c r="M86" s="215">
        <f t="shared" si="798"/>
        <v>0</v>
      </c>
      <c r="N86" s="226"/>
      <c r="O86" s="530"/>
      <c r="P86" s="223">
        <v>65</v>
      </c>
      <c r="Q86" s="226">
        <f t="shared" si="722"/>
        <v>65</v>
      </c>
      <c r="R86" s="215">
        <f t="shared" si="672"/>
        <v>0</v>
      </c>
      <c r="S86" s="223">
        <v>65</v>
      </c>
      <c r="T86" s="226">
        <v>10</v>
      </c>
      <c r="U86" s="323">
        <f t="shared" si="673"/>
        <v>0.15384615384615385</v>
      </c>
      <c r="V86" s="223">
        <v>65</v>
      </c>
      <c r="W86" s="530"/>
      <c r="X86" s="530">
        <f t="shared" si="674"/>
        <v>65</v>
      </c>
      <c r="Y86" s="323">
        <f t="shared" si="675"/>
        <v>0.15384615384615385</v>
      </c>
      <c r="Z86" s="530">
        <v>36</v>
      </c>
      <c r="AA86" s="314">
        <f t="shared" si="676"/>
        <v>0.55384615384615388</v>
      </c>
      <c r="AB86" s="530">
        <v>42</v>
      </c>
      <c r="AC86" s="223">
        <v>65</v>
      </c>
      <c r="AD86" s="223">
        <v>50</v>
      </c>
      <c r="AE86" s="223">
        <v>50</v>
      </c>
      <c r="AF86" s="223">
        <v>50</v>
      </c>
      <c r="AG86" s="226"/>
      <c r="AH86" s="343">
        <v>46</v>
      </c>
      <c r="AI86" s="323">
        <f t="shared" si="677"/>
        <v>0.70769230769230773</v>
      </c>
      <c r="AJ86" s="343">
        <v>48</v>
      </c>
      <c r="AK86" s="323">
        <f t="shared" si="678"/>
        <v>0.96</v>
      </c>
      <c r="AL86" s="226"/>
      <c r="AM86" s="226">
        <f t="shared" si="679"/>
        <v>50</v>
      </c>
      <c r="AN86" s="323">
        <f t="shared" si="680"/>
        <v>0.96</v>
      </c>
      <c r="AO86" s="226"/>
      <c r="AP86" s="226">
        <f t="shared" si="681"/>
        <v>50</v>
      </c>
      <c r="AQ86" s="223">
        <v>50</v>
      </c>
      <c r="AR86" s="363">
        <v>62</v>
      </c>
      <c r="AS86" s="223">
        <v>50</v>
      </c>
      <c r="AT86" s="426">
        <v>74</v>
      </c>
      <c r="AU86" s="427">
        <v>62</v>
      </c>
      <c r="AV86" s="427">
        <v>62</v>
      </c>
      <c r="AW86" s="427">
        <v>62</v>
      </c>
      <c r="AX86" s="428">
        <v>8</v>
      </c>
      <c r="AY86" s="587">
        <f t="shared" si="682"/>
        <v>0.12903225806451613</v>
      </c>
      <c r="AZ86" s="427"/>
      <c r="BA86" s="427">
        <f t="shared" si="683"/>
        <v>62</v>
      </c>
      <c r="BB86" s="587">
        <f t="shared" si="807"/>
        <v>0.12903225806451613</v>
      </c>
      <c r="BC86" s="428">
        <v>34</v>
      </c>
      <c r="BD86" s="587">
        <f t="shared" si="684"/>
        <v>0.54838709677419351</v>
      </c>
      <c r="BE86" s="428">
        <v>44</v>
      </c>
      <c r="BF86" s="587">
        <f t="shared" si="685"/>
        <v>0.70967741935483875</v>
      </c>
      <c r="BG86" s="427"/>
      <c r="BH86" s="427">
        <f t="shared" si="686"/>
        <v>62</v>
      </c>
      <c r="BI86" s="587">
        <f t="shared" si="687"/>
        <v>0.70967741935483875</v>
      </c>
      <c r="BJ86" s="428">
        <v>44</v>
      </c>
      <c r="BK86" s="428">
        <v>44</v>
      </c>
      <c r="BL86" s="304">
        <v>50</v>
      </c>
      <c r="BM86" s="304">
        <v>50</v>
      </c>
      <c r="BN86" s="304">
        <v>50</v>
      </c>
      <c r="BO86" s="343">
        <v>10</v>
      </c>
      <c r="BP86" s="390"/>
      <c r="BQ86" s="504">
        <f t="shared" si="642"/>
        <v>50</v>
      </c>
      <c r="BR86" s="323">
        <f t="shared" si="643"/>
        <v>0.2</v>
      </c>
      <c r="BS86" s="376">
        <v>36</v>
      </c>
      <c r="BT86" s="323">
        <f t="shared" si="644"/>
        <v>0.72</v>
      </c>
      <c r="BU86" s="96">
        <v>52</v>
      </c>
      <c r="BV86" s="323">
        <f t="shared" si="645"/>
        <v>1.04</v>
      </c>
      <c r="BW86" s="390"/>
      <c r="BX86" s="530">
        <f t="shared" si="646"/>
        <v>50</v>
      </c>
      <c r="BY86" s="323">
        <f t="shared" si="647"/>
        <v>1.04</v>
      </c>
      <c r="BZ86" s="304">
        <v>50</v>
      </c>
      <c r="CA86" s="1372">
        <v>50</v>
      </c>
      <c r="CB86" s="304">
        <v>50</v>
      </c>
      <c r="CC86" s="304">
        <v>50</v>
      </c>
      <c r="CD86" s="1457">
        <v>56</v>
      </c>
      <c r="CE86" s="223">
        <v>50</v>
      </c>
      <c r="CF86" s="376">
        <v>18</v>
      </c>
      <c r="CG86" s="1475">
        <f t="shared" si="648"/>
        <v>0.36</v>
      </c>
      <c r="CH86" s="530"/>
      <c r="CI86" s="304">
        <f t="shared" si="649"/>
        <v>50</v>
      </c>
      <c r="CJ86" s="1475">
        <f t="shared" si="650"/>
        <v>0.36</v>
      </c>
      <c r="CK86" s="1954">
        <v>34</v>
      </c>
      <c r="CL86" s="1475">
        <f t="shared" si="651"/>
        <v>0.68</v>
      </c>
      <c r="CM86" s="530"/>
      <c r="CN86" s="530">
        <f t="shared" si="652"/>
        <v>50</v>
      </c>
      <c r="CO86" s="1475">
        <f t="shared" si="653"/>
        <v>0.68</v>
      </c>
      <c r="CP86" s="530"/>
      <c r="CQ86" s="304">
        <f t="shared" si="654"/>
        <v>50</v>
      </c>
      <c r="CR86" s="1475">
        <f t="shared" si="655"/>
        <v>0.68</v>
      </c>
      <c r="CS86" s="343">
        <v>52</v>
      </c>
      <c r="CT86" s="504">
        <v>50</v>
      </c>
      <c r="CU86" s="304">
        <v>50</v>
      </c>
      <c r="CV86" s="304">
        <v>50</v>
      </c>
      <c r="CW86" s="428">
        <v>52</v>
      </c>
      <c r="CX86" s="1475">
        <f t="shared" si="656"/>
        <v>1.04</v>
      </c>
      <c r="CY86" s="504">
        <v>50</v>
      </c>
      <c r="CZ86" s="304"/>
      <c r="DA86" s="304">
        <f t="shared" si="657"/>
        <v>50</v>
      </c>
      <c r="DB86" s="304"/>
      <c r="DC86" s="304">
        <f t="shared" si="658"/>
        <v>50</v>
      </c>
      <c r="DD86" s="343">
        <v>30</v>
      </c>
      <c r="DE86" s="1969">
        <f t="shared" si="659"/>
        <v>0.6</v>
      </c>
      <c r="DF86" s="304"/>
      <c r="DG86" s="304">
        <f t="shared" si="660"/>
        <v>50</v>
      </c>
      <c r="DH86" s="1475">
        <f t="shared" si="661"/>
        <v>0.6</v>
      </c>
      <c r="DI86" s="343">
        <v>48</v>
      </c>
      <c r="DJ86" s="2545">
        <v>48</v>
      </c>
      <c r="DK86" s="2543">
        <f t="shared" si="662"/>
        <v>0.96</v>
      </c>
      <c r="DL86" s="2546">
        <v>50</v>
      </c>
      <c r="DM86" s="2546">
        <v>50</v>
      </c>
      <c r="DN86" s="2546">
        <v>50</v>
      </c>
      <c r="DO86" s="2545">
        <v>44</v>
      </c>
      <c r="DP86" s="2543">
        <f t="shared" si="663"/>
        <v>0.88</v>
      </c>
      <c r="DQ86" s="2546"/>
      <c r="DR86" s="2546">
        <f t="shared" si="664"/>
        <v>50</v>
      </c>
      <c r="DS86" s="2543">
        <f t="shared" si="665"/>
        <v>0.88</v>
      </c>
      <c r="DT86" s="2545">
        <v>44</v>
      </c>
      <c r="DU86" s="2543">
        <f t="shared" si="666"/>
        <v>0.88</v>
      </c>
      <c r="DV86" s="2546">
        <v>50</v>
      </c>
      <c r="DW86" s="2545">
        <v>44</v>
      </c>
      <c r="DX86" s="587">
        <f t="shared" si="667"/>
        <v>0.88</v>
      </c>
      <c r="DY86" s="427">
        <v>50</v>
      </c>
      <c r="DZ86" s="304">
        <v>50</v>
      </c>
      <c r="EA86" s="304">
        <v>50</v>
      </c>
      <c r="EB86" s="427"/>
      <c r="EC86" s="427">
        <f t="shared" si="668"/>
        <v>50</v>
      </c>
      <c r="ED86" s="428">
        <v>0</v>
      </c>
      <c r="EE86" s="304"/>
      <c r="EF86" s="304">
        <f t="shared" si="669"/>
        <v>50</v>
      </c>
      <c r="EG86" s="1475">
        <f t="shared" si="670"/>
        <v>0</v>
      </c>
      <c r="EH86" s="2430">
        <v>0</v>
      </c>
      <c r="EI86" s="1475">
        <f t="shared" si="671"/>
        <v>0</v>
      </c>
      <c r="EJ86" s="427">
        <v>50</v>
      </c>
      <c r="EK86" s="2640">
        <v>50</v>
      </c>
      <c r="EL86" s="304">
        <v>50</v>
      </c>
      <c r="EM86" s="304">
        <v>50</v>
      </c>
    </row>
    <row r="87" spans="1:143" ht="21" hidden="1" x14ac:dyDescent="0.35">
      <c r="A87" s="203">
        <v>26</v>
      </c>
      <c r="B87" s="1747"/>
      <c r="C87" s="1747">
        <v>223</v>
      </c>
      <c r="D87" s="240" t="s">
        <v>175</v>
      </c>
      <c r="E87" s="251" t="s">
        <v>374</v>
      </c>
      <c r="F87" s="1747" t="s">
        <v>726</v>
      </c>
      <c r="G87" s="223">
        <v>2541</v>
      </c>
      <c r="H87" s="223">
        <v>2490</v>
      </c>
      <c r="I87" s="226">
        <v>2518</v>
      </c>
      <c r="J87" s="223">
        <v>2626</v>
      </c>
      <c r="K87" s="223">
        <v>2626</v>
      </c>
      <c r="L87" s="226">
        <v>797</v>
      </c>
      <c r="M87" s="215">
        <f t="shared" si="798"/>
        <v>0.3165210484511517</v>
      </c>
      <c r="N87" s="226"/>
      <c r="O87" s="530"/>
      <c r="P87" s="223">
        <v>2518</v>
      </c>
      <c r="Q87" s="226">
        <f t="shared" si="722"/>
        <v>2518</v>
      </c>
      <c r="R87" s="215">
        <f t="shared" si="672"/>
        <v>0.3165210484511517</v>
      </c>
      <c r="S87" s="223">
        <v>2518</v>
      </c>
      <c r="T87" s="226">
        <v>1426</v>
      </c>
      <c r="U87" s="323">
        <f t="shared" si="673"/>
        <v>0.56632247815726766</v>
      </c>
      <c r="V87" s="304">
        <v>2777</v>
      </c>
      <c r="W87" s="530">
        <v>259</v>
      </c>
      <c r="X87" s="530">
        <f t="shared" si="674"/>
        <v>2777</v>
      </c>
      <c r="Y87" s="323">
        <f t="shared" si="675"/>
        <v>0.51350378105869643</v>
      </c>
      <c r="Z87" s="530">
        <v>2483</v>
      </c>
      <c r="AA87" s="323">
        <f t="shared" si="676"/>
        <v>0.89413035649981998</v>
      </c>
      <c r="AB87" s="530">
        <v>2762</v>
      </c>
      <c r="AC87" s="304">
        <v>2777</v>
      </c>
      <c r="AD87" s="223">
        <v>3008</v>
      </c>
      <c r="AE87" s="223">
        <v>2812</v>
      </c>
      <c r="AF87" s="223">
        <v>2832</v>
      </c>
      <c r="AG87" s="226"/>
      <c r="AH87" s="343">
        <v>2991.96</v>
      </c>
      <c r="AI87" s="323">
        <f t="shared" si="677"/>
        <v>1.0774072740367302</v>
      </c>
      <c r="AJ87" s="343">
        <v>1702.01</v>
      </c>
      <c r="AK87" s="323">
        <f t="shared" si="678"/>
        <v>0.56582779255319149</v>
      </c>
      <c r="AL87" s="226"/>
      <c r="AM87" s="226">
        <f t="shared" si="679"/>
        <v>3008</v>
      </c>
      <c r="AN87" s="323">
        <f t="shared" si="680"/>
        <v>0.56582779255319149</v>
      </c>
      <c r="AO87" s="226"/>
      <c r="AP87" s="226">
        <f t="shared" si="681"/>
        <v>3008</v>
      </c>
      <c r="AQ87" s="223">
        <v>3008</v>
      </c>
      <c r="AR87" s="363">
        <v>2821.58</v>
      </c>
      <c r="AS87" s="304">
        <v>3008</v>
      </c>
      <c r="AT87" s="426">
        <v>3422.01</v>
      </c>
      <c r="AU87" s="427">
        <v>3373</v>
      </c>
      <c r="AV87" s="427">
        <v>3310</v>
      </c>
      <c r="AW87" s="427">
        <v>3294</v>
      </c>
      <c r="AX87" s="428">
        <v>999.65</v>
      </c>
      <c r="AY87" s="587">
        <f t="shared" si="682"/>
        <v>0.29636821820337977</v>
      </c>
      <c r="AZ87" s="427"/>
      <c r="BA87" s="427">
        <f t="shared" si="683"/>
        <v>3373</v>
      </c>
      <c r="BB87" s="587">
        <f t="shared" si="807"/>
        <v>0.29636821820337977</v>
      </c>
      <c r="BC87" s="428">
        <v>1765.95</v>
      </c>
      <c r="BD87" s="587">
        <f t="shared" si="684"/>
        <v>0.52355469908093688</v>
      </c>
      <c r="BE87" s="428">
        <v>2754.38</v>
      </c>
      <c r="BF87" s="587">
        <f t="shared" si="685"/>
        <v>0.81659650163059594</v>
      </c>
      <c r="BG87" s="427"/>
      <c r="BH87" s="427">
        <f t="shared" si="686"/>
        <v>3373</v>
      </c>
      <c r="BI87" s="587">
        <f t="shared" si="687"/>
        <v>0.81659650163059594</v>
      </c>
      <c r="BJ87" s="428">
        <v>3370.33</v>
      </c>
      <c r="BK87" s="428">
        <v>3370.33</v>
      </c>
      <c r="BL87" s="304">
        <v>3149</v>
      </c>
      <c r="BM87" s="304">
        <v>2996</v>
      </c>
      <c r="BN87" s="304">
        <v>2921</v>
      </c>
      <c r="BO87" s="343">
        <v>891.43</v>
      </c>
      <c r="BP87" s="390"/>
      <c r="BQ87" s="504">
        <f t="shared" si="642"/>
        <v>3149</v>
      </c>
      <c r="BR87" s="323">
        <f t="shared" si="643"/>
        <v>0.28308351857732611</v>
      </c>
      <c r="BS87" s="376">
        <v>1457.91</v>
      </c>
      <c r="BT87" s="323">
        <f t="shared" si="644"/>
        <v>0.46297554779295019</v>
      </c>
      <c r="BU87" s="96">
        <v>2570.5</v>
      </c>
      <c r="BV87" s="323">
        <f t="shared" si="645"/>
        <v>0.81629088599555411</v>
      </c>
      <c r="BW87" s="390"/>
      <c r="BX87" s="530">
        <f t="shared" si="646"/>
        <v>3149</v>
      </c>
      <c r="BY87" s="323">
        <f t="shared" si="647"/>
        <v>0.81629088599555411</v>
      </c>
      <c r="BZ87" s="304">
        <v>3149</v>
      </c>
      <c r="CA87" s="1372">
        <v>3076</v>
      </c>
      <c r="CB87" s="304">
        <v>2921</v>
      </c>
      <c r="CC87" s="304">
        <v>2971</v>
      </c>
      <c r="CD87" s="1457">
        <v>3163.17</v>
      </c>
      <c r="CE87" s="223">
        <v>3076</v>
      </c>
      <c r="CF87" s="376">
        <v>0</v>
      </c>
      <c r="CG87" s="1475">
        <f t="shared" si="648"/>
        <v>0</v>
      </c>
      <c r="CH87" s="530"/>
      <c r="CI87" s="304">
        <f t="shared" si="649"/>
        <v>3076</v>
      </c>
      <c r="CJ87" s="1475">
        <f t="shared" si="650"/>
        <v>0</v>
      </c>
      <c r="CK87" s="1954">
        <v>0</v>
      </c>
      <c r="CL87" s="1475">
        <f t="shared" si="651"/>
        <v>0</v>
      </c>
      <c r="CM87" s="1487">
        <v>-3076</v>
      </c>
      <c r="CN87" s="530">
        <f t="shared" si="652"/>
        <v>0</v>
      </c>
      <c r="CO87" s="1475"/>
      <c r="CP87" s="1487">
        <v>-3076</v>
      </c>
      <c r="CQ87" s="304">
        <f t="shared" si="654"/>
        <v>0</v>
      </c>
      <c r="CR87" s="1475"/>
      <c r="CS87" s="343">
        <v>0</v>
      </c>
      <c r="CT87" s="504">
        <v>0</v>
      </c>
      <c r="CU87" s="304">
        <v>0</v>
      </c>
      <c r="CV87" s="304">
        <v>0</v>
      </c>
      <c r="CW87" s="428">
        <v>0</v>
      </c>
      <c r="CX87" s="1475"/>
      <c r="CY87" s="504">
        <v>0</v>
      </c>
      <c r="CZ87" s="304"/>
      <c r="DA87" s="304">
        <f t="shared" si="657"/>
        <v>0</v>
      </c>
      <c r="DB87" s="304"/>
      <c r="DC87" s="304">
        <f t="shared" si="658"/>
        <v>0</v>
      </c>
      <c r="DD87" s="343">
        <v>0</v>
      </c>
      <c r="DE87" s="1969"/>
      <c r="DF87" s="304"/>
      <c r="DG87" s="304">
        <f t="shared" si="660"/>
        <v>0</v>
      </c>
      <c r="DH87" s="1475" t="e">
        <f t="shared" si="661"/>
        <v>#DIV/0!</v>
      </c>
      <c r="DI87" s="343">
        <v>0</v>
      </c>
      <c r="DJ87" s="2545">
        <v>0</v>
      </c>
      <c r="DK87" s="2543" t="e">
        <f t="shared" si="662"/>
        <v>#DIV/0!</v>
      </c>
      <c r="DL87" s="2546">
        <v>0</v>
      </c>
      <c r="DM87" s="2546">
        <v>0</v>
      </c>
      <c r="DN87" s="2546">
        <v>0</v>
      </c>
      <c r="DO87" s="2545">
        <v>0</v>
      </c>
      <c r="DP87" s="2543" t="e">
        <f t="shared" si="663"/>
        <v>#DIV/0!</v>
      </c>
      <c r="DQ87" s="2546"/>
      <c r="DR87" s="2546">
        <f t="shared" si="664"/>
        <v>0</v>
      </c>
      <c r="DS87" s="2543" t="e">
        <f t="shared" si="665"/>
        <v>#DIV/0!</v>
      </c>
      <c r="DT87" s="2545">
        <v>0</v>
      </c>
      <c r="DU87" s="2543" t="e">
        <f t="shared" si="666"/>
        <v>#DIV/0!</v>
      </c>
      <c r="DV87" s="2546">
        <v>0</v>
      </c>
      <c r="DW87" s="2545">
        <v>0</v>
      </c>
      <c r="DX87" s="587" t="e">
        <f t="shared" si="667"/>
        <v>#DIV/0!</v>
      </c>
      <c r="DY87" s="427">
        <v>0</v>
      </c>
      <c r="DZ87" s="304">
        <v>0</v>
      </c>
      <c r="EA87" s="304">
        <v>0</v>
      </c>
      <c r="EB87" s="427"/>
      <c r="EC87" s="427">
        <f t="shared" si="668"/>
        <v>0</v>
      </c>
      <c r="ED87" s="428">
        <v>0</v>
      </c>
      <c r="EE87" s="304"/>
      <c r="EF87" s="304">
        <f t="shared" si="669"/>
        <v>0</v>
      </c>
      <c r="EG87" s="1475" t="e">
        <f t="shared" si="670"/>
        <v>#DIV/0!</v>
      </c>
      <c r="EH87" s="2430">
        <v>0</v>
      </c>
      <c r="EI87" s="1475" t="e">
        <f t="shared" si="671"/>
        <v>#DIV/0!</v>
      </c>
      <c r="EJ87" s="427">
        <v>0</v>
      </c>
      <c r="EK87" s="2640">
        <v>0</v>
      </c>
      <c r="EL87" s="304">
        <v>0</v>
      </c>
      <c r="EM87" s="304">
        <v>0</v>
      </c>
    </row>
    <row r="88" spans="1:143" ht="21" x14ac:dyDescent="0.35">
      <c r="A88" s="203">
        <v>27</v>
      </c>
      <c r="B88" s="1747">
        <v>240</v>
      </c>
      <c r="C88" s="1747"/>
      <c r="D88" s="240"/>
      <c r="E88" s="206" t="s">
        <v>167</v>
      </c>
      <c r="F88" s="1747"/>
      <c r="G88" s="241">
        <f t="shared" ref="G88:P88" si="833">SUM(G89)</f>
        <v>0</v>
      </c>
      <c r="H88" s="241">
        <f t="shared" si="833"/>
        <v>4</v>
      </c>
      <c r="I88" s="242">
        <f t="shared" si="833"/>
        <v>3</v>
      </c>
      <c r="J88" s="241">
        <f t="shared" si="833"/>
        <v>3</v>
      </c>
      <c r="K88" s="241">
        <f t="shared" si="833"/>
        <v>3</v>
      </c>
      <c r="L88" s="242">
        <f t="shared" si="833"/>
        <v>0</v>
      </c>
      <c r="M88" s="215">
        <f t="shared" si="798"/>
        <v>0</v>
      </c>
      <c r="N88" s="242">
        <f t="shared" si="833"/>
        <v>0</v>
      </c>
      <c r="O88" s="580">
        <f t="shared" si="833"/>
        <v>0</v>
      </c>
      <c r="P88" s="241">
        <f t="shared" si="833"/>
        <v>3</v>
      </c>
      <c r="Q88" s="242">
        <f t="shared" si="722"/>
        <v>3</v>
      </c>
      <c r="R88" s="215"/>
      <c r="S88" s="241">
        <f t="shared" ref="S88:W88" si="834">SUM(S89)</f>
        <v>3</v>
      </c>
      <c r="T88" s="242">
        <f t="shared" si="834"/>
        <v>2</v>
      </c>
      <c r="U88" s="323">
        <f t="shared" si="673"/>
        <v>0.66666666666666663</v>
      </c>
      <c r="V88" s="241">
        <f t="shared" si="834"/>
        <v>3</v>
      </c>
      <c r="W88" s="580">
        <f t="shared" si="834"/>
        <v>0</v>
      </c>
      <c r="X88" s="580">
        <f t="shared" si="674"/>
        <v>3</v>
      </c>
      <c r="Y88" s="323">
        <f t="shared" si="675"/>
        <v>0.66666666666666663</v>
      </c>
      <c r="Z88" s="580">
        <f t="shared" ref="Z88:AL88" si="835">SUM(Z89)</f>
        <v>6</v>
      </c>
      <c r="AA88" s="323">
        <f t="shared" si="676"/>
        <v>2</v>
      </c>
      <c r="AB88" s="580">
        <f t="shared" si="835"/>
        <v>6</v>
      </c>
      <c r="AC88" s="241">
        <f t="shared" si="835"/>
        <v>3</v>
      </c>
      <c r="AD88" s="241">
        <f t="shared" si="835"/>
        <v>3</v>
      </c>
      <c r="AE88" s="241">
        <f t="shared" si="835"/>
        <v>3</v>
      </c>
      <c r="AF88" s="241">
        <f t="shared" si="835"/>
        <v>3</v>
      </c>
      <c r="AG88" s="242">
        <f t="shared" si="835"/>
        <v>0</v>
      </c>
      <c r="AH88" s="342">
        <f t="shared" si="835"/>
        <v>5.8</v>
      </c>
      <c r="AI88" s="323">
        <f t="shared" si="677"/>
        <v>1.9333333333333333</v>
      </c>
      <c r="AJ88" s="342">
        <f t="shared" si="835"/>
        <v>2.89</v>
      </c>
      <c r="AK88" s="323">
        <f t="shared" si="678"/>
        <v>0.96333333333333337</v>
      </c>
      <c r="AL88" s="242">
        <f t="shared" si="835"/>
        <v>0</v>
      </c>
      <c r="AM88" s="242">
        <f t="shared" si="679"/>
        <v>3</v>
      </c>
      <c r="AN88" s="323">
        <f t="shared" si="680"/>
        <v>0.96333333333333337</v>
      </c>
      <c r="AO88" s="242">
        <f t="shared" ref="AO88" si="836">SUM(AO89)</f>
        <v>0</v>
      </c>
      <c r="AP88" s="242">
        <f t="shared" si="681"/>
        <v>3</v>
      </c>
      <c r="AQ88" s="241">
        <f t="shared" ref="AQ88:AX88" si="837">SUM(AQ89)</f>
        <v>3</v>
      </c>
      <c r="AR88" s="362">
        <f t="shared" si="837"/>
        <v>5.43</v>
      </c>
      <c r="AS88" s="241">
        <f t="shared" si="837"/>
        <v>3</v>
      </c>
      <c r="AT88" s="423">
        <f t="shared" si="837"/>
        <v>6.01</v>
      </c>
      <c r="AU88" s="424">
        <f t="shared" si="837"/>
        <v>6</v>
      </c>
      <c r="AV88" s="424">
        <f t="shared" si="837"/>
        <v>6</v>
      </c>
      <c r="AW88" s="424">
        <f t="shared" si="837"/>
        <v>6</v>
      </c>
      <c r="AX88" s="425">
        <f t="shared" si="837"/>
        <v>0.06</v>
      </c>
      <c r="AY88" s="587">
        <f t="shared" si="682"/>
        <v>0.01</v>
      </c>
      <c r="AZ88" s="424">
        <f t="shared" ref="AZ88" si="838">SUM(AZ89)</f>
        <v>0</v>
      </c>
      <c r="BA88" s="424">
        <f t="shared" si="683"/>
        <v>6</v>
      </c>
      <c r="BB88" s="587">
        <f t="shared" si="807"/>
        <v>0.01</v>
      </c>
      <c r="BC88" s="425">
        <f t="shared" ref="BC88:BE88" si="839">SUM(BC89)</f>
        <v>0.06</v>
      </c>
      <c r="BD88" s="587">
        <f t="shared" si="684"/>
        <v>0.01</v>
      </c>
      <c r="BE88" s="425">
        <f t="shared" si="839"/>
        <v>0.06</v>
      </c>
      <c r="BF88" s="587">
        <f t="shared" si="685"/>
        <v>0.01</v>
      </c>
      <c r="BG88" s="424">
        <f t="shared" ref="BG88" si="840">SUM(BG89)</f>
        <v>-5</v>
      </c>
      <c r="BH88" s="424">
        <f t="shared" si="686"/>
        <v>1</v>
      </c>
      <c r="BI88" s="587">
        <f t="shared" si="687"/>
        <v>0.06</v>
      </c>
      <c r="BJ88" s="425">
        <f t="shared" ref="BJ88:BP88" si="841">SUM(BJ89)</f>
        <v>0.06</v>
      </c>
      <c r="BK88" s="425">
        <f t="shared" si="841"/>
        <v>0.06</v>
      </c>
      <c r="BL88" s="305">
        <f t="shared" si="841"/>
        <v>0</v>
      </c>
      <c r="BM88" s="305">
        <f>SUM(BM89)</f>
        <v>0</v>
      </c>
      <c r="BN88" s="305">
        <f t="shared" si="841"/>
        <v>0</v>
      </c>
      <c r="BO88" s="342">
        <f t="shared" si="841"/>
        <v>6.9</v>
      </c>
      <c r="BP88" s="389">
        <f t="shared" si="841"/>
        <v>0</v>
      </c>
      <c r="BQ88" s="507">
        <f t="shared" si="642"/>
        <v>0</v>
      </c>
      <c r="BR88" s="323"/>
      <c r="BS88" s="375">
        <f t="shared" ref="BS88:BU88" si="842">SUM(BS89)</f>
        <v>20.7</v>
      </c>
      <c r="BT88" s="323"/>
      <c r="BU88" s="95">
        <f t="shared" si="842"/>
        <v>48.3</v>
      </c>
      <c r="BV88" s="323"/>
      <c r="BW88" s="389">
        <f t="shared" ref="BW88" si="843">SUM(BW89)</f>
        <v>50</v>
      </c>
      <c r="BX88" s="580">
        <f t="shared" si="646"/>
        <v>50</v>
      </c>
      <c r="BY88" s="323">
        <f t="shared" si="647"/>
        <v>0.96599999999999997</v>
      </c>
      <c r="BZ88" s="305">
        <f t="shared" ref="BZ88:CF88" si="844">SUM(BZ89)</f>
        <v>50</v>
      </c>
      <c r="CA88" s="1373">
        <f>SUM(CA89)</f>
        <v>50</v>
      </c>
      <c r="CB88" s="305">
        <f t="shared" si="844"/>
        <v>50</v>
      </c>
      <c r="CC88" s="305">
        <f t="shared" si="844"/>
        <v>50</v>
      </c>
      <c r="CD88" s="1456">
        <f t="shared" si="844"/>
        <v>69</v>
      </c>
      <c r="CE88" s="241">
        <f>SUM(CE89)</f>
        <v>50</v>
      </c>
      <c r="CF88" s="375">
        <f t="shared" si="844"/>
        <v>55.2</v>
      </c>
      <c r="CG88" s="1475">
        <f t="shared" si="648"/>
        <v>1.1040000000000001</v>
      </c>
      <c r="CH88" s="580">
        <f t="shared" ref="CH88" si="845">SUM(CH89)</f>
        <v>0</v>
      </c>
      <c r="CI88" s="305">
        <f t="shared" si="649"/>
        <v>50</v>
      </c>
      <c r="CJ88" s="1475">
        <f t="shared" si="650"/>
        <v>1.1040000000000001</v>
      </c>
      <c r="CK88" s="1953">
        <f t="shared" ref="CK88" si="846">SUM(CK89)</f>
        <v>82.8</v>
      </c>
      <c r="CL88" s="1475">
        <f t="shared" si="651"/>
        <v>1.6559999999999999</v>
      </c>
      <c r="CM88" s="580">
        <f>SUM(CM89)</f>
        <v>50</v>
      </c>
      <c r="CN88" s="580">
        <f t="shared" si="652"/>
        <v>100</v>
      </c>
      <c r="CO88" s="1475">
        <f t="shared" si="653"/>
        <v>0.82799999999999996</v>
      </c>
      <c r="CP88" s="580">
        <f>SUM(CP89)</f>
        <v>50</v>
      </c>
      <c r="CQ88" s="305">
        <f t="shared" si="654"/>
        <v>100</v>
      </c>
      <c r="CR88" s="1475">
        <f t="shared" si="655"/>
        <v>0.82799999999999996</v>
      </c>
      <c r="CS88" s="342">
        <f t="shared" ref="CS88:CY88" si="847">SUM(CS89)</f>
        <v>165.6</v>
      </c>
      <c r="CT88" s="507">
        <f t="shared" si="847"/>
        <v>50</v>
      </c>
      <c r="CU88" s="305">
        <f t="shared" si="847"/>
        <v>50</v>
      </c>
      <c r="CV88" s="305">
        <f t="shared" si="847"/>
        <v>50</v>
      </c>
      <c r="CW88" s="425">
        <f t="shared" si="847"/>
        <v>165.6</v>
      </c>
      <c r="CX88" s="1475">
        <f t="shared" si="656"/>
        <v>1.6559999999999999</v>
      </c>
      <c r="CY88" s="507">
        <f t="shared" si="847"/>
        <v>50</v>
      </c>
      <c r="CZ88" s="305">
        <f>SUM(CZ89)</f>
        <v>0</v>
      </c>
      <c r="DA88" s="305">
        <f t="shared" si="657"/>
        <v>50</v>
      </c>
      <c r="DB88" s="305">
        <f>SUM(DB89)</f>
        <v>0</v>
      </c>
      <c r="DC88" s="305">
        <f t="shared" si="658"/>
        <v>50</v>
      </c>
      <c r="DD88" s="342">
        <f t="shared" ref="DD88" si="848">SUM(DD89)</f>
        <v>82.8</v>
      </c>
      <c r="DE88" s="1969">
        <f t="shared" si="659"/>
        <v>1.6559999999999999</v>
      </c>
      <c r="DF88" s="305">
        <f>SUM(DF89)</f>
        <v>50</v>
      </c>
      <c r="DG88" s="305">
        <f t="shared" si="660"/>
        <v>100</v>
      </c>
      <c r="DH88" s="1475">
        <f t="shared" si="661"/>
        <v>0.82799999999999996</v>
      </c>
      <c r="DI88" s="342">
        <f t="shared" ref="DI88:DJ88" si="849">SUM(DI89)</f>
        <v>151.80000000000001</v>
      </c>
      <c r="DJ88" s="2542">
        <f t="shared" si="849"/>
        <v>151.80000000000001</v>
      </c>
      <c r="DK88" s="2543">
        <f t="shared" si="662"/>
        <v>1.518</v>
      </c>
      <c r="DL88" s="2544">
        <f t="shared" ref="DL88:DO88" si="850">SUM(DL89)</f>
        <v>100</v>
      </c>
      <c r="DM88" s="2544">
        <f t="shared" si="850"/>
        <v>100</v>
      </c>
      <c r="DN88" s="2544">
        <f t="shared" si="850"/>
        <v>100</v>
      </c>
      <c r="DO88" s="2542">
        <f t="shared" si="850"/>
        <v>55.2</v>
      </c>
      <c r="DP88" s="2543">
        <f t="shared" si="663"/>
        <v>0.55200000000000005</v>
      </c>
      <c r="DQ88" s="2544">
        <f>SUM(DQ89)</f>
        <v>0</v>
      </c>
      <c r="DR88" s="2544">
        <f t="shared" si="664"/>
        <v>100</v>
      </c>
      <c r="DS88" s="2543">
        <f t="shared" si="665"/>
        <v>0.55200000000000005</v>
      </c>
      <c r="DT88" s="2542">
        <f t="shared" ref="DT88" si="851">SUM(DT89)</f>
        <v>75.900000000000006</v>
      </c>
      <c r="DU88" s="2543">
        <f t="shared" si="666"/>
        <v>0.75900000000000001</v>
      </c>
      <c r="DV88" s="2544">
        <f t="shared" ref="DV88:EA88" si="852">SUM(DV89)</f>
        <v>100</v>
      </c>
      <c r="DW88" s="2542">
        <f t="shared" si="852"/>
        <v>97.6</v>
      </c>
      <c r="DX88" s="587">
        <f t="shared" si="667"/>
        <v>0.97599999999999998</v>
      </c>
      <c r="DY88" s="424">
        <f t="shared" si="852"/>
        <v>100</v>
      </c>
      <c r="DZ88" s="305">
        <f t="shared" si="852"/>
        <v>100</v>
      </c>
      <c r="EA88" s="305">
        <f t="shared" si="852"/>
        <v>100</v>
      </c>
      <c r="EB88" s="424">
        <f>SUM(EB89)</f>
        <v>0</v>
      </c>
      <c r="EC88" s="424">
        <f t="shared" si="668"/>
        <v>100</v>
      </c>
      <c r="ED88" s="425">
        <f t="shared" ref="ED88" si="853">SUM(ED89)</f>
        <v>20.7</v>
      </c>
      <c r="EE88" s="305">
        <f>SUM(EE89)</f>
        <v>0</v>
      </c>
      <c r="EF88" s="305">
        <f t="shared" si="669"/>
        <v>100</v>
      </c>
      <c r="EG88" s="1475">
        <f t="shared" si="670"/>
        <v>0.20699999999999999</v>
      </c>
      <c r="EH88" s="2429">
        <f t="shared" ref="EH88" si="854">SUM(EH89)</f>
        <v>20.74</v>
      </c>
      <c r="EI88" s="1475">
        <f t="shared" si="671"/>
        <v>0.20739999999999997</v>
      </c>
      <c r="EJ88" s="424">
        <f t="shared" ref="EJ88" si="855">SUM(EJ89)</f>
        <v>100</v>
      </c>
      <c r="EK88" s="2643">
        <f t="shared" ref="EK88:EM88" si="856">SUM(EK89)</f>
        <v>40</v>
      </c>
      <c r="EL88" s="305">
        <f t="shared" si="856"/>
        <v>40</v>
      </c>
      <c r="EM88" s="305">
        <f t="shared" si="856"/>
        <v>40</v>
      </c>
    </row>
    <row r="89" spans="1:143" ht="21" x14ac:dyDescent="0.35">
      <c r="A89" s="203">
        <v>28</v>
      </c>
      <c r="B89" s="1747"/>
      <c r="C89" s="1747">
        <v>242</v>
      </c>
      <c r="D89" s="240"/>
      <c r="E89" s="251" t="s">
        <v>168</v>
      </c>
      <c r="F89" s="1747" t="s">
        <v>383</v>
      </c>
      <c r="G89" s="223">
        <v>0</v>
      </c>
      <c r="H89" s="223">
        <v>4</v>
      </c>
      <c r="I89" s="226">
        <v>3</v>
      </c>
      <c r="J89" s="223">
        <v>3</v>
      </c>
      <c r="K89" s="223">
        <v>3</v>
      </c>
      <c r="L89" s="226">
        <v>0</v>
      </c>
      <c r="M89" s="215">
        <f t="shared" si="798"/>
        <v>0</v>
      </c>
      <c r="N89" s="226"/>
      <c r="O89" s="530"/>
      <c r="P89" s="223">
        <v>3</v>
      </c>
      <c r="Q89" s="226">
        <f t="shared" si="722"/>
        <v>3</v>
      </c>
      <c r="R89" s="215"/>
      <c r="S89" s="223">
        <v>3</v>
      </c>
      <c r="T89" s="226">
        <v>2</v>
      </c>
      <c r="U89" s="323">
        <f t="shared" si="673"/>
        <v>0.66666666666666663</v>
      </c>
      <c r="V89" s="223">
        <v>3</v>
      </c>
      <c r="W89" s="530"/>
      <c r="X89" s="530">
        <f t="shared" si="674"/>
        <v>3</v>
      </c>
      <c r="Y89" s="323">
        <f t="shared" si="675"/>
        <v>0.66666666666666663</v>
      </c>
      <c r="Z89" s="530">
        <v>6</v>
      </c>
      <c r="AA89" s="323">
        <f t="shared" si="676"/>
        <v>2</v>
      </c>
      <c r="AB89" s="530">
        <v>6</v>
      </c>
      <c r="AC89" s="223">
        <v>3</v>
      </c>
      <c r="AD89" s="223">
        <v>3</v>
      </c>
      <c r="AE89" s="223">
        <v>3</v>
      </c>
      <c r="AF89" s="223">
        <v>3</v>
      </c>
      <c r="AG89" s="226"/>
      <c r="AH89" s="343">
        <v>5.8</v>
      </c>
      <c r="AI89" s="323">
        <f t="shared" si="677"/>
        <v>1.9333333333333333</v>
      </c>
      <c r="AJ89" s="343">
        <v>2.89</v>
      </c>
      <c r="AK89" s="323">
        <f t="shared" si="678"/>
        <v>0.96333333333333337</v>
      </c>
      <c r="AL89" s="226"/>
      <c r="AM89" s="226">
        <f t="shared" si="679"/>
        <v>3</v>
      </c>
      <c r="AN89" s="323">
        <f t="shared" si="680"/>
        <v>0.96333333333333337</v>
      </c>
      <c r="AO89" s="226"/>
      <c r="AP89" s="226">
        <f t="shared" si="681"/>
        <v>3</v>
      </c>
      <c r="AQ89" s="223">
        <v>3</v>
      </c>
      <c r="AR89" s="363">
        <v>5.43</v>
      </c>
      <c r="AS89" s="223">
        <v>3</v>
      </c>
      <c r="AT89" s="426">
        <v>6.01</v>
      </c>
      <c r="AU89" s="427">
        <v>6</v>
      </c>
      <c r="AV89" s="427">
        <v>6</v>
      </c>
      <c r="AW89" s="427">
        <v>6</v>
      </c>
      <c r="AX89" s="428">
        <v>0.06</v>
      </c>
      <c r="AY89" s="587">
        <f t="shared" si="682"/>
        <v>0.01</v>
      </c>
      <c r="AZ89" s="427"/>
      <c r="BA89" s="427">
        <f t="shared" si="683"/>
        <v>6</v>
      </c>
      <c r="BB89" s="587">
        <f t="shared" si="807"/>
        <v>0.01</v>
      </c>
      <c r="BC89" s="428">
        <v>0.06</v>
      </c>
      <c r="BD89" s="587">
        <f t="shared" si="684"/>
        <v>0.01</v>
      </c>
      <c r="BE89" s="428">
        <v>0.06</v>
      </c>
      <c r="BF89" s="587">
        <f t="shared" si="685"/>
        <v>0.01</v>
      </c>
      <c r="BG89" s="427">
        <v>-5</v>
      </c>
      <c r="BH89" s="427">
        <f t="shared" si="686"/>
        <v>1</v>
      </c>
      <c r="BI89" s="587">
        <f t="shared" si="687"/>
        <v>0.06</v>
      </c>
      <c r="BJ89" s="428">
        <v>0.06</v>
      </c>
      <c r="BK89" s="428">
        <v>0.06</v>
      </c>
      <c r="BL89" s="304">
        <v>0</v>
      </c>
      <c r="BM89" s="304">
        <v>0</v>
      </c>
      <c r="BN89" s="304">
        <v>0</v>
      </c>
      <c r="BO89" s="343">
        <v>6.9</v>
      </c>
      <c r="BP89" s="390"/>
      <c r="BQ89" s="504">
        <f t="shared" si="642"/>
        <v>0</v>
      </c>
      <c r="BR89" s="323"/>
      <c r="BS89" s="376">
        <v>20.7</v>
      </c>
      <c r="BT89" s="323"/>
      <c r="BU89" s="96">
        <v>48.3</v>
      </c>
      <c r="BV89" s="323"/>
      <c r="BW89" s="1">
        <v>50</v>
      </c>
      <c r="BX89" s="530">
        <f t="shared" si="646"/>
        <v>50</v>
      </c>
      <c r="BY89" s="323">
        <f t="shared" si="647"/>
        <v>0.96599999999999997</v>
      </c>
      <c r="BZ89" s="304">
        <v>50</v>
      </c>
      <c r="CA89" s="1372">
        <v>50</v>
      </c>
      <c r="CB89" s="304">
        <v>50</v>
      </c>
      <c r="CC89" s="304">
        <v>50</v>
      </c>
      <c r="CD89" s="1457">
        <v>69</v>
      </c>
      <c r="CE89" s="223">
        <v>50</v>
      </c>
      <c r="CF89" s="376">
        <v>55.2</v>
      </c>
      <c r="CG89" s="1475">
        <f t="shared" si="648"/>
        <v>1.1040000000000001</v>
      </c>
      <c r="CH89" s="530"/>
      <c r="CI89" s="304">
        <f t="shared" si="649"/>
        <v>50</v>
      </c>
      <c r="CJ89" s="1475">
        <f t="shared" si="650"/>
        <v>1.1040000000000001</v>
      </c>
      <c r="CK89" s="1954">
        <v>82.8</v>
      </c>
      <c r="CL89" s="1475">
        <f t="shared" si="651"/>
        <v>1.6559999999999999</v>
      </c>
      <c r="CM89" s="1487">
        <v>50</v>
      </c>
      <c r="CN89" s="530">
        <f t="shared" si="652"/>
        <v>100</v>
      </c>
      <c r="CO89" s="1475">
        <f t="shared" si="653"/>
        <v>0.82799999999999996</v>
      </c>
      <c r="CP89" s="1487">
        <v>50</v>
      </c>
      <c r="CQ89" s="304">
        <f t="shared" si="654"/>
        <v>100</v>
      </c>
      <c r="CR89" s="1475">
        <f t="shared" si="655"/>
        <v>0.82799999999999996</v>
      </c>
      <c r="CS89" s="343">
        <v>165.6</v>
      </c>
      <c r="CT89" s="504">
        <v>50</v>
      </c>
      <c r="CU89" s="304">
        <v>50</v>
      </c>
      <c r="CV89" s="304">
        <v>50</v>
      </c>
      <c r="CW89" s="428">
        <v>165.6</v>
      </c>
      <c r="CX89" s="1475">
        <f t="shared" si="656"/>
        <v>1.6559999999999999</v>
      </c>
      <c r="CY89" s="504">
        <v>50</v>
      </c>
      <c r="CZ89" s="304"/>
      <c r="DA89" s="304">
        <f t="shared" si="657"/>
        <v>50</v>
      </c>
      <c r="DB89" s="304"/>
      <c r="DC89" s="304">
        <f t="shared" si="658"/>
        <v>50</v>
      </c>
      <c r="DD89" s="343">
        <v>82.8</v>
      </c>
      <c r="DE89" s="1969">
        <f t="shared" si="659"/>
        <v>1.6559999999999999</v>
      </c>
      <c r="DF89" s="304">
        <v>50</v>
      </c>
      <c r="DG89" s="304">
        <f t="shared" si="660"/>
        <v>100</v>
      </c>
      <c r="DH89" s="1475">
        <f t="shared" si="661"/>
        <v>0.82799999999999996</v>
      </c>
      <c r="DI89" s="343">
        <v>151.80000000000001</v>
      </c>
      <c r="DJ89" s="2545">
        <v>151.80000000000001</v>
      </c>
      <c r="DK89" s="2543">
        <f t="shared" si="662"/>
        <v>1.518</v>
      </c>
      <c r="DL89" s="2546">
        <v>100</v>
      </c>
      <c r="DM89" s="2546">
        <v>100</v>
      </c>
      <c r="DN89" s="2546">
        <v>100</v>
      </c>
      <c r="DO89" s="2545">
        <v>55.2</v>
      </c>
      <c r="DP89" s="2543">
        <f t="shared" si="663"/>
        <v>0.55200000000000005</v>
      </c>
      <c r="DQ89" s="2546"/>
      <c r="DR89" s="2546">
        <f t="shared" si="664"/>
        <v>100</v>
      </c>
      <c r="DS89" s="2543">
        <f t="shared" si="665"/>
        <v>0.55200000000000005</v>
      </c>
      <c r="DT89" s="2545">
        <v>75.900000000000006</v>
      </c>
      <c r="DU89" s="2543">
        <f t="shared" si="666"/>
        <v>0.75900000000000001</v>
      </c>
      <c r="DV89" s="2546">
        <v>100</v>
      </c>
      <c r="DW89" s="2545">
        <v>97.6</v>
      </c>
      <c r="DX89" s="587">
        <f t="shared" si="667"/>
        <v>0.97599999999999998</v>
      </c>
      <c r="DY89" s="427">
        <v>100</v>
      </c>
      <c r="DZ89" s="304">
        <v>100</v>
      </c>
      <c r="EA89" s="304">
        <v>100</v>
      </c>
      <c r="EB89" s="427"/>
      <c r="EC89" s="427">
        <f t="shared" si="668"/>
        <v>100</v>
      </c>
      <c r="ED89" s="428">
        <v>20.7</v>
      </c>
      <c r="EE89" s="304"/>
      <c r="EF89" s="304">
        <f t="shared" si="669"/>
        <v>100</v>
      </c>
      <c r="EG89" s="1475">
        <f t="shared" si="670"/>
        <v>0.20699999999999999</v>
      </c>
      <c r="EH89" s="2430">
        <v>20.74</v>
      </c>
      <c r="EI89" s="1475">
        <f t="shared" si="671"/>
        <v>0.20739999999999997</v>
      </c>
      <c r="EJ89" s="427">
        <v>100</v>
      </c>
      <c r="EK89" s="2640">
        <v>40</v>
      </c>
      <c r="EL89" s="304">
        <v>40</v>
      </c>
      <c r="EM89" s="304">
        <v>40</v>
      </c>
    </row>
    <row r="90" spans="1:143" ht="21" x14ac:dyDescent="0.35">
      <c r="A90" s="203">
        <v>29</v>
      </c>
      <c r="B90" s="1747">
        <v>290</v>
      </c>
      <c r="C90" s="1747"/>
      <c r="D90" s="240"/>
      <c r="E90" s="207" t="s">
        <v>169</v>
      </c>
      <c r="F90" s="1747"/>
      <c r="G90" s="241">
        <f>SUM(G91,G94,G95,G106)</f>
        <v>20909</v>
      </c>
      <c r="H90" s="241">
        <f t="shared" ref="H90:L90" si="857">SUM(H91,H94,H95)</f>
        <v>11942</v>
      </c>
      <c r="I90" s="242">
        <f t="shared" si="857"/>
        <v>9117</v>
      </c>
      <c r="J90" s="241">
        <f t="shared" si="857"/>
        <v>14240</v>
      </c>
      <c r="K90" s="241">
        <f t="shared" si="857"/>
        <v>14310</v>
      </c>
      <c r="L90" s="242">
        <f t="shared" si="857"/>
        <v>7879</v>
      </c>
      <c r="M90" s="215">
        <f t="shared" si="798"/>
        <v>0.86420971810902714</v>
      </c>
      <c r="N90" s="242">
        <f>SUM(N91,N94,N95,N106)</f>
        <v>0</v>
      </c>
      <c r="O90" s="580">
        <f>SUM(O91,O94,O95,O106)</f>
        <v>6975</v>
      </c>
      <c r="P90" s="241">
        <f t="shared" ref="P90" si="858">SUM(P91,P94,P95)</f>
        <v>9117</v>
      </c>
      <c r="Q90" s="242">
        <f t="shared" si="722"/>
        <v>16092</v>
      </c>
      <c r="R90" s="215">
        <f t="shared" si="672"/>
        <v>0.48962217250807855</v>
      </c>
      <c r="S90" s="241">
        <f t="shared" ref="S90:T90" si="859">SUM(S91,S94,S95)</f>
        <v>16092</v>
      </c>
      <c r="T90" s="242">
        <f t="shared" si="859"/>
        <v>9358</v>
      </c>
      <c r="U90" s="323">
        <f t="shared" si="673"/>
        <v>0.58153119562515532</v>
      </c>
      <c r="V90" s="241">
        <f t="shared" ref="V90" si="860">SUM(V91,V94,V95)</f>
        <v>16092</v>
      </c>
      <c r="W90" s="580">
        <f>SUM(W91,W94,W95,W106)</f>
        <v>0</v>
      </c>
      <c r="X90" s="580">
        <f t="shared" si="674"/>
        <v>16092</v>
      </c>
      <c r="Y90" s="323">
        <f t="shared" si="675"/>
        <v>0.58153119562515532</v>
      </c>
      <c r="Z90" s="580">
        <f t="shared" ref="Z90:AF90" si="861">SUM(Z91,Z94,Z95)</f>
        <v>9575</v>
      </c>
      <c r="AA90" s="323">
        <f t="shared" si="676"/>
        <v>0.59501615709669398</v>
      </c>
      <c r="AB90" s="580">
        <f t="shared" si="861"/>
        <v>11611</v>
      </c>
      <c r="AC90" s="241">
        <f t="shared" si="861"/>
        <v>16092</v>
      </c>
      <c r="AD90" s="241">
        <f t="shared" si="861"/>
        <v>13307</v>
      </c>
      <c r="AE90" s="241">
        <f t="shared" si="861"/>
        <v>13135</v>
      </c>
      <c r="AF90" s="241">
        <f t="shared" si="861"/>
        <v>13153</v>
      </c>
      <c r="AG90" s="242">
        <f>SUM(AG91,AG94,AG95,AG106)</f>
        <v>0</v>
      </c>
      <c r="AH90" s="342">
        <f t="shared" ref="AH90" si="862">SUM(AH91,AH94,AH95)</f>
        <v>15982.300000000001</v>
      </c>
      <c r="AI90" s="323">
        <f t="shared" si="677"/>
        <v>0.99318294804871998</v>
      </c>
      <c r="AJ90" s="342">
        <f t="shared" ref="AJ90" si="863">SUM(AJ91,AJ94,AJ95)</f>
        <v>9629.91</v>
      </c>
      <c r="AK90" s="323">
        <f t="shared" si="678"/>
        <v>0.72367250319380771</v>
      </c>
      <c r="AL90" s="242">
        <f t="shared" ref="AL90" si="864">SUM(AL91,AL94,AL95)</f>
        <v>1725</v>
      </c>
      <c r="AM90" s="242">
        <f t="shared" si="679"/>
        <v>15032</v>
      </c>
      <c r="AN90" s="323">
        <f t="shared" si="680"/>
        <v>0.64062732836615222</v>
      </c>
      <c r="AO90" s="242">
        <f t="shared" ref="AO90" si="865">SUM(AO91,AO94,AO95)</f>
        <v>1725</v>
      </c>
      <c r="AP90" s="242">
        <f t="shared" si="681"/>
        <v>15032</v>
      </c>
      <c r="AQ90" s="241">
        <f t="shared" ref="AQ90:AX90" si="866">SUM(AQ91,AQ94,AQ95)</f>
        <v>13307</v>
      </c>
      <c r="AR90" s="362">
        <f t="shared" si="866"/>
        <v>10999.890000000001</v>
      </c>
      <c r="AS90" s="241">
        <f t="shared" si="866"/>
        <v>15032</v>
      </c>
      <c r="AT90" s="423">
        <f t="shared" si="866"/>
        <v>17753.47</v>
      </c>
      <c r="AU90" s="424">
        <f t="shared" si="866"/>
        <v>12249</v>
      </c>
      <c r="AV90" s="424">
        <f t="shared" si="866"/>
        <v>12202</v>
      </c>
      <c r="AW90" s="424">
        <f t="shared" si="866"/>
        <v>12116</v>
      </c>
      <c r="AX90" s="425">
        <f t="shared" si="866"/>
        <v>3735.9</v>
      </c>
      <c r="AY90" s="587">
        <f t="shared" si="682"/>
        <v>0.30499632623071271</v>
      </c>
      <c r="AZ90" s="424">
        <f t="shared" ref="AZ90" si="867">SUM(AZ91,AZ94,AZ95)</f>
        <v>1682</v>
      </c>
      <c r="BA90" s="424">
        <f t="shared" si="683"/>
        <v>13931</v>
      </c>
      <c r="BB90" s="587">
        <f t="shared" si="807"/>
        <v>0.26817170339530544</v>
      </c>
      <c r="BC90" s="425">
        <f t="shared" ref="BC90:BE90" si="868">SUM(BC91,BC94,BC95)</f>
        <v>3800.01</v>
      </c>
      <c r="BD90" s="587">
        <f t="shared" si="684"/>
        <v>0.272773670231857</v>
      </c>
      <c r="BE90" s="425">
        <f t="shared" si="868"/>
        <v>5088.7900000000009</v>
      </c>
      <c r="BF90" s="587">
        <f t="shared" si="685"/>
        <v>0.36528533486469034</v>
      </c>
      <c r="BG90" s="424">
        <f t="shared" ref="BG90" si="869">SUM(BG91,BG94,BG95)</f>
        <v>-4790</v>
      </c>
      <c r="BH90" s="424">
        <f t="shared" si="686"/>
        <v>9141</v>
      </c>
      <c r="BI90" s="587">
        <f t="shared" si="687"/>
        <v>0.55669948583305995</v>
      </c>
      <c r="BJ90" s="425">
        <f t="shared" ref="BJ90:BP90" si="870">SUM(BJ91,BJ94,BJ95)</f>
        <v>9041.84</v>
      </c>
      <c r="BK90" s="425">
        <f t="shared" si="870"/>
        <v>9041.84</v>
      </c>
      <c r="BL90" s="305">
        <f t="shared" si="870"/>
        <v>6701</v>
      </c>
      <c r="BM90" s="305">
        <f t="shared" si="870"/>
        <v>10424</v>
      </c>
      <c r="BN90" s="305">
        <f t="shared" si="870"/>
        <v>10283</v>
      </c>
      <c r="BO90" s="342">
        <f t="shared" si="870"/>
        <v>3334.18</v>
      </c>
      <c r="BP90" s="389">
        <f t="shared" si="870"/>
        <v>1886</v>
      </c>
      <c r="BQ90" s="507">
        <f t="shared" si="642"/>
        <v>8587</v>
      </c>
      <c r="BR90" s="323">
        <f t="shared" si="643"/>
        <v>0.38828228717829277</v>
      </c>
      <c r="BS90" s="375">
        <f t="shared" ref="BS90:BU90" si="871">SUM(BS91,BS94,BS95)</f>
        <v>3350.64</v>
      </c>
      <c r="BT90" s="323">
        <f t="shared" si="644"/>
        <v>0.39019913823221147</v>
      </c>
      <c r="BU90" s="95">
        <f t="shared" si="871"/>
        <v>6227.67</v>
      </c>
      <c r="BV90" s="323">
        <f t="shared" si="645"/>
        <v>0.72524397344823577</v>
      </c>
      <c r="BW90" s="389">
        <f t="shared" ref="BW90" si="872">SUM(BW91,BW94,BW95)</f>
        <v>-250</v>
      </c>
      <c r="BX90" s="580">
        <f t="shared" si="646"/>
        <v>8337</v>
      </c>
      <c r="BY90" s="323">
        <f t="shared" si="647"/>
        <v>0.74699172364159772</v>
      </c>
      <c r="BZ90" s="305">
        <f t="shared" ref="BZ90:CF90" si="873">SUM(BZ91,BZ94,BZ95)</f>
        <v>8337</v>
      </c>
      <c r="CA90" s="1373">
        <f t="shared" si="873"/>
        <v>7758</v>
      </c>
      <c r="CB90" s="305">
        <f t="shared" si="873"/>
        <v>10141</v>
      </c>
      <c r="CC90" s="305">
        <f t="shared" si="873"/>
        <v>10178</v>
      </c>
      <c r="CD90" s="1456">
        <f t="shared" si="873"/>
        <v>16592.060000000001</v>
      </c>
      <c r="CE90" s="241">
        <f t="shared" si="873"/>
        <v>7758</v>
      </c>
      <c r="CF90" s="375">
        <f t="shared" si="873"/>
        <v>5730.54</v>
      </c>
      <c r="CG90" s="1475">
        <f t="shared" si="648"/>
        <v>0.73866202629543698</v>
      </c>
      <c r="CH90" s="580">
        <f t="shared" ref="CH90" si="874">SUM(CH91,CH94,CH95)</f>
        <v>6000</v>
      </c>
      <c r="CI90" s="305">
        <f t="shared" si="649"/>
        <v>13758</v>
      </c>
      <c r="CJ90" s="1475">
        <f t="shared" si="650"/>
        <v>0.41652420409943308</v>
      </c>
      <c r="CK90" s="1953">
        <f t="shared" ref="CK90" si="875">SUM(CK91,CK94,CK95)</f>
        <v>6235.4000000000005</v>
      </c>
      <c r="CL90" s="1475">
        <f t="shared" si="651"/>
        <v>0.45321994475941274</v>
      </c>
      <c r="CM90" s="580">
        <f t="shared" ref="CM90" si="876">SUM(CM91,CM94,CM95)</f>
        <v>10000</v>
      </c>
      <c r="CN90" s="580">
        <f t="shared" si="652"/>
        <v>23758</v>
      </c>
      <c r="CO90" s="1475">
        <f t="shared" si="653"/>
        <v>0.26245475208350871</v>
      </c>
      <c r="CP90" s="580">
        <f t="shared" ref="CP90" si="877">SUM(CP91,CP94,CP95)</f>
        <v>10000</v>
      </c>
      <c r="CQ90" s="305">
        <f t="shared" si="654"/>
        <v>23758</v>
      </c>
      <c r="CR90" s="1475">
        <f t="shared" si="655"/>
        <v>0.26245475208350871</v>
      </c>
      <c r="CS90" s="342">
        <f t="shared" ref="CS90:CW90" si="878">SUM(CS91,CS94,CS95)</f>
        <v>20649.48</v>
      </c>
      <c r="CT90" s="507">
        <f t="shared" si="878"/>
        <v>20591</v>
      </c>
      <c r="CU90" s="305">
        <f t="shared" si="878"/>
        <v>18091</v>
      </c>
      <c r="CV90" s="305">
        <f t="shared" si="878"/>
        <v>18091</v>
      </c>
      <c r="CW90" s="425">
        <f t="shared" si="878"/>
        <v>20649.48</v>
      </c>
      <c r="CX90" s="1475">
        <f t="shared" si="656"/>
        <v>0.86915902011953872</v>
      </c>
      <c r="CY90" s="507">
        <f t="shared" ref="CY90:DB90" si="879">SUM(CY91,CY94,CY95)</f>
        <v>20591</v>
      </c>
      <c r="CZ90" s="305">
        <f t="shared" si="879"/>
        <v>0</v>
      </c>
      <c r="DA90" s="305">
        <f t="shared" si="657"/>
        <v>20591</v>
      </c>
      <c r="DB90" s="305">
        <f t="shared" si="879"/>
        <v>0</v>
      </c>
      <c r="DC90" s="305">
        <f t="shared" si="658"/>
        <v>20591</v>
      </c>
      <c r="DD90" s="342">
        <f t="shared" ref="DD90" si="880">SUM(DD91,DD94,DD95)</f>
        <v>11096.11</v>
      </c>
      <c r="DE90" s="1969">
        <f t="shared" si="659"/>
        <v>0.53888155019183137</v>
      </c>
      <c r="DF90" s="305">
        <f t="shared" ref="DF90" si="881">SUM(DF91,DF94,DF95)</f>
        <v>664</v>
      </c>
      <c r="DG90" s="305">
        <f t="shared" si="660"/>
        <v>21255</v>
      </c>
      <c r="DH90" s="1475">
        <f t="shared" si="661"/>
        <v>0.52204704775346977</v>
      </c>
      <c r="DI90" s="342">
        <f t="shared" ref="DI90:DJ90" si="882">SUM(DI91,DI94,DI95)</f>
        <v>19392.580000000002</v>
      </c>
      <c r="DJ90" s="2542">
        <f t="shared" si="882"/>
        <v>19392.580000000002</v>
      </c>
      <c r="DK90" s="2543">
        <f t="shared" si="662"/>
        <v>0.9123773229828277</v>
      </c>
      <c r="DL90" s="2544">
        <f>SUM(DL91,DL94,DL95,DL106)</f>
        <v>23033</v>
      </c>
      <c r="DM90" s="2544">
        <f t="shared" ref="DM90:DN90" si="883">SUM(DM91,DM94,DM95,DM106)</f>
        <v>14186</v>
      </c>
      <c r="DN90" s="2544">
        <f t="shared" si="883"/>
        <v>15819</v>
      </c>
      <c r="DO90" s="2542">
        <f t="shared" ref="DO90" si="884">SUM(DO91,DO94,DO95)</f>
        <v>18550.640000000003</v>
      </c>
      <c r="DP90" s="2543">
        <f t="shared" si="663"/>
        <v>0.80539399991316818</v>
      </c>
      <c r="DQ90" s="2544">
        <f t="shared" ref="DQ90" si="885">SUM(DQ91,DQ94,DQ95)</f>
        <v>0</v>
      </c>
      <c r="DR90" s="2544">
        <f t="shared" si="664"/>
        <v>23033</v>
      </c>
      <c r="DS90" s="2543">
        <f t="shared" si="665"/>
        <v>0.80539399991316818</v>
      </c>
      <c r="DT90" s="2542">
        <f t="shared" ref="DT90" si="886">SUM(DT91,DT94,DT95)</f>
        <v>21078.53</v>
      </c>
      <c r="DU90" s="2543">
        <f t="shared" si="666"/>
        <v>0.91514479225459122</v>
      </c>
      <c r="DV90" s="2544">
        <f>SUM(DV91,DV94,DV95,DV106)</f>
        <v>23033</v>
      </c>
      <c r="DW90" s="2542">
        <f>SUM(DW91,DW94,DW95,DW106)</f>
        <v>21956.89</v>
      </c>
      <c r="DX90" s="587">
        <f t="shared" si="667"/>
        <v>0.95327964225242046</v>
      </c>
      <c r="DY90" s="424">
        <f>SUM(DY91,DY94,DY95,DY106)</f>
        <v>21508</v>
      </c>
      <c r="DZ90" s="305">
        <f t="shared" ref="DZ90:EA90" si="887">SUM(DZ91,DZ94,DZ95,DZ106)</f>
        <v>15505</v>
      </c>
      <c r="EA90" s="305">
        <f t="shared" si="887"/>
        <v>15528</v>
      </c>
      <c r="EB90" s="424">
        <f t="shared" ref="EB90" si="888">SUM(EB91,EB94,EB95)</f>
        <v>0</v>
      </c>
      <c r="EC90" s="424">
        <f t="shared" si="668"/>
        <v>21508</v>
      </c>
      <c r="ED90" s="425">
        <f>SUM(ED91,ED94,ED95,ED106)</f>
        <v>17961.620000000003</v>
      </c>
      <c r="EE90" s="305">
        <f t="shared" ref="EE90" si="889">SUM(EE91,EE94,EE95)</f>
        <v>0</v>
      </c>
      <c r="EF90" s="305">
        <f t="shared" si="669"/>
        <v>21508</v>
      </c>
      <c r="EG90" s="1475">
        <f t="shared" si="670"/>
        <v>0.83511344615956862</v>
      </c>
      <c r="EH90" s="2429">
        <f>SUM(EH91,EH94,EH95,EH106)</f>
        <v>18994.72</v>
      </c>
      <c r="EI90" s="1475">
        <f t="shared" si="671"/>
        <v>0.88314673609819605</v>
      </c>
      <c r="EJ90" s="424">
        <f>SUM(EJ91,EJ94,EJ95,EJ106)</f>
        <v>21508</v>
      </c>
      <c r="EK90" s="2643">
        <f t="shared" ref="EK90:EL90" si="890">SUM(EK91,EK94,EK95,EK106)</f>
        <v>14068</v>
      </c>
      <c r="EL90" s="305">
        <f t="shared" si="890"/>
        <v>14117</v>
      </c>
      <c r="EM90" s="305">
        <f t="shared" ref="EM90" si="891">SUM(EM91,EM94,EM95,EM106)</f>
        <v>14127</v>
      </c>
    </row>
    <row r="91" spans="1:143" ht="21" hidden="1" x14ac:dyDescent="0.35">
      <c r="A91" s="203">
        <v>30</v>
      </c>
      <c r="B91" s="1747"/>
      <c r="C91" s="1747">
        <v>292</v>
      </c>
      <c r="D91" s="240" t="s">
        <v>180</v>
      </c>
      <c r="E91" s="251" t="s">
        <v>170</v>
      </c>
      <c r="F91" s="1747" t="s">
        <v>510</v>
      </c>
      <c r="G91" s="223">
        <f t="shared" ref="G91:L91" si="892">SUM(G92:G93)</f>
        <v>704</v>
      </c>
      <c r="H91" s="223">
        <f t="shared" si="892"/>
        <v>532</v>
      </c>
      <c r="I91" s="226">
        <f t="shared" si="892"/>
        <v>568</v>
      </c>
      <c r="J91" s="223">
        <f t="shared" si="892"/>
        <v>568</v>
      </c>
      <c r="K91" s="223">
        <f t="shared" si="892"/>
        <v>568</v>
      </c>
      <c r="L91" s="226">
        <f t="shared" si="892"/>
        <v>167</v>
      </c>
      <c r="M91" s="215">
        <f t="shared" si="798"/>
        <v>0.29401408450704225</v>
      </c>
      <c r="N91" s="226">
        <f>SUM(N92:N93)</f>
        <v>0</v>
      </c>
      <c r="O91" s="530">
        <f>SUM(O92:O93)</f>
        <v>0</v>
      </c>
      <c r="P91" s="223">
        <f t="shared" ref="P91" si="893">SUM(P92:P93)</f>
        <v>568</v>
      </c>
      <c r="Q91" s="226">
        <f t="shared" si="722"/>
        <v>568</v>
      </c>
      <c r="R91" s="215">
        <f t="shared" si="672"/>
        <v>0.29401408450704225</v>
      </c>
      <c r="S91" s="223">
        <f t="shared" ref="S91:T91" si="894">SUM(S92:S93)</f>
        <v>568</v>
      </c>
      <c r="T91" s="226">
        <f t="shared" si="894"/>
        <v>241</v>
      </c>
      <c r="U91" s="323">
        <f t="shared" si="673"/>
        <v>0.42429577464788731</v>
      </c>
      <c r="V91" s="223">
        <f t="shared" ref="V91" si="895">SUM(V92:V93)</f>
        <v>568</v>
      </c>
      <c r="W91" s="530">
        <f>SUM(W92:W93)</f>
        <v>0</v>
      </c>
      <c r="X91" s="530">
        <f t="shared" si="674"/>
        <v>568</v>
      </c>
      <c r="Y91" s="323">
        <f t="shared" si="675"/>
        <v>0.42429577464788731</v>
      </c>
      <c r="Z91" s="530">
        <f t="shared" ref="Z91:AF91" si="896">SUM(Z92:Z93)</f>
        <v>410</v>
      </c>
      <c r="AA91" s="314">
        <f t="shared" si="676"/>
        <v>0.721830985915493</v>
      </c>
      <c r="AB91" s="530">
        <f t="shared" si="896"/>
        <v>458</v>
      </c>
      <c r="AC91" s="223">
        <f t="shared" si="896"/>
        <v>568</v>
      </c>
      <c r="AD91" s="223">
        <f t="shared" si="896"/>
        <v>500</v>
      </c>
      <c r="AE91" s="223">
        <f t="shared" si="896"/>
        <v>500</v>
      </c>
      <c r="AF91" s="223">
        <f t="shared" si="896"/>
        <v>500</v>
      </c>
      <c r="AG91" s="226">
        <f>SUM(AG92:AG93)</f>
        <v>0</v>
      </c>
      <c r="AH91" s="343">
        <f t="shared" ref="AH91" si="897">SUM(AH92:AH93)</f>
        <v>501.93</v>
      </c>
      <c r="AI91" s="323">
        <f t="shared" si="677"/>
        <v>0.88367957746478876</v>
      </c>
      <c r="AJ91" s="343">
        <f t="shared" ref="AJ91" si="898">SUM(AJ92:AJ93)</f>
        <v>338.98</v>
      </c>
      <c r="AK91" s="323">
        <f t="shared" si="678"/>
        <v>0.67796000000000001</v>
      </c>
      <c r="AL91" s="226">
        <f t="shared" ref="AL91" si="899">SUM(AL92:AL93)</f>
        <v>0</v>
      </c>
      <c r="AM91" s="226">
        <f t="shared" si="679"/>
        <v>500</v>
      </c>
      <c r="AN91" s="323">
        <f t="shared" si="680"/>
        <v>0.67796000000000001</v>
      </c>
      <c r="AO91" s="226">
        <f t="shared" ref="AO91" si="900">SUM(AO92:AO93)</f>
        <v>0</v>
      </c>
      <c r="AP91" s="226">
        <f t="shared" si="681"/>
        <v>500</v>
      </c>
      <c r="AQ91" s="223">
        <f t="shared" ref="AQ91:AX91" si="901">SUM(AQ92:AQ93)</f>
        <v>500</v>
      </c>
      <c r="AR91" s="363">
        <f t="shared" si="901"/>
        <v>535.94000000000005</v>
      </c>
      <c r="AS91" s="223">
        <f t="shared" si="901"/>
        <v>500</v>
      </c>
      <c r="AT91" s="426">
        <f t="shared" si="901"/>
        <v>749.22</v>
      </c>
      <c r="AU91" s="427">
        <f t="shared" si="901"/>
        <v>550</v>
      </c>
      <c r="AV91" s="427">
        <f t="shared" si="901"/>
        <v>550</v>
      </c>
      <c r="AW91" s="427">
        <f t="shared" si="901"/>
        <v>550</v>
      </c>
      <c r="AX91" s="428">
        <f t="shared" si="901"/>
        <v>203.14</v>
      </c>
      <c r="AY91" s="587">
        <f t="shared" si="682"/>
        <v>0.36934545454545453</v>
      </c>
      <c r="AZ91" s="427">
        <f t="shared" ref="AZ91" si="902">SUM(AZ92:AZ93)</f>
        <v>0</v>
      </c>
      <c r="BA91" s="427">
        <f t="shared" si="683"/>
        <v>550</v>
      </c>
      <c r="BB91" s="587">
        <f t="shared" si="807"/>
        <v>0.36934545454545453</v>
      </c>
      <c r="BC91" s="428">
        <f t="shared" ref="BC91:BE91" si="903">SUM(BC92:BC93)</f>
        <v>226.25</v>
      </c>
      <c r="BD91" s="587">
        <f t="shared" si="684"/>
        <v>0.41136363636363638</v>
      </c>
      <c r="BE91" s="428">
        <f t="shared" si="903"/>
        <v>257.7</v>
      </c>
      <c r="BF91" s="587">
        <f t="shared" si="685"/>
        <v>0.46854545454545454</v>
      </c>
      <c r="BG91" s="427">
        <f t="shared" ref="BG91" si="904">SUM(BG92:BG93)</f>
        <v>-290</v>
      </c>
      <c r="BH91" s="427">
        <f t="shared" si="686"/>
        <v>260</v>
      </c>
      <c r="BI91" s="587">
        <f t="shared" si="687"/>
        <v>0.99115384615384616</v>
      </c>
      <c r="BJ91" s="428">
        <f t="shared" ref="BJ91:BP91" si="905">SUM(BJ92:BJ93)</f>
        <v>261.25</v>
      </c>
      <c r="BK91" s="428">
        <f t="shared" si="905"/>
        <v>261.25</v>
      </c>
      <c r="BL91" s="304">
        <f t="shared" si="905"/>
        <v>260</v>
      </c>
      <c r="BM91" s="304">
        <f t="shared" si="905"/>
        <v>260</v>
      </c>
      <c r="BN91" s="304">
        <f t="shared" si="905"/>
        <v>260</v>
      </c>
      <c r="BO91" s="343">
        <f t="shared" si="905"/>
        <v>0.87</v>
      </c>
      <c r="BP91" s="390">
        <f t="shared" si="905"/>
        <v>0</v>
      </c>
      <c r="BQ91" s="504">
        <f t="shared" si="642"/>
        <v>260</v>
      </c>
      <c r="BR91" s="323">
        <f t="shared" si="643"/>
        <v>3.3461538461538459E-3</v>
      </c>
      <c r="BS91" s="376">
        <f t="shared" ref="BS91:BU91" si="906">SUM(BS92:BS93)</f>
        <v>2.33</v>
      </c>
      <c r="BT91" s="323">
        <f t="shared" si="644"/>
        <v>8.9615384615384618E-3</v>
      </c>
      <c r="BU91" s="96">
        <f t="shared" si="906"/>
        <v>12.43</v>
      </c>
      <c r="BV91" s="323">
        <f t="shared" si="645"/>
        <v>4.7807692307692308E-2</v>
      </c>
      <c r="BW91" s="1">
        <f t="shared" ref="BW91" si="907">SUM(BW92:BW93)</f>
        <v>-250</v>
      </c>
      <c r="BX91" s="530">
        <f t="shared" si="646"/>
        <v>10</v>
      </c>
      <c r="BY91" s="323">
        <f t="shared" si="647"/>
        <v>1.2429999999999999</v>
      </c>
      <c r="BZ91" s="304">
        <f t="shared" ref="BZ91:CF91" si="908">SUM(BZ92:BZ93)</f>
        <v>10</v>
      </c>
      <c r="CA91" s="1372">
        <f t="shared" si="908"/>
        <v>10</v>
      </c>
      <c r="CB91" s="304">
        <f t="shared" si="908"/>
        <v>10</v>
      </c>
      <c r="CC91" s="304">
        <f t="shared" si="908"/>
        <v>10</v>
      </c>
      <c r="CD91" s="1457">
        <f t="shared" si="908"/>
        <v>17.39</v>
      </c>
      <c r="CE91" s="223">
        <f t="shared" si="908"/>
        <v>10</v>
      </c>
      <c r="CF91" s="376">
        <f t="shared" si="908"/>
        <v>3.24</v>
      </c>
      <c r="CG91" s="1475">
        <f t="shared" si="648"/>
        <v>0.32400000000000001</v>
      </c>
      <c r="CH91" s="530">
        <f t="shared" ref="CH91" si="909">SUM(CH92:CH93)</f>
        <v>0</v>
      </c>
      <c r="CI91" s="304">
        <f t="shared" si="649"/>
        <v>10</v>
      </c>
      <c r="CJ91" s="1475">
        <f t="shared" si="650"/>
        <v>0.32400000000000001</v>
      </c>
      <c r="CK91" s="1954">
        <f t="shared" ref="CK91" si="910">SUM(CK92:CK93)</f>
        <v>3.24</v>
      </c>
      <c r="CL91" s="1475">
        <f t="shared" si="651"/>
        <v>0.32400000000000001</v>
      </c>
      <c r="CM91" s="530">
        <f t="shared" ref="CM91" si="911">SUM(CM92:CM93)</f>
        <v>0</v>
      </c>
      <c r="CN91" s="530">
        <f t="shared" si="652"/>
        <v>10</v>
      </c>
      <c r="CO91" s="1475">
        <f t="shared" si="653"/>
        <v>0.32400000000000001</v>
      </c>
      <c r="CP91" s="530">
        <f t="shared" ref="CP91" si="912">SUM(CP92:CP93)</f>
        <v>0</v>
      </c>
      <c r="CQ91" s="304">
        <f t="shared" si="654"/>
        <v>10</v>
      </c>
      <c r="CR91" s="1475">
        <f t="shared" si="655"/>
        <v>0.32400000000000001</v>
      </c>
      <c r="CS91" s="343">
        <f t="shared" ref="CS91:CW91" si="913">SUM(CS92:CS93)</f>
        <v>3.24</v>
      </c>
      <c r="CT91" s="504">
        <f t="shared" si="913"/>
        <v>0</v>
      </c>
      <c r="CU91" s="304">
        <f t="shared" si="913"/>
        <v>0</v>
      </c>
      <c r="CV91" s="304">
        <f t="shared" si="913"/>
        <v>0</v>
      </c>
      <c r="CW91" s="428">
        <f t="shared" si="913"/>
        <v>3.24</v>
      </c>
      <c r="CX91" s="1475">
        <f t="shared" si="656"/>
        <v>0.32400000000000001</v>
      </c>
      <c r="CY91" s="504">
        <f t="shared" ref="CY91:DB91" si="914">SUM(CY92:CY93)</f>
        <v>0</v>
      </c>
      <c r="CZ91" s="304">
        <f t="shared" si="914"/>
        <v>0</v>
      </c>
      <c r="DA91" s="304">
        <f t="shared" si="657"/>
        <v>0</v>
      </c>
      <c r="DB91" s="304">
        <f t="shared" si="914"/>
        <v>0</v>
      </c>
      <c r="DC91" s="304">
        <f t="shared" si="658"/>
        <v>0</v>
      </c>
      <c r="DD91" s="343">
        <f t="shared" ref="DD91" si="915">SUM(DD92:DD93)</f>
        <v>0</v>
      </c>
      <c r="DE91" s="1969"/>
      <c r="DF91" s="304">
        <f t="shared" ref="DF91" si="916">SUM(DF92:DF93)</f>
        <v>0</v>
      </c>
      <c r="DG91" s="304">
        <f t="shared" si="660"/>
        <v>0</v>
      </c>
      <c r="DH91" s="1475" t="e">
        <f t="shared" si="661"/>
        <v>#DIV/0!</v>
      </c>
      <c r="DI91" s="343">
        <f t="shared" ref="DI91:DJ91" si="917">SUM(DI92:DI93)</f>
        <v>0</v>
      </c>
      <c r="DJ91" s="2545">
        <f t="shared" si="917"/>
        <v>0</v>
      </c>
      <c r="DK91" s="2543" t="e">
        <f t="shared" si="662"/>
        <v>#DIV/0!</v>
      </c>
      <c r="DL91" s="2546">
        <f t="shared" ref="DL91:DO91" si="918">SUM(DL92:DL93)</f>
        <v>0</v>
      </c>
      <c r="DM91" s="2546">
        <f t="shared" si="918"/>
        <v>0</v>
      </c>
      <c r="DN91" s="2546">
        <f t="shared" si="918"/>
        <v>0</v>
      </c>
      <c r="DO91" s="2545">
        <f t="shared" si="918"/>
        <v>0</v>
      </c>
      <c r="DP91" s="2543" t="e">
        <f t="shared" si="663"/>
        <v>#DIV/0!</v>
      </c>
      <c r="DQ91" s="2546">
        <f t="shared" ref="DQ91" si="919">SUM(DQ92:DQ93)</f>
        <v>0</v>
      </c>
      <c r="DR91" s="2546">
        <f t="shared" si="664"/>
        <v>0</v>
      </c>
      <c r="DS91" s="2543" t="e">
        <f t="shared" si="665"/>
        <v>#DIV/0!</v>
      </c>
      <c r="DT91" s="2545">
        <f t="shared" ref="DT91" si="920">SUM(DT92:DT93)</f>
        <v>0</v>
      </c>
      <c r="DU91" s="2543" t="e">
        <f t="shared" si="666"/>
        <v>#DIV/0!</v>
      </c>
      <c r="DV91" s="2546">
        <f t="shared" ref="DV91:EB91" si="921">SUM(DV92:DV93)</f>
        <v>0</v>
      </c>
      <c r="DW91" s="2545">
        <f t="shared" ref="DW91" si="922">SUM(DW92:DW93)</f>
        <v>0</v>
      </c>
      <c r="DX91" s="587" t="e">
        <f t="shared" si="667"/>
        <v>#DIV/0!</v>
      </c>
      <c r="DY91" s="427">
        <f t="shared" si="921"/>
        <v>0</v>
      </c>
      <c r="DZ91" s="304">
        <f t="shared" si="921"/>
        <v>0</v>
      </c>
      <c r="EA91" s="304">
        <f t="shared" si="921"/>
        <v>0</v>
      </c>
      <c r="EB91" s="427">
        <f t="shared" si="921"/>
        <v>0</v>
      </c>
      <c r="EC91" s="427">
        <f t="shared" si="668"/>
        <v>0</v>
      </c>
      <c r="ED91" s="428">
        <f t="shared" ref="ED91:EE91" si="923">SUM(ED92:ED93)</f>
        <v>0</v>
      </c>
      <c r="EE91" s="304">
        <f t="shared" si="923"/>
        <v>0</v>
      </c>
      <c r="EF91" s="304">
        <f t="shared" si="669"/>
        <v>0</v>
      </c>
      <c r="EG91" s="1475" t="e">
        <f t="shared" si="670"/>
        <v>#DIV/0!</v>
      </c>
      <c r="EH91" s="2430">
        <f t="shared" ref="EH91" si="924">SUM(EH92:EH93)</f>
        <v>0</v>
      </c>
      <c r="EI91" s="1475" t="e">
        <f t="shared" si="671"/>
        <v>#DIV/0!</v>
      </c>
      <c r="EJ91" s="427">
        <f t="shared" ref="EJ91" si="925">SUM(EJ92:EJ93)</f>
        <v>0</v>
      </c>
      <c r="EK91" s="2640">
        <f t="shared" ref="EK91:EL91" si="926">SUM(EK92:EK93)</f>
        <v>0</v>
      </c>
      <c r="EL91" s="304">
        <f t="shared" si="926"/>
        <v>0</v>
      </c>
      <c r="EM91" s="304">
        <f t="shared" ref="EM91" si="927">SUM(EM92:EM93)</f>
        <v>0</v>
      </c>
    </row>
    <row r="92" spans="1:143" ht="21" hidden="1" x14ac:dyDescent="0.35">
      <c r="A92" s="203">
        <v>85</v>
      </c>
      <c r="B92" s="1747"/>
      <c r="C92" s="1747"/>
      <c r="D92" s="240"/>
      <c r="E92" s="209" t="s">
        <v>25</v>
      </c>
      <c r="F92" s="1747" t="s">
        <v>507</v>
      </c>
      <c r="G92" s="223">
        <v>704</v>
      </c>
      <c r="H92" s="223">
        <v>532</v>
      </c>
      <c r="I92" s="226">
        <v>568</v>
      </c>
      <c r="J92" s="223">
        <v>568</v>
      </c>
      <c r="K92" s="223">
        <v>568</v>
      </c>
      <c r="L92" s="226">
        <v>167</v>
      </c>
      <c r="M92" s="215">
        <f t="shared" si="798"/>
        <v>0.29401408450704225</v>
      </c>
      <c r="N92" s="226"/>
      <c r="O92" s="530"/>
      <c r="P92" s="223">
        <v>568</v>
      </c>
      <c r="Q92" s="226">
        <f t="shared" si="722"/>
        <v>568</v>
      </c>
      <c r="R92" s="215">
        <f t="shared" si="672"/>
        <v>0.29401408450704225</v>
      </c>
      <c r="S92" s="223">
        <v>568</v>
      </c>
      <c r="T92" s="226">
        <v>241</v>
      </c>
      <c r="U92" s="323">
        <f t="shared" si="673"/>
        <v>0.42429577464788731</v>
      </c>
      <c r="V92" s="223">
        <v>568</v>
      </c>
      <c r="W92" s="530"/>
      <c r="X92" s="530">
        <f t="shared" si="674"/>
        <v>568</v>
      </c>
      <c r="Y92" s="323">
        <f t="shared" si="675"/>
        <v>0.42429577464788731</v>
      </c>
      <c r="Z92" s="530">
        <v>410</v>
      </c>
      <c r="AA92" s="323">
        <f t="shared" si="676"/>
        <v>0.721830985915493</v>
      </c>
      <c r="AB92" s="530">
        <v>458</v>
      </c>
      <c r="AC92" s="223">
        <v>568</v>
      </c>
      <c r="AD92" s="223">
        <v>500</v>
      </c>
      <c r="AE92" s="223">
        <v>500</v>
      </c>
      <c r="AF92" s="223">
        <v>500</v>
      </c>
      <c r="AG92" s="226"/>
      <c r="AH92" s="343">
        <v>501.93</v>
      </c>
      <c r="AI92" s="323">
        <f t="shared" si="677"/>
        <v>0.88367957746478876</v>
      </c>
      <c r="AJ92" s="343">
        <v>338.98</v>
      </c>
      <c r="AK92" s="323">
        <f t="shared" si="678"/>
        <v>0.67796000000000001</v>
      </c>
      <c r="AL92" s="226"/>
      <c r="AM92" s="226">
        <f t="shared" si="679"/>
        <v>500</v>
      </c>
      <c r="AN92" s="323">
        <f t="shared" si="680"/>
        <v>0.67796000000000001</v>
      </c>
      <c r="AO92" s="226"/>
      <c r="AP92" s="226">
        <f t="shared" si="681"/>
        <v>500</v>
      </c>
      <c r="AQ92" s="223">
        <v>500</v>
      </c>
      <c r="AR92" s="363">
        <v>535.94000000000005</v>
      </c>
      <c r="AS92" s="223">
        <v>500</v>
      </c>
      <c r="AT92" s="426">
        <v>749.22</v>
      </c>
      <c r="AU92" s="427">
        <v>550</v>
      </c>
      <c r="AV92" s="427">
        <v>550</v>
      </c>
      <c r="AW92" s="427">
        <v>550</v>
      </c>
      <c r="AX92" s="428">
        <v>203.14</v>
      </c>
      <c r="AY92" s="587">
        <f t="shared" si="682"/>
        <v>0.36934545454545453</v>
      </c>
      <c r="AZ92" s="427"/>
      <c r="BA92" s="427">
        <f t="shared" si="683"/>
        <v>550</v>
      </c>
      <c r="BB92" s="587">
        <f t="shared" si="807"/>
        <v>0.36934545454545453</v>
      </c>
      <c r="BC92" s="428">
        <v>226.25</v>
      </c>
      <c r="BD92" s="587">
        <f t="shared" si="684"/>
        <v>0.41136363636363638</v>
      </c>
      <c r="BE92" s="428">
        <v>257.7</v>
      </c>
      <c r="BF92" s="587">
        <f t="shared" si="685"/>
        <v>0.46854545454545454</v>
      </c>
      <c r="BG92" s="427">
        <v>-290</v>
      </c>
      <c r="BH92" s="427">
        <f t="shared" si="686"/>
        <v>260</v>
      </c>
      <c r="BI92" s="587">
        <f t="shared" si="687"/>
        <v>0.99115384615384616</v>
      </c>
      <c r="BJ92" s="428">
        <v>261.25</v>
      </c>
      <c r="BK92" s="428">
        <v>261.25</v>
      </c>
      <c r="BL92" s="304">
        <v>260</v>
      </c>
      <c r="BM92" s="304">
        <v>260</v>
      </c>
      <c r="BN92" s="304">
        <v>260</v>
      </c>
      <c r="BO92" s="343">
        <v>0.87</v>
      </c>
      <c r="BP92" s="390"/>
      <c r="BQ92" s="504">
        <f t="shared" si="642"/>
        <v>260</v>
      </c>
      <c r="BR92" s="323">
        <f t="shared" si="643"/>
        <v>3.3461538461538459E-3</v>
      </c>
      <c r="BS92" s="376">
        <v>2.33</v>
      </c>
      <c r="BT92" s="323">
        <f t="shared" si="644"/>
        <v>8.9615384615384618E-3</v>
      </c>
      <c r="BU92" s="96">
        <v>12.43</v>
      </c>
      <c r="BV92" s="323">
        <f t="shared" si="645"/>
        <v>4.7807692307692308E-2</v>
      </c>
      <c r="BW92" s="1">
        <v>-250</v>
      </c>
      <c r="BX92" s="530">
        <f t="shared" si="646"/>
        <v>10</v>
      </c>
      <c r="BY92" s="323">
        <f t="shared" si="647"/>
        <v>1.2429999999999999</v>
      </c>
      <c r="BZ92" s="304">
        <v>10</v>
      </c>
      <c r="CA92" s="1372">
        <v>10</v>
      </c>
      <c r="CB92" s="304">
        <v>10</v>
      </c>
      <c r="CC92" s="304">
        <v>10</v>
      </c>
      <c r="CD92" s="1457">
        <v>17.39</v>
      </c>
      <c r="CE92" s="223">
        <v>10</v>
      </c>
      <c r="CF92" s="376">
        <v>3.24</v>
      </c>
      <c r="CG92" s="1475">
        <f t="shared" si="648"/>
        <v>0.32400000000000001</v>
      </c>
      <c r="CH92" s="530"/>
      <c r="CI92" s="304">
        <f t="shared" si="649"/>
        <v>10</v>
      </c>
      <c r="CJ92" s="1475">
        <f t="shared" si="650"/>
        <v>0.32400000000000001</v>
      </c>
      <c r="CK92" s="1954">
        <v>3.24</v>
      </c>
      <c r="CL92" s="1475">
        <f t="shared" si="651"/>
        <v>0.32400000000000001</v>
      </c>
      <c r="CM92" s="530"/>
      <c r="CN92" s="530">
        <f t="shared" si="652"/>
        <v>10</v>
      </c>
      <c r="CO92" s="1475">
        <f t="shared" si="653"/>
        <v>0.32400000000000001</v>
      </c>
      <c r="CP92" s="530"/>
      <c r="CQ92" s="304">
        <f t="shared" si="654"/>
        <v>10</v>
      </c>
      <c r="CR92" s="1475">
        <f t="shared" si="655"/>
        <v>0.32400000000000001</v>
      </c>
      <c r="CS92" s="343">
        <v>3.24</v>
      </c>
      <c r="CT92" s="504">
        <v>0</v>
      </c>
      <c r="CU92" s="304">
        <v>0</v>
      </c>
      <c r="CV92" s="304">
        <v>0</v>
      </c>
      <c r="CW92" s="428">
        <v>3.24</v>
      </c>
      <c r="CX92" s="1475">
        <f t="shared" si="656"/>
        <v>0.32400000000000001</v>
      </c>
      <c r="CY92" s="504">
        <v>0</v>
      </c>
      <c r="CZ92" s="304"/>
      <c r="DA92" s="304">
        <f t="shared" si="657"/>
        <v>0</v>
      </c>
      <c r="DB92" s="304"/>
      <c r="DC92" s="304">
        <f t="shared" si="658"/>
        <v>0</v>
      </c>
      <c r="DD92" s="343">
        <v>0</v>
      </c>
      <c r="DE92" s="1969" t="e">
        <f t="shared" si="659"/>
        <v>#DIV/0!</v>
      </c>
      <c r="DF92" s="304"/>
      <c r="DG92" s="304">
        <f t="shared" si="660"/>
        <v>0</v>
      </c>
      <c r="DH92" s="1475" t="e">
        <f t="shared" si="661"/>
        <v>#DIV/0!</v>
      </c>
      <c r="DI92" s="343">
        <v>0</v>
      </c>
      <c r="DJ92" s="2545">
        <v>0</v>
      </c>
      <c r="DK92" s="2543" t="e">
        <f t="shared" si="662"/>
        <v>#DIV/0!</v>
      </c>
      <c r="DL92" s="2546">
        <v>0</v>
      </c>
      <c r="DM92" s="2546">
        <v>0</v>
      </c>
      <c r="DN92" s="2546">
        <v>0</v>
      </c>
      <c r="DO92" s="2545">
        <v>0</v>
      </c>
      <c r="DP92" s="2543" t="e">
        <f t="shared" si="663"/>
        <v>#DIV/0!</v>
      </c>
      <c r="DQ92" s="2546"/>
      <c r="DR92" s="2546">
        <f t="shared" si="664"/>
        <v>0</v>
      </c>
      <c r="DS92" s="2543" t="e">
        <f t="shared" si="665"/>
        <v>#DIV/0!</v>
      </c>
      <c r="DT92" s="2545">
        <v>0</v>
      </c>
      <c r="DU92" s="2543" t="e">
        <f t="shared" si="666"/>
        <v>#DIV/0!</v>
      </c>
      <c r="DV92" s="2546">
        <v>0</v>
      </c>
      <c r="DW92" s="2545">
        <v>0</v>
      </c>
      <c r="DX92" s="587" t="e">
        <f t="shared" si="667"/>
        <v>#DIV/0!</v>
      </c>
      <c r="DY92" s="427">
        <v>0</v>
      </c>
      <c r="DZ92" s="304">
        <v>0</v>
      </c>
      <c r="EA92" s="304">
        <v>0</v>
      </c>
      <c r="EB92" s="427"/>
      <c r="EC92" s="427">
        <f t="shared" si="668"/>
        <v>0</v>
      </c>
      <c r="ED92" s="428">
        <v>0</v>
      </c>
      <c r="EE92" s="304"/>
      <c r="EF92" s="304">
        <f t="shared" si="669"/>
        <v>0</v>
      </c>
      <c r="EG92" s="1475" t="e">
        <f t="shared" si="670"/>
        <v>#DIV/0!</v>
      </c>
      <c r="EH92" s="2430">
        <v>0</v>
      </c>
      <c r="EI92" s="1475" t="e">
        <f t="shared" si="671"/>
        <v>#DIV/0!</v>
      </c>
      <c r="EJ92" s="427">
        <v>0</v>
      </c>
      <c r="EK92" s="2640">
        <v>0</v>
      </c>
      <c r="EL92" s="304">
        <v>0</v>
      </c>
      <c r="EM92" s="304">
        <v>0</v>
      </c>
    </row>
    <row r="93" spans="1:143" ht="21" hidden="1" x14ac:dyDescent="0.35">
      <c r="A93" s="203">
        <v>86</v>
      </c>
      <c r="B93" s="1747"/>
      <c r="C93" s="1747"/>
      <c r="D93" s="240"/>
      <c r="E93" s="209" t="s">
        <v>26</v>
      </c>
      <c r="F93" s="1747" t="s">
        <v>507</v>
      </c>
      <c r="G93" s="223">
        <v>0</v>
      </c>
      <c r="H93" s="223">
        <v>0</v>
      </c>
      <c r="I93" s="226">
        <v>0</v>
      </c>
      <c r="J93" s="223">
        <v>0</v>
      </c>
      <c r="K93" s="223">
        <v>0</v>
      </c>
      <c r="L93" s="226">
        <v>0</v>
      </c>
      <c r="M93" s="215" t="e">
        <f t="shared" si="798"/>
        <v>#DIV/0!</v>
      </c>
      <c r="N93" s="226"/>
      <c r="O93" s="530"/>
      <c r="P93" s="223">
        <v>0</v>
      </c>
      <c r="Q93" s="226">
        <f t="shared" si="722"/>
        <v>0</v>
      </c>
      <c r="R93" s="215" t="e">
        <f t="shared" si="672"/>
        <v>#DIV/0!</v>
      </c>
      <c r="S93" s="223">
        <v>0</v>
      </c>
      <c r="T93" s="226">
        <v>0</v>
      </c>
      <c r="U93" s="323" t="e">
        <f t="shared" si="673"/>
        <v>#DIV/0!</v>
      </c>
      <c r="V93" s="223">
        <v>0</v>
      </c>
      <c r="W93" s="530"/>
      <c r="X93" s="530">
        <f t="shared" si="674"/>
        <v>0</v>
      </c>
      <c r="Y93" s="323" t="e">
        <f t="shared" si="675"/>
        <v>#DIV/0!</v>
      </c>
      <c r="Z93" s="530"/>
      <c r="AA93" s="323" t="e">
        <f t="shared" si="676"/>
        <v>#DIV/0!</v>
      </c>
      <c r="AB93" s="530"/>
      <c r="AC93" s="223">
        <v>0</v>
      </c>
      <c r="AD93" s="223">
        <v>0</v>
      </c>
      <c r="AE93" s="223">
        <v>0</v>
      </c>
      <c r="AF93" s="223">
        <v>0</v>
      </c>
      <c r="AG93" s="226"/>
      <c r="AH93" s="343"/>
      <c r="AI93" s="323" t="e">
        <f t="shared" si="677"/>
        <v>#DIV/0!</v>
      </c>
      <c r="AJ93" s="343"/>
      <c r="AK93" s="323" t="e">
        <f t="shared" si="678"/>
        <v>#DIV/0!</v>
      </c>
      <c r="AL93" s="226"/>
      <c r="AM93" s="226">
        <f t="shared" si="679"/>
        <v>0</v>
      </c>
      <c r="AN93" s="323" t="e">
        <f t="shared" si="680"/>
        <v>#DIV/0!</v>
      </c>
      <c r="AO93" s="226"/>
      <c r="AP93" s="226">
        <f t="shared" si="681"/>
        <v>0</v>
      </c>
      <c r="AQ93" s="223">
        <v>0</v>
      </c>
      <c r="AR93" s="363"/>
      <c r="AS93" s="223">
        <v>0</v>
      </c>
      <c r="AT93" s="426"/>
      <c r="AU93" s="427">
        <v>0</v>
      </c>
      <c r="AV93" s="427">
        <v>0</v>
      </c>
      <c r="AW93" s="427">
        <v>0</v>
      </c>
      <c r="AX93" s="428">
        <v>0</v>
      </c>
      <c r="AY93" s="587" t="e">
        <f t="shared" si="682"/>
        <v>#DIV/0!</v>
      </c>
      <c r="AZ93" s="427"/>
      <c r="BA93" s="427">
        <f t="shared" si="683"/>
        <v>0</v>
      </c>
      <c r="BB93" s="587" t="e">
        <f t="shared" si="807"/>
        <v>#DIV/0!</v>
      </c>
      <c r="BC93" s="428">
        <v>0</v>
      </c>
      <c r="BD93" s="587" t="e">
        <f t="shared" si="684"/>
        <v>#DIV/0!</v>
      </c>
      <c r="BE93" s="428">
        <v>0</v>
      </c>
      <c r="BF93" s="587" t="e">
        <f t="shared" si="685"/>
        <v>#DIV/0!</v>
      </c>
      <c r="BG93" s="427"/>
      <c r="BH93" s="427">
        <f t="shared" si="686"/>
        <v>0</v>
      </c>
      <c r="BI93" s="587" t="e">
        <f t="shared" si="687"/>
        <v>#DIV/0!</v>
      </c>
      <c r="BJ93" s="428">
        <v>0</v>
      </c>
      <c r="BK93" s="428">
        <v>0</v>
      </c>
      <c r="BL93" s="304">
        <v>0</v>
      </c>
      <c r="BM93" s="304">
        <v>0</v>
      </c>
      <c r="BN93" s="304">
        <v>0</v>
      </c>
      <c r="BO93" s="343">
        <v>0</v>
      </c>
      <c r="BP93" s="390"/>
      <c r="BQ93" s="504">
        <f t="shared" si="642"/>
        <v>0</v>
      </c>
      <c r="BR93" s="323" t="e">
        <f t="shared" si="643"/>
        <v>#DIV/0!</v>
      </c>
      <c r="BS93" s="376">
        <v>0</v>
      </c>
      <c r="BT93" s="323" t="e">
        <f t="shared" si="644"/>
        <v>#DIV/0!</v>
      </c>
      <c r="BU93" s="96">
        <v>0</v>
      </c>
      <c r="BV93" s="323" t="e">
        <f t="shared" si="645"/>
        <v>#DIV/0!</v>
      </c>
      <c r="BW93" s="390"/>
      <c r="BX93" s="530">
        <f t="shared" si="646"/>
        <v>0</v>
      </c>
      <c r="BY93" s="323" t="e">
        <f t="shared" si="647"/>
        <v>#DIV/0!</v>
      </c>
      <c r="BZ93" s="304">
        <v>0</v>
      </c>
      <c r="CA93" s="1372">
        <v>0</v>
      </c>
      <c r="CB93" s="304">
        <v>0</v>
      </c>
      <c r="CC93" s="304">
        <v>0</v>
      </c>
      <c r="CD93" s="1457">
        <v>0</v>
      </c>
      <c r="CE93" s="223">
        <v>0</v>
      </c>
      <c r="CF93" s="376">
        <v>0</v>
      </c>
      <c r="CG93" s="1475" t="e">
        <f t="shared" si="648"/>
        <v>#DIV/0!</v>
      </c>
      <c r="CH93" s="530"/>
      <c r="CI93" s="304">
        <f t="shared" si="649"/>
        <v>0</v>
      </c>
      <c r="CJ93" s="1475" t="e">
        <f t="shared" si="650"/>
        <v>#DIV/0!</v>
      </c>
      <c r="CK93" s="1954">
        <v>0</v>
      </c>
      <c r="CL93" s="1475" t="e">
        <f t="shared" si="651"/>
        <v>#DIV/0!</v>
      </c>
      <c r="CM93" s="530"/>
      <c r="CN93" s="530">
        <f t="shared" si="652"/>
        <v>0</v>
      </c>
      <c r="CO93" s="1475" t="e">
        <f t="shared" si="653"/>
        <v>#DIV/0!</v>
      </c>
      <c r="CP93" s="530"/>
      <c r="CQ93" s="304">
        <f t="shared" si="654"/>
        <v>0</v>
      </c>
      <c r="CR93" s="1475" t="e">
        <f t="shared" si="655"/>
        <v>#DIV/0!</v>
      </c>
      <c r="CS93" s="343">
        <v>0</v>
      </c>
      <c r="CT93" s="504">
        <v>0</v>
      </c>
      <c r="CU93" s="304">
        <v>0</v>
      </c>
      <c r="CV93" s="304">
        <v>0</v>
      </c>
      <c r="CW93" s="428">
        <v>0</v>
      </c>
      <c r="CX93" s="1475" t="e">
        <f t="shared" si="656"/>
        <v>#DIV/0!</v>
      </c>
      <c r="CY93" s="504">
        <v>0</v>
      </c>
      <c r="CZ93" s="304"/>
      <c r="DA93" s="304">
        <f t="shared" si="657"/>
        <v>0</v>
      </c>
      <c r="DB93" s="304"/>
      <c r="DC93" s="304">
        <f t="shared" si="658"/>
        <v>0</v>
      </c>
      <c r="DD93" s="343">
        <v>0</v>
      </c>
      <c r="DE93" s="1969" t="e">
        <f t="shared" si="659"/>
        <v>#DIV/0!</v>
      </c>
      <c r="DF93" s="304"/>
      <c r="DG93" s="304">
        <f t="shared" si="660"/>
        <v>0</v>
      </c>
      <c r="DH93" s="1475" t="e">
        <f t="shared" si="661"/>
        <v>#DIV/0!</v>
      </c>
      <c r="DI93" s="343">
        <v>0</v>
      </c>
      <c r="DJ93" s="2545">
        <v>0</v>
      </c>
      <c r="DK93" s="2543" t="e">
        <f t="shared" si="662"/>
        <v>#DIV/0!</v>
      </c>
      <c r="DL93" s="2546">
        <v>0</v>
      </c>
      <c r="DM93" s="2546">
        <v>0</v>
      </c>
      <c r="DN93" s="2546">
        <v>0</v>
      </c>
      <c r="DO93" s="2545">
        <v>0</v>
      </c>
      <c r="DP93" s="2543" t="e">
        <f t="shared" si="663"/>
        <v>#DIV/0!</v>
      </c>
      <c r="DQ93" s="2546"/>
      <c r="DR93" s="2546">
        <f t="shared" si="664"/>
        <v>0</v>
      </c>
      <c r="DS93" s="2543" t="e">
        <f t="shared" si="665"/>
        <v>#DIV/0!</v>
      </c>
      <c r="DT93" s="2545">
        <v>0</v>
      </c>
      <c r="DU93" s="2543" t="e">
        <f t="shared" si="666"/>
        <v>#DIV/0!</v>
      </c>
      <c r="DV93" s="2546">
        <v>0</v>
      </c>
      <c r="DW93" s="2545">
        <v>0</v>
      </c>
      <c r="DX93" s="587" t="e">
        <f t="shared" si="667"/>
        <v>#DIV/0!</v>
      </c>
      <c r="DY93" s="427">
        <v>0</v>
      </c>
      <c r="DZ93" s="304">
        <v>0</v>
      </c>
      <c r="EA93" s="304">
        <v>0</v>
      </c>
      <c r="EB93" s="427"/>
      <c r="EC93" s="427">
        <f t="shared" si="668"/>
        <v>0</v>
      </c>
      <c r="ED93" s="428">
        <v>0</v>
      </c>
      <c r="EE93" s="304"/>
      <c r="EF93" s="304">
        <f t="shared" si="669"/>
        <v>0</v>
      </c>
      <c r="EG93" s="1475" t="e">
        <f t="shared" si="670"/>
        <v>#DIV/0!</v>
      </c>
      <c r="EH93" s="2430">
        <v>0</v>
      </c>
      <c r="EI93" s="1475" t="e">
        <f t="shared" si="671"/>
        <v>#DIV/0!</v>
      </c>
      <c r="EJ93" s="427">
        <v>0</v>
      </c>
      <c r="EK93" s="2640">
        <v>0</v>
      </c>
      <c r="EL93" s="304">
        <v>0</v>
      </c>
      <c r="EM93" s="304">
        <v>0</v>
      </c>
    </row>
    <row r="94" spans="1:143" ht="21" x14ac:dyDescent="0.35">
      <c r="A94" s="203">
        <v>30</v>
      </c>
      <c r="B94" s="1747"/>
      <c r="C94" s="1747">
        <v>292</v>
      </c>
      <c r="D94" s="240" t="s">
        <v>181</v>
      </c>
      <c r="E94" s="251" t="s">
        <v>171</v>
      </c>
      <c r="F94" s="1747"/>
      <c r="G94" s="223">
        <v>7840</v>
      </c>
      <c r="H94" s="223">
        <v>4624</v>
      </c>
      <c r="I94" s="226"/>
      <c r="J94" s="223"/>
      <c r="K94" s="223"/>
      <c r="L94" s="226">
        <v>4703</v>
      </c>
      <c r="M94" s="215"/>
      <c r="N94" s="226">
        <v>0</v>
      </c>
      <c r="O94" s="530">
        <v>4703</v>
      </c>
      <c r="P94" s="223"/>
      <c r="Q94" s="226">
        <f t="shared" si="722"/>
        <v>4703</v>
      </c>
      <c r="R94" s="215">
        <f t="shared" si="672"/>
        <v>1</v>
      </c>
      <c r="S94" s="223">
        <v>4703</v>
      </c>
      <c r="T94" s="226">
        <v>4703</v>
      </c>
      <c r="U94" s="323">
        <f t="shared" si="673"/>
        <v>1</v>
      </c>
      <c r="V94" s="223">
        <v>4703</v>
      </c>
      <c r="W94" s="530"/>
      <c r="X94" s="530">
        <f t="shared" si="674"/>
        <v>4703</v>
      </c>
      <c r="Y94" s="323">
        <f t="shared" si="675"/>
        <v>1</v>
      </c>
      <c r="Z94" s="530">
        <v>4703</v>
      </c>
      <c r="AA94" s="323">
        <f t="shared" si="676"/>
        <v>1</v>
      </c>
      <c r="AB94" s="530">
        <v>4703</v>
      </c>
      <c r="AC94" s="223">
        <v>4703</v>
      </c>
      <c r="AD94" s="223"/>
      <c r="AE94" s="223"/>
      <c r="AF94" s="223"/>
      <c r="AG94" s="226">
        <v>0</v>
      </c>
      <c r="AH94" s="343">
        <v>4702.99</v>
      </c>
      <c r="AI94" s="323">
        <f t="shared" si="677"/>
        <v>0.99999787369763971</v>
      </c>
      <c r="AJ94" s="343">
        <v>1687.98</v>
      </c>
      <c r="AK94" s="323"/>
      <c r="AL94" s="226">
        <v>1725</v>
      </c>
      <c r="AM94" s="226">
        <f t="shared" si="679"/>
        <v>1725</v>
      </c>
      <c r="AN94" s="323">
        <f t="shared" si="680"/>
        <v>0.97853913043478258</v>
      </c>
      <c r="AO94" s="226">
        <v>1725</v>
      </c>
      <c r="AP94" s="226">
        <f t="shared" si="681"/>
        <v>1725</v>
      </c>
      <c r="AQ94" s="223"/>
      <c r="AR94" s="363">
        <v>1725</v>
      </c>
      <c r="AS94" s="223">
        <v>1725</v>
      </c>
      <c r="AT94" s="426">
        <v>1780.75</v>
      </c>
      <c r="AU94" s="427"/>
      <c r="AV94" s="427"/>
      <c r="AW94" s="427"/>
      <c r="AX94" s="428">
        <v>1682.14</v>
      </c>
      <c r="AY94" s="587"/>
      <c r="AZ94" s="427">
        <v>1682</v>
      </c>
      <c r="BA94" s="427">
        <f t="shared" si="683"/>
        <v>1682</v>
      </c>
      <c r="BB94" s="587">
        <f t="shared" si="807"/>
        <v>1.0000832342449466</v>
      </c>
      <c r="BC94" s="428">
        <v>1682.14</v>
      </c>
      <c r="BD94" s="587">
        <f t="shared" si="684"/>
        <v>1.0000832342449466</v>
      </c>
      <c r="BE94" s="428">
        <v>1682.14</v>
      </c>
      <c r="BF94" s="587">
        <f t="shared" si="685"/>
        <v>1.0000832342449466</v>
      </c>
      <c r="BG94" s="427"/>
      <c r="BH94" s="427">
        <f t="shared" si="686"/>
        <v>1682</v>
      </c>
      <c r="BI94" s="587">
        <f t="shared" si="687"/>
        <v>1.0000832342449466</v>
      </c>
      <c r="BJ94" s="428">
        <v>1682.14</v>
      </c>
      <c r="BK94" s="428">
        <v>1682.14</v>
      </c>
      <c r="BL94" s="304"/>
      <c r="BM94" s="304"/>
      <c r="BN94" s="304"/>
      <c r="BO94" s="343">
        <v>1885.86</v>
      </c>
      <c r="BP94" s="1">
        <v>1886</v>
      </c>
      <c r="BQ94" s="504">
        <f t="shared" si="642"/>
        <v>1886</v>
      </c>
      <c r="BR94" s="323">
        <f t="shared" si="643"/>
        <v>0.99992576882290551</v>
      </c>
      <c r="BS94" s="376">
        <v>1885.86</v>
      </c>
      <c r="BT94" s="323">
        <f t="shared" si="644"/>
        <v>0.99992576882290551</v>
      </c>
      <c r="BU94" s="96">
        <v>3623.17</v>
      </c>
      <c r="BV94" s="323">
        <f t="shared" si="645"/>
        <v>1.9210869565217392</v>
      </c>
      <c r="BW94" s="390"/>
      <c r="BX94" s="530">
        <f t="shared" si="646"/>
        <v>1886</v>
      </c>
      <c r="BY94" s="323">
        <f t="shared" si="647"/>
        <v>1.9210869565217392</v>
      </c>
      <c r="BZ94" s="304">
        <v>1886</v>
      </c>
      <c r="CA94" s="1372"/>
      <c r="CB94" s="304"/>
      <c r="CC94" s="304"/>
      <c r="CD94" s="1457">
        <v>3623.17</v>
      </c>
      <c r="CE94" s="223"/>
      <c r="CF94" s="376">
        <v>1429.22</v>
      </c>
      <c r="CG94" s="1475"/>
      <c r="CH94" s="1487">
        <v>1429</v>
      </c>
      <c r="CI94" s="304">
        <f t="shared" si="649"/>
        <v>1429</v>
      </c>
      <c r="CJ94" s="1475">
        <f t="shared" si="650"/>
        <v>1.000153953813856</v>
      </c>
      <c r="CK94" s="1954">
        <v>1439.22</v>
      </c>
      <c r="CL94" s="1475">
        <f t="shared" si="651"/>
        <v>1.0071518544436668</v>
      </c>
      <c r="CM94" s="530"/>
      <c r="CN94" s="530">
        <f t="shared" si="652"/>
        <v>1429</v>
      </c>
      <c r="CO94" s="1475">
        <f t="shared" si="653"/>
        <v>1.0071518544436668</v>
      </c>
      <c r="CP94" s="530"/>
      <c r="CQ94" s="304">
        <f t="shared" si="654"/>
        <v>1429</v>
      </c>
      <c r="CR94" s="1475">
        <f t="shared" si="655"/>
        <v>1.0071518544436668</v>
      </c>
      <c r="CS94" s="343">
        <v>1439.22</v>
      </c>
      <c r="CT94" s="504"/>
      <c r="CU94" s="304"/>
      <c r="CV94" s="304"/>
      <c r="CW94" s="428">
        <v>1439.22</v>
      </c>
      <c r="CX94" s="1475">
        <f t="shared" si="656"/>
        <v>1.0071518544436668</v>
      </c>
      <c r="CY94" s="504"/>
      <c r="CZ94" s="304"/>
      <c r="DA94" s="304">
        <f t="shared" si="657"/>
        <v>0</v>
      </c>
      <c r="DB94" s="304"/>
      <c r="DC94" s="304">
        <f t="shared" si="658"/>
        <v>0</v>
      </c>
      <c r="DD94" s="343">
        <v>664.71</v>
      </c>
      <c r="DE94" s="1969"/>
      <c r="DF94" s="304">
        <v>664</v>
      </c>
      <c r="DG94" s="304">
        <f t="shared" si="660"/>
        <v>664</v>
      </c>
      <c r="DH94" s="1475">
        <f t="shared" si="661"/>
        <v>1.0010692771084337</v>
      </c>
      <c r="DI94" s="343">
        <v>4143.41</v>
      </c>
      <c r="DJ94" s="2545">
        <v>4143.41</v>
      </c>
      <c r="DK94" s="2543">
        <f t="shared" si="662"/>
        <v>6.2400753012048193</v>
      </c>
      <c r="DL94" s="2546">
        <v>8148</v>
      </c>
      <c r="DM94" s="2546"/>
      <c r="DN94" s="2546"/>
      <c r="DO94" s="2545">
        <v>7518.06</v>
      </c>
      <c r="DP94" s="2543">
        <f t="shared" si="663"/>
        <v>0.92268777614138442</v>
      </c>
      <c r="DQ94" s="2546"/>
      <c r="DR94" s="2546">
        <f t="shared" si="664"/>
        <v>8148</v>
      </c>
      <c r="DS94" s="2543">
        <f t="shared" si="665"/>
        <v>0.92268777614138442</v>
      </c>
      <c r="DT94" s="2545">
        <v>8147.93</v>
      </c>
      <c r="DU94" s="2543">
        <f t="shared" si="666"/>
        <v>0.99999140893470795</v>
      </c>
      <c r="DV94" s="2546">
        <v>8148</v>
      </c>
      <c r="DW94" s="2545">
        <v>8147.93</v>
      </c>
      <c r="DX94" s="587">
        <f t="shared" si="667"/>
        <v>0.99999140893470795</v>
      </c>
      <c r="DY94" s="427">
        <v>5837</v>
      </c>
      <c r="DZ94" s="304"/>
      <c r="EA94" s="304"/>
      <c r="EB94" s="427"/>
      <c r="EC94" s="427">
        <f t="shared" si="668"/>
        <v>5837</v>
      </c>
      <c r="ED94" s="428">
        <v>6512.65</v>
      </c>
      <c r="EE94" s="304"/>
      <c r="EF94" s="304">
        <f t="shared" si="669"/>
        <v>5837</v>
      </c>
      <c r="EG94" s="1475">
        <f t="shared" si="670"/>
        <v>1.1157529552852492</v>
      </c>
      <c r="EH94" s="2430">
        <v>7541.75</v>
      </c>
      <c r="EI94" s="1475">
        <f t="shared" si="671"/>
        <v>1.2920592770258694</v>
      </c>
      <c r="EJ94" s="427">
        <v>5837</v>
      </c>
      <c r="EK94" s="2640"/>
      <c r="EL94" s="304"/>
      <c r="EM94" s="304"/>
    </row>
    <row r="95" spans="1:143" ht="21" x14ac:dyDescent="0.35">
      <c r="A95" s="203">
        <v>31</v>
      </c>
      <c r="B95" s="1747"/>
      <c r="C95" s="1747">
        <v>292</v>
      </c>
      <c r="D95" s="240" t="s">
        <v>182</v>
      </c>
      <c r="E95" s="251" t="s">
        <v>37</v>
      </c>
      <c r="F95" s="1747" t="s">
        <v>512</v>
      </c>
      <c r="G95" s="223">
        <f t="shared" ref="G95" si="928">SUM(G96:G105)</f>
        <v>12365</v>
      </c>
      <c r="H95" s="223">
        <f t="shared" ref="H95:L95" si="929">SUM(H96:H106)</f>
        <v>6786</v>
      </c>
      <c r="I95" s="226">
        <f t="shared" si="929"/>
        <v>8549</v>
      </c>
      <c r="J95" s="223">
        <f t="shared" si="929"/>
        <v>13672</v>
      </c>
      <c r="K95" s="223">
        <f t="shared" si="929"/>
        <v>13742</v>
      </c>
      <c r="L95" s="226">
        <f t="shared" si="929"/>
        <v>3009</v>
      </c>
      <c r="M95" s="215">
        <f t="shared" ref="M95:M105" si="930">L95/I95</f>
        <v>0.35197099075915311</v>
      </c>
      <c r="N95" s="226">
        <f t="shared" ref="N95:O95" si="931">SUM(N96:N105)</f>
        <v>0</v>
      </c>
      <c r="O95" s="530">
        <f t="shared" si="931"/>
        <v>2272</v>
      </c>
      <c r="P95" s="223">
        <f t="shared" ref="P95" si="932">SUM(P96:P106)</f>
        <v>8549</v>
      </c>
      <c r="Q95" s="226">
        <f t="shared" si="722"/>
        <v>10821</v>
      </c>
      <c r="R95" s="215">
        <f t="shared" si="672"/>
        <v>0.2780704186304408</v>
      </c>
      <c r="S95" s="223">
        <f t="shared" ref="S95:T95" si="933">SUM(S96:S106)</f>
        <v>10821</v>
      </c>
      <c r="T95" s="226">
        <f t="shared" si="933"/>
        <v>4414</v>
      </c>
      <c r="U95" s="323">
        <f t="shared" si="673"/>
        <v>0.40791054431198598</v>
      </c>
      <c r="V95" s="223">
        <f t="shared" ref="V95" si="934">SUM(V96:V106)</f>
        <v>10821</v>
      </c>
      <c r="W95" s="530">
        <f t="shared" ref="W95" si="935">SUM(W96:W105)</f>
        <v>0</v>
      </c>
      <c r="X95" s="530">
        <f t="shared" si="674"/>
        <v>10821</v>
      </c>
      <c r="Y95" s="323">
        <f t="shared" si="675"/>
        <v>0.40791054431198598</v>
      </c>
      <c r="Z95" s="530">
        <f t="shared" ref="Z95:AF95" si="936">SUM(Z96:Z106)</f>
        <v>4462</v>
      </c>
      <c r="AA95" s="323">
        <f t="shared" si="676"/>
        <v>0.41234636355235194</v>
      </c>
      <c r="AB95" s="530">
        <f t="shared" si="936"/>
        <v>6450</v>
      </c>
      <c r="AC95" s="223">
        <f t="shared" si="936"/>
        <v>10821</v>
      </c>
      <c r="AD95" s="223">
        <f t="shared" si="936"/>
        <v>12807</v>
      </c>
      <c r="AE95" s="223">
        <f t="shared" si="936"/>
        <v>12635</v>
      </c>
      <c r="AF95" s="223">
        <f t="shared" si="936"/>
        <v>12653</v>
      </c>
      <c r="AG95" s="226">
        <f t="shared" ref="AG95" si="937">SUM(AG96:AG105)</f>
        <v>0</v>
      </c>
      <c r="AH95" s="343">
        <f t="shared" ref="AH95" si="938">SUM(AH96:AH106)</f>
        <v>10777.380000000001</v>
      </c>
      <c r="AI95" s="323">
        <f t="shared" si="677"/>
        <v>0.99596894926531754</v>
      </c>
      <c r="AJ95" s="343">
        <f t="shared" ref="AJ95" si="939">SUM(AJ96:AJ106)</f>
        <v>7602.95</v>
      </c>
      <c r="AK95" s="323">
        <f t="shared" si="678"/>
        <v>0.59365581322714134</v>
      </c>
      <c r="AL95" s="226">
        <f t="shared" ref="AL95" si="940">SUM(AL96:AL106)</f>
        <v>0</v>
      </c>
      <c r="AM95" s="226">
        <f t="shared" si="679"/>
        <v>12807</v>
      </c>
      <c r="AN95" s="323">
        <f t="shared" si="680"/>
        <v>0.59365581322714134</v>
      </c>
      <c r="AO95" s="226">
        <f t="shared" ref="AO95" si="941">SUM(AO96:AO106)</f>
        <v>0</v>
      </c>
      <c r="AP95" s="226">
        <f t="shared" si="681"/>
        <v>12807</v>
      </c>
      <c r="AQ95" s="223">
        <f t="shared" ref="AQ95:AX95" si="942">SUM(AQ96:AQ106)</f>
        <v>12807</v>
      </c>
      <c r="AR95" s="363">
        <f t="shared" si="942"/>
        <v>8738.9500000000007</v>
      </c>
      <c r="AS95" s="223">
        <f t="shared" si="942"/>
        <v>12807</v>
      </c>
      <c r="AT95" s="426">
        <f t="shared" si="942"/>
        <v>15223.5</v>
      </c>
      <c r="AU95" s="427">
        <f t="shared" si="942"/>
        <v>11699</v>
      </c>
      <c r="AV95" s="427">
        <f t="shared" si="942"/>
        <v>11652</v>
      </c>
      <c r="AW95" s="427">
        <f t="shared" si="942"/>
        <v>11566</v>
      </c>
      <c r="AX95" s="428">
        <f t="shared" si="942"/>
        <v>1850.62</v>
      </c>
      <c r="AY95" s="587">
        <f t="shared" si="682"/>
        <v>0.15818616975809896</v>
      </c>
      <c r="AZ95" s="427">
        <f t="shared" ref="AZ95" si="943">SUM(AZ96:AZ106)</f>
        <v>0</v>
      </c>
      <c r="BA95" s="427">
        <f t="shared" si="683"/>
        <v>11699</v>
      </c>
      <c r="BB95" s="587">
        <f t="shared" si="807"/>
        <v>0.15818616975809896</v>
      </c>
      <c r="BC95" s="428">
        <f t="shared" ref="BC95:BE95" si="944">SUM(BC96:BC106)</f>
        <v>1891.62</v>
      </c>
      <c r="BD95" s="587">
        <f t="shared" si="684"/>
        <v>0.16169074279852977</v>
      </c>
      <c r="BE95" s="428">
        <f t="shared" si="944"/>
        <v>3148.9500000000003</v>
      </c>
      <c r="BF95" s="587">
        <f t="shared" si="685"/>
        <v>0.26916403111377041</v>
      </c>
      <c r="BG95" s="427">
        <f t="shared" ref="BG95" si="945">SUM(BG96:BG106)</f>
        <v>-4500</v>
      </c>
      <c r="BH95" s="427">
        <f t="shared" si="686"/>
        <v>7199</v>
      </c>
      <c r="BI95" s="587">
        <f t="shared" si="687"/>
        <v>0.43741491873871374</v>
      </c>
      <c r="BJ95" s="428">
        <f t="shared" ref="BJ95:BP95" si="946">SUM(BJ96:BJ106)</f>
        <v>7098.4500000000007</v>
      </c>
      <c r="BK95" s="428">
        <f t="shared" si="946"/>
        <v>7098.4500000000007</v>
      </c>
      <c r="BL95" s="304">
        <f t="shared" si="946"/>
        <v>6441</v>
      </c>
      <c r="BM95" s="304">
        <f t="shared" si="946"/>
        <v>10164</v>
      </c>
      <c r="BN95" s="304">
        <f t="shared" si="946"/>
        <v>10023</v>
      </c>
      <c r="BO95" s="343">
        <f t="shared" si="946"/>
        <v>1447.45</v>
      </c>
      <c r="BP95" s="390">
        <f t="shared" si="946"/>
        <v>0</v>
      </c>
      <c r="BQ95" s="504">
        <f t="shared" si="642"/>
        <v>6441</v>
      </c>
      <c r="BR95" s="323">
        <f t="shared" si="643"/>
        <v>0.22472442167365317</v>
      </c>
      <c r="BS95" s="376">
        <f t="shared" ref="BS95:BU95" si="947">SUM(BS96:BS106)</f>
        <v>1462.45</v>
      </c>
      <c r="BT95" s="323">
        <f t="shared" si="644"/>
        <v>0.22705325260052789</v>
      </c>
      <c r="BU95" s="96">
        <f t="shared" si="947"/>
        <v>2592.0699999999997</v>
      </c>
      <c r="BV95" s="323">
        <f t="shared" si="645"/>
        <v>0.40243285204160839</v>
      </c>
      <c r="BW95" s="390">
        <f t="shared" ref="BW95" si="948">SUM(BW96:BW106)</f>
        <v>0</v>
      </c>
      <c r="BX95" s="530">
        <f t="shared" si="646"/>
        <v>6441</v>
      </c>
      <c r="BY95" s="323">
        <f t="shared" si="647"/>
        <v>0.40243285204160839</v>
      </c>
      <c r="BZ95" s="304">
        <f t="shared" ref="BZ95:CF95" si="949">SUM(BZ96:BZ106)</f>
        <v>6441</v>
      </c>
      <c r="CA95" s="1372">
        <f t="shared" si="949"/>
        <v>7748</v>
      </c>
      <c r="CB95" s="304">
        <f t="shared" si="949"/>
        <v>10131</v>
      </c>
      <c r="CC95" s="304">
        <f t="shared" si="949"/>
        <v>10168</v>
      </c>
      <c r="CD95" s="1457">
        <f t="shared" si="949"/>
        <v>12951.5</v>
      </c>
      <c r="CE95" s="223">
        <f t="shared" si="949"/>
        <v>7748</v>
      </c>
      <c r="CF95" s="376">
        <f t="shared" si="949"/>
        <v>4298.08</v>
      </c>
      <c r="CG95" s="1475">
        <f t="shared" si="648"/>
        <v>0.55473412493546725</v>
      </c>
      <c r="CH95" s="1487">
        <f t="shared" ref="CH95" si="950">SUM(CH96:CH106)</f>
        <v>4571</v>
      </c>
      <c r="CI95" s="304">
        <f t="shared" si="649"/>
        <v>12319</v>
      </c>
      <c r="CJ95" s="1475">
        <f t="shared" si="650"/>
        <v>0.34889844954947641</v>
      </c>
      <c r="CK95" s="1954">
        <f t="shared" ref="CK95" si="951">SUM(CK96:CK106)</f>
        <v>4792.9400000000005</v>
      </c>
      <c r="CL95" s="1475">
        <f t="shared" si="651"/>
        <v>0.38906891793165033</v>
      </c>
      <c r="CM95" s="1487">
        <f t="shared" ref="CM95" si="952">SUM(CM96:CM106)</f>
        <v>10000</v>
      </c>
      <c r="CN95" s="530">
        <f t="shared" si="652"/>
        <v>22319</v>
      </c>
      <c r="CO95" s="1475">
        <f t="shared" si="653"/>
        <v>0.21474707648192126</v>
      </c>
      <c r="CP95" s="1487">
        <f t="shared" ref="CP95" si="953">SUM(CP96:CP106)</f>
        <v>10000</v>
      </c>
      <c r="CQ95" s="304">
        <f t="shared" si="654"/>
        <v>22319</v>
      </c>
      <c r="CR95" s="1475">
        <f t="shared" si="655"/>
        <v>0.21474707648192126</v>
      </c>
      <c r="CS95" s="343">
        <f t="shared" ref="CS95:CW95" si="954">SUM(CS96:CS106)</f>
        <v>19207.02</v>
      </c>
      <c r="CT95" s="504">
        <f t="shared" si="954"/>
        <v>20591</v>
      </c>
      <c r="CU95" s="304">
        <f t="shared" si="954"/>
        <v>18091</v>
      </c>
      <c r="CV95" s="304">
        <f t="shared" si="954"/>
        <v>18091</v>
      </c>
      <c r="CW95" s="428">
        <f t="shared" si="954"/>
        <v>19207.02</v>
      </c>
      <c r="CX95" s="1475">
        <f t="shared" si="656"/>
        <v>0.86056812581208841</v>
      </c>
      <c r="CY95" s="504">
        <f t="shared" ref="CY95:DB95" si="955">SUM(CY96:CY106)</f>
        <v>20591</v>
      </c>
      <c r="CZ95" s="304">
        <f t="shared" si="955"/>
        <v>0</v>
      </c>
      <c r="DA95" s="304">
        <f t="shared" si="657"/>
        <v>20591</v>
      </c>
      <c r="DB95" s="304">
        <f t="shared" si="955"/>
        <v>0</v>
      </c>
      <c r="DC95" s="304">
        <f t="shared" si="658"/>
        <v>20591</v>
      </c>
      <c r="DD95" s="343">
        <f t="shared" ref="DD95" si="956">SUM(DD96:DD106)</f>
        <v>10431.4</v>
      </c>
      <c r="DE95" s="1969">
        <f t="shared" si="659"/>
        <v>0.50659997086105579</v>
      </c>
      <c r="DF95" s="304">
        <f t="shared" ref="DF95" si="957">SUM(DF96:DF106)</f>
        <v>0</v>
      </c>
      <c r="DG95" s="304">
        <f t="shared" si="660"/>
        <v>20591</v>
      </c>
      <c r="DH95" s="1475">
        <f t="shared" si="661"/>
        <v>0.50659997086105579</v>
      </c>
      <c r="DI95" s="343">
        <f t="shared" ref="DI95:DJ95" si="958">SUM(DI96:DI106)</f>
        <v>15249.17</v>
      </c>
      <c r="DJ95" s="2545">
        <f t="shared" si="958"/>
        <v>15249.17</v>
      </c>
      <c r="DK95" s="2543">
        <f t="shared" si="662"/>
        <v>0.74057452284978875</v>
      </c>
      <c r="DL95" s="2546">
        <f>SUM(DL96:DL105)</f>
        <v>13157</v>
      </c>
      <c r="DM95" s="2546">
        <f t="shared" ref="DM95:DN95" si="959">SUM(DM96:DM105)</f>
        <v>14186</v>
      </c>
      <c r="DN95" s="2546">
        <f t="shared" si="959"/>
        <v>15819</v>
      </c>
      <c r="DO95" s="2545">
        <f t="shared" ref="DO95" si="960">SUM(DO96:DO106)</f>
        <v>11032.580000000002</v>
      </c>
      <c r="DP95" s="2543">
        <f t="shared" si="663"/>
        <v>0.83853310025081718</v>
      </c>
      <c r="DQ95" s="2546">
        <f t="shared" ref="DQ95" si="961">SUM(DQ96:DQ106)</f>
        <v>0</v>
      </c>
      <c r="DR95" s="2546">
        <f t="shared" si="664"/>
        <v>13157</v>
      </c>
      <c r="DS95" s="2543">
        <f t="shared" si="665"/>
        <v>0.83853310025081718</v>
      </c>
      <c r="DT95" s="2545">
        <f t="shared" ref="DT95" si="962">SUM(DT96:DT106)</f>
        <v>12930.6</v>
      </c>
      <c r="DU95" s="2543">
        <f t="shared" si="666"/>
        <v>0.98279242988523219</v>
      </c>
      <c r="DV95" s="2546">
        <f>SUM(DV96:DV105)</f>
        <v>13157</v>
      </c>
      <c r="DW95" s="2545">
        <f>SUM(DW96:DW105)</f>
        <v>12080.960000000001</v>
      </c>
      <c r="DX95" s="587">
        <f t="shared" si="667"/>
        <v>0.91821539864710811</v>
      </c>
      <c r="DY95" s="427">
        <f>SUM(DY96:DY105)</f>
        <v>15671</v>
      </c>
      <c r="DZ95" s="304">
        <f t="shared" ref="DZ95:EA95" si="963">SUM(DZ96:DZ105)</f>
        <v>15505</v>
      </c>
      <c r="EA95" s="304">
        <f t="shared" si="963"/>
        <v>15528</v>
      </c>
      <c r="EB95" s="427">
        <f t="shared" ref="EB95" si="964">SUM(EB96:EB106)</f>
        <v>0</v>
      </c>
      <c r="EC95" s="427">
        <f t="shared" si="668"/>
        <v>15671</v>
      </c>
      <c r="ED95" s="428">
        <f>SUM(ED96:ED105)</f>
        <v>11448.970000000001</v>
      </c>
      <c r="EE95" s="304">
        <f t="shared" ref="EE95" si="965">SUM(EE96:EE106)</f>
        <v>0</v>
      </c>
      <c r="EF95" s="304">
        <f t="shared" si="669"/>
        <v>15671</v>
      </c>
      <c r="EG95" s="1475">
        <f t="shared" si="670"/>
        <v>0.73058324293280585</v>
      </c>
      <c r="EH95" s="2430">
        <f>SUM(EH96:EH105)</f>
        <v>11452.970000000001</v>
      </c>
      <c r="EI95" s="1475">
        <f t="shared" si="671"/>
        <v>0.73083849148107982</v>
      </c>
      <c r="EJ95" s="427">
        <f>SUM(EJ96:EJ105)</f>
        <v>15671</v>
      </c>
      <c r="EK95" s="2640">
        <f t="shared" ref="EK95:EL95" si="966">SUM(EK96:EK105)</f>
        <v>14068</v>
      </c>
      <c r="EL95" s="304">
        <f t="shared" si="966"/>
        <v>14117</v>
      </c>
      <c r="EM95" s="304">
        <f t="shared" ref="EM95" si="967">SUM(EM96:EM105)</f>
        <v>14127</v>
      </c>
    </row>
    <row r="96" spans="1:143" ht="21" hidden="1" x14ac:dyDescent="0.35">
      <c r="A96" s="203">
        <v>89</v>
      </c>
      <c r="B96" s="252"/>
      <c r="C96" s="252"/>
      <c r="D96" s="253"/>
      <c r="E96" s="254" t="s">
        <v>552</v>
      </c>
      <c r="F96" s="1747" t="s">
        <v>514</v>
      </c>
      <c r="G96" s="255">
        <v>5252</v>
      </c>
      <c r="H96" s="255">
        <v>3002</v>
      </c>
      <c r="I96" s="256">
        <v>2500</v>
      </c>
      <c r="J96" s="255">
        <v>7500</v>
      </c>
      <c r="K96" s="255">
        <v>7500</v>
      </c>
      <c r="L96" s="256">
        <v>0</v>
      </c>
      <c r="M96" s="215">
        <f t="shared" si="930"/>
        <v>0</v>
      </c>
      <c r="N96" s="256"/>
      <c r="O96" s="531"/>
      <c r="P96" s="255">
        <v>2500</v>
      </c>
      <c r="Q96" s="256">
        <f t="shared" si="722"/>
        <v>2500</v>
      </c>
      <c r="R96" s="215">
        <f t="shared" si="672"/>
        <v>0</v>
      </c>
      <c r="S96" s="255">
        <v>2500</v>
      </c>
      <c r="T96" s="256">
        <v>182</v>
      </c>
      <c r="U96" s="323">
        <f t="shared" si="673"/>
        <v>7.2800000000000004E-2</v>
      </c>
      <c r="V96" s="255">
        <v>2500</v>
      </c>
      <c r="W96" s="531"/>
      <c r="X96" s="531">
        <f t="shared" si="674"/>
        <v>2500</v>
      </c>
      <c r="Y96" s="323">
        <f t="shared" si="675"/>
        <v>7.2800000000000004E-2</v>
      </c>
      <c r="Z96" s="531">
        <v>182</v>
      </c>
      <c r="AA96" s="314">
        <f t="shared" si="676"/>
        <v>7.2800000000000004E-2</v>
      </c>
      <c r="AB96" s="531">
        <v>1532</v>
      </c>
      <c r="AC96" s="255">
        <v>2500</v>
      </c>
      <c r="AD96" s="255">
        <v>6500</v>
      </c>
      <c r="AE96" s="255">
        <v>6500</v>
      </c>
      <c r="AF96" s="255">
        <v>6500</v>
      </c>
      <c r="AG96" s="256"/>
      <c r="AH96" s="345">
        <v>1944</v>
      </c>
      <c r="AI96" s="323">
        <f t="shared" si="677"/>
        <v>0.77759999999999996</v>
      </c>
      <c r="AJ96" s="345">
        <v>2791.5</v>
      </c>
      <c r="AK96" s="323">
        <f t="shared" si="678"/>
        <v>0.42946153846153845</v>
      </c>
      <c r="AL96" s="256"/>
      <c r="AM96" s="256">
        <f t="shared" si="679"/>
        <v>6500</v>
      </c>
      <c r="AN96" s="323">
        <f t="shared" si="680"/>
        <v>0.42946153846153845</v>
      </c>
      <c r="AO96" s="256"/>
      <c r="AP96" s="256">
        <f t="shared" si="681"/>
        <v>6500</v>
      </c>
      <c r="AQ96" s="255">
        <v>6500</v>
      </c>
      <c r="AR96" s="365">
        <v>2791.5</v>
      </c>
      <c r="AS96" s="255">
        <v>6500</v>
      </c>
      <c r="AT96" s="432">
        <v>4386.17</v>
      </c>
      <c r="AU96" s="433">
        <v>5400</v>
      </c>
      <c r="AV96" s="433">
        <v>5400</v>
      </c>
      <c r="AW96" s="433">
        <v>5400</v>
      </c>
      <c r="AX96" s="434">
        <v>868.09</v>
      </c>
      <c r="AY96" s="587">
        <f t="shared" si="682"/>
        <v>0.1607574074074074</v>
      </c>
      <c r="AZ96" s="433"/>
      <c r="BA96" s="433">
        <f t="shared" si="683"/>
        <v>5400</v>
      </c>
      <c r="BB96" s="587">
        <f t="shared" si="807"/>
        <v>0.1607574074074074</v>
      </c>
      <c r="BC96" s="434">
        <v>868.09</v>
      </c>
      <c r="BD96" s="587">
        <f t="shared" si="684"/>
        <v>0.1607574074074074</v>
      </c>
      <c r="BE96" s="434">
        <v>868.09</v>
      </c>
      <c r="BF96" s="587">
        <f t="shared" si="685"/>
        <v>0.1607574074074074</v>
      </c>
      <c r="BG96" s="433">
        <v>-4500</v>
      </c>
      <c r="BH96" s="433">
        <f t="shared" si="686"/>
        <v>900</v>
      </c>
      <c r="BI96" s="587">
        <f t="shared" si="687"/>
        <v>0.96454444444444443</v>
      </c>
      <c r="BJ96" s="434">
        <v>868.09</v>
      </c>
      <c r="BK96" s="434">
        <v>868.09</v>
      </c>
      <c r="BL96" s="401">
        <v>0</v>
      </c>
      <c r="BM96" s="401">
        <v>4000</v>
      </c>
      <c r="BN96" s="401">
        <v>4000</v>
      </c>
      <c r="BO96" s="345">
        <v>0</v>
      </c>
      <c r="BP96" s="407"/>
      <c r="BQ96" s="503">
        <f t="shared" si="642"/>
        <v>0</v>
      </c>
      <c r="BR96" s="323" t="e">
        <f t="shared" si="643"/>
        <v>#DIV/0!</v>
      </c>
      <c r="BS96" s="378">
        <v>0</v>
      </c>
      <c r="BT96" s="323" t="e">
        <f t="shared" si="644"/>
        <v>#DIV/0!</v>
      </c>
      <c r="BU96" s="98">
        <v>0</v>
      </c>
      <c r="BV96" s="323" t="e">
        <f t="shared" si="645"/>
        <v>#DIV/0!</v>
      </c>
      <c r="BW96" s="407"/>
      <c r="BX96" s="531">
        <f t="shared" si="646"/>
        <v>0</v>
      </c>
      <c r="BY96" s="323" t="e">
        <f t="shared" si="647"/>
        <v>#DIV/0!</v>
      </c>
      <c r="BZ96" s="401">
        <v>0</v>
      </c>
      <c r="CA96" s="1371">
        <v>1500</v>
      </c>
      <c r="CB96" s="401">
        <v>4000</v>
      </c>
      <c r="CC96" s="401">
        <v>4000</v>
      </c>
      <c r="CD96" s="1460">
        <v>0</v>
      </c>
      <c r="CE96" s="255">
        <v>1500</v>
      </c>
      <c r="CF96" s="378">
        <v>0</v>
      </c>
      <c r="CG96" s="1475">
        <f t="shared" si="648"/>
        <v>0</v>
      </c>
      <c r="CH96" s="531"/>
      <c r="CI96" s="401">
        <f t="shared" si="649"/>
        <v>1500</v>
      </c>
      <c r="CJ96" s="1475">
        <f t="shared" si="650"/>
        <v>0</v>
      </c>
      <c r="CK96" s="1956">
        <v>0</v>
      </c>
      <c r="CL96" s="1475">
        <f t="shared" si="651"/>
        <v>0</v>
      </c>
      <c r="CM96" s="531"/>
      <c r="CN96" s="531">
        <f t="shared" si="652"/>
        <v>1500</v>
      </c>
      <c r="CO96" s="1475">
        <f t="shared" si="653"/>
        <v>0</v>
      </c>
      <c r="CP96" s="531"/>
      <c r="CQ96" s="401">
        <f t="shared" si="654"/>
        <v>1500</v>
      </c>
      <c r="CR96" s="1475">
        <f t="shared" si="655"/>
        <v>0</v>
      </c>
      <c r="CS96" s="345">
        <v>0</v>
      </c>
      <c r="CT96" s="503">
        <v>8800</v>
      </c>
      <c r="CU96" s="401">
        <v>8800</v>
      </c>
      <c r="CV96" s="401">
        <v>8800</v>
      </c>
      <c r="CW96" s="434">
        <v>0</v>
      </c>
      <c r="CX96" s="1475">
        <f t="shared" si="656"/>
        <v>0</v>
      </c>
      <c r="CY96" s="503">
        <v>8800</v>
      </c>
      <c r="CZ96" s="401"/>
      <c r="DA96" s="401">
        <f t="shared" si="657"/>
        <v>8800</v>
      </c>
      <c r="DB96" s="401"/>
      <c r="DC96" s="401">
        <f t="shared" si="658"/>
        <v>8800</v>
      </c>
      <c r="DD96" s="345">
        <v>6796</v>
      </c>
      <c r="DE96" s="1969">
        <f t="shared" si="659"/>
        <v>0.77227272727272722</v>
      </c>
      <c r="DF96" s="401"/>
      <c r="DG96" s="401">
        <f t="shared" si="660"/>
        <v>8800</v>
      </c>
      <c r="DH96" s="1475">
        <f t="shared" si="661"/>
        <v>0.77227272727272722</v>
      </c>
      <c r="DI96" s="345">
        <v>6796</v>
      </c>
      <c r="DJ96" s="2549">
        <v>6796</v>
      </c>
      <c r="DK96" s="2543">
        <f t="shared" si="662"/>
        <v>0.77227272727272722</v>
      </c>
      <c r="DL96" s="2550">
        <v>6464</v>
      </c>
      <c r="DM96" s="2550">
        <v>6464</v>
      </c>
      <c r="DN96" s="2550">
        <v>6464</v>
      </c>
      <c r="DO96" s="2549">
        <v>6964</v>
      </c>
      <c r="DP96" s="2543">
        <f t="shared" si="663"/>
        <v>1.0773514851485149</v>
      </c>
      <c r="DQ96" s="2550"/>
      <c r="DR96" s="2550">
        <f t="shared" si="664"/>
        <v>6464</v>
      </c>
      <c r="DS96" s="2543">
        <f t="shared" si="665"/>
        <v>1.0773514851485149</v>
      </c>
      <c r="DT96" s="2549">
        <v>6964</v>
      </c>
      <c r="DU96" s="2543">
        <f t="shared" si="666"/>
        <v>1.0773514851485149</v>
      </c>
      <c r="DV96" s="2550">
        <v>6464</v>
      </c>
      <c r="DW96" s="2549">
        <v>6964</v>
      </c>
      <c r="DX96" s="587">
        <f t="shared" si="667"/>
        <v>1.0773514851485149</v>
      </c>
      <c r="DY96" s="433">
        <v>6464</v>
      </c>
      <c r="DZ96" s="401">
        <v>6464</v>
      </c>
      <c r="EA96" s="401">
        <v>6464</v>
      </c>
      <c r="EB96" s="433"/>
      <c r="EC96" s="433">
        <f t="shared" si="668"/>
        <v>6464</v>
      </c>
      <c r="ED96" s="434">
        <v>5368</v>
      </c>
      <c r="EE96" s="401"/>
      <c r="EF96" s="401">
        <f t="shared" si="669"/>
        <v>6464</v>
      </c>
      <c r="EG96" s="1475">
        <f t="shared" si="670"/>
        <v>0.83044554455445541</v>
      </c>
      <c r="EH96" s="2432">
        <v>5368</v>
      </c>
      <c r="EI96" s="1475">
        <f t="shared" si="671"/>
        <v>0.83044554455445541</v>
      </c>
      <c r="EJ96" s="433">
        <v>6464</v>
      </c>
      <c r="EK96" s="2639">
        <v>6464</v>
      </c>
      <c r="EL96" s="401">
        <v>6464</v>
      </c>
      <c r="EM96" s="401">
        <v>6464</v>
      </c>
    </row>
    <row r="97" spans="1:143" ht="21" hidden="1" x14ac:dyDescent="0.35">
      <c r="A97" s="203">
        <v>90</v>
      </c>
      <c r="B97" s="1747"/>
      <c r="C97" s="1747"/>
      <c r="D97" s="240"/>
      <c r="E97" s="209" t="s">
        <v>38</v>
      </c>
      <c r="F97" s="1747" t="s">
        <v>507</v>
      </c>
      <c r="G97" s="223">
        <v>63</v>
      </c>
      <c r="H97" s="223">
        <v>36</v>
      </c>
      <c r="I97" s="226">
        <v>38</v>
      </c>
      <c r="J97" s="223">
        <v>38</v>
      </c>
      <c r="K97" s="223">
        <v>38</v>
      </c>
      <c r="L97" s="226">
        <v>25</v>
      </c>
      <c r="M97" s="215">
        <f t="shared" si="930"/>
        <v>0.65789473684210531</v>
      </c>
      <c r="N97" s="226"/>
      <c r="O97" s="530"/>
      <c r="P97" s="223">
        <v>38</v>
      </c>
      <c r="Q97" s="226">
        <f t="shared" si="722"/>
        <v>38</v>
      </c>
      <c r="R97" s="215">
        <f t="shared" si="672"/>
        <v>0.65789473684210531</v>
      </c>
      <c r="S97" s="223">
        <v>38</v>
      </c>
      <c r="T97" s="226">
        <v>33</v>
      </c>
      <c r="U97" s="323">
        <f t="shared" si="673"/>
        <v>0.86842105263157898</v>
      </c>
      <c r="V97" s="223">
        <v>38</v>
      </c>
      <c r="W97" s="530"/>
      <c r="X97" s="530">
        <f t="shared" si="674"/>
        <v>38</v>
      </c>
      <c r="Y97" s="323">
        <f t="shared" si="675"/>
        <v>0.86842105263157898</v>
      </c>
      <c r="Z97" s="530">
        <v>45</v>
      </c>
      <c r="AA97" s="323">
        <f t="shared" si="676"/>
        <v>1.1842105263157894</v>
      </c>
      <c r="AB97" s="530">
        <v>45</v>
      </c>
      <c r="AC97" s="223">
        <v>38</v>
      </c>
      <c r="AD97" s="223">
        <v>45</v>
      </c>
      <c r="AE97" s="223">
        <v>45</v>
      </c>
      <c r="AF97" s="223">
        <v>45</v>
      </c>
      <c r="AG97" s="226"/>
      <c r="AH97" s="343">
        <v>45</v>
      </c>
      <c r="AI97" s="323">
        <f t="shared" si="677"/>
        <v>1.1842105263157894</v>
      </c>
      <c r="AJ97" s="343">
        <v>48</v>
      </c>
      <c r="AK97" s="323">
        <f t="shared" si="678"/>
        <v>1.0666666666666667</v>
      </c>
      <c r="AL97" s="226"/>
      <c r="AM97" s="226">
        <f t="shared" si="679"/>
        <v>45</v>
      </c>
      <c r="AN97" s="323">
        <f t="shared" si="680"/>
        <v>1.0666666666666667</v>
      </c>
      <c r="AO97" s="226"/>
      <c r="AP97" s="226">
        <f t="shared" si="681"/>
        <v>45</v>
      </c>
      <c r="AQ97" s="223">
        <v>45</v>
      </c>
      <c r="AR97" s="363">
        <v>62</v>
      </c>
      <c r="AS97" s="223">
        <v>45</v>
      </c>
      <c r="AT97" s="426">
        <v>78</v>
      </c>
      <c r="AU97" s="427">
        <v>50</v>
      </c>
      <c r="AV97" s="427">
        <v>50</v>
      </c>
      <c r="AW97" s="427">
        <v>50</v>
      </c>
      <c r="AX97" s="428">
        <v>36</v>
      </c>
      <c r="AY97" s="587">
        <f t="shared" si="682"/>
        <v>0.72</v>
      </c>
      <c r="AZ97" s="427"/>
      <c r="BA97" s="427">
        <f t="shared" si="683"/>
        <v>50</v>
      </c>
      <c r="BB97" s="587">
        <f t="shared" si="807"/>
        <v>0.72</v>
      </c>
      <c r="BC97" s="428">
        <v>42</v>
      </c>
      <c r="BD97" s="587">
        <f t="shared" si="684"/>
        <v>0.84</v>
      </c>
      <c r="BE97" s="428">
        <v>62</v>
      </c>
      <c r="BF97" s="587">
        <f t="shared" si="685"/>
        <v>1.24</v>
      </c>
      <c r="BG97" s="427"/>
      <c r="BH97" s="427">
        <f t="shared" si="686"/>
        <v>50</v>
      </c>
      <c r="BI97" s="587">
        <f t="shared" si="687"/>
        <v>1.24</v>
      </c>
      <c r="BJ97" s="428">
        <v>66</v>
      </c>
      <c r="BK97" s="428">
        <v>66</v>
      </c>
      <c r="BL97" s="304">
        <v>50</v>
      </c>
      <c r="BM97" s="304">
        <v>50</v>
      </c>
      <c r="BN97" s="304">
        <v>50</v>
      </c>
      <c r="BO97" s="343">
        <v>12</v>
      </c>
      <c r="BP97" s="390"/>
      <c r="BQ97" s="504">
        <f t="shared" si="642"/>
        <v>50</v>
      </c>
      <c r="BR97" s="323">
        <f t="shared" si="643"/>
        <v>0.24</v>
      </c>
      <c r="BS97" s="376">
        <v>22</v>
      </c>
      <c r="BT97" s="323">
        <f t="shared" si="644"/>
        <v>0.44</v>
      </c>
      <c r="BU97" s="96">
        <v>34</v>
      </c>
      <c r="BV97" s="323">
        <f t="shared" si="645"/>
        <v>0.68</v>
      </c>
      <c r="BW97" s="390"/>
      <c r="BX97" s="530">
        <f t="shared" si="646"/>
        <v>50</v>
      </c>
      <c r="BY97" s="323">
        <f t="shared" si="647"/>
        <v>0.68</v>
      </c>
      <c r="BZ97" s="304">
        <v>50</v>
      </c>
      <c r="CA97" s="1372">
        <v>50</v>
      </c>
      <c r="CB97" s="304">
        <v>50</v>
      </c>
      <c r="CC97" s="304">
        <v>50</v>
      </c>
      <c r="CD97" s="1457">
        <v>36</v>
      </c>
      <c r="CE97" s="223">
        <v>50</v>
      </c>
      <c r="CF97" s="376">
        <v>30</v>
      </c>
      <c r="CG97" s="1475">
        <f t="shared" si="648"/>
        <v>0.6</v>
      </c>
      <c r="CH97" s="530"/>
      <c r="CI97" s="304">
        <f t="shared" si="649"/>
        <v>50</v>
      </c>
      <c r="CJ97" s="1475">
        <f t="shared" si="650"/>
        <v>0.6</v>
      </c>
      <c r="CK97" s="1954">
        <v>46</v>
      </c>
      <c r="CL97" s="1475">
        <f t="shared" si="651"/>
        <v>0.92</v>
      </c>
      <c r="CM97" s="530"/>
      <c r="CN97" s="530">
        <f t="shared" si="652"/>
        <v>50</v>
      </c>
      <c r="CO97" s="1475">
        <f t="shared" si="653"/>
        <v>0.92</v>
      </c>
      <c r="CP97" s="530"/>
      <c r="CQ97" s="304">
        <f t="shared" si="654"/>
        <v>50</v>
      </c>
      <c r="CR97" s="1475">
        <f t="shared" si="655"/>
        <v>0.92</v>
      </c>
      <c r="CS97" s="343">
        <v>58</v>
      </c>
      <c r="CT97" s="504">
        <v>50</v>
      </c>
      <c r="CU97" s="304">
        <v>50</v>
      </c>
      <c r="CV97" s="304">
        <v>50</v>
      </c>
      <c r="CW97" s="428">
        <v>58</v>
      </c>
      <c r="CX97" s="1475">
        <f t="shared" si="656"/>
        <v>1.1599999999999999</v>
      </c>
      <c r="CY97" s="504">
        <v>50</v>
      </c>
      <c r="CZ97" s="304"/>
      <c r="DA97" s="304">
        <f t="shared" si="657"/>
        <v>50</v>
      </c>
      <c r="DB97" s="304"/>
      <c r="DC97" s="304">
        <f t="shared" si="658"/>
        <v>50</v>
      </c>
      <c r="DD97" s="343">
        <v>30</v>
      </c>
      <c r="DE97" s="1969">
        <f t="shared" si="659"/>
        <v>0.6</v>
      </c>
      <c r="DF97" s="304"/>
      <c r="DG97" s="304">
        <f t="shared" si="660"/>
        <v>50</v>
      </c>
      <c r="DH97" s="1475">
        <f t="shared" si="661"/>
        <v>0.6</v>
      </c>
      <c r="DI97" s="343">
        <v>62</v>
      </c>
      <c r="DJ97" s="2545">
        <v>62</v>
      </c>
      <c r="DK97" s="2543">
        <f t="shared" si="662"/>
        <v>1.24</v>
      </c>
      <c r="DL97" s="2546">
        <v>50</v>
      </c>
      <c r="DM97" s="2546">
        <v>50</v>
      </c>
      <c r="DN97" s="2546">
        <v>50</v>
      </c>
      <c r="DO97" s="2545">
        <v>24</v>
      </c>
      <c r="DP97" s="2543">
        <f t="shared" si="663"/>
        <v>0.48</v>
      </c>
      <c r="DQ97" s="2546"/>
      <c r="DR97" s="2546">
        <f t="shared" si="664"/>
        <v>50</v>
      </c>
      <c r="DS97" s="2543">
        <f t="shared" si="665"/>
        <v>0.48</v>
      </c>
      <c r="DT97" s="2545">
        <v>32</v>
      </c>
      <c r="DU97" s="2543">
        <f t="shared" si="666"/>
        <v>0.64</v>
      </c>
      <c r="DV97" s="2546">
        <v>50</v>
      </c>
      <c r="DW97" s="2545">
        <v>42</v>
      </c>
      <c r="DX97" s="587">
        <f t="shared" si="667"/>
        <v>0.84</v>
      </c>
      <c r="DY97" s="427">
        <v>50</v>
      </c>
      <c r="DZ97" s="304">
        <v>50</v>
      </c>
      <c r="EA97" s="304">
        <v>50</v>
      </c>
      <c r="EB97" s="427"/>
      <c r="EC97" s="427">
        <f t="shared" si="668"/>
        <v>50</v>
      </c>
      <c r="ED97" s="428">
        <v>10</v>
      </c>
      <c r="EE97" s="304"/>
      <c r="EF97" s="304">
        <f t="shared" si="669"/>
        <v>50</v>
      </c>
      <c r="EG97" s="1475">
        <f t="shared" si="670"/>
        <v>0.2</v>
      </c>
      <c r="EH97" s="2430">
        <v>14</v>
      </c>
      <c r="EI97" s="1475">
        <f t="shared" si="671"/>
        <v>0.28000000000000003</v>
      </c>
      <c r="EJ97" s="427">
        <v>50</v>
      </c>
      <c r="EK97" s="2640">
        <v>50</v>
      </c>
      <c r="EL97" s="304">
        <v>50</v>
      </c>
      <c r="EM97" s="304">
        <v>50</v>
      </c>
    </row>
    <row r="98" spans="1:143" ht="21" hidden="1" x14ac:dyDescent="0.35">
      <c r="A98" s="203">
        <v>85</v>
      </c>
      <c r="B98" s="1747"/>
      <c r="C98" s="1747"/>
      <c r="D98" s="240"/>
      <c r="E98" s="209"/>
      <c r="F98" s="1747"/>
      <c r="G98" s="223"/>
      <c r="H98" s="223">
        <v>0</v>
      </c>
      <c r="I98" s="226">
        <v>0</v>
      </c>
      <c r="J98" s="223">
        <v>0</v>
      </c>
      <c r="K98" s="223">
        <v>0</v>
      </c>
      <c r="L98" s="226">
        <v>0</v>
      </c>
      <c r="M98" s="215" t="e">
        <f t="shared" si="930"/>
        <v>#DIV/0!</v>
      </c>
      <c r="N98" s="226"/>
      <c r="O98" s="530"/>
      <c r="P98" s="223">
        <v>0</v>
      </c>
      <c r="Q98" s="226">
        <f t="shared" si="722"/>
        <v>0</v>
      </c>
      <c r="R98" s="215" t="e">
        <f t="shared" si="672"/>
        <v>#DIV/0!</v>
      </c>
      <c r="S98" s="223">
        <v>0</v>
      </c>
      <c r="T98" s="226">
        <v>0</v>
      </c>
      <c r="U98" s="323" t="e">
        <f t="shared" si="673"/>
        <v>#DIV/0!</v>
      </c>
      <c r="V98" s="223">
        <v>0</v>
      </c>
      <c r="W98" s="530"/>
      <c r="X98" s="530">
        <f t="shared" si="674"/>
        <v>0</v>
      </c>
      <c r="Y98" s="323" t="e">
        <f t="shared" si="675"/>
        <v>#DIV/0!</v>
      </c>
      <c r="Z98" s="530">
        <v>0</v>
      </c>
      <c r="AA98" s="323" t="e">
        <f t="shared" si="676"/>
        <v>#DIV/0!</v>
      </c>
      <c r="AB98" s="530">
        <v>0</v>
      </c>
      <c r="AC98" s="223">
        <v>0</v>
      </c>
      <c r="AD98" s="223">
        <v>0</v>
      </c>
      <c r="AE98" s="223">
        <v>0</v>
      </c>
      <c r="AF98" s="223">
        <v>0</v>
      </c>
      <c r="AG98" s="226"/>
      <c r="AH98" s="343">
        <v>0</v>
      </c>
      <c r="AI98" s="323" t="e">
        <f t="shared" si="677"/>
        <v>#DIV/0!</v>
      </c>
      <c r="AJ98" s="343">
        <v>0</v>
      </c>
      <c r="AK98" s="323" t="e">
        <f t="shared" si="678"/>
        <v>#DIV/0!</v>
      </c>
      <c r="AL98" s="226"/>
      <c r="AM98" s="226">
        <f t="shared" si="679"/>
        <v>0</v>
      </c>
      <c r="AN98" s="323" t="e">
        <f t="shared" si="680"/>
        <v>#DIV/0!</v>
      </c>
      <c r="AO98" s="226"/>
      <c r="AP98" s="226">
        <f t="shared" si="681"/>
        <v>0</v>
      </c>
      <c r="AQ98" s="223">
        <v>0</v>
      </c>
      <c r="AR98" s="363">
        <v>0</v>
      </c>
      <c r="AS98" s="223">
        <v>0</v>
      </c>
      <c r="AT98" s="426">
        <v>0</v>
      </c>
      <c r="AU98" s="427">
        <v>0</v>
      </c>
      <c r="AV98" s="427">
        <v>0</v>
      </c>
      <c r="AW98" s="427">
        <v>0</v>
      </c>
      <c r="AX98" s="428">
        <v>0</v>
      </c>
      <c r="AY98" s="587" t="e">
        <f t="shared" si="682"/>
        <v>#DIV/0!</v>
      </c>
      <c r="AZ98" s="427"/>
      <c r="BA98" s="427">
        <f t="shared" si="683"/>
        <v>0</v>
      </c>
      <c r="BB98" s="587" t="e">
        <f t="shared" si="807"/>
        <v>#DIV/0!</v>
      </c>
      <c r="BC98" s="428">
        <v>0</v>
      </c>
      <c r="BD98" s="587" t="e">
        <f t="shared" si="684"/>
        <v>#DIV/0!</v>
      </c>
      <c r="BE98" s="428">
        <v>0</v>
      </c>
      <c r="BF98" s="587" t="e">
        <f t="shared" si="685"/>
        <v>#DIV/0!</v>
      </c>
      <c r="BG98" s="427"/>
      <c r="BH98" s="427">
        <f t="shared" si="686"/>
        <v>0</v>
      </c>
      <c r="BI98" s="587" t="e">
        <f t="shared" si="687"/>
        <v>#DIV/0!</v>
      </c>
      <c r="BJ98" s="428">
        <v>0</v>
      </c>
      <c r="BK98" s="428">
        <v>0</v>
      </c>
      <c r="BL98" s="304">
        <v>0</v>
      </c>
      <c r="BM98" s="304">
        <v>0</v>
      </c>
      <c r="BN98" s="304">
        <v>0</v>
      </c>
      <c r="BO98" s="343">
        <v>0</v>
      </c>
      <c r="BP98" s="390"/>
      <c r="BQ98" s="504">
        <f t="shared" si="642"/>
        <v>0</v>
      </c>
      <c r="BR98" s="323" t="e">
        <f t="shared" si="643"/>
        <v>#DIV/0!</v>
      </c>
      <c r="BS98" s="376">
        <v>0</v>
      </c>
      <c r="BT98" s="323" t="e">
        <f t="shared" si="644"/>
        <v>#DIV/0!</v>
      </c>
      <c r="BU98" s="96">
        <v>0</v>
      </c>
      <c r="BV98" s="323" t="e">
        <f t="shared" si="645"/>
        <v>#DIV/0!</v>
      </c>
      <c r="BW98" s="390"/>
      <c r="BX98" s="530">
        <f t="shared" si="646"/>
        <v>0</v>
      </c>
      <c r="BY98" s="323" t="e">
        <f t="shared" si="647"/>
        <v>#DIV/0!</v>
      </c>
      <c r="BZ98" s="304">
        <v>0</v>
      </c>
      <c r="CA98" s="1372">
        <v>0</v>
      </c>
      <c r="CB98" s="304">
        <v>0</v>
      </c>
      <c r="CC98" s="304">
        <v>0</v>
      </c>
      <c r="CD98" s="1457">
        <v>0</v>
      </c>
      <c r="CE98" s="223">
        <v>0</v>
      </c>
      <c r="CF98" s="376">
        <v>0</v>
      </c>
      <c r="CG98" s="1475" t="e">
        <f t="shared" si="648"/>
        <v>#DIV/0!</v>
      </c>
      <c r="CH98" s="530"/>
      <c r="CI98" s="304">
        <f t="shared" si="649"/>
        <v>0</v>
      </c>
      <c r="CJ98" s="1475" t="e">
        <f t="shared" si="650"/>
        <v>#DIV/0!</v>
      </c>
      <c r="CK98" s="1954">
        <v>0</v>
      </c>
      <c r="CL98" s="1475" t="e">
        <f t="shared" si="651"/>
        <v>#DIV/0!</v>
      </c>
      <c r="CM98" s="530"/>
      <c r="CN98" s="530">
        <f t="shared" si="652"/>
        <v>0</v>
      </c>
      <c r="CO98" s="1475" t="e">
        <f t="shared" si="653"/>
        <v>#DIV/0!</v>
      </c>
      <c r="CP98" s="530"/>
      <c r="CQ98" s="304">
        <f t="shared" si="654"/>
        <v>0</v>
      </c>
      <c r="CR98" s="1475" t="e">
        <f t="shared" si="655"/>
        <v>#DIV/0!</v>
      </c>
      <c r="CS98" s="343">
        <v>0</v>
      </c>
      <c r="CT98" s="504">
        <v>0</v>
      </c>
      <c r="CU98" s="304">
        <v>0</v>
      </c>
      <c r="CV98" s="304">
        <v>0</v>
      </c>
      <c r="CW98" s="428">
        <v>0</v>
      </c>
      <c r="CX98" s="1475" t="e">
        <f t="shared" si="656"/>
        <v>#DIV/0!</v>
      </c>
      <c r="CY98" s="504">
        <v>0</v>
      </c>
      <c r="CZ98" s="304"/>
      <c r="DA98" s="304">
        <f t="shared" si="657"/>
        <v>0</v>
      </c>
      <c r="DB98" s="304"/>
      <c r="DC98" s="304">
        <f t="shared" si="658"/>
        <v>0</v>
      </c>
      <c r="DD98" s="343">
        <v>0</v>
      </c>
      <c r="DE98" s="1969" t="e">
        <f t="shared" si="659"/>
        <v>#DIV/0!</v>
      </c>
      <c r="DF98" s="304"/>
      <c r="DG98" s="304">
        <f t="shared" si="660"/>
        <v>0</v>
      </c>
      <c r="DH98" s="1475" t="e">
        <f t="shared" si="661"/>
        <v>#DIV/0!</v>
      </c>
      <c r="DI98" s="343">
        <v>0</v>
      </c>
      <c r="DJ98" s="2545">
        <v>0</v>
      </c>
      <c r="DK98" s="2543" t="e">
        <f t="shared" si="662"/>
        <v>#DIV/0!</v>
      </c>
      <c r="DL98" s="2546">
        <v>0</v>
      </c>
      <c r="DM98" s="2546">
        <v>0</v>
      </c>
      <c r="DN98" s="2546">
        <v>0</v>
      </c>
      <c r="DO98" s="2545">
        <v>0</v>
      </c>
      <c r="DP98" s="2543" t="e">
        <f t="shared" si="663"/>
        <v>#DIV/0!</v>
      </c>
      <c r="DQ98" s="2546"/>
      <c r="DR98" s="2546">
        <f t="shared" si="664"/>
        <v>0</v>
      </c>
      <c r="DS98" s="2543" t="e">
        <f t="shared" si="665"/>
        <v>#DIV/0!</v>
      </c>
      <c r="DT98" s="2545">
        <v>0</v>
      </c>
      <c r="DU98" s="2543" t="e">
        <f t="shared" si="666"/>
        <v>#DIV/0!</v>
      </c>
      <c r="DV98" s="2546">
        <v>0</v>
      </c>
      <c r="DW98" s="2545">
        <v>0</v>
      </c>
      <c r="DX98" s="587" t="e">
        <f t="shared" si="667"/>
        <v>#DIV/0!</v>
      </c>
      <c r="DY98" s="427">
        <v>0</v>
      </c>
      <c r="DZ98" s="304">
        <v>0</v>
      </c>
      <c r="EA98" s="304">
        <v>0</v>
      </c>
      <c r="EB98" s="427"/>
      <c r="EC98" s="427">
        <f t="shared" si="668"/>
        <v>0</v>
      </c>
      <c r="ED98" s="428">
        <v>0</v>
      </c>
      <c r="EE98" s="304"/>
      <c r="EF98" s="304">
        <f t="shared" si="669"/>
        <v>0</v>
      </c>
      <c r="EG98" s="1475" t="e">
        <f t="shared" si="670"/>
        <v>#DIV/0!</v>
      </c>
      <c r="EH98" s="2430">
        <v>0</v>
      </c>
      <c r="EI98" s="1475" t="e">
        <f t="shared" si="671"/>
        <v>#DIV/0!</v>
      </c>
      <c r="EJ98" s="427">
        <v>0</v>
      </c>
      <c r="EK98" s="2640">
        <v>0</v>
      </c>
      <c r="EL98" s="304">
        <v>0</v>
      </c>
      <c r="EM98" s="304">
        <v>0</v>
      </c>
    </row>
    <row r="99" spans="1:143" ht="21" hidden="1" x14ac:dyDescent="0.35">
      <c r="A99" s="203">
        <v>91</v>
      </c>
      <c r="B99" s="1747"/>
      <c r="C99" s="1747"/>
      <c r="D99" s="240"/>
      <c r="E99" s="209" t="s">
        <v>39</v>
      </c>
      <c r="F99" s="1747" t="s">
        <v>727</v>
      </c>
      <c r="G99" s="223">
        <v>2246</v>
      </c>
      <c r="H99" s="223">
        <v>0</v>
      </c>
      <c r="I99" s="226">
        <v>2299</v>
      </c>
      <c r="J99" s="223">
        <v>2422</v>
      </c>
      <c r="K99" s="223">
        <v>2492</v>
      </c>
      <c r="L99" s="226">
        <v>2272</v>
      </c>
      <c r="M99" s="215">
        <f t="shared" si="930"/>
        <v>0.98825576337538057</v>
      </c>
      <c r="N99" s="226"/>
      <c r="O99" s="530">
        <v>2272</v>
      </c>
      <c r="P99" s="223">
        <v>2299</v>
      </c>
      <c r="Q99" s="226">
        <f t="shared" si="722"/>
        <v>4571</v>
      </c>
      <c r="R99" s="215">
        <f t="shared" si="672"/>
        <v>0.4970465981185736</v>
      </c>
      <c r="S99" s="223">
        <v>4571</v>
      </c>
      <c r="T99" s="226">
        <v>2272</v>
      </c>
      <c r="U99" s="323">
        <f t="shared" si="673"/>
        <v>0.4970465981185736</v>
      </c>
      <c r="V99" s="223">
        <v>4571</v>
      </c>
      <c r="W99" s="530"/>
      <c r="X99" s="530">
        <f t="shared" si="674"/>
        <v>4571</v>
      </c>
      <c r="Y99" s="323">
        <f t="shared" si="675"/>
        <v>0.4970465981185736</v>
      </c>
      <c r="Z99" s="530">
        <v>2272</v>
      </c>
      <c r="AA99" s="323">
        <f t="shared" si="676"/>
        <v>0.4970465981185736</v>
      </c>
      <c r="AB99" s="530">
        <v>2272</v>
      </c>
      <c r="AC99" s="223">
        <v>4571</v>
      </c>
      <c r="AD99" s="223">
        <v>2645</v>
      </c>
      <c r="AE99" s="223">
        <v>2473</v>
      </c>
      <c r="AF99" s="223">
        <v>2491</v>
      </c>
      <c r="AG99" s="226"/>
      <c r="AH99" s="343">
        <v>4918.01</v>
      </c>
      <c r="AI99" s="323">
        <f t="shared" si="677"/>
        <v>1.0759155545832422</v>
      </c>
      <c r="AJ99" s="343">
        <v>-0.01</v>
      </c>
      <c r="AK99" s="323">
        <f t="shared" si="678"/>
        <v>-3.780718336483932E-6</v>
      </c>
      <c r="AL99" s="226"/>
      <c r="AM99" s="226">
        <f t="shared" si="679"/>
        <v>2645</v>
      </c>
      <c r="AN99" s="323">
        <f t="shared" si="680"/>
        <v>-3.780718336483932E-6</v>
      </c>
      <c r="AO99" s="226"/>
      <c r="AP99" s="226">
        <f t="shared" si="681"/>
        <v>2645</v>
      </c>
      <c r="AQ99" s="223">
        <v>2645</v>
      </c>
      <c r="AR99" s="363">
        <v>-0.01</v>
      </c>
      <c r="AS99" s="223">
        <v>2645</v>
      </c>
      <c r="AT99" s="426">
        <v>2780.56</v>
      </c>
      <c r="AU99" s="427">
        <v>2538</v>
      </c>
      <c r="AV99" s="427">
        <v>2491</v>
      </c>
      <c r="AW99" s="427">
        <v>2405</v>
      </c>
      <c r="AX99" s="428">
        <v>0</v>
      </c>
      <c r="AY99" s="587">
        <f t="shared" si="682"/>
        <v>0</v>
      </c>
      <c r="AZ99" s="427"/>
      <c r="BA99" s="427">
        <f t="shared" si="683"/>
        <v>2538</v>
      </c>
      <c r="BB99" s="587">
        <f t="shared" si="807"/>
        <v>0</v>
      </c>
      <c r="BC99" s="428">
        <v>0</v>
      </c>
      <c r="BD99" s="587">
        <f t="shared" si="684"/>
        <v>0</v>
      </c>
      <c r="BE99" s="428">
        <v>0</v>
      </c>
      <c r="BF99" s="587">
        <f t="shared" si="685"/>
        <v>0</v>
      </c>
      <c r="BG99" s="427"/>
      <c r="BH99" s="427">
        <f t="shared" si="686"/>
        <v>2538</v>
      </c>
      <c r="BI99" s="587">
        <f t="shared" si="687"/>
        <v>0</v>
      </c>
      <c r="BJ99" s="428">
        <v>2355.71</v>
      </c>
      <c r="BK99" s="428">
        <v>2355.71</v>
      </c>
      <c r="BL99" s="304">
        <v>2508</v>
      </c>
      <c r="BM99" s="304">
        <v>2254</v>
      </c>
      <c r="BN99" s="304">
        <v>2198</v>
      </c>
      <c r="BO99" s="343">
        <v>0</v>
      </c>
      <c r="BP99" s="390"/>
      <c r="BQ99" s="504">
        <f t="shared" si="642"/>
        <v>2508</v>
      </c>
      <c r="BR99" s="323">
        <f t="shared" si="643"/>
        <v>0</v>
      </c>
      <c r="BS99" s="376">
        <v>0</v>
      </c>
      <c r="BT99" s="323">
        <f t="shared" si="644"/>
        <v>0</v>
      </c>
      <c r="BU99" s="96">
        <v>0</v>
      </c>
      <c r="BV99" s="323">
        <f t="shared" si="645"/>
        <v>0</v>
      </c>
      <c r="BW99" s="390"/>
      <c r="BX99" s="530">
        <f t="shared" si="646"/>
        <v>2508</v>
      </c>
      <c r="BY99" s="323">
        <f t="shared" si="647"/>
        <v>0</v>
      </c>
      <c r="BZ99" s="304">
        <v>2508</v>
      </c>
      <c r="CA99" s="1372">
        <v>2315</v>
      </c>
      <c r="CB99" s="304">
        <v>2198</v>
      </c>
      <c r="CC99" s="304">
        <v>2235</v>
      </c>
      <c r="CD99" s="1457">
        <v>0</v>
      </c>
      <c r="CE99" s="223">
        <v>2315</v>
      </c>
      <c r="CF99" s="376">
        <v>2380.5300000000002</v>
      </c>
      <c r="CG99" s="1475">
        <f t="shared" si="648"/>
        <v>1.0283066954643629</v>
      </c>
      <c r="CH99" s="1487">
        <v>2381</v>
      </c>
      <c r="CI99" s="304">
        <f t="shared" si="649"/>
        <v>4696</v>
      </c>
      <c r="CJ99" s="1475">
        <f t="shared" si="650"/>
        <v>0.50692717206132887</v>
      </c>
      <c r="CK99" s="1954">
        <v>2380.5300000000002</v>
      </c>
      <c r="CL99" s="1475">
        <f t="shared" si="651"/>
        <v>0.50692717206132887</v>
      </c>
      <c r="CM99" s="530"/>
      <c r="CN99" s="530">
        <f t="shared" si="652"/>
        <v>4696</v>
      </c>
      <c r="CO99" s="1475">
        <f t="shared" si="653"/>
        <v>0.50692717206132887</v>
      </c>
      <c r="CP99" s="530"/>
      <c r="CQ99" s="304">
        <f t="shared" si="654"/>
        <v>4696</v>
      </c>
      <c r="CR99" s="1475">
        <f t="shared" si="655"/>
        <v>0.50692717206132887</v>
      </c>
      <c r="CS99" s="343">
        <v>4804.8599999999997</v>
      </c>
      <c r="CT99" s="504">
        <v>2479</v>
      </c>
      <c r="CU99" s="304">
        <v>2479</v>
      </c>
      <c r="CV99" s="304">
        <v>2479</v>
      </c>
      <c r="CW99" s="428">
        <v>4804.8599999999997</v>
      </c>
      <c r="CX99" s="1475">
        <f t="shared" si="656"/>
        <v>1.0231814310051106</v>
      </c>
      <c r="CY99" s="504">
        <v>2479</v>
      </c>
      <c r="CZ99" s="304"/>
      <c r="DA99" s="304">
        <f t="shared" si="657"/>
        <v>2479</v>
      </c>
      <c r="DB99" s="304"/>
      <c r="DC99" s="304">
        <f t="shared" si="658"/>
        <v>2479</v>
      </c>
      <c r="DD99" s="343">
        <v>0</v>
      </c>
      <c r="DE99" s="1969">
        <f t="shared" si="659"/>
        <v>0</v>
      </c>
      <c r="DF99" s="304"/>
      <c r="DG99" s="304">
        <f t="shared" si="660"/>
        <v>2479</v>
      </c>
      <c r="DH99" s="1475">
        <f t="shared" si="661"/>
        <v>0</v>
      </c>
      <c r="DI99" s="343">
        <v>2729.87</v>
      </c>
      <c r="DJ99" s="2545">
        <v>2729.87</v>
      </c>
      <c r="DK99" s="2543">
        <f t="shared" si="662"/>
        <v>1.1011980637353771</v>
      </c>
      <c r="DL99" s="2546">
        <v>0</v>
      </c>
      <c r="DM99" s="2546">
        <v>2887</v>
      </c>
      <c r="DN99" s="2546">
        <v>2850</v>
      </c>
      <c r="DO99" s="2545"/>
      <c r="DP99" s="2543" t="e">
        <f t="shared" si="663"/>
        <v>#DIV/0!</v>
      </c>
      <c r="DQ99" s="2546"/>
      <c r="DR99" s="2546">
        <f t="shared" si="664"/>
        <v>0</v>
      </c>
      <c r="DS99" s="2543" t="e">
        <f t="shared" si="665"/>
        <v>#DIV/0!</v>
      </c>
      <c r="DT99" s="2545"/>
      <c r="DU99" s="2543" t="e">
        <f t="shared" si="666"/>
        <v>#DIV/0!</v>
      </c>
      <c r="DV99" s="2546">
        <v>0</v>
      </c>
      <c r="DW99" s="2545">
        <v>0</v>
      </c>
      <c r="DX99" s="587" t="e">
        <f t="shared" si="667"/>
        <v>#DIV/0!</v>
      </c>
      <c r="DY99" s="427">
        <v>2887</v>
      </c>
      <c r="DZ99" s="304">
        <v>2721</v>
      </c>
      <c r="EA99" s="304">
        <v>2744</v>
      </c>
      <c r="EB99" s="427"/>
      <c r="EC99" s="427">
        <f t="shared" si="668"/>
        <v>2887</v>
      </c>
      <c r="ED99" s="428">
        <v>2886.28</v>
      </c>
      <c r="EE99" s="304"/>
      <c r="EF99" s="304">
        <f t="shared" si="669"/>
        <v>2887</v>
      </c>
      <c r="EG99" s="1475">
        <f t="shared" si="670"/>
        <v>0.99975060616556988</v>
      </c>
      <c r="EH99" s="2430">
        <v>2886.28</v>
      </c>
      <c r="EI99" s="1475">
        <f t="shared" si="671"/>
        <v>0.99975060616556988</v>
      </c>
      <c r="EJ99" s="427">
        <v>2887</v>
      </c>
      <c r="EK99" s="2640">
        <v>2835</v>
      </c>
      <c r="EL99" s="304">
        <v>2884</v>
      </c>
      <c r="EM99" s="304">
        <v>2894</v>
      </c>
    </row>
    <row r="100" spans="1:143" ht="21" hidden="1" x14ac:dyDescent="0.35">
      <c r="A100" s="203">
        <v>92</v>
      </c>
      <c r="B100" s="1747"/>
      <c r="C100" s="1747"/>
      <c r="D100" s="240"/>
      <c r="E100" s="209" t="s">
        <v>40</v>
      </c>
      <c r="F100" s="1747" t="s">
        <v>507</v>
      </c>
      <c r="G100" s="223"/>
      <c r="H100" s="223">
        <v>0</v>
      </c>
      <c r="I100" s="226">
        <v>96</v>
      </c>
      <c r="J100" s="223">
        <v>96</v>
      </c>
      <c r="K100" s="223">
        <v>96</v>
      </c>
      <c r="L100" s="226">
        <v>0</v>
      </c>
      <c r="M100" s="215">
        <f t="shared" si="930"/>
        <v>0</v>
      </c>
      <c r="N100" s="226"/>
      <c r="O100" s="530"/>
      <c r="P100" s="223">
        <v>96</v>
      </c>
      <c r="Q100" s="226">
        <f t="shared" si="722"/>
        <v>96</v>
      </c>
      <c r="R100" s="215">
        <f t="shared" si="672"/>
        <v>0</v>
      </c>
      <c r="S100" s="223">
        <v>96</v>
      </c>
      <c r="T100" s="226">
        <v>0</v>
      </c>
      <c r="U100" s="323">
        <f t="shared" si="673"/>
        <v>0</v>
      </c>
      <c r="V100" s="223">
        <v>96</v>
      </c>
      <c r="W100" s="530"/>
      <c r="X100" s="530">
        <f t="shared" si="674"/>
        <v>96</v>
      </c>
      <c r="Y100" s="323">
        <f t="shared" si="675"/>
        <v>0</v>
      </c>
      <c r="Z100" s="530">
        <v>0</v>
      </c>
      <c r="AA100" s="323">
        <f t="shared" si="676"/>
        <v>0</v>
      </c>
      <c r="AB100" s="530">
        <v>0</v>
      </c>
      <c r="AC100" s="223">
        <v>96</v>
      </c>
      <c r="AD100" s="223">
        <v>571</v>
      </c>
      <c r="AE100" s="223">
        <v>571</v>
      </c>
      <c r="AF100" s="223">
        <v>571</v>
      </c>
      <c r="AG100" s="226"/>
      <c r="AH100" s="343">
        <v>0</v>
      </c>
      <c r="AI100" s="323">
        <f t="shared" si="677"/>
        <v>0</v>
      </c>
      <c r="AJ100" s="343">
        <v>0</v>
      </c>
      <c r="AK100" s="323">
        <f t="shared" si="678"/>
        <v>0</v>
      </c>
      <c r="AL100" s="226"/>
      <c r="AM100" s="226">
        <f t="shared" si="679"/>
        <v>571</v>
      </c>
      <c r="AN100" s="323">
        <f t="shared" si="680"/>
        <v>0</v>
      </c>
      <c r="AO100" s="226"/>
      <c r="AP100" s="226">
        <f t="shared" si="681"/>
        <v>571</v>
      </c>
      <c r="AQ100" s="223">
        <v>571</v>
      </c>
      <c r="AR100" s="363">
        <v>0</v>
      </c>
      <c r="AS100" s="223">
        <v>571</v>
      </c>
      <c r="AT100" s="426">
        <v>0</v>
      </c>
      <c r="AU100" s="427">
        <v>571</v>
      </c>
      <c r="AV100" s="427">
        <v>571</v>
      </c>
      <c r="AW100" s="427">
        <v>571</v>
      </c>
      <c r="AX100" s="428">
        <v>0</v>
      </c>
      <c r="AY100" s="587">
        <f t="shared" si="682"/>
        <v>0</v>
      </c>
      <c r="AZ100" s="427"/>
      <c r="BA100" s="427">
        <f t="shared" si="683"/>
        <v>571</v>
      </c>
      <c r="BB100" s="587">
        <f t="shared" si="807"/>
        <v>0</v>
      </c>
      <c r="BC100" s="428">
        <v>0</v>
      </c>
      <c r="BD100" s="587">
        <f t="shared" si="684"/>
        <v>0</v>
      </c>
      <c r="BE100" s="428">
        <v>0</v>
      </c>
      <c r="BF100" s="587">
        <f t="shared" si="685"/>
        <v>0</v>
      </c>
      <c r="BG100" s="427"/>
      <c r="BH100" s="427">
        <f t="shared" si="686"/>
        <v>571</v>
      </c>
      <c r="BI100" s="587">
        <f t="shared" si="687"/>
        <v>0</v>
      </c>
      <c r="BJ100" s="428">
        <v>0</v>
      </c>
      <c r="BK100" s="428">
        <v>0</v>
      </c>
      <c r="BL100" s="304">
        <v>1113</v>
      </c>
      <c r="BM100" s="304">
        <v>1113</v>
      </c>
      <c r="BN100" s="304">
        <v>1113</v>
      </c>
      <c r="BO100" s="343">
        <v>0</v>
      </c>
      <c r="BP100" s="390"/>
      <c r="BQ100" s="504">
        <f t="shared" si="642"/>
        <v>1113</v>
      </c>
      <c r="BR100" s="323">
        <f t="shared" si="643"/>
        <v>0</v>
      </c>
      <c r="BS100" s="376">
        <v>0</v>
      </c>
      <c r="BT100" s="323">
        <f t="shared" si="644"/>
        <v>0</v>
      </c>
      <c r="BU100" s="96">
        <v>0</v>
      </c>
      <c r="BV100" s="323">
        <f t="shared" si="645"/>
        <v>0</v>
      </c>
      <c r="BW100" s="390"/>
      <c r="BX100" s="530">
        <f t="shared" si="646"/>
        <v>1113</v>
      </c>
      <c r="BY100" s="323">
        <f t="shared" si="647"/>
        <v>0</v>
      </c>
      <c r="BZ100" s="304">
        <v>1113</v>
      </c>
      <c r="CA100" s="1372">
        <v>1113</v>
      </c>
      <c r="CB100" s="304">
        <v>1113</v>
      </c>
      <c r="CC100" s="304">
        <v>1113</v>
      </c>
      <c r="CD100" s="1457">
        <v>200.51</v>
      </c>
      <c r="CE100" s="223">
        <v>1113</v>
      </c>
      <c r="CF100" s="376">
        <v>0</v>
      </c>
      <c r="CG100" s="1475">
        <f t="shared" si="648"/>
        <v>0</v>
      </c>
      <c r="CH100" s="530"/>
      <c r="CI100" s="304">
        <f t="shared" si="649"/>
        <v>1113</v>
      </c>
      <c r="CJ100" s="1475">
        <f t="shared" si="650"/>
        <v>0</v>
      </c>
      <c r="CK100" s="1954">
        <v>0</v>
      </c>
      <c r="CL100" s="1475">
        <f t="shared" si="651"/>
        <v>0</v>
      </c>
      <c r="CM100" s="530"/>
      <c r="CN100" s="530">
        <f t="shared" si="652"/>
        <v>1113</v>
      </c>
      <c r="CO100" s="1475">
        <f t="shared" si="653"/>
        <v>0</v>
      </c>
      <c r="CP100" s="530"/>
      <c r="CQ100" s="304">
        <f t="shared" si="654"/>
        <v>1113</v>
      </c>
      <c r="CR100" s="1475">
        <f t="shared" si="655"/>
        <v>0</v>
      </c>
      <c r="CS100" s="343">
        <v>0</v>
      </c>
      <c r="CT100" s="504">
        <v>0</v>
      </c>
      <c r="CU100" s="304">
        <v>0</v>
      </c>
      <c r="CV100" s="304">
        <v>0</v>
      </c>
      <c r="CW100" s="428">
        <v>0</v>
      </c>
      <c r="CX100" s="1475">
        <f t="shared" si="656"/>
        <v>0</v>
      </c>
      <c r="CY100" s="504">
        <v>0</v>
      </c>
      <c r="CZ100" s="304"/>
      <c r="DA100" s="304">
        <f t="shared" si="657"/>
        <v>0</v>
      </c>
      <c r="DB100" s="304"/>
      <c r="DC100" s="304">
        <f t="shared" si="658"/>
        <v>0</v>
      </c>
      <c r="DD100" s="343">
        <v>0</v>
      </c>
      <c r="DE100" s="1969" t="e">
        <f t="shared" si="659"/>
        <v>#DIV/0!</v>
      </c>
      <c r="DF100" s="304"/>
      <c r="DG100" s="304">
        <f t="shared" si="660"/>
        <v>0</v>
      </c>
      <c r="DH100" s="1475" t="e">
        <f t="shared" si="661"/>
        <v>#DIV/0!</v>
      </c>
      <c r="DI100" s="343">
        <v>0</v>
      </c>
      <c r="DJ100" s="2545">
        <v>0</v>
      </c>
      <c r="DK100" s="2543" t="e">
        <f t="shared" si="662"/>
        <v>#DIV/0!</v>
      </c>
      <c r="DL100" s="2546">
        <v>57</v>
      </c>
      <c r="DM100" s="2546">
        <v>57</v>
      </c>
      <c r="DN100" s="2546">
        <v>57</v>
      </c>
      <c r="DO100" s="2545">
        <v>0</v>
      </c>
      <c r="DP100" s="2543">
        <f t="shared" si="663"/>
        <v>0</v>
      </c>
      <c r="DQ100" s="2546"/>
      <c r="DR100" s="2546">
        <f t="shared" si="664"/>
        <v>57</v>
      </c>
      <c r="DS100" s="2543">
        <f t="shared" si="665"/>
        <v>0</v>
      </c>
      <c r="DT100" s="2545">
        <v>0</v>
      </c>
      <c r="DU100" s="2543">
        <f t="shared" si="666"/>
        <v>0</v>
      </c>
      <c r="DV100" s="2546">
        <v>57</v>
      </c>
      <c r="DW100" s="2545">
        <v>0</v>
      </c>
      <c r="DX100" s="587">
        <f t="shared" si="667"/>
        <v>0</v>
      </c>
      <c r="DY100" s="427">
        <v>79</v>
      </c>
      <c r="DZ100" s="304">
        <v>79</v>
      </c>
      <c r="EA100" s="304">
        <v>79</v>
      </c>
      <c r="EB100" s="427"/>
      <c r="EC100" s="427">
        <f t="shared" si="668"/>
        <v>79</v>
      </c>
      <c r="ED100" s="428">
        <v>78.650000000000006</v>
      </c>
      <c r="EE100" s="304"/>
      <c r="EF100" s="304">
        <f t="shared" si="669"/>
        <v>79</v>
      </c>
      <c r="EG100" s="1475">
        <f t="shared" si="670"/>
        <v>0.99556962025316464</v>
      </c>
      <c r="EH100" s="2430">
        <v>78.650000000000006</v>
      </c>
      <c r="EI100" s="1475">
        <f t="shared" si="671"/>
        <v>0.99556962025316464</v>
      </c>
      <c r="EJ100" s="427">
        <v>79</v>
      </c>
      <c r="EK100" s="2640">
        <v>79</v>
      </c>
      <c r="EL100" s="304">
        <v>79</v>
      </c>
      <c r="EM100" s="304">
        <v>79</v>
      </c>
    </row>
    <row r="101" spans="1:143" ht="21" hidden="1" x14ac:dyDescent="0.35">
      <c r="A101" s="203">
        <v>93</v>
      </c>
      <c r="B101" s="1747"/>
      <c r="C101" s="1747"/>
      <c r="D101" s="240"/>
      <c r="E101" s="209" t="s">
        <v>41</v>
      </c>
      <c r="F101" s="1747" t="s">
        <v>507</v>
      </c>
      <c r="G101" s="223">
        <v>2242</v>
      </c>
      <c r="H101" s="223">
        <v>2416</v>
      </c>
      <c r="I101" s="226">
        <v>2687</v>
      </c>
      <c r="J101" s="223">
        <v>2687</v>
      </c>
      <c r="K101" s="223">
        <v>2687</v>
      </c>
      <c r="L101" s="226">
        <v>697</v>
      </c>
      <c r="M101" s="215">
        <f t="shared" si="930"/>
        <v>0.25939709713435055</v>
      </c>
      <c r="N101" s="226"/>
      <c r="O101" s="530"/>
      <c r="P101" s="223">
        <v>2687</v>
      </c>
      <c r="Q101" s="226">
        <f t="shared" si="722"/>
        <v>2687</v>
      </c>
      <c r="R101" s="215">
        <f t="shared" si="672"/>
        <v>0.25939709713435055</v>
      </c>
      <c r="S101" s="223">
        <v>2687</v>
      </c>
      <c r="T101" s="226">
        <v>1310</v>
      </c>
      <c r="U101" s="323">
        <f t="shared" si="673"/>
        <v>0.48753256419799035</v>
      </c>
      <c r="V101" s="223">
        <v>2687</v>
      </c>
      <c r="W101" s="530"/>
      <c r="X101" s="530">
        <f t="shared" si="674"/>
        <v>2687</v>
      </c>
      <c r="Y101" s="323">
        <f t="shared" si="675"/>
        <v>0.48753256419799035</v>
      </c>
      <c r="Z101" s="530">
        <v>1711</v>
      </c>
      <c r="AA101" s="323">
        <f t="shared" si="676"/>
        <v>0.63676963155935984</v>
      </c>
      <c r="AB101" s="530">
        <v>2156</v>
      </c>
      <c r="AC101" s="223">
        <v>2687</v>
      </c>
      <c r="AD101" s="223">
        <v>2601</v>
      </c>
      <c r="AE101" s="223">
        <v>2601</v>
      </c>
      <c r="AF101" s="223">
        <v>2601</v>
      </c>
      <c r="AG101" s="226"/>
      <c r="AH101" s="343">
        <v>3299.11</v>
      </c>
      <c r="AI101" s="323">
        <f t="shared" si="677"/>
        <v>1.2278042426497953</v>
      </c>
      <c r="AJ101" s="343">
        <v>1343.7</v>
      </c>
      <c r="AK101" s="323">
        <f t="shared" si="678"/>
        <v>0.51660899653979242</v>
      </c>
      <c r="AL101" s="226"/>
      <c r="AM101" s="226">
        <f t="shared" si="679"/>
        <v>2601</v>
      </c>
      <c r="AN101" s="323">
        <f t="shared" si="680"/>
        <v>0.51660899653979242</v>
      </c>
      <c r="AO101" s="226"/>
      <c r="AP101" s="226">
        <f t="shared" si="681"/>
        <v>2601</v>
      </c>
      <c r="AQ101" s="223">
        <v>2601</v>
      </c>
      <c r="AR101" s="363">
        <v>1343.7</v>
      </c>
      <c r="AS101" s="223">
        <v>2601</v>
      </c>
      <c r="AT101" s="426">
        <v>3124.01</v>
      </c>
      <c r="AU101" s="427">
        <v>2601</v>
      </c>
      <c r="AV101" s="427">
        <v>2601</v>
      </c>
      <c r="AW101" s="427">
        <v>2601</v>
      </c>
      <c r="AX101" s="428">
        <v>661.2</v>
      </c>
      <c r="AY101" s="587">
        <f t="shared" si="682"/>
        <v>0.2542099192618224</v>
      </c>
      <c r="AZ101" s="427"/>
      <c r="BA101" s="427">
        <f t="shared" si="683"/>
        <v>2601</v>
      </c>
      <c r="BB101" s="587">
        <f t="shared" si="807"/>
        <v>0.2542099192618224</v>
      </c>
      <c r="BC101" s="428">
        <v>661.2</v>
      </c>
      <c r="BD101" s="587">
        <f t="shared" si="684"/>
        <v>0.2542099192618224</v>
      </c>
      <c r="BE101" s="428">
        <v>1826.13</v>
      </c>
      <c r="BF101" s="587">
        <f t="shared" si="685"/>
        <v>0.70208765859284894</v>
      </c>
      <c r="BG101" s="427"/>
      <c r="BH101" s="427">
        <f t="shared" si="686"/>
        <v>2601</v>
      </c>
      <c r="BI101" s="587">
        <f t="shared" si="687"/>
        <v>0.70208765859284894</v>
      </c>
      <c r="BJ101" s="428">
        <v>3415.92</v>
      </c>
      <c r="BK101" s="428">
        <v>3415.92</v>
      </c>
      <c r="BL101" s="304">
        <v>2302</v>
      </c>
      <c r="BM101" s="304">
        <v>2302</v>
      </c>
      <c r="BN101" s="304">
        <v>2302</v>
      </c>
      <c r="BO101" s="343">
        <v>1435.45</v>
      </c>
      <c r="BP101" s="390"/>
      <c r="BQ101" s="504">
        <f t="shared" si="642"/>
        <v>2302</v>
      </c>
      <c r="BR101" s="323">
        <f t="shared" si="643"/>
        <v>0.62356646394439619</v>
      </c>
      <c r="BS101" s="376">
        <v>1435.45</v>
      </c>
      <c r="BT101" s="323">
        <f t="shared" si="644"/>
        <v>0.62356646394439619</v>
      </c>
      <c r="BU101" s="96">
        <v>1862.07</v>
      </c>
      <c r="BV101" s="323">
        <f t="shared" si="645"/>
        <v>0.80889226759339705</v>
      </c>
      <c r="BW101" s="390"/>
      <c r="BX101" s="530">
        <f t="shared" si="646"/>
        <v>2302</v>
      </c>
      <c r="BY101" s="323">
        <f t="shared" si="647"/>
        <v>0.80889226759339705</v>
      </c>
      <c r="BZ101" s="304">
        <v>2302</v>
      </c>
      <c r="CA101" s="1372">
        <v>2302</v>
      </c>
      <c r="CB101" s="304">
        <v>2302</v>
      </c>
      <c r="CC101" s="304">
        <v>2302</v>
      </c>
      <c r="CD101" s="1457">
        <v>2318.9899999999998</v>
      </c>
      <c r="CE101" s="223">
        <v>2302</v>
      </c>
      <c r="CF101" s="376">
        <v>934.26</v>
      </c>
      <c r="CG101" s="1475">
        <f t="shared" si="648"/>
        <v>0.40584708948740228</v>
      </c>
      <c r="CH101" s="530"/>
      <c r="CI101" s="304">
        <f t="shared" si="649"/>
        <v>2302</v>
      </c>
      <c r="CJ101" s="1475">
        <f t="shared" si="650"/>
        <v>0.40584708948740228</v>
      </c>
      <c r="CK101" s="1954">
        <v>934.26</v>
      </c>
      <c r="CL101" s="1475">
        <f t="shared" si="651"/>
        <v>0.40584708948740228</v>
      </c>
      <c r="CM101" s="530"/>
      <c r="CN101" s="530">
        <f t="shared" si="652"/>
        <v>2302</v>
      </c>
      <c r="CO101" s="1475">
        <f t="shared" si="653"/>
        <v>0.40584708948740228</v>
      </c>
      <c r="CP101" s="530"/>
      <c r="CQ101" s="304">
        <f t="shared" si="654"/>
        <v>2302</v>
      </c>
      <c r="CR101" s="1475">
        <f t="shared" si="655"/>
        <v>0.40584708948740228</v>
      </c>
      <c r="CS101" s="343">
        <v>4053.75</v>
      </c>
      <c r="CT101" s="504">
        <v>6262</v>
      </c>
      <c r="CU101" s="304">
        <v>6262</v>
      </c>
      <c r="CV101" s="304">
        <v>6262</v>
      </c>
      <c r="CW101" s="428">
        <v>4053.75</v>
      </c>
      <c r="CX101" s="1475">
        <f t="shared" si="656"/>
        <v>1.760968722849696</v>
      </c>
      <c r="CY101" s="504">
        <v>6262</v>
      </c>
      <c r="CZ101" s="304"/>
      <c r="DA101" s="304">
        <f t="shared" si="657"/>
        <v>6262</v>
      </c>
      <c r="DB101" s="304"/>
      <c r="DC101" s="304">
        <f t="shared" si="658"/>
        <v>6262</v>
      </c>
      <c r="DD101" s="343">
        <v>3560.4</v>
      </c>
      <c r="DE101" s="1969">
        <f t="shared" si="659"/>
        <v>0.56857234110507826</v>
      </c>
      <c r="DF101" s="304"/>
      <c r="DG101" s="304">
        <f t="shared" si="660"/>
        <v>6262</v>
      </c>
      <c r="DH101" s="1475">
        <f t="shared" si="661"/>
        <v>0.56857234110507826</v>
      </c>
      <c r="DI101" s="343">
        <v>5379.22</v>
      </c>
      <c r="DJ101" s="2545">
        <v>5379.22</v>
      </c>
      <c r="DK101" s="2543">
        <f t="shared" si="662"/>
        <v>0.85902587032896838</v>
      </c>
      <c r="DL101" s="2546">
        <v>4428</v>
      </c>
      <c r="DM101" s="2546">
        <v>4428</v>
      </c>
      <c r="DN101" s="2546">
        <v>4428</v>
      </c>
      <c r="DO101" s="2545">
        <v>1388.38</v>
      </c>
      <c r="DP101" s="2543">
        <f t="shared" si="663"/>
        <v>0.31354561878952125</v>
      </c>
      <c r="DQ101" s="2546"/>
      <c r="DR101" s="2546">
        <f t="shared" si="664"/>
        <v>4428</v>
      </c>
      <c r="DS101" s="2543">
        <f t="shared" si="665"/>
        <v>0.31354561878952125</v>
      </c>
      <c r="DT101" s="2545">
        <v>3235.4</v>
      </c>
      <c r="DU101" s="2543">
        <f t="shared" si="666"/>
        <v>0.73066847335140017</v>
      </c>
      <c r="DV101" s="2546">
        <v>4428</v>
      </c>
      <c r="DW101" s="2545">
        <v>4033.26</v>
      </c>
      <c r="DX101" s="587">
        <f t="shared" si="667"/>
        <v>0.9108536585365854</v>
      </c>
      <c r="DY101" s="427">
        <v>4033</v>
      </c>
      <c r="DZ101" s="304">
        <v>4033</v>
      </c>
      <c r="EA101" s="304">
        <v>4033</v>
      </c>
      <c r="EB101" s="427"/>
      <c r="EC101" s="427">
        <f t="shared" si="668"/>
        <v>4033</v>
      </c>
      <c r="ED101" s="428">
        <v>0</v>
      </c>
      <c r="EE101" s="304"/>
      <c r="EF101" s="304">
        <f t="shared" si="669"/>
        <v>4033</v>
      </c>
      <c r="EG101" s="1475">
        <f t="shared" si="670"/>
        <v>0</v>
      </c>
      <c r="EH101" s="2430">
        <v>0</v>
      </c>
      <c r="EI101" s="1475">
        <f t="shared" si="671"/>
        <v>0</v>
      </c>
      <c r="EJ101" s="427">
        <v>4033</v>
      </c>
      <c r="EK101" s="2640">
        <v>4033</v>
      </c>
      <c r="EL101" s="304">
        <v>4033</v>
      </c>
      <c r="EM101" s="304">
        <v>4033</v>
      </c>
    </row>
    <row r="102" spans="1:143" ht="21" hidden="1" x14ac:dyDescent="0.35">
      <c r="A102" s="203">
        <v>89</v>
      </c>
      <c r="B102" s="1747"/>
      <c r="C102" s="1747"/>
      <c r="D102" s="240"/>
      <c r="E102" s="209" t="s">
        <v>186</v>
      </c>
      <c r="F102" s="1747" t="s">
        <v>139</v>
      </c>
      <c r="G102" s="223">
        <v>0</v>
      </c>
      <c r="H102" s="223">
        <v>0</v>
      </c>
      <c r="I102" s="226">
        <v>0</v>
      </c>
      <c r="J102" s="223">
        <v>0</v>
      </c>
      <c r="K102" s="223">
        <v>0</v>
      </c>
      <c r="L102" s="226">
        <v>0</v>
      </c>
      <c r="M102" s="215" t="e">
        <f t="shared" si="930"/>
        <v>#DIV/0!</v>
      </c>
      <c r="N102" s="226"/>
      <c r="O102" s="530"/>
      <c r="P102" s="223">
        <v>0</v>
      </c>
      <c r="Q102" s="226">
        <f t="shared" si="722"/>
        <v>0</v>
      </c>
      <c r="R102" s="215" t="e">
        <f t="shared" si="672"/>
        <v>#DIV/0!</v>
      </c>
      <c r="S102" s="223">
        <v>0</v>
      </c>
      <c r="T102" s="226">
        <v>0</v>
      </c>
      <c r="U102" s="323" t="e">
        <f t="shared" si="673"/>
        <v>#DIV/0!</v>
      </c>
      <c r="V102" s="223">
        <v>0</v>
      </c>
      <c r="W102" s="530"/>
      <c r="X102" s="530">
        <f t="shared" si="674"/>
        <v>0</v>
      </c>
      <c r="Y102" s="323" t="e">
        <f t="shared" si="675"/>
        <v>#DIV/0!</v>
      </c>
      <c r="Z102" s="530">
        <v>0</v>
      </c>
      <c r="AA102" s="323" t="e">
        <f t="shared" si="676"/>
        <v>#DIV/0!</v>
      </c>
      <c r="AB102" s="530">
        <v>0</v>
      </c>
      <c r="AC102" s="223">
        <v>0</v>
      </c>
      <c r="AD102" s="223">
        <v>0</v>
      </c>
      <c r="AE102" s="223">
        <v>0</v>
      </c>
      <c r="AF102" s="223">
        <v>0</v>
      </c>
      <c r="AG102" s="226"/>
      <c r="AH102" s="343">
        <v>0</v>
      </c>
      <c r="AI102" s="323" t="e">
        <f t="shared" si="677"/>
        <v>#DIV/0!</v>
      </c>
      <c r="AJ102" s="343">
        <v>0</v>
      </c>
      <c r="AK102" s="323" t="e">
        <f t="shared" si="678"/>
        <v>#DIV/0!</v>
      </c>
      <c r="AL102" s="226"/>
      <c r="AM102" s="226">
        <f t="shared" si="679"/>
        <v>0</v>
      </c>
      <c r="AN102" s="323" t="e">
        <f t="shared" si="680"/>
        <v>#DIV/0!</v>
      </c>
      <c r="AO102" s="226"/>
      <c r="AP102" s="226">
        <f t="shared" si="681"/>
        <v>0</v>
      </c>
      <c r="AQ102" s="223">
        <v>0</v>
      </c>
      <c r="AR102" s="363">
        <v>0</v>
      </c>
      <c r="AS102" s="223">
        <v>0</v>
      </c>
      <c r="AT102" s="426">
        <v>0</v>
      </c>
      <c r="AU102" s="427">
        <v>0</v>
      </c>
      <c r="AV102" s="427">
        <v>0</v>
      </c>
      <c r="AW102" s="427">
        <v>0</v>
      </c>
      <c r="AX102" s="428">
        <v>0</v>
      </c>
      <c r="AY102" s="587" t="e">
        <f t="shared" si="682"/>
        <v>#DIV/0!</v>
      </c>
      <c r="AZ102" s="427"/>
      <c r="BA102" s="427">
        <f t="shared" si="683"/>
        <v>0</v>
      </c>
      <c r="BB102" s="587" t="e">
        <f t="shared" si="807"/>
        <v>#DIV/0!</v>
      </c>
      <c r="BC102" s="428">
        <v>0</v>
      </c>
      <c r="BD102" s="587" t="e">
        <f t="shared" si="684"/>
        <v>#DIV/0!</v>
      </c>
      <c r="BE102" s="428">
        <v>0</v>
      </c>
      <c r="BF102" s="587" t="e">
        <f t="shared" si="685"/>
        <v>#DIV/0!</v>
      </c>
      <c r="BG102" s="427"/>
      <c r="BH102" s="427">
        <f t="shared" si="686"/>
        <v>0</v>
      </c>
      <c r="BI102" s="587" t="e">
        <f t="shared" si="687"/>
        <v>#DIV/0!</v>
      </c>
      <c r="BJ102" s="428">
        <v>0</v>
      </c>
      <c r="BK102" s="428">
        <v>0</v>
      </c>
      <c r="BL102" s="304">
        <v>0</v>
      </c>
      <c r="BM102" s="304">
        <v>0</v>
      </c>
      <c r="BN102" s="304">
        <v>0</v>
      </c>
      <c r="BO102" s="343">
        <v>0</v>
      </c>
      <c r="BP102" s="390"/>
      <c r="BQ102" s="504">
        <f t="shared" si="642"/>
        <v>0</v>
      </c>
      <c r="BR102" s="323" t="e">
        <f t="shared" si="643"/>
        <v>#DIV/0!</v>
      </c>
      <c r="BS102" s="376">
        <v>0</v>
      </c>
      <c r="BT102" s="323" t="e">
        <f t="shared" si="644"/>
        <v>#DIV/0!</v>
      </c>
      <c r="BU102" s="96">
        <v>0</v>
      </c>
      <c r="BV102" s="323" t="e">
        <f t="shared" si="645"/>
        <v>#DIV/0!</v>
      </c>
      <c r="BW102" s="390"/>
      <c r="BX102" s="530">
        <f t="shared" si="646"/>
        <v>0</v>
      </c>
      <c r="BY102" s="323" t="e">
        <f t="shared" si="647"/>
        <v>#DIV/0!</v>
      </c>
      <c r="BZ102" s="304">
        <v>0</v>
      </c>
      <c r="CA102" s="1372">
        <v>0</v>
      </c>
      <c r="CB102" s="304">
        <v>0</v>
      </c>
      <c r="CC102" s="304">
        <v>0</v>
      </c>
      <c r="CD102" s="1457">
        <v>0</v>
      </c>
      <c r="CE102" s="223">
        <v>0</v>
      </c>
      <c r="CF102" s="376">
        <v>0</v>
      </c>
      <c r="CG102" s="1475" t="e">
        <f t="shared" si="648"/>
        <v>#DIV/0!</v>
      </c>
      <c r="CH102" s="530"/>
      <c r="CI102" s="304">
        <f t="shared" si="649"/>
        <v>0</v>
      </c>
      <c r="CJ102" s="1475" t="e">
        <f t="shared" si="650"/>
        <v>#DIV/0!</v>
      </c>
      <c r="CK102" s="1954">
        <v>0</v>
      </c>
      <c r="CL102" s="1475" t="e">
        <f t="shared" si="651"/>
        <v>#DIV/0!</v>
      </c>
      <c r="CM102" s="530"/>
      <c r="CN102" s="530">
        <f t="shared" si="652"/>
        <v>0</v>
      </c>
      <c r="CO102" s="1475" t="e">
        <f t="shared" si="653"/>
        <v>#DIV/0!</v>
      </c>
      <c r="CP102" s="530"/>
      <c r="CQ102" s="304">
        <f t="shared" si="654"/>
        <v>0</v>
      </c>
      <c r="CR102" s="1475" t="e">
        <f t="shared" si="655"/>
        <v>#DIV/0!</v>
      </c>
      <c r="CS102" s="343">
        <v>0</v>
      </c>
      <c r="CT102" s="504">
        <v>0</v>
      </c>
      <c r="CU102" s="304">
        <v>0</v>
      </c>
      <c r="CV102" s="304">
        <v>0</v>
      </c>
      <c r="CW102" s="428">
        <v>0</v>
      </c>
      <c r="CX102" s="1475" t="e">
        <f t="shared" si="656"/>
        <v>#DIV/0!</v>
      </c>
      <c r="CY102" s="504">
        <v>0</v>
      </c>
      <c r="CZ102" s="304"/>
      <c r="DA102" s="304">
        <f t="shared" si="657"/>
        <v>0</v>
      </c>
      <c r="DB102" s="304"/>
      <c r="DC102" s="304">
        <f t="shared" si="658"/>
        <v>0</v>
      </c>
      <c r="DD102" s="343">
        <v>0</v>
      </c>
      <c r="DE102" s="1969" t="e">
        <f t="shared" si="659"/>
        <v>#DIV/0!</v>
      </c>
      <c r="DF102" s="304"/>
      <c r="DG102" s="304">
        <f t="shared" si="660"/>
        <v>0</v>
      </c>
      <c r="DH102" s="1475" t="e">
        <f t="shared" si="661"/>
        <v>#DIV/0!</v>
      </c>
      <c r="DI102" s="343">
        <v>0</v>
      </c>
      <c r="DJ102" s="2545">
        <v>0</v>
      </c>
      <c r="DK102" s="2543" t="e">
        <f t="shared" si="662"/>
        <v>#DIV/0!</v>
      </c>
      <c r="DL102" s="2546">
        <v>0</v>
      </c>
      <c r="DM102" s="2546">
        <v>0</v>
      </c>
      <c r="DN102" s="2546">
        <v>0</v>
      </c>
      <c r="DO102" s="2545">
        <v>0</v>
      </c>
      <c r="DP102" s="2543" t="e">
        <f t="shared" si="663"/>
        <v>#DIV/0!</v>
      </c>
      <c r="DQ102" s="2546"/>
      <c r="DR102" s="2546">
        <f t="shared" si="664"/>
        <v>0</v>
      </c>
      <c r="DS102" s="2543" t="e">
        <f t="shared" si="665"/>
        <v>#DIV/0!</v>
      </c>
      <c r="DT102" s="2545">
        <v>0</v>
      </c>
      <c r="DU102" s="2543" t="e">
        <f t="shared" si="666"/>
        <v>#DIV/0!</v>
      </c>
      <c r="DV102" s="2546">
        <v>0</v>
      </c>
      <c r="DW102" s="2545">
        <v>0</v>
      </c>
      <c r="DX102" s="587" t="e">
        <f t="shared" si="667"/>
        <v>#DIV/0!</v>
      </c>
      <c r="DY102" s="427">
        <v>0</v>
      </c>
      <c r="DZ102" s="304">
        <v>0</v>
      </c>
      <c r="EA102" s="304">
        <v>0</v>
      </c>
      <c r="EB102" s="427"/>
      <c r="EC102" s="427">
        <f t="shared" si="668"/>
        <v>0</v>
      </c>
      <c r="ED102" s="428">
        <v>0</v>
      </c>
      <c r="EE102" s="304"/>
      <c r="EF102" s="304">
        <f t="shared" si="669"/>
        <v>0</v>
      </c>
      <c r="EG102" s="1475" t="e">
        <f t="shared" si="670"/>
        <v>#DIV/0!</v>
      </c>
      <c r="EH102" s="2430">
        <v>0</v>
      </c>
      <c r="EI102" s="1475" t="e">
        <f t="shared" si="671"/>
        <v>#DIV/0!</v>
      </c>
      <c r="EJ102" s="427">
        <v>0</v>
      </c>
      <c r="EK102" s="2640">
        <v>0</v>
      </c>
      <c r="EL102" s="304">
        <v>0</v>
      </c>
      <c r="EM102" s="304">
        <v>0</v>
      </c>
    </row>
    <row r="103" spans="1:143" ht="21" hidden="1" x14ac:dyDescent="0.35">
      <c r="A103" s="203">
        <v>90</v>
      </c>
      <c r="B103" s="1747"/>
      <c r="C103" s="1747"/>
      <c r="D103" s="240"/>
      <c r="E103" s="209" t="s">
        <v>42</v>
      </c>
      <c r="F103" s="1747" t="s">
        <v>139</v>
      </c>
      <c r="G103" s="223">
        <v>0</v>
      </c>
      <c r="H103" s="223">
        <v>0</v>
      </c>
      <c r="I103" s="226">
        <v>0</v>
      </c>
      <c r="J103" s="223">
        <v>0</v>
      </c>
      <c r="K103" s="223">
        <v>0</v>
      </c>
      <c r="L103" s="226">
        <v>0</v>
      </c>
      <c r="M103" s="215" t="e">
        <f t="shared" si="930"/>
        <v>#DIV/0!</v>
      </c>
      <c r="N103" s="226"/>
      <c r="O103" s="530"/>
      <c r="P103" s="223">
        <v>0</v>
      </c>
      <c r="Q103" s="226">
        <f t="shared" si="722"/>
        <v>0</v>
      </c>
      <c r="R103" s="215" t="e">
        <f t="shared" si="672"/>
        <v>#DIV/0!</v>
      </c>
      <c r="S103" s="223">
        <v>0</v>
      </c>
      <c r="T103" s="226">
        <v>0</v>
      </c>
      <c r="U103" s="323" t="e">
        <f t="shared" si="673"/>
        <v>#DIV/0!</v>
      </c>
      <c r="V103" s="223">
        <v>0</v>
      </c>
      <c r="W103" s="530"/>
      <c r="X103" s="530">
        <f t="shared" si="674"/>
        <v>0</v>
      </c>
      <c r="Y103" s="323" t="e">
        <f t="shared" si="675"/>
        <v>#DIV/0!</v>
      </c>
      <c r="Z103" s="530">
        <v>0</v>
      </c>
      <c r="AA103" s="323" t="e">
        <f t="shared" si="676"/>
        <v>#DIV/0!</v>
      </c>
      <c r="AB103" s="530">
        <v>0</v>
      </c>
      <c r="AC103" s="223">
        <v>0</v>
      </c>
      <c r="AD103" s="223">
        <v>0</v>
      </c>
      <c r="AE103" s="223">
        <v>0</v>
      </c>
      <c r="AF103" s="223">
        <v>0</v>
      </c>
      <c r="AG103" s="226"/>
      <c r="AH103" s="343">
        <v>0</v>
      </c>
      <c r="AI103" s="323" t="e">
        <f t="shared" si="677"/>
        <v>#DIV/0!</v>
      </c>
      <c r="AJ103" s="343">
        <v>0</v>
      </c>
      <c r="AK103" s="323" t="e">
        <f t="shared" si="678"/>
        <v>#DIV/0!</v>
      </c>
      <c r="AL103" s="226"/>
      <c r="AM103" s="226">
        <f t="shared" si="679"/>
        <v>0</v>
      </c>
      <c r="AN103" s="323" t="e">
        <f t="shared" si="680"/>
        <v>#DIV/0!</v>
      </c>
      <c r="AO103" s="226"/>
      <c r="AP103" s="226">
        <f t="shared" si="681"/>
        <v>0</v>
      </c>
      <c r="AQ103" s="223">
        <v>0</v>
      </c>
      <c r="AR103" s="363">
        <v>0</v>
      </c>
      <c r="AS103" s="223">
        <v>0</v>
      </c>
      <c r="AT103" s="426">
        <v>0</v>
      </c>
      <c r="AU103" s="427">
        <v>0</v>
      </c>
      <c r="AV103" s="427">
        <v>0</v>
      </c>
      <c r="AW103" s="427">
        <v>0</v>
      </c>
      <c r="AX103" s="428">
        <v>0</v>
      </c>
      <c r="AY103" s="587" t="e">
        <f t="shared" si="682"/>
        <v>#DIV/0!</v>
      </c>
      <c r="AZ103" s="427"/>
      <c r="BA103" s="427">
        <f t="shared" si="683"/>
        <v>0</v>
      </c>
      <c r="BB103" s="587" t="e">
        <f t="shared" si="807"/>
        <v>#DIV/0!</v>
      </c>
      <c r="BC103" s="428">
        <v>0</v>
      </c>
      <c r="BD103" s="587" t="e">
        <f t="shared" si="684"/>
        <v>#DIV/0!</v>
      </c>
      <c r="BE103" s="428">
        <v>0</v>
      </c>
      <c r="BF103" s="587" t="e">
        <f t="shared" si="685"/>
        <v>#DIV/0!</v>
      </c>
      <c r="BG103" s="427"/>
      <c r="BH103" s="427">
        <f t="shared" si="686"/>
        <v>0</v>
      </c>
      <c r="BI103" s="587" t="e">
        <f t="shared" si="687"/>
        <v>#DIV/0!</v>
      </c>
      <c r="BJ103" s="428">
        <v>0</v>
      </c>
      <c r="BK103" s="428">
        <v>0</v>
      </c>
      <c r="BL103" s="304">
        <v>0</v>
      </c>
      <c r="BM103" s="304">
        <v>0</v>
      </c>
      <c r="BN103" s="304">
        <v>0</v>
      </c>
      <c r="BO103" s="343">
        <v>0</v>
      </c>
      <c r="BP103" s="390"/>
      <c r="BQ103" s="504">
        <f t="shared" si="642"/>
        <v>0</v>
      </c>
      <c r="BR103" s="323" t="e">
        <f t="shared" si="643"/>
        <v>#DIV/0!</v>
      </c>
      <c r="BS103" s="376">
        <v>0</v>
      </c>
      <c r="BT103" s="323" t="e">
        <f t="shared" si="644"/>
        <v>#DIV/0!</v>
      </c>
      <c r="BU103" s="96">
        <v>0</v>
      </c>
      <c r="BV103" s="323" t="e">
        <f t="shared" si="645"/>
        <v>#DIV/0!</v>
      </c>
      <c r="BW103" s="390"/>
      <c r="BX103" s="530">
        <f t="shared" si="646"/>
        <v>0</v>
      </c>
      <c r="BY103" s="323" t="e">
        <f t="shared" si="647"/>
        <v>#DIV/0!</v>
      </c>
      <c r="BZ103" s="304">
        <v>0</v>
      </c>
      <c r="CA103" s="1372">
        <v>0</v>
      </c>
      <c r="CB103" s="304">
        <v>0</v>
      </c>
      <c r="CC103" s="304">
        <v>0</v>
      </c>
      <c r="CD103" s="1457">
        <v>0</v>
      </c>
      <c r="CE103" s="223">
        <v>0</v>
      </c>
      <c r="CF103" s="376">
        <v>0</v>
      </c>
      <c r="CG103" s="1475" t="e">
        <f t="shared" si="648"/>
        <v>#DIV/0!</v>
      </c>
      <c r="CH103" s="530"/>
      <c r="CI103" s="304">
        <f t="shared" si="649"/>
        <v>0</v>
      </c>
      <c r="CJ103" s="1475" t="e">
        <f t="shared" si="650"/>
        <v>#DIV/0!</v>
      </c>
      <c r="CK103" s="1954">
        <v>0</v>
      </c>
      <c r="CL103" s="1475" t="e">
        <f t="shared" si="651"/>
        <v>#DIV/0!</v>
      </c>
      <c r="CM103" s="530"/>
      <c r="CN103" s="530">
        <f t="shared" si="652"/>
        <v>0</v>
      </c>
      <c r="CO103" s="1475" t="e">
        <f t="shared" si="653"/>
        <v>#DIV/0!</v>
      </c>
      <c r="CP103" s="530"/>
      <c r="CQ103" s="304">
        <f t="shared" si="654"/>
        <v>0</v>
      </c>
      <c r="CR103" s="1475" t="e">
        <f t="shared" si="655"/>
        <v>#DIV/0!</v>
      </c>
      <c r="CS103" s="343">
        <v>0</v>
      </c>
      <c r="CT103" s="504">
        <v>0</v>
      </c>
      <c r="CU103" s="304">
        <v>0</v>
      </c>
      <c r="CV103" s="304">
        <v>0</v>
      </c>
      <c r="CW103" s="428">
        <v>0</v>
      </c>
      <c r="CX103" s="1475" t="e">
        <f t="shared" si="656"/>
        <v>#DIV/0!</v>
      </c>
      <c r="CY103" s="504">
        <v>0</v>
      </c>
      <c r="CZ103" s="304"/>
      <c r="DA103" s="304">
        <f t="shared" si="657"/>
        <v>0</v>
      </c>
      <c r="DB103" s="304"/>
      <c r="DC103" s="304">
        <f t="shared" si="658"/>
        <v>0</v>
      </c>
      <c r="DD103" s="343">
        <v>0</v>
      </c>
      <c r="DE103" s="1969" t="e">
        <f t="shared" si="659"/>
        <v>#DIV/0!</v>
      </c>
      <c r="DF103" s="304"/>
      <c r="DG103" s="304">
        <f t="shared" si="660"/>
        <v>0</v>
      </c>
      <c r="DH103" s="1475" t="e">
        <f t="shared" si="661"/>
        <v>#DIV/0!</v>
      </c>
      <c r="DI103" s="343">
        <v>0</v>
      </c>
      <c r="DJ103" s="2545">
        <v>0</v>
      </c>
      <c r="DK103" s="2543" t="e">
        <f t="shared" si="662"/>
        <v>#DIV/0!</v>
      </c>
      <c r="DL103" s="2546">
        <v>0</v>
      </c>
      <c r="DM103" s="2546">
        <v>0</v>
      </c>
      <c r="DN103" s="2546">
        <v>0</v>
      </c>
      <c r="DO103" s="2545">
        <v>0</v>
      </c>
      <c r="DP103" s="2543" t="e">
        <f t="shared" si="663"/>
        <v>#DIV/0!</v>
      </c>
      <c r="DQ103" s="2546"/>
      <c r="DR103" s="2546">
        <f t="shared" si="664"/>
        <v>0</v>
      </c>
      <c r="DS103" s="2543" t="e">
        <f t="shared" si="665"/>
        <v>#DIV/0!</v>
      </c>
      <c r="DT103" s="2545">
        <v>0</v>
      </c>
      <c r="DU103" s="2543" t="e">
        <f t="shared" si="666"/>
        <v>#DIV/0!</v>
      </c>
      <c r="DV103" s="2546">
        <v>0</v>
      </c>
      <c r="DW103" s="2545">
        <v>0</v>
      </c>
      <c r="DX103" s="587" t="e">
        <f t="shared" si="667"/>
        <v>#DIV/0!</v>
      </c>
      <c r="DY103" s="427">
        <v>0</v>
      </c>
      <c r="DZ103" s="304">
        <v>0</v>
      </c>
      <c r="EA103" s="304">
        <v>0</v>
      </c>
      <c r="EB103" s="427"/>
      <c r="EC103" s="427">
        <f t="shared" si="668"/>
        <v>0</v>
      </c>
      <c r="ED103" s="428">
        <v>0</v>
      </c>
      <c r="EE103" s="304"/>
      <c r="EF103" s="304">
        <f t="shared" si="669"/>
        <v>0</v>
      </c>
      <c r="EG103" s="1475" t="e">
        <f t="shared" si="670"/>
        <v>#DIV/0!</v>
      </c>
      <c r="EH103" s="2430">
        <v>0</v>
      </c>
      <c r="EI103" s="1475" t="e">
        <f t="shared" si="671"/>
        <v>#DIV/0!</v>
      </c>
      <c r="EJ103" s="427">
        <v>0</v>
      </c>
      <c r="EK103" s="2640">
        <v>0</v>
      </c>
      <c r="EL103" s="304">
        <v>0</v>
      </c>
      <c r="EM103" s="304">
        <v>0</v>
      </c>
    </row>
    <row r="104" spans="1:143" ht="21" hidden="1" x14ac:dyDescent="0.35">
      <c r="A104" s="203">
        <v>91</v>
      </c>
      <c r="B104" s="1747"/>
      <c r="C104" s="1747"/>
      <c r="D104" s="240"/>
      <c r="E104" s="209" t="s">
        <v>882</v>
      </c>
      <c r="F104" s="1747"/>
      <c r="G104" s="223">
        <v>0</v>
      </c>
      <c r="H104" s="223"/>
      <c r="I104" s="226"/>
      <c r="J104" s="223"/>
      <c r="K104" s="223"/>
      <c r="L104" s="226"/>
      <c r="M104" s="215" t="e">
        <f t="shared" si="930"/>
        <v>#DIV/0!</v>
      </c>
      <c r="N104" s="226"/>
      <c r="O104" s="530"/>
      <c r="P104" s="223"/>
      <c r="Q104" s="226">
        <f t="shared" si="722"/>
        <v>0</v>
      </c>
      <c r="R104" s="215" t="e">
        <f t="shared" si="672"/>
        <v>#DIV/0!</v>
      </c>
      <c r="S104" s="223"/>
      <c r="T104" s="226"/>
      <c r="U104" s="323" t="e">
        <f t="shared" si="673"/>
        <v>#DIV/0!</v>
      </c>
      <c r="V104" s="223"/>
      <c r="W104" s="530"/>
      <c r="X104" s="530">
        <f t="shared" si="674"/>
        <v>0</v>
      </c>
      <c r="Y104" s="323" t="e">
        <f t="shared" si="675"/>
        <v>#DIV/0!</v>
      </c>
      <c r="Z104" s="530"/>
      <c r="AA104" s="323" t="e">
        <f t="shared" si="676"/>
        <v>#DIV/0!</v>
      </c>
      <c r="AB104" s="530"/>
      <c r="AC104" s="223"/>
      <c r="AD104" s="223"/>
      <c r="AE104" s="223"/>
      <c r="AF104" s="223"/>
      <c r="AG104" s="226"/>
      <c r="AH104" s="343"/>
      <c r="AI104" s="323" t="e">
        <f t="shared" si="677"/>
        <v>#DIV/0!</v>
      </c>
      <c r="AJ104" s="343"/>
      <c r="AK104" s="323" t="e">
        <f t="shared" si="678"/>
        <v>#DIV/0!</v>
      </c>
      <c r="AL104" s="226"/>
      <c r="AM104" s="226">
        <f t="shared" si="679"/>
        <v>0</v>
      </c>
      <c r="AN104" s="323" t="e">
        <f t="shared" si="680"/>
        <v>#DIV/0!</v>
      </c>
      <c r="AO104" s="226"/>
      <c r="AP104" s="226">
        <f t="shared" si="681"/>
        <v>0</v>
      </c>
      <c r="AQ104" s="223"/>
      <c r="AR104" s="363"/>
      <c r="AS104" s="223"/>
      <c r="AT104" s="426"/>
      <c r="AU104" s="427"/>
      <c r="AV104" s="427"/>
      <c r="AW104" s="427"/>
      <c r="AX104" s="428"/>
      <c r="AY104" s="587" t="e">
        <f t="shared" si="682"/>
        <v>#DIV/0!</v>
      </c>
      <c r="AZ104" s="427"/>
      <c r="BA104" s="427">
        <f t="shared" si="683"/>
        <v>0</v>
      </c>
      <c r="BB104" s="587" t="e">
        <f t="shared" si="807"/>
        <v>#DIV/0!</v>
      </c>
      <c r="BC104" s="428"/>
      <c r="BD104" s="587" t="e">
        <f t="shared" si="684"/>
        <v>#DIV/0!</v>
      </c>
      <c r="BE104" s="428"/>
      <c r="BF104" s="587" t="e">
        <f t="shared" si="685"/>
        <v>#DIV/0!</v>
      </c>
      <c r="BG104" s="427"/>
      <c r="BH104" s="427">
        <f t="shared" si="686"/>
        <v>0</v>
      </c>
      <c r="BI104" s="587" t="e">
        <f t="shared" si="687"/>
        <v>#DIV/0!</v>
      </c>
      <c r="BJ104" s="428"/>
      <c r="BK104" s="428"/>
      <c r="BL104" s="304"/>
      <c r="BM104" s="304"/>
      <c r="BN104" s="304"/>
      <c r="BO104" s="343"/>
      <c r="BP104" s="390"/>
      <c r="BQ104" s="504">
        <f t="shared" si="642"/>
        <v>0</v>
      </c>
      <c r="BR104" s="323" t="e">
        <f t="shared" si="643"/>
        <v>#DIV/0!</v>
      </c>
      <c r="BS104" s="376"/>
      <c r="BT104" s="323" t="e">
        <f t="shared" si="644"/>
        <v>#DIV/0!</v>
      </c>
      <c r="BU104" s="96"/>
      <c r="BV104" s="323" t="e">
        <f t="shared" si="645"/>
        <v>#DIV/0!</v>
      </c>
      <c r="BW104" s="390"/>
      <c r="BX104" s="530">
        <f t="shared" si="646"/>
        <v>0</v>
      </c>
      <c r="BY104" s="323" t="e">
        <f t="shared" si="647"/>
        <v>#DIV/0!</v>
      </c>
      <c r="BZ104" s="304"/>
      <c r="CA104" s="1372"/>
      <c r="CB104" s="304"/>
      <c r="CC104" s="304"/>
      <c r="CD104" s="1457"/>
      <c r="CE104" s="223"/>
      <c r="CF104" s="376"/>
      <c r="CG104" s="1475" t="e">
        <f t="shared" si="648"/>
        <v>#DIV/0!</v>
      </c>
      <c r="CH104" s="530"/>
      <c r="CI104" s="304">
        <f t="shared" si="649"/>
        <v>0</v>
      </c>
      <c r="CJ104" s="1475" t="e">
        <f t="shared" si="650"/>
        <v>#DIV/0!</v>
      </c>
      <c r="CK104" s="1954"/>
      <c r="CL104" s="1475" t="e">
        <f t="shared" si="651"/>
        <v>#DIV/0!</v>
      </c>
      <c r="CM104" s="530"/>
      <c r="CN104" s="530">
        <f t="shared" si="652"/>
        <v>0</v>
      </c>
      <c r="CO104" s="1475" t="e">
        <f t="shared" si="653"/>
        <v>#DIV/0!</v>
      </c>
      <c r="CP104" s="530"/>
      <c r="CQ104" s="304">
        <f t="shared" si="654"/>
        <v>0</v>
      </c>
      <c r="CR104" s="1475" t="e">
        <f t="shared" si="655"/>
        <v>#DIV/0!</v>
      </c>
      <c r="CS104" s="343"/>
      <c r="CT104" s="504"/>
      <c r="CU104" s="304"/>
      <c r="CV104" s="304"/>
      <c r="CW104" s="428"/>
      <c r="CX104" s="1475" t="e">
        <f t="shared" si="656"/>
        <v>#DIV/0!</v>
      </c>
      <c r="CY104" s="504"/>
      <c r="CZ104" s="304"/>
      <c r="DA104" s="304">
        <f t="shared" si="657"/>
        <v>0</v>
      </c>
      <c r="DB104" s="304"/>
      <c r="DC104" s="304">
        <f t="shared" si="658"/>
        <v>0</v>
      </c>
      <c r="DD104" s="343"/>
      <c r="DE104" s="1969" t="e">
        <f t="shared" si="659"/>
        <v>#DIV/0!</v>
      </c>
      <c r="DF104" s="304"/>
      <c r="DG104" s="304">
        <f t="shared" si="660"/>
        <v>0</v>
      </c>
      <c r="DH104" s="1475" t="e">
        <f t="shared" si="661"/>
        <v>#DIV/0!</v>
      </c>
      <c r="DI104" s="343"/>
      <c r="DJ104" s="2545"/>
      <c r="DK104" s="2543" t="e">
        <f t="shared" si="662"/>
        <v>#DIV/0!</v>
      </c>
      <c r="DL104" s="2546"/>
      <c r="DM104" s="2546"/>
      <c r="DN104" s="2546"/>
      <c r="DO104" s="2545"/>
      <c r="DP104" s="2543" t="e">
        <f t="shared" si="663"/>
        <v>#DIV/0!</v>
      </c>
      <c r="DQ104" s="2546"/>
      <c r="DR104" s="2546">
        <f t="shared" si="664"/>
        <v>0</v>
      </c>
      <c r="DS104" s="2543" t="e">
        <f t="shared" si="665"/>
        <v>#DIV/0!</v>
      </c>
      <c r="DT104" s="2545"/>
      <c r="DU104" s="2543" t="e">
        <f t="shared" si="666"/>
        <v>#DIV/0!</v>
      </c>
      <c r="DV104" s="2546"/>
      <c r="DW104" s="2545">
        <v>800</v>
      </c>
      <c r="DX104" s="587" t="e">
        <f t="shared" si="667"/>
        <v>#DIV/0!</v>
      </c>
      <c r="DY104" s="427"/>
      <c r="DZ104" s="304"/>
      <c r="EA104" s="304"/>
      <c r="EB104" s="427"/>
      <c r="EC104" s="427">
        <f t="shared" si="668"/>
        <v>0</v>
      </c>
      <c r="ED104" s="428">
        <v>0</v>
      </c>
      <c r="EE104" s="304"/>
      <c r="EF104" s="304">
        <f t="shared" si="669"/>
        <v>0</v>
      </c>
      <c r="EG104" s="1475" t="e">
        <f t="shared" si="670"/>
        <v>#DIV/0!</v>
      </c>
      <c r="EH104" s="2430">
        <v>0</v>
      </c>
      <c r="EI104" s="1475" t="e">
        <f t="shared" si="671"/>
        <v>#DIV/0!</v>
      </c>
      <c r="EJ104" s="427"/>
      <c r="EK104" s="2640"/>
      <c r="EL104" s="304"/>
      <c r="EM104" s="304"/>
    </row>
    <row r="105" spans="1:143" ht="21" hidden="1" x14ac:dyDescent="0.35">
      <c r="A105" s="203">
        <v>94</v>
      </c>
      <c r="B105" s="229"/>
      <c r="C105" s="229"/>
      <c r="D105" s="257"/>
      <c r="E105" s="258" t="s">
        <v>37</v>
      </c>
      <c r="F105" s="1747" t="s">
        <v>507</v>
      </c>
      <c r="G105" s="259">
        <v>2562</v>
      </c>
      <c r="H105" s="259">
        <v>1332</v>
      </c>
      <c r="I105" s="260">
        <v>929</v>
      </c>
      <c r="J105" s="259">
        <v>929</v>
      </c>
      <c r="K105" s="259">
        <v>929</v>
      </c>
      <c r="L105" s="260">
        <v>15</v>
      </c>
      <c r="M105" s="215">
        <f t="shared" si="930"/>
        <v>1.6146393972012917E-2</v>
      </c>
      <c r="N105" s="260"/>
      <c r="O105" s="309"/>
      <c r="P105" s="259">
        <v>929</v>
      </c>
      <c r="Q105" s="260">
        <f t="shared" si="722"/>
        <v>929</v>
      </c>
      <c r="R105" s="215">
        <f t="shared" si="672"/>
        <v>1.6146393972012917E-2</v>
      </c>
      <c r="S105" s="259">
        <v>929</v>
      </c>
      <c r="T105" s="260">
        <v>617</v>
      </c>
      <c r="U105" s="323">
        <f t="shared" si="673"/>
        <v>0.66415500538213135</v>
      </c>
      <c r="V105" s="259">
        <v>929</v>
      </c>
      <c r="W105" s="309"/>
      <c r="X105" s="309">
        <f t="shared" si="674"/>
        <v>929</v>
      </c>
      <c r="Y105" s="323">
        <f t="shared" si="675"/>
        <v>0.66415500538213135</v>
      </c>
      <c r="Z105" s="309">
        <v>252</v>
      </c>
      <c r="AA105" s="323">
        <f t="shared" si="676"/>
        <v>0.27125941872981701</v>
      </c>
      <c r="AB105" s="309">
        <v>445</v>
      </c>
      <c r="AC105" s="259">
        <v>929</v>
      </c>
      <c r="AD105" s="259">
        <v>445</v>
      </c>
      <c r="AE105" s="259">
        <v>445</v>
      </c>
      <c r="AF105" s="259">
        <v>445</v>
      </c>
      <c r="AG105" s="260"/>
      <c r="AH105" s="346">
        <v>571.26</v>
      </c>
      <c r="AI105" s="323">
        <f t="shared" si="677"/>
        <v>0.61491926803013996</v>
      </c>
      <c r="AJ105" s="346">
        <v>3419.76</v>
      </c>
      <c r="AK105" s="323">
        <f t="shared" si="678"/>
        <v>7.6848539325842697</v>
      </c>
      <c r="AL105" s="260"/>
      <c r="AM105" s="260">
        <f t="shared" si="679"/>
        <v>445</v>
      </c>
      <c r="AN105" s="323">
        <f t="shared" si="680"/>
        <v>7.6848539325842697</v>
      </c>
      <c r="AO105" s="260"/>
      <c r="AP105" s="260">
        <f t="shared" si="681"/>
        <v>445</v>
      </c>
      <c r="AQ105" s="259">
        <v>445</v>
      </c>
      <c r="AR105" s="366">
        <v>4541.76</v>
      </c>
      <c r="AS105" s="259">
        <v>445</v>
      </c>
      <c r="AT105" s="435">
        <v>4854.76</v>
      </c>
      <c r="AU105" s="436">
        <v>539</v>
      </c>
      <c r="AV105" s="436">
        <v>539</v>
      </c>
      <c r="AW105" s="436">
        <v>539</v>
      </c>
      <c r="AX105" s="437">
        <v>285.33</v>
      </c>
      <c r="AY105" s="587">
        <f t="shared" si="682"/>
        <v>0.52936920222634509</v>
      </c>
      <c r="AZ105" s="436"/>
      <c r="BA105" s="436">
        <f t="shared" si="683"/>
        <v>539</v>
      </c>
      <c r="BB105" s="587">
        <f t="shared" si="807"/>
        <v>0.52936920222634509</v>
      </c>
      <c r="BC105" s="437">
        <v>320.33</v>
      </c>
      <c r="BD105" s="587">
        <f t="shared" si="684"/>
        <v>0.59430426716140994</v>
      </c>
      <c r="BE105" s="437">
        <v>392.73</v>
      </c>
      <c r="BF105" s="587">
        <f t="shared" si="685"/>
        <v>0.72862708719851577</v>
      </c>
      <c r="BG105" s="436"/>
      <c r="BH105" s="436">
        <f t="shared" si="686"/>
        <v>539</v>
      </c>
      <c r="BI105" s="587">
        <f t="shared" si="687"/>
        <v>0.72862708719851577</v>
      </c>
      <c r="BJ105" s="437">
        <v>392.73</v>
      </c>
      <c r="BK105" s="437">
        <v>392.73</v>
      </c>
      <c r="BL105" s="402">
        <v>468</v>
      </c>
      <c r="BM105" s="402">
        <v>445</v>
      </c>
      <c r="BN105" s="402">
        <v>360</v>
      </c>
      <c r="BO105" s="346">
        <v>0</v>
      </c>
      <c r="BP105" s="392"/>
      <c r="BQ105" s="75">
        <f t="shared" si="642"/>
        <v>468</v>
      </c>
      <c r="BR105" s="323">
        <f t="shared" si="643"/>
        <v>0</v>
      </c>
      <c r="BS105" s="379">
        <v>5</v>
      </c>
      <c r="BT105" s="323">
        <f t="shared" si="644"/>
        <v>1.0683760683760684E-2</v>
      </c>
      <c r="BU105" s="99">
        <v>696</v>
      </c>
      <c r="BV105" s="323">
        <f t="shared" si="645"/>
        <v>1.4871794871794872</v>
      </c>
      <c r="BW105" s="392"/>
      <c r="BX105" s="309">
        <f t="shared" si="646"/>
        <v>468</v>
      </c>
      <c r="BY105" s="323">
        <f t="shared" si="647"/>
        <v>1.4871794871794872</v>
      </c>
      <c r="BZ105" s="402">
        <v>468</v>
      </c>
      <c r="CA105" s="1449">
        <v>468</v>
      </c>
      <c r="CB105" s="402">
        <v>468</v>
      </c>
      <c r="CC105" s="402">
        <v>468</v>
      </c>
      <c r="CD105" s="1461">
        <v>10396</v>
      </c>
      <c r="CE105" s="259">
        <v>468</v>
      </c>
      <c r="CF105" s="379">
        <v>953.29</v>
      </c>
      <c r="CG105" s="1475">
        <f t="shared" si="648"/>
        <v>2.0369444444444444</v>
      </c>
      <c r="CH105" s="1544">
        <v>2190</v>
      </c>
      <c r="CI105" s="402">
        <f t="shared" si="649"/>
        <v>2658</v>
      </c>
      <c r="CJ105" s="1475">
        <f t="shared" si="650"/>
        <v>0.35864936042136941</v>
      </c>
      <c r="CK105" s="1957">
        <v>1432.15</v>
      </c>
      <c r="CL105" s="1475">
        <f t="shared" si="651"/>
        <v>0.53880737396538758</v>
      </c>
      <c r="CM105" s="1544">
        <v>10000</v>
      </c>
      <c r="CN105" s="309">
        <f t="shared" si="652"/>
        <v>12658</v>
      </c>
      <c r="CO105" s="1475">
        <f t="shared" si="653"/>
        <v>0.11314188655395797</v>
      </c>
      <c r="CP105" s="1544">
        <v>10000</v>
      </c>
      <c r="CQ105" s="402">
        <f t="shared" si="654"/>
        <v>12658</v>
      </c>
      <c r="CR105" s="1475">
        <f t="shared" si="655"/>
        <v>0.11314188655395797</v>
      </c>
      <c r="CS105" s="346">
        <v>10290.41</v>
      </c>
      <c r="CT105" s="75">
        <v>3000</v>
      </c>
      <c r="CU105" s="402">
        <v>500</v>
      </c>
      <c r="CV105" s="402">
        <v>500</v>
      </c>
      <c r="CW105" s="437">
        <v>10290.41</v>
      </c>
      <c r="CX105" s="1475">
        <f t="shared" si="656"/>
        <v>0.81295702322641805</v>
      </c>
      <c r="CY105" s="75">
        <v>3000</v>
      </c>
      <c r="CZ105" s="402"/>
      <c r="DA105" s="402">
        <f t="shared" si="657"/>
        <v>3000</v>
      </c>
      <c r="DB105" s="402"/>
      <c r="DC105" s="402">
        <f t="shared" si="658"/>
        <v>3000</v>
      </c>
      <c r="DD105" s="346">
        <v>45</v>
      </c>
      <c r="DE105" s="1969">
        <f t="shared" si="659"/>
        <v>1.4999999999999999E-2</v>
      </c>
      <c r="DF105" s="402"/>
      <c r="DG105" s="402">
        <f t="shared" si="660"/>
        <v>3000</v>
      </c>
      <c r="DH105" s="1475">
        <f t="shared" si="661"/>
        <v>1.4999999999999999E-2</v>
      </c>
      <c r="DI105" s="346">
        <v>282.08</v>
      </c>
      <c r="DJ105" s="2551">
        <v>282.08</v>
      </c>
      <c r="DK105" s="2543">
        <f t="shared" si="662"/>
        <v>9.4026666666666661E-2</v>
      </c>
      <c r="DL105" s="2552">
        <v>2158</v>
      </c>
      <c r="DM105" s="2552">
        <v>300</v>
      </c>
      <c r="DN105" s="2552">
        <v>1970</v>
      </c>
      <c r="DO105" s="2551">
        <v>928.2</v>
      </c>
      <c r="DP105" s="2543">
        <f t="shared" si="663"/>
        <v>0.43012048192771085</v>
      </c>
      <c r="DQ105" s="2552"/>
      <c r="DR105" s="2552">
        <f t="shared" si="664"/>
        <v>2158</v>
      </c>
      <c r="DS105" s="2543">
        <f t="shared" si="665"/>
        <v>0.43012048192771085</v>
      </c>
      <c r="DT105" s="2551">
        <v>971.2</v>
      </c>
      <c r="DU105" s="2543">
        <f t="shared" si="666"/>
        <v>0.45004633920296572</v>
      </c>
      <c r="DV105" s="2552">
        <v>2158</v>
      </c>
      <c r="DW105" s="2551">
        <v>241.7</v>
      </c>
      <c r="DX105" s="587">
        <f t="shared" si="667"/>
        <v>0.11200185356811862</v>
      </c>
      <c r="DY105" s="436">
        <v>2158</v>
      </c>
      <c r="DZ105" s="2158">
        <v>2158</v>
      </c>
      <c r="EA105" s="2158">
        <v>2158</v>
      </c>
      <c r="EB105" s="436"/>
      <c r="EC105" s="436">
        <f t="shared" si="668"/>
        <v>2158</v>
      </c>
      <c r="ED105" s="437">
        <v>3106.04</v>
      </c>
      <c r="EE105" s="402"/>
      <c r="EF105" s="402">
        <f t="shared" si="669"/>
        <v>2158</v>
      </c>
      <c r="EG105" s="1475">
        <f t="shared" si="670"/>
        <v>1.4393141797961075</v>
      </c>
      <c r="EH105" s="2433">
        <v>3106.04</v>
      </c>
      <c r="EI105" s="1475">
        <f t="shared" si="671"/>
        <v>1.4393141797961075</v>
      </c>
      <c r="EJ105" s="436">
        <v>2158</v>
      </c>
      <c r="EK105" s="2674">
        <v>607</v>
      </c>
      <c r="EL105" s="402">
        <v>607</v>
      </c>
      <c r="EM105" s="402">
        <v>607</v>
      </c>
    </row>
    <row r="106" spans="1:143" ht="21" x14ac:dyDescent="0.35">
      <c r="A106" s="203">
        <v>32</v>
      </c>
      <c r="B106" s="229"/>
      <c r="C106" s="229">
        <v>292</v>
      </c>
      <c r="D106" s="257" t="s">
        <v>182</v>
      </c>
      <c r="E106" s="261" t="s">
        <v>838</v>
      </c>
      <c r="F106" s="1747"/>
      <c r="G106" s="259"/>
      <c r="H106" s="259"/>
      <c r="I106" s="260"/>
      <c r="J106" s="259"/>
      <c r="K106" s="259"/>
      <c r="L106" s="260"/>
      <c r="M106" s="215"/>
      <c r="N106" s="260"/>
      <c r="O106" s="309"/>
      <c r="P106" s="259"/>
      <c r="Q106" s="226">
        <f t="shared" si="722"/>
        <v>0</v>
      </c>
      <c r="R106" s="215"/>
      <c r="S106" s="259"/>
      <c r="T106" s="260"/>
      <c r="U106" s="323" t="e">
        <f t="shared" si="673"/>
        <v>#DIV/0!</v>
      </c>
      <c r="V106" s="259"/>
      <c r="W106" s="309"/>
      <c r="X106" s="530">
        <f t="shared" si="674"/>
        <v>0</v>
      </c>
      <c r="Y106" s="323" t="e">
        <f t="shared" si="675"/>
        <v>#DIV/0!</v>
      </c>
      <c r="Z106" s="309"/>
      <c r="AA106" s="323" t="e">
        <f t="shared" si="676"/>
        <v>#DIV/0!</v>
      </c>
      <c r="AB106" s="309"/>
      <c r="AC106" s="259"/>
      <c r="AD106" s="259"/>
      <c r="AE106" s="259"/>
      <c r="AF106" s="259"/>
      <c r="AG106" s="260"/>
      <c r="AH106" s="346"/>
      <c r="AI106" s="323" t="e">
        <f t="shared" si="677"/>
        <v>#DIV/0!</v>
      </c>
      <c r="AJ106" s="346"/>
      <c r="AK106" s="323" t="e">
        <f t="shared" si="678"/>
        <v>#DIV/0!</v>
      </c>
      <c r="AL106" s="260"/>
      <c r="AM106" s="260">
        <f t="shared" si="679"/>
        <v>0</v>
      </c>
      <c r="AN106" s="323" t="e">
        <f t="shared" si="680"/>
        <v>#DIV/0!</v>
      </c>
      <c r="AO106" s="260"/>
      <c r="AP106" s="260">
        <f t="shared" si="681"/>
        <v>0</v>
      </c>
      <c r="AQ106" s="259"/>
      <c r="AR106" s="366"/>
      <c r="AS106" s="259"/>
      <c r="AT106" s="435"/>
      <c r="AU106" s="436"/>
      <c r="AV106" s="436"/>
      <c r="AW106" s="436"/>
      <c r="AX106" s="437"/>
      <c r="AY106" s="587" t="e">
        <f t="shared" si="682"/>
        <v>#DIV/0!</v>
      </c>
      <c r="AZ106" s="436"/>
      <c r="BA106" s="436">
        <f t="shared" si="683"/>
        <v>0</v>
      </c>
      <c r="BB106" s="587"/>
      <c r="BC106" s="437"/>
      <c r="BD106" s="587"/>
      <c r="BE106" s="437"/>
      <c r="BF106" s="587" t="e">
        <f t="shared" si="685"/>
        <v>#DIV/0!</v>
      </c>
      <c r="BG106" s="436"/>
      <c r="BH106" s="436">
        <f t="shared" si="686"/>
        <v>0</v>
      </c>
      <c r="BI106" s="587" t="e">
        <f t="shared" si="687"/>
        <v>#DIV/0!</v>
      </c>
      <c r="BJ106" s="437"/>
      <c r="BK106" s="437"/>
      <c r="BL106" s="402"/>
      <c r="BM106" s="402"/>
      <c r="BN106" s="402"/>
      <c r="BO106" s="346"/>
      <c r="BP106" s="392"/>
      <c r="BQ106" s="75">
        <f t="shared" si="642"/>
        <v>0</v>
      </c>
      <c r="BR106" s="323" t="e">
        <f t="shared" si="643"/>
        <v>#DIV/0!</v>
      </c>
      <c r="BS106" s="379"/>
      <c r="BT106" s="323" t="e">
        <f t="shared" si="644"/>
        <v>#DIV/0!</v>
      </c>
      <c r="BU106" s="99"/>
      <c r="BV106" s="323" t="e">
        <f t="shared" si="645"/>
        <v>#DIV/0!</v>
      </c>
      <c r="BW106" s="392"/>
      <c r="BX106" s="309">
        <f t="shared" si="646"/>
        <v>0</v>
      </c>
      <c r="BY106" s="323" t="e">
        <f t="shared" si="647"/>
        <v>#DIV/0!</v>
      </c>
      <c r="BZ106" s="402"/>
      <c r="CA106" s="1449"/>
      <c r="CB106" s="402"/>
      <c r="CC106" s="402"/>
      <c r="CD106" s="1461"/>
      <c r="CE106" s="259"/>
      <c r="CF106" s="379"/>
      <c r="CG106" s="1475" t="e">
        <f t="shared" si="648"/>
        <v>#DIV/0!</v>
      </c>
      <c r="CH106" s="309"/>
      <c r="CI106" s="402">
        <f t="shared" si="649"/>
        <v>0</v>
      </c>
      <c r="CJ106" s="1475" t="e">
        <f t="shared" si="650"/>
        <v>#DIV/0!</v>
      </c>
      <c r="CK106" s="1957"/>
      <c r="CL106" s="1475" t="e">
        <f t="shared" si="651"/>
        <v>#DIV/0!</v>
      </c>
      <c r="CM106" s="309"/>
      <c r="CN106" s="309">
        <f t="shared" si="652"/>
        <v>0</v>
      </c>
      <c r="CO106" s="1475" t="e">
        <f t="shared" si="653"/>
        <v>#DIV/0!</v>
      </c>
      <c r="CP106" s="309"/>
      <c r="CQ106" s="402">
        <f t="shared" si="654"/>
        <v>0</v>
      </c>
      <c r="CR106" s="1475" t="e">
        <f t="shared" si="655"/>
        <v>#DIV/0!</v>
      </c>
      <c r="CS106" s="346"/>
      <c r="CT106" s="75"/>
      <c r="CU106" s="402"/>
      <c r="CV106" s="402"/>
      <c r="CW106" s="437"/>
      <c r="CX106" s="1475" t="e">
        <f t="shared" si="656"/>
        <v>#DIV/0!</v>
      </c>
      <c r="CY106" s="75"/>
      <c r="CZ106" s="402"/>
      <c r="DA106" s="402">
        <f t="shared" si="657"/>
        <v>0</v>
      </c>
      <c r="DB106" s="402"/>
      <c r="DC106" s="402">
        <f t="shared" si="658"/>
        <v>0</v>
      </c>
      <c r="DD106" s="346"/>
      <c r="DE106" s="1969" t="e">
        <f t="shared" si="659"/>
        <v>#DIV/0!</v>
      </c>
      <c r="DF106" s="402"/>
      <c r="DG106" s="402">
        <f t="shared" si="660"/>
        <v>0</v>
      </c>
      <c r="DH106" s="1475" t="e">
        <f t="shared" si="661"/>
        <v>#DIV/0!</v>
      </c>
      <c r="DI106" s="346"/>
      <c r="DJ106" s="2551"/>
      <c r="DK106" s="2543" t="e">
        <f t="shared" si="662"/>
        <v>#DIV/0!</v>
      </c>
      <c r="DL106" s="2552">
        <v>1728</v>
      </c>
      <c r="DM106" s="2552">
        <v>0</v>
      </c>
      <c r="DN106" s="2552">
        <v>0</v>
      </c>
      <c r="DO106" s="2551">
        <v>1728</v>
      </c>
      <c r="DP106" s="2543">
        <f t="shared" si="663"/>
        <v>1</v>
      </c>
      <c r="DQ106" s="2552"/>
      <c r="DR106" s="2552">
        <f t="shared" si="664"/>
        <v>1728</v>
      </c>
      <c r="DS106" s="2543">
        <f t="shared" si="665"/>
        <v>1</v>
      </c>
      <c r="DT106" s="2551">
        <v>1728</v>
      </c>
      <c r="DU106" s="2543">
        <f t="shared" si="666"/>
        <v>1</v>
      </c>
      <c r="DV106" s="2552">
        <v>1728</v>
      </c>
      <c r="DW106" s="2551">
        <v>1728</v>
      </c>
      <c r="DX106" s="587">
        <f t="shared" si="667"/>
        <v>1</v>
      </c>
      <c r="DY106" s="436"/>
      <c r="DZ106" s="402">
        <v>0</v>
      </c>
      <c r="EA106" s="402">
        <v>0</v>
      </c>
      <c r="EB106" s="436"/>
      <c r="EC106" s="436">
        <f t="shared" si="668"/>
        <v>0</v>
      </c>
      <c r="ED106" s="437">
        <v>0</v>
      </c>
      <c r="EE106" s="402"/>
      <c r="EF106" s="402">
        <f t="shared" si="669"/>
        <v>0</v>
      </c>
      <c r="EG106" s="1475" t="e">
        <f t="shared" si="670"/>
        <v>#DIV/0!</v>
      </c>
      <c r="EH106" s="2433">
        <v>0</v>
      </c>
      <c r="EI106" s="1475" t="e">
        <f t="shared" si="671"/>
        <v>#DIV/0!</v>
      </c>
      <c r="EJ106" s="436"/>
      <c r="EK106" s="2674">
        <v>0</v>
      </c>
      <c r="EL106" s="402">
        <v>0</v>
      </c>
      <c r="EM106" s="402">
        <v>0</v>
      </c>
    </row>
    <row r="107" spans="1:143" ht="21" x14ac:dyDescent="0.35">
      <c r="A107" s="203">
        <v>33</v>
      </c>
      <c r="B107" s="1747">
        <v>300</v>
      </c>
      <c r="C107" s="1747"/>
      <c r="D107" s="240"/>
      <c r="E107" s="207" t="s">
        <v>172</v>
      </c>
      <c r="F107" s="1747"/>
      <c r="G107" s="241">
        <f t="shared" ref="G107:P107" si="968">SUM(G108)</f>
        <v>17878</v>
      </c>
      <c r="H107" s="241">
        <f t="shared" si="968"/>
        <v>46120</v>
      </c>
      <c r="I107" s="242">
        <f t="shared" si="968"/>
        <v>17857</v>
      </c>
      <c r="J107" s="241">
        <f t="shared" si="968"/>
        <v>17862</v>
      </c>
      <c r="K107" s="241">
        <f t="shared" si="968"/>
        <v>17867</v>
      </c>
      <c r="L107" s="242">
        <f t="shared" si="968"/>
        <v>12382</v>
      </c>
      <c r="M107" s="215">
        <f>L107/I107</f>
        <v>0.69339754718037749</v>
      </c>
      <c r="N107" s="242">
        <f t="shared" si="968"/>
        <v>500</v>
      </c>
      <c r="O107" s="580">
        <f t="shared" si="968"/>
        <v>11632</v>
      </c>
      <c r="P107" s="241">
        <f t="shared" si="968"/>
        <v>17857</v>
      </c>
      <c r="Q107" s="242">
        <f t="shared" si="722"/>
        <v>29989</v>
      </c>
      <c r="R107" s="215">
        <f t="shared" si="672"/>
        <v>0.4128847243989463</v>
      </c>
      <c r="S107" s="241">
        <f t="shared" ref="S107:W107" si="969">SUM(S108)</f>
        <v>29989</v>
      </c>
      <c r="T107" s="242">
        <f t="shared" si="969"/>
        <v>13222</v>
      </c>
      <c r="U107" s="323">
        <f t="shared" si="673"/>
        <v>0.44089499483143818</v>
      </c>
      <c r="V107" s="241">
        <f t="shared" si="969"/>
        <v>44985</v>
      </c>
      <c r="W107" s="580">
        <f t="shared" si="969"/>
        <v>14996</v>
      </c>
      <c r="X107" s="580">
        <f t="shared" si="674"/>
        <v>44985</v>
      </c>
      <c r="Y107" s="323">
        <f t="shared" si="675"/>
        <v>0.29392019562076249</v>
      </c>
      <c r="Z107" s="580">
        <f t="shared" ref="Z107:AL107" si="970">SUM(Z108)</f>
        <v>37264</v>
      </c>
      <c r="AA107" s="323">
        <f t="shared" si="676"/>
        <v>0.8283650105590753</v>
      </c>
      <c r="AB107" s="580">
        <f t="shared" si="970"/>
        <v>42621</v>
      </c>
      <c r="AC107" s="241">
        <f t="shared" si="970"/>
        <v>44985</v>
      </c>
      <c r="AD107" s="241">
        <f t="shared" si="970"/>
        <v>25575</v>
      </c>
      <c r="AE107" s="241">
        <f t="shared" si="970"/>
        <v>2520</v>
      </c>
      <c r="AF107" s="241">
        <f t="shared" si="970"/>
        <v>2520</v>
      </c>
      <c r="AG107" s="242">
        <f t="shared" si="970"/>
        <v>0</v>
      </c>
      <c r="AH107" s="342">
        <f t="shared" si="970"/>
        <v>45040.65</v>
      </c>
      <c r="AI107" s="323">
        <f t="shared" si="677"/>
        <v>1.0012370790263421</v>
      </c>
      <c r="AJ107" s="342">
        <f t="shared" si="970"/>
        <v>30304.87</v>
      </c>
      <c r="AK107" s="323">
        <f t="shared" si="678"/>
        <v>1.1849411534701857</v>
      </c>
      <c r="AL107" s="242">
        <f t="shared" si="970"/>
        <v>0</v>
      </c>
      <c r="AM107" s="242">
        <f t="shared" si="679"/>
        <v>25575</v>
      </c>
      <c r="AN107" s="323">
        <f t="shared" si="680"/>
        <v>1.1849411534701857</v>
      </c>
      <c r="AO107" s="242">
        <f t="shared" ref="AO107" si="971">SUM(AO108)</f>
        <v>4000</v>
      </c>
      <c r="AP107" s="242">
        <f t="shared" si="681"/>
        <v>29575</v>
      </c>
      <c r="AQ107" s="241">
        <f t="shared" ref="AQ107:AX107" si="972">SUM(AQ108)</f>
        <v>25575</v>
      </c>
      <c r="AR107" s="362">
        <f t="shared" si="972"/>
        <v>37266.929999999993</v>
      </c>
      <c r="AS107" s="241">
        <f t="shared" si="972"/>
        <v>29575</v>
      </c>
      <c r="AT107" s="423">
        <f t="shared" si="972"/>
        <v>39069.800000000003</v>
      </c>
      <c r="AU107" s="424">
        <f t="shared" si="972"/>
        <v>16337</v>
      </c>
      <c r="AV107" s="424">
        <f t="shared" si="972"/>
        <v>2520</v>
      </c>
      <c r="AW107" s="424">
        <f t="shared" si="972"/>
        <v>2520</v>
      </c>
      <c r="AX107" s="425">
        <f t="shared" si="972"/>
        <v>6890.5099999999993</v>
      </c>
      <c r="AY107" s="587">
        <f t="shared" si="682"/>
        <v>0.42177327538715792</v>
      </c>
      <c r="AZ107" s="424">
        <f t="shared" ref="AZ107" si="973">SUM(AZ108)</f>
        <v>25000</v>
      </c>
      <c r="BA107" s="424">
        <f t="shared" si="683"/>
        <v>41337</v>
      </c>
      <c r="BB107" s="587">
        <f t="shared" si="807"/>
        <v>0.166691099983066</v>
      </c>
      <c r="BC107" s="425">
        <f t="shared" ref="BC107:BE107" si="974">SUM(BC108)</f>
        <v>24795.54</v>
      </c>
      <c r="BD107" s="587">
        <f t="shared" si="684"/>
        <v>0.59983888526017859</v>
      </c>
      <c r="BE107" s="425">
        <f t="shared" si="974"/>
        <v>31735.54</v>
      </c>
      <c r="BF107" s="587">
        <f t="shared" si="685"/>
        <v>0.76772721774681285</v>
      </c>
      <c r="BG107" s="424">
        <f t="shared" ref="BG107" si="975">SUM(BG108)</f>
        <v>5000</v>
      </c>
      <c r="BH107" s="424">
        <f t="shared" si="686"/>
        <v>46337</v>
      </c>
      <c r="BI107" s="587">
        <f t="shared" si="687"/>
        <v>0.68488551265727171</v>
      </c>
      <c r="BJ107" s="425">
        <f t="shared" ref="BJ107:BP107" si="976">SUM(BJ108)</f>
        <v>65441.46</v>
      </c>
      <c r="BK107" s="425">
        <f t="shared" si="976"/>
        <v>65441.46</v>
      </c>
      <c r="BL107" s="305">
        <f t="shared" si="976"/>
        <v>41516</v>
      </c>
      <c r="BM107" s="305">
        <f t="shared" si="976"/>
        <v>7646</v>
      </c>
      <c r="BN107" s="305">
        <f t="shared" si="976"/>
        <v>3162</v>
      </c>
      <c r="BO107" s="342">
        <f t="shared" si="976"/>
        <v>19571.38</v>
      </c>
      <c r="BP107" s="389">
        <f t="shared" si="976"/>
        <v>8351</v>
      </c>
      <c r="BQ107" s="507">
        <f t="shared" si="642"/>
        <v>49867</v>
      </c>
      <c r="BR107" s="323">
        <f t="shared" si="643"/>
        <v>0.39247157438787178</v>
      </c>
      <c r="BS107" s="375">
        <f t="shared" ref="BS107:BU107" si="977">SUM(BS108)</f>
        <v>34716.050000000003</v>
      </c>
      <c r="BT107" s="323">
        <f t="shared" si="644"/>
        <v>0.69617281970040312</v>
      </c>
      <c r="BU107" s="95">
        <f t="shared" si="977"/>
        <v>36285.089999999997</v>
      </c>
      <c r="BV107" s="323">
        <f t="shared" si="645"/>
        <v>0.72763731525858777</v>
      </c>
      <c r="BW107" s="389">
        <f t="shared" ref="BW107" si="978">SUM(BW108)</f>
        <v>-5300</v>
      </c>
      <c r="BX107" s="580">
        <f t="shared" si="646"/>
        <v>44567</v>
      </c>
      <c r="BY107" s="323">
        <f t="shared" si="647"/>
        <v>0.8141694527340857</v>
      </c>
      <c r="BZ107" s="305">
        <f t="shared" ref="BZ107:CF107" si="979">SUM(BZ108)</f>
        <v>44567</v>
      </c>
      <c r="CA107" s="1373">
        <f t="shared" si="979"/>
        <v>50522</v>
      </c>
      <c r="CB107" s="305">
        <f t="shared" si="979"/>
        <v>43162</v>
      </c>
      <c r="CC107" s="305">
        <f t="shared" si="979"/>
        <v>43162</v>
      </c>
      <c r="CD107" s="1456">
        <f t="shared" si="979"/>
        <v>45324.630000000005</v>
      </c>
      <c r="CE107" s="241">
        <f t="shared" si="979"/>
        <v>50522</v>
      </c>
      <c r="CF107" s="375">
        <f t="shared" si="979"/>
        <v>7493.2800000000007</v>
      </c>
      <c r="CG107" s="1475">
        <f t="shared" si="648"/>
        <v>0.14831716875816478</v>
      </c>
      <c r="CH107" s="580">
        <f t="shared" ref="CH107" si="980">SUM(CH108)</f>
        <v>0</v>
      </c>
      <c r="CI107" s="305">
        <f t="shared" si="649"/>
        <v>50522</v>
      </c>
      <c r="CJ107" s="1475">
        <f t="shared" si="650"/>
        <v>0.14831716875816478</v>
      </c>
      <c r="CK107" s="1953">
        <f t="shared" ref="CK107" si="981">SUM(CK108)</f>
        <v>50919.479999999996</v>
      </c>
      <c r="CL107" s="1475">
        <f t="shared" si="651"/>
        <v>1.0078674636791891</v>
      </c>
      <c r="CM107" s="580">
        <f t="shared" ref="CM107" si="982">SUM(CM108)</f>
        <v>40437</v>
      </c>
      <c r="CN107" s="580">
        <f t="shared" si="652"/>
        <v>90959</v>
      </c>
      <c r="CO107" s="1475">
        <f t="shared" si="653"/>
        <v>0.55980694598665326</v>
      </c>
      <c r="CP107" s="580">
        <f t="shared" ref="CP107" si="983">SUM(CP108)</f>
        <v>40437</v>
      </c>
      <c r="CQ107" s="305">
        <f t="shared" si="654"/>
        <v>90959</v>
      </c>
      <c r="CR107" s="1475">
        <f t="shared" si="655"/>
        <v>0.55980694598665326</v>
      </c>
      <c r="CS107" s="342">
        <f t="shared" ref="CS107:DB107" si="984">SUM(CS108)</f>
        <v>107645.99</v>
      </c>
      <c r="CT107" s="507">
        <f t="shared" si="984"/>
        <v>74108.45</v>
      </c>
      <c r="CU107" s="305">
        <f t="shared" si="984"/>
        <v>11195</v>
      </c>
      <c r="CV107" s="305">
        <f t="shared" si="984"/>
        <v>4071</v>
      </c>
      <c r="CW107" s="425">
        <f t="shared" si="984"/>
        <v>107645.99</v>
      </c>
      <c r="CX107" s="1475">
        <f t="shared" si="656"/>
        <v>1.183456172561264</v>
      </c>
      <c r="CY107" s="507">
        <f t="shared" si="984"/>
        <v>74108.45</v>
      </c>
      <c r="CZ107" s="305">
        <f t="shared" si="984"/>
        <v>0</v>
      </c>
      <c r="DA107" s="305">
        <f t="shared" si="657"/>
        <v>74108.45</v>
      </c>
      <c r="DB107" s="305">
        <f t="shared" si="984"/>
        <v>0</v>
      </c>
      <c r="DC107" s="305">
        <f t="shared" si="658"/>
        <v>74108.45</v>
      </c>
      <c r="DD107" s="342">
        <f t="shared" ref="DD107" si="985">SUM(DD108)</f>
        <v>34884.770000000004</v>
      </c>
      <c r="DE107" s="1969">
        <f t="shared" si="659"/>
        <v>0.47072594285806824</v>
      </c>
      <c r="DF107" s="305">
        <f t="shared" ref="DF107" si="986">SUM(DF108)</f>
        <v>117000</v>
      </c>
      <c r="DG107" s="305">
        <f t="shared" si="660"/>
        <v>191108.45</v>
      </c>
      <c r="DH107" s="1475">
        <f t="shared" si="661"/>
        <v>0.18253912896054572</v>
      </c>
      <c r="DI107" s="342">
        <f t="shared" ref="DI107:DJ107" si="987">SUM(DI108)</f>
        <v>203038.37</v>
      </c>
      <c r="DJ107" s="2542">
        <f t="shared" si="987"/>
        <v>203038.37</v>
      </c>
      <c r="DK107" s="2543">
        <f t="shared" si="662"/>
        <v>1.0624248692300104</v>
      </c>
      <c r="DL107" s="2544">
        <f t="shared" ref="DL107:DO107" si="988">SUM(DL108)</f>
        <v>43734</v>
      </c>
      <c r="DM107" s="2544">
        <f t="shared" si="988"/>
        <v>6229</v>
      </c>
      <c r="DN107" s="2544">
        <f t="shared" si="988"/>
        <v>6229</v>
      </c>
      <c r="DO107" s="2542">
        <f t="shared" si="988"/>
        <v>43450.25</v>
      </c>
      <c r="DP107" s="2543">
        <f t="shared" si="663"/>
        <v>0.99351191292815655</v>
      </c>
      <c r="DQ107" s="2544">
        <f t="shared" ref="DQ107" si="989">SUM(DQ108)</f>
        <v>4050</v>
      </c>
      <c r="DR107" s="2544">
        <f t="shared" si="664"/>
        <v>47784</v>
      </c>
      <c r="DS107" s="2543">
        <f t="shared" si="665"/>
        <v>0.90930541603884141</v>
      </c>
      <c r="DT107" s="2542">
        <f t="shared" ref="DT107" si="990">SUM(DT108)</f>
        <v>51268.649999999994</v>
      </c>
      <c r="DU107" s="2543">
        <f t="shared" si="666"/>
        <v>1.0729250376695127</v>
      </c>
      <c r="DV107" s="2544">
        <f t="shared" ref="DV107:EB107" si="991">SUM(DV108)</f>
        <v>47784</v>
      </c>
      <c r="DW107" s="2542">
        <f t="shared" si="991"/>
        <v>67320.78</v>
      </c>
      <c r="DX107" s="587">
        <f t="shared" si="667"/>
        <v>1.4088561024610748</v>
      </c>
      <c r="DY107" s="424">
        <f t="shared" si="991"/>
        <v>22012</v>
      </c>
      <c r="DZ107" s="305">
        <f t="shared" si="991"/>
        <v>14012</v>
      </c>
      <c r="EA107" s="305">
        <f t="shared" si="991"/>
        <v>4308</v>
      </c>
      <c r="EB107" s="424">
        <f t="shared" si="991"/>
        <v>0</v>
      </c>
      <c r="EC107" s="424">
        <f t="shared" si="668"/>
        <v>22012</v>
      </c>
      <c r="ED107" s="425">
        <f t="shared" ref="ED107:EE107" si="992">SUM(ED108)</f>
        <v>3657.2200000000003</v>
      </c>
      <c r="EE107" s="305">
        <f t="shared" si="992"/>
        <v>17738</v>
      </c>
      <c r="EF107" s="305">
        <f t="shared" si="669"/>
        <v>39750</v>
      </c>
      <c r="EG107" s="1475">
        <f t="shared" si="670"/>
        <v>9.2005534591194982E-2</v>
      </c>
      <c r="EH107" s="2429">
        <f t="shared" ref="EH107" si="993">SUM(EH108)</f>
        <v>31196.22</v>
      </c>
      <c r="EI107" s="1475">
        <f t="shared" si="671"/>
        <v>0.78481056603773591</v>
      </c>
      <c r="EJ107" s="424">
        <f t="shared" ref="EJ107" si="994">SUM(EJ108)</f>
        <v>39750</v>
      </c>
      <c r="EK107" s="2643">
        <f t="shared" ref="EK107:EM107" si="995">SUM(EK108)</f>
        <v>18012</v>
      </c>
      <c r="EL107" s="305">
        <f t="shared" si="995"/>
        <v>4308</v>
      </c>
      <c r="EM107" s="305">
        <f t="shared" si="995"/>
        <v>4308</v>
      </c>
    </row>
    <row r="108" spans="1:143" ht="21" x14ac:dyDescent="0.35">
      <c r="A108" s="203">
        <v>34</v>
      </c>
      <c r="B108" s="1747">
        <v>310</v>
      </c>
      <c r="C108" s="1747"/>
      <c r="D108" s="240"/>
      <c r="E108" s="207" t="s">
        <v>173</v>
      </c>
      <c r="F108" s="1747"/>
      <c r="G108" s="241">
        <f t="shared" ref="G108:L108" si="996">SUM(G109:G133)</f>
        <v>17878</v>
      </c>
      <c r="H108" s="241">
        <f t="shared" si="996"/>
        <v>46120</v>
      </c>
      <c r="I108" s="242">
        <f t="shared" si="996"/>
        <v>17857</v>
      </c>
      <c r="J108" s="241">
        <f t="shared" si="996"/>
        <v>17862</v>
      </c>
      <c r="K108" s="241">
        <f t="shared" si="996"/>
        <v>17867</v>
      </c>
      <c r="L108" s="242">
        <f t="shared" si="996"/>
        <v>12382</v>
      </c>
      <c r="M108" s="215">
        <f>L108/I108</f>
        <v>0.69339754718037749</v>
      </c>
      <c r="N108" s="242">
        <f>SUM(N109:N133)</f>
        <v>500</v>
      </c>
      <c r="O108" s="580">
        <f>SUM(O109:O133)</f>
        <v>11632</v>
      </c>
      <c r="P108" s="241">
        <f>SUM(P109:P133)</f>
        <v>17857</v>
      </c>
      <c r="Q108" s="242">
        <f t="shared" si="722"/>
        <v>29989</v>
      </c>
      <c r="R108" s="215">
        <f t="shared" si="672"/>
        <v>0.4128847243989463</v>
      </c>
      <c r="S108" s="241">
        <f>SUM(S109:S133)</f>
        <v>29989</v>
      </c>
      <c r="T108" s="242">
        <f>SUM(T109:T133)</f>
        <v>13222</v>
      </c>
      <c r="U108" s="323">
        <f t="shared" si="673"/>
        <v>0.44089499483143818</v>
      </c>
      <c r="V108" s="241">
        <f>SUM(V109:V133)</f>
        <v>44985</v>
      </c>
      <c r="W108" s="580">
        <f>SUM(W109:W133)</f>
        <v>14996</v>
      </c>
      <c r="X108" s="580">
        <f t="shared" si="674"/>
        <v>44985</v>
      </c>
      <c r="Y108" s="323">
        <f t="shared" si="675"/>
        <v>0.29392019562076249</v>
      </c>
      <c r="Z108" s="580">
        <f>SUM(Z109:Z133)</f>
        <v>37264</v>
      </c>
      <c r="AA108" s="323">
        <f t="shared" si="676"/>
        <v>0.8283650105590753</v>
      </c>
      <c r="AB108" s="580">
        <f t="shared" ref="AB108:AH108" si="997">SUM(AB109:AB133)</f>
        <v>42621</v>
      </c>
      <c r="AC108" s="241">
        <f t="shared" si="997"/>
        <v>44985</v>
      </c>
      <c r="AD108" s="241">
        <f t="shared" si="997"/>
        <v>25575</v>
      </c>
      <c r="AE108" s="241">
        <f t="shared" si="997"/>
        <v>2520</v>
      </c>
      <c r="AF108" s="241">
        <f t="shared" si="997"/>
        <v>2520</v>
      </c>
      <c r="AG108" s="242">
        <f t="shared" si="997"/>
        <v>0</v>
      </c>
      <c r="AH108" s="342">
        <f t="shared" si="997"/>
        <v>45040.65</v>
      </c>
      <c r="AI108" s="323">
        <f t="shared" si="677"/>
        <v>1.0012370790263421</v>
      </c>
      <c r="AJ108" s="342">
        <f>SUM(AJ109:AJ133)</f>
        <v>30304.87</v>
      </c>
      <c r="AK108" s="323">
        <f t="shared" si="678"/>
        <v>1.1849411534701857</v>
      </c>
      <c r="AL108" s="242">
        <f>SUM(AL109:AL133)</f>
        <v>0</v>
      </c>
      <c r="AM108" s="242">
        <f t="shared" si="679"/>
        <v>25575</v>
      </c>
      <c r="AN108" s="323">
        <f t="shared" si="680"/>
        <v>1.1849411534701857</v>
      </c>
      <c r="AO108" s="242">
        <f>SUM(AO109:AO133)</f>
        <v>4000</v>
      </c>
      <c r="AP108" s="242">
        <f t="shared" si="681"/>
        <v>29575</v>
      </c>
      <c r="AQ108" s="241">
        <f>SUM(AQ109:AQ133)</f>
        <v>25575</v>
      </c>
      <c r="AR108" s="362">
        <f>SUM(AR109:AR133)</f>
        <v>37266.929999999993</v>
      </c>
      <c r="AS108" s="241">
        <f>SUM(AS109:AS133)</f>
        <v>29575</v>
      </c>
      <c r="AT108" s="423">
        <f>SUM(AT109:AT131)</f>
        <v>39069.800000000003</v>
      </c>
      <c r="AU108" s="424">
        <f>SUM(AU109:AU133)</f>
        <v>16337</v>
      </c>
      <c r="AV108" s="424">
        <f>SUM(AV109:AV133)</f>
        <v>2520</v>
      </c>
      <c r="AW108" s="424">
        <f>SUM(AW109:AW133)</f>
        <v>2520</v>
      </c>
      <c r="AX108" s="425">
        <f>SUM(AX109:AX133)</f>
        <v>6890.5099999999993</v>
      </c>
      <c r="AY108" s="587">
        <f t="shared" si="682"/>
        <v>0.42177327538715792</v>
      </c>
      <c r="AZ108" s="424">
        <f>SUM(AZ109:AZ133)</f>
        <v>25000</v>
      </c>
      <c r="BA108" s="424">
        <f t="shared" si="683"/>
        <v>41337</v>
      </c>
      <c r="BB108" s="587">
        <f t="shared" si="807"/>
        <v>0.166691099983066</v>
      </c>
      <c r="BC108" s="425">
        <f>SUM(BC109:BC133)</f>
        <v>24795.54</v>
      </c>
      <c r="BD108" s="587">
        <f t="shared" si="684"/>
        <v>0.59983888526017859</v>
      </c>
      <c r="BE108" s="425">
        <f>SUM(BE109:BE133)</f>
        <v>31735.54</v>
      </c>
      <c r="BF108" s="587">
        <f t="shared" si="685"/>
        <v>0.76772721774681285</v>
      </c>
      <c r="BG108" s="424">
        <f>SUM(BG109:BG133)</f>
        <v>5000</v>
      </c>
      <c r="BH108" s="424">
        <f t="shared" si="686"/>
        <v>46337</v>
      </c>
      <c r="BI108" s="587">
        <f t="shared" si="687"/>
        <v>0.68488551265727171</v>
      </c>
      <c r="BJ108" s="425">
        <f t="shared" ref="BJ108:BP108" si="998">SUM(BJ109:BJ133)</f>
        <v>65441.46</v>
      </c>
      <c r="BK108" s="425">
        <f t="shared" si="998"/>
        <v>65441.46</v>
      </c>
      <c r="BL108" s="305">
        <f t="shared" si="998"/>
        <v>41516</v>
      </c>
      <c r="BM108" s="305">
        <f t="shared" si="998"/>
        <v>7646</v>
      </c>
      <c r="BN108" s="305">
        <f t="shared" si="998"/>
        <v>3162</v>
      </c>
      <c r="BO108" s="342">
        <f t="shared" si="998"/>
        <v>19571.38</v>
      </c>
      <c r="BP108" s="389">
        <f t="shared" si="998"/>
        <v>8351</v>
      </c>
      <c r="BQ108" s="507">
        <f t="shared" si="642"/>
        <v>49867</v>
      </c>
      <c r="BR108" s="323">
        <f t="shared" si="643"/>
        <v>0.39247157438787178</v>
      </c>
      <c r="BS108" s="375">
        <f>SUM(BS109:BS133)</f>
        <v>34716.050000000003</v>
      </c>
      <c r="BT108" s="323">
        <f t="shared" si="644"/>
        <v>0.69617281970040312</v>
      </c>
      <c r="BU108" s="95">
        <f>SUM(BU109:BU133)</f>
        <v>36285.089999999997</v>
      </c>
      <c r="BV108" s="323">
        <f t="shared" si="645"/>
        <v>0.72763731525858777</v>
      </c>
      <c r="BW108" s="389">
        <f>SUM(BW109:BW133)</f>
        <v>-5300</v>
      </c>
      <c r="BX108" s="580">
        <f t="shared" si="646"/>
        <v>44567</v>
      </c>
      <c r="BY108" s="323">
        <f t="shared" si="647"/>
        <v>0.8141694527340857</v>
      </c>
      <c r="BZ108" s="305">
        <f t="shared" ref="BZ108:CF108" si="999">SUM(BZ109:BZ133)</f>
        <v>44567</v>
      </c>
      <c r="CA108" s="1373">
        <f t="shared" si="999"/>
        <v>50522</v>
      </c>
      <c r="CB108" s="305">
        <f t="shared" si="999"/>
        <v>43162</v>
      </c>
      <c r="CC108" s="305">
        <f t="shared" si="999"/>
        <v>43162</v>
      </c>
      <c r="CD108" s="1456">
        <f t="shared" si="999"/>
        <v>45324.630000000005</v>
      </c>
      <c r="CE108" s="241">
        <f t="shared" si="999"/>
        <v>50522</v>
      </c>
      <c r="CF108" s="375">
        <f t="shared" si="999"/>
        <v>7493.2800000000007</v>
      </c>
      <c r="CG108" s="1475">
        <f t="shared" si="648"/>
        <v>0.14831716875816478</v>
      </c>
      <c r="CH108" s="580">
        <f>SUM(CH109:CH133)</f>
        <v>0</v>
      </c>
      <c r="CI108" s="305">
        <f t="shared" si="649"/>
        <v>50522</v>
      </c>
      <c r="CJ108" s="1475">
        <f t="shared" si="650"/>
        <v>0.14831716875816478</v>
      </c>
      <c r="CK108" s="1953">
        <f>SUM(CK109:CK133)</f>
        <v>50919.479999999996</v>
      </c>
      <c r="CL108" s="1475">
        <f t="shared" si="651"/>
        <v>1.0078674636791891</v>
      </c>
      <c r="CM108" s="580">
        <f>SUM(CM109:CM133)</f>
        <v>40437</v>
      </c>
      <c r="CN108" s="580">
        <f t="shared" si="652"/>
        <v>90959</v>
      </c>
      <c r="CO108" s="1475">
        <f t="shared" si="653"/>
        <v>0.55980694598665326</v>
      </c>
      <c r="CP108" s="580">
        <f>SUM(CP109:CP133)</f>
        <v>40437</v>
      </c>
      <c r="CQ108" s="305">
        <f t="shared" si="654"/>
        <v>90959</v>
      </c>
      <c r="CR108" s="1475">
        <f t="shared" si="655"/>
        <v>0.55980694598665326</v>
      </c>
      <c r="CS108" s="342">
        <f>SUM(CS109:CS133)</f>
        <v>107645.99</v>
      </c>
      <c r="CT108" s="507">
        <f>SUM(CT109:CT133)</f>
        <v>74108.45</v>
      </c>
      <c r="CU108" s="305">
        <f>SUM(CU109:CU133)</f>
        <v>11195</v>
      </c>
      <c r="CV108" s="305">
        <f>SUM(CV109:CV133)</f>
        <v>4071</v>
      </c>
      <c r="CW108" s="425">
        <f>SUM(CW109:CW133)</f>
        <v>107645.99</v>
      </c>
      <c r="CX108" s="1475">
        <f t="shared" si="656"/>
        <v>1.183456172561264</v>
      </c>
      <c r="CY108" s="507">
        <f>SUM(CY109:CY133)</f>
        <v>74108.45</v>
      </c>
      <c r="CZ108" s="305">
        <f>SUM(CZ109:CZ133)</f>
        <v>0</v>
      </c>
      <c r="DA108" s="305">
        <f t="shared" si="657"/>
        <v>74108.45</v>
      </c>
      <c r="DB108" s="305">
        <f>SUM(DB109:DB133)</f>
        <v>0</v>
      </c>
      <c r="DC108" s="305">
        <f t="shared" si="658"/>
        <v>74108.45</v>
      </c>
      <c r="DD108" s="342">
        <f>SUM(DD109:DD133)</f>
        <v>34884.770000000004</v>
      </c>
      <c r="DE108" s="1969">
        <f t="shared" si="659"/>
        <v>0.47072594285806824</v>
      </c>
      <c r="DF108" s="305">
        <f>SUM(DF109:DF133)</f>
        <v>117000</v>
      </c>
      <c r="DG108" s="305">
        <f t="shared" si="660"/>
        <v>191108.45</v>
      </c>
      <c r="DH108" s="1475">
        <f t="shared" si="661"/>
        <v>0.18253912896054572</v>
      </c>
      <c r="DI108" s="342">
        <f>SUM(DI109:DI133)</f>
        <v>203038.37</v>
      </c>
      <c r="DJ108" s="2542">
        <f>SUM(DJ109:DJ133)</f>
        <v>203038.37</v>
      </c>
      <c r="DK108" s="2543">
        <f t="shared" si="662"/>
        <v>1.0624248692300104</v>
      </c>
      <c r="DL108" s="2544">
        <f>SUM(DL109:DL136)</f>
        <v>43734</v>
      </c>
      <c r="DM108" s="2544">
        <f>SUM(DM109:DM131)</f>
        <v>6229</v>
      </c>
      <c r="DN108" s="2544">
        <f>SUM(DN109:DN131)</f>
        <v>6229</v>
      </c>
      <c r="DO108" s="2542">
        <f>SUM(DO109:DO136)</f>
        <v>43450.25</v>
      </c>
      <c r="DP108" s="2543">
        <f t="shared" si="663"/>
        <v>0.99351191292815655</v>
      </c>
      <c r="DQ108" s="2544">
        <f>SUM(DQ109:DQ136)</f>
        <v>4050</v>
      </c>
      <c r="DR108" s="2544">
        <f t="shared" si="664"/>
        <v>47784</v>
      </c>
      <c r="DS108" s="2543">
        <f t="shared" si="665"/>
        <v>0.90930541603884141</v>
      </c>
      <c r="DT108" s="2542">
        <f>SUM(DT109:DT136)</f>
        <v>51268.649999999994</v>
      </c>
      <c r="DU108" s="2543">
        <f t="shared" si="666"/>
        <v>1.0729250376695127</v>
      </c>
      <c r="DV108" s="2544">
        <f>SUM(DV109:DV136)</f>
        <v>47784</v>
      </c>
      <c r="DW108" s="2542">
        <f>SUM(DW109:DW136)</f>
        <v>67320.78</v>
      </c>
      <c r="DX108" s="587">
        <f t="shared" si="667"/>
        <v>1.4088561024610748</v>
      </c>
      <c r="DY108" s="424">
        <f>SUM(DY109:DY136)</f>
        <v>22012</v>
      </c>
      <c r="DZ108" s="305">
        <f>SUM(DZ109:DZ136)</f>
        <v>14012</v>
      </c>
      <c r="EA108" s="305">
        <f>SUM(EA109:EA136)</f>
        <v>4308</v>
      </c>
      <c r="EB108" s="424">
        <f>SUM(EB109:EB136)</f>
        <v>0</v>
      </c>
      <c r="EC108" s="424">
        <f t="shared" si="668"/>
        <v>22012</v>
      </c>
      <c r="ED108" s="425">
        <f>SUM(ED109:ED136)</f>
        <v>3657.2200000000003</v>
      </c>
      <c r="EE108" s="305">
        <f>SUM(EE109:EE136)</f>
        <v>17738</v>
      </c>
      <c r="EF108" s="305">
        <f t="shared" si="669"/>
        <v>39750</v>
      </c>
      <c r="EG108" s="1475">
        <f t="shared" si="670"/>
        <v>9.2005534591194982E-2</v>
      </c>
      <c r="EH108" s="2429">
        <f>SUM(EH109:EH136)</f>
        <v>31196.22</v>
      </c>
      <c r="EI108" s="1475">
        <f t="shared" si="671"/>
        <v>0.78481056603773591</v>
      </c>
      <c r="EJ108" s="424">
        <f>SUM(EJ109:EJ136)</f>
        <v>39750</v>
      </c>
      <c r="EK108" s="2643">
        <f>SUM(EK109:EK136)</f>
        <v>18012</v>
      </c>
      <c r="EL108" s="305">
        <f>SUM(EL109:EL136)</f>
        <v>4308</v>
      </c>
      <c r="EM108" s="305">
        <f>SUM(EM109:EM136)</f>
        <v>4308</v>
      </c>
    </row>
    <row r="109" spans="1:143" ht="21" x14ac:dyDescent="0.35">
      <c r="A109" s="203">
        <v>35</v>
      </c>
      <c r="B109" s="1747"/>
      <c r="C109" s="1747">
        <v>311</v>
      </c>
      <c r="D109" s="240"/>
      <c r="E109" s="251" t="s">
        <v>643</v>
      </c>
      <c r="F109" s="1747" t="s">
        <v>511</v>
      </c>
      <c r="G109" s="223">
        <v>0</v>
      </c>
      <c r="H109" s="223">
        <v>0</v>
      </c>
      <c r="I109" s="226">
        <v>0</v>
      </c>
      <c r="J109" s="223">
        <v>0</v>
      </c>
      <c r="K109" s="223">
        <v>0</v>
      </c>
      <c r="L109" s="226">
        <v>0</v>
      </c>
      <c r="M109" s="215"/>
      <c r="N109" s="226">
        <v>500</v>
      </c>
      <c r="O109" s="530"/>
      <c r="P109" s="223">
        <v>0</v>
      </c>
      <c r="Q109" s="226">
        <f t="shared" si="722"/>
        <v>500</v>
      </c>
      <c r="R109" s="215"/>
      <c r="S109" s="223">
        <v>500</v>
      </c>
      <c r="T109" s="226">
        <v>500</v>
      </c>
      <c r="U109" s="323">
        <f t="shared" si="673"/>
        <v>1</v>
      </c>
      <c r="V109" s="223">
        <v>500</v>
      </c>
      <c r="W109" s="530"/>
      <c r="X109" s="530">
        <f t="shared" si="674"/>
        <v>500</v>
      </c>
      <c r="Y109" s="323">
        <f t="shared" si="675"/>
        <v>1</v>
      </c>
      <c r="Z109" s="530">
        <v>500</v>
      </c>
      <c r="AA109" s="323">
        <f t="shared" si="676"/>
        <v>1</v>
      </c>
      <c r="AB109" s="530">
        <v>500</v>
      </c>
      <c r="AC109" s="223">
        <v>500</v>
      </c>
      <c r="AD109" s="223">
        <v>0</v>
      </c>
      <c r="AE109" s="223">
        <v>0</v>
      </c>
      <c r="AF109" s="223">
        <v>0</v>
      </c>
      <c r="AG109" s="226"/>
      <c r="AH109" s="343">
        <v>500</v>
      </c>
      <c r="AI109" s="323">
        <f t="shared" si="677"/>
        <v>1</v>
      </c>
      <c r="AJ109" s="343">
        <v>0</v>
      </c>
      <c r="AK109" s="323"/>
      <c r="AL109" s="226"/>
      <c r="AM109" s="226">
        <f t="shared" si="679"/>
        <v>0</v>
      </c>
      <c r="AN109" s="323"/>
      <c r="AO109" s="226"/>
      <c r="AP109" s="226">
        <f t="shared" si="681"/>
        <v>0</v>
      </c>
      <c r="AQ109" s="223">
        <v>0</v>
      </c>
      <c r="AR109" s="363">
        <v>0</v>
      </c>
      <c r="AS109" s="223">
        <v>0</v>
      </c>
      <c r="AT109" s="426">
        <v>0</v>
      </c>
      <c r="AU109" s="427">
        <v>0</v>
      </c>
      <c r="AV109" s="427">
        <v>0</v>
      </c>
      <c r="AW109" s="427">
        <v>0</v>
      </c>
      <c r="AX109" s="428">
        <v>0</v>
      </c>
      <c r="AY109" s="587"/>
      <c r="AZ109" s="427"/>
      <c r="BA109" s="427">
        <f t="shared" si="683"/>
        <v>0</v>
      </c>
      <c r="BB109" s="587"/>
      <c r="BC109" s="428">
        <v>0</v>
      </c>
      <c r="BD109" s="587"/>
      <c r="BE109" s="428">
        <v>0</v>
      </c>
      <c r="BF109" s="587"/>
      <c r="BG109" s="427"/>
      <c r="BH109" s="427">
        <f t="shared" si="686"/>
        <v>0</v>
      </c>
      <c r="BI109" s="587"/>
      <c r="BJ109" s="428">
        <v>0</v>
      </c>
      <c r="BK109" s="428">
        <v>0</v>
      </c>
      <c r="BL109" s="304">
        <v>0</v>
      </c>
      <c r="BM109" s="304">
        <v>0</v>
      </c>
      <c r="BN109" s="304">
        <v>0</v>
      </c>
      <c r="BO109" s="343">
        <v>0</v>
      </c>
      <c r="BP109" s="390"/>
      <c r="BQ109" s="504">
        <f t="shared" si="642"/>
        <v>0</v>
      </c>
      <c r="BR109" s="323"/>
      <c r="BS109" s="376">
        <v>0</v>
      </c>
      <c r="BT109" s="323"/>
      <c r="BU109" s="96">
        <v>0</v>
      </c>
      <c r="BV109" s="323"/>
      <c r="BW109" s="390"/>
      <c r="BX109" s="530">
        <f t="shared" si="646"/>
        <v>0</v>
      </c>
      <c r="BY109" s="323"/>
      <c r="BZ109" s="304">
        <v>0</v>
      </c>
      <c r="CA109" s="1372">
        <v>0</v>
      </c>
      <c r="CB109" s="304">
        <v>0</v>
      </c>
      <c r="CC109" s="304">
        <v>0</v>
      </c>
      <c r="CD109" s="1457">
        <v>1000</v>
      </c>
      <c r="CE109" s="223">
        <v>0</v>
      </c>
      <c r="CF109" s="376">
        <v>0</v>
      </c>
      <c r="CG109" s="1475"/>
      <c r="CH109" s="530"/>
      <c r="CI109" s="304">
        <f t="shared" si="649"/>
        <v>0</v>
      </c>
      <c r="CJ109" s="1475"/>
      <c r="CK109" s="1954">
        <v>0</v>
      </c>
      <c r="CL109" s="1475"/>
      <c r="CM109" s="530"/>
      <c r="CN109" s="530">
        <f t="shared" si="652"/>
        <v>0</v>
      </c>
      <c r="CO109" s="1475"/>
      <c r="CP109" s="530"/>
      <c r="CQ109" s="304">
        <f t="shared" si="654"/>
        <v>0</v>
      </c>
      <c r="CR109" s="1475"/>
      <c r="CS109" s="343">
        <v>0</v>
      </c>
      <c r="CT109" s="504">
        <v>0</v>
      </c>
      <c r="CU109" s="304">
        <v>0</v>
      </c>
      <c r="CV109" s="304">
        <v>0</v>
      </c>
      <c r="CW109" s="428">
        <v>0</v>
      </c>
      <c r="CX109" s="1475"/>
      <c r="CY109" s="504">
        <v>0</v>
      </c>
      <c r="CZ109" s="304"/>
      <c r="DA109" s="304">
        <f t="shared" si="657"/>
        <v>0</v>
      </c>
      <c r="DB109" s="304"/>
      <c r="DC109" s="304">
        <f t="shared" si="658"/>
        <v>0</v>
      </c>
      <c r="DD109" s="343">
        <v>2000</v>
      </c>
      <c r="DE109" s="1969"/>
      <c r="DF109" s="304">
        <v>2000</v>
      </c>
      <c r="DG109" s="304">
        <f t="shared" si="660"/>
        <v>2000</v>
      </c>
      <c r="DH109" s="1475">
        <f t="shared" si="661"/>
        <v>1</v>
      </c>
      <c r="DI109" s="343">
        <v>2000</v>
      </c>
      <c r="DJ109" s="2545">
        <v>2000</v>
      </c>
      <c r="DK109" s="2543">
        <f t="shared" si="662"/>
        <v>1</v>
      </c>
      <c r="DL109" s="2546">
        <v>1000</v>
      </c>
      <c r="DM109" s="2546">
        <v>1000</v>
      </c>
      <c r="DN109" s="2546">
        <v>1000</v>
      </c>
      <c r="DO109" s="2545">
        <v>0</v>
      </c>
      <c r="DP109" s="2543">
        <f t="shared" si="663"/>
        <v>0</v>
      </c>
      <c r="DQ109" s="2553">
        <v>950</v>
      </c>
      <c r="DR109" s="2546">
        <f t="shared" si="664"/>
        <v>1950</v>
      </c>
      <c r="DS109" s="2543">
        <f t="shared" si="665"/>
        <v>0</v>
      </c>
      <c r="DT109" s="2545">
        <v>0</v>
      </c>
      <c r="DU109" s="2543">
        <f t="shared" si="666"/>
        <v>0</v>
      </c>
      <c r="DV109" s="2546">
        <v>1950</v>
      </c>
      <c r="DW109" s="2545">
        <v>0</v>
      </c>
      <c r="DX109" s="587">
        <f t="shared" si="667"/>
        <v>0</v>
      </c>
      <c r="DY109" s="427">
        <v>4000</v>
      </c>
      <c r="DZ109" s="304">
        <v>0</v>
      </c>
      <c r="EA109" s="304">
        <v>0</v>
      </c>
      <c r="EB109" s="427"/>
      <c r="EC109" s="427">
        <f t="shared" si="668"/>
        <v>4000</v>
      </c>
      <c r="ED109" s="428">
        <v>1000</v>
      </c>
      <c r="EE109" s="304"/>
      <c r="EF109" s="304">
        <f t="shared" si="669"/>
        <v>4000</v>
      </c>
      <c r="EG109" s="1475">
        <f t="shared" si="670"/>
        <v>0.25</v>
      </c>
      <c r="EH109" s="2430">
        <v>4000</v>
      </c>
      <c r="EI109" s="1475">
        <f t="shared" si="671"/>
        <v>1</v>
      </c>
      <c r="EJ109" s="427">
        <v>4000</v>
      </c>
      <c r="EK109" s="2640">
        <v>0</v>
      </c>
      <c r="EL109" s="304">
        <v>0</v>
      </c>
      <c r="EM109" s="304">
        <v>0</v>
      </c>
    </row>
    <row r="110" spans="1:143" ht="21" x14ac:dyDescent="0.35">
      <c r="A110" s="203">
        <v>36</v>
      </c>
      <c r="B110" s="1747"/>
      <c r="C110" s="1747">
        <v>312</v>
      </c>
      <c r="D110" s="240" t="s">
        <v>176</v>
      </c>
      <c r="E110" s="209" t="s">
        <v>588</v>
      </c>
      <c r="F110" s="1747" t="s">
        <v>514</v>
      </c>
      <c r="G110" s="223">
        <v>1238</v>
      </c>
      <c r="H110" s="223">
        <v>1767</v>
      </c>
      <c r="I110" s="226">
        <v>1772</v>
      </c>
      <c r="J110" s="223">
        <v>1777</v>
      </c>
      <c r="K110" s="223">
        <v>1782</v>
      </c>
      <c r="L110" s="226">
        <v>1351</v>
      </c>
      <c r="M110" s="215">
        <f>L110/I110</f>
        <v>0.76241534988713322</v>
      </c>
      <c r="N110" s="226">
        <v>0</v>
      </c>
      <c r="O110" s="530">
        <v>-421</v>
      </c>
      <c r="P110" s="223">
        <v>1772</v>
      </c>
      <c r="Q110" s="226">
        <f t="shared" si="722"/>
        <v>1351</v>
      </c>
      <c r="R110" s="215">
        <f t="shared" si="672"/>
        <v>1</v>
      </c>
      <c r="S110" s="223">
        <v>1351</v>
      </c>
      <c r="T110" s="226">
        <v>1351</v>
      </c>
      <c r="U110" s="323">
        <f t="shared" si="673"/>
        <v>1</v>
      </c>
      <c r="V110" s="223">
        <v>1351</v>
      </c>
      <c r="W110" s="530"/>
      <c r="X110" s="530">
        <f t="shared" si="674"/>
        <v>1351</v>
      </c>
      <c r="Y110" s="323">
        <f t="shared" si="675"/>
        <v>1</v>
      </c>
      <c r="Z110" s="530">
        <v>1351</v>
      </c>
      <c r="AA110" s="323">
        <f t="shared" si="676"/>
        <v>1</v>
      </c>
      <c r="AB110" s="530">
        <v>1351</v>
      </c>
      <c r="AC110" s="223">
        <v>1351</v>
      </c>
      <c r="AD110" s="223">
        <v>1351</v>
      </c>
      <c r="AE110" s="223">
        <v>1351</v>
      </c>
      <c r="AF110" s="223">
        <v>1351</v>
      </c>
      <c r="AG110" s="226">
        <v>0</v>
      </c>
      <c r="AH110" s="343">
        <v>1351.12</v>
      </c>
      <c r="AI110" s="323">
        <f t="shared" si="677"/>
        <v>1.0000888230940044</v>
      </c>
      <c r="AJ110" s="343">
        <v>1283.3800000000001</v>
      </c>
      <c r="AK110" s="323">
        <f t="shared" si="678"/>
        <v>0.94994818652849744</v>
      </c>
      <c r="AL110" s="226"/>
      <c r="AM110" s="226">
        <f t="shared" si="679"/>
        <v>1351</v>
      </c>
      <c r="AN110" s="323">
        <f t="shared" si="680"/>
        <v>0.94994818652849744</v>
      </c>
      <c r="AO110" s="226"/>
      <c r="AP110" s="226">
        <f t="shared" si="681"/>
        <v>1351</v>
      </c>
      <c r="AQ110" s="223">
        <v>1351</v>
      </c>
      <c r="AR110" s="363">
        <v>1283.3800000000001</v>
      </c>
      <c r="AS110" s="223">
        <v>1351</v>
      </c>
      <c r="AT110" s="426">
        <v>1283.3800000000001</v>
      </c>
      <c r="AU110" s="427">
        <v>1351</v>
      </c>
      <c r="AV110" s="427">
        <v>1351</v>
      </c>
      <c r="AW110" s="427">
        <v>1351</v>
      </c>
      <c r="AX110" s="428">
        <v>1309.81</v>
      </c>
      <c r="AY110" s="587">
        <f t="shared" si="682"/>
        <v>0.96951147298297558</v>
      </c>
      <c r="AZ110" s="427"/>
      <c r="BA110" s="427">
        <f t="shared" si="683"/>
        <v>1351</v>
      </c>
      <c r="BB110" s="587">
        <f t="shared" ref="BB110" si="1000">AX110/BA110</f>
        <v>0.96951147298297558</v>
      </c>
      <c r="BC110" s="428">
        <v>1309.81</v>
      </c>
      <c r="BD110" s="587">
        <f t="shared" si="684"/>
        <v>0.96951147298297558</v>
      </c>
      <c r="BE110" s="428">
        <v>1309.81</v>
      </c>
      <c r="BF110" s="587">
        <f t="shared" si="685"/>
        <v>0.96951147298297558</v>
      </c>
      <c r="BG110" s="427"/>
      <c r="BH110" s="427">
        <f t="shared" si="686"/>
        <v>1351</v>
      </c>
      <c r="BI110" s="587">
        <f t="shared" si="687"/>
        <v>0.96951147298297558</v>
      </c>
      <c r="BJ110" s="428">
        <v>1309.81</v>
      </c>
      <c r="BK110" s="428">
        <v>1309.81</v>
      </c>
      <c r="BL110" s="304">
        <v>1355</v>
      </c>
      <c r="BM110" s="304">
        <v>1355</v>
      </c>
      <c r="BN110" s="304">
        <v>1355</v>
      </c>
      <c r="BO110" s="343">
        <v>1355.08</v>
      </c>
      <c r="BP110" s="390"/>
      <c r="BQ110" s="504">
        <f t="shared" si="642"/>
        <v>1355</v>
      </c>
      <c r="BR110" s="323">
        <f t="shared" si="643"/>
        <v>1.000059040590406</v>
      </c>
      <c r="BS110" s="376">
        <v>1355.08</v>
      </c>
      <c r="BT110" s="323">
        <f t="shared" si="644"/>
        <v>1.000059040590406</v>
      </c>
      <c r="BU110" s="96">
        <v>1355.08</v>
      </c>
      <c r="BV110" s="323">
        <f t="shared" si="645"/>
        <v>1.000059040590406</v>
      </c>
      <c r="BW110" s="390"/>
      <c r="BX110" s="530">
        <f t="shared" si="646"/>
        <v>1355</v>
      </c>
      <c r="BY110" s="323">
        <f t="shared" si="647"/>
        <v>1.000059040590406</v>
      </c>
      <c r="BZ110" s="304">
        <v>1355</v>
      </c>
      <c r="CA110" s="1372">
        <v>1355</v>
      </c>
      <c r="CB110" s="304">
        <v>1355</v>
      </c>
      <c r="CC110" s="304">
        <v>1355</v>
      </c>
      <c r="CD110" s="1457">
        <v>1355.08</v>
      </c>
      <c r="CE110" s="223">
        <v>1355</v>
      </c>
      <c r="CF110" s="376">
        <v>1320.62</v>
      </c>
      <c r="CG110" s="1475">
        <f t="shared" si="648"/>
        <v>0.9746273062730626</v>
      </c>
      <c r="CH110" s="530"/>
      <c r="CI110" s="304">
        <f t="shared" si="649"/>
        <v>1355</v>
      </c>
      <c r="CJ110" s="1475">
        <f t="shared" si="650"/>
        <v>0.9746273062730626</v>
      </c>
      <c r="CK110" s="1954">
        <v>1320.62</v>
      </c>
      <c r="CL110" s="1475">
        <f t="shared" si="651"/>
        <v>0.9746273062730626</v>
      </c>
      <c r="CM110" s="530"/>
      <c r="CN110" s="530">
        <f t="shared" si="652"/>
        <v>1355</v>
      </c>
      <c r="CO110" s="1475">
        <f t="shared" si="653"/>
        <v>0.9746273062730626</v>
      </c>
      <c r="CP110" s="530"/>
      <c r="CQ110" s="304">
        <f t="shared" si="654"/>
        <v>1355</v>
      </c>
      <c r="CR110" s="1475">
        <f t="shared" si="655"/>
        <v>0.9746273062730626</v>
      </c>
      <c r="CS110" s="343">
        <v>1995.37</v>
      </c>
      <c r="CT110" s="504">
        <v>1301</v>
      </c>
      <c r="CU110" s="304">
        <v>1301</v>
      </c>
      <c r="CV110" s="304">
        <v>1301</v>
      </c>
      <c r="CW110" s="428">
        <v>1995.37</v>
      </c>
      <c r="CX110" s="1475">
        <f t="shared" si="656"/>
        <v>1.4725977859778596</v>
      </c>
      <c r="CY110" s="504">
        <v>1301</v>
      </c>
      <c r="CZ110" s="304"/>
      <c r="DA110" s="304">
        <f t="shared" si="657"/>
        <v>1301</v>
      </c>
      <c r="DB110" s="304"/>
      <c r="DC110" s="304">
        <f t="shared" si="658"/>
        <v>1301</v>
      </c>
      <c r="DD110" s="343">
        <v>1301.48</v>
      </c>
      <c r="DE110" s="1969">
        <f t="shared" si="659"/>
        <v>1.0003689469638739</v>
      </c>
      <c r="DF110" s="304"/>
      <c r="DG110" s="304">
        <f t="shared" si="660"/>
        <v>1301</v>
      </c>
      <c r="DH110" s="1475">
        <f t="shared" si="661"/>
        <v>1.0003689469638739</v>
      </c>
      <c r="DI110" s="343">
        <v>1301.48</v>
      </c>
      <c r="DJ110" s="2545">
        <v>1301.48</v>
      </c>
      <c r="DK110" s="2543">
        <f t="shared" si="662"/>
        <v>1.0003689469638739</v>
      </c>
      <c r="DL110" s="2546">
        <v>1289</v>
      </c>
      <c r="DM110" s="2546">
        <v>1289</v>
      </c>
      <c r="DN110" s="2546">
        <v>1289</v>
      </c>
      <c r="DO110" s="2545">
        <v>1288.7</v>
      </c>
      <c r="DP110" s="2543">
        <f t="shared" si="663"/>
        <v>0.99976726144297912</v>
      </c>
      <c r="DQ110" s="2546"/>
      <c r="DR110" s="2546">
        <f t="shared" si="664"/>
        <v>1289</v>
      </c>
      <c r="DS110" s="2543">
        <f t="shared" si="665"/>
        <v>0.99976726144297912</v>
      </c>
      <c r="DT110" s="2545">
        <v>1288.7</v>
      </c>
      <c r="DU110" s="2543">
        <f t="shared" si="666"/>
        <v>0.99976726144297912</v>
      </c>
      <c r="DV110" s="2546">
        <v>1289</v>
      </c>
      <c r="DW110" s="2545">
        <v>1288.7</v>
      </c>
      <c r="DX110" s="587">
        <f t="shared" si="667"/>
        <v>0.99976726144297912</v>
      </c>
      <c r="DY110" s="427">
        <v>1284</v>
      </c>
      <c r="DZ110" s="304">
        <v>1284</v>
      </c>
      <c r="EA110" s="304">
        <v>1284</v>
      </c>
      <c r="EB110" s="427"/>
      <c r="EC110" s="427">
        <f t="shared" si="668"/>
        <v>1284</v>
      </c>
      <c r="ED110" s="428">
        <v>1283.9000000000001</v>
      </c>
      <c r="EE110" s="304"/>
      <c r="EF110" s="304">
        <f t="shared" si="669"/>
        <v>1284</v>
      </c>
      <c r="EG110" s="1475">
        <f t="shared" si="670"/>
        <v>0.9999221183800624</v>
      </c>
      <c r="EH110" s="2430">
        <v>1283.9000000000001</v>
      </c>
      <c r="EI110" s="1475">
        <f t="shared" si="671"/>
        <v>0.9999221183800624</v>
      </c>
      <c r="EJ110" s="427">
        <v>1284</v>
      </c>
      <c r="EK110" s="2640">
        <v>1284</v>
      </c>
      <c r="EL110" s="304">
        <v>1284</v>
      </c>
      <c r="EM110" s="304">
        <v>1284</v>
      </c>
    </row>
    <row r="111" spans="1:143" ht="21" hidden="1" x14ac:dyDescent="0.35">
      <c r="A111" s="203">
        <v>38</v>
      </c>
      <c r="B111" s="1747"/>
      <c r="C111" s="1747">
        <v>312</v>
      </c>
      <c r="D111" s="240" t="s">
        <v>176</v>
      </c>
      <c r="E111" s="209" t="s">
        <v>482</v>
      </c>
      <c r="F111" s="1747" t="s">
        <v>511</v>
      </c>
      <c r="G111" s="223">
        <v>606</v>
      </c>
      <c r="H111" s="223">
        <v>0</v>
      </c>
      <c r="I111" s="226">
        <v>0</v>
      </c>
      <c r="J111" s="223">
        <v>0</v>
      </c>
      <c r="K111" s="223">
        <v>0</v>
      </c>
      <c r="L111" s="226">
        <v>0</v>
      </c>
      <c r="M111" s="215"/>
      <c r="N111" s="226"/>
      <c r="O111" s="530"/>
      <c r="P111" s="223">
        <v>0</v>
      </c>
      <c r="Q111" s="226">
        <f t="shared" si="722"/>
        <v>0</v>
      </c>
      <c r="R111" s="215"/>
      <c r="S111" s="223">
        <v>0</v>
      </c>
      <c r="T111" s="226">
        <v>0</v>
      </c>
      <c r="U111" s="323"/>
      <c r="V111" s="223">
        <v>0</v>
      </c>
      <c r="W111" s="530"/>
      <c r="X111" s="530">
        <f t="shared" si="674"/>
        <v>0</v>
      </c>
      <c r="Y111" s="323"/>
      <c r="Z111" s="530">
        <v>0</v>
      </c>
      <c r="AA111" s="323" t="e">
        <f t="shared" si="676"/>
        <v>#DIV/0!</v>
      </c>
      <c r="AB111" s="530">
        <v>0</v>
      </c>
      <c r="AC111" s="223">
        <v>0</v>
      </c>
      <c r="AD111" s="223">
        <v>0</v>
      </c>
      <c r="AE111" s="223">
        <v>0</v>
      </c>
      <c r="AF111" s="223">
        <v>0</v>
      </c>
      <c r="AG111" s="226"/>
      <c r="AH111" s="343">
        <v>0</v>
      </c>
      <c r="AI111" s="323"/>
      <c r="AJ111" s="343">
        <v>0</v>
      </c>
      <c r="AK111" s="323"/>
      <c r="AL111" s="226"/>
      <c r="AM111" s="226">
        <f t="shared" si="679"/>
        <v>0</v>
      </c>
      <c r="AN111" s="323"/>
      <c r="AO111" s="226"/>
      <c r="AP111" s="226">
        <f t="shared" si="681"/>
        <v>0</v>
      </c>
      <c r="AQ111" s="223">
        <v>0</v>
      </c>
      <c r="AR111" s="363">
        <v>0</v>
      </c>
      <c r="AS111" s="223">
        <v>0</v>
      </c>
      <c r="AT111" s="426">
        <v>0</v>
      </c>
      <c r="AU111" s="427">
        <v>0</v>
      </c>
      <c r="AV111" s="427">
        <v>0</v>
      </c>
      <c r="AW111" s="427">
        <v>0</v>
      </c>
      <c r="AX111" s="428">
        <v>0</v>
      </c>
      <c r="AY111" s="587"/>
      <c r="AZ111" s="427"/>
      <c r="BA111" s="427">
        <f t="shared" si="683"/>
        <v>0</v>
      </c>
      <c r="BB111" s="587"/>
      <c r="BC111" s="428">
        <v>0</v>
      </c>
      <c r="BD111" s="587"/>
      <c r="BE111" s="428">
        <v>0</v>
      </c>
      <c r="BF111" s="587"/>
      <c r="BG111" s="427"/>
      <c r="BH111" s="427">
        <f t="shared" si="686"/>
        <v>0</v>
      </c>
      <c r="BI111" s="587"/>
      <c r="BJ111" s="428">
        <v>0</v>
      </c>
      <c r="BK111" s="428">
        <v>0</v>
      </c>
      <c r="BL111" s="304">
        <v>0</v>
      </c>
      <c r="BM111" s="304">
        <v>0</v>
      </c>
      <c r="BN111" s="304">
        <v>0</v>
      </c>
      <c r="BO111" s="343">
        <v>0</v>
      </c>
      <c r="BP111" s="390"/>
      <c r="BQ111" s="504">
        <f t="shared" si="642"/>
        <v>0</v>
      </c>
      <c r="BR111" s="323" t="e">
        <f t="shared" si="643"/>
        <v>#DIV/0!</v>
      </c>
      <c r="BS111" s="376">
        <v>0</v>
      </c>
      <c r="BT111" s="323" t="e">
        <f t="shared" si="644"/>
        <v>#DIV/0!</v>
      </c>
      <c r="BU111" s="96">
        <v>0</v>
      </c>
      <c r="BV111" s="323" t="e">
        <f t="shared" si="645"/>
        <v>#DIV/0!</v>
      </c>
      <c r="BW111" s="390"/>
      <c r="BX111" s="530">
        <f t="shared" si="646"/>
        <v>0</v>
      </c>
      <c r="BY111" s="323" t="e">
        <f t="shared" si="647"/>
        <v>#DIV/0!</v>
      </c>
      <c r="BZ111" s="304">
        <v>0</v>
      </c>
      <c r="CA111" s="1372">
        <v>0</v>
      </c>
      <c r="CB111" s="304">
        <v>0</v>
      </c>
      <c r="CC111" s="304">
        <v>0</v>
      </c>
      <c r="CD111" s="1457">
        <v>0</v>
      </c>
      <c r="CE111" s="223">
        <v>0</v>
      </c>
      <c r="CF111" s="376">
        <v>0</v>
      </c>
      <c r="CG111" s="1475" t="e">
        <f t="shared" si="648"/>
        <v>#DIV/0!</v>
      </c>
      <c r="CH111" s="530"/>
      <c r="CI111" s="304">
        <f t="shared" si="649"/>
        <v>0</v>
      </c>
      <c r="CJ111" s="1475" t="e">
        <f t="shared" si="650"/>
        <v>#DIV/0!</v>
      </c>
      <c r="CK111" s="1954">
        <v>0</v>
      </c>
      <c r="CL111" s="1475"/>
      <c r="CM111" s="530"/>
      <c r="CN111" s="530">
        <f t="shared" si="652"/>
        <v>0</v>
      </c>
      <c r="CO111" s="1475"/>
      <c r="CP111" s="530"/>
      <c r="CQ111" s="304">
        <f t="shared" si="654"/>
        <v>0</v>
      </c>
      <c r="CR111" s="1475" t="e">
        <f t="shared" si="655"/>
        <v>#DIV/0!</v>
      </c>
      <c r="CS111" s="343">
        <v>0</v>
      </c>
      <c r="CT111" s="504">
        <v>0</v>
      </c>
      <c r="CU111" s="304">
        <v>0</v>
      </c>
      <c r="CV111" s="304">
        <v>0</v>
      </c>
      <c r="CW111" s="428">
        <v>0</v>
      </c>
      <c r="CX111" s="1475"/>
      <c r="CY111" s="504">
        <v>0</v>
      </c>
      <c r="CZ111" s="304"/>
      <c r="DA111" s="304">
        <f t="shared" si="657"/>
        <v>0</v>
      </c>
      <c r="DB111" s="304"/>
      <c r="DC111" s="304">
        <f t="shared" si="658"/>
        <v>0</v>
      </c>
      <c r="DD111" s="343">
        <v>0</v>
      </c>
      <c r="DE111" s="1969" t="e">
        <f t="shared" si="659"/>
        <v>#DIV/0!</v>
      </c>
      <c r="DF111" s="304"/>
      <c r="DG111" s="304">
        <f t="shared" si="660"/>
        <v>0</v>
      </c>
      <c r="DH111" s="1475" t="e">
        <f t="shared" si="661"/>
        <v>#DIV/0!</v>
      </c>
      <c r="DI111" s="343">
        <v>0</v>
      </c>
      <c r="DJ111" s="2545">
        <v>0</v>
      </c>
      <c r="DK111" s="2543" t="e">
        <f t="shared" si="662"/>
        <v>#DIV/0!</v>
      </c>
      <c r="DL111" s="2546">
        <v>0</v>
      </c>
      <c r="DM111" s="2546">
        <v>0</v>
      </c>
      <c r="DN111" s="2546">
        <v>0</v>
      </c>
      <c r="DO111" s="2545">
        <v>0</v>
      </c>
      <c r="DP111" s="2543" t="e">
        <f t="shared" si="663"/>
        <v>#DIV/0!</v>
      </c>
      <c r="DQ111" s="2546"/>
      <c r="DR111" s="2546">
        <f t="shared" si="664"/>
        <v>0</v>
      </c>
      <c r="DS111" s="2543" t="e">
        <f t="shared" si="665"/>
        <v>#DIV/0!</v>
      </c>
      <c r="DT111" s="2545">
        <v>0</v>
      </c>
      <c r="DU111" s="2543" t="e">
        <f t="shared" si="666"/>
        <v>#DIV/0!</v>
      </c>
      <c r="DV111" s="2546">
        <v>0</v>
      </c>
      <c r="DW111" s="2545">
        <v>0</v>
      </c>
      <c r="DX111" s="587" t="e">
        <f t="shared" si="667"/>
        <v>#DIV/0!</v>
      </c>
      <c r="DY111" s="427">
        <v>0</v>
      </c>
      <c r="DZ111" s="304">
        <v>0</v>
      </c>
      <c r="EA111" s="304">
        <v>0</v>
      </c>
      <c r="EB111" s="427"/>
      <c r="EC111" s="427">
        <f t="shared" si="668"/>
        <v>0</v>
      </c>
      <c r="ED111" s="428">
        <v>0</v>
      </c>
      <c r="EE111" s="304"/>
      <c r="EF111" s="304">
        <f t="shared" si="669"/>
        <v>0</v>
      </c>
      <c r="EG111" s="1475" t="e">
        <f t="shared" si="670"/>
        <v>#DIV/0!</v>
      </c>
      <c r="EH111" s="2430">
        <v>0</v>
      </c>
      <c r="EI111" s="1475" t="e">
        <f t="shared" si="671"/>
        <v>#DIV/0!</v>
      </c>
      <c r="EJ111" s="427">
        <v>0</v>
      </c>
      <c r="EK111" s="2640">
        <v>0</v>
      </c>
      <c r="EL111" s="304">
        <v>0</v>
      </c>
      <c r="EM111" s="304">
        <v>0</v>
      </c>
    </row>
    <row r="112" spans="1:143" ht="21" hidden="1" x14ac:dyDescent="0.35">
      <c r="A112" s="203">
        <v>39</v>
      </c>
      <c r="B112" s="1747"/>
      <c r="C112" s="1747">
        <v>312</v>
      </c>
      <c r="D112" s="240" t="s">
        <v>176</v>
      </c>
      <c r="E112" s="209" t="s">
        <v>610</v>
      </c>
      <c r="F112" s="1747"/>
      <c r="G112" s="223"/>
      <c r="H112" s="223">
        <v>221</v>
      </c>
      <c r="I112" s="226"/>
      <c r="J112" s="223"/>
      <c r="K112" s="223"/>
      <c r="L112" s="226">
        <v>74</v>
      </c>
      <c r="M112" s="215"/>
      <c r="N112" s="226">
        <v>0</v>
      </c>
      <c r="O112" s="530">
        <v>221</v>
      </c>
      <c r="P112" s="223"/>
      <c r="Q112" s="226">
        <f t="shared" si="722"/>
        <v>221</v>
      </c>
      <c r="R112" s="215">
        <f t="shared" si="672"/>
        <v>0.33484162895927599</v>
      </c>
      <c r="S112" s="223">
        <v>221</v>
      </c>
      <c r="T112" s="226">
        <v>111</v>
      </c>
      <c r="U112" s="323">
        <f t="shared" si="673"/>
        <v>0.50226244343891402</v>
      </c>
      <c r="V112" s="223">
        <v>221</v>
      </c>
      <c r="W112" s="530"/>
      <c r="X112" s="530">
        <f t="shared" si="674"/>
        <v>221</v>
      </c>
      <c r="Y112" s="323">
        <f t="shared" si="675"/>
        <v>0.50226244343891402</v>
      </c>
      <c r="Z112" s="530">
        <v>187</v>
      </c>
      <c r="AA112" s="314">
        <f t="shared" si="676"/>
        <v>0.84615384615384615</v>
      </c>
      <c r="AB112" s="530">
        <v>187</v>
      </c>
      <c r="AC112" s="223">
        <v>221</v>
      </c>
      <c r="AD112" s="223"/>
      <c r="AE112" s="223"/>
      <c r="AF112" s="223"/>
      <c r="AG112" s="226">
        <v>0</v>
      </c>
      <c r="AH112" s="343">
        <v>186.76</v>
      </c>
      <c r="AI112" s="323">
        <f t="shared" si="677"/>
        <v>0.84506787330316735</v>
      </c>
      <c r="AJ112" s="343">
        <v>0</v>
      </c>
      <c r="AK112" s="323"/>
      <c r="AL112" s="226"/>
      <c r="AM112" s="226">
        <f t="shared" si="679"/>
        <v>0</v>
      </c>
      <c r="AN112" s="323"/>
      <c r="AO112" s="226"/>
      <c r="AP112" s="226">
        <f t="shared" si="681"/>
        <v>0</v>
      </c>
      <c r="AQ112" s="223"/>
      <c r="AR112" s="363">
        <v>0</v>
      </c>
      <c r="AS112" s="223">
        <v>0</v>
      </c>
      <c r="AT112" s="426">
        <v>0</v>
      </c>
      <c r="AU112" s="427"/>
      <c r="AV112" s="427"/>
      <c r="AW112" s="427"/>
      <c r="AX112" s="428"/>
      <c r="AY112" s="587"/>
      <c r="AZ112" s="427"/>
      <c r="BA112" s="427">
        <f t="shared" si="683"/>
        <v>0</v>
      </c>
      <c r="BB112" s="587"/>
      <c r="BC112" s="428"/>
      <c r="BD112" s="587"/>
      <c r="BE112" s="428"/>
      <c r="BF112" s="587"/>
      <c r="BG112" s="427"/>
      <c r="BH112" s="427">
        <f t="shared" si="686"/>
        <v>0</v>
      </c>
      <c r="BI112" s="587"/>
      <c r="BJ112" s="428"/>
      <c r="BK112" s="428"/>
      <c r="BL112" s="304"/>
      <c r="BM112" s="304"/>
      <c r="BN112" s="304"/>
      <c r="BO112" s="343"/>
      <c r="BP112" s="390"/>
      <c r="BQ112" s="504">
        <f t="shared" si="642"/>
        <v>0</v>
      </c>
      <c r="BR112" s="323" t="e">
        <f t="shared" si="643"/>
        <v>#DIV/0!</v>
      </c>
      <c r="BS112" s="376"/>
      <c r="BT112" s="323" t="e">
        <f t="shared" si="644"/>
        <v>#DIV/0!</v>
      </c>
      <c r="BU112" s="96"/>
      <c r="BV112" s="323" t="e">
        <f t="shared" si="645"/>
        <v>#DIV/0!</v>
      </c>
      <c r="BW112" s="390"/>
      <c r="BX112" s="530">
        <f t="shared" si="646"/>
        <v>0</v>
      </c>
      <c r="BY112" s="323" t="e">
        <f t="shared" si="647"/>
        <v>#DIV/0!</v>
      </c>
      <c r="BZ112" s="304"/>
      <c r="CA112" s="1372"/>
      <c r="CB112" s="304"/>
      <c r="CC112" s="304"/>
      <c r="CD112" s="1457"/>
      <c r="CE112" s="223"/>
      <c r="CF112" s="376"/>
      <c r="CG112" s="1475" t="e">
        <f t="shared" si="648"/>
        <v>#DIV/0!</v>
      </c>
      <c r="CH112" s="530"/>
      <c r="CI112" s="304">
        <f t="shared" si="649"/>
        <v>0</v>
      </c>
      <c r="CJ112" s="1475" t="e">
        <f t="shared" si="650"/>
        <v>#DIV/0!</v>
      </c>
      <c r="CK112" s="1954"/>
      <c r="CL112" s="1475"/>
      <c r="CM112" s="530"/>
      <c r="CN112" s="530">
        <f t="shared" si="652"/>
        <v>0</v>
      </c>
      <c r="CO112" s="1475"/>
      <c r="CP112" s="530"/>
      <c r="CQ112" s="304">
        <f t="shared" si="654"/>
        <v>0</v>
      </c>
      <c r="CR112" s="1475" t="e">
        <f t="shared" si="655"/>
        <v>#DIV/0!</v>
      </c>
      <c r="CS112" s="343"/>
      <c r="CT112" s="504"/>
      <c r="CU112" s="304"/>
      <c r="CV112" s="304"/>
      <c r="CW112" s="428"/>
      <c r="CX112" s="1475"/>
      <c r="CY112" s="504"/>
      <c r="CZ112" s="304"/>
      <c r="DA112" s="304">
        <f t="shared" si="657"/>
        <v>0</v>
      </c>
      <c r="DB112" s="304"/>
      <c r="DC112" s="304">
        <f t="shared" si="658"/>
        <v>0</v>
      </c>
      <c r="DD112" s="343"/>
      <c r="DE112" s="1969" t="e">
        <f t="shared" si="659"/>
        <v>#DIV/0!</v>
      </c>
      <c r="DF112" s="304"/>
      <c r="DG112" s="304">
        <f t="shared" si="660"/>
        <v>0</v>
      </c>
      <c r="DH112" s="1475" t="e">
        <f t="shared" si="661"/>
        <v>#DIV/0!</v>
      </c>
      <c r="DI112" s="343"/>
      <c r="DJ112" s="2545"/>
      <c r="DK112" s="2543" t="e">
        <f t="shared" si="662"/>
        <v>#DIV/0!</v>
      </c>
      <c r="DL112" s="2546"/>
      <c r="DM112" s="2546"/>
      <c r="DN112" s="2546"/>
      <c r="DO112" s="2545"/>
      <c r="DP112" s="2543" t="e">
        <f t="shared" si="663"/>
        <v>#DIV/0!</v>
      </c>
      <c r="DQ112" s="2546"/>
      <c r="DR112" s="2546">
        <f t="shared" si="664"/>
        <v>0</v>
      </c>
      <c r="DS112" s="2543" t="e">
        <f t="shared" si="665"/>
        <v>#DIV/0!</v>
      </c>
      <c r="DT112" s="2545"/>
      <c r="DU112" s="2543" t="e">
        <f t="shared" si="666"/>
        <v>#DIV/0!</v>
      </c>
      <c r="DV112" s="2546"/>
      <c r="DW112" s="2545"/>
      <c r="DX112" s="587" t="e">
        <f t="shared" si="667"/>
        <v>#DIV/0!</v>
      </c>
      <c r="DY112" s="427"/>
      <c r="DZ112" s="304"/>
      <c r="EA112" s="304"/>
      <c r="EB112" s="427"/>
      <c r="EC112" s="427">
        <f t="shared" si="668"/>
        <v>0</v>
      </c>
      <c r="ED112" s="428"/>
      <c r="EE112" s="304"/>
      <c r="EF112" s="304">
        <f t="shared" si="669"/>
        <v>0</v>
      </c>
      <c r="EG112" s="1475" t="e">
        <f t="shared" si="670"/>
        <v>#DIV/0!</v>
      </c>
      <c r="EH112" s="2430"/>
      <c r="EI112" s="1475" t="e">
        <f t="shared" si="671"/>
        <v>#DIV/0!</v>
      </c>
      <c r="EJ112" s="427"/>
      <c r="EK112" s="2640"/>
      <c r="EL112" s="304"/>
      <c r="EM112" s="304"/>
    </row>
    <row r="113" spans="1:143" ht="21" x14ac:dyDescent="0.35">
      <c r="A113" s="203">
        <v>37</v>
      </c>
      <c r="B113" s="1747"/>
      <c r="C113" s="1747">
        <v>312</v>
      </c>
      <c r="D113" s="240" t="s">
        <v>176</v>
      </c>
      <c r="E113" s="209" t="s">
        <v>500</v>
      </c>
      <c r="F113" s="1747"/>
      <c r="G113" s="223">
        <v>3284</v>
      </c>
      <c r="H113" s="223">
        <v>3234</v>
      </c>
      <c r="I113" s="226"/>
      <c r="J113" s="223"/>
      <c r="K113" s="223"/>
      <c r="L113" s="226">
        <v>0</v>
      </c>
      <c r="M113" s="215" t="e">
        <f t="shared" ref="M113:M127" si="1001">L113/I113</f>
        <v>#DIV/0!</v>
      </c>
      <c r="N113" s="226"/>
      <c r="O113" s="530"/>
      <c r="P113" s="223"/>
      <c r="Q113" s="226">
        <f t="shared" si="722"/>
        <v>0</v>
      </c>
      <c r="R113" s="215"/>
      <c r="S113" s="223"/>
      <c r="T113" s="226">
        <v>0</v>
      </c>
      <c r="U113" s="323"/>
      <c r="V113" s="223"/>
      <c r="W113" s="530"/>
      <c r="X113" s="530">
        <f t="shared" si="674"/>
        <v>0</v>
      </c>
      <c r="Y113" s="323"/>
      <c r="Z113" s="530">
        <v>1090</v>
      </c>
      <c r="AA113" s="323" t="e">
        <f t="shared" si="676"/>
        <v>#DIV/0!</v>
      </c>
      <c r="AB113" s="530">
        <v>3304</v>
      </c>
      <c r="AC113" s="223"/>
      <c r="AD113" s="223"/>
      <c r="AE113" s="223"/>
      <c r="AF113" s="223"/>
      <c r="AG113" s="226"/>
      <c r="AH113" s="343">
        <v>3303.67</v>
      </c>
      <c r="AI113" s="323"/>
      <c r="AJ113" s="343">
        <v>7910.78</v>
      </c>
      <c r="AK113" s="323"/>
      <c r="AL113" s="226"/>
      <c r="AM113" s="226">
        <f t="shared" si="679"/>
        <v>0</v>
      </c>
      <c r="AN113" s="323"/>
      <c r="AO113" s="226"/>
      <c r="AP113" s="226">
        <f t="shared" si="681"/>
        <v>0</v>
      </c>
      <c r="AQ113" s="223"/>
      <c r="AR113" s="363">
        <v>7910.78</v>
      </c>
      <c r="AS113" s="223"/>
      <c r="AT113" s="426">
        <v>7910.78</v>
      </c>
      <c r="AU113" s="427"/>
      <c r="AV113" s="427"/>
      <c r="AW113" s="427"/>
      <c r="AX113" s="428">
        <v>3686.34</v>
      </c>
      <c r="AY113" s="587"/>
      <c r="AZ113" s="427"/>
      <c r="BA113" s="427">
        <f t="shared" si="683"/>
        <v>0</v>
      </c>
      <c r="BB113" s="587"/>
      <c r="BC113" s="428">
        <v>3894.39</v>
      </c>
      <c r="BD113" s="587"/>
      <c r="BE113" s="428">
        <v>3894.39</v>
      </c>
      <c r="BF113" s="587"/>
      <c r="BG113" s="427"/>
      <c r="BH113" s="427">
        <f t="shared" si="686"/>
        <v>0</v>
      </c>
      <c r="BI113" s="587"/>
      <c r="BJ113" s="428">
        <v>3894.39</v>
      </c>
      <c r="BK113" s="428">
        <v>3894.39</v>
      </c>
      <c r="BL113" s="304"/>
      <c r="BM113" s="304"/>
      <c r="BN113" s="304"/>
      <c r="BO113" s="343">
        <v>0</v>
      </c>
      <c r="BP113" s="390"/>
      <c r="BQ113" s="504">
        <f t="shared" si="642"/>
        <v>0</v>
      </c>
      <c r="BR113" s="323" t="e">
        <f t="shared" si="643"/>
        <v>#DIV/0!</v>
      </c>
      <c r="BS113" s="376">
        <v>0</v>
      </c>
      <c r="BT113" s="323" t="e">
        <f t="shared" si="644"/>
        <v>#DIV/0!</v>
      </c>
      <c r="BU113" s="96">
        <v>0</v>
      </c>
      <c r="BV113" s="323" t="e">
        <f t="shared" si="645"/>
        <v>#DIV/0!</v>
      </c>
      <c r="BW113" s="390"/>
      <c r="BX113" s="530">
        <f t="shared" si="646"/>
        <v>0</v>
      </c>
      <c r="BY113" s="323" t="e">
        <f t="shared" si="647"/>
        <v>#DIV/0!</v>
      </c>
      <c r="BZ113" s="304"/>
      <c r="CA113" s="1372"/>
      <c r="CB113" s="304"/>
      <c r="CC113" s="304"/>
      <c r="CD113" s="1457">
        <v>0</v>
      </c>
      <c r="CE113" s="223"/>
      <c r="CF113" s="376"/>
      <c r="CG113" s="1475"/>
      <c r="CH113" s="530"/>
      <c r="CI113" s="304">
        <f t="shared" si="649"/>
        <v>0</v>
      </c>
      <c r="CJ113" s="1475"/>
      <c r="CK113" s="1954"/>
      <c r="CL113" s="1475"/>
      <c r="CM113" s="530"/>
      <c r="CN113" s="530">
        <f t="shared" si="652"/>
        <v>0</v>
      </c>
      <c r="CO113" s="1475"/>
      <c r="CP113" s="530"/>
      <c r="CQ113" s="304">
        <f t="shared" si="654"/>
        <v>0</v>
      </c>
      <c r="CR113" s="1475"/>
      <c r="CS113" s="343">
        <v>9677.26</v>
      </c>
      <c r="CT113" s="504"/>
      <c r="CU113" s="304"/>
      <c r="CV113" s="304"/>
      <c r="CW113" s="428">
        <v>9677.26</v>
      </c>
      <c r="CX113" s="1475"/>
      <c r="CY113" s="504"/>
      <c r="CZ113" s="304"/>
      <c r="DA113" s="304">
        <f t="shared" si="657"/>
        <v>0</v>
      </c>
      <c r="DB113" s="304"/>
      <c r="DC113" s="304">
        <f t="shared" si="658"/>
        <v>0</v>
      </c>
      <c r="DD113" s="343">
        <v>1020</v>
      </c>
      <c r="DE113" s="1969"/>
      <c r="DF113" s="304"/>
      <c r="DG113" s="304">
        <f t="shared" si="660"/>
        <v>0</v>
      </c>
      <c r="DH113" s="1475" t="e">
        <f t="shared" si="661"/>
        <v>#DIV/0!</v>
      </c>
      <c r="DI113" s="343">
        <v>5254.43</v>
      </c>
      <c r="DJ113" s="2545">
        <v>5254.43</v>
      </c>
      <c r="DK113" s="2543" t="e">
        <f t="shared" si="662"/>
        <v>#DIV/0!</v>
      </c>
      <c r="DL113" s="2546"/>
      <c r="DM113" s="2546"/>
      <c r="DN113" s="2546"/>
      <c r="DO113" s="2545">
        <v>10850.11</v>
      </c>
      <c r="DP113" s="2543" t="e">
        <f t="shared" si="663"/>
        <v>#DIV/0!</v>
      </c>
      <c r="DQ113" s="2546"/>
      <c r="DR113" s="2546">
        <f t="shared" si="664"/>
        <v>0</v>
      </c>
      <c r="DS113" s="2543" t="e">
        <f t="shared" si="665"/>
        <v>#DIV/0!</v>
      </c>
      <c r="DT113" s="2545">
        <v>10850.11</v>
      </c>
      <c r="DU113" s="2543" t="e">
        <f t="shared" si="666"/>
        <v>#DIV/0!</v>
      </c>
      <c r="DV113" s="2546"/>
      <c r="DW113" s="2545">
        <v>10850.11</v>
      </c>
      <c r="DX113" s="587" t="e">
        <f t="shared" si="667"/>
        <v>#DIV/0!</v>
      </c>
      <c r="DY113" s="427"/>
      <c r="DZ113" s="304"/>
      <c r="EA113" s="304"/>
      <c r="EB113" s="427"/>
      <c r="EC113" s="427">
        <f t="shared" si="668"/>
        <v>0</v>
      </c>
      <c r="ED113" s="428">
        <v>0</v>
      </c>
      <c r="EE113" s="304"/>
      <c r="EF113" s="304">
        <f t="shared" si="669"/>
        <v>0</v>
      </c>
      <c r="EG113" s="1475" t="e">
        <f t="shared" si="670"/>
        <v>#DIV/0!</v>
      </c>
      <c r="EH113" s="2430">
        <v>0</v>
      </c>
      <c r="EI113" s="1475" t="e">
        <f t="shared" si="671"/>
        <v>#DIV/0!</v>
      </c>
      <c r="EJ113" s="427"/>
      <c r="EK113" s="2640"/>
      <c r="EL113" s="304"/>
      <c r="EM113" s="304"/>
    </row>
    <row r="114" spans="1:143" ht="21" x14ac:dyDescent="0.35">
      <c r="A114" s="203">
        <v>38</v>
      </c>
      <c r="B114" s="1747"/>
      <c r="C114" s="1747">
        <v>312</v>
      </c>
      <c r="D114" s="240" t="s">
        <v>176</v>
      </c>
      <c r="E114" s="209" t="s">
        <v>785</v>
      </c>
      <c r="F114" s="1747"/>
      <c r="G114" s="223"/>
      <c r="H114" s="223"/>
      <c r="I114" s="226"/>
      <c r="J114" s="223"/>
      <c r="K114" s="223"/>
      <c r="L114" s="226"/>
      <c r="M114" s="215"/>
      <c r="N114" s="226"/>
      <c r="O114" s="530"/>
      <c r="P114" s="223"/>
      <c r="Q114" s="226"/>
      <c r="R114" s="215"/>
      <c r="S114" s="223"/>
      <c r="T114" s="226"/>
      <c r="U114" s="323"/>
      <c r="V114" s="223"/>
      <c r="W114" s="530"/>
      <c r="X114" s="530"/>
      <c r="Y114" s="323"/>
      <c r="Z114" s="530"/>
      <c r="AA114" s="323"/>
      <c r="AB114" s="530"/>
      <c r="AC114" s="223"/>
      <c r="AD114" s="223"/>
      <c r="AE114" s="223"/>
      <c r="AF114" s="223"/>
      <c r="AG114" s="226"/>
      <c r="AH114" s="343"/>
      <c r="AI114" s="323"/>
      <c r="AJ114" s="343"/>
      <c r="AK114" s="323"/>
      <c r="AL114" s="226"/>
      <c r="AM114" s="226"/>
      <c r="AN114" s="323"/>
      <c r="AO114" s="226"/>
      <c r="AP114" s="226"/>
      <c r="AQ114" s="223"/>
      <c r="AR114" s="363"/>
      <c r="AS114" s="223"/>
      <c r="AT114" s="426"/>
      <c r="AU114" s="427"/>
      <c r="AV114" s="427"/>
      <c r="AW114" s="427"/>
      <c r="AX114" s="428"/>
      <c r="AY114" s="587"/>
      <c r="AZ114" s="427"/>
      <c r="BA114" s="427"/>
      <c r="BB114" s="587"/>
      <c r="BC114" s="428"/>
      <c r="BD114" s="587"/>
      <c r="BE114" s="428"/>
      <c r="BF114" s="587"/>
      <c r="BG114" s="427"/>
      <c r="BH114" s="427"/>
      <c r="BI114" s="587"/>
      <c r="BJ114" s="428"/>
      <c r="BK114" s="428"/>
      <c r="BL114" s="304"/>
      <c r="BM114" s="304"/>
      <c r="BN114" s="304"/>
      <c r="BO114" s="343"/>
      <c r="BP114" s="390"/>
      <c r="BQ114" s="504"/>
      <c r="BR114" s="323"/>
      <c r="BS114" s="376"/>
      <c r="BT114" s="323"/>
      <c r="BU114" s="96"/>
      <c r="BV114" s="323"/>
      <c r="BW114" s="390"/>
      <c r="BX114" s="530"/>
      <c r="BY114" s="323"/>
      <c r="BZ114" s="304"/>
      <c r="CA114" s="1372"/>
      <c r="CB114" s="304"/>
      <c r="CC114" s="304"/>
      <c r="CD114" s="1457"/>
      <c r="CE114" s="223"/>
      <c r="CF114" s="376"/>
      <c r="CG114" s="1475"/>
      <c r="CH114" s="530"/>
      <c r="CI114" s="304">
        <f t="shared" si="649"/>
        <v>0</v>
      </c>
      <c r="CJ114" s="1475"/>
      <c r="CK114" s="1954">
        <v>13865</v>
      </c>
      <c r="CL114" s="1475"/>
      <c r="CM114" s="1487">
        <v>36167</v>
      </c>
      <c r="CN114" s="530">
        <f t="shared" si="652"/>
        <v>36167</v>
      </c>
      <c r="CO114" s="1475">
        <f t="shared" si="653"/>
        <v>0.38336052202283849</v>
      </c>
      <c r="CP114" s="1487">
        <v>36167</v>
      </c>
      <c r="CQ114" s="304">
        <f t="shared" si="654"/>
        <v>36167</v>
      </c>
      <c r="CR114" s="1475">
        <f t="shared" si="655"/>
        <v>0.38336052202283849</v>
      </c>
      <c r="CS114" s="343">
        <v>42143</v>
      </c>
      <c r="CT114" s="504">
        <v>11580</v>
      </c>
      <c r="CU114" s="304"/>
      <c r="CV114" s="304"/>
      <c r="CW114" s="428">
        <v>42143</v>
      </c>
      <c r="CX114" s="1475">
        <f t="shared" si="656"/>
        <v>1.1652335001520724</v>
      </c>
      <c r="CY114" s="504">
        <v>11580</v>
      </c>
      <c r="CZ114" s="304"/>
      <c r="DA114" s="304">
        <f t="shared" si="657"/>
        <v>11580</v>
      </c>
      <c r="DB114" s="304"/>
      <c r="DC114" s="304">
        <f t="shared" si="658"/>
        <v>11580</v>
      </c>
      <c r="DD114" s="343">
        <v>18840</v>
      </c>
      <c r="DE114" s="1969">
        <f t="shared" si="659"/>
        <v>1.6269430051813472</v>
      </c>
      <c r="DF114" s="304">
        <v>25000</v>
      </c>
      <c r="DG114" s="304">
        <f t="shared" si="660"/>
        <v>36580</v>
      </c>
      <c r="DH114" s="1475">
        <f t="shared" si="661"/>
        <v>0.51503553854565332</v>
      </c>
      <c r="DI114" s="343">
        <v>45175</v>
      </c>
      <c r="DJ114" s="2545">
        <v>45175</v>
      </c>
      <c r="DK114" s="2543">
        <f t="shared" si="662"/>
        <v>1.2349644614543467</v>
      </c>
      <c r="DL114" s="2546">
        <v>25525</v>
      </c>
      <c r="DM114" s="2546">
        <v>0</v>
      </c>
      <c r="DN114" s="2546">
        <v>0</v>
      </c>
      <c r="DO114" s="2545">
        <v>23475</v>
      </c>
      <c r="DP114" s="2543">
        <f t="shared" si="663"/>
        <v>0.91968658178256613</v>
      </c>
      <c r="DQ114" s="2546"/>
      <c r="DR114" s="2546">
        <f t="shared" si="664"/>
        <v>25525</v>
      </c>
      <c r="DS114" s="2543">
        <f t="shared" si="665"/>
        <v>0.91968658178256613</v>
      </c>
      <c r="DT114" s="2545">
        <v>26475</v>
      </c>
      <c r="DU114" s="2543">
        <f t="shared" si="666"/>
        <v>1.0372184133202742</v>
      </c>
      <c r="DV114" s="2546">
        <v>25525</v>
      </c>
      <c r="DW114" s="2545">
        <v>27465</v>
      </c>
      <c r="DX114" s="587">
        <f t="shared" si="667"/>
        <v>1.0760039177277179</v>
      </c>
      <c r="DY114" s="427">
        <v>4000</v>
      </c>
      <c r="DZ114" s="304">
        <v>0</v>
      </c>
      <c r="EA114" s="304">
        <v>0</v>
      </c>
      <c r="EB114" s="427"/>
      <c r="EC114" s="427">
        <f t="shared" si="668"/>
        <v>4000</v>
      </c>
      <c r="ED114" s="428">
        <v>340</v>
      </c>
      <c r="EE114" s="304"/>
      <c r="EF114" s="304">
        <f t="shared" si="669"/>
        <v>4000</v>
      </c>
      <c r="EG114" s="1475">
        <f t="shared" si="670"/>
        <v>8.5000000000000006E-2</v>
      </c>
      <c r="EH114" s="2430">
        <v>2020</v>
      </c>
      <c r="EI114" s="1475">
        <f t="shared" si="671"/>
        <v>0.505</v>
      </c>
      <c r="EJ114" s="427">
        <v>4000</v>
      </c>
      <c r="EK114" s="2640">
        <v>4000</v>
      </c>
      <c r="EL114" s="304">
        <v>0</v>
      </c>
      <c r="EM114" s="304">
        <v>0</v>
      </c>
    </row>
    <row r="115" spans="1:143" ht="21" x14ac:dyDescent="0.35">
      <c r="A115" s="203">
        <v>39</v>
      </c>
      <c r="B115" s="1747"/>
      <c r="C115" s="1747"/>
      <c r="D115" s="240" t="s">
        <v>176</v>
      </c>
      <c r="E115" s="209" t="s">
        <v>651</v>
      </c>
      <c r="F115" s="1747"/>
      <c r="G115" s="223">
        <v>0</v>
      </c>
      <c r="H115" s="223"/>
      <c r="I115" s="226"/>
      <c r="J115" s="223"/>
      <c r="K115" s="223"/>
      <c r="L115" s="226"/>
      <c r="M115" s="215" t="e">
        <f t="shared" si="1001"/>
        <v>#DIV/0!</v>
      </c>
      <c r="N115" s="226"/>
      <c r="O115" s="530"/>
      <c r="P115" s="223"/>
      <c r="Q115" s="226">
        <f t="shared" si="722"/>
        <v>0</v>
      </c>
      <c r="R115" s="215"/>
      <c r="S115" s="223"/>
      <c r="T115" s="226"/>
      <c r="U115" s="323"/>
      <c r="V115" s="304">
        <v>6996</v>
      </c>
      <c r="W115" s="530">
        <v>6996</v>
      </c>
      <c r="X115" s="530">
        <f t="shared" si="674"/>
        <v>6996</v>
      </c>
      <c r="Y115" s="323">
        <f t="shared" si="675"/>
        <v>0</v>
      </c>
      <c r="Z115" s="530"/>
      <c r="AA115" s="323">
        <f t="shared" si="676"/>
        <v>0</v>
      </c>
      <c r="AB115" s="530">
        <v>1832</v>
      </c>
      <c r="AC115" s="304">
        <v>6996</v>
      </c>
      <c r="AD115" s="223">
        <v>13055</v>
      </c>
      <c r="AE115" s="223"/>
      <c r="AF115" s="223"/>
      <c r="AG115" s="226"/>
      <c r="AH115" s="343">
        <v>3697.74</v>
      </c>
      <c r="AI115" s="323">
        <f t="shared" si="677"/>
        <v>0.52855060034305312</v>
      </c>
      <c r="AJ115" s="343">
        <v>11110.71</v>
      </c>
      <c r="AK115" s="323">
        <f t="shared" ref="AK115:AK137" si="1002">AJ115/AD115</f>
        <v>0.8510693220988127</v>
      </c>
      <c r="AL115" s="226"/>
      <c r="AM115" s="226">
        <f t="shared" si="679"/>
        <v>13055</v>
      </c>
      <c r="AN115" s="323">
        <f t="shared" si="680"/>
        <v>0.8510693220988127</v>
      </c>
      <c r="AO115" s="226"/>
      <c r="AP115" s="226">
        <f t="shared" si="681"/>
        <v>13055</v>
      </c>
      <c r="AQ115" s="223">
        <v>13055</v>
      </c>
      <c r="AR115" s="363">
        <v>13862.08</v>
      </c>
      <c r="AS115" s="304">
        <v>13055</v>
      </c>
      <c r="AT115" s="426">
        <v>14871.95</v>
      </c>
      <c r="AU115" s="427">
        <v>3817</v>
      </c>
      <c r="AV115" s="427"/>
      <c r="AW115" s="427"/>
      <c r="AX115" s="428">
        <v>1894.36</v>
      </c>
      <c r="AY115" s="587">
        <f t="shared" si="682"/>
        <v>0.49629552004191774</v>
      </c>
      <c r="AZ115" s="427"/>
      <c r="BA115" s="427">
        <f t="shared" si="683"/>
        <v>3817</v>
      </c>
      <c r="BB115" s="587">
        <f t="shared" ref="BB115:BB122" si="1003">AX115/BA115</f>
        <v>0.49629552004191774</v>
      </c>
      <c r="BC115" s="428">
        <v>3915.34</v>
      </c>
      <c r="BD115" s="587">
        <f t="shared" si="684"/>
        <v>1.025763688760807</v>
      </c>
      <c r="BE115" s="428">
        <v>3915.34</v>
      </c>
      <c r="BF115" s="587">
        <f t="shared" si="685"/>
        <v>1.025763688760807</v>
      </c>
      <c r="BG115" s="427"/>
      <c r="BH115" s="427">
        <f t="shared" si="686"/>
        <v>3817</v>
      </c>
      <c r="BI115" s="587">
        <f t="shared" si="687"/>
        <v>1.025763688760807</v>
      </c>
      <c r="BJ115" s="428">
        <v>3915.34</v>
      </c>
      <c r="BK115" s="428">
        <v>3915.34</v>
      </c>
      <c r="BL115" s="304">
        <v>8968</v>
      </c>
      <c r="BM115" s="304">
        <v>4484</v>
      </c>
      <c r="BN115" s="304"/>
      <c r="BO115" s="343">
        <v>0</v>
      </c>
      <c r="BP115" s="390"/>
      <c r="BQ115" s="504">
        <f t="shared" si="642"/>
        <v>8968</v>
      </c>
      <c r="BR115" s="323">
        <f t="shared" si="643"/>
        <v>0</v>
      </c>
      <c r="BS115" s="376">
        <v>0</v>
      </c>
      <c r="BT115" s="323">
        <f t="shared" si="644"/>
        <v>0</v>
      </c>
      <c r="BU115" s="96">
        <v>1227.04</v>
      </c>
      <c r="BV115" s="323">
        <f t="shared" si="645"/>
        <v>0.1368242640499554</v>
      </c>
      <c r="BW115" s="1">
        <v>-5300</v>
      </c>
      <c r="BX115" s="530">
        <f t="shared" si="646"/>
        <v>3668</v>
      </c>
      <c r="BY115" s="323">
        <f t="shared" si="647"/>
        <v>0.334525627044711</v>
      </c>
      <c r="BZ115" s="304">
        <v>3668</v>
      </c>
      <c r="CA115" s="1372">
        <v>7360</v>
      </c>
      <c r="CB115" s="304"/>
      <c r="CC115" s="304"/>
      <c r="CD115" s="1457">
        <v>3748.85</v>
      </c>
      <c r="CE115" s="223">
        <v>7360</v>
      </c>
      <c r="CF115" s="376">
        <v>5530.96</v>
      </c>
      <c r="CG115" s="1475">
        <f t="shared" si="648"/>
        <v>0.7514891304347826</v>
      </c>
      <c r="CH115" s="530"/>
      <c r="CI115" s="304">
        <f t="shared" si="649"/>
        <v>7360</v>
      </c>
      <c r="CJ115" s="1475">
        <f t="shared" si="650"/>
        <v>0.7514891304347826</v>
      </c>
      <c r="CK115" s="1954">
        <v>8348.64</v>
      </c>
      <c r="CL115" s="1475">
        <f t="shared" si="651"/>
        <v>1.1343260869565217</v>
      </c>
      <c r="CM115" s="1487">
        <v>2125</v>
      </c>
      <c r="CN115" s="530">
        <f t="shared" si="652"/>
        <v>9485</v>
      </c>
      <c r="CO115" s="1475">
        <f t="shared" si="653"/>
        <v>0.88019399051133362</v>
      </c>
      <c r="CP115" s="1487">
        <v>2125</v>
      </c>
      <c r="CQ115" s="304">
        <f t="shared" si="654"/>
        <v>9485</v>
      </c>
      <c r="CR115" s="1475">
        <f t="shared" si="655"/>
        <v>0.88019399051133362</v>
      </c>
      <c r="CS115" s="343">
        <v>8916.33</v>
      </c>
      <c r="CT115" s="504">
        <v>2838.45</v>
      </c>
      <c r="CU115" s="304"/>
      <c r="CV115" s="304"/>
      <c r="CW115" s="428">
        <v>8916.33</v>
      </c>
      <c r="CX115" s="1475">
        <f t="shared" si="656"/>
        <v>0.94004533473906171</v>
      </c>
      <c r="CY115" s="504">
        <v>2838.45</v>
      </c>
      <c r="CZ115" s="304"/>
      <c r="DA115" s="304">
        <f t="shared" si="657"/>
        <v>2838.45</v>
      </c>
      <c r="DB115" s="304"/>
      <c r="DC115" s="304">
        <f t="shared" si="658"/>
        <v>2838.45</v>
      </c>
      <c r="DD115" s="343">
        <v>2826.54</v>
      </c>
      <c r="DE115" s="1969">
        <f t="shared" si="659"/>
        <v>0.99580404798393496</v>
      </c>
      <c r="DF115" s="304"/>
      <c r="DG115" s="304">
        <f t="shared" si="660"/>
        <v>2838.45</v>
      </c>
      <c r="DH115" s="1475">
        <f t="shared" si="661"/>
        <v>0.99580404798393496</v>
      </c>
      <c r="DI115" s="343">
        <v>2826.54</v>
      </c>
      <c r="DJ115" s="2545">
        <v>2826.54</v>
      </c>
      <c r="DK115" s="2543">
        <f t="shared" si="662"/>
        <v>0.99580404798393496</v>
      </c>
      <c r="DL115" s="2546">
        <v>0</v>
      </c>
      <c r="DM115" s="2546">
        <v>0</v>
      </c>
      <c r="DN115" s="2546">
        <v>0</v>
      </c>
      <c r="DO115" s="2545"/>
      <c r="DP115" s="2543" t="e">
        <f t="shared" si="663"/>
        <v>#DIV/0!</v>
      </c>
      <c r="DQ115" s="2546"/>
      <c r="DR115" s="2546">
        <f t="shared" si="664"/>
        <v>0</v>
      </c>
      <c r="DS115" s="2543" t="e">
        <f t="shared" si="665"/>
        <v>#DIV/0!</v>
      </c>
      <c r="DT115" s="2545"/>
      <c r="DU115" s="2543" t="e">
        <f t="shared" si="666"/>
        <v>#DIV/0!</v>
      </c>
      <c r="DV115" s="2546">
        <v>0</v>
      </c>
      <c r="DW115" s="2545">
        <v>0</v>
      </c>
      <c r="DX115" s="587" t="e">
        <f t="shared" si="667"/>
        <v>#DIV/0!</v>
      </c>
      <c r="DY115" s="427">
        <v>0</v>
      </c>
      <c r="DZ115" s="304">
        <v>0</v>
      </c>
      <c r="EA115" s="304">
        <v>0</v>
      </c>
      <c r="EB115" s="427"/>
      <c r="EC115" s="427">
        <f t="shared" si="668"/>
        <v>0</v>
      </c>
      <c r="ED115" s="428">
        <v>0</v>
      </c>
      <c r="EE115" s="304"/>
      <c r="EF115" s="304">
        <f t="shared" si="669"/>
        <v>0</v>
      </c>
      <c r="EG115" s="1475" t="e">
        <f t="shared" si="670"/>
        <v>#DIV/0!</v>
      </c>
      <c r="EH115" s="2430">
        <v>0</v>
      </c>
      <c r="EI115" s="1475" t="e">
        <f t="shared" si="671"/>
        <v>#DIV/0!</v>
      </c>
      <c r="EJ115" s="427">
        <v>0</v>
      </c>
      <c r="EK115" s="2640">
        <v>0</v>
      </c>
      <c r="EL115" s="304">
        <v>0</v>
      </c>
      <c r="EM115" s="304">
        <v>0</v>
      </c>
    </row>
    <row r="116" spans="1:143" ht="21" hidden="1" x14ac:dyDescent="0.35">
      <c r="A116" s="203">
        <v>41</v>
      </c>
      <c r="B116" s="1747"/>
      <c r="C116" s="1747"/>
      <c r="D116" s="240" t="s">
        <v>176</v>
      </c>
      <c r="E116" s="209" t="s">
        <v>762</v>
      </c>
      <c r="F116" s="1747"/>
      <c r="G116" s="223"/>
      <c r="H116" s="223"/>
      <c r="I116" s="226"/>
      <c r="J116" s="223"/>
      <c r="K116" s="223"/>
      <c r="L116" s="226"/>
      <c r="M116" s="215"/>
      <c r="N116" s="226"/>
      <c r="O116" s="530"/>
      <c r="P116" s="223"/>
      <c r="Q116" s="226"/>
      <c r="R116" s="215"/>
      <c r="S116" s="223"/>
      <c r="T116" s="226"/>
      <c r="U116" s="323"/>
      <c r="V116" s="304"/>
      <c r="W116" s="530"/>
      <c r="X116" s="530"/>
      <c r="Y116" s="323"/>
      <c r="Z116" s="530"/>
      <c r="AA116" s="323"/>
      <c r="AB116" s="530"/>
      <c r="AC116" s="304"/>
      <c r="AD116" s="223"/>
      <c r="AE116" s="223"/>
      <c r="AF116" s="223"/>
      <c r="AG116" s="226"/>
      <c r="AH116" s="343"/>
      <c r="AI116" s="323"/>
      <c r="AJ116" s="343"/>
      <c r="AK116" s="323"/>
      <c r="AL116" s="226"/>
      <c r="AM116" s="226"/>
      <c r="AN116" s="323"/>
      <c r="AO116" s="226"/>
      <c r="AP116" s="226"/>
      <c r="AQ116" s="223"/>
      <c r="AR116" s="363"/>
      <c r="AS116" s="304"/>
      <c r="AT116" s="426"/>
      <c r="AU116" s="427"/>
      <c r="AV116" s="427"/>
      <c r="AW116" s="427"/>
      <c r="AX116" s="428"/>
      <c r="AY116" s="587"/>
      <c r="AZ116" s="427"/>
      <c r="BA116" s="427"/>
      <c r="BB116" s="587"/>
      <c r="BC116" s="428"/>
      <c r="BD116" s="587"/>
      <c r="BE116" s="428"/>
      <c r="BF116" s="587"/>
      <c r="BG116" s="427"/>
      <c r="BH116" s="427"/>
      <c r="BI116" s="587"/>
      <c r="BJ116" s="428"/>
      <c r="BK116" s="428">
        <v>8906.92</v>
      </c>
      <c r="BL116" s="304"/>
      <c r="BM116" s="304"/>
      <c r="BN116" s="304"/>
      <c r="BO116" s="343">
        <v>8351.16</v>
      </c>
      <c r="BP116" s="1">
        <v>8351</v>
      </c>
      <c r="BQ116" s="504">
        <f t="shared" si="642"/>
        <v>8351</v>
      </c>
      <c r="BR116" s="323">
        <f t="shared" si="643"/>
        <v>1.0000191593821099</v>
      </c>
      <c r="BS116" s="376">
        <v>8351.16</v>
      </c>
      <c r="BT116" s="323">
        <f t="shared" si="644"/>
        <v>1.0000191593821099</v>
      </c>
      <c r="BU116" s="96">
        <v>8351.16</v>
      </c>
      <c r="BV116" s="323">
        <f t="shared" si="645"/>
        <v>1.0000191593821099</v>
      </c>
      <c r="BW116" s="390"/>
      <c r="BX116" s="530">
        <f t="shared" si="646"/>
        <v>8351</v>
      </c>
      <c r="BY116" s="323">
        <f t="shared" si="647"/>
        <v>1.0000191593821099</v>
      </c>
      <c r="BZ116" s="304">
        <v>8351</v>
      </c>
      <c r="CA116" s="1372"/>
      <c r="CB116" s="304"/>
      <c r="CC116" s="304"/>
      <c r="CD116" s="1457">
        <v>8351.16</v>
      </c>
      <c r="CE116" s="223"/>
      <c r="CF116" s="376">
        <v>248.1</v>
      </c>
      <c r="CG116" s="1475"/>
      <c r="CH116" s="530"/>
      <c r="CI116" s="304">
        <f t="shared" si="649"/>
        <v>0</v>
      </c>
      <c r="CJ116" s="1475"/>
      <c r="CK116" s="1954">
        <v>248.1</v>
      </c>
      <c r="CL116" s="1475"/>
      <c r="CM116" s="1487">
        <v>2145</v>
      </c>
      <c r="CN116" s="530">
        <f t="shared" si="652"/>
        <v>2145</v>
      </c>
      <c r="CO116" s="1475">
        <f t="shared" si="653"/>
        <v>0.11566433566433566</v>
      </c>
      <c r="CP116" s="1487">
        <v>2145</v>
      </c>
      <c r="CQ116" s="304">
        <f t="shared" si="654"/>
        <v>2145</v>
      </c>
      <c r="CR116" s="1475">
        <f t="shared" si="655"/>
        <v>0.11566433566433566</v>
      </c>
      <c r="CS116" s="343">
        <v>2144.83</v>
      </c>
      <c r="CT116" s="504"/>
      <c r="CU116" s="304"/>
      <c r="CV116" s="304"/>
      <c r="CW116" s="428">
        <v>2144.83</v>
      </c>
      <c r="CX116" s="1475">
        <f t="shared" si="656"/>
        <v>0.99992074592074587</v>
      </c>
      <c r="CY116" s="504"/>
      <c r="CZ116" s="304"/>
      <c r="DA116" s="304">
        <f t="shared" si="657"/>
        <v>0</v>
      </c>
      <c r="DB116" s="304"/>
      <c r="DC116" s="304">
        <f t="shared" si="658"/>
        <v>0</v>
      </c>
      <c r="DD116" s="343">
        <v>0</v>
      </c>
      <c r="DE116" s="1969"/>
      <c r="DF116" s="304"/>
      <c r="DG116" s="304">
        <f t="shared" si="660"/>
        <v>0</v>
      </c>
      <c r="DH116" s="1475" t="e">
        <f t="shared" si="661"/>
        <v>#DIV/0!</v>
      </c>
      <c r="DI116" s="343">
        <v>0</v>
      </c>
      <c r="DJ116" s="2545">
        <v>0</v>
      </c>
      <c r="DK116" s="2543" t="e">
        <f t="shared" si="662"/>
        <v>#DIV/0!</v>
      </c>
      <c r="DL116" s="2546"/>
      <c r="DM116" s="2546"/>
      <c r="DN116" s="2546"/>
      <c r="DO116" s="2545">
        <v>0</v>
      </c>
      <c r="DP116" s="2543" t="e">
        <f t="shared" si="663"/>
        <v>#DIV/0!</v>
      </c>
      <c r="DQ116" s="2546"/>
      <c r="DR116" s="2546">
        <f t="shared" si="664"/>
        <v>0</v>
      </c>
      <c r="DS116" s="2543" t="e">
        <f t="shared" si="665"/>
        <v>#DIV/0!</v>
      </c>
      <c r="DT116" s="2545">
        <v>0</v>
      </c>
      <c r="DU116" s="2543" t="e">
        <f t="shared" si="666"/>
        <v>#DIV/0!</v>
      </c>
      <c r="DV116" s="2546"/>
      <c r="DW116" s="2545"/>
      <c r="DX116" s="587" t="e">
        <f t="shared" si="667"/>
        <v>#DIV/0!</v>
      </c>
      <c r="DY116" s="427"/>
      <c r="DZ116" s="304"/>
      <c r="EA116" s="304"/>
      <c r="EB116" s="427"/>
      <c r="EC116" s="427">
        <f t="shared" si="668"/>
        <v>0</v>
      </c>
      <c r="ED116" s="428"/>
      <c r="EE116" s="304"/>
      <c r="EF116" s="304">
        <f t="shared" si="669"/>
        <v>0</v>
      </c>
      <c r="EG116" s="1475" t="e">
        <f t="shared" si="670"/>
        <v>#DIV/0!</v>
      </c>
      <c r="EH116" s="2430"/>
      <c r="EI116" s="1475" t="e">
        <f t="shared" si="671"/>
        <v>#DIV/0!</v>
      </c>
      <c r="EJ116" s="427"/>
      <c r="EK116" s="2640"/>
      <c r="EL116" s="304"/>
      <c r="EM116" s="304"/>
    </row>
    <row r="117" spans="1:143" s="211" customFormat="1" ht="21" x14ac:dyDescent="0.35">
      <c r="A117" s="1561">
        <v>40</v>
      </c>
      <c r="B117" s="650"/>
      <c r="C117" s="650"/>
      <c r="D117" s="1562" t="s">
        <v>176</v>
      </c>
      <c r="E117" s="1893" t="s">
        <v>887</v>
      </c>
      <c r="F117" s="650"/>
      <c r="G117" s="304"/>
      <c r="H117" s="304"/>
      <c r="I117" s="530"/>
      <c r="J117" s="304"/>
      <c r="K117" s="304"/>
      <c r="L117" s="530"/>
      <c r="M117" s="323"/>
      <c r="N117" s="530"/>
      <c r="O117" s="530"/>
      <c r="P117" s="304"/>
      <c r="Q117" s="530"/>
      <c r="R117" s="323"/>
      <c r="S117" s="304"/>
      <c r="T117" s="530"/>
      <c r="U117" s="323"/>
      <c r="V117" s="304"/>
      <c r="W117" s="530"/>
      <c r="X117" s="530"/>
      <c r="Y117" s="323"/>
      <c r="Z117" s="530"/>
      <c r="AA117" s="323"/>
      <c r="AB117" s="530"/>
      <c r="AC117" s="304"/>
      <c r="AD117" s="304"/>
      <c r="AE117" s="304"/>
      <c r="AF117" s="304"/>
      <c r="AG117" s="530"/>
      <c r="AH117" s="343"/>
      <c r="AI117" s="323"/>
      <c r="AJ117" s="343"/>
      <c r="AK117" s="323"/>
      <c r="AL117" s="530"/>
      <c r="AM117" s="530"/>
      <c r="AN117" s="323"/>
      <c r="AO117" s="530"/>
      <c r="AP117" s="530"/>
      <c r="AQ117" s="304"/>
      <c r="AR117" s="343"/>
      <c r="AS117" s="304"/>
      <c r="AT117" s="428"/>
      <c r="AU117" s="427"/>
      <c r="AV117" s="427"/>
      <c r="AW117" s="427"/>
      <c r="AX117" s="428"/>
      <c r="AY117" s="587"/>
      <c r="AZ117" s="427"/>
      <c r="BA117" s="427"/>
      <c r="BB117" s="587"/>
      <c r="BC117" s="428"/>
      <c r="BD117" s="587"/>
      <c r="BE117" s="428"/>
      <c r="BF117" s="587"/>
      <c r="BG117" s="427"/>
      <c r="BH117" s="427"/>
      <c r="BI117" s="587"/>
      <c r="BJ117" s="428"/>
      <c r="BK117" s="428"/>
      <c r="BL117" s="304"/>
      <c r="BM117" s="304"/>
      <c r="BN117" s="304"/>
      <c r="BO117" s="343"/>
      <c r="BP117" s="390"/>
      <c r="BQ117" s="504"/>
      <c r="BR117" s="323"/>
      <c r="BS117" s="376"/>
      <c r="BT117" s="323"/>
      <c r="BU117" s="376"/>
      <c r="BV117" s="323"/>
      <c r="BW117" s="390"/>
      <c r="BX117" s="530"/>
      <c r="BY117" s="323"/>
      <c r="BZ117" s="304"/>
      <c r="CA117" s="530"/>
      <c r="CB117" s="304"/>
      <c r="CC117" s="304"/>
      <c r="CD117" s="1563"/>
      <c r="CE117" s="304"/>
      <c r="CF117" s="376"/>
      <c r="CG117" s="1475"/>
      <c r="CH117" s="530"/>
      <c r="CI117" s="304"/>
      <c r="CJ117" s="1475"/>
      <c r="CK117" s="343"/>
      <c r="CL117" s="1475"/>
      <c r="CM117" s="530"/>
      <c r="CN117" s="530"/>
      <c r="CO117" s="1475"/>
      <c r="CP117" s="530"/>
      <c r="CQ117" s="304"/>
      <c r="CR117" s="1475"/>
      <c r="CS117" s="343"/>
      <c r="CT117" s="504"/>
      <c r="CU117" s="304"/>
      <c r="CV117" s="304"/>
      <c r="CW117" s="428"/>
      <c r="CX117" s="1475"/>
      <c r="CY117" s="504"/>
      <c r="CZ117" s="304"/>
      <c r="DA117" s="304"/>
      <c r="DB117" s="304"/>
      <c r="DC117" s="304"/>
      <c r="DD117" s="343"/>
      <c r="DE117" s="1969"/>
      <c r="DF117" s="304"/>
      <c r="DG117" s="304"/>
      <c r="DH117" s="1475"/>
      <c r="DI117" s="343"/>
      <c r="DJ117" s="2545"/>
      <c r="DK117" s="2543"/>
      <c r="DL117" s="2546"/>
      <c r="DM117" s="2546"/>
      <c r="DN117" s="2546"/>
      <c r="DO117" s="2545"/>
      <c r="DP117" s="2543"/>
      <c r="DQ117" s="2546"/>
      <c r="DR117" s="2546"/>
      <c r="DS117" s="2543"/>
      <c r="DT117" s="2545"/>
      <c r="DU117" s="2543"/>
      <c r="DV117" s="2546"/>
      <c r="DW117" s="2545"/>
      <c r="DX117" s="587"/>
      <c r="DY117" s="427"/>
      <c r="DZ117" s="304"/>
      <c r="EA117" s="304"/>
      <c r="EB117" s="427"/>
      <c r="EC117" s="427">
        <f t="shared" si="668"/>
        <v>0</v>
      </c>
      <c r="ED117" s="428">
        <v>0</v>
      </c>
      <c r="EE117" s="304">
        <v>12705</v>
      </c>
      <c r="EF117" s="304">
        <f t="shared" si="669"/>
        <v>12705</v>
      </c>
      <c r="EG117" s="1475">
        <f t="shared" si="670"/>
        <v>0</v>
      </c>
      <c r="EH117" s="2430">
        <v>12705</v>
      </c>
      <c r="EI117" s="1475">
        <f t="shared" si="671"/>
        <v>1</v>
      </c>
      <c r="EJ117" s="427">
        <v>12705</v>
      </c>
      <c r="EK117" s="2640"/>
      <c r="EL117" s="304"/>
      <c r="EM117" s="304"/>
    </row>
    <row r="118" spans="1:143" s="211" customFormat="1" ht="21" hidden="1" x14ac:dyDescent="0.35">
      <c r="A118" s="1561">
        <v>40</v>
      </c>
      <c r="B118" s="650"/>
      <c r="C118" s="650"/>
      <c r="D118" s="1562" t="s">
        <v>183</v>
      </c>
      <c r="E118" s="1893" t="s">
        <v>738</v>
      </c>
      <c r="F118" s="650"/>
      <c r="G118" s="304">
        <v>0</v>
      </c>
      <c r="H118" s="304"/>
      <c r="I118" s="530">
        <v>0</v>
      </c>
      <c r="J118" s="304">
        <v>0</v>
      </c>
      <c r="K118" s="304">
        <v>0</v>
      </c>
      <c r="L118" s="530"/>
      <c r="M118" s="323" t="e">
        <f t="shared" ref="M118" si="1004">L118/I118</f>
        <v>#DIV/0!</v>
      </c>
      <c r="N118" s="530"/>
      <c r="O118" s="530"/>
      <c r="P118" s="304">
        <v>0</v>
      </c>
      <c r="Q118" s="530">
        <f t="shared" ref="Q118" si="1005">I118+N118+O118</f>
        <v>0</v>
      </c>
      <c r="R118" s="323"/>
      <c r="S118" s="304"/>
      <c r="T118" s="530"/>
      <c r="U118" s="323"/>
      <c r="V118" s="304"/>
      <c r="W118" s="530"/>
      <c r="X118" s="530">
        <f t="shared" ref="X118" si="1006">Q118+W118</f>
        <v>0</v>
      </c>
      <c r="Y118" s="323" t="e">
        <f t="shared" ref="Y118" si="1007">T118/X118</f>
        <v>#DIV/0!</v>
      </c>
      <c r="Z118" s="530"/>
      <c r="AA118" s="323" t="e">
        <f t="shared" ref="AA118" si="1008">Z118/X118</f>
        <v>#DIV/0!</v>
      </c>
      <c r="AB118" s="530"/>
      <c r="AC118" s="304"/>
      <c r="AD118" s="304">
        <v>0</v>
      </c>
      <c r="AE118" s="304">
        <v>0</v>
      </c>
      <c r="AF118" s="304">
        <v>0</v>
      </c>
      <c r="AG118" s="530"/>
      <c r="AH118" s="343"/>
      <c r="AI118" s="323" t="e">
        <f t="shared" ref="AI118" si="1009">AH118/X118</f>
        <v>#DIV/0!</v>
      </c>
      <c r="AJ118" s="343"/>
      <c r="AK118" s="323" t="e">
        <f t="shared" ref="AK118" si="1010">AJ118/AD118</f>
        <v>#DIV/0!</v>
      </c>
      <c r="AL118" s="530"/>
      <c r="AM118" s="530">
        <f t="shared" ref="AM118" si="1011">AD118+AL118</f>
        <v>0</v>
      </c>
      <c r="AN118" s="323" t="e">
        <f t="shared" ref="AN118" si="1012">AJ118/AM118</f>
        <v>#DIV/0!</v>
      </c>
      <c r="AO118" s="530"/>
      <c r="AP118" s="530">
        <f t="shared" ref="AP118" si="1013">AD118+AO118</f>
        <v>0</v>
      </c>
      <c r="AQ118" s="304">
        <v>0</v>
      </c>
      <c r="AR118" s="343"/>
      <c r="AS118" s="304"/>
      <c r="AT118" s="428"/>
      <c r="AU118" s="427">
        <v>0</v>
      </c>
      <c r="AV118" s="427">
        <v>0</v>
      </c>
      <c r="AW118" s="427">
        <v>0</v>
      </c>
      <c r="AX118" s="428">
        <v>0</v>
      </c>
      <c r="AY118" s="587" t="e">
        <f t="shared" ref="AY118" si="1014">AX118/AU118</f>
        <v>#DIV/0!</v>
      </c>
      <c r="AZ118" s="427"/>
      <c r="BA118" s="427">
        <f t="shared" ref="BA118" si="1015">AU118+AZ118</f>
        <v>0</v>
      </c>
      <c r="BB118" s="587"/>
      <c r="BC118" s="428">
        <v>5436</v>
      </c>
      <c r="BD118" s="587"/>
      <c r="BE118" s="428">
        <v>5436</v>
      </c>
      <c r="BF118" s="587"/>
      <c r="BG118" s="427"/>
      <c r="BH118" s="427">
        <f t="shared" ref="BH118" si="1016">BA118+BG118</f>
        <v>0</v>
      </c>
      <c r="BI118" s="587"/>
      <c r="BJ118" s="428">
        <v>5436</v>
      </c>
      <c r="BK118" s="428">
        <v>5436</v>
      </c>
      <c r="BL118" s="304">
        <v>6386</v>
      </c>
      <c r="BM118" s="304">
        <v>0</v>
      </c>
      <c r="BN118" s="304">
        <v>0</v>
      </c>
      <c r="BO118" s="343">
        <v>6386.34</v>
      </c>
      <c r="BP118" s="390"/>
      <c r="BQ118" s="504">
        <f t="shared" si="642"/>
        <v>6386</v>
      </c>
      <c r="BR118" s="323">
        <f t="shared" si="643"/>
        <v>1.0000532414657062</v>
      </c>
      <c r="BS118" s="376">
        <v>6386.34</v>
      </c>
      <c r="BT118" s="323">
        <f t="shared" si="644"/>
        <v>1.0000532414657062</v>
      </c>
      <c r="BU118" s="376">
        <v>6386.34</v>
      </c>
      <c r="BV118" s="323">
        <f t="shared" si="645"/>
        <v>1.0000532414657062</v>
      </c>
      <c r="BW118" s="390"/>
      <c r="BX118" s="530">
        <f t="shared" si="646"/>
        <v>6386</v>
      </c>
      <c r="BY118" s="323">
        <f t="shared" si="647"/>
        <v>1.0000532414657062</v>
      </c>
      <c r="BZ118" s="304">
        <v>6386</v>
      </c>
      <c r="CA118" s="530">
        <v>0</v>
      </c>
      <c r="CB118" s="304">
        <v>0</v>
      </c>
      <c r="CC118" s="304">
        <v>0</v>
      </c>
      <c r="CD118" s="1563">
        <v>6386.34</v>
      </c>
      <c r="CE118" s="304">
        <v>0</v>
      </c>
      <c r="CF118" s="376">
        <v>0</v>
      </c>
      <c r="CG118" s="1475"/>
      <c r="CH118" s="530"/>
      <c r="CI118" s="304">
        <f t="shared" si="649"/>
        <v>0</v>
      </c>
      <c r="CJ118" s="1475"/>
      <c r="CK118" s="343">
        <v>0</v>
      </c>
      <c r="CL118" s="1475"/>
      <c r="CM118" s="530"/>
      <c r="CN118" s="530">
        <f t="shared" si="652"/>
        <v>0</v>
      </c>
      <c r="CO118" s="1475"/>
      <c r="CP118" s="530"/>
      <c r="CQ118" s="304">
        <f t="shared" si="654"/>
        <v>0</v>
      </c>
      <c r="CR118" s="1475"/>
      <c r="CS118" s="343">
        <v>0</v>
      </c>
      <c r="CT118" s="504">
        <v>0</v>
      </c>
      <c r="CU118" s="304">
        <v>0</v>
      </c>
      <c r="CV118" s="304">
        <v>0</v>
      </c>
      <c r="CW118" s="428">
        <v>0</v>
      </c>
      <c r="CX118" s="1475"/>
      <c r="CY118" s="504">
        <v>0</v>
      </c>
      <c r="CZ118" s="304"/>
      <c r="DA118" s="304">
        <f t="shared" si="657"/>
        <v>0</v>
      </c>
      <c r="DB118" s="304"/>
      <c r="DC118" s="304">
        <f t="shared" si="658"/>
        <v>0</v>
      </c>
      <c r="DD118" s="343">
        <v>0</v>
      </c>
      <c r="DE118" s="1969"/>
      <c r="DF118" s="304"/>
      <c r="DG118" s="304">
        <f t="shared" si="660"/>
        <v>0</v>
      </c>
      <c r="DH118" s="1475" t="e">
        <f t="shared" si="661"/>
        <v>#DIV/0!</v>
      </c>
      <c r="DI118" s="343">
        <v>0</v>
      </c>
      <c r="DJ118" s="2545">
        <v>0</v>
      </c>
      <c r="DK118" s="2543" t="e">
        <f t="shared" si="662"/>
        <v>#DIV/0!</v>
      </c>
      <c r="DL118" s="2546">
        <v>0</v>
      </c>
      <c r="DM118" s="2546">
        <v>0</v>
      </c>
      <c r="DN118" s="2546">
        <v>0</v>
      </c>
      <c r="DO118" s="2545">
        <v>0</v>
      </c>
      <c r="DP118" s="2543" t="e">
        <f t="shared" si="663"/>
        <v>#DIV/0!</v>
      </c>
      <c r="DQ118" s="2546"/>
      <c r="DR118" s="2546">
        <f t="shared" si="664"/>
        <v>0</v>
      </c>
      <c r="DS118" s="2543" t="e">
        <f t="shared" si="665"/>
        <v>#DIV/0!</v>
      </c>
      <c r="DT118" s="2545">
        <v>0</v>
      </c>
      <c r="DU118" s="2543" t="e">
        <f t="shared" si="666"/>
        <v>#DIV/0!</v>
      </c>
      <c r="DV118" s="2546">
        <v>0</v>
      </c>
      <c r="DW118" s="2545">
        <v>0</v>
      </c>
      <c r="DX118" s="587" t="e">
        <f t="shared" si="667"/>
        <v>#DIV/0!</v>
      </c>
      <c r="DY118" s="427">
        <v>0</v>
      </c>
      <c r="DZ118" s="304">
        <v>0</v>
      </c>
      <c r="EA118" s="304">
        <v>0</v>
      </c>
      <c r="EB118" s="427"/>
      <c r="EC118" s="427">
        <f t="shared" si="668"/>
        <v>0</v>
      </c>
      <c r="ED118" s="428">
        <v>0</v>
      </c>
      <c r="EE118" s="304"/>
      <c r="EF118" s="304">
        <f t="shared" si="669"/>
        <v>0</v>
      </c>
      <c r="EG118" s="1475" t="e">
        <f t="shared" si="670"/>
        <v>#DIV/0!</v>
      </c>
      <c r="EH118" s="2430">
        <v>0</v>
      </c>
      <c r="EI118" s="1475" t="e">
        <f t="shared" si="671"/>
        <v>#DIV/0!</v>
      </c>
      <c r="EJ118" s="427">
        <v>0</v>
      </c>
      <c r="EK118" s="2640">
        <v>0</v>
      </c>
      <c r="EL118" s="304">
        <v>0</v>
      </c>
      <c r="EM118" s="304">
        <v>0</v>
      </c>
    </row>
    <row r="119" spans="1:143" s="211" customFormat="1" ht="21" x14ac:dyDescent="0.35">
      <c r="A119" s="1561">
        <v>41</v>
      </c>
      <c r="B119" s="650"/>
      <c r="C119" s="650"/>
      <c r="D119" s="1562" t="s">
        <v>183</v>
      </c>
      <c r="E119" s="1893" t="s">
        <v>792</v>
      </c>
      <c r="F119" s="650"/>
      <c r="G119" s="1518"/>
      <c r="H119" s="304"/>
      <c r="I119" s="530"/>
      <c r="J119" s="304"/>
      <c r="K119" s="304"/>
      <c r="L119" s="530"/>
      <c r="M119" s="323"/>
      <c r="N119" s="530"/>
      <c r="O119" s="530"/>
      <c r="P119" s="304"/>
      <c r="Q119" s="530"/>
      <c r="R119" s="323"/>
      <c r="S119" s="304"/>
      <c r="T119" s="530"/>
      <c r="U119" s="323"/>
      <c r="V119" s="304"/>
      <c r="W119" s="530"/>
      <c r="X119" s="530"/>
      <c r="Y119" s="323"/>
      <c r="Z119" s="530"/>
      <c r="AA119" s="323"/>
      <c r="AB119" s="530"/>
      <c r="AC119" s="304"/>
      <c r="AD119" s="304"/>
      <c r="AE119" s="304"/>
      <c r="AF119" s="304"/>
      <c r="AG119" s="530"/>
      <c r="AH119" s="343"/>
      <c r="AI119" s="323"/>
      <c r="AJ119" s="343"/>
      <c r="AK119" s="323"/>
      <c r="AL119" s="530"/>
      <c r="AM119" s="530"/>
      <c r="AN119" s="323"/>
      <c r="AO119" s="530"/>
      <c r="AP119" s="530"/>
      <c r="AQ119" s="304"/>
      <c r="AR119" s="343"/>
      <c r="AS119" s="304"/>
      <c r="AT119" s="428"/>
      <c r="AU119" s="427"/>
      <c r="AV119" s="427"/>
      <c r="AW119" s="427"/>
      <c r="AX119" s="428"/>
      <c r="AY119" s="587"/>
      <c r="AZ119" s="427"/>
      <c r="BA119" s="427"/>
      <c r="BB119" s="587"/>
      <c r="BC119" s="428"/>
      <c r="BD119" s="587"/>
      <c r="BE119" s="428"/>
      <c r="BF119" s="587"/>
      <c r="BG119" s="427"/>
      <c r="BH119" s="427"/>
      <c r="BI119" s="587"/>
      <c r="BJ119" s="428"/>
      <c r="BK119" s="428"/>
      <c r="BL119" s="304"/>
      <c r="BM119" s="304"/>
      <c r="BN119" s="304"/>
      <c r="BO119" s="343"/>
      <c r="BP119" s="390"/>
      <c r="BQ119" s="504"/>
      <c r="BR119" s="323"/>
      <c r="BS119" s="376"/>
      <c r="BT119" s="323"/>
      <c r="BU119" s="376"/>
      <c r="BV119" s="323"/>
      <c r="BW119" s="390"/>
      <c r="BX119" s="530"/>
      <c r="BY119" s="323"/>
      <c r="BZ119" s="304"/>
      <c r="CA119" s="530"/>
      <c r="CB119" s="304"/>
      <c r="CC119" s="304"/>
      <c r="CD119" s="1563"/>
      <c r="CE119" s="304"/>
      <c r="CF119" s="376"/>
      <c r="CG119" s="1475"/>
      <c r="CH119" s="530"/>
      <c r="CI119" s="304"/>
      <c r="CJ119" s="1475"/>
      <c r="CK119" s="343"/>
      <c r="CL119" s="1475"/>
      <c r="CM119" s="530"/>
      <c r="CN119" s="530"/>
      <c r="CO119" s="1475"/>
      <c r="CP119" s="530"/>
      <c r="CQ119" s="304"/>
      <c r="CR119" s="1475"/>
      <c r="CS119" s="343"/>
      <c r="CT119" s="504">
        <v>35619</v>
      </c>
      <c r="CU119" s="304">
        <v>7124</v>
      </c>
      <c r="CV119" s="304"/>
      <c r="CW119" s="428"/>
      <c r="CX119" s="1475" t="e">
        <f t="shared" ref="CX119:CX120" si="1017">CW119/CQ119</f>
        <v>#DIV/0!</v>
      </c>
      <c r="CY119" s="504">
        <v>35619</v>
      </c>
      <c r="CZ119" s="304"/>
      <c r="DA119" s="304">
        <f t="shared" si="657"/>
        <v>35619</v>
      </c>
      <c r="DB119" s="304"/>
      <c r="DC119" s="304">
        <f t="shared" si="658"/>
        <v>35619</v>
      </c>
      <c r="DD119" s="343">
        <v>7648.75</v>
      </c>
      <c r="DE119" s="1969">
        <f t="shared" ref="DE119" si="1018">DD119/DC119</f>
        <v>0.21473792077262135</v>
      </c>
      <c r="DF119" s="304">
        <v>-20000</v>
      </c>
      <c r="DG119" s="304">
        <f t="shared" si="660"/>
        <v>15619</v>
      </c>
      <c r="DH119" s="1475">
        <f t="shared" si="661"/>
        <v>0.48970804789038991</v>
      </c>
      <c r="DI119" s="343">
        <v>12540.92</v>
      </c>
      <c r="DJ119" s="2545">
        <v>12540.92</v>
      </c>
      <c r="DK119" s="2543">
        <f t="shared" si="662"/>
        <v>0.80292720404635376</v>
      </c>
      <c r="DL119" s="2546">
        <v>11980</v>
      </c>
      <c r="DM119" s="2546">
        <v>0</v>
      </c>
      <c r="DN119" s="2546">
        <v>0</v>
      </c>
      <c r="DO119" s="2545">
        <v>6846.44</v>
      </c>
      <c r="DP119" s="2543">
        <f t="shared" si="663"/>
        <v>0.57148914858096822</v>
      </c>
      <c r="DQ119" s="2546"/>
      <c r="DR119" s="2546">
        <f t="shared" si="664"/>
        <v>11980</v>
      </c>
      <c r="DS119" s="2543">
        <f t="shared" si="665"/>
        <v>0.57148914858096822</v>
      </c>
      <c r="DT119" s="2545">
        <v>7718.84</v>
      </c>
      <c r="DU119" s="2543">
        <f t="shared" si="666"/>
        <v>0.64431051752921542</v>
      </c>
      <c r="DV119" s="2546">
        <v>11980</v>
      </c>
      <c r="DW119" s="2545">
        <v>10673.97</v>
      </c>
      <c r="DX119" s="587">
        <f t="shared" si="667"/>
        <v>0.89098247078464099</v>
      </c>
      <c r="DY119" s="427">
        <v>0</v>
      </c>
      <c r="DZ119" s="304">
        <v>0</v>
      </c>
      <c r="EA119" s="304">
        <v>0</v>
      </c>
      <c r="EB119" s="427"/>
      <c r="EC119" s="427">
        <f t="shared" si="668"/>
        <v>0</v>
      </c>
      <c r="ED119" s="428">
        <v>0</v>
      </c>
      <c r="EE119" s="304"/>
      <c r="EF119" s="304">
        <f t="shared" si="669"/>
        <v>0</v>
      </c>
      <c r="EG119" s="1475" t="e">
        <f t="shared" si="670"/>
        <v>#DIV/0!</v>
      </c>
      <c r="EH119" s="2430">
        <v>0</v>
      </c>
      <c r="EI119" s="1475" t="e">
        <f t="shared" si="671"/>
        <v>#DIV/0!</v>
      </c>
      <c r="EJ119" s="427">
        <v>0</v>
      </c>
      <c r="EK119" s="2640">
        <v>0</v>
      </c>
      <c r="EL119" s="304">
        <v>0</v>
      </c>
      <c r="EM119" s="304">
        <v>0</v>
      </c>
    </row>
    <row r="120" spans="1:143" s="211" customFormat="1" ht="21" x14ac:dyDescent="0.35">
      <c r="A120" s="1561">
        <v>42</v>
      </c>
      <c r="B120" s="650"/>
      <c r="C120" s="650"/>
      <c r="D120" s="1562" t="s">
        <v>183</v>
      </c>
      <c r="E120" s="1893" t="s">
        <v>819</v>
      </c>
      <c r="F120" s="650"/>
      <c r="G120" s="1518"/>
      <c r="H120" s="304"/>
      <c r="I120" s="530"/>
      <c r="J120" s="304"/>
      <c r="K120" s="304"/>
      <c r="L120" s="530"/>
      <c r="M120" s="323"/>
      <c r="N120" s="530"/>
      <c r="O120" s="530"/>
      <c r="P120" s="304"/>
      <c r="Q120" s="530"/>
      <c r="R120" s="323"/>
      <c r="S120" s="304"/>
      <c r="T120" s="530"/>
      <c r="U120" s="323"/>
      <c r="V120" s="304"/>
      <c r="W120" s="530"/>
      <c r="X120" s="530"/>
      <c r="Y120" s="323"/>
      <c r="Z120" s="530"/>
      <c r="AA120" s="323"/>
      <c r="AB120" s="530"/>
      <c r="AC120" s="304"/>
      <c r="AD120" s="304"/>
      <c r="AE120" s="304"/>
      <c r="AF120" s="304"/>
      <c r="AG120" s="530"/>
      <c r="AH120" s="343"/>
      <c r="AI120" s="323"/>
      <c r="AJ120" s="343"/>
      <c r="AK120" s="323"/>
      <c r="AL120" s="530"/>
      <c r="AM120" s="530"/>
      <c r="AN120" s="323"/>
      <c r="AO120" s="530"/>
      <c r="AP120" s="530"/>
      <c r="AQ120" s="304"/>
      <c r="AR120" s="343"/>
      <c r="AS120" s="304"/>
      <c r="AT120" s="428"/>
      <c r="AU120" s="427"/>
      <c r="AV120" s="427"/>
      <c r="AW120" s="427"/>
      <c r="AX120" s="428"/>
      <c r="AY120" s="587"/>
      <c r="AZ120" s="427"/>
      <c r="BA120" s="427"/>
      <c r="BB120" s="587"/>
      <c r="BC120" s="428"/>
      <c r="BD120" s="587"/>
      <c r="BE120" s="428"/>
      <c r="BF120" s="587"/>
      <c r="BG120" s="427"/>
      <c r="BH120" s="427"/>
      <c r="BI120" s="587"/>
      <c r="BJ120" s="428"/>
      <c r="BK120" s="428"/>
      <c r="BL120" s="304"/>
      <c r="BM120" s="304"/>
      <c r="BN120" s="304"/>
      <c r="BO120" s="343"/>
      <c r="BP120" s="390"/>
      <c r="BQ120" s="504"/>
      <c r="BR120" s="323"/>
      <c r="BS120" s="376"/>
      <c r="BT120" s="323"/>
      <c r="BU120" s="376"/>
      <c r="BV120" s="323"/>
      <c r="BW120" s="390"/>
      <c r="BX120" s="530"/>
      <c r="BY120" s="323"/>
      <c r="BZ120" s="304"/>
      <c r="CA120" s="530"/>
      <c r="CB120" s="304"/>
      <c r="CC120" s="304"/>
      <c r="CD120" s="1563"/>
      <c r="CE120" s="304"/>
      <c r="CF120" s="376"/>
      <c r="CG120" s="1475"/>
      <c r="CH120" s="530"/>
      <c r="CI120" s="304"/>
      <c r="CJ120" s="1475"/>
      <c r="CK120" s="343"/>
      <c r="CL120" s="1475"/>
      <c r="CM120" s="530"/>
      <c r="CN120" s="530"/>
      <c r="CO120" s="1475"/>
      <c r="CP120" s="530"/>
      <c r="CQ120" s="304"/>
      <c r="CR120" s="1475"/>
      <c r="CS120" s="343"/>
      <c r="CT120" s="504"/>
      <c r="CU120" s="304"/>
      <c r="CV120" s="304"/>
      <c r="CW120" s="428"/>
      <c r="CX120" s="1475" t="e">
        <f t="shared" si="1017"/>
        <v>#DIV/0!</v>
      </c>
      <c r="CY120" s="504"/>
      <c r="CZ120" s="304"/>
      <c r="DA120" s="304">
        <f t="shared" si="657"/>
        <v>0</v>
      </c>
      <c r="DB120" s="304"/>
      <c r="DC120" s="304">
        <f t="shared" si="658"/>
        <v>0</v>
      </c>
      <c r="DD120" s="343"/>
      <c r="DE120" s="1969"/>
      <c r="DF120" s="304">
        <v>130000</v>
      </c>
      <c r="DG120" s="304">
        <f t="shared" si="660"/>
        <v>130000</v>
      </c>
      <c r="DH120" s="1475">
        <f t="shared" si="661"/>
        <v>0</v>
      </c>
      <c r="DI120" s="343">
        <v>130000</v>
      </c>
      <c r="DJ120" s="2545">
        <v>130000</v>
      </c>
      <c r="DK120" s="2543">
        <f t="shared" si="662"/>
        <v>1</v>
      </c>
      <c r="DL120" s="2546"/>
      <c r="DM120" s="2546"/>
      <c r="DN120" s="2546"/>
      <c r="DO120" s="2545"/>
      <c r="DP120" s="2543" t="e">
        <f t="shared" si="663"/>
        <v>#DIV/0!</v>
      </c>
      <c r="DQ120" s="2546"/>
      <c r="DR120" s="2546">
        <f t="shared" si="664"/>
        <v>0</v>
      </c>
      <c r="DS120" s="2543" t="e">
        <f t="shared" si="665"/>
        <v>#DIV/0!</v>
      </c>
      <c r="DT120" s="2545"/>
      <c r="DU120" s="2543" t="e">
        <f t="shared" si="666"/>
        <v>#DIV/0!</v>
      </c>
      <c r="DV120" s="2546"/>
      <c r="DW120" s="2545"/>
      <c r="DX120" s="587" t="e">
        <f t="shared" si="667"/>
        <v>#DIV/0!</v>
      </c>
      <c r="DY120" s="427"/>
      <c r="DZ120" s="304"/>
      <c r="EA120" s="304"/>
      <c r="EB120" s="427"/>
      <c r="EC120" s="427">
        <f t="shared" si="668"/>
        <v>0</v>
      </c>
      <c r="ED120" s="428"/>
      <c r="EE120" s="304"/>
      <c r="EF120" s="304">
        <f t="shared" si="669"/>
        <v>0</v>
      </c>
      <c r="EG120" s="1475" t="e">
        <f t="shared" si="670"/>
        <v>#DIV/0!</v>
      </c>
      <c r="EH120" s="2430"/>
      <c r="EI120" s="1475" t="e">
        <f t="shared" si="671"/>
        <v>#DIV/0!</v>
      </c>
      <c r="EJ120" s="427"/>
      <c r="EK120" s="2640"/>
      <c r="EL120" s="304"/>
      <c r="EM120" s="304"/>
    </row>
    <row r="121" spans="1:143" s="211" customFormat="1" ht="21" x14ac:dyDescent="0.35">
      <c r="A121" s="1561">
        <v>43</v>
      </c>
      <c r="B121" s="650"/>
      <c r="C121" s="650"/>
      <c r="D121" s="1562" t="s">
        <v>183</v>
      </c>
      <c r="E121" s="1893" t="s">
        <v>884</v>
      </c>
      <c r="F121" s="650"/>
      <c r="G121" s="1518"/>
      <c r="H121" s="304"/>
      <c r="I121" s="530"/>
      <c r="J121" s="304"/>
      <c r="K121" s="304"/>
      <c r="L121" s="530"/>
      <c r="M121" s="323"/>
      <c r="N121" s="530"/>
      <c r="O121" s="530"/>
      <c r="P121" s="304"/>
      <c r="Q121" s="530"/>
      <c r="R121" s="323"/>
      <c r="S121" s="304"/>
      <c r="T121" s="530"/>
      <c r="U121" s="323"/>
      <c r="V121" s="304"/>
      <c r="W121" s="530"/>
      <c r="X121" s="530"/>
      <c r="Y121" s="323"/>
      <c r="Z121" s="530"/>
      <c r="AA121" s="323"/>
      <c r="AB121" s="530"/>
      <c r="AC121" s="304"/>
      <c r="AD121" s="304"/>
      <c r="AE121" s="304"/>
      <c r="AF121" s="304"/>
      <c r="AG121" s="530"/>
      <c r="AH121" s="343"/>
      <c r="AI121" s="323"/>
      <c r="AJ121" s="343"/>
      <c r="AK121" s="323"/>
      <c r="AL121" s="530"/>
      <c r="AM121" s="530"/>
      <c r="AN121" s="323"/>
      <c r="AO121" s="530"/>
      <c r="AP121" s="530"/>
      <c r="AQ121" s="304"/>
      <c r="AR121" s="343"/>
      <c r="AS121" s="304"/>
      <c r="AT121" s="428"/>
      <c r="AU121" s="427"/>
      <c r="AV121" s="427"/>
      <c r="AW121" s="427"/>
      <c r="AX121" s="428"/>
      <c r="AY121" s="587"/>
      <c r="AZ121" s="427"/>
      <c r="BA121" s="427"/>
      <c r="BB121" s="587"/>
      <c r="BC121" s="428"/>
      <c r="BD121" s="587"/>
      <c r="BE121" s="428"/>
      <c r="BF121" s="587"/>
      <c r="BG121" s="427"/>
      <c r="BH121" s="427"/>
      <c r="BI121" s="587"/>
      <c r="BJ121" s="428"/>
      <c r="BK121" s="428"/>
      <c r="BL121" s="304"/>
      <c r="BM121" s="304"/>
      <c r="BN121" s="304"/>
      <c r="BO121" s="343"/>
      <c r="BP121" s="390"/>
      <c r="BQ121" s="504"/>
      <c r="BR121" s="323"/>
      <c r="BS121" s="376"/>
      <c r="BT121" s="323"/>
      <c r="BU121" s="376"/>
      <c r="BV121" s="323"/>
      <c r="BW121" s="390"/>
      <c r="BX121" s="530"/>
      <c r="BY121" s="323"/>
      <c r="BZ121" s="304"/>
      <c r="CA121" s="530"/>
      <c r="CB121" s="304"/>
      <c r="CC121" s="304"/>
      <c r="CD121" s="1563"/>
      <c r="CE121" s="304"/>
      <c r="CF121" s="376"/>
      <c r="CG121" s="1475"/>
      <c r="CH121" s="530"/>
      <c r="CI121" s="304"/>
      <c r="CJ121" s="1475"/>
      <c r="CK121" s="343"/>
      <c r="CL121" s="1475"/>
      <c r="CM121" s="530"/>
      <c r="CN121" s="530"/>
      <c r="CO121" s="1475"/>
      <c r="CP121" s="530"/>
      <c r="CQ121" s="304"/>
      <c r="CR121" s="1475"/>
      <c r="CS121" s="343"/>
      <c r="CT121" s="504"/>
      <c r="CU121" s="304"/>
      <c r="CV121" s="304"/>
      <c r="CW121" s="428"/>
      <c r="CX121" s="1475"/>
      <c r="CY121" s="504"/>
      <c r="CZ121" s="304"/>
      <c r="DA121" s="304"/>
      <c r="DB121" s="304"/>
      <c r="DC121" s="304"/>
      <c r="DD121" s="343"/>
      <c r="DE121" s="1969"/>
      <c r="DF121" s="304"/>
      <c r="DG121" s="304"/>
      <c r="DH121" s="1475"/>
      <c r="DI121" s="343"/>
      <c r="DJ121" s="2545"/>
      <c r="DK121" s="2543"/>
      <c r="DL121" s="2546"/>
      <c r="DM121" s="2546"/>
      <c r="DN121" s="2546"/>
      <c r="DO121" s="2545"/>
      <c r="DP121" s="2543"/>
      <c r="DQ121" s="2546"/>
      <c r="DR121" s="2546"/>
      <c r="DS121" s="2543"/>
      <c r="DT121" s="2545"/>
      <c r="DU121" s="2543"/>
      <c r="DV121" s="2546"/>
      <c r="DW121" s="2545"/>
      <c r="DX121" s="587"/>
      <c r="DY121" s="427"/>
      <c r="DZ121" s="304"/>
      <c r="EA121" s="304"/>
      <c r="EB121" s="427"/>
      <c r="EC121" s="427">
        <f t="shared" si="668"/>
        <v>0</v>
      </c>
      <c r="ED121" s="428">
        <v>1033.32</v>
      </c>
      <c r="EE121" s="304">
        <v>1033</v>
      </c>
      <c r="EF121" s="304">
        <f t="shared" si="669"/>
        <v>1033</v>
      </c>
      <c r="EG121" s="1475">
        <f t="shared" si="670"/>
        <v>1.0003097773475313</v>
      </c>
      <c r="EH121" s="2430">
        <v>1033.32</v>
      </c>
      <c r="EI121" s="1475">
        <f t="shared" si="671"/>
        <v>1.0003097773475313</v>
      </c>
      <c r="EJ121" s="427">
        <v>1033</v>
      </c>
      <c r="EK121" s="2640"/>
      <c r="EL121" s="304"/>
      <c r="EM121" s="304"/>
    </row>
    <row r="122" spans="1:143" s="211" customFormat="1" ht="21" x14ac:dyDescent="0.35">
      <c r="A122" s="1561">
        <v>44</v>
      </c>
      <c r="B122" s="650"/>
      <c r="C122" s="650"/>
      <c r="D122" s="1562" t="s">
        <v>183</v>
      </c>
      <c r="E122" s="1893" t="s">
        <v>703</v>
      </c>
      <c r="F122" s="650" t="s">
        <v>510</v>
      </c>
      <c r="G122" s="304">
        <v>750</v>
      </c>
      <c r="H122" s="304">
        <v>1096</v>
      </c>
      <c r="I122" s="530">
        <v>1085</v>
      </c>
      <c r="J122" s="304">
        <v>1085</v>
      </c>
      <c r="K122" s="304">
        <v>1085</v>
      </c>
      <c r="L122" s="530">
        <v>0</v>
      </c>
      <c r="M122" s="323">
        <f t="shared" si="1001"/>
        <v>0</v>
      </c>
      <c r="N122" s="530"/>
      <c r="O122" s="530"/>
      <c r="P122" s="304">
        <v>1085</v>
      </c>
      <c r="Q122" s="530">
        <f t="shared" si="722"/>
        <v>1085</v>
      </c>
      <c r="R122" s="323">
        <f t="shared" si="672"/>
        <v>0</v>
      </c>
      <c r="S122" s="304">
        <v>1085</v>
      </c>
      <c r="T122" s="530">
        <v>303</v>
      </c>
      <c r="U122" s="323">
        <f t="shared" si="673"/>
        <v>0.27926267281105993</v>
      </c>
      <c r="V122" s="304">
        <v>1085</v>
      </c>
      <c r="W122" s="530"/>
      <c r="X122" s="530">
        <f t="shared" si="674"/>
        <v>1085</v>
      </c>
      <c r="Y122" s="323">
        <f t="shared" si="675"/>
        <v>0.27926267281105993</v>
      </c>
      <c r="Z122" s="530">
        <v>646</v>
      </c>
      <c r="AA122" s="323">
        <f t="shared" si="676"/>
        <v>0.59539170506912442</v>
      </c>
      <c r="AB122" s="530">
        <v>919</v>
      </c>
      <c r="AC122" s="304">
        <v>1085</v>
      </c>
      <c r="AD122" s="304">
        <v>1169</v>
      </c>
      <c r="AE122" s="304">
        <v>1169</v>
      </c>
      <c r="AF122" s="304">
        <v>1169</v>
      </c>
      <c r="AG122" s="530"/>
      <c r="AH122" s="343">
        <v>1169.3599999999999</v>
      </c>
      <c r="AI122" s="323">
        <f t="shared" si="677"/>
        <v>1.0777511520737326</v>
      </c>
      <c r="AJ122" s="343">
        <v>0</v>
      </c>
      <c r="AK122" s="323">
        <f t="shared" si="1002"/>
        <v>0</v>
      </c>
      <c r="AL122" s="530"/>
      <c r="AM122" s="530">
        <f t="shared" si="679"/>
        <v>1169</v>
      </c>
      <c r="AN122" s="323">
        <f t="shared" si="680"/>
        <v>0</v>
      </c>
      <c r="AO122" s="530"/>
      <c r="AP122" s="530">
        <f t="shared" si="681"/>
        <v>1169</v>
      </c>
      <c r="AQ122" s="304">
        <v>1169</v>
      </c>
      <c r="AR122" s="343">
        <v>210.69</v>
      </c>
      <c r="AS122" s="304">
        <v>1169</v>
      </c>
      <c r="AT122" s="428">
        <v>1003.69</v>
      </c>
      <c r="AU122" s="427">
        <v>1169</v>
      </c>
      <c r="AV122" s="427">
        <v>1169</v>
      </c>
      <c r="AW122" s="427">
        <v>1169</v>
      </c>
      <c r="AX122" s="428">
        <v>0</v>
      </c>
      <c r="AY122" s="587">
        <f t="shared" si="682"/>
        <v>0</v>
      </c>
      <c r="AZ122" s="427"/>
      <c r="BA122" s="427">
        <f t="shared" si="683"/>
        <v>1169</v>
      </c>
      <c r="BB122" s="587">
        <f t="shared" si="1003"/>
        <v>0</v>
      </c>
      <c r="BC122" s="428">
        <v>240</v>
      </c>
      <c r="BD122" s="587">
        <f t="shared" si="684"/>
        <v>0.20530367835757057</v>
      </c>
      <c r="BE122" s="428">
        <v>1180</v>
      </c>
      <c r="BF122" s="587">
        <f t="shared" si="685"/>
        <v>1.009409751924722</v>
      </c>
      <c r="BG122" s="427"/>
      <c r="BH122" s="427">
        <f t="shared" si="686"/>
        <v>1169</v>
      </c>
      <c r="BI122" s="587">
        <f t="shared" si="687"/>
        <v>1.009409751924722</v>
      </c>
      <c r="BJ122" s="428">
        <v>1979</v>
      </c>
      <c r="BK122" s="428">
        <v>1979</v>
      </c>
      <c r="BL122" s="304">
        <v>1807</v>
      </c>
      <c r="BM122" s="304">
        <v>1807</v>
      </c>
      <c r="BN122" s="304">
        <v>1807</v>
      </c>
      <c r="BO122" s="343">
        <v>478.8</v>
      </c>
      <c r="BP122" s="390"/>
      <c r="BQ122" s="504">
        <f t="shared" si="642"/>
        <v>1807</v>
      </c>
      <c r="BR122" s="323">
        <f t="shared" si="643"/>
        <v>0.26496956281128942</v>
      </c>
      <c r="BS122" s="376">
        <v>478.8</v>
      </c>
      <c r="BT122" s="323">
        <f t="shared" si="644"/>
        <v>0.26496956281128942</v>
      </c>
      <c r="BU122" s="376">
        <v>820.8</v>
      </c>
      <c r="BV122" s="323">
        <f t="shared" si="645"/>
        <v>0.45423353624792473</v>
      </c>
      <c r="BW122" s="390"/>
      <c r="BX122" s="530">
        <f t="shared" si="646"/>
        <v>1807</v>
      </c>
      <c r="BY122" s="323">
        <f t="shared" si="647"/>
        <v>0.45423353624792473</v>
      </c>
      <c r="BZ122" s="304">
        <v>1807</v>
      </c>
      <c r="CA122" s="530">
        <v>1807</v>
      </c>
      <c r="CB122" s="304">
        <v>1807</v>
      </c>
      <c r="CC122" s="304">
        <v>1807</v>
      </c>
      <c r="CD122" s="1563">
        <v>1483.2</v>
      </c>
      <c r="CE122" s="304">
        <v>1807</v>
      </c>
      <c r="CF122" s="376">
        <v>393.6</v>
      </c>
      <c r="CG122" s="1475">
        <f t="shared" si="648"/>
        <v>0.21781959048146099</v>
      </c>
      <c r="CH122" s="530"/>
      <c r="CI122" s="304">
        <f t="shared" si="649"/>
        <v>1807</v>
      </c>
      <c r="CJ122" s="1475">
        <f t="shared" si="650"/>
        <v>0.21781959048146099</v>
      </c>
      <c r="CK122" s="343">
        <v>393.6</v>
      </c>
      <c r="CL122" s="1475">
        <f t="shared" si="651"/>
        <v>0.21781959048146099</v>
      </c>
      <c r="CM122" s="530"/>
      <c r="CN122" s="530">
        <f t="shared" si="652"/>
        <v>1807</v>
      </c>
      <c r="CO122" s="1475">
        <f t="shared" si="653"/>
        <v>0.21781959048146099</v>
      </c>
      <c r="CP122" s="530"/>
      <c r="CQ122" s="304">
        <f t="shared" si="654"/>
        <v>1807</v>
      </c>
      <c r="CR122" s="1475">
        <f t="shared" si="655"/>
        <v>0.21781959048146099</v>
      </c>
      <c r="CS122" s="343">
        <v>2769.2</v>
      </c>
      <c r="CT122" s="504">
        <v>2770</v>
      </c>
      <c r="CU122" s="304">
        <v>2770</v>
      </c>
      <c r="CV122" s="304">
        <v>2770</v>
      </c>
      <c r="CW122" s="428">
        <v>2769.2</v>
      </c>
      <c r="CX122" s="1475">
        <f t="shared" si="656"/>
        <v>1.5324847814056446</v>
      </c>
      <c r="CY122" s="504">
        <v>2770</v>
      </c>
      <c r="CZ122" s="304"/>
      <c r="DA122" s="304">
        <f t="shared" si="657"/>
        <v>2770</v>
      </c>
      <c r="DB122" s="304"/>
      <c r="DC122" s="304">
        <f t="shared" si="658"/>
        <v>2770</v>
      </c>
      <c r="DD122" s="343">
        <v>1248</v>
      </c>
      <c r="DE122" s="1969">
        <f t="shared" si="659"/>
        <v>0.45054151624548738</v>
      </c>
      <c r="DF122" s="304"/>
      <c r="DG122" s="304">
        <f t="shared" si="660"/>
        <v>2770</v>
      </c>
      <c r="DH122" s="1475">
        <f t="shared" si="661"/>
        <v>0.45054151624548738</v>
      </c>
      <c r="DI122" s="343">
        <v>3940</v>
      </c>
      <c r="DJ122" s="2545">
        <v>3940</v>
      </c>
      <c r="DK122" s="2543">
        <f t="shared" si="662"/>
        <v>1.4223826714801444</v>
      </c>
      <c r="DL122" s="2546">
        <v>3940</v>
      </c>
      <c r="DM122" s="2546">
        <v>3940</v>
      </c>
      <c r="DN122" s="2546">
        <v>3940</v>
      </c>
      <c r="DO122" s="2545">
        <v>990</v>
      </c>
      <c r="DP122" s="2543">
        <f t="shared" si="663"/>
        <v>0.2512690355329949</v>
      </c>
      <c r="DQ122" s="2546"/>
      <c r="DR122" s="2546">
        <f t="shared" si="664"/>
        <v>3940</v>
      </c>
      <c r="DS122" s="2543">
        <f t="shared" si="665"/>
        <v>0.2512690355329949</v>
      </c>
      <c r="DT122" s="2545">
        <v>1836</v>
      </c>
      <c r="DU122" s="2543">
        <f t="shared" si="666"/>
        <v>0.46598984771573604</v>
      </c>
      <c r="DV122" s="2546">
        <v>3940</v>
      </c>
      <c r="DW122" s="2545">
        <v>3024</v>
      </c>
      <c r="DX122" s="587">
        <f t="shared" si="667"/>
        <v>0.76751269035532999</v>
      </c>
      <c r="DY122" s="427">
        <v>3024</v>
      </c>
      <c r="DZ122" s="304">
        <v>3024</v>
      </c>
      <c r="EA122" s="304">
        <v>3024</v>
      </c>
      <c r="EB122" s="427"/>
      <c r="EC122" s="427">
        <f t="shared" si="668"/>
        <v>3024</v>
      </c>
      <c r="ED122" s="428">
        <v>0</v>
      </c>
      <c r="EE122" s="304"/>
      <c r="EF122" s="304">
        <f t="shared" si="669"/>
        <v>3024</v>
      </c>
      <c r="EG122" s="1475">
        <f t="shared" si="670"/>
        <v>0</v>
      </c>
      <c r="EH122" s="2430">
        <v>450</v>
      </c>
      <c r="EI122" s="1475">
        <f t="shared" si="671"/>
        <v>0.14880952380952381</v>
      </c>
      <c r="EJ122" s="427">
        <v>3024</v>
      </c>
      <c r="EK122" s="2640">
        <v>3024</v>
      </c>
      <c r="EL122" s="304">
        <v>3024</v>
      </c>
      <c r="EM122" s="304">
        <v>3024</v>
      </c>
    </row>
    <row r="123" spans="1:143" s="211" customFormat="1" ht="21" hidden="1" x14ac:dyDescent="0.35">
      <c r="A123" s="1561">
        <v>44</v>
      </c>
      <c r="B123" s="650"/>
      <c r="C123" s="650"/>
      <c r="D123" s="1562" t="s">
        <v>183</v>
      </c>
      <c r="E123" s="1893" t="s">
        <v>704</v>
      </c>
      <c r="F123" s="650"/>
      <c r="G123" s="304"/>
      <c r="H123" s="304"/>
      <c r="I123" s="530">
        <v>0</v>
      </c>
      <c r="J123" s="304">
        <v>10000</v>
      </c>
      <c r="K123" s="304">
        <v>10000</v>
      </c>
      <c r="L123" s="530"/>
      <c r="M123" s="323" t="e">
        <f t="shared" si="1001"/>
        <v>#DIV/0!</v>
      </c>
      <c r="N123" s="530"/>
      <c r="O123" s="530"/>
      <c r="P123" s="304">
        <v>0</v>
      </c>
      <c r="Q123" s="530">
        <f t="shared" si="722"/>
        <v>0</v>
      </c>
      <c r="R123" s="323"/>
      <c r="S123" s="304">
        <v>0</v>
      </c>
      <c r="T123" s="530"/>
      <c r="U123" s="323"/>
      <c r="V123" s="304">
        <v>8000</v>
      </c>
      <c r="W123" s="530">
        <v>8000</v>
      </c>
      <c r="X123" s="530">
        <f t="shared" si="674"/>
        <v>8000</v>
      </c>
      <c r="Y123" s="323">
        <f t="shared" si="675"/>
        <v>0</v>
      </c>
      <c r="Z123" s="530"/>
      <c r="AA123" s="323">
        <f t="shared" si="676"/>
        <v>0</v>
      </c>
      <c r="AB123" s="530">
        <v>7696</v>
      </c>
      <c r="AC123" s="304">
        <v>8000</v>
      </c>
      <c r="AD123" s="304"/>
      <c r="AE123" s="304"/>
      <c r="AF123" s="304"/>
      <c r="AG123" s="530"/>
      <c r="AH123" s="343">
        <v>8000</v>
      </c>
      <c r="AI123" s="323">
        <f t="shared" si="677"/>
        <v>1</v>
      </c>
      <c r="AJ123" s="343">
        <v>0</v>
      </c>
      <c r="AK123" s="323"/>
      <c r="AL123" s="530"/>
      <c r="AM123" s="530">
        <f t="shared" si="679"/>
        <v>0</v>
      </c>
      <c r="AN123" s="323"/>
      <c r="AO123" s="530"/>
      <c r="AP123" s="530">
        <f t="shared" si="681"/>
        <v>0</v>
      </c>
      <c r="AQ123" s="304"/>
      <c r="AR123" s="343">
        <v>0</v>
      </c>
      <c r="AS123" s="304">
        <v>0</v>
      </c>
      <c r="AT123" s="428">
        <v>0</v>
      </c>
      <c r="AU123" s="427"/>
      <c r="AV123" s="427"/>
      <c r="AW123" s="427"/>
      <c r="AX123" s="428"/>
      <c r="AY123" s="587" t="e">
        <f t="shared" si="682"/>
        <v>#DIV/0!</v>
      </c>
      <c r="AZ123" s="427"/>
      <c r="BA123" s="427">
        <f t="shared" si="683"/>
        <v>0</v>
      </c>
      <c r="BB123" s="587"/>
      <c r="BC123" s="428"/>
      <c r="BD123" s="587"/>
      <c r="BE123" s="428"/>
      <c r="BF123" s="587"/>
      <c r="BG123" s="427"/>
      <c r="BH123" s="427">
        <f t="shared" si="686"/>
        <v>0</v>
      </c>
      <c r="BI123" s="587"/>
      <c r="BJ123" s="428"/>
      <c r="BK123" s="428"/>
      <c r="BL123" s="304"/>
      <c r="BM123" s="304"/>
      <c r="BN123" s="304"/>
      <c r="BO123" s="343"/>
      <c r="BP123" s="390"/>
      <c r="BQ123" s="504">
        <f t="shared" si="642"/>
        <v>0</v>
      </c>
      <c r="BR123" s="323" t="e">
        <f t="shared" si="643"/>
        <v>#DIV/0!</v>
      </c>
      <c r="BS123" s="376"/>
      <c r="BT123" s="323" t="e">
        <f t="shared" si="644"/>
        <v>#DIV/0!</v>
      </c>
      <c r="BU123" s="376"/>
      <c r="BV123" s="323" t="e">
        <f t="shared" si="645"/>
        <v>#DIV/0!</v>
      </c>
      <c r="BW123" s="390"/>
      <c r="BX123" s="530">
        <f t="shared" si="646"/>
        <v>0</v>
      </c>
      <c r="BY123" s="323" t="e">
        <f t="shared" si="647"/>
        <v>#DIV/0!</v>
      </c>
      <c r="BZ123" s="304"/>
      <c r="CA123" s="530"/>
      <c r="CB123" s="304"/>
      <c r="CC123" s="304"/>
      <c r="CD123" s="1563"/>
      <c r="CE123" s="304"/>
      <c r="CF123" s="376"/>
      <c r="CG123" s="1475" t="e">
        <f t="shared" si="648"/>
        <v>#DIV/0!</v>
      </c>
      <c r="CH123" s="530"/>
      <c r="CI123" s="304">
        <f t="shared" si="649"/>
        <v>0</v>
      </c>
      <c r="CJ123" s="1475" t="e">
        <f t="shared" si="650"/>
        <v>#DIV/0!</v>
      </c>
      <c r="CK123" s="343"/>
      <c r="CL123" s="1475" t="e">
        <f t="shared" si="651"/>
        <v>#DIV/0!</v>
      </c>
      <c r="CM123" s="530"/>
      <c r="CN123" s="530">
        <f t="shared" si="652"/>
        <v>0</v>
      </c>
      <c r="CO123" s="1475" t="e">
        <f t="shared" si="653"/>
        <v>#DIV/0!</v>
      </c>
      <c r="CP123" s="530"/>
      <c r="CQ123" s="304">
        <f t="shared" si="654"/>
        <v>0</v>
      </c>
      <c r="CR123" s="1475" t="e">
        <f t="shared" si="655"/>
        <v>#DIV/0!</v>
      </c>
      <c r="CS123" s="343"/>
      <c r="CT123" s="504"/>
      <c r="CU123" s="304"/>
      <c r="CV123" s="304"/>
      <c r="CW123" s="428"/>
      <c r="CX123" s="1475" t="e">
        <f t="shared" si="656"/>
        <v>#DIV/0!</v>
      </c>
      <c r="CY123" s="504"/>
      <c r="CZ123" s="304"/>
      <c r="DA123" s="304">
        <f t="shared" si="657"/>
        <v>0</v>
      </c>
      <c r="DB123" s="304"/>
      <c r="DC123" s="304">
        <f t="shared" si="658"/>
        <v>0</v>
      </c>
      <c r="DD123" s="343"/>
      <c r="DE123" s="1969" t="e">
        <f t="shared" si="659"/>
        <v>#DIV/0!</v>
      </c>
      <c r="DF123" s="304"/>
      <c r="DG123" s="304">
        <f t="shared" si="660"/>
        <v>0</v>
      </c>
      <c r="DH123" s="1475" t="e">
        <f t="shared" si="661"/>
        <v>#DIV/0!</v>
      </c>
      <c r="DI123" s="343"/>
      <c r="DJ123" s="2545"/>
      <c r="DK123" s="2543" t="e">
        <f t="shared" si="662"/>
        <v>#DIV/0!</v>
      </c>
      <c r="DL123" s="2546"/>
      <c r="DM123" s="2546"/>
      <c r="DN123" s="2546"/>
      <c r="DO123" s="2545"/>
      <c r="DP123" s="2543" t="e">
        <f t="shared" si="663"/>
        <v>#DIV/0!</v>
      </c>
      <c r="DQ123" s="2546"/>
      <c r="DR123" s="2546">
        <f t="shared" si="664"/>
        <v>0</v>
      </c>
      <c r="DS123" s="2543" t="e">
        <f t="shared" si="665"/>
        <v>#DIV/0!</v>
      </c>
      <c r="DT123" s="2545"/>
      <c r="DU123" s="2543" t="e">
        <f t="shared" si="666"/>
        <v>#DIV/0!</v>
      </c>
      <c r="DV123" s="2546"/>
      <c r="DW123" s="2545"/>
      <c r="DX123" s="587" t="e">
        <f t="shared" si="667"/>
        <v>#DIV/0!</v>
      </c>
      <c r="DY123" s="427"/>
      <c r="DZ123" s="304"/>
      <c r="EA123" s="304"/>
      <c r="EB123" s="427"/>
      <c r="EC123" s="427">
        <f t="shared" si="668"/>
        <v>0</v>
      </c>
      <c r="ED123" s="428"/>
      <c r="EE123" s="304"/>
      <c r="EF123" s="304">
        <f t="shared" si="669"/>
        <v>0</v>
      </c>
      <c r="EG123" s="1475" t="e">
        <f t="shared" si="670"/>
        <v>#DIV/0!</v>
      </c>
      <c r="EH123" s="2430"/>
      <c r="EI123" s="1475" t="e">
        <f t="shared" si="671"/>
        <v>#DIV/0!</v>
      </c>
      <c r="EJ123" s="427"/>
      <c r="EK123" s="2640"/>
      <c r="EL123" s="304"/>
      <c r="EM123" s="304"/>
    </row>
    <row r="124" spans="1:143" s="211" customFormat="1" ht="21" hidden="1" x14ac:dyDescent="0.35">
      <c r="A124" s="1561">
        <v>44</v>
      </c>
      <c r="B124" s="650"/>
      <c r="C124" s="650"/>
      <c r="D124" s="1562" t="s">
        <v>183</v>
      </c>
      <c r="E124" s="1893" t="s">
        <v>505</v>
      </c>
      <c r="F124" s="650"/>
      <c r="G124" s="304"/>
      <c r="H124" s="304"/>
      <c r="I124" s="530"/>
      <c r="J124" s="304"/>
      <c r="K124" s="304"/>
      <c r="L124" s="530"/>
      <c r="M124" s="323" t="e">
        <f t="shared" si="1001"/>
        <v>#DIV/0!</v>
      </c>
      <c r="N124" s="530"/>
      <c r="O124" s="530"/>
      <c r="P124" s="304"/>
      <c r="Q124" s="530">
        <f t="shared" si="722"/>
        <v>0</v>
      </c>
      <c r="R124" s="323"/>
      <c r="S124" s="304"/>
      <c r="T124" s="530"/>
      <c r="U124" s="323"/>
      <c r="V124" s="304"/>
      <c r="W124" s="530"/>
      <c r="X124" s="530">
        <f t="shared" si="674"/>
        <v>0</v>
      </c>
      <c r="Y124" s="323"/>
      <c r="Z124" s="530"/>
      <c r="AA124" s="323" t="e">
        <f t="shared" si="676"/>
        <v>#DIV/0!</v>
      </c>
      <c r="AB124" s="530"/>
      <c r="AC124" s="304"/>
      <c r="AD124" s="304"/>
      <c r="AE124" s="304"/>
      <c r="AF124" s="304"/>
      <c r="AG124" s="530"/>
      <c r="AH124" s="343"/>
      <c r="AI124" s="323" t="e">
        <f t="shared" si="677"/>
        <v>#DIV/0!</v>
      </c>
      <c r="AJ124" s="343"/>
      <c r="AK124" s="323"/>
      <c r="AL124" s="530"/>
      <c r="AM124" s="530">
        <f t="shared" si="679"/>
        <v>0</v>
      </c>
      <c r="AN124" s="323" t="e">
        <f t="shared" si="680"/>
        <v>#DIV/0!</v>
      </c>
      <c r="AO124" s="530"/>
      <c r="AP124" s="530">
        <f t="shared" si="681"/>
        <v>0</v>
      </c>
      <c r="AQ124" s="304"/>
      <c r="AR124" s="343"/>
      <c r="AS124" s="304"/>
      <c r="AT124" s="428"/>
      <c r="AU124" s="427"/>
      <c r="AV124" s="427"/>
      <c r="AW124" s="427"/>
      <c r="AX124" s="428"/>
      <c r="AY124" s="587" t="e">
        <f t="shared" si="682"/>
        <v>#DIV/0!</v>
      </c>
      <c r="AZ124" s="427"/>
      <c r="BA124" s="427">
        <f t="shared" si="683"/>
        <v>0</v>
      </c>
      <c r="BB124" s="587"/>
      <c r="BC124" s="428"/>
      <c r="BD124" s="587"/>
      <c r="BE124" s="428"/>
      <c r="BF124" s="587"/>
      <c r="BG124" s="427"/>
      <c r="BH124" s="427">
        <f t="shared" si="686"/>
        <v>0</v>
      </c>
      <c r="BI124" s="587"/>
      <c r="BJ124" s="428"/>
      <c r="BK124" s="428"/>
      <c r="BL124" s="304"/>
      <c r="BM124" s="304"/>
      <c r="BN124" s="304"/>
      <c r="BO124" s="343"/>
      <c r="BP124" s="390"/>
      <c r="BQ124" s="504">
        <f t="shared" si="642"/>
        <v>0</v>
      </c>
      <c r="BR124" s="323" t="e">
        <f t="shared" si="643"/>
        <v>#DIV/0!</v>
      </c>
      <c r="BS124" s="376"/>
      <c r="BT124" s="323" t="e">
        <f t="shared" si="644"/>
        <v>#DIV/0!</v>
      </c>
      <c r="BU124" s="376"/>
      <c r="BV124" s="323" t="e">
        <f t="shared" si="645"/>
        <v>#DIV/0!</v>
      </c>
      <c r="BW124" s="390"/>
      <c r="BX124" s="530">
        <f t="shared" si="646"/>
        <v>0</v>
      </c>
      <c r="BY124" s="323" t="e">
        <f t="shared" si="647"/>
        <v>#DIV/0!</v>
      </c>
      <c r="BZ124" s="304"/>
      <c r="CA124" s="530"/>
      <c r="CB124" s="304"/>
      <c r="CC124" s="304"/>
      <c r="CD124" s="1563"/>
      <c r="CE124" s="304"/>
      <c r="CF124" s="376"/>
      <c r="CG124" s="1475" t="e">
        <f t="shared" si="648"/>
        <v>#DIV/0!</v>
      </c>
      <c r="CH124" s="530"/>
      <c r="CI124" s="304">
        <f t="shared" si="649"/>
        <v>0</v>
      </c>
      <c r="CJ124" s="1475" t="e">
        <f t="shared" si="650"/>
        <v>#DIV/0!</v>
      </c>
      <c r="CK124" s="343"/>
      <c r="CL124" s="1475" t="e">
        <f t="shared" si="651"/>
        <v>#DIV/0!</v>
      </c>
      <c r="CM124" s="530"/>
      <c r="CN124" s="530">
        <f t="shared" si="652"/>
        <v>0</v>
      </c>
      <c r="CO124" s="1475" t="e">
        <f t="shared" si="653"/>
        <v>#DIV/0!</v>
      </c>
      <c r="CP124" s="530"/>
      <c r="CQ124" s="304">
        <f t="shared" si="654"/>
        <v>0</v>
      </c>
      <c r="CR124" s="1475" t="e">
        <f t="shared" si="655"/>
        <v>#DIV/0!</v>
      </c>
      <c r="CS124" s="343"/>
      <c r="CT124" s="504"/>
      <c r="CU124" s="304"/>
      <c r="CV124" s="304"/>
      <c r="CW124" s="428"/>
      <c r="CX124" s="1475" t="e">
        <f t="shared" si="656"/>
        <v>#DIV/0!</v>
      </c>
      <c r="CY124" s="504"/>
      <c r="CZ124" s="304"/>
      <c r="DA124" s="304">
        <f t="shared" si="657"/>
        <v>0</v>
      </c>
      <c r="DB124" s="304"/>
      <c r="DC124" s="304">
        <f t="shared" si="658"/>
        <v>0</v>
      </c>
      <c r="DD124" s="343"/>
      <c r="DE124" s="1969" t="e">
        <f t="shared" si="659"/>
        <v>#DIV/0!</v>
      </c>
      <c r="DF124" s="304"/>
      <c r="DG124" s="304">
        <f t="shared" si="660"/>
        <v>0</v>
      </c>
      <c r="DH124" s="1475" t="e">
        <f t="shared" si="661"/>
        <v>#DIV/0!</v>
      </c>
      <c r="DI124" s="343"/>
      <c r="DJ124" s="2545"/>
      <c r="DK124" s="2543" t="e">
        <f t="shared" si="662"/>
        <v>#DIV/0!</v>
      </c>
      <c r="DL124" s="2546"/>
      <c r="DM124" s="2546"/>
      <c r="DN124" s="2546"/>
      <c r="DO124" s="2545"/>
      <c r="DP124" s="2543" t="e">
        <f t="shared" si="663"/>
        <v>#DIV/0!</v>
      </c>
      <c r="DQ124" s="2546"/>
      <c r="DR124" s="2546">
        <f t="shared" si="664"/>
        <v>0</v>
      </c>
      <c r="DS124" s="2543" t="e">
        <f t="shared" si="665"/>
        <v>#DIV/0!</v>
      </c>
      <c r="DT124" s="2545"/>
      <c r="DU124" s="2543" t="e">
        <f t="shared" si="666"/>
        <v>#DIV/0!</v>
      </c>
      <c r="DV124" s="2546"/>
      <c r="DW124" s="2545"/>
      <c r="DX124" s="587" t="e">
        <f t="shared" si="667"/>
        <v>#DIV/0!</v>
      </c>
      <c r="DY124" s="427"/>
      <c r="DZ124" s="304"/>
      <c r="EA124" s="304"/>
      <c r="EB124" s="427"/>
      <c r="EC124" s="427">
        <f t="shared" si="668"/>
        <v>0</v>
      </c>
      <c r="ED124" s="428"/>
      <c r="EE124" s="304"/>
      <c r="EF124" s="304">
        <f t="shared" si="669"/>
        <v>0</v>
      </c>
      <c r="EG124" s="1475" t="e">
        <f t="shared" si="670"/>
        <v>#DIV/0!</v>
      </c>
      <c r="EH124" s="2430"/>
      <c r="EI124" s="1475" t="e">
        <f t="shared" si="671"/>
        <v>#DIV/0!</v>
      </c>
      <c r="EJ124" s="427"/>
      <c r="EK124" s="2640"/>
      <c r="EL124" s="304"/>
      <c r="EM124" s="304"/>
    </row>
    <row r="125" spans="1:143" s="211" customFormat="1" ht="21" hidden="1" x14ac:dyDescent="0.35">
      <c r="A125" s="1561">
        <v>45</v>
      </c>
      <c r="B125" s="650"/>
      <c r="C125" s="650"/>
      <c r="D125" s="1562" t="s">
        <v>183</v>
      </c>
      <c r="E125" s="1893" t="s">
        <v>590</v>
      </c>
      <c r="F125" s="650"/>
      <c r="G125" s="304"/>
      <c r="H125" s="304"/>
      <c r="I125" s="530"/>
      <c r="J125" s="304"/>
      <c r="K125" s="304"/>
      <c r="L125" s="530"/>
      <c r="M125" s="323" t="e">
        <f t="shared" si="1001"/>
        <v>#DIV/0!</v>
      </c>
      <c r="N125" s="530"/>
      <c r="O125" s="530"/>
      <c r="P125" s="304"/>
      <c r="Q125" s="530">
        <f t="shared" si="722"/>
        <v>0</v>
      </c>
      <c r="R125" s="323"/>
      <c r="S125" s="304"/>
      <c r="T125" s="530"/>
      <c r="U125" s="323"/>
      <c r="V125" s="304"/>
      <c r="W125" s="530"/>
      <c r="X125" s="530">
        <f t="shared" si="674"/>
        <v>0</v>
      </c>
      <c r="Y125" s="323"/>
      <c r="Z125" s="530"/>
      <c r="AA125" s="323" t="e">
        <f t="shared" si="676"/>
        <v>#DIV/0!</v>
      </c>
      <c r="AB125" s="530"/>
      <c r="AC125" s="304"/>
      <c r="AD125" s="304"/>
      <c r="AE125" s="304"/>
      <c r="AF125" s="304"/>
      <c r="AG125" s="530"/>
      <c r="AH125" s="343"/>
      <c r="AI125" s="323" t="e">
        <f t="shared" si="677"/>
        <v>#DIV/0!</v>
      </c>
      <c r="AJ125" s="343"/>
      <c r="AK125" s="323"/>
      <c r="AL125" s="530"/>
      <c r="AM125" s="530">
        <f t="shared" si="679"/>
        <v>0</v>
      </c>
      <c r="AN125" s="323" t="e">
        <f t="shared" si="680"/>
        <v>#DIV/0!</v>
      </c>
      <c r="AO125" s="530"/>
      <c r="AP125" s="530">
        <f t="shared" si="681"/>
        <v>0</v>
      </c>
      <c r="AQ125" s="304"/>
      <c r="AR125" s="343"/>
      <c r="AS125" s="304"/>
      <c r="AT125" s="428"/>
      <c r="AU125" s="427"/>
      <c r="AV125" s="427"/>
      <c r="AW125" s="427"/>
      <c r="AX125" s="428"/>
      <c r="AY125" s="587" t="e">
        <f t="shared" si="682"/>
        <v>#DIV/0!</v>
      </c>
      <c r="AZ125" s="427"/>
      <c r="BA125" s="427">
        <f t="shared" si="683"/>
        <v>0</v>
      </c>
      <c r="BB125" s="587"/>
      <c r="BC125" s="428"/>
      <c r="BD125" s="587"/>
      <c r="BE125" s="428"/>
      <c r="BF125" s="587"/>
      <c r="BG125" s="427"/>
      <c r="BH125" s="427">
        <f t="shared" si="686"/>
        <v>0</v>
      </c>
      <c r="BI125" s="587"/>
      <c r="BJ125" s="428"/>
      <c r="BK125" s="428"/>
      <c r="BL125" s="304"/>
      <c r="BM125" s="304"/>
      <c r="BN125" s="304"/>
      <c r="BO125" s="343"/>
      <c r="BP125" s="390"/>
      <c r="BQ125" s="504">
        <f t="shared" si="642"/>
        <v>0</v>
      </c>
      <c r="BR125" s="323" t="e">
        <f t="shared" si="643"/>
        <v>#DIV/0!</v>
      </c>
      <c r="BS125" s="376"/>
      <c r="BT125" s="323" t="e">
        <f t="shared" si="644"/>
        <v>#DIV/0!</v>
      </c>
      <c r="BU125" s="376"/>
      <c r="BV125" s="323" t="e">
        <f t="shared" si="645"/>
        <v>#DIV/0!</v>
      </c>
      <c r="BW125" s="390"/>
      <c r="BX125" s="530">
        <f t="shared" si="646"/>
        <v>0</v>
      </c>
      <c r="BY125" s="323" t="e">
        <f t="shared" si="647"/>
        <v>#DIV/0!</v>
      </c>
      <c r="BZ125" s="304"/>
      <c r="CA125" s="530"/>
      <c r="CB125" s="304"/>
      <c r="CC125" s="304"/>
      <c r="CD125" s="1563"/>
      <c r="CE125" s="304"/>
      <c r="CF125" s="376"/>
      <c r="CG125" s="1475" t="e">
        <f t="shared" si="648"/>
        <v>#DIV/0!</v>
      </c>
      <c r="CH125" s="530"/>
      <c r="CI125" s="304">
        <f t="shared" si="649"/>
        <v>0</v>
      </c>
      <c r="CJ125" s="1475" t="e">
        <f t="shared" si="650"/>
        <v>#DIV/0!</v>
      </c>
      <c r="CK125" s="343"/>
      <c r="CL125" s="1475" t="e">
        <f t="shared" si="651"/>
        <v>#DIV/0!</v>
      </c>
      <c r="CM125" s="530"/>
      <c r="CN125" s="530">
        <f t="shared" si="652"/>
        <v>0</v>
      </c>
      <c r="CO125" s="1475" t="e">
        <f t="shared" si="653"/>
        <v>#DIV/0!</v>
      </c>
      <c r="CP125" s="530"/>
      <c r="CQ125" s="304">
        <f t="shared" si="654"/>
        <v>0</v>
      </c>
      <c r="CR125" s="1475" t="e">
        <f t="shared" si="655"/>
        <v>#DIV/0!</v>
      </c>
      <c r="CS125" s="343"/>
      <c r="CT125" s="504"/>
      <c r="CU125" s="304"/>
      <c r="CV125" s="304"/>
      <c r="CW125" s="428"/>
      <c r="CX125" s="1475" t="e">
        <f t="shared" si="656"/>
        <v>#DIV/0!</v>
      </c>
      <c r="CY125" s="504"/>
      <c r="CZ125" s="304"/>
      <c r="DA125" s="304">
        <f t="shared" si="657"/>
        <v>0</v>
      </c>
      <c r="DB125" s="304"/>
      <c r="DC125" s="304">
        <f t="shared" si="658"/>
        <v>0</v>
      </c>
      <c r="DD125" s="343"/>
      <c r="DE125" s="1969" t="e">
        <f t="shared" si="659"/>
        <v>#DIV/0!</v>
      </c>
      <c r="DF125" s="304"/>
      <c r="DG125" s="304">
        <f t="shared" si="660"/>
        <v>0</v>
      </c>
      <c r="DH125" s="1475" t="e">
        <f t="shared" si="661"/>
        <v>#DIV/0!</v>
      </c>
      <c r="DI125" s="343"/>
      <c r="DJ125" s="2545"/>
      <c r="DK125" s="2543" t="e">
        <f t="shared" si="662"/>
        <v>#DIV/0!</v>
      </c>
      <c r="DL125" s="2546"/>
      <c r="DM125" s="2546"/>
      <c r="DN125" s="2546"/>
      <c r="DO125" s="2545"/>
      <c r="DP125" s="2543" t="e">
        <f t="shared" si="663"/>
        <v>#DIV/0!</v>
      </c>
      <c r="DQ125" s="2546"/>
      <c r="DR125" s="2546">
        <f t="shared" si="664"/>
        <v>0</v>
      </c>
      <c r="DS125" s="2543" t="e">
        <f t="shared" si="665"/>
        <v>#DIV/0!</v>
      </c>
      <c r="DT125" s="2545"/>
      <c r="DU125" s="2543" t="e">
        <f t="shared" si="666"/>
        <v>#DIV/0!</v>
      </c>
      <c r="DV125" s="2546"/>
      <c r="DW125" s="2545"/>
      <c r="DX125" s="587" t="e">
        <f t="shared" si="667"/>
        <v>#DIV/0!</v>
      </c>
      <c r="DY125" s="427"/>
      <c r="DZ125" s="304"/>
      <c r="EA125" s="304"/>
      <c r="EB125" s="427"/>
      <c r="EC125" s="427">
        <f t="shared" si="668"/>
        <v>0</v>
      </c>
      <c r="ED125" s="428"/>
      <c r="EE125" s="304"/>
      <c r="EF125" s="304">
        <f t="shared" si="669"/>
        <v>0</v>
      </c>
      <c r="EG125" s="1475" t="e">
        <f t="shared" si="670"/>
        <v>#DIV/0!</v>
      </c>
      <c r="EH125" s="2430"/>
      <c r="EI125" s="1475" t="e">
        <f t="shared" si="671"/>
        <v>#DIV/0!</v>
      </c>
      <c r="EJ125" s="427"/>
      <c r="EK125" s="2640"/>
      <c r="EL125" s="304"/>
      <c r="EM125" s="304"/>
    </row>
    <row r="126" spans="1:143" s="211" customFormat="1" ht="21" hidden="1" x14ac:dyDescent="0.35">
      <c r="A126" s="1561">
        <v>44</v>
      </c>
      <c r="B126" s="650"/>
      <c r="C126" s="650"/>
      <c r="D126" s="1562" t="s">
        <v>183</v>
      </c>
      <c r="E126" s="1893" t="s">
        <v>646</v>
      </c>
      <c r="F126" s="650" t="s">
        <v>515</v>
      </c>
      <c r="G126" s="304">
        <v>2000</v>
      </c>
      <c r="H126" s="304">
        <v>500</v>
      </c>
      <c r="I126" s="530">
        <v>0</v>
      </c>
      <c r="J126" s="304">
        <v>5000</v>
      </c>
      <c r="K126" s="304">
        <v>5000</v>
      </c>
      <c r="L126" s="530">
        <v>0</v>
      </c>
      <c r="M126" s="323" t="e">
        <f t="shared" si="1001"/>
        <v>#DIV/0!</v>
      </c>
      <c r="N126" s="530"/>
      <c r="O126" s="530">
        <v>0</v>
      </c>
      <c r="P126" s="304">
        <v>0</v>
      </c>
      <c r="Q126" s="530">
        <f t="shared" si="722"/>
        <v>0</v>
      </c>
      <c r="R126" s="323" t="e">
        <f t="shared" si="672"/>
        <v>#DIV/0!</v>
      </c>
      <c r="S126" s="304">
        <v>0</v>
      </c>
      <c r="T126" s="530">
        <v>0</v>
      </c>
      <c r="U126" s="323"/>
      <c r="V126" s="304">
        <v>0</v>
      </c>
      <c r="W126" s="530">
        <v>0</v>
      </c>
      <c r="X126" s="530">
        <f t="shared" si="674"/>
        <v>0</v>
      </c>
      <c r="Y126" s="323"/>
      <c r="Z126" s="530">
        <v>0</v>
      </c>
      <c r="AA126" s="323" t="e">
        <f t="shared" si="676"/>
        <v>#DIV/0!</v>
      </c>
      <c r="AB126" s="530">
        <v>0</v>
      </c>
      <c r="AC126" s="304">
        <v>0</v>
      </c>
      <c r="AD126" s="304"/>
      <c r="AE126" s="304"/>
      <c r="AF126" s="304"/>
      <c r="AG126" s="530"/>
      <c r="AH126" s="343">
        <v>0</v>
      </c>
      <c r="AI126" s="323"/>
      <c r="AJ126" s="343">
        <v>0</v>
      </c>
      <c r="AK126" s="323"/>
      <c r="AL126" s="530"/>
      <c r="AM126" s="530">
        <f t="shared" si="679"/>
        <v>0</v>
      </c>
      <c r="AN126" s="323" t="e">
        <f t="shared" si="680"/>
        <v>#DIV/0!</v>
      </c>
      <c r="AO126" s="530"/>
      <c r="AP126" s="530">
        <f t="shared" si="681"/>
        <v>0</v>
      </c>
      <c r="AQ126" s="304"/>
      <c r="AR126" s="343">
        <v>0</v>
      </c>
      <c r="AS126" s="304">
        <v>0</v>
      </c>
      <c r="AT126" s="428">
        <v>0</v>
      </c>
      <c r="AU126" s="427"/>
      <c r="AV126" s="427"/>
      <c r="AW126" s="427"/>
      <c r="AX126" s="428"/>
      <c r="AY126" s="587" t="e">
        <f t="shared" si="682"/>
        <v>#DIV/0!</v>
      </c>
      <c r="AZ126" s="427"/>
      <c r="BA126" s="427">
        <f t="shared" si="683"/>
        <v>0</v>
      </c>
      <c r="BB126" s="587"/>
      <c r="BC126" s="428"/>
      <c r="BD126" s="587"/>
      <c r="BE126" s="428"/>
      <c r="BF126" s="587"/>
      <c r="BG126" s="427"/>
      <c r="BH126" s="427">
        <f t="shared" si="686"/>
        <v>0</v>
      </c>
      <c r="BI126" s="587"/>
      <c r="BJ126" s="428"/>
      <c r="BK126" s="428"/>
      <c r="BL126" s="304"/>
      <c r="BM126" s="304"/>
      <c r="BN126" s="304"/>
      <c r="BO126" s="343"/>
      <c r="BP126" s="390"/>
      <c r="BQ126" s="504">
        <f t="shared" si="642"/>
        <v>0</v>
      </c>
      <c r="BR126" s="323" t="e">
        <f t="shared" si="643"/>
        <v>#DIV/0!</v>
      </c>
      <c r="BS126" s="376"/>
      <c r="BT126" s="323" t="e">
        <f t="shared" si="644"/>
        <v>#DIV/0!</v>
      </c>
      <c r="BU126" s="376"/>
      <c r="BV126" s="323" t="e">
        <f t="shared" si="645"/>
        <v>#DIV/0!</v>
      </c>
      <c r="BW126" s="390"/>
      <c r="BX126" s="530">
        <f t="shared" si="646"/>
        <v>0</v>
      </c>
      <c r="BY126" s="323" t="e">
        <f t="shared" si="647"/>
        <v>#DIV/0!</v>
      </c>
      <c r="BZ126" s="304"/>
      <c r="CA126" s="530"/>
      <c r="CB126" s="304"/>
      <c r="CC126" s="304"/>
      <c r="CD126" s="1563"/>
      <c r="CE126" s="304"/>
      <c r="CF126" s="376"/>
      <c r="CG126" s="1475" t="e">
        <f t="shared" si="648"/>
        <v>#DIV/0!</v>
      </c>
      <c r="CH126" s="530"/>
      <c r="CI126" s="304">
        <f t="shared" si="649"/>
        <v>0</v>
      </c>
      <c r="CJ126" s="1475" t="e">
        <f t="shared" si="650"/>
        <v>#DIV/0!</v>
      </c>
      <c r="CK126" s="343"/>
      <c r="CL126" s="1475" t="e">
        <f t="shared" si="651"/>
        <v>#DIV/0!</v>
      </c>
      <c r="CM126" s="530"/>
      <c r="CN126" s="530">
        <f t="shared" si="652"/>
        <v>0</v>
      </c>
      <c r="CO126" s="1475" t="e">
        <f t="shared" si="653"/>
        <v>#DIV/0!</v>
      </c>
      <c r="CP126" s="530"/>
      <c r="CQ126" s="304">
        <f t="shared" si="654"/>
        <v>0</v>
      </c>
      <c r="CR126" s="1475" t="e">
        <f t="shared" si="655"/>
        <v>#DIV/0!</v>
      </c>
      <c r="CS126" s="343"/>
      <c r="CT126" s="504"/>
      <c r="CU126" s="304"/>
      <c r="CV126" s="304"/>
      <c r="CW126" s="428"/>
      <c r="CX126" s="1475" t="e">
        <f t="shared" si="656"/>
        <v>#DIV/0!</v>
      </c>
      <c r="CY126" s="504"/>
      <c r="CZ126" s="304"/>
      <c r="DA126" s="304">
        <f t="shared" si="657"/>
        <v>0</v>
      </c>
      <c r="DB126" s="304"/>
      <c r="DC126" s="304">
        <f t="shared" si="658"/>
        <v>0</v>
      </c>
      <c r="DD126" s="343"/>
      <c r="DE126" s="1969" t="e">
        <f t="shared" si="659"/>
        <v>#DIV/0!</v>
      </c>
      <c r="DF126" s="304"/>
      <c r="DG126" s="304">
        <f t="shared" si="660"/>
        <v>0</v>
      </c>
      <c r="DH126" s="1475" t="e">
        <f t="shared" si="661"/>
        <v>#DIV/0!</v>
      </c>
      <c r="DI126" s="343"/>
      <c r="DJ126" s="2545"/>
      <c r="DK126" s="2543" t="e">
        <f t="shared" si="662"/>
        <v>#DIV/0!</v>
      </c>
      <c r="DL126" s="2546"/>
      <c r="DM126" s="2546"/>
      <c r="DN126" s="2546"/>
      <c r="DO126" s="2545"/>
      <c r="DP126" s="2543" t="e">
        <f t="shared" si="663"/>
        <v>#DIV/0!</v>
      </c>
      <c r="DQ126" s="2546"/>
      <c r="DR126" s="2546">
        <f t="shared" si="664"/>
        <v>0</v>
      </c>
      <c r="DS126" s="2543" t="e">
        <f t="shared" si="665"/>
        <v>#DIV/0!</v>
      </c>
      <c r="DT126" s="2545"/>
      <c r="DU126" s="2543" t="e">
        <f t="shared" si="666"/>
        <v>#DIV/0!</v>
      </c>
      <c r="DV126" s="2546"/>
      <c r="DW126" s="2545"/>
      <c r="DX126" s="587" t="e">
        <f t="shared" si="667"/>
        <v>#DIV/0!</v>
      </c>
      <c r="DY126" s="427"/>
      <c r="DZ126" s="304"/>
      <c r="EA126" s="304"/>
      <c r="EB126" s="427"/>
      <c r="EC126" s="427">
        <f t="shared" si="668"/>
        <v>0</v>
      </c>
      <c r="ED126" s="428"/>
      <c r="EE126" s="304"/>
      <c r="EF126" s="304">
        <f t="shared" si="669"/>
        <v>0</v>
      </c>
      <c r="EG126" s="1475" t="e">
        <f t="shared" si="670"/>
        <v>#DIV/0!</v>
      </c>
      <c r="EH126" s="2430"/>
      <c r="EI126" s="1475" t="e">
        <f t="shared" si="671"/>
        <v>#DIV/0!</v>
      </c>
      <c r="EJ126" s="427"/>
      <c r="EK126" s="2640"/>
      <c r="EL126" s="304"/>
      <c r="EM126" s="304"/>
    </row>
    <row r="127" spans="1:143" s="211" customFormat="1" ht="21" hidden="1" x14ac:dyDescent="0.35">
      <c r="A127" s="1561">
        <v>45</v>
      </c>
      <c r="B127" s="650"/>
      <c r="C127" s="650"/>
      <c r="D127" s="1562" t="s">
        <v>183</v>
      </c>
      <c r="E127" s="1893" t="s">
        <v>705</v>
      </c>
      <c r="F127" s="650"/>
      <c r="G127" s="304"/>
      <c r="H127" s="304"/>
      <c r="I127" s="530">
        <v>15000</v>
      </c>
      <c r="J127" s="304"/>
      <c r="K127" s="304"/>
      <c r="L127" s="530">
        <v>10957</v>
      </c>
      <c r="M127" s="323">
        <f t="shared" si="1001"/>
        <v>0.73046666666666671</v>
      </c>
      <c r="N127" s="530"/>
      <c r="O127" s="530"/>
      <c r="P127" s="304">
        <v>15000</v>
      </c>
      <c r="Q127" s="530">
        <f t="shared" si="722"/>
        <v>15000</v>
      </c>
      <c r="R127" s="323"/>
      <c r="S127" s="304">
        <v>15000</v>
      </c>
      <c r="T127" s="530">
        <v>10957</v>
      </c>
      <c r="U127" s="323">
        <f t="shared" si="673"/>
        <v>0.73046666666666671</v>
      </c>
      <c r="V127" s="304">
        <v>15000</v>
      </c>
      <c r="W127" s="530"/>
      <c r="X127" s="530">
        <f t="shared" si="674"/>
        <v>15000</v>
      </c>
      <c r="Y127" s="323">
        <f t="shared" si="675"/>
        <v>0.73046666666666671</v>
      </c>
      <c r="Z127" s="530">
        <v>33490</v>
      </c>
      <c r="AA127" s="323">
        <f t="shared" si="676"/>
        <v>2.2326666666666668</v>
      </c>
      <c r="AB127" s="530">
        <v>15000</v>
      </c>
      <c r="AC127" s="304">
        <v>15000</v>
      </c>
      <c r="AD127" s="304"/>
      <c r="AE127" s="304"/>
      <c r="AF127" s="304"/>
      <c r="AG127" s="530"/>
      <c r="AH127" s="343">
        <v>15000</v>
      </c>
      <c r="AI127" s="323">
        <f t="shared" si="677"/>
        <v>1</v>
      </c>
      <c r="AJ127" s="343">
        <v>0</v>
      </c>
      <c r="AK127" s="323"/>
      <c r="AL127" s="530"/>
      <c r="AM127" s="530">
        <f t="shared" si="679"/>
        <v>0</v>
      </c>
      <c r="AN127" s="323"/>
      <c r="AO127" s="530"/>
      <c r="AP127" s="530">
        <f t="shared" si="681"/>
        <v>0</v>
      </c>
      <c r="AQ127" s="304"/>
      <c r="AR127" s="343">
        <v>0</v>
      </c>
      <c r="AS127" s="304">
        <v>0</v>
      </c>
      <c r="AT127" s="428">
        <v>0</v>
      </c>
      <c r="AU127" s="427"/>
      <c r="AV127" s="427"/>
      <c r="AW127" s="427"/>
      <c r="AX127" s="428"/>
      <c r="AY127" s="587" t="e">
        <f t="shared" si="682"/>
        <v>#DIV/0!</v>
      </c>
      <c r="AZ127" s="427"/>
      <c r="BA127" s="427">
        <f t="shared" si="683"/>
        <v>0</v>
      </c>
      <c r="BB127" s="587"/>
      <c r="BC127" s="428"/>
      <c r="BD127" s="587"/>
      <c r="BE127" s="428"/>
      <c r="BF127" s="587"/>
      <c r="BG127" s="427"/>
      <c r="BH127" s="427">
        <f t="shared" si="686"/>
        <v>0</v>
      </c>
      <c r="BI127" s="587"/>
      <c r="BJ127" s="428"/>
      <c r="BK127" s="428"/>
      <c r="BL127" s="304"/>
      <c r="BM127" s="304"/>
      <c r="BN127" s="304"/>
      <c r="BO127" s="343"/>
      <c r="BP127" s="390"/>
      <c r="BQ127" s="504">
        <f t="shared" si="642"/>
        <v>0</v>
      </c>
      <c r="BR127" s="323" t="e">
        <f t="shared" si="643"/>
        <v>#DIV/0!</v>
      </c>
      <c r="BS127" s="376"/>
      <c r="BT127" s="323" t="e">
        <f t="shared" si="644"/>
        <v>#DIV/0!</v>
      </c>
      <c r="BU127" s="376"/>
      <c r="BV127" s="323" t="e">
        <f t="shared" si="645"/>
        <v>#DIV/0!</v>
      </c>
      <c r="BW127" s="390"/>
      <c r="BX127" s="530">
        <f t="shared" si="646"/>
        <v>0</v>
      </c>
      <c r="BY127" s="323" t="e">
        <f t="shared" si="647"/>
        <v>#DIV/0!</v>
      </c>
      <c r="BZ127" s="304"/>
      <c r="CA127" s="530"/>
      <c r="CB127" s="304"/>
      <c r="CC127" s="304"/>
      <c r="CD127" s="1563"/>
      <c r="CE127" s="304"/>
      <c r="CF127" s="376"/>
      <c r="CG127" s="1475" t="e">
        <f t="shared" si="648"/>
        <v>#DIV/0!</v>
      </c>
      <c r="CH127" s="530"/>
      <c r="CI127" s="304">
        <f t="shared" si="649"/>
        <v>0</v>
      </c>
      <c r="CJ127" s="1475" t="e">
        <f t="shared" si="650"/>
        <v>#DIV/0!</v>
      </c>
      <c r="CK127" s="343"/>
      <c r="CL127" s="1475" t="e">
        <f t="shared" si="651"/>
        <v>#DIV/0!</v>
      </c>
      <c r="CM127" s="530"/>
      <c r="CN127" s="530">
        <f t="shared" si="652"/>
        <v>0</v>
      </c>
      <c r="CO127" s="1475" t="e">
        <f t="shared" si="653"/>
        <v>#DIV/0!</v>
      </c>
      <c r="CP127" s="530"/>
      <c r="CQ127" s="304">
        <f t="shared" si="654"/>
        <v>0</v>
      </c>
      <c r="CR127" s="1475" t="e">
        <f t="shared" si="655"/>
        <v>#DIV/0!</v>
      </c>
      <c r="CS127" s="343"/>
      <c r="CT127" s="504"/>
      <c r="CU127" s="304"/>
      <c r="CV127" s="304"/>
      <c r="CW127" s="428"/>
      <c r="CX127" s="1475" t="e">
        <f t="shared" si="656"/>
        <v>#DIV/0!</v>
      </c>
      <c r="CY127" s="504"/>
      <c r="CZ127" s="304"/>
      <c r="DA127" s="304">
        <f t="shared" si="657"/>
        <v>0</v>
      </c>
      <c r="DB127" s="304"/>
      <c r="DC127" s="304">
        <f t="shared" si="658"/>
        <v>0</v>
      </c>
      <c r="DD127" s="343"/>
      <c r="DE127" s="1969" t="e">
        <f t="shared" si="659"/>
        <v>#DIV/0!</v>
      </c>
      <c r="DF127" s="304"/>
      <c r="DG127" s="304">
        <f t="shared" si="660"/>
        <v>0</v>
      </c>
      <c r="DH127" s="1475" t="e">
        <f t="shared" si="661"/>
        <v>#DIV/0!</v>
      </c>
      <c r="DI127" s="343"/>
      <c r="DJ127" s="2545"/>
      <c r="DK127" s="2543" t="e">
        <f t="shared" si="662"/>
        <v>#DIV/0!</v>
      </c>
      <c r="DL127" s="2546"/>
      <c r="DM127" s="2546"/>
      <c r="DN127" s="2546"/>
      <c r="DO127" s="2545"/>
      <c r="DP127" s="2543" t="e">
        <f t="shared" si="663"/>
        <v>#DIV/0!</v>
      </c>
      <c r="DQ127" s="2546"/>
      <c r="DR127" s="2546">
        <f t="shared" si="664"/>
        <v>0</v>
      </c>
      <c r="DS127" s="2543" t="e">
        <f t="shared" si="665"/>
        <v>#DIV/0!</v>
      </c>
      <c r="DT127" s="2545"/>
      <c r="DU127" s="2543" t="e">
        <f t="shared" si="666"/>
        <v>#DIV/0!</v>
      </c>
      <c r="DV127" s="2546"/>
      <c r="DW127" s="2545"/>
      <c r="DX127" s="587" t="e">
        <f t="shared" si="667"/>
        <v>#DIV/0!</v>
      </c>
      <c r="DY127" s="427"/>
      <c r="DZ127" s="304"/>
      <c r="EA127" s="304"/>
      <c r="EB127" s="427"/>
      <c r="EC127" s="427">
        <f t="shared" si="668"/>
        <v>0</v>
      </c>
      <c r="ED127" s="428"/>
      <c r="EE127" s="304"/>
      <c r="EF127" s="304">
        <f t="shared" si="669"/>
        <v>0</v>
      </c>
      <c r="EG127" s="1475" t="e">
        <f t="shared" si="670"/>
        <v>#DIV/0!</v>
      </c>
      <c r="EH127" s="2430"/>
      <c r="EI127" s="1475" t="e">
        <f t="shared" si="671"/>
        <v>#DIV/0!</v>
      </c>
      <c r="EJ127" s="427"/>
      <c r="EK127" s="2640"/>
      <c r="EL127" s="304"/>
      <c r="EM127" s="304"/>
    </row>
    <row r="128" spans="1:143" s="211" customFormat="1" ht="21" hidden="1" x14ac:dyDescent="0.35">
      <c r="A128" s="1561">
        <v>46</v>
      </c>
      <c r="B128" s="650"/>
      <c r="C128" s="650"/>
      <c r="D128" s="1562" t="s">
        <v>183</v>
      </c>
      <c r="E128" s="1893" t="s">
        <v>587</v>
      </c>
      <c r="F128" s="650" t="s">
        <v>541</v>
      </c>
      <c r="G128" s="304">
        <v>10000</v>
      </c>
      <c r="H128" s="304">
        <v>10000</v>
      </c>
      <c r="I128" s="530">
        <v>0</v>
      </c>
      <c r="J128" s="304"/>
      <c r="K128" s="304"/>
      <c r="L128" s="530">
        <v>0</v>
      </c>
      <c r="M128" s="323"/>
      <c r="N128" s="530"/>
      <c r="O128" s="530">
        <v>0</v>
      </c>
      <c r="P128" s="304">
        <v>0</v>
      </c>
      <c r="Q128" s="530">
        <f t="shared" si="722"/>
        <v>0</v>
      </c>
      <c r="R128" s="323"/>
      <c r="S128" s="304">
        <v>0</v>
      </c>
      <c r="T128" s="530">
        <v>0</v>
      </c>
      <c r="U128" s="323"/>
      <c r="V128" s="304">
        <v>0</v>
      </c>
      <c r="W128" s="530">
        <v>0</v>
      </c>
      <c r="X128" s="530">
        <f t="shared" si="674"/>
        <v>0</v>
      </c>
      <c r="Y128" s="323"/>
      <c r="Z128" s="530">
        <v>0</v>
      </c>
      <c r="AA128" s="323" t="e">
        <f t="shared" si="676"/>
        <v>#DIV/0!</v>
      </c>
      <c r="AB128" s="530">
        <v>0</v>
      </c>
      <c r="AC128" s="304">
        <v>0</v>
      </c>
      <c r="AD128" s="304"/>
      <c r="AE128" s="304"/>
      <c r="AF128" s="304"/>
      <c r="AG128" s="530"/>
      <c r="AH128" s="343">
        <v>0</v>
      </c>
      <c r="AI128" s="323"/>
      <c r="AJ128" s="343">
        <v>0</v>
      </c>
      <c r="AK128" s="323"/>
      <c r="AL128" s="530"/>
      <c r="AM128" s="530">
        <f t="shared" si="679"/>
        <v>0</v>
      </c>
      <c r="AN128" s="323" t="e">
        <f t="shared" si="680"/>
        <v>#DIV/0!</v>
      </c>
      <c r="AO128" s="530"/>
      <c r="AP128" s="530">
        <f t="shared" si="681"/>
        <v>0</v>
      </c>
      <c r="AQ128" s="304"/>
      <c r="AR128" s="343">
        <v>0</v>
      </c>
      <c r="AS128" s="304">
        <v>0</v>
      </c>
      <c r="AT128" s="428">
        <v>0</v>
      </c>
      <c r="AU128" s="427"/>
      <c r="AV128" s="427"/>
      <c r="AW128" s="427"/>
      <c r="AX128" s="428"/>
      <c r="AY128" s="587" t="e">
        <f t="shared" si="682"/>
        <v>#DIV/0!</v>
      </c>
      <c r="AZ128" s="427"/>
      <c r="BA128" s="427">
        <f t="shared" si="683"/>
        <v>0</v>
      </c>
      <c r="BB128" s="587"/>
      <c r="BC128" s="428"/>
      <c r="BD128" s="587"/>
      <c r="BE128" s="428"/>
      <c r="BF128" s="587"/>
      <c r="BG128" s="427"/>
      <c r="BH128" s="427">
        <f t="shared" si="686"/>
        <v>0</v>
      </c>
      <c r="BI128" s="587"/>
      <c r="BJ128" s="428"/>
      <c r="BK128" s="428"/>
      <c r="BL128" s="304"/>
      <c r="BM128" s="304"/>
      <c r="BN128" s="304"/>
      <c r="BO128" s="343"/>
      <c r="BP128" s="390"/>
      <c r="BQ128" s="504">
        <f t="shared" si="642"/>
        <v>0</v>
      </c>
      <c r="BR128" s="323" t="e">
        <f t="shared" si="643"/>
        <v>#DIV/0!</v>
      </c>
      <c r="BS128" s="376"/>
      <c r="BT128" s="323" t="e">
        <f t="shared" si="644"/>
        <v>#DIV/0!</v>
      </c>
      <c r="BU128" s="376"/>
      <c r="BV128" s="323" t="e">
        <f t="shared" si="645"/>
        <v>#DIV/0!</v>
      </c>
      <c r="BW128" s="390"/>
      <c r="BX128" s="530">
        <f t="shared" si="646"/>
        <v>0</v>
      </c>
      <c r="BY128" s="323" t="e">
        <f t="shared" si="647"/>
        <v>#DIV/0!</v>
      </c>
      <c r="BZ128" s="304"/>
      <c r="CA128" s="530"/>
      <c r="CB128" s="304"/>
      <c r="CC128" s="304"/>
      <c r="CD128" s="1563"/>
      <c r="CE128" s="304"/>
      <c r="CF128" s="376"/>
      <c r="CG128" s="1475" t="e">
        <f t="shared" si="648"/>
        <v>#DIV/0!</v>
      </c>
      <c r="CH128" s="530"/>
      <c r="CI128" s="304">
        <f t="shared" si="649"/>
        <v>0</v>
      </c>
      <c r="CJ128" s="1475" t="e">
        <f t="shared" si="650"/>
        <v>#DIV/0!</v>
      </c>
      <c r="CK128" s="343"/>
      <c r="CL128" s="1475" t="e">
        <f t="shared" si="651"/>
        <v>#DIV/0!</v>
      </c>
      <c r="CM128" s="530"/>
      <c r="CN128" s="530">
        <f t="shared" si="652"/>
        <v>0</v>
      </c>
      <c r="CO128" s="1475" t="e">
        <f t="shared" si="653"/>
        <v>#DIV/0!</v>
      </c>
      <c r="CP128" s="530"/>
      <c r="CQ128" s="304">
        <f t="shared" si="654"/>
        <v>0</v>
      </c>
      <c r="CR128" s="1475" t="e">
        <f t="shared" si="655"/>
        <v>#DIV/0!</v>
      </c>
      <c r="CS128" s="343"/>
      <c r="CT128" s="504"/>
      <c r="CU128" s="304"/>
      <c r="CV128" s="304"/>
      <c r="CW128" s="428"/>
      <c r="CX128" s="1475" t="e">
        <f t="shared" si="656"/>
        <v>#DIV/0!</v>
      </c>
      <c r="CY128" s="504"/>
      <c r="CZ128" s="304"/>
      <c r="DA128" s="304">
        <f t="shared" si="657"/>
        <v>0</v>
      </c>
      <c r="DB128" s="304"/>
      <c r="DC128" s="304">
        <f t="shared" si="658"/>
        <v>0</v>
      </c>
      <c r="DD128" s="343"/>
      <c r="DE128" s="1969" t="e">
        <f t="shared" si="659"/>
        <v>#DIV/0!</v>
      </c>
      <c r="DF128" s="304"/>
      <c r="DG128" s="304">
        <f t="shared" si="660"/>
        <v>0</v>
      </c>
      <c r="DH128" s="1475" t="e">
        <f t="shared" si="661"/>
        <v>#DIV/0!</v>
      </c>
      <c r="DI128" s="343"/>
      <c r="DJ128" s="2545"/>
      <c r="DK128" s="2543" t="e">
        <f t="shared" si="662"/>
        <v>#DIV/0!</v>
      </c>
      <c r="DL128" s="2546"/>
      <c r="DM128" s="2546"/>
      <c r="DN128" s="2546"/>
      <c r="DO128" s="2545"/>
      <c r="DP128" s="2543" t="e">
        <f t="shared" si="663"/>
        <v>#DIV/0!</v>
      </c>
      <c r="DQ128" s="2546"/>
      <c r="DR128" s="2546">
        <f t="shared" si="664"/>
        <v>0</v>
      </c>
      <c r="DS128" s="2543" t="e">
        <f t="shared" si="665"/>
        <v>#DIV/0!</v>
      </c>
      <c r="DT128" s="2545"/>
      <c r="DU128" s="2543" t="e">
        <f t="shared" si="666"/>
        <v>#DIV/0!</v>
      </c>
      <c r="DV128" s="2546"/>
      <c r="DW128" s="2545"/>
      <c r="DX128" s="587" t="e">
        <f t="shared" si="667"/>
        <v>#DIV/0!</v>
      </c>
      <c r="DY128" s="427"/>
      <c r="DZ128" s="304"/>
      <c r="EA128" s="304"/>
      <c r="EB128" s="427"/>
      <c r="EC128" s="427">
        <f t="shared" si="668"/>
        <v>0</v>
      </c>
      <c r="ED128" s="428"/>
      <c r="EE128" s="304"/>
      <c r="EF128" s="304">
        <f t="shared" si="669"/>
        <v>0</v>
      </c>
      <c r="EG128" s="1475" t="e">
        <f t="shared" si="670"/>
        <v>#DIV/0!</v>
      </c>
      <c r="EH128" s="2430"/>
      <c r="EI128" s="1475" t="e">
        <f t="shared" si="671"/>
        <v>#DIV/0!</v>
      </c>
      <c r="EJ128" s="427"/>
      <c r="EK128" s="2640"/>
      <c r="EL128" s="304"/>
      <c r="EM128" s="304"/>
    </row>
    <row r="129" spans="1:143" s="211" customFormat="1" ht="21" hidden="1" x14ac:dyDescent="0.35">
      <c r="A129" s="1561">
        <v>46</v>
      </c>
      <c r="B129" s="650"/>
      <c r="C129" s="650"/>
      <c r="D129" s="1562" t="s">
        <v>183</v>
      </c>
      <c r="E129" s="1893" t="s">
        <v>706</v>
      </c>
      <c r="F129" s="650" t="s">
        <v>541</v>
      </c>
      <c r="G129" s="305"/>
      <c r="H129" s="304">
        <v>13244</v>
      </c>
      <c r="I129" s="530">
        <v>0</v>
      </c>
      <c r="J129" s="304"/>
      <c r="K129" s="304"/>
      <c r="L129" s="530">
        <v>0</v>
      </c>
      <c r="M129" s="323"/>
      <c r="N129" s="530"/>
      <c r="O129" s="530">
        <v>11832</v>
      </c>
      <c r="P129" s="304">
        <v>0</v>
      </c>
      <c r="Q129" s="530">
        <f t="shared" si="722"/>
        <v>11832</v>
      </c>
      <c r="R129" s="323">
        <f t="shared" si="672"/>
        <v>0</v>
      </c>
      <c r="S129" s="304">
        <v>11832</v>
      </c>
      <c r="T129" s="530">
        <v>0</v>
      </c>
      <c r="U129" s="323">
        <f t="shared" si="673"/>
        <v>0</v>
      </c>
      <c r="V129" s="304">
        <v>11832</v>
      </c>
      <c r="W129" s="530"/>
      <c r="X129" s="530">
        <f t="shared" si="674"/>
        <v>11832</v>
      </c>
      <c r="Y129" s="323">
        <f t="shared" si="675"/>
        <v>0</v>
      </c>
      <c r="Z129" s="530">
        <v>0</v>
      </c>
      <c r="AA129" s="323">
        <f t="shared" si="676"/>
        <v>0</v>
      </c>
      <c r="AB129" s="530">
        <v>11832</v>
      </c>
      <c r="AC129" s="304">
        <v>11832</v>
      </c>
      <c r="AD129" s="304"/>
      <c r="AE129" s="304"/>
      <c r="AF129" s="304"/>
      <c r="AG129" s="530"/>
      <c r="AH129" s="343">
        <v>11832</v>
      </c>
      <c r="AI129" s="323">
        <f t="shared" si="677"/>
        <v>1</v>
      </c>
      <c r="AJ129" s="343">
        <v>0</v>
      </c>
      <c r="AK129" s="323"/>
      <c r="AL129" s="530"/>
      <c r="AM129" s="530">
        <f t="shared" si="679"/>
        <v>0</v>
      </c>
      <c r="AN129" s="323"/>
      <c r="AO129" s="530"/>
      <c r="AP129" s="530">
        <f t="shared" si="681"/>
        <v>0</v>
      </c>
      <c r="AQ129" s="304"/>
      <c r="AR129" s="343">
        <v>0</v>
      </c>
      <c r="AS129" s="304">
        <v>0</v>
      </c>
      <c r="AT129" s="428">
        <v>0</v>
      </c>
      <c r="AU129" s="427"/>
      <c r="AV129" s="427"/>
      <c r="AW129" s="427"/>
      <c r="AX129" s="428"/>
      <c r="AY129" s="587" t="e">
        <f t="shared" si="682"/>
        <v>#DIV/0!</v>
      </c>
      <c r="AZ129" s="427"/>
      <c r="BA129" s="427">
        <f t="shared" si="683"/>
        <v>0</v>
      </c>
      <c r="BB129" s="587"/>
      <c r="BC129" s="428"/>
      <c r="BD129" s="587"/>
      <c r="BE129" s="428"/>
      <c r="BF129" s="587"/>
      <c r="BG129" s="427"/>
      <c r="BH129" s="427">
        <f t="shared" si="686"/>
        <v>0</v>
      </c>
      <c r="BI129" s="587"/>
      <c r="BJ129" s="428"/>
      <c r="BK129" s="428"/>
      <c r="BL129" s="304"/>
      <c r="BM129" s="304"/>
      <c r="BN129" s="304"/>
      <c r="BO129" s="343"/>
      <c r="BP129" s="390"/>
      <c r="BQ129" s="504">
        <f t="shared" si="642"/>
        <v>0</v>
      </c>
      <c r="BR129" s="323" t="e">
        <f t="shared" si="643"/>
        <v>#DIV/0!</v>
      </c>
      <c r="BS129" s="376"/>
      <c r="BT129" s="323" t="e">
        <f t="shared" si="644"/>
        <v>#DIV/0!</v>
      </c>
      <c r="BU129" s="376"/>
      <c r="BV129" s="323" t="e">
        <f t="shared" si="645"/>
        <v>#DIV/0!</v>
      </c>
      <c r="BW129" s="390"/>
      <c r="BX129" s="530">
        <f t="shared" si="646"/>
        <v>0</v>
      </c>
      <c r="BY129" s="323" t="e">
        <f t="shared" si="647"/>
        <v>#DIV/0!</v>
      </c>
      <c r="BZ129" s="304"/>
      <c r="CA129" s="530"/>
      <c r="CB129" s="304"/>
      <c r="CC129" s="304"/>
      <c r="CD129" s="1563"/>
      <c r="CE129" s="304"/>
      <c r="CF129" s="376"/>
      <c r="CG129" s="1475" t="e">
        <f t="shared" si="648"/>
        <v>#DIV/0!</v>
      </c>
      <c r="CH129" s="530"/>
      <c r="CI129" s="304">
        <f t="shared" si="649"/>
        <v>0</v>
      </c>
      <c r="CJ129" s="1475" t="e">
        <f t="shared" si="650"/>
        <v>#DIV/0!</v>
      </c>
      <c r="CK129" s="343"/>
      <c r="CL129" s="1475" t="e">
        <f t="shared" si="651"/>
        <v>#DIV/0!</v>
      </c>
      <c r="CM129" s="530"/>
      <c r="CN129" s="530">
        <f t="shared" si="652"/>
        <v>0</v>
      </c>
      <c r="CO129" s="1475" t="e">
        <f t="shared" si="653"/>
        <v>#DIV/0!</v>
      </c>
      <c r="CP129" s="530"/>
      <c r="CQ129" s="304">
        <f t="shared" si="654"/>
        <v>0</v>
      </c>
      <c r="CR129" s="1475" t="e">
        <f t="shared" si="655"/>
        <v>#DIV/0!</v>
      </c>
      <c r="CS129" s="343"/>
      <c r="CT129" s="504"/>
      <c r="CU129" s="304"/>
      <c r="CV129" s="304"/>
      <c r="CW129" s="428"/>
      <c r="CX129" s="1475" t="e">
        <f t="shared" si="656"/>
        <v>#DIV/0!</v>
      </c>
      <c r="CY129" s="504"/>
      <c r="CZ129" s="304"/>
      <c r="DA129" s="304">
        <f t="shared" si="657"/>
        <v>0</v>
      </c>
      <c r="DB129" s="304"/>
      <c r="DC129" s="304">
        <f t="shared" si="658"/>
        <v>0</v>
      </c>
      <c r="DD129" s="343"/>
      <c r="DE129" s="1969" t="e">
        <f t="shared" si="659"/>
        <v>#DIV/0!</v>
      </c>
      <c r="DF129" s="304"/>
      <c r="DG129" s="304">
        <f t="shared" si="660"/>
        <v>0</v>
      </c>
      <c r="DH129" s="1475" t="e">
        <f t="shared" si="661"/>
        <v>#DIV/0!</v>
      </c>
      <c r="DI129" s="343"/>
      <c r="DJ129" s="2545"/>
      <c r="DK129" s="2543" t="e">
        <f t="shared" si="662"/>
        <v>#DIV/0!</v>
      </c>
      <c r="DL129" s="2546"/>
      <c r="DM129" s="2546"/>
      <c r="DN129" s="2546"/>
      <c r="DO129" s="2545"/>
      <c r="DP129" s="2543" t="e">
        <f t="shared" si="663"/>
        <v>#DIV/0!</v>
      </c>
      <c r="DQ129" s="2546"/>
      <c r="DR129" s="2546">
        <f t="shared" si="664"/>
        <v>0</v>
      </c>
      <c r="DS129" s="2543" t="e">
        <f t="shared" si="665"/>
        <v>#DIV/0!</v>
      </c>
      <c r="DT129" s="2545"/>
      <c r="DU129" s="2543" t="e">
        <f t="shared" si="666"/>
        <v>#DIV/0!</v>
      </c>
      <c r="DV129" s="2546"/>
      <c r="DW129" s="2545"/>
      <c r="DX129" s="587" t="e">
        <f t="shared" si="667"/>
        <v>#DIV/0!</v>
      </c>
      <c r="DY129" s="427"/>
      <c r="DZ129" s="304"/>
      <c r="EA129" s="304"/>
      <c r="EB129" s="427"/>
      <c r="EC129" s="427">
        <f t="shared" si="668"/>
        <v>0</v>
      </c>
      <c r="ED129" s="428"/>
      <c r="EE129" s="304"/>
      <c r="EF129" s="304">
        <f t="shared" si="669"/>
        <v>0</v>
      </c>
      <c r="EG129" s="1475" t="e">
        <f t="shared" si="670"/>
        <v>#DIV/0!</v>
      </c>
      <c r="EH129" s="2430"/>
      <c r="EI129" s="1475" t="e">
        <f t="shared" si="671"/>
        <v>#DIV/0!</v>
      </c>
      <c r="EJ129" s="427"/>
      <c r="EK129" s="2640"/>
      <c r="EL129" s="304"/>
      <c r="EM129" s="304"/>
    </row>
    <row r="130" spans="1:143" s="211" customFormat="1" ht="21" hidden="1" x14ac:dyDescent="0.35">
      <c r="A130" s="1561">
        <v>45</v>
      </c>
      <c r="B130" s="650"/>
      <c r="C130" s="650"/>
      <c r="D130" s="1562" t="s">
        <v>183</v>
      </c>
      <c r="E130" s="1893" t="s">
        <v>707</v>
      </c>
      <c r="F130" s="650"/>
      <c r="G130" s="1518"/>
      <c r="H130" s="304"/>
      <c r="I130" s="530"/>
      <c r="J130" s="304"/>
      <c r="K130" s="304"/>
      <c r="L130" s="530"/>
      <c r="M130" s="323"/>
      <c r="N130" s="530"/>
      <c r="O130" s="530"/>
      <c r="P130" s="304"/>
      <c r="Q130" s="530"/>
      <c r="R130" s="323"/>
      <c r="S130" s="304"/>
      <c r="T130" s="530"/>
      <c r="U130" s="323"/>
      <c r="V130" s="304"/>
      <c r="W130" s="530"/>
      <c r="X130" s="530"/>
      <c r="Y130" s="323"/>
      <c r="Z130" s="530"/>
      <c r="AA130" s="323"/>
      <c r="AB130" s="530"/>
      <c r="AC130" s="304"/>
      <c r="AD130" s="304">
        <v>10000</v>
      </c>
      <c r="AE130" s="304"/>
      <c r="AF130" s="304"/>
      <c r="AG130" s="530"/>
      <c r="AH130" s="343"/>
      <c r="AI130" s="323" t="e">
        <f t="shared" si="677"/>
        <v>#DIV/0!</v>
      </c>
      <c r="AJ130" s="343">
        <v>10000</v>
      </c>
      <c r="AK130" s="323">
        <f t="shared" si="1002"/>
        <v>1</v>
      </c>
      <c r="AL130" s="530"/>
      <c r="AM130" s="530">
        <f t="shared" si="679"/>
        <v>10000</v>
      </c>
      <c r="AN130" s="323">
        <f t="shared" si="680"/>
        <v>1</v>
      </c>
      <c r="AO130" s="530">
        <v>4000</v>
      </c>
      <c r="AP130" s="530">
        <f t="shared" si="681"/>
        <v>14000</v>
      </c>
      <c r="AQ130" s="304">
        <v>10000</v>
      </c>
      <c r="AR130" s="343">
        <v>14000</v>
      </c>
      <c r="AS130" s="304">
        <v>14000</v>
      </c>
      <c r="AT130" s="428">
        <v>14000</v>
      </c>
      <c r="AU130" s="427">
        <v>10000</v>
      </c>
      <c r="AV130" s="427"/>
      <c r="AW130" s="427"/>
      <c r="AX130" s="428">
        <v>0</v>
      </c>
      <c r="AY130" s="587">
        <f t="shared" si="682"/>
        <v>0</v>
      </c>
      <c r="AZ130" s="427">
        <v>25000</v>
      </c>
      <c r="BA130" s="427">
        <f t="shared" si="683"/>
        <v>35000</v>
      </c>
      <c r="BB130" s="587">
        <f t="shared" ref="BB130:BB137" si="1019">AX130/BA130</f>
        <v>0</v>
      </c>
      <c r="BC130" s="428">
        <v>10000</v>
      </c>
      <c r="BD130" s="587">
        <f t="shared" si="684"/>
        <v>0.2857142857142857</v>
      </c>
      <c r="BE130" s="428">
        <v>10000</v>
      </c>
      <c r="BF130" s="587">
        <f t="shared" si="685"/>
        <v>0.2857142857142857</v>
      </c>
      <c r="BG130" s="427">
        <v>-1000</v>
      </c>
      <c r="BH130" s="427">
        <f t="shared" si="686"/>
        <v>34000</v>
      </c>
      <c r="BI130" s="587">
        <f t="shared" si="687"/>
        <v>0.29411764705882354</v>
      </c>
      <c r="BJ130" s="428">
        <v>34000</v>
      </c>
      <c r="BK130" s="428">
        <v>34000</v>
      </c>
      <c r="BL130" s="304">
        <v>20000</v>
      </c>
      <c r="BM130" s="304"/>
      <c r="BN130" s="304"/>
      <c r="BO130" s="343">
        <v>0</v>
      </c>
      <c r="BP130" s="390"/>
      <c r="BQ130" s="504">
        <f t="shared" si="642"/>
        <v>20000</v>
      </c>
      <c r="BR130" s="323">
        <f t="shared" si="643"/>
        <v>0</v>
      </c>
      <c r="BS130" s="376">
        <v>15144.67</v>
      </c>
      <c r="BT130" s="323">
        <f t="shared" si="644"/>
        <v>0.7572335</v>
      </c>
      <c r="BU130" s="376">
        <v>15144.67</v>
      </c>
      <c r="BV130" s="323">
        <f t="shared" si="645"/>
        <v>0.7572335</v>
      </c>
      <c r="BW130" s="390"/>
      <c r="BX130" s="530">
        <f t="shared" si="646"/>
        <v>20000</v>
      </c>
      <c r="BY130" s="323">
        <f t="shared" si="647"/>
        <v>0.7572335</v>
      </c>
      <c r="BZ130" s="304">
        <v>20000</v>
      </c>
      <c r="CA130" s="530">
        <v>40000</v>
      </c>
      <c r="CB130" s="304">
        <v>40000</v>
      </c>
      <c r="CC130" s="304">
        <v>40000</v>
      </c>
      <c r="CD130" s="1563">
        <v>20000</v>
      </c>
      <c r="CE130" s="304">
        <v>40000</v>
      </c>
      <c r="CF130" s="376">
        <v>0</v>
      </c>
      <c r="CG130" s="1475">
        <f t="shared" si="648"/>
        <v>0</v>
      </c>
      <c r="CH130" s="530"/>
      <c r="CI130" s="304">
        <f t="shared" si="649"/>
        <v>40000</v>
      </c>
      <c r="CJ130" s="1475">
        <f t="shared" si="650"/>
        <v>0</v>
      </c>
      <c r="CK130" s="343">
        <v>26743.52</v>
      </c>
      <c r="CL130" s="1475">
        <f t="shared" si="651"/>
        <v>0.66858799999999996</v>
      </c>
      <c r="CM130" s="530"/>
      <c r="CN130" s="530">
        <f t="shared" si="652"/>
        <v>40000</v>
      </c>
      <c r="CO130" s="1475">
        <f t="shared" si="653"/>
        <v>0.66858799999999996</v>
      </c>
      <c r="CP130" s="530"/>
      <c r="CQ130" s="304">
        <f t="shared" si="654"/>
        <v>40000</v>
      </c>
      <c r="CR130" s="1475">
        <f t="shared" si="655"/>
        <v>0.66858799999999996</v>
      </c>
      <c r="CS130" s="343">
        <v>40000</v>
      </c>
      <c r="CT130" s="504">
        <v>20000</v>
      </c>
      <c r="CU130" s="304"/>
      <c r="CV130" s="304"/>
      <c r="CW130" s="428">
        <v>40000</v>
      </c>
      <c r="CX130" s="1475">
        <f t="shared" si="656"/>
        <v>1</v>
      </c>
      <c r="CY130" s="504">
        <v>20000</v>
      </c>
      <c r="CZ130" s="304"/>
      <c r="DA130" s="304">
        <f t="shared" si="657"/>
        <v>20000</v>
      </c>
      <c r="DB130" s="304"/>
      <c r="DC130" s="304">
        <f t="shared" si="658"/>
        <v>20000</v>
      </c>
      <c r="DD130" s="343">
        <v>0</v>
      </c>
      <c r="DE130" s="1969">
        <f t="shared" si="659"/>
        <v>0</v>
      </c>
      <c r="DF130" s="304">
        <v>-20000</v>
      </c>
      <c r="DG130" s="304">
        <f t="shared" si="660"/>
        <v>0</v>
      </c>
      <c r="DH130" s="1475" t="e">
        <f t="shared" si="661"/>
        <v>#DIV/0!</v>
      </c>
      <c r="DI130" s="343">
        <v>0</v>
      </c>
      <c r="DJ130" s="2545">
        <v>0</v>
      </c>
      <c r="DK130" s="2543" t="e">
        <f t="shared" si="662"/>
        <v>#DIV/0!</v>
      </c>
      <c r="DL130" s="2546">
        <v>0</v>
      </c>
      <c r="DM130" s="2546">
        <v>0</v>
      </c>
      <c r="DN130" s="2546">
        <v>0</v>
      </c>
      <c r="DO130" s="2545">
        <v>0</v>
      </c>
      <c r="DP130" s="2543" t="e">
        <f t="shared" si="663"/>
        <v>#DIV/0!</v>
      </c>
      <c r="DQ130" s="2546"/>
      <c r="DR130" s="2546">
        <f t="shared" si="664"/>
        <v>0</v>
      </c>
      <c r="DS130" s="2543" t="e">
        <f t="shared" si="665"/>
        <v>#DIV/0!</v>
      </c>
      <c r="DT130" s="2545">
        <v>0</v>
      </c>
      <c r="DU130" s="2543" t="e">
        <f t="shared" si="666"/>
        <v>#DIV/0!</v>
      </c>
      <c r="DV130" s="2546">
        <v>0</v>
      </c>
      <c r="DW130" s="2545">
        <v>0</v>
      </c>
      <c r="DX130" s="587" t="e">
        <f t="shared" si="667"/>
        <v>#DIV/0!</v>
      </c>
      <c r="DY130" s="427">
        <v>0</v>
      </c>
      <c r="DZ130" s="304">
        <v>0</v>
      </c>
      <c r="EA130" s="304">
        <v>0</v>
      </c>
      <c r="EB130" s="427"/>
      <c r="EC130" s="427">
        <f t="shared" si="668"/>
        <v>0</v>
      </c>
      <c r="ED130" s="428">
        <v>0</v>
      </c>
      <c r="EE130" s="304"/>
      <c r="EF130" s="304">
        <f t="shared" si="669"/>
        <v>0</v>
      </c>
      <c r="EG130" s="1475" t="e">
        <f t="shared" si="670"/>
        <v>#DIV/0!</v>
      </c>
      <c r="EH130" s="2430">
        <v>0</v>
      </c>
      <c r="EI130" s="1475" t="e">
        <f t="shared" si="671"/>
        <v>#DIV/0!</v>
      </c>
      <c r="EJ130" s="427">
        <v>0</v>
      </c>
      <c r="EK130" s="2640">
        <v>0</v>
      </c>
      <c r="EL130" s="304">
        <v>0</v>
      </c>
      <c r="EM130" s="304">
        <v>0</v>
      </c>
    </row>
    <row r="131" spans="1:143" s="211" customFormat="1" ht="21" hidden="1" x14ac:dyDescent="0.35">
      <c r="A131" s="1561">
        <v>43</v>
      </c>
      <c r="B131" s="650"/>
      <c r="C131" s="650"/>
      <c r="D131" s="1562" t="s">
        <v>183</v>
      </c>
      <c r="E131" s="1893" t="s">
        <v>744</v>
      </c>
      <c r="F131" s="650"/>
      <c r="G131" s="1518"/>
      <c r="H131" s="304"/>
      <c r="I131" s="530"/>
      <c r="J131" s="304"/>
      <c r="K131" s="304"/>
      <c r="L131" s="530"/>
      <c r="M131" s="323"/>
      <c r="N131" s="530"/>
      <c r="O131" s="530"/>
      <c r="P131" s="304"/>
      <c r="Q131" s="530"/>
      <c r="R131" s="323"/>
      <c r="S131" s="304"/>
      <c r="T131" s="530"/>
      <c r="U131" s="323"/>
      <c r="V131" s="304"/>
      <c r="W131" s="530"/>
      <c r="X131" s="530"/>
      <c r="Y131" s="323"/>
      <c r="Z131" s="530"/>
      <c r="AA131" s="323"/>
      <c r="AB131" s="530"/>
      <c r="AC131" s="304"/>
      <c r="AD131" s="304"/>
      <c r="AE131" s="304"/>
      <c r="AF131" s="304"/>
      <c r="AG131" s="530"/>
      <c r="AH131" s="343"/>
      <c r="AI131" s="323"/>
      <c r="AJ131" s="343"/>
      <c r="AK131" s="323"/>
      <c r="AL131" s="530"/>
      <c r="AM131" s="530"/>
      <c r="AN131" s="323"/>
      <c r="AO131" s="530"/>
      <c r="AP131" s="530"/>
      <c r="AQ131" s="304"/>
      <c r="AR131" s="343"/>
      <c r="AS131" s="304"/>
      <c r="AT131" s="428">
        <v>0</v>
      </c>
      <c r="AU131" s="427"/>
      <c r="AV131" s="427"/>
      <c r="AW131" s="427"/>
      <c r="AX131" s="428"/>
      <c r="AY131" s="587"/>
      <c r="AZ131" s="427"/>
      <c r="BA131" s="427"/>
      <c r="BB131" s="587"/>
      <c r="BC131" s="428"/>
      <c r="BD131" s="587"/>
      <c r="BE131" s="428">
        <v>6000</v>
      </c>
      <c r="BF131" s="587"/>
      <c r="BG131" s="427">
        <v>6000</v>
      </c>
      <c r="BH131" s="427">
        <f t="shared" si="686"/>
        <v>6000</v>
      </c>
      <c r="BI131" s="587">
        <f t="shared" si="687"/>
        <v>1</v>
      </c>
      <c r="BJ131" s="428">
        <v>14906.92</v>
      </c>
      <c r="BK131" s="428">
        <v>6000</v>
      </c>
      <c r="BL131" s="304">
        <v>3000</v>
      </c>
      <c r="BM131" s="304"/>
      <c r="BN131" s="304"/>
      <c r="BO131" s="343">
        <v>3000</v>
      </c>
      <c r="BP131" s="390"/>
      <c r="BQ131" s="504">
        <f t="shared" si="642"/>
        <v>3000</v>
      </c>
      <c r="BR131" s="323">
        <f t="shared" si="643"/>
        <v>1</v>
      </c>
      <c r="BS131" s="376">
        <v>3000</v>
      </c>
      <c r="BT131" s="323">
        <f t="shared" si="644"/>
        <v>1</v>
      </c>
      <c r="BU131" s="376">
        <v>3000</v>
      </c>
      <c r="BV131" s="323">
        <f t="shared" si="645"/>
        <v>1</v>
      </c>
      <c r="BW131" s="390"/>
      <c r="BX131" s="530">
        <f t="shared" si="646"/>
        <v>3000</v>
      </c>
      <c r="BY131" s="323">
        <f t="shared" si="647"/>
        <v>1</v>
      </c>
      <c r="BZ131" s="304">
        <v>3000</v>
      </c>
      <c r="CA131" s="530"/>
      <c r="CB131" s="304"/>
      <c r="CC131" s="304"/>
      <c r="CD131" s="1563">
        <v>3000</v>
      </c>
      <c r="CE131" s="304"/>
      <c r="CF131" s="376">
        <v>0</v>
      </c>
      <c r="CG131" s="1475"/>
      <c r="CH131" s="530"/>
      <c r="CI131" s="304">
        <f t="shared" si="649"/>
        <v>0</v>
      </c>
      <c r="CJ131" s="1475"/>
      <c r="CK131" s="343">
        <v>0</v>
      </c>
      <c r="CL131" s="1475"/>
      <c r="CM131" s="530"/>
      <c r="CN131" s="530">
        <f t="shared" si="652"/>
        <v>0</v>
      </c>
      <c r="CO131" s="1475"/>
      <c r="CP131" s="530"/>
      <c r="CQ131" s="304">
        <f t="shared" si="654"/>
        <v>0</v>
      </c>
      <c r="CR131" s="1475" t="e">
        <f t="shared" si="655"/>
        <v>#DIV/0!</v>
      </c>
      <c r="CS131" s="343">
        <v>0</v>
      </c>
      <c r="CT131" s="504"/>
      <c r="CU131" s="304"/>
      <c r="CV131" s="304"/>
      <c r="CW131" s="428">
        <v>0</v>
      </c>
      <c r="CX131" s="1475"/>
      <c r="CY131" s="504"/>
      <c r="CZ131" s="304"/>
      <c r="DA131" s="304">
        <f t="shared" si="657"/>
        <v>0</v>
      </c>
      <c r="DB131" s="304"/>
      <c r="DC131" s="304">
        <f t="shared" si="658"/>
        <v>0</v>
      </c>
      <c r="DD131" s="343">
        <v>0</v>
      </c>
      <c r="DE131" s="1969"/>
      <c r="DF131" s="304"/>
      <c r="DG131" s="304">
        <f t="shared" si="660"/>
        <v>0</v>
      </c>
      <c r="DH131" s="1475" t="e">
        <f t="shared" si="661"/>
        <v>#DIV/0!</v>
      </c>
      <c r="DI131" s="343">
        <v>0</v>
      </c>
      <c r="DJ131" s="2545">
        <v>0</v>
      </c>
      <c r="DK131" s="2543" t="e">
        <f t="shared" si="662"/>
        <v>#DIV/0!</v>
      </c>
      <c r="DL131" s="2546"/>
      <c r="DM131" s="2546"/>
      <c r="DN131" s="2546"/>
      <c r="DO131" s="2545">
        <v>0</v>
      </c>
      <c r="DP131" s="2543" t="e">
        <f t="shared" si="663"/>
        <v>#DIV/0!</v>
      </c>
      <c r="DQ131" s="2546"/>
      <c r="DR131" s="2546">
        <f t="shared" si="664"/>
        <v>0</v>
      </c>
      <c r="DS131" s="2543" t="e">
        <f t="shared" si="665"/>
        <v>#DIV/0!</v>
      </c>
      <c r="DT131" s="2545">
        <v>0</v>
      </c>
      <c r="DU131" s="2543" t="e">
        <f t="shared" si="666"/>
        <v>#DIV/0!</v>
      </c>
      <c r="DV131" s="2546"/>
      <c r="DW131" s="2545"/>
      <c r="DX131" s="587" t="e">
        <f t="shared" si="667"/>
        <v>#DIV/0!</v>
      </c>
      <c r="DY131" s="427"/>
      <c r="DZ131" s="304"/>
      <c r="EA131" s="304"/>
      <c r="EB131" s="427"/>
      <c r="EC131" s="427">
        <f t="shared" si="668"/>
        <v>0</v>
      </c>
      <c r="ED131" s="428"/>
      <c r="EE131" s="304"/>
      <c r="EF131" s="304">
        <f t="shared" si="669"/>
        <v>0</v>
      </c>
      <c r="EG131" s="1475" t="e">
        <f t="shared" si="670"/>
        <v>#DIV/0!</v>
      </c>
      <c r="EH131" s="2430"/>
      <c r="EI131" s="1475" t="e">
        <f t="shared" si="671"/>
        <v>#DIV/0!</v>
      </c>
      <c r="EJ131" s="427"/>
      <c r="EK131" s="2640"/>
      <c r="EL131" s="304"/>
      <c r="EM131" s="304"/>
    </row>
    <row r="132" spans="1:143" s="211" customFormat="1" ht="21" hidden="1" x14ac:dyDescent="0.35">
      <c r="A132" s="1561">
        <v>45</v>
      </c>
      <c r="B132" s="650"/>
      <c r="C132" s="650"/>
      <c r="D132" s="1562" t="s">
        <v>183</v>
      </c>
      <c r="E132" s="1893" t="s">
        <v>769</v>
      </c>
      <c r="F132" s="650"/>
      <c r="G132" s="1518"/>
      <c r="H132" s="304"/>
      <c r="I132" s="530"/>
      <c r="J132" s="304"/>
      <c r="K132" s="304"/>
      <c r="L132" s="530"/>
      <c r="M132" s="323"/>
      <c r="N132" s="530"/>
      <c r="O132" s="530"/>
      <c r="P132" s="304"/>
      <c r="Q132" s="530"/>
      <c r="R132" s="323"/>
      <c r="S132" s="304"/>
      <c r="T132" s="530"/>
      <c r="U132" s="323"/>
      <c r="V132" s="304"/>
      <c r="W132" s="530"/>
      <c r="X132" s="530"/>
      <c r="Y132" s="323"/>
      <c r="Z132" s="530"/>
      <c r="AA132" s="323"/>
      <c r="AB132" s="530"/>
      <c r="AC132" s="304"/>
      <c r="AD132" s="304"/>
      <c r="AE132" s="304"/>
      <c r="AF132" s="304"/>
      <c r="AG132" s="530"/>
      <c r="AH132" s="343"/>
      <c r="AI132" s="323"/>
      <c r="AJ132" s="343"/>
      <c r="AK132" s="323"/>
      <c r="AL132" s="530"/>
      <c r="AM132" s="530"/>
      <c r="AN132" s="323"/>
      <c r="AO132" s="530"/>
      <c r="AP132" s="530"/>
      <c r="AQ132" s="304"/>
      <c r="AR132" s="343"/>
      <c r="AS132" s="304"/>
      <c r="AT132" s="428"/>
      <c r="AU132" s="427"/>
      <c r="AV132" s="427"/>
      <c r="AW132" s="427"/>
      <c r="AX132" s="428"/>
      <c r="AY132" s="587"/>
      <c r="AZ132" s="427"/>
      <c r="BA132" s="427"/>
      <c r="BB132" s="587"/>
      <c r="BC132" s="428"/>
      <c r="BD132" s="587"/>
      <c r="BE132" s="428"/>
      <c r="BF132" s="587"/>
      <c r="BG132" s="427"/>
      <c r="BH132" s="427"/>
      <c r="BI132" s="587"/>
      <c r="BJ132" s="428"/>
      <c r="BK132" s="428"/>
      <c r="BL132" s="304"/>
      <c r="BM132" s="304"/>
      <c r="BN132" s="304"/>
      <c r="BO132" s="343"/>
      <c r="BP132" s="390"/>
      <c r="BQ132" s="504"/>
      <c r="BR132" s="323"/>
      <c r="BS132" s="376"/>
      <c r="BT132" s="323"/>
      <c r="BU132" s="376"/>
      <c r="BV132" s="323"/>
      <c r="BW132" s="390">
        <v>0</v>
      </c>
      <c r="BX132" s="530">
        <f t="shared" si="646"/>
        <v>0</v>
      </c>
      <c r="BY132" s="323"/>
      <c r="BZ132" s="304"/>
      <c r="CA132" s="530"/>
      <c r="CB132" s="304"/>
      <c r="CC132" s="304"/>
      <c r="CD132" s="1563"/>
      <c r="CE132" s="304"/>
      <c r="CF132" s="376"/>
      <c r="CG132" s="1475" t="e">
        <f t="shared" si="648"/>
        <v>#DIV/0!</v>
      </c>
      <c r="CH132" s="530"/>
      <c r="CI132" s="304">
        <f t="shared" si="649"/>
        <v>0</v>
      </c>
      <c r="CJ132" s="1475" t="e">
        <f t="shared" si="650"/>
        <v>#DIV/0!</v>
      </c>
      <c r="CK132" s="343"/>
      <c r="CL132" s="1475"/>
      <c r="CM132" s="530"/>
      <c r="CN132" s="530">
        <f t="shared" si="652"/>
        <v>0</v>
      </c>
      <c r="CO132" s="1475"/>
      <c r="CP132" s="530"/>
      <c r="CQ132" s="304">
        <f t="shared" si="654"/>
        <v>0</v>
      </c>
      <c r="CR132" s="1475" t="e">
        <f t="shared" si="655"/>
        <v>#DIV/0!</v>
      </c>
      <c r="CS132" s="343"/>
      <c r="CT132" s="504"/>
      <c r="CU132" s="304"/>
      <c r="CV132" s="304"/>
      <c r="CW132" s="428"/>
      <c r="CX132" s="1475"/>
      <c r="CY132" s="504"/>
      <c r="CZ132" s="304"/>
      <c r="DA132" s="304">
        <f t="shared" si="657"/>
        <v>0</v>
      </c>
      <c r="DB132" s="304"/>
      <c r="DC132" s="304">
        <f t="shared" si="658"/>
        <v>0</v>
      </c>
      <c r="DD132" s="343"/>
      <c r="DE132" s="1969" t="e">
        <f t="shared" si="659"/>
        <v>#DIV/0!</v>
      </c>
      <c r="DF132" s="304"/>
      <c r="DG132" s="304">
        <f t="shared" si="660"/>
        <v>0</v>
      </c>
      <c r="DH132" s="1475" t="e">
        <f t="shared" si="661"/>
        <v>#DIV/0!</v>
      </c>
      <c r="DI132" s="343"/>
      <c r="DJ132" s="2545"/>
      <c r="DK132" s="2543" t="e">
        <f t="shared" si="662"/>
        <v>#DIV/0!</v>
      </c>
      <c r="DL132" s="2546"/>
      <c r="DM132" s="2546"/>
      <c r="DN132" s="2546"/>
      <c r="DO132" s="2545"/>
      <c r="DP132" s="2543" t="e">
        <f t="shared" si="663"/>
        <v>#DIV/0!</v>
      </c>
      <c r="DQ132" s="2546"/>
      <c r="DR132" s="2546">
        <f t="shared" si="664"/>
        <v>0</v>
      </c>
      <c r="DS132" s="2543" t="e">
        <f t="shared" si="665"/>
        <v>#DIV/0!</v>
      </c>
      <c r="DT132" s="2545"/>
      <c r="DU132" s="2543" t="e">
        <f t="shared" si="666"/>
        <v>#DIV/0!</v>
      </c>
      <c r="DV132" s="2546"/>
      <c r="DW132" s="2545"/>
      <c r="DX132" s="587" t="e">
        <f t="shared" si="667"/>
        <v>#DIV/0!</v>
      </c>
      <c r="DY132" s="427"/>
      <c r="DZ132" s="304"/>
      <c r="EA132" s="304"/>
      <c r="EB132" s="427"/>
      <c r="EC132" s="427">
        <f t="shared" si="668"/>
        <v>0</v>
      </c>
      <c r="ED132" s="428"/>
      <c r="EE132" s="304"/>
      <c r="EF132" s="304">
        <f t="shared" si="669"/>
        <v>0</v>
      </c>
      <c r="EG132" s="1475" t="e">
        <f t="shared" si="670"/>
        <v>#DIV/0!</v>
      </c>
      <c r="EH132" s="2430"/>
      <c r="EI132" s="1475" t="e">
        <f t="shared" si="671"/>
        <v>#DIV/0!</v>
      </c>
      <c r="EJ132" s="427"/>
      <c r="EK132" s="2640"/>
      <c r="EL132" s="304"/>
      <c r="EM132" s="304"/>
    </row>
    <row r="133" spans="1:143" s="211" customFormat="1" ht="21" hidden="1" x14ac:dyDescent="0.35">
      <c r="A133" s="1561">
        <v>50</v>
      </c>
      <c r="B133" s="650"/>
      <c r="C133" s="650"/>
      <c r="D133" s="1562" t="s">
        <v>183</v>
      </c>
      <c r="E133" s="1893" t="s">
        <v>609</v>
      </c>
      <c r="F133" s="650" t="s">
        <v>541</v>
      </c>
      <c r="G133" s="401"/>
      <c r="H133" s="304">
        <v>16058</v>
      </c>
      <c r="I133" s="530">
        <v>0</v>
      </c>
      <c r="J133" s="304"/>
      <c r="K133" s="304"/>
      <c r="L133" s="530">
        <v>0</v>
      </c>
      <c r="M133" s="323"/>
      <c r="N133" s="530"/>
      <c r="O133" s="530"/>
      <c r="P133" s="304">
        <v>0</v>
      </c>
      <c r="Q133" s="530">
        <f t="shared" si="722"/>
        <v>0</v>
      </c>
      <c r="R133" s="323"/>
      <c r="S133" s="304">
        <v>0</v>
      </c>
      <c r="T133" s="530">
        <v>0</v>
      </c>
      <c r="U133" s="323"/>
      <c r="V133" s="304">
        <v>0</v>
      </c>
      <c r="W133" s="530"/>
      <c r="X133" s="530">
        <f t="shared" si="674"/>
        <v>0</v>
      </c>
      <c r="Y133" s="323"/>
      <c r="Z133" s="530">
        <v>0</v>
      </c>
      <c r="AA133" s="323" t="e">
        <f t="shared" si="676"/>
        <v>#DIV/0!</v>
      </c>
      <c r="AB133" s="530">
        <v>0</v>
      </c>
      <c r="AC133" s="304">
        <v>0</v>
      </c>
      <c r="AD133" s="304"/>
      <c r="AE133" s="304"/>
      <c r="AF133" s="304"/>
      <c r="AG133" s="530"/>
      <c r="AH133" s="343">
        <v>0</v>
      </c>
      <c r="AI133" s="323"/>
      <c r="AJ133" s="343">
        <v>0</v>
      </c>
      <c r="AK133" s="323"/>
      <c r="AL133" s="530"/>
      <c r="AM133" s="530">
        <f t="shared" si="679"/>
        <v>0</v>
      </c>
      <c r="AN133" s="323" t="e">
        <f t="shared" si="680"/>
        <v>#DIV/0!</v>
      </c>
      <c r="AO133" s="530"/>
      <c r="AP133" s="530">
        <f t="shared" si="681"/>
        <v>0</v>
      </c>
      <c r="AQ133" s="304"/>
      <c r="AR133" s="343">
        <v>0</v>
      </c>
      <c r="AS133" s="304">
        <v>0</v>
      </c>
      <c r="AT133" s="428"/>
      <c r="AU133" s="427"/>
      <c r="AV133" s="427"/>
      <c r="AW133" s="427"/>
      <c r="AX133" s="428"/>
      <c r="AY133" s="587" t="e">
        <f t="shared" si="682"/>
        <v>#DIV/0!</v>
      </c>
      <c r="AZ133" s="427"/>
      <c r="BA133" s="427">
        <f t="shared" si="683"/>
        <v>0</v>
      </c>
      <c r="BB133" s="587"/>
      <c r="BC133" s="428"/>
      <c r="BD133" s="587"/>
      <c r="BE133" s="428"/>
      <c r="BF133" s="587"/>
      <c r="BG133" s="427"/>
      <c r="BH133" s="427">
        <f t="shared" si="686"/>
        <v>0</v>
      </c>
      <c r="BI133" s="587"/>
      <c r="BJ133" s="428"/>
      <c r="BK133" s="428"/>
      <c r="BL133" s="304"/>
      <c r="BM133" s="304"/>
      <c r="BN133" s="304"/>
      <c r="BO133" s="343"/>
      <c r="BP133" s="390"/>
      <c r="BQ133" s="504">
        <f t="shared" si="642"/>
        <v>0</v>
      </c>
      <c r="BR133" s="323" t="e">
        <f t="shared" si="643"/>
        <v>#DIV/0!</v>
      </c>
      <c r="BS133" s="376"/>
      <c r="BT133" s="323" t="e">
        <f t="shared" si="644"/>
        <v>#DIV/0!</v>
      </c>
      <c r="BU133" s="376"/>
      <c r="BV133" s="323" t="e">
        <f t="shared" si="645"/>
        <v>#DIV/0!</v>
      </c>
      <c r="BW133" s="390"/>
      <c r="BX133" s="530">
        <f t="shared" si="646"/>
        <v>0</v>
      </c>
      <c r="BY133" s="323" t="e">
        <f t="shared" si="647"/>
        <v>#DIV/0!</v>
      </c>
      <c r="BZ133" s="304"/>
      <c r="CA133" s="530"/>
      <c r="CB133" s="304"/>
      <c r="CC133" s="304"/>
      <c r="CD133" s="1563"/>
      <c r="CE133" s="304"/>
      <c r="CF133" s="376"/>
      <c r="CG133" s="1475" t="e">
        <f t="shared" si="648"/>
        <v>#DIV/0!</v>
      </c>
      <c r="CH133" s="530"/>
      <c r="CI133" s="304">
        <f t="shared" si="649"/>
        <v>0</v>
      </c>
      <c r="CJ133" s="1475" t="e">
        <f t="shared" si="650"/>
        <v>#DIV/0!</v>
      </c>
      <c r="CK133" s="343"/>
      <c r="CL133" s="1475" t="e">
        <f t="shared" si="651"/>
        <v>#DIV/0!</v>
      </c>
      <c r="CM133" s="530"/>
      <c r="CN133" s="530">
        <f t="shared" si="652"/>
        <v>0</v>
      </c>
      <c r="CO133" s="1475" t="e">
        <f t="shared" si="653"/>
        <v>#DIV/0!</v>
      </c>
      <c r="CP133" s="530"/>
      <c r="CQ133" s="304">
        <f t="shared" si="654"/>
        <v>0</v>
      </c>
      <c r="CR133" s="1475" t="e">
        <f t="shared" si="655"/>
        <v>#DIV/0!</v>
      </c>
      <c r="CS133" s="343"/>
      <c r="CT133" s="504"/>
      <c r="CU133" s="304"/>
      <c r="CV133" s="304"/>
      <c r="CW133" s="428"/>
      <c r="CX133" s="1475"/>
      <c r="CY133" s="504"/>
      <c r="CZ133" s="304"/>
      <c r="DA133" s="304">
        <f t="shared" si="657"/>
        <v>0</v>
      </c>
      <c r="DB133" s="304"/>
      <c r="DC133" s="304">
        <f t="shared" si="658"/>
        <v>0</v>
      </c>
      <c r="DD133" s="343"/>
      <c r="DE133" s="1969" t="e">
        <f t="shared" si="659"/>
        <v>#DIV/0!</v>
      </c>
      <c r="DF133" s="304"/>
      <c r="DG133" s="304">
        <f t="shared" si="660"/>
        <v>0</v>
      </c>
      <c r="DH133" s="1475" t="e">
        <f t="shared" si="661"/>
        <v>#DIV/0!</v>
      </c>
      <c r="DI133" s="343"/>
      <c r="DJ133" s="2545"/>
      <c r="DK133" s="2543" t="e">
        <f t="shared" si="662"/>
        <v>#DIV/0!</v>
      </c>
      <c r="DL133" s="2546"/>
      <c r="DM133" s="2546"/>
      <c r="DN133" s="2546"/>
      <c r="DO133" s="2545"/>
      <c r="DP133" s="2543" t="e">
        <f t="shared" si="663"/>
        <v>#DIV/0!</v>
      </c>
      <c r="DQ133" s="2546"/>
      <c r="DR133" s="2546">
        <f t="shared" si="664"/>
        <v>0</v>
      </c>
      <c r="DS133" s="2543" t="e">
        <f t="shared" si="665"/>
        <v>#DIV/0!</v>
      </c>
      <c r="DT133" s="2545"/>
      <c r="DU133" s="2543" t="e">
        <f t="shared" si="666"/>
        <v>#DIV/0!</v>
      </c>
      <c r="DV133" s="2546"/>
      <c r="DW133" s="2545"/>
      <c r="DX133" s="587" t="e">
        <f t="shared" si="667"/>
        <v>#DIV/0!</v>
      </c>
      <c r="DY133" s="427"/>
      <c r="DZ133" s="304"/>
      <c r="EA133" s="304"/>
      <c r="EB133" s="427"/>
      <c r="EC133" s="427">
        <f t="shared" si="668"/>
        <v>0</v>
      </c>
      <c r="ED133" s="428"/>
      <c r="EE133" s="304"/>
      <c r="EF133" s="304">
        <f t="shared" si="669"/>
        <v>0</v>
      </c>
      <c r="EG133" s="1475" t="e">
        <f t="shared" si="670"/>
        <v>#DIV/0!</v>
      </c>
      <c r="EH133" s="2430"/>
      <c r="EI133" s="1475" t="e">
        <f t="shared" si="671"/>
        <v>#DIV/0!</v>
      </c>
      <c r="EJ133" s="427"/>
      <c r="EK133" s="2640"/>
      <c r="EL133" s="304"/>
      <c r="EM133" s="304"/>
    </row>
    <row r="134" spans="1:143" s="211" customFormat="1" ht="21" x14ac:dyDescent="0.35">
      <c r="A134" s="2474">
        <v>45</v>
      </c>
      <c r="B134" s="734"/>
      <c r="C134" s="734"/>
      <c r="D134" s="1562" t="s">
        <v>183</v>
      </c>
      <c r="E134" s="1893" t="s">
        <v>862</v>
      </c>
      <c r="G134" s="2475"/>
      <c r="H134" s="402"/>
      <c r="I134" s="309"/>
      <c r="J134" s="402"/>
      <c r="K134" s="402"/>
      <c r="L134" s="309"/>
      <c r="M134" s="2141"/>
      <c r="N134" s="309"/>
      <c r="O134" s="309"/>
      <c r="P134" s="402"/>
      <c r="Q134" s="309"/>
      <c r="R134" s="2141"/>
      <c r="S134" s="402"/>
      <c r="T134" s="309"/>
      <c r="U134" s="2141"/>
      <c r="V134" s="402"/>
      <c r="W134" s="309"/>
      <c r="X134" s="309"/>
      <c r="Y134" s="2141"/>
      <c r="Z134" s="309"/>
      <c r="AA134" s="2141"/>
      <c r="AB134" s="309"/>
      <c r="AC134" s="402"/>
      <c r="AD134" s="402"/>
      <c r="AE134" s="402"/>
      <c r="AF134" s="402"/>
      <c r="AG134" s="309"/>
      <c r="AH134" s="346"/>
      <c r="AI134" s="2141"/>
      <c r="AJ134" s="346"/>
      <c r="AK134" s="2141"/>
      <c r="AL134" s="309"/>
      <c r="AM134" s="309"/>
      <c r="AN134" s="2141"/>
      <c r="AO134" s="309"/>
      <c r="AP134" s="309"/>
      <c r="AQ134" s="402"/>
      <c r="AR134" s="346"/>
      <c r="AS134" s="402"/>
      <c r="AT134" s="437"/>
      <c r="AU134" s="436"/>
      <c r="AV134" s="436"/>
      <c r="AW134" s="436"/>
      <c r="AX134" s="437"/>
      <c r="AY134" s="625"/>
      <c r="AZ134" s="436"/>
      <c r="BA134" s="436"/>
      <c r="BB134" s="625"/>
      <c r="BC134" s="437"/>
      <c r="BD134" s="625"/>
      <c r="BE134" s="437"/>
      <c r="BF134" s="625"/>
      <c r="BG134" s="436"/>
      <c r="BH134" s="436"/>
      <c r="BI134" s="625"/>
      <c r="BJ134" s="437"/>
      <c r="BK134" s="437"/>
      <c r="BL134" s="402"/>
      <c r="BM134" s="402"/>
      <c r="BN134" s="402"/>
      <c r="BO134" s="346"/>
      <c r="BP134" s="392"/>
      <c r="BQ134" s="75"/>
      <c r="BR134" s="2141"/>
      <c r="BS134" s="379"/>
      <c r="BT134" s="2141"/>
      <c r="BU134" s="379"/>
      <c r="BV134" s="2141"/>
      <c r="BW134" s="392"/>
      <c r="BX134" s="309"/>
      <c r="BY134" s="2141"/>
      <c r="BZ134" s="402"/>
      <c r="CA134" s="309"/>
      <c r="CB134" s="402"/>
      <c r="CC134" s="402"/>
      <c r="CD134" s="2130"/>
      <c r="CE134" s="402"/>
      <c r="CF134" s="379"/>
      <c r="CG134" s="1932"/>
      <c r="CH134" s="309"/>
      <c r="CI134" s="402"/>
      <c r="CJ134" s="1932"/>
      <c r="CK134" s="346"/>
      <c r="CL134" s="1932"/>
      <c r="CM134" s="309"/>
      <c r="CN134" s="309"/>
      <c r="CO134" s="1932"/>
      <c r="CP134" s="309"/>
      <c r="CQ134" s="402"/>
      <c r="CR134" s="1932"/>
      <c r="CS134" s="346"/>
      <c r="CT134" s="75"/>
      <c r="CU134" s="402"/>
      <c r="CV134" s="402"/>
      <c r="CW134" s="437"/>
      <c r="CX134" s="1932"/>
      <c r="CY134" s="75"/>
      <c r="CZ134" s="402"/>
      <c r="DA134" s="402"/>
      <c r="DB134" s="402"/>
      <c r="DC134" s="402"/>
      <c r="DD134" s="346"/>
      <c r="DE134" s="2142"/>
      <c r="DF134" s="402"/>
      <c r="DG134" s="402"/>
      <c r="DH134" s="1932"/>
      <c r="DI134" s="346"/>
      <c r="DJ134" s="2551"/>
      <c r="DK134" s="2554"/>
      <c r="DL134" s="2552"/>
      <c r="DM134" s="2552"/>
      <c r="DN134" s="2552"/>
      <c r="DO134" s="2551"/>
      <c r="DP134" s="2554"/>
      <c r="DQ134" s="2552"/>
      <c r="DR134" s="2546"/>
      <c r="DS134" s="2543"/>
      <c r="DT134" s="2551"/>
      <c r="DU134" s="2543"/>
      <c r="DV134" s="2552"/>
      <c r="DW134" s="2551">
        <v>10919</v>
      </c>
      <c r="DX134" s="587" t="e">
        <f t="shared" si="667"/>
        <v>#DIV/0!</v>
      </c>
      <c r="DY134" s="436">
        <v>9704</v>
      </c>
      <c r="DZ134" s="402">
        <v>9704</v>
      </c>
      <c r="EA134" s="402"/>
      <c r="EB134" s="436"/>
      <c r="EC134" s="427">
        <f t="shared" si="668"/>
        <v>9704</v>
      </c>
      <c r="ED134" s="437">
        <v>0</v>
      </c>
      <c r="EE134" s="402"/>
      <c r="EF134" s="304">
        <f t="shared" si="669"/>
        <v>9704</v>
      </c>
      <c r="EG134" s="1475">
        <f t="shared" si="670"/>
        <v>0</v>
      </c>
      <c r="EH134" s="2433">
        <v>9704</v>
      </c>
      <c r="EI134" s="1475">
        <f t="shared" ref="EI134:EI156" si="1020">EH134/EF134</f>
        <v>1</v>
      </c>
      <c r="EJ134" s="436">
        <v>9704</v>
      </c>
      <c r="EK134" s="2674">
        <v>9704</v>
      </c>
      <c r="EL134" s="402"/>
      <c r="EM134" s="402"/>
    </row>
    <row r="135" spans="1:143" s="211" customFormat="1" ht="21" x14ac:dyDescent="0.35">
      <c r="A135" s="2474">
        <v>46</v>
      </c>
      <c r="B135" s="734"/>
      <c r="C135" s="734"/>
      <c r="D135" s="1562" t="s">
        <v>180</v>
      </c>
      <c r="E135" s="1893" t="s">
        <v>888</v>
      </c>
      <c r="G135" s="2475"/>
      <c r="H135" s="402"/>
      <c r="I135" s="309"/>
      <c r="J135" s="402"/>
      <c r="K135" s="402"/>
      <c r="L135" s="309"/>
      <c r="M135" s="2141"/>
      <c r="N135" s="309"/>
      <c r="O135" s="309"/>
      <c r="P135" s="402"/>
      <c r="Q135" s="309"/>
      <c r="R135" s="2141"/>
      <c r="S135" s="402"/>
      <c r="T135" s="309"/>
      <c r="U135" s="2141"/>
      <c r="V135" s="402"/>
      <c r="W135" s="309"/>
      <c r="X135" s="309"/>
      <c r="Y135" s="2141"/>
      <c r="Z135" s="309"/>
      <c r="AA135" s="2141"/>
      <c r="AB135" s="309"/>
      <c r="AC135" s="402"/>
      <c r="AD135" s="402"/>
      <c r="AE135" s="402"/>
      <c r="AF135" s="402"/>
      <c r="AG135" s="309"/>
      <c r="AH135" s="346"/>
      <c r="AI135" s="2141"/>
      <c r="AJ135" s="346"/>
      <c r="AK135" s="2141"/>
      <c r="AL135" s="309"/>
      <c r="AM135" s="309"/>
      <c r="AN135" s="2141"/>
      <c r="AO135" s="309"/>
      <c r="AP135" s="309"/>
      <c r="AQ135" s="402"/>
      <c r="AR135" s="346"/>
      <c r="AS135" s="402"/>
      <c r="AT135" s="437"/>
      <c r="AU135" s="436"/>
      <c r="AV135" s="436"/>
      <c r="AW135" s="436"/>
      <c r="AX135" s="437"/>
      <c r="AY135" s="625"/>
      <c r="AZ135" s="436"/>
      <c r="BA135" s="436"/>
      <c r="BB135" s="625"/>
      <c r="BC135" s="437"/>
      <c r="BD135" s="625"/>
      <c r="BE135" s="437"/>
      <c r="BF135" s="625"/>
      <c r="BG135" s="436"/>
      <c r="BH135" s="436"/>
      <c r="BI135" s="625"/>
      <c r="BJ135" s="437"/>
      <c r="BK135" s="437"/>
      <c r="BL135" s="402"/>
      <c r="BM135" s="402"/>
      <c r="BN135" s="402"/>
      <c r="BO135" s="346"/>
      <c r="BP135" s="392"/>
      <c r="BQ135" s="75"/>
      <c r="BR135" s="2141"/>
      <c r="BS135" s="379"/>
      <c r="BT135" s="2141"/>
      <c r="BU135" s="379"/>
      <c r="BV135" s="2141"/>
      <c r="BW135" s="392"/>
      <c r="BX135" s="309"/>
      <c r="BY135" s="2141"/>
      <c r="BZ135" s="402"/>
      <c r="CA135" s="309"/>
      <c r="CB135" s="402"/>
      <c r="CC135" s="402"/>
      <c r="CD135" s="2130"/>
      <c r="CE135" s="402"/>
      <c r="CF135" s="379"/>
      <c r="CG135" s="1932"/>
      <c r="CH135" s="309"/>
      <c r="CI135" s="402"/>
      <c r="CJ135" s="1932"/>
      <c r="CK135" s="346"/>
      <c r="CL135" s="1932"/>
      <c r="CM135" s="309"/>
      <c r="CN135" s="309"/>
      <c r="CO135" s="1932"/>
      <c r="CP135" s="309"/>
      <c r="CQ135" s="402"/>
      <c r="CR135" s="1932"/>
      <c r="CS135" s="346"/>
      <c r="CT135" s="75"/>
      <c r="CU135" s="402"/>
      <c r="CV135" s="402"/>
      <c r="CW135" s="437"/>
      <c r="CX135" s="1932"/>
      <c r="CY135" s="75"/>
      <c r="CZ135" s="402"/>
      <c r="DA135" s="402"/>
      <c r="DB135" s="402"/>
      <c r="DC135" s="402"/>
      <c r="DD135" s="346"/>
      <c r="DE135" s="2142"/>
      <c r="DF135" s="402"/>
      <c r="DG135" s="402"/>
      <c r="DH135" s="1932"/>
      <c r="DI135" s="346"/>
      <c r="DJ135" s="2551"/>
      <c r="DK135" s="2554"/>
      <c r="DL135" s="2552"/>
      <c r="DM135" s="2552"/>
      <c r="DN135" s="2552"/>
      <c r="DO135" s="2551"/>
      <c r="DP135" s="2554"/>
      <c r="DQ135" s="2552"/>
      <c r="DR135" s="2546"/>
      <c r="DS135" s="2543"/>
      <c r="DT135" s="2551"/>
      <c r="DU135" s="2543"/>
      <c r="DV135" s="2552"/>
      <c r="DW135" s="2551"/>
      <c r="DX135" s="587"/>
      <c r="DY135" s="436"/>
      <c r="DZ135" s="402"/>
      <c r="EA135" s="402"/>
      <c r="EB135" s="436"/>
      <c r="EC135" s="427">
        <f t="shared" si="668"/>
        <v>0</v>
      </c>
      <c r="ED135" s="437">
        <v>0</v>
      </c>
      <c r="EE135" s="402">
        <v>4000</v>
      </c>
      <c r="EF135" s="304">
        <f t="shared" ref="EF135" si="1021">EC135+EE135</f>
        <v>4000</v>
      </c>
      <c r="EG135" s="1475">
        <f t="shared" ref="EG135" si="1022">ED135/EF135</f>
        <v>0</v>
      </c>
      <c r="EH135" s="2433">
        <v>0</v>
      </c>
      <c r="EI135" s="1475">
        <f t="shared" si="1020"/>
        <v>0</v>
      </c>
      <c r="EJ135" s="436">
        <v>4000</v>
      </c>
      <c r="EK135" s="2674"/>
      <c r="EL135" s="402"/>
      <c r="EM135" s="402"/>
    </row>
    <row r="136" spans="1:143" ht="21" x14ac:dyDescent="0.35">
      <c r="A136" s="231">
        <v>47</v>
      </c>
      <c r="B136" s="229"/>
      <c r="C136" s="229"/>
      <c r="D136" s="240" t="s">
        <v>180</v>
      </c>
      <c r="E136" s="209" t="s">
        <v>856</v>
      </c>
      <c r="G136" s="2139"/>
      <c r="H136" s="259"/>
      <c r="I136" s="260"/>
      <c r="J136" s="259"/>
      <c r="K136" s="259"/>
      <c r="L136" s="260"/>
      <c r="M136" s="2140"/>
      <c r="N136" s="260"/>
      <c r="O136" s="309"/>
      <c r="P136" s="259"/>
      <c r="Q136" s="260"/>
      <c r="R136" s="2140"/>
      <c r="S136" s="259"/>
      <c r="T136" s="260"/>
      <c r="U136" s="2141"/>
      <c r="V136" s="259"/>
      <c r="W136" s="309"/>
      <c r="X136" s="309"/>
      <c r="Y136" s="2141"/>
      <c r="Z136" s="309"/>
      <c r="AA136" s="2141"/>
      <c r="AB136" s="309"/>
      <c r="AC136" s="259"/>
      <c r="AD136" s="259"/>
      <c r="AE136" s="259"/>
      <c r="AF136" s="259"/>
      <c r="AG136" s="260"/>
      <c r="AH136" s="346"/>
      <c r="AI136" s="2141"/>
      <c r="AJ136" s="346"/>
      <c r="AK136" s="2141"/>
      <c r="AL136" s="260"/>
      <c r="AM136" s="260"/>
      <c r="AN136" s="2141"/>
      <c r="AO136" s="260"/>
      <c r="AP136" s="260"/>
      <c r="AQ136" s="259"/>
      <c r="AR136" s="366"/>
      <c r="AS136" s="259"/>
      <c r="AT136" s="435"/>
      <c r="AU136" s="436"/>
      <c r="AV136" s="436"/>
      <c r="AW136" s="436"/>
      <c r="AX136" s="437"/>
      <c r="AY136" s="625"/>
      <c r="AZ136" s="436"/>
      <c r="BA136" s="436"/>
      <c r="BB136" s="625"/>
      <c r="BC136" s="437"/>
      <c r="BD136" s="625"/>
      <c r="BE136" s="437"/>
      <c r="BF136" s="625"/>
      <c r="BG136" s="436"/>
      <c r="BH136" s="436"/>
      <c r="BI136" s="625"/>
      <c r="BJ136" s="437"/>
      <c r="BK136" s="437"/>
      <c r="BL136" s="402"/>
      <c r="BM136" s="402"/>
      <c r="BN136" s="402"/>
      <c r="BO136" s="346"/>
      <c r="BP136" s="392"/>
      <c r="BQ136" s="75"/>
      <c r="BR136" s="2141"/>
      <c r="BS136" s="379"/>
      <c r="BT136" s="2141"/>
      <c r="BU136" s="99"/>
      <c r="BV136" s="2141"/>
      <c r="BW136" s="392"/>
      <c r="BX136" s="309"/>
      <c r="BY136" s="2141"/>
      <c r="BZ136" s="402"/>
      <c r="CA136" s="1449"/>
      <c r="CB136" s="402"/>
      <c r="CC136" s="402"/>
      <c r="CD136" s="1461"/>
      <c r="CE136" s="259"/>
      <c r="CF136" s="379"/>
      <c r="CG136" s="1932"/>
      <c r="CH136" s="309"/>
      <c r="CI136" s="402"/>
      <c r="CJ136" s="1932"/>
      <c r="CK136" s="1957"/>
      <c r="CL136" s="1932"/>
      <c r="CM136" s="309"/>
      <c r="CN136" s="309"/>
      <c r="CO136" s="1932"/>
      <c r="CP136" s="309"/>
      <c r="CQ136" s="402"/>
      <c r="CR136" s="1932"/>
      <c r="CS136" s="346"/>
      <c r="CT136" s="75"/>
      <c r="CU136" s="402"/>
      <c r="CV136" s="402"/>
      <c r="CW136" s="437"/>
      <c r="CX136" s="1932"/>
      <c r="CY136" s="75"/>
      <c r="CZ136" s="402"/>
      <c r="DA136" s="402"/>
      <c r="DB136" s="402"/>
      <c r="DC136" s="402"/>
      <c r="DD136" s="346"/>
      <c r="DE136" s="2142"/>
      <c r="DF136" s="402"/>
      <c r="DG136" s="402"/>
      <c r="DH136" s="1932"/>
      <c r="DI136" s="346"/>
      <c r="DJ136" s="2551"/>
      <c r="DK136" s="2554"/>
      <c r="DL136" s="2552"/>
      <c r="DM136" s="2552"/>
      <c r="DN136" s="2552"/>
      <c r="DO136" s="2551"/>
      <c r="DP136" s="2554"/>
      <c r="DQ136" s="2555">
        <v>3100</v>
      </c>
      <c r="DR136" s="2546">
        <f t="shared" ref="DR136" si="1023">DL136+DQ136</f>
        <v>3100</v>
      </c>
      <c r="DS136" s="2543">
        <f t="shared" ref="DS136" si="1024">DO136/DR136</f>
        <v>0</v>
      </c>
      <c r="DT136" s="2551">
        <v>3100</v>
      </c>
      <c r="DU136" s="2543">
        <f t="shared" si="666"/>
        <v>1</v>
      </c>
      <c r="DV136" s="2552">
        <v>3100</v>
      </c>
      <c r="DW136" s="2551">
        <v>3100</v>
      </c>
      <c r="DX136" s="587">
        <f t="shared" si="667"/>
        <v>1</v>
      </c>
      <c r="DY136" s="436"/>
      <c r="DZ136" s="402"/>
      <c r="EA136" s="402"/>
      <c r="EB136" s="436"/>
      <c r="EC136" s="427">
        <f t="shared" si="668"/>
        <v>0</v>
      </c>
      <c r="ED136" s="437">
        <v>0</v>
      </c>
      <c r="EE136" s="402"/>
      <c r="EF136" s="304">
        <f t="shared" si="669"/>
        <v>0</v>
      </c>
      <c r="EG136" s="1475" t="e">
        <f t="shared" si="670"/>
        <v>#DIV/0!</v>
      </c>
      <c r="EH136" s="2433">
        <v>0</v>
      </c>
      <c r="EI136" s="1475" t="e">
        <f t="shared" si="1020"/>
        <v>#DIV/0!</v>
      </c>
      <c r="EJ136" s="436"/>
      <c r="EK136" s="2674"/>
      <c r="EL136" s="402"/>
      <c r="EM136" s="402"/>
    </row>
    <row r="137" spans="1:143" ht="21.75" thickBot="1" x14ac:dyDescent="0.4">
      <c r="A137" s="204">
        <v>48</v>
      </c>
      <c r="B137" s="262"/>
      <c r="C137" s="262"/>
      <c r="D137" s="263"/>
      <c r="E137" s="264" t="s">
        <v>174</v>
      </c>
      <c r="F137" s="236"/>
      <c r="G137" s="265">
        <f t="shared" ref="G137:L137" si="1025">SUM(G107,G17,G5)</f>
        <v>601864</v>
      </c>
      <c r="H137" s="265">
        <f t="shared" si="1025"/>
        <v>610788</v>
      </c>
      <c r="I137" s="266">
        <f t="shared" si="1025"/>
        <v>604510</v>
      </c>
      <c r="J137" s="265">
        <f t="shared" si="1025"/>
        <v>614533</v>
      </c>
      <c r="K137" s="265">
        <f t="shared" si="1025"/>
        <v>614608</v>
      </c>
      <c r="L137" s="266">
        <f t="shared" si="1025"/>
        <v>214021</v>
      </c>
      <c r="M137" s="216">
        <f>L137/I137</f>
        <v>0.35404046252336602</v>
      </c>
      <c r="N137" s="266">
        <f>SUM(N107,N17,N5)</f>
        <v>0</v>
      </c>
      <c r="O137" s="581">
        <f>SUM(O107,O17,O5)</f>
        <v>16007</v>
      </c>
      <c r="P137" s="265">
        <f>SUM(P107,P17,P5)</f>
        <v>604510</v>
      </c>
      <c r="Q137" s="266">
        <f t="shared" si="722"/>
        <v>620517</v>
      </c>
      <c r="R137" s="216">
        <f t="shared" si="672"/>
        <v>0.3449075528954082</v>
      </c>
      <c r="S137" s="265">
        <f>SUM(S107,S17,S5)</f>
        <v>620517</v>
      </c>
      <c r="T137" s="266">
        <f>SUM(T107,T17,T5)</f>
        <v>311946</v>
      </c>
      <c r="U137" s="324">
        <f t="shared" si="673"/>
        <v>0.50271950647605146</v>
      </c>
      <c r="V137" s="265">
        <f>SUM(V107,V17,V5)</f>
        <v>635772</v>
      </c>
      <c r="W137" s="581">
        <f>SUM(W107,W17,W5)</f>
        <v>15255</v>
      </c>
      <c r="X137" s="581">
        <f t="shared" si="674"/>
        <v>635772</v>
      </c>
      <c r="Y137" s="324">
        <f t="shared" si="675"/>
        <v>0.49065702799116667</v>
      </c>
      <c r="Z137" s="581">
        <f>SUM(Z107,Z17,Z5)</f>
        <v>524791</v>
      </c>
      <c r="AA137" s="324">
        <f t="shared" si="676"/>
        <v>0.82543899385314234</v>
      </c>
      <c r="AB137" s="581">
        <f t="shared" ref="AB137:AH137" si="1026">SUM(AB107,AB17,AB5)</f>
        <v>578959</v>
      </c>
      <c r="AC137" s="265">
        <f t="shared" si="1026"/>
        <v>635772</v>
      </c>
      <c r="AD137" s="265">
        <f t="shared" si="1026"/>
        <v>671139</v>
      </c>
      <c r="AE137" s="265">
        <f t="shared" si="1026"/>
        <v>648778</v>
      </c>
      <c r="AF137" s="265">
        <f t="shared" si="1026"/>
        <v>648816</v>
      </c>
      <c r="AG137" s="266">
        <f t="shared" si="1026"/>
        <v>0</v>
      </c>
      <c r="AH137" s="347">
        <f t="shared" si="1026"/>
        <v>638308.53</v>
      </c>
      <c r="AI137" s="324">
        <f t="shared" si="677"/>
        <v>1.0039896849814085</v>
      </c>
      <c r="AJ137" s="347">
        <f>SUM(AJ107,AJ17,AJ5)</f>
        <v>358013.79000000004</v>
      </c>
      <c r="AK137" s="324">
        <f t="shared" si="1002"/>
        <v>0.53344208874763654</v>
      </c>
      <c r="AL137" s="266">
        <f>SUM(AL107,AL17,AL5)</f>
        <v>2425</v>
      </c>
      <c r="AM137" s="266">
        <f t="shared" si="679"/>
        <v>673564</v>
      </c>
      <c r="AN137" s="324">
        <f t="shared" si="680"/>
        <v>0.53152156291013186</v>
      </c>
      <c r="AO137" s="266">
        <f>SUM(AO107,AO17,AO5)</f>
        <v>6425</v>
      </c>
      <c r="AP137" s="266">
        <f t="shared" si="681"/>
        <v>677564</v>
      </c>
      <c r="AQ137" s="265">
        <f>SUM(AQ107,AQ17,AQ5)</f>
        <v>671139</v>
      </c>
      <c r="AR137" s="367">
        <f>SUM(AR107,AR17,AR5)</f>
        <v>578717.9</v>
      </c>
      <c r="AS137" s="265">
        <f>SUM(AS107,AS17,AS5)</f>
        <v>677564</v>
      </c>
      <c r="AT137" s="438">
        <f>SUM(AT108,AT17,AT5)</f>
        <v>693237.72</v>
      </c>
      <c r="AU137" s="439">
        <f>SUM(AU107,AU17,AU5)</f>
        <v>687103</v>
      </c>
      <c r="AV137" s="439">
        <f>SUM(AV107,AV17,AV5)</f>
        <v>673176</v>
      </c>
      <c r="AW137" s="439">
        <f>SUM(AW107,AW17,AW5)</f>
        <v>673074</v>
      </c>
      <c r="AX137" s="440">
        <f>SUM(AX107,AX17,AX5)</f>
        <v>178753.35</v>
      </c>
      <c r="AY137" s="604">
        <f t="shared" si="682"/>
        <v>0.26015510047256379</v>
      </c>
      <c r="AZ137" s="439">
        <f>SUM(AZ107,AZ17,AZ5)</f>
        <v>26554</v>
      </c>
      <c r="BA137" s="439">
        <f t="shared" si="683"/>
        <v>713657</v>
      </c>
      <c r="BB137" s="604">
        <f t="shared" si="1019"/>
        <v>0.25047515823427779</v>
      </c>
      <c r="BC137" s="440">
        <f>SUM(BC107,BC17,BC5)</f>
        <v>342139.69</v>
      </c>
      <c r="BD137" s="604">
        <f t="shared" si="684"/>
        <v>0.47941754932691755</v>
      </c>
      <c r="BE137" s="440">
        <f>SUM(BE107,BE17,BE5)</f>
        <v>559873.54</v>
      </c>
      <c r="BF137" s="604">
        <f t="shared" si="685"/>
        <v>0.78451348476929395</v>
      </c>
      <c r="BG137" s="439">
        <f>SUM(BG107,BG17,BG5)</f>
        <v>-31425</v>
      </c>
      <c r="BH137" s="439">
        <f t="shared" si="686"/>
        <v>682232</v>
      </c>
      <c r="BI137" s="604">
        <f t="shared" si="687"/>
        <v>0.82064977896082281</v>
      </c>
      <c r="BJ137" s="440">
        <f t="shared" ref="BJ137:BP137" si="1027">SUM(BJ107,BJ17,BJ5)</f>
        <v>698780.83</v>
      </c>
      <c r="BK137" s="440">
        <f t="shared" si="1027"/>
        <v>698780.83</v>
      </c>
      <c r="BL137" s="403">
        <f t="shared" si="1027"/>
        <v>716603</v>
      </c>
      <c r="BM137" s="403">
        <f t="shared" si="1027"/>
        <v>686303</v>
      </c>
      <c r="BN137" s="403">
        <f t="shared" si="1027"/>
        <v>681603</v>
      </c>
      <c r="BO137" s="347">
        <f t="shared" si="1027"/>
        <v>241791.06</v>
      </c>
      <c r="BP137" s="393">
        <f t="shared" si="1027"/>
        <v>10237</v>
      </c>
      <c r="BQ137" s="508">
        <f t="shared" si="642"/>
        <v>726840</v>
      </c>
      <c r="BR137" s="324">
        <f t="shared" si="643"/>
        <v>0.33266064058114581</v>
      </c>
      <c r="BS137" s="380">
        <f>SUM(BS107,BS17,BS5)</f>
        <v>371629.66000000003</v>
      </c>
      <c r="BT137" s="324">
        <f t="shared" si="644"/>
        <v>0.51129500302680098</v>
      </c>
      <c r="BU137" s="100">
        <f>SUM(BU107,BU17,BU5)</f>
        <v>597011.42999999993</v>
      </c>
      <c r="BV137" s="324">
        <f t="shared" si="645"/>
        <v>0.82137943701502381</v>
      </c>
      <c r="BW137" s="393">
        <f>SUM(BW107,BW17,BW5)</f>
        <v>-1576</v>
      </c>
      <c r="BX137" s="581">
        <f t="shared" si="646"/>
        <v>725264</v>
      </c>
      <c r="BY137" s="324">
        <f t="shared" si="647"/>
        <v>0.82316429603565033</v>
      </c>
      <c r="BZ137" s="403">
        <f t="shared" ref="BZ137:CF137" si="1028">SUM(BZ107,BZ17,BZ5)</f>
        <v>725264</v>
      </c>
      <c r="CA137" s="1374">
        <f t="shared" si="1028"/>
        <v>1166290</v>
      </c>
      <c r="CB137" s="403">
        <f t="shared" si="1028"/>
        <v>726670</v>
      </c>
      <c r="CC137" s="403">
        <f t="shared" si="1028"/>
        <v>726757</v>
      </c>
      <c r="CD137" s="1462">
        <f t="shared" si="1028"/>
        <v>726837.19</v>
      </c>
      <c r="CE137" s="265">
        <f t="shared" si="1028"/>
        <v>1166290</v>
      </c>
      <c r="CF137" s="380">
        <f t="shared" si="1028"/>
        <v>670795.38</v>
      </c>
      <c r="CG137" s="1476">
        <f t="shared" si="648"/>
        <v>0.57515316087765478</v>
      </c>
      <c r="CH137" s="581">
        <f>SUM(CH107,CH17,CH5)</f>
        <v>6000</v>
      </c>
      <c r="CI137" s="403">
        <f t="shared" si="649"/>
        <v>1172290</v>
      </c>
      <c r="CJ137" s="1476">
        <f t="shared" si="650"/>
        <v>0.57220941917102419</v>
      </c>
      <c r="CK137" s="1958">
        <f>SUM(CK107,CK17,CK5)</f>
        <v>836377.7</v>
      </c>
      <c r="CL137" s="1476">
        <f t="shared" si="651"/>
        <v>0.71345631200470871</v>
      </c>
      <c r="CM137" s="581">
        <f>SUM(CM107,CM17,CM5)</f>
        <v>49582</v>
      </c>
      <c r="CN137" s="581">
        <f t="shared" si="652"/>
        <v>1221872</v>
      </c>
      <c r="CO137" s="1476">
        <f t="shared" si="653"/>
        <v>0.68450516911755077</v>
      </c>
      <c r="CP137" s="581">
        <f>SUM(CP107,CP17,CP5)</f>
        <v>55148</v>
      </c>
      <c r="CQ137" s="403">
        <f t="shared" si="654"/>
        <v>1227438</v>
      </c>
      <c r="CR137" s="1476">
        <f t="shared" si="655"/>
        <v>0.68140117871534034</v>
      </c>
      <c r="CS137" s="347">
        <f>SUM(CS107,CS17,CS5)</f>
        <v>1272012.46</v>
      </c>
      <c r="CT137" s="508">
        <f>SUM(CT107,CT17,CT5)</f>
        <v>855972.45</v>
      </c>
      <c r="CU137" s="403">
        <f>SUM(CU107,CU17,CU5)</f>
        <v>778816</v>
      </c>
      <c r="CV137" s="403">
        <f>SUM(CV107,CV17,CV5)</f>
        <v>771692</v>
      </c>
      <c r="CW137" s="440">
        <f>SUM(CW107,CW17,CW5)</f>
        <v>1272012.46</v>
      </c>
      <c r="CX137" s="1476">
        <f t="shared" si="656"/>
        <v>1.0363150399449912</v>
      </c>
      <c r="CY137" s="508">
        <f>SUM(CY107,CY17,CY5)</f>
        <v>855972.45</v>
      </c>
      <c r="CZ137" s="403">
        <f>SUM(CZ107,CZ17,CZ5)</f>
        <v>0</v>
      </c>
      <c r="DA137" s="403">
        <f t="shared" si="657"/>
        <v>855972.45</v>
      </c>
      <c r="DB137" s="403">
        <f>SUM(DB107,DB17,DB5)</f>
        <v>0</v>
      </c>
      <c r="DC137" s="403">
        <f t="shared" si="658"/>
        <v>855972.45</v>
      </c>
      <c r="DD137" s="347">
        <f>SUM(DD107,DD17,DD5)</f>
        <v>417838.60000000003</v>
      </c>
      <c r="DE137" s="1970">
        <f t="shared" si="659"/>
        <v>0.48814491634631474</v>
      </c>
      <c r="DF137" s="403">
        <f>SUM(DF107,DF17,DF5)</f>
        <v>101092</v>
      </c>
      <c r="DG137" s="403">
        <f t="shared" si="660"/>
        <v>957064.45</v>
      </c>
      <c r="DH137" s="1476">
        <f t="shared" si="661"/>
        <v>0.43658355505734231</v>
      </c>
      <c r="DI137" s="347">
        <f>SUM(DI107,DI17,DI5)</f>
        <v>945156.61</v>
      </c>
      <c r="DJ137" s="2556">
        <f>SUM(DJ107,DJ17,DJ5)</f>
        <v>945156.61</v>
      </c>
      <c r="DK137" s="2557">
        <f t="shared" si="662"/>
        <v>0.98755795390791079</v>
      </c>
      <c r="DL137" s="2558">
        <f>SUM(DL107,DL17,DL5)</f>
        <v>837533</v>
      </c>
      <c r="DM137" s="2558">
        <f>SUM(DM107,DM17,DM5)</f>
        <v>824934</v>
      </c>
      <c r="DN137" s="2558">
        <f>SUM(DN107,DN17,DN5)</f>
        <v>826567</v>
      </c>
      <c r="DO137" s="2556">
        <f>SUM(DO107,DO17,DO5)</f>
        <v>411673.61</v>
      </c>
      <c r="DP137" s="2557">
        <f t="shared" si="663"/>
        <v>0.49153121130749472</v>
      </c>
      <c r="DQ137" s="2558">
        <f>SUM(DQ107,DQ17,DQ5)</f>
        <v>4050</v>
      </c>
      <c r="DR137" s="2558">
        <f t="shared" si="664"/>
        <v>841583</v>
      </c>
      <c r="DS137" s="2557">
        <f t="shared" si="665"/>
        <v>0.48916578638114122</v>
      </c>
      <c r="DT137" s="2556">
        <f>SUM(DT107,DT17,DT5)</f>
        <v>641345.06999999995</v>
      </c>
      <c r="DU137" s="2557">
        <f t="shared" si="666"/>
        <v>0.76206989684915205</v>
      </c>
      <c r="DV137" s="2558">
        <f>SUM(DV107,DV17,DV5)</f>
        <v>841583</v>
      </c>
      <c r="DW137" s="2556">
        <f>SUM(DW107,DW17,DW5)</f>
        <v>845782.34</v>
      </c>
      <c r="DX137" s="604">
        <f t="shared" ref="DX137" si="1029">DW137/DR137</f>
        <v>1.0049898108683279</v>
      </c>
      <c r="DY137" s="439">
        <f>SUM(DY107,DY17,DY5)</f>
        <v>845340</v>
      </c>
      <c r="DZ137" s="403">
        <f>SUM(DZ107,DZ17,DZ5)</f>
        <v>800346</v>
      </c>
      <c r="EA137" s="403">
        <f>SUM(EA107,EA17,EA5)</f>
        <v>790665</v>
      </c>
      <c r="EB137" s="439">
        <f>SUM(EB107,EB17,EB5)</f>
        <v>0</v>
      </c>
      <c r="EC137" s="439">
        <f t="shared" ref="EC137" si="1030">DY137+EB137</f>
        <v>845340</v>
      </c>
      <c r="ED137" s="440">
        <f>SUM(ED107,ED17,ED5)</f>
        <v>306422.33999999997</v>
      </c>
      <c r="EE137" s="403">
        <f>SUM(EE107,EE17,EE5)</f>
        <v>17738</v>
      </c>
      <c r="EF137" s="403">
        <f t="shared" ref="EF137" si="1031">EC137+EE137</f>
        <v>863078</v>
      </c>
      <c r="EG137" s="1476">
        <f t="shared" ref="EG137" si="1032">ED137/EF137</f>
        <v>0.35503435378957632</v>
      </c>
      <c r="EH137" s="2434">
        <f>SUM(EH107,EH17,EH5)</f>
        <v>468889.24</v>
      </c>
      <c r="EI137" s="1476">
        <f t="shared" si="1020"/>
        <v>0.54327562514627881</v>
      </c>
      <c r="EJ137" s="439">
        <f>SUM(EJ107,EJ17,EJ5)</f>
        <v>863078</v>
      </c>
      <c r="EK137" s="2644">
        <f>SUM(EK107,EK17,EK5)</f>
        <v>1004565</v>
      </c>
      <c r="EL137" s="403">
        <f>SUM(EL107,EL17,EL5)</f>
        <v>1400272</v>
      </c>
      <c r="EM137" s="403">
        <f>SUM(EM107,EM17,EM5)</f>
        <v>904525</v>
      </c>
    </row>
    <row r="138" spans="1:143" ht="22.5" thickTop="1" thickBot="1" x14ac:dyDescent="0.4">
      <c r="A138" s="202"/>
      <c r="D138" s="201"/>
      <c r="E138" s="267"/>
      <c r="G138" s="268"/>
      <c r="H138" s="268"/>
      <c r="I138" s="268"/>
      <c r="J138" s="268"/>
      <c r="K138" s="268"/>
      <c r="L138" s="269"/>
      <c r="M138" s="302"/>
      <c r="N138" s="269"/>
      <c r="O138" s="310"/>
      <c r="P138" s="268"/>
      <c r="Q138" s="269"/>
      <c r="R138" s="302"/>
      <c r="S138" s="268"/>
      <c r="T138" s="269"/>
      <c r="U138" s="325"/>
      <c r="V138" s="268"/>
      <c r="W138" s="310"/>
      <c r="X138" s="310"/>
      <c r="Y138" s="325"/>
      <c r="Z138" s="310"/>
      <c r="AA138" s="325"/>
      <c r="AB138" s="310"/>
      <c r="AC138" s="268"/>
      <c r="AD138" s="268"/>
      <c r="AE138" s="268"/>
      <c r="AF138" s="268"/>
      <c r="AG138" s="269"/>
      <c r="AH138" s="348"/>
      <c r="AI138" s="325"/>
      <c r="AJ138" s="348"/>
      <c r="AK138" s="325"/>
      <c r="AL138" s="269"/>
      <c r="AM138" s="269"/>
      <c r="AN138" s="325"/>
      <c r="AO138" s="269"/>
      <c r="AP138" s="269"/>
      <c r="AQ138" s="268"/>
      <c r="AR138" s="368"/>
      <c r="AS138" s="268"/>
      <c r="AT138" s="441"/>
      <c r="AU138" s="442"/>
      <c r="AV138" s="442"/>
      <c r="AW138" s="442"/>
      <c r="AX138" s="442"/>
      <c r="AY138" s="443"/>
      <c r="AZ138" s="442"/>
      <c r="BA138" s="442"/>
      <c r="BB138" s="443"/>
      <c r="BC138" s="442"/>
      <c r="BD138" s="443"/>
      <c r="BE138" s="442"/>
      <c r="BF138" s="443"/>
      <c r="BG138" s="442"/>
      <c r="BH138" s="442"/>
      <c r="BI138" s="443"/>
      <c r="BJ138" s="442"/>
      <c r="BK138" s="442"/>
      <c r="BL138" s="348"/>
      <c r="BM138" s="348"/>
      <c r="BN138" s="348"/>
      <c r="BO138" s="348"/>
      <c r="BP138" s="394"/>
      <c r="BQ138" s="76"/>
      <c r="BR138" s="325"/>
      <c r="BS138" s="310"/>
      <c r="BT138" s="325"/>
      <c r="BU138" s="269"/>
      <c r="BV138" s="325"/>
      <c r="BW138" s="394"/>
      <c r="BX138" s="310"/>
      <c r="BY138" s="325"/>
      <c r="BZ138" s="348"/>
      <c r="CA138" s="1450"/>
      <c r="CB138" s="348"/>
      <c r="CC138" s="348"/>
      <c r="CD138" s="1463"/>
      <c r="CE138" s="268"/>
      <c r="CF138" s="310"/>
      <c r="CG138" s="1477"/>
      <c r="CH138" s="310"/>
      <c r="CI138" s="348"/>
      <c r="CJ138" s="1477"/>
      <c r="CK138" s="268"/>
      <c r="CL138" s="1477"/>
      <c r="CM138" s="310"/>
      <c r="CN138" s="310"/>
      <c r="CO138" s="1477"/>
      <c r="CP138" s="310"/>
      <c r="CQ138" s="348"/>
      <c r="CR138" s="1477" t="e">
        <f t="shared" si="655"/>
        <v>#DIV/0!</v>
      </c>
      <c r="CS138" s="348"/>
      <c r="CT138" s="76"/>
      <c r="CU138" s="348"/>
      <c r="CV138" s="348"/>
      <c r="CW138" s="442"/>
      <c r="CX138" s="1477"/>
      <c r="CY138" s="76"/>
      <c r="CZ138" s="348"/>
      <c r="DA138" s="348"/>
      <c r="DB138" s="348"/>
      <c r="DC138" s="348"/>
      <c r="DD138" s="348"/>
      <c r="DE138" s="1971"/>
      <c r="DF138" s="348"/>
      <c r="DG138" s="348"/>
      <c r="DH138" s="1477"/>
      <c r="DI138" s="348"/>
      <c r="DJ138" s="2559"/>
      <c r="DK138" s="2559"/>
      <c r="DL138" s="2559"/>
      <c r="DM138" s="2559"/>
      <c r="DN138" s="2559"/>
      <c r="DO138" s="2559"/>
      <c r="DP138" s="2559"/>
      <c r="DQ138" s="2559"/>
      <c r="DR138" s="2559"/>
      <c r="DS138" s="2560"/>
      <c r="DT138" s="2559"/>
      <c r="DU138" s="2560"/>
      <c r="DV138" s="2559"/>
      <c r="DW138" s="2561"/>
      <c r="DX138" s="443"/>
      <c r="DY138" s="442"/>
      <c r="DZ138" s="348"/>
      <c r="EA138" s="348"/>
      <c r="EB138" s="442"/>
      <c r="EC138" s="442"/>
      <c r="ED138" s="459"/>
      <c r="EE138" s="348"/>
      <c r="EF138" s="348"/>
      <c r="EG138" s="1477"/>
      <c r="EH138" s="2435"/>
      <c r="EI138" s="1477"/>
      <c r="EJ138" s="442"/>
      <c r="EK138" s="2675"/>
      <c r="EL138" s="348"/>
      <c r="EM138" s="348"/>
    </row>
    <row r="139" spans="1:143" ht="43.5" hidden="1" customHeight="1" x14ac:dyDescent="0.35">
      <c r="A139" s="229"/>
      <c r="B139" s="230" t="s">
        <v>143</v>
      </c>
      <c r="C139" s="231" t="s">
        <v>144</v>
      </c>
      <c r="D139" s="232" t="s">
        <v>185</v>
      </c>
      <c r="E139" s="233" t="s">
        <v>607</v>
      </c>
      <c r="F139" s="229" t="s">
        <v>506</v>
      </c>
      <c r="G139" s="285" t="s">
        <v>141</v>
      </c>
      <c r="H139" s="301" t="s">
        <v>141</v>
      </c>
      <c r="I139" s="2982" t="s">
        <v>142</v>
      </c>
      <c r="J139" s="2983"/>
      <c r="K139" s="2984"/>
      <c r="L139" s="313" t="s">
        <v>141</v>
      </c>
      <c r="M139" s="2985" t="s">
        <v>613</v>
      </c>
      <c r="N139" s="303" t="s">
        <v>611</v>
      </c>
      <c r="O139" s="212" t="s">
        <v>648</v>
      </c>
      <c r="P139" s="321" t="s">
        <v>142</v>
      </c>
      <c r="Q139" s="320" t="s">
        <v>502</v>
      </c>
      <c r="R139" s="2985" t="s">
        <v>477</v>
      </c>
      <c r="S139" s="300" t="s">
        <v>0</v>
      </c>
      <c r="T139" s="313" t="s">
        <v>141</v>
      </c>
      <c r="U139" s="2987" t="s">
        <v>613</v>
      </c>
      <c r="V139" s="300" t="s">
        <v>0</v>
      </c>
      <c r="W139" s="320" t="s">
        <v>653</v>
      </c>
      <c r="X139" s="337" t="s">
        <v>714</v>
      </c>
      <c r="Y139" s="2987" t="s">
        <v>477</v>
      </c>
      <c r="Z139" s="1812" t="s">
        <v>141</v>
      </c>
      <c r="AA139" s="2987" t="s">
        <v>613</v>
      </c>
      <c r="AB139" s="1812" t="s">
        <v>141</v>
      </c>
      <c r="AC139" s="300" t="s">
        <v>0</v>
      </c>
      <c r="AD139" s="2982" t="s">
        <v>142</v>
      </c>
      <c r="AE139" s="2983"/>
      <c r="AF139" s="2984"/>
      <c r="AG139" s="303" t="s">
        <v>611</v>
      </c>
      <c r="AH139" s="1815" t="s">
        <v>141</v>
      </c>
      <c r="AI139" s="2987" t="s">
        <v>613</v>
      </c>
      <c r="AJ139" s="1815" t="s">
        <v>141</v>
      </c>
      <c r="AK139" s="2987" t="s">
        <v>613</v>
      </c>
      <c r="AL139" s="398" t="s">
        <v>589</v>
      </c>
      <c r="AM139" s="398" t="s">
        <v>720</v>
      </c>
      <c r="AN139" s="2987" t="s">
        <v>477</v>
      </c>
      <c r="AO139" s="398" t="s">
        <v>723</v>
      </c>
      <c r="AP139" s="398" t="s">
        <v>720</v>
      </c>
      <c r="AQ139" s="358" t="s">
        <v>142</v>
      </c>
      <c r="AR139" s="359" t="s">
        <v>141</v>
      </c>
      <c r="AS139" s="300" t="s">
        <v>0</v>
      </c>
      <c r="AT139" s="416" t="s">
        <v>141</v>
      </c>
      <c r="AU139" s="417" t="s">
        <v>142</v>
      </c>
      <c r="AV139" s="417"/>
      <c r="AW139" s="417"/>
      <c r="AX139" s="416" t="s">
        <v>141</v>
      </c>
      <c r="AY139" s="2987" t="s">
        <v>613</v>
      </c>
      <c r="AZ139" s="418" t="s">
        <v>723</v>
      </c>
      <c r="BA139" s="418" t="s">
        <v>742</v>
      </c>
      <c r="BB139" s="2987" t="s">
        <v>477</v>
      </c>
      <c r="BC139" s="416" t="s">
        <v>141</v>
      </c>
      <c r="BD139" s="2987" t="s">
        <v>477</v>
      </c>
      <c r="BE139" s="416" t="s">
        <v>141</v>
      </c>
      <c r="BF139" s="2987" t="s">
        <v>745</v>
      </c>
      <c r="BG139" s="418" t="s">
        <v>503</v>
      </c>
      <c r="BH139" s="418" t="s">
        <v>743</v>
      </c>
      <c r="BI139" s="2987" t="s">
        <v>747</v>
      </c>
      <c r="BJ139" s="416" t="s">
        <v>0</v>
      </c>
      <c r="BK139" s="416" t="s">
        <v>141</v>
      </c>
      <c r="BL139" s="2989" t="s">
        <v>142</v>
      </c>
      <c r="BM139" s="2990"/>
      <c r="BN139" s="2990"/>
      <c r="BO139" s="1815" t="s">
        <v>141</v>
      </c>
      <c r="BP139" s="386" t="s">
        <v>589</v>
      </c>
      <c r="BQ139" s="73" t="s">
        <v>742</v>
      </c>
      <c r="BR139" s="2987" t="s">
        <v>745</v>
      </c>
      <c r="BS139" s="1812" t="s">
        <v>141</v>
      </c>
      <c r="BT139" s="2987" t="s">
        <v>613</v>
      </c>
      <c r="BU139" s="313" t="s">
        <v>141</v>
      </c>
      <c r="BV139" s="2987" t="s">
        <v>613</v>
      </c>
      <c r="BW139" s="386" t="s">
        <v>503</v>
      </c>
      <c r="BX139" s="384" t="s">
        <v>743</v>
      </c>
      <c r="BY139" s="2987" t="s">
        <v>613</v>
      </c>
      <c r="BZ139" s="108" t="s">
        <v>759</v>
      </c>
      <c r="CA139" s="2989" t="s">
        <v>768</v>
      </c>
      <c r="CB139" s="2990"/>
      <c r="CC139" s="2990"/>
      <c r="CD139" s="1375" t="s">
        <v>141</v>
      </c>
      <c r="CE139" s="1543" t="s">
        <v>142</v>
      </c>
      <c r="CF139" s="1181" t="s">
        <v>775</v>
      </c>
      <c r="CG139" s="2979" t="s">
        <v>613</v>
      </c>
      <c r="CH139" s="384" t="s">
        <v>589</v>
      </c>
      <c r="CI139" s="1472" t="s">
        <v>742</v>
      </c>
      <c r="CJ139" s="2979" t="s">
        <v>745</v>
      </c>
      <c r="CK139" s="1233" t="s">
        <v>775</v>
      </c>
      <c r="CL139" s="2979" t="s">
        <v>613</v>
      </c>
      <c r="CM139" s="384" t="s">
        <v>503</v>
      </c>
      <c r="CN139" s="1812" t="s">
        <v>743</v>
      </c>
      <c r="CO139" s="2979" t="s">
        <v>477</v>
      </c>
      <c r="CP139" s="384" t="s">
        <v>503</v>
      </c>
      <c r="CQ139" s="1815" t="s">
        <v>714</v>
      </c>
      <c r="CR139" s="2979" t="e">
        <f t="shared" si="655"/>
        <v>#VALUE!</v>
      </c>
      <c r="CS139" s="108" t="s">
        <v>775</v>
      </c>
      <c r="CT139" s="2855" t="s">
        <v>142</v>
      </c>
      <c r="CU139" s="2856"/>
      <c r="CV139" s="2857"/>
      <c r="CW139" s="1062" t="s">
        <v>800</v>
      </c>
      <c r="CX139" s="2979" t="s">
        <v>804</v>
      </c>
      <c r="CY139" s="1815" t="s">
        <v>142</v>
      </c>
      <c r="CZ139" s="1815" t="s">
        <v>589</v>
      </c>
      <c r="DA139" s="1815" t="s">
        <v>742</v>
      </c>
      <c r="DB139" s="1815" t="s">
        <v>723</v>
      </c>
      <c r="DC139" s="1815" t="s">
        <v>742</v>
      </c>
      <c r="DD139" s="108" t="s">
        <v>800</v>
      </c>
      <c r="DE139" s="2993" t="s">
        <v>804</v>
      </c>
      <c r="DF139" s="1815" t="s">
        <v>503</v>
      </c>
      <c r="DG139" s="1815" t="s">
        <v>714</v>
      </c>
      <c r="DH139" s="2979" t="s">
        <v>477</v>
      </c>
      <c r="DI139" s="108" t="s">
        <v>0</v>
      </c>
      <c r="DJ139" s="2533" t="s">
        <v>141</v>
      </c>
      <c r="DK139" s="2991" t="s">
        <v>804</v>
      </c>
      <c r="DL139" s="2534" t="s">
        <v>142</v>
      </c>
      <c r="DM139" s="2534" t="s">
        <v>768</v>
      </c>
      <c r="DN139" s="2534" t="s">
        <v>768</v>
      </c>
      <c r="DO139" s="2533" t="s">
        <v>141</v>
      </c>
      <c r="DP139" s="2991" t="s">
        <v>804</v>
      </c>
      <c r="DQ139" s="2535" t="s">
        <v>589</v>
      </c>
      <c r="DR139" s="2535" t="s">
        <v>720</v>
      </c>
      <c r="DS139" s="2991" t="s">
        <v>477</v>
      </c>
      <c r="DT139" s="2533" t="s">
        <v>141</v>
      </c>
      <c r="DU139" s="2991" t="s">
        <v>477</v>
      </c>
      <c r="DV139" s="2534" t="s">
        <v>0</v>
      </c>
      <c r="DW139" s="2536" t="s">
        <v>141</v>
      </c>
      <c r="DX139" s="2987" t="s">
        <v>477</v>
      </c>
      <c r="DY139" s="2161" t="s">
        <v>728</v>
      </c>
      <c r="DZ139" s="2129" t="s">
        <v>768</v>
      </c>
      <c r="EA139" s="2129" t="s">
        <v>768</v>
      </c>
      <c r="EB139" s="416" t="s">
        <v>883</v>
      </c>
      <c r="EC139" s="416" t="s">
        <v>720</v>
      </c>
      <c r="ED139" s="2469" t="s">
        <v>141</v>
      </c>
      <c r="EE139" s="1815" t="s">
        <v>813</v>
      </c>
      <c r="EF139" s="1815" t="s">
        <v>720</v>
      </c>
      <c r="EG139" s="2979" t="s">
        <v>477</v>
      </c>
      <c r="EH139" s="2427" t="s">
        <v>141</v>
      </c>
      <c r="EI139" s="2979" t="s">
        <v>477</v>
      </c>
      <c r="EJ139" s="2161" t="s">
        <v>0</v>
      </c>
      <c r="EK139" s="2671" t="s">
        <v>768</v>
      </c>
      <c r="EL139" s="2129" t="s">
        <v>768</v>
      </c>
      <c r="EM139" s="2129" t="s">
        <v>768</v>
      </c>
    </row>
    <row r="140" spans="1:143" ht="21.75" hidden="1" thickBot="1" x14ac:dyDescent="0.4">
      <c r="A140" s="234"/>
      <c r="B140" s="234"/>
      <c r="C140" s="234"/>
      <c r="D140" s="235"/>
      <c r="E140" s="234"/>
      <c r="F140" s="236"/>
      <c r="G140" s="237" t="s">
        <v>635</v>
      </c>
      <c r="H140" s="238" t="s">
        <v>615</v>
      </c>
      <c r="I140" s="111">
        <v>2018</v>
      </c>
      <c r="J140" s="238">
        <v>2019</v>
      </c>
      <c r="K140" s="238">
        <v>2020</v>
      </c>
      <c r="L140" s="111" t="s">
        <v>640</v>
      </c>
      <c r="M140" s="2986"/>
      <c r="N140" s="111">
        <v>2018</v>
      </c>
      <c r="O140" s="579">
        <v>2018</v>
      </c>
      <c r="P140" s="238">
        <v>2018</v>
      </c>
      <c r="Q140" s="111">
        <v>2018</v>
      </c>
      <c r="R140" s="2986"/>
      <c r="S140" s="238">
        <v>2018</v>
      </c>
      <c r="T140" s="111" t="s">
        <v>649</v>
      </c>
      <c r="U140" s="2988"/>
      <c r="V140" s="238">
        <v>2018</v>
      </c>
      <c r="W140" s="579">
        <v>2018</v>
      </c>
      <c r="X140" s="579">
        <v>2018</v>
      </c>
      <c r="Y140" s="2988"/>
      <c r="Z140" s="579" t="s">
        <v>654</v>
      </c>
      <c r="AA140" s="2988"/>
      <c r="AB140" s="579" t="s">
        <v>694</v>
      </c>
      <c r="AC140" s="238">
        <v>2018</v>
      </c>
      <c r="AD140" s="238">
        <v>2019</v>
      </c>
      <c r="AE140" s="238">
        <v>2020</v>
      </c>
      <c r="AF140" s="238">
        <v>2021</v>
      </c>
      <c r="AG140" s="111">
        <v>2018</v>
      </c>
      <c r="AH140" s="340" t="s">
        <v>708</v>
      </c>
      <c r="AI140" s="2988"/>
      <c r="AJ140" s="340" t="s">
        <v>716</v>
      </c>
      <c r="AK140" s="2988"/>
      <c r="AL140" s="111">
        <v>2019</v>
      </c>
      <c r="AM140" s="111">
        <v>2019</v>
      </c>
      <c r="AN140" s="2988"/>
      <c r="AO140" s="111">
        <v>2019</v>
      </c>
      <c r="AP140" s="111">
        <v>2019</v>
      </c>
      <c r="AQ140" s="238">
        <v>2019</v>
      </c>
      <c r="AR140" s="360" t="s">
        <v>729</v>
      </c>
      <c r="AS140" s="238">
        <v>2019</v>
      </c>
      <c r="AT140" s="419" t="s">
        <v>753</v>
      </c>
      <c r="AU140" s="420">
        <v>2020</v>
      </c>
      <c r="AV140" s="420">
        <v>2021</v>
      </c>
      <c r="AW140" s="420">
        <v>2022</v>
      </c>
      <c r="AX140" s="420" t="s">
        <v>733</v>
      </c>
      <c r="AY140" s="2988"/>
      <c r="AZ140" s="420">
        <v>2020</v>
      </c>
      <c r="BA140" s="420">
        <v>2020</v>
      </c>
      <c r="BB140" s="2988"/>
      <c r="BC140" s="420" t="s">
        <v>736</v>
      </c>
      <c r="BD140" s="2988"/>
      <c r="BE140" s="420" t="s">
        <v>739</v>
      </c>
      <c r="BF140" s="2988"/>
      <c r="BG140" s="420">
        <v>2020</v>
      </c>
      <c r="BH140" s="420">
        <v>2020</v>
      </c>
      <c r="BI140" s="2988"/>
      <c r="BJ140" s="420" t="s">
        <v>752</v>
      </c>
      <c r="BK140" s="420" t="s">
        <v>752</v>
      </c>
      <c r="BL140" s="340">
        <v>2021</v>
      </c>
      <c r="BM140" s="340">
        <v>2022</v>
      </c>
      <c r="BN140" s="340">
        <v>2023</v>
      </c>
      <c r="BO140" s="340" t="s">
        <v>761</v>
      </c>
      <c r="BP140" s="387">
        <v>2020</v>
      </c>
      <c r="BQ140" s="472">
        <v>2021</v>
      </c>
      <c r="BR140" s="2988"/>
      <c r="BS140" s="579" t="s">
        <v>763</v>
      </c>
      <c r="BT140" s="2988"/>
      <c r="BU140" s="111" t="s">
        <v>764</v>
      </c>
      <c r="BV140" s="2988"/>
      <c r="BW140" s="387">
        <v>2020</v>
      </c>
      <c r="BX140" s="579">
        <v>2021</v>
      </c>
      <c r="BY140" s="2988"/>
      <c r="BZ140" s="340">
        <v>2021</v>
      </c>
      <c r="CA140" s="1369">
        <v>2022</v>
      </c>
      <c r="CB140" s="340">
        <v>2023</v>
      </c>
      <c r="CC140" s="340">
        <v>2024</v>
      </c>
      <c r="CD140" s="1376" t="s">
        <v>777</v>
      </c>
      <c r="CE140" s="238">
        <v>2022</v>
      </c>
      <c r="CF140" s="579" t="s">
        <v>782</v>
      </c>
      <c r="CG140" s="2980"/>
      <c r="CH140" s="579">
        <v>2020</v>
      </c>
      <c r="CI140" s="340">
        <v>2022</v>
      </c>
      <c r="CJ140" s="2980"/>
      <c r="CK140" s="238" t="s">
        <v>784</v>
      </c>
      <c r="CL140" s="2980"/>
      <c r="CM140" s="579">
        <v>2022</v>
      </c>
      <c r="CN140" s="579">
        <v>2022</v>
      </c>
      <c r="CO140" s="2980"/>
      <c r="CP140" s="579">
        <v>2022</v>
      </c>
      <c r="CQ140" s="340">
        <v>2022</v>
      </c>
      <c r="CR140" s="2980" t="e">
        <f t="shared" si="655"/>
        <v>#VALUE!</v>
      </c>
      <c r="CS140" s="340" t="s">
        <v>789</v>
      </c>
      <c r="CT140" s="472">
        <v>2023</v>
      </c>
      <c r="CU140" s="340">
        <v>2024</v>
      </c>
      <c r="CV140" s="340">
        <v>2025</v>
      </c>
      <c r="CW140" s="420" t="s">
        <v>789</v>
      </c>
      <c r="CX140" s="2980"/>
      <c r="CY140" s="472">
        <v>2023</v>
      </c>
      <c r="CZ140" s="340">
        <v>2023</v>
      </c>
      <c r="DA140" s="340">
        <v>2023</v>
      </c>
      <c r="DB140" s="340">
        <v>2023</v>
      </c>
      <c r="DC140" s="340">
        <v>2023</v>
      </c>
      <c r="DD140" s="340" t="s">
        <v>812</v>
      </c>
      <c r="DE140" s="2994"/>
      <c r="DF140" s="340">
        <v>2023</v>
      </c>
      <c r="DG140" s="340">
        <v>2023</v>
      </c>
      <c r="DH140" s="2980"/>
      <c r="DI140" s="340" t="s">
        <v>820</v>
      </c>
      <c r="DJ140" s="2537" t="s">
        <v>820</v>
      </c>
      <c r="DK140" s="2992"/>
      <c r="DL140" s="2537">
        <v>2024</v>
      </c>
      <c r="DM140" s="2537">
        <v>2025</v>
      </c>
      <c r="DN140" s="2537">
        <v>2026</v>
      </c>
      <c r="DO140" s="2537" t="s">
        <v>853</v>
      </c>
      <c r="DP140" s="2992"/>
      <c r="DQ140" s="2537">
        <v>2024</v>
      </c>
      <c r="DR140" s="2537">
        <v>2024</v>
      </c>
      <c r="DS140" s="2992"/>
      <c r="DT140" s="2537" t="s">
        <v>859</v>
      </c>
      <c r="DU140" s="2992"/>
      <c r="DV140" s="2537">
        <v>2024</v>
      </c>
      <c r="DW140" s="2538" t="s">
        <v>878</v>
      </c>
      <c r="DX140" s="2988"/>
      <c r="DY140" s="420">
        <v>2025</v>
      </c>
      <c r="DZ140" s="340">
        <v>2026</v>
      </c>
      <c r="EA140" s="340">
        <v>2027</v>
      </c>
      <c r="EB140" s="420">
        <v>2025</v>
      </c>
      <c r="EC140" s="420">
        <v>2025</v>
      </c>
      <c r="ED140" s="2470">
        <v>45777</v>
      </c>
      <c r="EE140" s="340">
        <v>2025</v>
      </c>
      <c r="EF140" s="340">
        <v>2025</v>
      </c>
      <c r="EG140" s="2980"/>
      <c r="EH140" s="2444">
        <v>45838</v>
      </c>
      <c r="EI140" s="2980"/>
      <c r="EJ140" s="420">
        <v>2025</v>
      </c>
      <c r="EK140" s="2596">
        <v>2026</v>
      </c>
      <c r="EL140" s="340">
        <v>2027</v>
      </c>
      <c r="EM140" s="340">
        <v>2028</v>
      </c>
    </row>
    <row r="141" spans="1:143" ht="21.75" thickTop="1" x14ac:dyDescent="0.35">
      <c r="A141" s="297">
        <v>1</v>
      </c>
      <c r="B141" s="287"/>
      <c r="C141" s="287"/>
      <c r="D141" s="288"/>
      <c r="E141" s="292" t="s">
        <v>187</v>
      </c>
      <c r="F141" s="286"/>
      <c r="G141" s="306"/>
      <c r="H141" s="290"/>
      <c r="I141" s="289"/>
      <c r="J141" s="290"/>
      <c r="K141" s="290"/>
      <c r="L141" s="289"/>
      <c r="M141" s="291"/>
      <c r="N141" s="289"/>
      <c r="O141" s="311"/>
      <c r="P141" s="290"/>
      <c r="Q141" s="289"/>
      <c r="R141" s="291"/>
      <c r="S141" s="290"/>
      <c r="T141" s="289"/>
      <c r="U141" s="326"/>
      <c r="V141" s="290"/>
      <c r="W141" s="311"/>
      <c r="X141" s="311"/>
      <c r="Y141" s="326"/>
      <c r="Z141" s="311"/>
      <c r="AA141" s="326"/>
      <c r="AB141" s="311"/>
      <c r="AC141" s="290"/>
      <c r="AD141" s="290"/>
      <c r="AE141" s="290"/>
      <c r="AF141" s="290"/>
      <c r="AG141" s="289"/>
      <c r="AH141" s="349"/>
      <c r="AI141" s="326"/>
      <c r="AJ141" s="349"/>
      <c r="AK141" s="326"/>
      <c r="AL141" s="289"/>
      <c r="AM141" s="289"/>
      <c r="AN141" s="326"/>
      <c r="AO141" s="289"/>
      <c r="AP141" s="289"/>
      <c r="AQ141" s="290"/>
      <c r="AR141" s="369"/>
      <c r="AS141" s="290"/>
      <c r="AT141" s="444"/>
      <c r="AU141" s="445"/>
      <c r="AV141" s="445"/>
      <c r="AW141" s="445"/>
      <c r="AX141" s="445"/>
      <c r="AY141" s="326"/>
      <c r="AZ141" s="445"/>
      <c r="BA141" s="445"/>
      <c r="BB141" s="326"/>
      <c r="BC141" s="445"/>
      <c r="BD141" s="326"/>
      <c r="BE141" s="445"/>
      <c r="BF141" s="326"/>
      <c r="BG141" s="445"/>
      <c r="BH141" s="445"/>
      <c r="BI141" s="326"/>
      <c r="BJ141" s="445"/>
      <c r="BK141" s="445"/>
      <c r="BL141" s="404"/>
      <c r="BM141" s="404"/>
      <c r="BN141" s="404"/>
      <c r="BO141" s="404"/>
      <c r="BP141" s="395"/>
      <c r="BQ141" s="77">
        <f t="shared" ref="BQ141:BQ156" si="1033">BL141+BP141</f>
        <v>0</v>
      </c>
      <c r="BR141" s="326"/>
      <c r="BS141" s="311"/>
      <c r="BT141" s="326"/>
      <c r="BU141" s="289"/>
      <c r="BV141" s="105"/>
      <c r="BW141" s="395"/>
      <c r="BX141" s="94">
        <f t="shared" ref="BX141" si="1034">BS141+BW141</f>
        <v>0</v>
      </c>
      <c r="BY141" s="323"/>
      <c r="BZ141" s="404"/>
      <c r="CA141" s="1451"/>
      <c r="CB141" s="404"/>
      <c r="CC141" s="404"/>
      <c r="CD141" s="1464"/>
      <c r="CE141" s="290"/>
      <c r="CF141" s="311"/>
      <c r="CG141" s="1549"/>
      <c r="CH141" s="311"/>
      <c r="CI141" s="1473">
        <f t="shared" ref="CI141" si="1035">CD141+CH141</f>
        <v>0</v>
      </c>
      <c r="CJ141" s="1478"/>
      <c r="CK141" s="290"/>
      <c r="CL141" s="1549"/>
      <c r="CM141" s="311"/>
      <c r="CN141" s="94">
        <f t="shared" ref="CN141:CN160" si="1036">CI141+CM141</f>
        <v>0</v>
      </c>
      <c r="CO141" s="1549"/>
      <c r="CP141" s="311"/>
      <c r="CQ141" s="1473"/>
      <c r="CR141" s="1549"/>
      <c r="CS141" s="404"/>
      <c r="CT141" s="1967"/>
      <c r="CU141" s="404"/>
      <c r="CV141" s="404"/>
      <c r="CW141" s="445"/>
      <c r="CX141" s="1549"/>
      <c r="CY141" s="1967"/>
      <c r="CZ141" s="404"/>
      <c r="DA141" s="1473">
        <f t="shared" ref="DA141" si="1037">CU141+CZ141</f>
        <v>0</v>
      </c>
      <c r="DB141" s="404"/>
      <c r="DC141" s="1473">
        <f t="shared" ref="DC141:DC156" si="1038">CT141+DB141</f>
        <v>0</v>
      </c>
      <c r="DD141" s="404"/>
      <c r="DE141" s="1972"/>
      <c r="DF141" s="404"/>
      <c r="DG141" s="1473">
        <f t="shared" ref="DG141:DG156" si="1039">DC141+DF141</f>
        <v>0</v>
      </c>
      <c r="DH141" s="1549"/>
      <c r="DI141" s="404"/>
      <c r="DJ141" s="2562"/>
      <c r="DK141" s="2563"/>
      <c r="DL141" s="2562"/>
      <c r="DM141" s="2562"/>
      <c r="DN141" s="2562"/>
      <c r="DO141" s="2562"/>
      <c r="DP141" s="2563"/>
      <c r="DQ141" s="2562"/>
      <c r="DR141" s="2564">
        <f t="shared" ref="DR141:DR156" si="1040">DL141+DQ141</f>
        <v>0</v>
      </c>
      <c r="DS141" s="2563"/>
      <c r="DT141" s="2562"/>
      <c r="DU141" s="2563"/>
      <c r="DV141" s="2562"/>
      <c r="DW141" s="2539"/>
      <c r="DX141" s="621"/>
      <c r="DY141" s="445"/>
      <c r="DZ141" s="404"/>
      <c r="EA141" s="404"/>
      <c r="EB141" s="445"/>
      <c r="EC141" s="2163">
        <f t="shared" ref="EC141:EC160" si="1041">DY141+EB141</f>
        <v>0</v>
      </c>
      <c r="ED141" s="1964"/>
      <c r="EE141" s="404"/>
      <c r="EF141" s="1473">
        <f t="shared" ref="EF141:EF155" si="1042">EC141+EE141</f>
        <v>0</v>
      </c>
      <c r="EG141" s="1549"/>
      <c r="EH141" s="2428"/>
      <c r="EI141" s="1549" t="e">
        <f t="shared" si="1020"/>
        <v>#DIV/0!</v>
      </c>
      <c r="EJ141" s="445"/>
      <c r="EK141" s="2676"/>
      <c r="EL141" s="404"/>
      <c r="EM141" s="404"/>
    </row>
    <row r="142" spans="1:143" ht="21" x14ac:dyDescent="0.35">
      <c r="A142" s="270">
        <v>2</v>
      </c>
      <c r="B142" s="252">
        <v>200</v>
      </c>
      <c r="C142" s="252"/>
      <c r="D142" s="253"/>
      <c r="E142" s="271" t="s">
        <v>154</v>
      </c>
      <c r="G142" s="213">
        <f t="shared" ref="G142:P142" si="1043">SUM(G143)</f>
        <v>0</v>
      </c>
      <c r="H142" s="272">
        <f t="shared" si="1043"/>
        <v>0</v>
      </c>
      <c r="I142" s="273">
        <f t="shared" si="1043"/>
        <v>0</v>
      </c>
      <c r="J142" s="272">
        <f t="shared" si="1043"/>
        <v>0</v>
      </c>
      <c r="K142" s="272">
        <f t="shared" si="1043"/>
        <v>0</v>
      </c>
      <c r="L142" s="273">
        <f t="shared" si="1043"/>
        <v>0</v>
      </c>
      <c r="M142" s="217"/>
      <c r="N142" s="273">
        <f t="shared" si="1043"/>
        <v>0</v>
      </c>
      <c r="O142" s="582">
        <f t="shared" si="1043"/>
        <v>0</v>
      </c>
      <c r="P142" s="272">
        <f t="shared" si="1043"/>
        <v>0</v>
      </c>
      <c r="Q142" s="273">
        <f t="shared" ref="Q142:Q156" si="1044">I142+N142+O142</f>
        <v>0</v>
      </c>
      <c r="R142" s="217"/>
      <c r="S142" s="272">
        <f t="shared" ref="S142:W142" si="1045">SUM(S143)</f>
        <v>0</v>
      </c>
      <c r="T142" s="273">
        <f t="shared" si="1045"/>
        <v>0</v>
      </c>
      <c r="U142" s="327"/>
      <c r="V142" s="272">
        <f t="shared" si="1045"/>
        <v>0</v>
      </c>
      <c r="W142" s="582">
        <f t="shared" si="1045"/>
        <v>0</v>
      </c>
      <c r="X142" s="582">
        <f>Q142+W142</f>
        <v>0</v>
      </c>
      <c r="Y142" s="327"/>
      <c r="Z142" s="582">
        <f t="shared" ref="Z142:AL142" si="1046">SUM(Z143)</f>
        <v>0</v>
      </c>
      <c r="AA142" s="327" t="e">
        <f t="shared" ref="AA142:AA156" si="1047">Z142/X142</f>
        <v>#DIV/0!</v>
      </c>
      <c r="AB142" s="582">
        <f t="shared" si="1046"/>
        <v>0</v>
      </c>
      <c r="AC142" s="272">
        <f t="shared" si="1046"/>
        <v>0</v>
      </c>
      <c r="AD142" s="272">
        <f t="shared" si="1046"/>
        <v>0</v>
      </c>
      <c r="AE142" s="272">
        <f t="shared" si="1046"/>
        <v>0</v>
      </c>
      <c r="AF142" s="272">
        <f t="shared" si="1046"/>
        <v>0</v>
      </c>
      <c r="AG142" s="273">
        <f t="shared" si="1046"/>
        <v>0</v>
      </c>
      <c r="AH142" s="350">
        <f t="shared" si="1046"/>
        <v>0</v>
      </c>
      <c r="AI142" s="327"/>
      <c r="AJ142" s="350">
        <f t="shared" si="1046"/>
        <v>0</v>
      </c>
      <c r="AK142" s="327"/>
      <c r="AL142" s="273">
        <f t="shared" si="1046"/>
        <v>0</v>
      </c>
      <c r="AM142" s="273">
        <f t="shared" ref="AM142:AM156" si="1048">AD142+AL142</f>
        <v>0</v>
      </c>
      <c r="AN142" s="327"/>
      <c r="AO142" s="273">
        <f t="shared" ref="AO142" si="1049">SUM(AO143)</f>
        <v>0</v>
      </c>
      <c r="AP142" s="273">
        <f t="shared" ref="AP142:AP156" si="1050">AD142+AO142</f>
        <v>0</v>
      </c>
      <c r="AQ142" s="272">
        <f t="shared" ref="AQ142:AX142" si="1051">SUM(AQ143)</f>
        <v>0</v>
      </c>
      <c r="AR142" s="370">
        <f t="shared" si="1051"/>
        <v>0</v>
      </c>
      <c r="AS142" s="272">
        <f t="shared" si="1051"/>
        <v>0</v>
      </c>
      <c r="AT142" s="446">
        <f t="shared" si="1051"/>
        <v>0</v>
      </c>
      <c r="AU142" s="447">
        <f t="shared" si="1051"/>
        <v>0</v>
      </c>
      <c r="AV142" s="447">
        <f t="shared" si="1051"/>
        <v>0</v>
      </c>
      <c r="AW142" s="447">
        <f t="shared" si="1051"/>
        <v>0</v>
      </c>
      <c r="AX142" s="448">
        <f t="shared" si="1051"/>
        <v>0</v>
      </c>
      <c r="AY142" s="603"/>
      <c r="AZ142" s="447">
        <f t="shared" ref="AZ142" si="1052">SUM(AZ143)</f>
        <v>0</v>
      </c>
      <c r="BA142" s="447">
        <f t="shared" ref="BA142:BA156" si="1053">AU142+AZ142</f>
        <v>0</v>
      </c>
      <c r="BB142" s="603"/>
      <c r="BC142" s="448">
        <f t="shared" ref="BC142:BE142" si="1054">SUM(BC143)</f>
        <v>0</v>
      </c>
      <c r="BD142" s="603"/>
      <c r="BE142" s="448">
        <f t="shared" si="1054"/>
        <v>0</v>
      </c>
      <c r="BF142" s="603"/>
      <c r="BG142" s="447">
        <f t="shared" ref="BG142" si="1055">SUM(BG143)</f>
        <v>0</v>
      </c>
      <c r="BH142" s="447">
        <f t="shared" ref="BH142:BH156" si="1056">BA142+BG142</f>
        <v>0</v>
      </c>
      <c r="BI142" s="603"/>
      <c r="BJ142" s="448">
        <f t="shared" ref="BJ142:BP142" si="1057">SUM(BJ143)</f>
        <v>0</v>
      </c>
      <c r="BK142" s="448">
        <f t="shared" si="1057"/>
        <v>0</v>
      </c>
      <c r="BL142" s="405">
        <f t="shared" si="1057"/>
        <v>0</v>
      </c>
      <c r="BM142" s="405">
        <f t="shared" si="1057"/>
        <v>0</v>
      </c>
      <c r="BN142" s="405">
        <f t="shared" si="1057"/>
        <v>0</v>
      </c>
      <c r="BO142" s="350">
        <f t="shared" si="1057"/>
        <v>0</v>
      </c>
      <c r="BP142" s="396">
        <f t="shared" si="1057"/>
        <v>0</v>
      </c>
      <c r="BQ142" s="478">
        <f t="shared" si="1033"/>
        <v>0</v>
      </c>
      <c r="BR142" s="327"/>
      <c r="BS142" s="381">
        <f t="shared" ref="BS142:BU142" si="1058">SUM(BS143)</f>
        <v>0</v>
      </c>
      <c r="BT142" s="327"/>
      <c r="BU142" s="101">
        <f t="shared" si="1058"/>
        <v>9100</v>
      </c>
      <c r="BV142" s="323"/>
      <c r="BW142" s="396">
        <f t="shared" ref="BW142" si="1059">SUM(BW143)</f>
        <v>11300</v>
      </c>
      <c r="BX142" s="582">
        <f t="shared" ref="BX142:BX160" si="1060">BQ142+BW142</f>
        <v>11300</v>
      </c>
      <c r="BY142" s="323">
        <f t="shared" ref="BY142:BY160" si="1061">BU142/BX142</f>
        <v>0.80530973451327437</v>
      </c>
      <c r="BZ142" s="405">
        <f t="shared" ref="BZ142:CF142" si="1062">SUM(BZ143)</f>
        <v>11300</v>
      </c>
      <c r="CA142" s="1370">
        <f t="shared" si="1062"/>
        <v>2200</v>
      </c>
      <c r="CB142" s="405">
        <f t="shared" si="1062"/>
        <v>2200</v>
      </c>
      <c r="CC142" s="405">
        <f t="shared" si="1062"/>
        <v>2200</v>
      </c>
      <c r="CD142" s="1465">
        <f t="shared" si="1062"/>
        <v>11300</v>
      </c>
      <c r="CE142" s="272">
        <f t="shared" si="1062"/>
        <v>2200</v>
      </c>
      <c r="CF142" s="381">
        <f t="shared" si="1062"/>
        <v>0</v>
      </c>
      <c r="CG142" s="1475">
        <f t="shared" ref="CG142:CG156" si="1063">CF142/CA142</f>
        <v>0</v>
      </c>
      <c r="CH142" s="582">
        <f t="shared" ref="CH142" si="1064">SUM(CH143)</f>
        <v>0</v>
      </c>
      <c r="CI142" s="405">
        <f t="shared" ref="CI142:CI156" si="1065">CE142+CH142</f>
        <v>2200</v>
      </c>
      <c r="CJ142" s="1479">
        <f t="shared" ref="CJ142:CJ160" si="1066">CF142/CI142</f>
        <v>0</v>
      </c>
      <c r="CK142" s="1959">
        <f t="shared" ref="CK142" si="1067">SUM(CK143)</f>
        <v>2200</v>
      </c>
      <c r="CL142" s="1475">
        <f t="shared" ref="CL142:CL156" si="1068">CK142/CI142</f>
        <v>1</v>
      </c>
      <c r="CM142" s="582">
        <f t="shared" ref="CM142" si="1069">SUM(CM143)</f>
        <v>5566</v>
      </c>
      <c r="CN142" s="582">
        <f t="shared" si="1036"/>
        <v>7766</v>
      </c>
      <c r="CO142" s="1475">
        <f t="shared" ref="CO142:CO160" si="1070">CK142/CN142</f>
        <v>0.28328611898016998</v>
      </c>
      <c r="CP142" s="582">
        <f t="shared" ref="CP142" si="1071">SUM(CP143)</f>
        <v>0</v>
      </c>
      <c r="CQ142" s="405">
        <f t="shared" ref="CQ142:CQ156" si="1072">CI142+CP142</f>
        <v>2200</v>
      </c>
      <c r="CR142" s="1475">
        <f t="shared" ref="CR142:CR176" si="1073">CK142/CQ142</f>
        <v>1</v>
      </c>
      <c r="CS142" s="350">
        <f t="shared" ref="CS142:DB142" si="1074">SUM(CS143)</f>
        <v>2200</v>
      </c>
      <c r="CT142" s="478">
        <f t="shared" si="1074"/>
        <v>2200</v>
      </c>
      <c r="CU142" s="405">
        <f t="shared" si="1074"/>
        <v>2200</v>
      </c>
      <c r="CV142" s="405">
        <f t="shared" si="1074"/>
        <v>0</v>
      </c>
      <c r="CW142" s="448">
        <f t="shared" si="1074"/>
        <v>2200</v>
      </c>
      <c r="CX142" s="1475">
        <f t="shared" ref="CX142:CX156" si="1075">CW142/CQ142</f>
        <v>1</v>
      </c>
      <c r="CY142" s="478">
        <f t="shared" si="1074"/>
        <v>2200</v>
      </c>
      <c r="CZ142" s="405">
        <f t="shared" si="1074"/>
        <v>0</v>
      </c>
      <c r="DA142" s="405">
        <f t="shared" ref="DA142:DA156" si="1076">CT142+CZ142</f>
        <v>2200</v>
      </c>
      <c r="DB142" s="405">
        <f t="shared" si="1074"/>
        <v>0</v>
      </c>
      <c r="DC142" s="405">
        <f t="shared" si="1038"/>
        <v>2200</v>
      </c>
      <c r="DD142" s="350">
        <f t="shared" ref="DD142" si="1077">SUM(DD143)</f>
        <v>2200</v>
      </c>
      <c r="DE142" s="1969">
        <f t="shared" ref="DE142:DE156" si="1078">DD142/DC142</f>
        <v>1</v>
      </c>
      <c r="DF142" s="405">
        <f t="shared" ref="DF142" si="1079">SUM(DF143)</f>
        <v>0</v>
      </c>
      <c r="DG142" s="405">
        <f t="shared" si="1039"/>
        <v>2200</v>
      </c>
      <c r="DH142" s="1475">
        <f t="shared" ref="DH142:DH156" si="1080">DD142/DG142</f>
        <v>1</v>
      </c>
      <c r="DI142" s="350">
        <f t="shared" ref="DI142:DJ142" si="1081">SUM(DI143)</f>
        <v>2200</v>
      </c>
      <c r="DJ142" s="2565">
        <f t="shared" si="1081"/>
        <v>2200</v>
      </c>
      <c r="DK142" s="2543">
        <f t="shared" ref="DK142:DK156" si="1082">DJ142/DG142</f>
        <v>1</v>
      </c>
      <c r="DL142" s="2566">
        <f t="shared" ref="DL142:DO142" si="1083">SUM(DL143)</f>
        <v>27200</v>
      </c>
      <c r="DM142" s="2566">
        <f t="shared" si="1083"/>
        <v>0</v>
      </c>
      <c r="DN142" s="2566">
        <f t="shared" si="1083"/>
        <v>0</v>
      </c>
      <c r="DO142" s="2565">
        <f t="shared" si="1083"/>
        <v>2200</v>
      </c>
      <c r="DP142" s="2543">
        <f t="shared" ref="DP142:DP156" si="1084">DO142/DL142</f>
        <v>8.0882352941176475E-2</v>
      </c>
      <c r="DQ142" s="2566">
        <f t="shared" ref="DQ142" si="1085">SUM(DQ143)</f>
        <v>0</v>
      </c>
      <c r="DR142" s="2566">
        <f t="shared" si="1040"/>
        <v>27200</v>
      </c>
      <c r="DS142" s="2543">
        <f t="shared" ref="DS142:DS160" si="1086">DO142/DR142</f>
        <v>8.0882352941176475E-2</v>
      </c>
      <c r="DT142" s="2565">
        <f t="shared" ref="DT142" si="1087">SUM(DT143)</f>
        <v>2200</v>
      </c>
      <c r="DU142" s="2543">
        <f t="shared" ref="DU142:DU156" si="1088">DT142/DR142</f>
        <v>8.0882352941176475E-2</v>
      </c>
      <c r="DV142" s="2566">
        <f t="shared" ref="DV142:EB142" si="1089">SUM(DV143)</f>
        <v>27200</v>
      </c>
      <c r="DW142" s="2565">
        <f t="shared" si="1089"/>
        <v>2200</v>
      </c>
      <c r="DX142" s="587">
        <f t="shared" ref="DX142:DX160" si="1090">DW142/DR142</f>
        <v>8.0882352941176475E-2</v>
      </c>
      <c r="DY142" s="447">
        <f t="shared" si="1089"/>
        <v>0</v>
      </c>
      <c r="DZ142" s="405">
        <f t="shared" si="1089"/>
        <v>0</v>
      </c>
      <c r="EA142" s="405">
        <f t="shared" si="1089"/>
        <v>0</v>
      </c>
      <c r="EB142" s="447">
        <f t="shared" si="1089"/>
        <v>0</v>
      </c>
      <c r="EC142" s="447">
        <f t="shared" si="1041"/>
        <v>0</v>
      </c>
      <c r="ED142" s="448">
        <f t="shared" ref="ED142:EE142" si="1091">SUM(ED143)</f>
        <v>0</v>
      </c>
      <c r="EE142" s="405">
        <f t="shared" si="1091"/>
        <v>0</v>
      </c>
      <c r="EF142" s="405">
        <f t="shared" si="1042"/>
        <v>0</v>
      </c>
      <c r="EG142" s="1475"/>
      <c r="EH142" s="2436">
        <f t="shared" ref="EH142" si="1092">SUM(EH143)</f>
        <v>0</v>
      </c>
      <c r="EI142" s="1475" t="e">
        <f t="shared" si="1020"/>
        <v>#DIV/0!</v>
      </c>
      <c r="EJ142" s="447">
        <f t="shared" ref="EJ142" si="1093">SUM(EJ143)</f>
        <v>0</v>
      </c>
      <c r="EK142" s="2602">
        <f t="shared" ref="EK142:EM142" si="1094">SUM(EK143)</f>
        <v>0</v>
      </c>
      <c r="EL142" s="405">
        <f t="shared" si="1094"/>
        <v>0</v>
      </c>
      <c r="EM142" s="405">
        <f t="shared" si="1094"/>
        <v>0</v>
      </c>
    </row>
    <row r="143" spans="1:143" ht="21" x14ac:dyDescent="0.35">
      <c r="A143" s="203">
        <v>3</v>
      </c>
      <c r="B143" s="1747">
        <v>230</v>
      </c>
      <c r="C143" s="1747"/>
      <c r="D143" s="240"/>
      <c r="E143" s="206" t="s">
        <v>43</v>
      </c>
      <c r="F143" s="1747"/>
      <c r="G143" s="241">
        <f t="shared" ref="G143:L143" si="1095">SUM(G144:G145)</f>
        <v>0</v>
      </c>
      <c r="H143" s="241">
        <f t="shared" si="1095"/>
        <v>0</v>
      </c>
      <c r="I143" s="242">
        <f t="shared" si="1095"/>
        <v>0</v>
      </c>
      <c r="J143" s="241">
        <f t="shared" si="1095"/>
        <v>0</v>
      </c>
      <c r="K143" s="241">
        <f t="shared" si="1095"/>
        <v>0</v>
      </c>
      <c r="L143" s="242">
        <f t="shared" si="1095"/>
        <v>0</v>
      </c>
      <c r="M143" s="215"/>
      <c r="N143" s="242">
        <f>SUM(N144:N145)</f>
        <v>0</v>
      </c>
      <c r="O143" s="580">
        <f>SUM(O144:O145)</f>
        <v>0</v>
      </c>
      <c r="P143" s="241">
        <f t="shared" ref="P143" si="1096">SUM(P144:P145)</f>
        <v>0</v>
      </c>
      <c r="Q143" s="242">
        <f t="shared" si="1044"/>
        <v>0</v>
      </c>
      <c r="R143" s="215"/>
      <c r="S143" s="241">
        <f t="shared" ref="S143:T143" si="1097">SUM(S144:S145)</f>
        <v>0</v>
      </c>
      <c r="T143" s="242">
        <f t="shared" si="1097"/>
        <v>0</v>
      </c>
      <c r="U143" s="323"/>
      <c r="V143" s="241">
        <f t="shared" ref="V143" si="1098">SUM(V144:V145)</f>
        <v>0</v>
      </c>
      <c r="W143" s="580">
        <f>SUM(W144:W145)</f>
        <v>0</v>
      </c>
      <c r="X143" s="580">
        <f t="shared" ref="X143:X160" si="1099">Q143+W143</f>
        <v>0</v>
      </c>
      <c r="Y143" s="323"/>
      <c r="Z143" s="580">
        <f t="shared" ref="Z143:AF143" si="1100">SUM(Z144:Z145)</f>
        <v>0</v>
      </c>
      <c r="AA143" s="323" t="e">
        <f t="shared" si="1047"/>
        <v>#DIV/0!</v>
      </c>
      <c r="AB143" s="580">
        <f t="shared" si="1100"/>
        <v>0</v>
      </c>
      <c r="AC143" s="241">
        <f t="shared" si="1100"/>
        <v>0</v>
      </c>
      <c r="AD143" s="241">
        <f t="shared" si="1100"/>
        <v>0</v>
      </c>
      <c r="AE143" s="241">
        <f t="shared" si="1100"/>
        <v>0</v>
      </c>
      <c r="AF143" s="241">
        <f t="shared" si="1100"/>
        <v>0</v>
      </c>
      <c r="AG143" s="242">
        <f>SUM(AG144:AG145)</f>
        <v>0</v>
      </c>
      <c r="AH143" s="342">
        <f t="shared" ref="AH143" si="1101">SUM(AH144:AH145)</f>
        <v>0</v>
      </c>
      <c r="AI143" s="323"/>
      <c r="AJ143" s="342">
        <f t="shared" ref="AJ143" si="1102">SUM(AJ144:AJ145)</f>
        <v>0</v>
      </c>
      <c r="AK143" s="323"/>
      <c r="AL143" s="242">
        <f t="shared" ref="AL143" si="1103">SUM(AL144:AL145)</f>
        <v>0</v>
      </c>
      <c r="AM143" s="242">
        <f t="shared" si="1048"/>
        <v>0</v>
      </c>
      <c r="AN143" s="323"/>
      <c r="AO143" s="242">
        <f t="shared" ref="AO143" si="1104">SUM(AO144:AO145)</f>
        <v>0</v>
      </c>
      <c r="AP143" s="242">
        <f t="shared" si="1050"/>
        <v>0</v>
      </c>
      <c r="AQ143" s="241">
        <f t="shared" ref="AQ143:AX143" si="1105">SUM(AQ144:AQ145)</f>
        <v>0</v>
      </c>
      <c r="AR143" s="362">
        <f t="shared" si="1105"/>
        <v>0</v>
      </c>
      <c r="AS143" s="241">
        <f t="shared" si="1105"/>
        <v>0</v>
      </c>
      <c r="AT143" s="423">
        <f t="shared" si="1105"/>
        <v>0</v>
      </c>
      <c r="AU143" s="424">
        <f t="shared" si="1105"/>
        <v>0</v>
      </c>
      <c r="AV143" s="424">
        <f t="shared" si="1105"/>
        <v>0</v>
      </c>
      <c r="AW143" s="424">
        <f t="shared" si="1105"/>
        <v>0</v>
      </c>
      <c r="AX143" s="425">
        <f t="shared" si="1105"/>
        <v>0</v>
      </c>
      <c r="AY143" s="587"/>
      <c r="AZ143" s="424">
        <f t="shared" ref="AZ143" si="1106">SUM(AZ144:AZ145)</f>
        <v>0</v>
      </c>
      <c r="BA143" s="424">
        <f t="shared" si="1053"/>
        <v>0</v>
      </c>
      <c r="BB143" s="587"/>
      <c r="BC143" s="425">
        <f t="shared" ref="BC143:BE143" si="1107">SUM(BC144:BC145)</f>
        <v>0</v>
      </c>
      <c r="BD143" s="587"/>
      <c r="BE143" s="425">
        <f t="shared" si="1107"/>
        <v>0</v>
      </c>
      <c r="BF143" s="587"/>
      <c r="BG143" s="424">
        <f t="shared" ref="BG143" si="1108">SUM(BG144:BG145)</f>
        <v>0</v>
      </c>
      <c r="BH143" s="424">
        <f t="shared" si="1056"/>
        <v>0</v>
      </c>
      <c r="BI143" s="587"/>
      <c r="BJ143" s="425">
        <f t="shared" ref="BJ143:BP143" si="1109">SUM(BJ144:BJ145)</f>
        <v>0</v>
      </c>
      <c r="BK143" s="425">
        <f t="shared" si="1109"/>
        <v>0</v>
      </c>
      <c r="BL143" s="305">
        <f t="shared" si="1109"/>
        <v>0</v>
      </c>
      <c r="BM143" s="305">
        <f t="shared" si="1109"/>
        <v>0</v>
      </c>
      <c r="BN143" s="305">
        <f t="shared" si="1109"/>
        <v>0</v>
      </c>
      <c r="BO143" s="342">
        <f t="shared" si="1109"/>
        <v>0</v>
      </c>
      <c r="BP143" s="389">
        <f t="shared" si="1109"/>
        <v>0</v>
      </c>
      <c r="BQ143" s="507">
        <f t="shared" si="1033"/>
        <v>0</v>
      </c>
      <c r="BR143" s="323"/>
      <c r="BS143" s="375">
        <f t="shared" ref="BS143:BU143" si="1110">SUM(BS144:BS145)</f>
        <v>0</v>
      </c>
      <c r="BT143" s="323"/>
      <c r="BU143" s="95">
        <f t="shared" si="1110"/>
        <v>9100</v>
      </c>
      <c r="BV143" s="323"/>
      <c r="BW143" s="389">
        <f t="shared" ref="BW143" si="1111">SUM(BW144:BW145)</f>
        <v>11300</v>
      </c>
      <c r="BX143" s="580">
        <f t="shared" si="1060"/>
        <v>11300</v>
      </c>
      <c r="BY143" s="323">
        <f t="shared" si="1061"/>
        <v>0.80530973451327437</v>
      </c>
      <c r="BZ143" s="305">
        <f t="shared" ref="BZ143:CF143" si="1112">SUM(BZ144:BZ145)</f>
        <v>11300</v>
      </c>
      <c r="CA143" s="1373">
        <f t="shared" si="1112"/>
        <v>2200</v>
      </c>
      <c r="CB143" s="305">
        <f t="shared" si="1112"/>
        <v>2200</v>
      </c>
      <c r="CC143" s="305">
        <f t="shared" si="1112"/>
        <v>2200</v>
      </c>
      <c r="CD143" s="1456">
        <f t="shared" si="1112"/>
        <v>11300</v>
      </c>
      <c r="CE143" s="241">
        <f t="shared" si="1112"/>
        <v>2200</v>
      </c>
      <c r="CF143" s="375">
        <f t="shared" si="1112"/>
        <v>0</v>
      </c>
      <c r="CG143" s="1475">
        <f t="shared" si="1063"/>
        <v>0</v>
      </c>
      <c r="CH143" s="580">
        <f t="shared" ref="CH143" si="1113">SUM(CH144:CH145)</f>
        <v>0</v>
      </c>
      <c r="CI143" s="305">
        <f t="shared" si="1065"/>
        <v>2200</v>
      </c>
      <c r="CJ143" s="1475">
        <f t="shared" si="1066"/>
        <v>0</v>
      </c>
      <c r="CK143" s="1953">
        <f t="shared" ref="CK143" si="1114">SUM(CK144:CK145)</f>
        <v>2200</v>
      </c>
      <c r="CL143" s="1475">
        <f t="shared" si="1068"/>
        <v>1</v>
      </c>
      <c r="CM143" s="580">
        <f t="shared" ref="CM143" si="1115">SUM(CM144:CM145)</f>
        <v>5566</v>
      </c>
      <c r="CN143" s="580">
        <f t="shared" si="1036"/>
        <v>7766</v>
      </c>
      <c r="CO143" s="1475">
        <f t="shared" si="1070"/>
        <v>0.28328611898016998</v>
      </c>
      <c r="CP143" s="580">
        <f t="shared" ref="CP143" si="1116">SUM(CP144:CP145)</f>
        <v>0</v>
      </c>
      <c r="CQ143" s="305">
        <f t="shared" si="1072"/>
        <v>2200</v>
      </c>
      <c r="CR143" s="1475">
        <f t="shared" si="1073"/>
        <v>1</v>
      </c>
      <c r="CS143" s="342">
        <f t="shared" ref="CS143:CW143" si="1117">SUM(CS144:CS145)</f>
        <v>2200</v>
      </c>
      <c r="CT143" s="507">
        <f t="shared" si="1117"/>
        <v>2200</v>
      </c>
      <c r="CU143" s="305">
        <f t="shared" si="1117"/>
        <v>2200</v>
      </c>
      <c r="CV143" s="305">
        <f t="shared" si="1117"/>
        <v>0</v>
      </c>
      <c r="CW143" s="425">
        <f t="shared" si="1117"/>
        <v>2200</v>
      </c>
      <c r="CX143" s="1475">
        <f t="shared" si="1075"/>
        <v>1</v>
      </c>
      <c r="CY143" s="507">
        <f t="shared" ref="CY143:DB143" si="1118">SUM(CY144:CY145)</f>
        <v>2200</v>
      </c>
      <c r="CZ143" s="305">
        <f t="shared" si="1118"/>
        <v>0</v>
      </c>
      <c r="DA143" s="305">
        <f t="shared" si="1076"/>
        <v>2200</v>
      </c>
      <c r="DB143" s="305">
        <f t="shared" si="1118"/>
        <v>0</v>
      </c>
      <c r="DC143" s="305">
        <f t="shared" si="1038"/>
        <v>2200</v>
      </c>
      <c r="DD143" s="342">
        <f t="shared" ref="DD143" si="1119">SUM(DD144:DD145)</f>
        <v>2200</v>
      </c>
      <c r="DE143" s="1969">
        <f t="shared" si="1078"/>
        <v>1</v>
      </c>
      <c r="DF143" s="305">
        <f t="shared" ref="DF143" si="1120">SUM(DF144:DF145)</f>
        <v>0</v>
      </c>
      <c r="DG143" s="305">
        <f t="shared" si="1039"/>
        <v>2200</v>
      </c>
      <c r="DH143" s="1475">
        <f t="shared" si="1080"/>
        <v>1</v>
      </c>
      <c r="DI143" s="342">
        <f t="shared" ref="DI143:DJ143" si="1121">SUM(DI144:DI145)</f>
        <v>2200</v>
      </c>
      <c r="DJ143" s="2542">
        <f t="shared" si="1121"/>
        <v>2200</v>
      </c>
      <c r="DK143" s="2543">
        <f t="shared" si="1082"/>
        <v>1</v>
      </c>
      <c r="DL143" s="2544">
        <f t="shared" ref="DL143:DO143" si="1122">SUM(DL144:DL145)</f>
        <v>27200</v>
      </c>
      <c r="DM143" s="2544">
        <f t="shared" si="1122"/>
        <v>0</v>
      </c>
      <c r="DN143" s="2544">
        <f t="shared" si="1122"/>
        <v>0</v>
      </c>
      <c r="DO143" s="2542">
        <f t="shared" si="1122"/>
        <v>2200</v>
      </c>
      <c r="DP143" s="2543">
        <f t="shared" si="1084"/>
        <v>8.0882352941176475E-2</v>
      </c>
      <c r="DQ143" s="2544">
        <f t="shared" ref="DQ143" si="1123">SUM(DQ144:DQ145)</f>
        <v>0</v>
      </c>
      <c r="DR143" s="2544">
        <f t="shared" si="1040"/>
        <v>27200</v>
      </c>
      <c r="DS143" s="2543">
        <f t="shared" si="1086"/>
        <v>8.0882352941176475E-2</v>
      </c>
      <c r="DT143" s="2542">
        <f t="shared" ref="DT143" si="1124">SUM(DT144:DT145)</f>
        <v>2200</v>
      </c>
      <c r="DU143" s="2543">
        <f t="shared" si="1088"/>
        <v>8.0882352941176475E-2</v>
      </c>
      <c r="DV143" s="2544">
        <f t="shared" ref="DV143:EB143" si="1125">SUM(DV144:DV145)</f>
        <v>27200</v>
      </c>
      <c r="DW143" s="2542">
        <f t="shared" ref="DW143" si="1126">SUM(DW144:DW145)</f>
        <v>2200</v>
      </c>
      <c r="DX143" s="587">
        <f t="shared" si="1090"/>
        <v>8.0882352941176475E-2</v>
      </c>
      <c r="DY143" s="424">
        <f t="shared" si="1125"/>
        <v>0</v>
      </c>
      <c r="DZ143" s="305">
        <f t="shared" si="1125"/>
        <v>0</v>
      </c>
      <c r="EA143" s="305">
        <f t="shared" si="1125"/>
        <v>0</v>
      </c>
      <c r="EB143" s="424">
        <f t="shared" si="1125"/>
        <v>0</v>
      </c>
      <c r="EC143" s="424">
        <f t="shared" si="1041"/>
        <v>0</v>
      </c>
      <c r="ED143" s="425">
        <f t="shared" ref="ED143:EE143" si="1127">SUM(ED144:ED145)</f>
        <v>0</v>
      </c>
      <c r="EE143" s="305">
        <f t="shared" si="1127"/>
        <v>0</v>
      </c>
      <c r="EF143" s="305">
        <f t="shared" si="1042"/>
        <v>0</v>
      </c>
      <c r="EG143" s="1475"/>
      <c r="EH143" s="2429">
        <f t="shared" ref="EH143" si="1128">SUM(EH144:EH145)</f>
        <v>0</v>
      </c>
      <c r="EI143" s="1475" t="e">
        <f t="shared" si="1020"/>
        <v>#DIV/0!</v>
      </c>
      <c r="EJ143" s="424">
        <f t="shared" ref="EJ143" si="1129">SUM(EJ144:EJ145)</f>
        <v>0</v>
      </c>
      <c r="EK143" s="2643">
        <f t="shared" ref="EK143:EL143" si="1130">SUM(EK144:EK145)</f>
        <v>0</v>
      </c>
      <c r="EL143" s="305">
        <f t="shared" si="1130"/>
        <v>0</v>
      </c>
      <c r="EM143" s="305">
        <f t="shared" ref="EM143" si="1131">SUM(EM144:EM145)</f>
        <v>0</v>
      </c>
    </row>
    <row r="144" spans="1:143" ht="21" x14ac:dyDescent="0.35">
      <c r="A144" s="1561">
        <v>4</v>
      </c>
      <c r="B144" s="650"/>
      <c r="C144" s="650">
        <v>233</v>
      </c>
      <c r="D144" s="1562" t="s">
        <v>176</v>
      </c>
      <c r="E144" s="1747" t="s">
        <v>188</v>
      </c>
      <c r="F144" s="650" t="s">
        <v>513</v>
      </c>
      <c r="G144" s="304">
        <v>0</v>
      </c>
      <c r="H144" s="304">
        <v>0</v>
      </c>
      <c r="I144" s="530">
        <v>0</v>
      </c>
      <c r="J144" s="304">
        <v>0</v>
      </c>
      <c r="K144" s="304">
        <v>0</v>
      </c>
      <c r="L144" s="530">
        <v>0</v>
      </c>
      <c r="M144" s="323" t="e">
        <f t="shared" ref="M144:M151" si="1132">L144/I144</f>
        <v>#DIV/0!</v>
      </c>
      <c r="N144" s="530"/>
      <c r="O144" s="530"/>
      <c r="P144" s="304">
        <v>0</v>
      </c>
      <c r="Q144" s="530">
        <f t="shared" si="1044"/>
        <v>0</v>
      </c>
      <c r="R144" s="323" t="e">
        <f t="shared" ref="R144:R156" si="1133">L144/Q144</f>
        <v>#DIV/0!</v>
      </c>
      <c r="S144" s="304">
        <v>0</v>
      </c>
      <c r="T144" s="530">
        <v>0</v>
      </c>
      <c r="U144" s="323" t="e">
        <f t="shared" ref="U144:U156" si="1134">T144/Q144</f>
        <v>#DIV/0!</v>
      </c>
      <c r="V144" s="304">
        <v>0</v>
      </c>
      <c r="W144" s="530"/>
      <c r="X144" s="530">
        <f t="shared" si="1099"/>
        <v>0</v>
      </c>
      <c r="Y144" s="323" t="e">
        <f t="shared" ref="Y144:Y156" si="1135">T144/X144</f>
        <v>#DIV/0!</v>
      </c>
      <c r="Z144" s="530">
        <v>0</v>
      </c>
      <c r="AA144" s="323" t="e">
        <f t="shared" si="1047"/>
        <v>#DIV/0!</v>
      </c>
      <c r="AB144" s="530">
        <v>0</v>
      </c>
      <c r="AC144" s="304">
        <v>0</v>
      </c>
      <c r="AD144" s="304">
        <v>0</v>
      </c>
      <c r="AE144" s="304">
        <v>0</v>
      </c>
      <c r="AF144" s="304">
        <v>0</v>
      </c>
      <c r="AG144" s="530"/>
      <c r="AH144" s="343">
        <v>0</v>
      </c>
      <c r="AI144" s="323"/>
      <c r="AJ144" s="343">
        <v>0</v>
      </c>
      <c r="AK144" s="323"/>
      <c r="AL144" s="530">
        <v>0</v>
      </c>
      <c r="AM144" s="530">
        <f t="shared" si="1048"/>
        <v>0</v>
      </c>
      <c r="AN144" s="323" t="e">
        <f t="shared" ref="AN144:AN160" si="1136">AJ144/AM144</f>
        <v>#DIV/0!</v>
      </c>
      <c r="AO144" s="530">
        <v>0</v>
      </c>
      <c r="AP144" s="530">
        <f t="shared" si="1050"/>
        <v>0</v>
      </c>
      <c r="AQ144" s="304">
        <v>0</v>
      </c>
      <c r="AR144" s="343">
        <v>0</v>
      </c>
      <c r="AS144" s="304">
        <v>0</v>
      </c>
      <c r="AT144" s="428">
        <v>0</v>
      </c>
      <c r="AU144" s="427">
        <v>0</v>
      </c>
      <c r="AV144" s="427">
        <v>0</v>
      </c>
      <c r="AW144" s="427">
        <v>0</v>
      </c>
      <c r="AX144" s="428">
        <v>0</v>
      </c>
      <c r="AY144" s="587"/>
      <c r="AZ144" s="427">
        <v>0</v>
      </c>
      <c r="BA144" s="427">
        <f t="shared" si="1053"/>
        <v>0</v>
      </c>
      <c r="BB144" s="587" t="e">
        <f t="shared" ref="BB144:BB156" si="1137">AX144/BA144</f>
        <v>#DIV/0!</v>
      </c>
      <c r="BC144" s="428">
        <v>0</v>
      </c>
      <c r="BD144" s="587" t="e">
        <f t="shared" ref="BD144:BD156" si="1138">BC144/BA144</f>
        <v>#DIV/0!</v>
      </c>
      <c r="BE144" s="428">
        <v>0</v>
      </c>
      <c r="BF144" s="587" t="e">
        <f t="shared" ref="BF144:BF156" si="1139">BE144/BA144</f>
        <v>#DIV/0!</v>
      </c>
      <c r="BG144" s="427">
        <v>0</v>
      </c>
      <c r="BH144" s="427">
        <f t="shared" si="1056"/>
        <v>0</v>
      </c>
      <c r="BI144" s="587" t="e">
        <f t="shared" ref="BI144:BI156" si="1140">BE144/BH144</f>
        <v>#DIV/0!</v>
      </c>
      <c r="BJ144" s="428">
        <v>0</v>
      </c>
      <c r="BK144" s="428">
        <v>0</v>
      </c>
      <c r="BL144" s="304">
        <v>0</v>
      </c>
      <c r="BM144" s="304">
        <v>0</v>
      </c>
      <c r="BN144" s="304">
        <v>0</v>
      </c>
      <c r="BO144" s="343">
        <v>0</v>
      </c>
      <c r="BP144" s="390">
        <v>0</v>
      </c>
      <c r="BQ144" s="504">
        <f t="shared" si="1033"/>
        <v>0</v>
      </c>
      <c r="BR144" s="323"/>
      <c r="BS144" s="376">
        <v>0</v>
      </c>
      <c r="BT144" s="323" t="e">
        <f t="shared" ref="BT144:BT160" si="1141">BS144/BQ144</f>
        <v>#DIV/0!</v>
      </c>
      <c r="BU144" s="376">
        <v>9100</v>
      </c>
      <c r="BV144" s="323"/>
      <c r="BW144" s="390">
        <v>11300</v>
      </c>
      <c r="BX144" s="530">
        <f t="shared" si="1060"/>
        <v>11300</v>
      </c>
      <c r="BY144" s="323">
        <f t="shared" si="1061"/>
        <v>0.80530973451327437</v>
      </c>
      <c r="BZ144" s="304">
        <v>11300</v>
      </c>
      <c r="CA144" s="530">
        <v>2200</v>
      </c>
      <c r="CB144" s="304">
        <v>2200</v>
      </c>
      <c r="CC144" s="304">
        <v>2200</v>
      </c>
      <c r="CD144" s="1563">
        <v>11300</v>
      </c>
      <c r="CE144" s="304">
        <v>2200</v>
      </c>
      <c r="CF144" s="376">
        <v>0</v>
      </c>
      <c r="CG144" s="1475">
        <f t="shared" si="1063"/>
        <v>0</v>
      </c>
      <c r="CH144" s="530">
        <v>0</v>
      </c>
      <c r="CI144" s="304">
        <f t="shared" si="1065"/>
        <v>2200</v>
      </c>
      <c r="CJ144" s="1475">
        <f t="shared" si="1066"/>
        <v>0</v>
      </c>
      <c r="CK144" s="1954">
        <v>2200</v>
      </c>
      <c r="CL144" s="1475">
        <f t="shared" si="1068"/>
        <v>1</v>
      </c>
      <c r="CM144" s="1487">
        <v>5566</v>
      </c>
      <c r="CN144" s="530">
        <f t="shared" si="1036"/>
        <v>7766</v>
      </c>
      <c r="CO144" s="1475">
        <f t="shared" si="1070"/>
        <v>0.28328611898016998</v>
      </c>
      <c r="CP144" s="530"/>
      <c r="CQ144" s="304">
        <f t="shared" si="1072"/>
        <v>2200</v>
      </c>
      <c r="CR144" s="1475">
        <f t="shared" si="1073"/>
        <v>1</v>
      </c>
      <c r="CS144" s="343">
        <v>2200</v>
      </c>
      <c r="CT144" s="504">
        <v>2200</v>
      </c>
      <c r="CU144" s="304">
        <v>2200</v>
      </c>
      <c r="CV144" s="304"/>
      <c r="CW144" s="428">
        <v>2200</v>
      </c>
      <c r="CX144" s="1475">
        <f t="shared" si="1075"/>
        <v>1</v>
      </c>
      <c r="CY144" s="504">
        <v>2200</v>
      </c>
      <c r="CZ144" s="304"/>
      <c r="DA144" s="304">
        <f t="shared" si="1076"/>
        <v>2200</v>
      </c>
      <c r="DB144" s="304"/>
      <c r="DC144" s="304">
        <f t="shared" si="1038"/>
        <v>2200</v>
      </c>
      <c r="DD144" s="343">
        <v>2200</v>
      </c>
      <c r="DE144" s="1969">
        <f t="shared" si="1078"/>
        <v>1</v>
      </c>
      <c r="DF144" s="304"/>
      <c r="DG144" s="304">
        <f t="shared" si="1039"/>
        <v>2200</v>
      </c>
      <c r="DH144" s="1475">
        <f t="shared" si="1080"/>
        <v>1</v>
      </c>
      <c r="DI144" s="343">
        <v>2200</v>
      </c>
      <c r="DJ144" s="2545">
        <v>2200</v>
      </c>
      <c r="DK144" s="2543">
        <f t="shared" si="1082"/>
        <v>1</v>
      </c>
      <c r="DL144" s="2546">
        <v>2200</v>
      </c>
      <c r="DM144" s="2546">
        <v>0</v>
      </c>
      <c r="DN144" s="2546">
        <v>0</v>
      </c>
      <c r="DO144" s="2545">
        <v>2200</v>
      </c>
      <c r="DP144" s="2543">
        <f t="shared" si="1084"/>
        <v>1</v>
      </c>
      <c r="DQ144" s="2546"/>
      <c r="DR144" s="2546">
        <f t="shared" si="1040"/>
        <v>2200</v>
      </c>
      <c r="DS144" s="2543">
        <f t="shared" si="1086"/>
        <v>1</v>
      </c>
      <c r="DT144" s="2545">
        <v>2200</v>
      </c>
      <c r="DU144" s="2543">
        <f t="shared" si="1088"/>
        <v>1</v>
      </c>
      <c r="DV144" s="2546">
        <v>2200</v>
      </c>
      <c r="DW144" s="2545">
        <v>2200</v>
      </c>
      <c r="DX144" s="587">
        <f t="shared" si="1090"/>
        <v>1</v>
      </c>
      <c r="DY144" s="427">
        <v>0</v>
      </c>
      <c r="DZ144" s="304">
        <v>0</v>
      </c>
      <c r="EA144" s="304">
        <v>0</v>
      </c>
      <c r="EB144" s="427"/>
      <c r="EC144" s="427">
        <f t="shared" si="1041"/>
        <v>0</v>
      </c>
      <c r="ED144" s="428">
        <v>0</v>
      </c>
      <c r="EE144" s="304"/>
      <c r="EF144" s="304">
        <f t="shared" si="1042"/>
        <v>0</v>
      </c>
      <c r="EG144" s="1475" t="e">
        <f t="shared" ref="EG144:EG160" si="1142">ED144/EF144</f>
        <v>#DIV/0!</v>
      </c>
      <c r="EH144" s="2430">
        <v>0</v>
      </c>
      <c r="EI144" s="1475" t="e">
        <f t="shared" si="1020"/>
        <v>#DIV/0!</v>
      </c>
      <c r="EJ144" s="427">
        <v>0</v>
      </c>
      <c r="EK144" s="2640">
        <v>0</v>
      </c>
      <c r="EL144" s="304">
        <v>0</v>
      </c>
      <c r="EM144" s="304">
        <v>0</v>
      </c>
    </row>
    <row r="145" spans="1:143" ht="21" hidden="1" x14ac:dyDescent="0.35">
      <c r="A145" s="203">
        <v>5</v>
      </c>
      <c r="B145" s="1747"/>
      <c r="C145" s="1747">
        <v>239</v>
      </c>
      <c r="D145" s="240" t="s">
        <v>176</v>
      </c>
      <c r="E145" s="1747" t="s">
        <v>839</v>
      </c>
      <c r="F145" s="1747" t="s">
        <v>513</v>
      </c>
      <c r="G145" s="223">
        <v>0</v>
      </c>
      <c r="H145" s="223">
        <v>0</v>
      </c>
      <c r="I145" s="226">
        <v>0</v>
      </c>
      <c r="J145" s="223">
        <v>0</v>
      </c>
      <c r="K145" s="223">
        <v>0</v>
      </c>
      <c r="L145" s="226">
        <v>0</v>
      </c>
      <c r="M145" s="215" t="e">
        <f t="shared" si="1132"/>
        <v>#DIV/0!</v>
      </c>
      <c r="N145" s="226"/>
      <c r="O145" s="530"/>
      <c r="P145" s="223">
        <v>0</v>
      </c>
      <c r="Q145" s="226">
        <f t="shared" si="1044"/>
        <v>0</v>
      </c>
      <c r="R145" s="215" t="e">
        <f t="shared" si="1133"/>
        <v>#DIV/0!</v>
      </c>
      <c r="S145" s="223">
        <v>0</v>
      </c>
      <c r="T145" s="226">
        <v>0</v>
      </c>
      <c r="U145" s="323" t="e">
        <f t="shared" si="1134"/>
        <v>#DIV/0!</v>
      </c>
      <c r="V145" s="223">
        <v>0</v>
      </c>
      <c r="W145" s="530"/>
      <c r="X145" s="530">
        <f t="shared" si="1099"/>
        <v>0</v>
      </c>
      <c r="Y145" s="323" t="e">
        <f t="shared" si="1135"/>
        <v>#DIV/0!</v>
      </c>
      <c r="Z145" s="530">
        <v>0</v>
      </c>
      <c r="AA145" s="323" t="e">
        <f t="shared" si="1047"/>
        <v>#DIV/0!</v>
      </c>
      <c r="AB145" s="530">
        <v>0</v>
      </c>
      <c r="AC145" s="223">
        <v>0</v>
      </c>
      <c r="AD145" s="223">
        <v>0</v>
      </c>
      <c r="AE145" s="223">
        <v>0</v>
      </c>
      <c r="AF145" s="223">
        <v>0</v>
      </c>
      <c r="AG145" s="226"/>
      <c r="AH145" s="343">
        <v>0</v>
      </c>
      <c r="AI145" s="323"/>
      <c r="AJ145" s="343">
        <v>0</v>
      </c>
      <c r="AK145" s="323"/>
      <c r="AL145" s="226">
        <v>0</v>
      </c>
      <c r="AM145" s="226">
        <f t="shared" si="1048"/>
        <v>0</v>
      </c>
      <c r="AN145" s="323" t="e">
        <f t="shared" si="1136"/>
        <v>#DIV/0!</v>
      </c>
      <c r="AO145" s="226">
        <v>0</v>
      </c>
      <c r="AP145" s="226">
        <f t="shared" si="1050"/>
        <v>0</v>
      </c>
      <c r="AQ145" s="223">
        <v>0</v>
      </c>
      <c r="AR145" s="363">
        <v>0</v>
      </c>
      <c r="AS145" s="223">
        <v>0</v>
      </c>
      <c r="AT145" s="426">
        <v>0</v>
      </c>
      <c r="AU145" s="427">
        <v>0</v>
      </c>
      <c r="AV145" s="427">
        <v>0</v>
      </c>
      <c r="AW145" s="427">
        <v>0</v>
      </c>
      <c r="AX145" s="428">
        <v>0</v>
      </c>
      <c r="AY145" s="587"/>
      <c r="AZ145" s="427">
        <v>0</v>
      </c>
      <c r="BA145" s="427">
        <f t="shared" si="1053"/>
        <v>0</v>
      </c>
      <c r="BB145" s="587" t="e">
        <f t="shared" si="1137"/>
        <v>#DIV/0!</v>
      </c>
      <c r="BC145" s="428">
        <v>0</v>
      </c>
      <c r="BD145" s="587" t="e">
        <f t="shared" si="1138"/>
        <v>#DIV/0!</v>
      </c>
      <c r="BE145" s="428">
        <v>0</v>
      </c>
      <c r="BF145" s="587" t="e">
        <f t="shared" si="1139"/>
        <v>#DIV/0!</v>
      </c>
      <c r="BG145" s="427">
        <v>0</v>
      </c>
      <c r="BH145" s="427">
        <f t="shared" si="1056"/>
        <v>0</v>
      </c>
      <c r="BI145" s="587" t="e">
        <f t="shared" si="1140"/>
        <v>#DIV/0!</v>
      </c>
      <c r="BJ145" s="428">
        <v>0</v>
      </c>
      <c r="BK145" s="428">
        <v>0</v>
      </c>
      <c r="BL145" s="304">
        <v>0</v>
      </c>
      <c r="BM145" s="304">
        <v>0</v>
      </c>
      <c r="BN145" s="304">
        <v>0</v>
      </c>
      <c r="BO145" s="343">
        <v>0</v>
      </c>
      <c r="BP145" s="390">
        <v>0</v>
      </c>
      <c r="BQ145" s="504">
        <f t="shared" si="1033"/>
        <v>0</v>
      </c>
      <c r="BR145" s="323"/>
      <c r="BS145" s="376">
        <v>0</v>
      </c>
      <c r="BT145" s="323" t="e">
        <f t="shared" si="1141"/>
        <v>#DIV/0!</v>
      </c>
      <c r="BU145" s="96">
        <v>0</v>
      </c>
      <c r="BV145" s="323" t="e">
        <f t="shared" ref="BV145:BV156" si="1143">BU145/BQ145</f>
        <v>#DIV/0!</v>
      </c>
      <c r="BW145" s="390">
        <v>0</v>
      </c>
      <c r="BX145" s="530">
        <f t="shared" si="1060"/>
        <v>0</v>
      </c>
      <c r="BY145" s="323" t="e">
        <f t="shared" si="1061"/>
        <v>#DIV/0!</v>
      </c>
      <c r="BZ145" s="304">
        <v>0</v>
      </c>
      <c r="CA145" s="1372">
        <v>0</v>
      </c>
      <c r="CB145" s="304">
        <v>0</v>
      </c>
      <c r="CC145" s="304">
        <v>0</v>
      </c>
      <c r="CD145" s="1457">
        <v>0</v>
      </c>
      <c r="CE145" s="223">
        <v>0</v>
      </c>
      <c r="CF145" s="376">
        <v>0</v>
      </c>
      <c r="CG145" s="1475" t="e">
        <f t="shared" si="1063"/>
        <v>#DIV/0!</v>
      </c>
      <c r="CH145" s="530">
        <v>0</v>
      </c>
      <c r="CI145" s="304">
        <f t="shared" si="1065"/>
        <v>0</v>
      </c>
      <c r="CJ145" s="1475" t="e">
        <f t="shared" si="1066"/>
        <v>#DIV/0!</v>
      </c>
      <c r="CK145" s="1954">
        <v>0</v>
      </c>
      <c r="CL145" s="1475" t="e">
        <f t="shared" si="1068"/>
        <v>#DIV/0!</v>
      </c>
      <c r="CM145" s="530">
        <v>0</v>
      </c>
      <c r="CN145" s="530">
        <f t="shared" si="1036"/>
        <v>0</v>
      </c>
      <c r="CO145" s="1475" t="e">
        <f t="shared" si="1070"/>
        <v>#DIV/0!</v>
      </c>
      <c r="CP145" s="530">
        <v>0</v>
      </c>
      <c r="CQ145" s="304">
        <f t="shared" si="1072"/>
        <v>0</v>
      </c>
      <c r="CR145" s="1475" t="e">
        <f t="shared" si="1073"/>
        <v>#DIV/0!</v>
      </c>
      <c r="CS145" s="343">
        <v>0</v>
      </c>
      <c r="CT145" s="504">
        <v>0</v>
      </c>
      <c r="CU145" s="304">
        <v>0</v>
      </c>
      <c r="CV145" s="304">
        <v>0</v>
      </c>
      <c r="CW145" s="428">
        <v>0</v>
      </c>
      <c r="CX145" s="1475" t="e">
        <f t="shared" si="1075"/>
        <v>#DIV/0!</v>
      </c>
      <c r="CY145" s="504">
        <v>0</v>
      </c>
      <c r="CZ145" s="304">
        <v>0</v>
      </c>
      <c r="DA145" s="304">
        <f t="shared" si="1076"/>
        <v>0</v>
      </c>
      <c r="DB145" s="304">
        <v>0</v>
      </c>
      <c r="DC145" s="304">
        <f t="shared" si="1038"/>
        <v>0</v>
      </c>
      <c r="DD145" s="343">
        <v>0</v>
      </c>
      <c r="DE145" s="1969" t="e">
        <f t="shared" si="1078"/>
        <v>#DIV/0!</v>
      </c>
      <c r="DF145" s="304">
        <v>0</v>
      </c>
      <c r="DG145" s="304">
        <f t="shared" si="1039"/>
        <v>0</v>
      </c>
      <c r="DH145" s="1475" t="e">
        <f t="shared" si="1080"/>
        <v>#DIV/0!</v>
      </c>
      <c r="DI145" s="343">
        <v>0</v>
      </c>
      <c r="DJ145" s="2545">
        <v>0</v>
      </c>
      <c r="DK145" s="2543" t="e">
        <f t="shared" si="1082"/>
        <v>#DIV/0!</v>
      </c>
      <c r="DL145" s="2546">
        <v>25000</v>
      </c>
      <c r="DM145" s="2546">
        <v>0</v>
      </c>
      <c r="DN145" s="2546">
        <v>0</v>
      </c>
      <c r="DO145" s="2545">
        <v>0</v>
      </c>
      <c r="DP145" s="2543">
        <f t="shared" si="1084"/>
        <v>0</v>
      </c>
      <c r="DQ145" s="2546">
        <v>0</v>
      </c>
      <c r="DR145" s="2546">
        <f t="shared" si="1040"/>
        <v>25000</v>
      </c>
      <c r="DS145" s="2543">
        <f t="shared" si="1086"/>
        <v>0</v>
      </c>
      <c r="DT145" s="2545">
        <v>0</v>
      </c>
      <c r="DU145" s="2543">
        <f t="shared" si="1088"/>
        <v>0</v>
      </c>
      <c r="DV145" s="2546">
        <v>25000</v>
      </c>
      <c r="DW145" s="2545">
        <v>0</v>
      </c>
      <c r="DX145" s="587">
        <f t="shared" si="1090"/>
        <v>0</v>
      </c>
      <c r="DY145" s="427">
        <v>0</v>
      </c>
      <c r="DZ145" s="304">
        <v>0</v>
      </c>
      <c r="EA145" s="304">
        <v>0</v>
      </c>
      <c r="EB145" s="427">
        <v>0</v>
      </c>
      <c r="EC145" s="427">
        <f t="shared" si="1041"/>
        <v>0</v>
      </c>
      <c r="ED145" s="428">
        <v>0</v>
      </c>
      <c r="EE145" s="304">
        <v>0</v>
      </c>
      <c r="EF145" s="304">
        <f t="shared" si="1042"/>
        <v>0</v>
      </c>
      <c r="EG145" s="1475" t="e">
        <f t="shared" si="1142"/>
        <v>#DIV/0!</v>
      </c>
      <c r="EH145" s="2430">
        <v>0</v>
      </c>
      <c r="EI145" s="1475" t="e">
        <f t="shared" si="1020"/>
        <v>#DIV/0!</v>
      </c>
      <c r="EJ145" s="427">
        <v>0</v>
      </c>
      <c r="EK145" s="2640">
        <v>0</v>
      </c>
      <c r="EL145" s="304">
        <v>0</v>
      </c>
      <c r="EM145" s="304">
        <v>0</v>
      </c>
    </row>
    <row r="146" spans="1:143" ht="21" x14ac:dyDescent="0.35">
      <c r="A146" s="203">
        <v>5</v>
      </c>
      <c r="B146" s="1747">
        <v>300</v>
      </c>
      <c r="C146" s="1747"/>
      <c r="D146" s="240"/>
      <c r="E146" s="206" t="s">
        <v>189</v>
      </c>
      <c r="F146" s="1747"/>
      <c r="G146" s="241">
        <f t="shared" ref="G146:L146" si="1144">SUM(G147)</f>
        <v>3000</v>
      </c>
      <c r="H146" s="241">
        <f t="shared" si="1144"/>
        <v>16256</v>
      </c>
      <c r="I146" s="242">
        <f t="shared" si="1144"/>
        <v>20000</v>
      </c>
      <c r="J146" s="241">
        <f t="shared" si="1144"/>
        <v>0</v>
      </c>
      <c r="K146" s="241">
        <f t="shared" si="1144"/>
        <v>0</v>
      </c>
      <c r="L146" s="242">
        <f t="shared" si="1144"/>
        <v>4668</v>
      </c>
      <c r="M146" s="215">
        <f t="shared" si="1132"/>
        <v>0.2334</v>
      </c>
      <c r="N146" s="242">
        <f>SUM(N147)</f>
        <v>0</v>
      </c>
      <c r="O146" s="580">
        <f>SUM(O147)</f>
        <v>23168</v>
      </c>
      <c r="P146" s="241">
        <f>SUM(P147)</f>
        <v>20000</v>
      </c>
      <c r="Q146" s="242">
        <f t="shared" si="1044"/>
        <v>43168</v>
      </c>
      <c r="R146" s="215">
        <f t="shared" si="1133"/>
        <v>0.10813565604151223</v>
      </c>
      <c r="S146" s="241">
        <f>SUM(S147)</f>
        <v>43168</v>
      </c>
      <c r="T146" s="242">
        <f>SUM(T147)</f>
        <v>4668</v>
      </c>
      <c r="U146" s="323">
        <f t="shared" si="1134"/>
        <v>0.10813565604151223</v>
      </c>
      <c r="V146" s="241">
        <f>SUM(V147)</f>
        <v>43168</v>
      </c>
      <c r="W146" s="580">
        <f>SUM(W147)</f>
        <v>0</v>
      </c>
      <c r="X146" s="580">
        <f t="shared" si="1099"/>
        <v>43168</v>
      </c>
      <c r="Y146" s="323">
        <f t="shared" si="1135"/>
        <v>0.10813565604151223</v>
      </c>
      <c r="Z146" s="580">
        <f>SUM(Z147)</f>
        <v>43168</v>
      </c>
      <c r="AA146" s="323">
        <f t="shared" si="1047"/>
        <v>1</v>
      </c>
      <c r="AB146" s="580">
        <f t="shared" ref="AB146:AH146" si="1145">SUM(AB147)</f>
        <v>43168</v>
      </c>
      <c r="AC146" s="241">
        <f t="shared" si="1145"/>
        <v>43168</v>
      </c>
      <c r="AD146" s="241">
        <f t="shared" si="1145"/>
        <v>0</v>
      </c>
      <c r="AE146" s="241">
        <f t="shared" si="1145"/>
        <v>0</v>
      </c>
      <c r="AF146" s="241">
        <f t="shared" si="1145"/>
        <v>0</v>
      </c>
      <c r="AG146" s="242">
        <f t="shared" si="1145"/>
        <v>0</v>
      </c>
      <c r="AH146" s="342">
        <f t="shared" si="1145"/>
        <v>43168</v>
      </c>
      <c r="AI146" s="323">
        <f t="shared" ref="AI146:AI156" si="1146">AH146/X146</f>
        <v>1</v>
      </c>
      <c r="AJ146" s="342">
        <f>SUM(AJ147)</f>
        <v>0</v>
      </c>
      <c r="AK146" s="323"/>
      <c r="AL146" s="242">
        <f>SUM(AL147)</f>
        <v>44000</v>
      </c>
      <c r="AM146" s="242">
        <f t="shared" si="1048"/>
        <v>44000</v>
      </c>
      <c r="AN146" s="323">
        <f t="shared" si="1136"/>
        <v>0</v>
      </c>
      <c r="AO146" s="242">
        <f>SUM(AO147)</f>
        <v>40500</v>
      </c>
      <c r="AP146" s="242">
        <f t="shared" si="1050"/>
        <v>40500</v>
      </c>
      <c r="AQ146" s="241">
        <f t="shared" ref="AQ146:AX146" si="1147">SUM(AQ147)</f>
        <v>0</v>
      </c>
      <c r="AR146" s="362">
        <f t="shared" si="1147"/>
        <v>10000</v>
      </c>
      <c r="AS146" s="241">
        <f t="shared" si="1147"/>
        <v>40500</v>
      </c>
      <c r="AT146" s="423">
        <f t="shared" si="1147"/>
        <v>38856.520000000004</v>
      </c>
      <c r="AU146" s="424">
        <f t="shared" si="1147"/>
        <v>0</v>
      </c>
      <c r="AV146" s="424">
        <f t="shared" si="1147"/>
        <v>0</v>
      </c>
      <c r="AW146" s="424">
        <f t="shared" si="1147"/>
        <v>0</v>
      </c>
      <c r="AX146" s="425">
        <f t="shared" si="1147"/>
        <v>0</v>
      </c>
      <c r="AY146" s="587"/>
      <c r="AZ146" s="424">
        <f>SUM(AZ147)</f>
        <v>5000</v>
      </c>
      <c r="BA146" s="424">
        <f t="shared" si="1053"/>
        <v>5000</v>
      </c>
      <c r="BB146" s="587">
        <f t="shared" si="1137"/>
        <v>0</v>
      </c>
      <c r="BC146" s="425">
        <f>SUM(BC147)</f>
        <v>0</v>
      </c>
      <c r="BD146" s="587">
        <f t="shared" si="1138"/>
        <v>0</v>
      </c>
      <c r="BE146" s="425">
        <f>SUM(BE147)</f>
        <v>6000</v>
      </c>
      <c r="BF146" s="587">
        <f t="shared" si="1139"/>
        <v>1.2</v>
      </c>
      <c r="BG146" s="424">
        <f>SUM(BG147)</f>
        <v>1000</v>
      </c>
      <c r="BH146" s="424">
        <f t="shared" si="1056"/>
        <v>6000</v>
      </c>
      <c r="BI146" s="587">
        <f t="shared" si="1140"/>
        <v>1</v>
      </c>
      <c r="BJ146" s="425">
        <f t="shared" ref="BJ146:BP146" si="1148">SUM(BJ147)</f>
        <v>6000</v>
      </c>
      <c r="BK146" s="425">
        <f t="shared" si="1148"/>
        <v>6000</v>
      </c>
      <c r="BL146" s="305">
        <f t="shared" si="1148"/>
        <v>0</v>
      </c>
      <c r="BM146" s="305">
        <f t="shared" si="1148"/>
        <v>0</v>
      </c>
      <c r="BN146" s="305">
        <f t="shared" si="1148"/>
        <v>0</v>
      </c>
      <c r="BO146" s="342">
        <f t="shared" si="1148"/>
        <v>0</v>
      </c>
      <c r="BP146" s="389">
        <f t="shared" si="1148"/>
        <v>20000</v>
      </c>
      <c r="BQ146" s="507">
        <f t="shared" si="1033"/>
        <v>20000</v>
      </c>
      <c r="BR146" s="323">
        <f t="shared" ref="BR146:BR156" si="1149">BO146/BQ146</f>
        <v>0</v>
      </c>
      <c r="BS146" s="375">
        <f>SUM(BS147)</f>
        <v>20000</v>
      </c>
      <c r="BT146" s="323">
        <f t="shared" si="1141"/>
        <v>1</v>
      </c>
      <c r="BU146" s="95">
        <f>SUM(BU147)</f>
        <v>20000</v>
      </c>
      <c r="BV146" s="323">
        <f t="shared" si="1143"/>
        <v>1</v>
      </c>
      <c r="BW146" s="389">
        <f>SUM(BW147)</f>
        <v>76000</v>
      </c>
      <c r="BX146" s="580">
        <f t="shared" si="1060"/>
        <v>96000</v>
      </c>
      <c r="BY146" s="323">
        <f t="shared" si="1061"/>
        <v>0.20833333333333334</v>
      </c>
      <c r="BZ146" s="305">
        <f t="shared" ref="BZ146:CF146" si="1150">SUM(BZ147)</f>
        <v>96000</v>
      </c>
      <c r="CA146" s="1373">
        <f t="shared" si="1150"/>
        <v>0</v>
      </c>
      <c r="CB146" s="305">
        <f t="shared" si="1150"/>
        <v>0</v>
      </c>
      <c r="CC146" s="305">
        <f t="shared" si="1150"/>
        <v>0</v>
      </c>
      <c r="CD146" s="1456">
        <f t="shared" si="1150"/>
        <v>95727.19</v>
      </c>
      <c r="CE146" s="241">
        <f t="shared" si="1150"/>
        <v>0</v>
      </c>
      <c r="CF146" s="375">
        <f t="shared" si="1150"/>
        <v>0</v>
      </c>
      <c r="CG146" s="1475"/>
      <c r="CH146" s="580">
        <f>SUM(CH147)</f>
        <v>0</v>
      </c>
      <c r="CI146" s="305">
        <f t="shared" si="1065"/>
        <v>0</v>
      </c>
      <c r="CJ146" s="1475"/>
      <c r="CK146" s="1953">
        <f>SUM(CK147)</f>
        <v>0</v>
      </c>
      <c r="CL146" s="1475"/>
      <c r="CM146" s="580">
        <f>SUM(CM147)</f>
        <v>0</v>
      </c>
      <c r="CN146" s="580">
        <f t="shared" si="1036"/>
        <v>0</v>
      </c>
      <c r="CO146" s="1475"/>
      <c r="CP146" s="580">
        <f>SUM(CP147)</f>
        <v>0</v>
      </c>
      <c r="CQ146" s="305">
        <f t="shared" si="1072"/>
        <v>0</v>
      </c>
      <c r="CR146" s="1475"/>
      <c r="CS146" s="342">
        <f>SUM(CS147)</f>
        <v>11400</v>
      </c>
      <c r="CT146" s="507">
        <f>SUM(CT147)</f>
        <v>0</v>
      </c>
      <c r="CU146" s="305">
        <f>SUM(CU147)</f>
        <v>0</v>
      </c>
      <c r="CV146" s="305">
        <f>SUM(CV147)</f>
        <v>0</v>
      </c>
      <c r="CW146" s="425">
        <f>SUM(CW147)</f>
        <v>11400</v>
      </c>
      <c r="CX146" s="1475"/>
      <c r="CY146" s="507">
        <f>SUM(CY147)</f>
        <v>0</v>
      </c>
      <c r="CZ146" s="305">
        <f>SUM(CZ147)</f>
        <v>0</v>
      </c>
      <c r="DA146" s="305">
        <f t="shared" si="1076"/>
        <v>0</v>
      </c>
      <c r="DB146" s="305">
        <f>SUM(DB147)</f>
        <v>0</v>
      </c>
      <c r="DC146" s="305">
        <f t="shared" si="1038"/>
        <v>0</v>
      </c>
      <c r="DD146" s="342">
        <f>SUM(DD147)</f>
        <v>0</v>
      </c>
      <c r="DE146" s="1969"/>
      <c r="DF146" s="305">
        <f>SUM(DF147)</f>
        <v>0</v>
      </c>
      <c r="DG146" s="305">
        <f t="shared" si="1039"/>
        <v>0</v>
      </c>
      <c r="DH146" s="1475" t="e">
        <f t="shared" si="1080"/>
        <v>#DIV/0!</v>
      </c>
      <c r="DI146" s="342">
        <f>SUM(DI147)</f>
        <v>0</v>
      </c>
      <c r="DJ146" s="2542">
        <f>SUM(DJ147)</f>
        <v>0</v>
      </c>
      <c r="DK146" s="2543" t="e">
        <f t="shared" si="1082"/>
        <v>#DIV/0!</v>
      </c>
      <c r="DL146" s="2544">
        <f>SUM(DL147)</f>
        <v>122630</v>
      </c>
      <c r="DM146" s="2544">
        <f>SUM(DM147)</f>
        <v>0</v>
      </c>
      <c r="DN146" s="2544">
        <f>SUM(DN147)</f>
        <v>0</v>
      </c>
      <c r="DO146" s="2542">
        <f>SUM(DO147)</f>
        <v>0</v>
      </c>
      <c r="DP146" s="2543">
        <f t="shared" si="1084"/>
        <v>0</v>
      </c>
      <c r="DQ146" s="2544">
        <f>SUM(DQ147)</f>
        <v>5000</v>
      </c>
      <c r="DR146" s="2544">
        <f t="shared" si="1040"/>
        <v>127630</v>
      </c>
      <c r="DS146" s="2543">
        <f t="shared" si="1086"/>
        <v>0</v>
      </c>
      <c r="DT146" s="2542">
        <f>SUM(DT147)</f>
        <v>5000</v>
      </c>
      <c r="DU146" s="2543">
        <f t="shared" si="1088"/>
        <v>3.917574238031811E-2</v>
      </c>
      <c r="DV146" s="2544">
        <f>SUM(DV147)</f>
        <v>127630</v>
      </c>
      <c r="DW146" s="2542">
        <f>SUM(DW147)</f>
        <v>5000</v>
      </c>
      <c r="DX146" s="587">
        <f t="shared" si="1090"/>
        <v>3.917574238031811E-2</v>
      </c>
      <c r="DY146" s="424">
        <f>SUM(DY147)</f>
        <v>122630</v>
      </c>
      <c r="DZ146" s="305">
        <f>SUM(DZ147)</f>
        <v>0</v>
      </c>
      <c r="EA146" s="305">
        <f>SUM(EA147)</f>
        <v>0</v>
      </c>
      <c r="EB146" s="424">
        <f>SUM(EB147)</f>
        <v>0</v>
      </c>
      <c r="EC146" s="424">
        <f t="shared" si="1041"/>
        <v>122630</v>
      </c>
      <c r="ED146" s="425">
        <f>SUM(ED147)</f>
        <v>103332.36</v>
      </c>
      <c r="EE146" s="305">
        <f>SUM(EE147)</f>
        <v>28383</v>
      </c>
      <c r="EF146" s="305">
        <f t="shared" si="1042"/>
        <v>151013</v>
      </c>
      <c r="EG146" s="1475">
        <f t="shared" si="1142"/>
        <v>0.68426135498268359</v>
      </c>
      <c r="EH146" s="2429">
        <f>SUM(EH147)</f>
        <v>103332.36</v>
      </c>
      <c r="EI146" s="1475">
        <f t="shared" si="1020"/>
        <v>0.68426135498268359</v>
      </c>
      <c r="EJ146" s="424">
        <f>SUM(EJ147)</f>
        <v>151013</v>
      </c>
      <c r="EK146" s="2643">
        <f>SUM(EK147)</f>
        <v>0</v>
      </c>
      <c r="EL146" s="305">
        <f>SUM(EL147)</f>
        <v>0</v>
      </c>
      <c r="EM146" s="305">
        <f>SUM(EM147)</f>
        <v>0</v>
      </c>
    </row>
    <row r="147" spans="1:143" ht="21" x14ac:dyDescent="0.35">
      <c r="A147" s="203">
        <v>6</v>
      </c>
      <c r="B147" s="1747">
        <v>320</v>
      </c>
      <c r="C147" s="1747"/>
      <c r="D147" s="240"/>
      <c r="E147" s="206" t="s">
        <v>190</v>
      </c>
      <c r="F147" s="1747"/>
      <c r="G147" s="241">
        <f>SUM(G149:G152)</f>
        <v>3000</v>
      </c>
      <c r="H147" s="241">
        <f>SUM(H149:H154)</f>
        <v>16256</v>
      </c>
      <c r="I147" s="242">
        <f>SUM(I149:I154)</f>
        <v>20000</v>
      </c>
      <c r="J147" s="241">
        <f>SUM(J149:J154)</f>
        <v>0</v>
      </c>
      <c r="K147" s="241">
        <f>SUM(K149:K154)</f>
        <v>0</v>
      </c>
      <c r="L147" s="242">
        <f>SUM(L149:L154)</f>
        <v>4668</v>
      </c>
      <c r="M147" s="215">
        <f t="shared" si="1132"/>
        <v>0.2334</v>
      </c>
      <c r="N147" s="242">
        <f>SUM(N149:N152)</f>
        <v>0</v>
      </c>
      <c r="O147" s="580">
        <f>SUM(O149:O154)</f>
        <v>23168</v>
      </c>
      <c r="P147" s="241">
        <f>SUM(P149:P154)</f>
        <v>20000</v>
      </c>
      <c r="Q147" s="242">
        <f t="shared" si="1044"/>
        <v>43168</v>
      </c>
      <c r="R147" s="215">
        <f t="shared" si="1133"/>
        <v>0.10813565604151223</v>
      </c>
      <c r="S147" s="241">
        <f>SUM(S149:S154)</f>
        <v>43168</v>
      </c>
      <c r="T147" s="242">
        <f>SUM(T149:T154)</f>
        <v>4668</v>
      </c>
      <c r="U147" s="323">
        <f t="shared" si="1134"/>
        <v>0.10813565604151223</v>
      </c>
      <c r="V147" s="241">
        <f>SUM(V149:V154)</f>
        <v>43168</v>
      </c>
      <c r="W147" s="580">
        <f>SUM(W149:W154)</f>
        <v>0</v>
      </c>
      <c r="X147" s="580">
        <f t="shared" si="1099"/>
        <v>43168</v>
      </c>
      <c r="Y147" s="323">
        <f t="shared" si="1135"/>
        <v>0.10813565604151223</v>
      </c>
      <c r="Z147" s="580">
        <f>SUM(Z149:Z154)</f>
        <v>43168</v>
      </c>
      <c r="AA147" s="323">
        <f t="shared" si="1047"/>
        <v>1</v>
      </c>
      <c r="AB147" s="580">
        <f>SUM(AB149:AB154)</f>
        <v>43168</v>
      </c>
      <c r="AC147" s="241">
        <f>SUM(AC149:AC154)</f>
        <v>43168</v>
      </c>
      <c r="AD147" s="241">
        <f>SUM(AD149:AD154)</f>
        <v>0</v>
      </c>
      <c r="AE147" s="241">
        <f>SUM(AE149:AE154)</f>
        <v>0</v>
      </c>
      <c r="AF147" s="241">
        <f>SUM(AF149:AF154)</f>
        <v>0</v>
      </c>
      <c r="AG147" s="242">
        <f>SUM(AG149:AG152)</f>
        <v>0</v>
      </c>
      <c r="AH147" s="342">
        <f>SUM(AH149:AH154)</f>
        <v>43168</v>
      </c>
      <c r="AI147" s="323">
        <f t="shared" si="1146"/>
        <v>1</v>
      </c>
      <c r="AJ147" s="342">
        <f>SUM(AJ149:AJ154)</f>
        <v>0</v>
      </c>
      <c r="AK147" s="323"/>
      <c r="AL147" s="242">
        <f>SUM(AL149:AL154)</f>
        <v>44000</v>
      </c>
      <c r="AM147" s="242">
        <f t="shared" si="1048"/>
        <v>44000</v>
      </c>
      <c r="AN147" s="323">
        <f t="shared" si="1136"/>
        <v>0</v>
      </c>
      <c r="AO147" s="242">
        <f>SUM(AO149:AO154)</f>
        <v>40500</v>
      </c>
      <c r="AP147" s="242">
        <f t="shared" si="1050"/>
        <v>40500</v>
      </c>
      <c r="AQ147" s="241">
        <f t="shared" ref="AQ147:AX147" si="1151">SUM(AQ149:AQ154)</f>
        <v>0</v>
      </c>
      <c r="AR147" s="362">
        <f t="shared" si="1151"/>
        <v>10000</v>
      </c>
      <c r="AS147" s="241">
        <f t="shared" si="1151"/>
        <v>40500</v>
      </c>
      <c r="AT147" s="423">
        <f t="shared" si="1151"/>
        <v>38856.520000000004</v>
      </c>
      <c r="AU147" s="424">
        <f t="shared" si="1151"/>
        <v>0</v>
      </c>
      <c r="AV147" s="424">
        <f t="shared" si="1151"/>
        <v>0</v>
      </c>
      <c r="AW147" s="424">
        <f t="shared" si="1151"/>
        <v>0</v>
      </c>
      <c r="AX147" s="425">
        <f t="shared" si="1151"/>
        <v>0</v>
      </c>
      <c r="AY147" s="587"/>
      <c r="AZ147" s="424">
        <f>SUM(AZ149:AZ154)</f>
        <v>5000</v>
      </c>
      <c r="BA147" s="424">
        <f t="shared" si="1053"/>
        <v>5000</v>
      </c>
      <c r="BB147" s="587">
        <f t="shared" si="1137"/>
        <v>0</v>
      </c>
      <c r="BC147" s="425">
        <f>SUM(BC149:BC154)</f>
        <v>0</v>
      </c>
      <c r="BD147" s="587">
        <f t="shared" si="1138"/>
        <v>0</v>
      </c>
      <c r="BE147" s="425">
        <f>SUM(BE149:BE154)</f>
        <v>6000</v>
      </c>
      <c r="BF147" s="587">
        <f t="shared" si="1139"/>
        <v>1.2</v>
      </c>
      <c r="BG147" s="424">
        <f>SUM(BG149:BG154)</f>
        <v>1000</v>
      </c>
      <c r="BH147" s="424">
        <f t="shared" si="1056"/>
        <v>6000</v>
      </c>
      <c r="BI147" s="587">
        <f t="shared" si="1140"/>
        <v>1</v>
      </c>
      <c r="BJ147" s="425">
        <f t="shared" ref="BJ147:BP147" si="1152">SUM(BJ149:BJ154)</f>
        <v>6000</v>
      </c>
      <c r="BK147" s="425">
        <f t="shared" si="1152"/>
        <v>6000</v>
      </c>
      <c r="BL147" s="305">
        <f t="shared" si="1152"/>
        <v>0</v>
      </c>
      <c r="BM147" s="305">
        <f t="shared" si="1152"/>
        <v>0</v>
      </c>
      <c r="BN147" s="305">
        <f t="shared" si="1152"/>
        <v>0</v>
      </c>
      <c r="BO147" s="342">
        <f t="shared" si="1152"/>
        <v>0</v>
      </c>
      <c r="BP147" s="389">
        <f t="shared" si="1152"/>
        <v>20000</v>
      </c>
      <c r="BQ147" s="507">
        <f t="shared" si="1033"/>
        <v>20000</v>
      </c>
      <c r="BR147" s="323">
        <f t="shared" si="1149"/>
        <v>0</v>
      </c>
      <c r="BS147" s="375">
        <f>SUM(BS149:BS154)</f>
        <v>20000</v>
      </c>
      <c r="BT147" s="323">
        <f t="shared" si="1141"/>
        <v>1</v>
      </c>
      <c r="BU147" s="95">
        <f>SUM(BU149:BU154)</f>
        <v>20000</v>
      </c>
      <c r="BV147" s="323">
        <f t="shared" si="1143"/>
        <v>1</v>
      </c>
      <c r="BW147" s="389">
        <f>SUM(BW149:BW154)</f>
        <v>76000</v>
      </c>
      <c r="BX147" s="580">
        <f t="shared" si="1060"/>
        <v>96000</v>
      </c>
      <c r="BY147" s="323">
        <f t="shared" si="1061"/>
        <v>0.20833333333333334</v>
      </c>
      <c r="BZ147" s="305">
        <f t="shared" ref="BZ147:CF147" si="1153">SUM(BZ149:BZ154)</f>
        <v>96000</v>
      </c>
      <c r="CA147" s="1373">
        <f t="shared" si="1153"/>
        <v>0</v>
      </c>
      <c r="CB147" s="305">
        <f t="shared" si="1153"/>
        <v>0</v>
      </c>
      <c r="CC147" s="305">
        <f t="shared" si="1153"/>
        <v>0</v>
      </c>
      <c r="CD147" s="1456">
        <f t="shared" si="1153"/>
        <v>95727.19</v>
      </c>
      <c r="CE147" s="241">
        <f t="shared" si="1153"/>
        <v>0</v>
      </c>
      <c r="CF147" s="375">
        <f t="shared" si="1153"/>
        <v>0</v>
      </c>
      <c r="CG147" s="1475"/>
      <c r="CH147" s="580">
        <f>SUM(CH149:CH154)</f>
        <v>0</v>
      </c>
      <c r="CI147" s="305">
        <f t="shared" si="1065"/>
        <v>0</v>
      </c>
      <c r="CJ147" s="1475"/>
      <c r="CK147" s="1953">
        <f>SUM(CK149:CK154)</f>
        <v>0</v>
      </c>
      <c r="CL147" s="1475"/>
      <c r="CM147" s="580">
        <f>SUM(CM149:CM154)</f>
        <v>0</v>
      </c>
      <c r="CN147" s="580">
        <f t="shared" si="1036"/>
        <v>0</v>
      </c>
      <c r="CO147" s="1475"/>
      <c r="CP147" s="580">
        <f>SUM(CP149:CP154)</f>
        <v>0</v>
      </c>
      <c r="CQ147" s="305">
        <f t="shared" si="1072"/>
        <v>0</v>
      </c>
      <c r="CR147" s="1475"/>
      <c r="CS147" s="342">
        <f>SUM(CS149:CS154)</f>
        <v>11400</v>
      </c>
      <c r="CT147" s="507">
        <f>SUM(CT149:CT154)</f>
        <v>0</v>
      </c>
      <c r="CU147" s="305">
        <f>SUM(CU149:CU154)</f>
        <v>0</v>
      </c>
      <c r="CV147" s="305">
        <f>SUM(CV149:CV154)</f>
        <v>0</v>
      </c>
      <c r="CW147" s="425">
        <f>SUM(CW149:CW154)</f>
        <v>11400</v>
      </c>
      <c r="CX147" s="1475"/>
      <c r="CY147" s="507">
        <f>SUM(CY149:CY154)</f>
        <v>0</v>
      </c>
      <c r="CZ147" s="305">
        <f>SUM(CZ149:CZ154)</f>
        <v>0</v>
      </c>
      <c r="DA147" s="305">
        <f t="shared" si="1076"/>
        <v>0</v>
      </c>
      <c r="DB147" s="305">
        <f>SUM(DB149:DB154)</f>
        <v>0</v>
      </c>
      <c r="DC147" s="305">
        <f t="shared" si="1038"/>
        <v>0</v>
      </c>
      <c r="DD147" s="342">
        <f>SUM(DD149:DD154)</f>
        <v>0</v>
      </c>
      <c r="DE147" s="1969"/>
      <c r="DF147" s="305">
        <f>SUM(DF149:DF154)</f>
        <v>0</v>
      </c>
      <c r="DG147" s="305">
        <f t="shared" si="1039"/>
        <v>0</v>
      </c>
      <c r="DH147" s="1475" t="e">
        <f t="shared" si="1080"/>
        <v>#DIV/0!</v>
      </c>
      <c r="DI147" s="342">
        <f>SUM(DI149:DI154)</f>
        <v>0</v>
      </c>
      <c r="DJ147" s="2542">
        <f>SUM(DJ149:DJ153)</f>
        <v>0</v>
      </c>
      <c r="DK147" s="2543" t="e">
        <f t="shared" si="1082"/>
        <v>#DIV/0!</v>
      </c>
      <c r="DL147" s="2544">
        <f>SUM(DL149:DL155)</f>
        <v>122630</v>
      </c>
      <c r="DM147" s="2544">
        <f>SUM(DM149:DM154)</f>
        <v>0</v>
      </c>
      <c r="DN147" s="2544">
        <f>SUM(DN149:DN154)</f>
        <v>0</v>
      </c>
      <c r="DO147" s="2542">
        <f>SUM(DO149:DO155)</f>
        <v>0</v>
      </c>
      <c r="DP147" s="2543">
        <f t="shared" si="1084"/>
        <v>0</v>
      </c>
      <c r="DQ147" s="2544">
        <f>SUM(DQ149:DQ155)</f>
        <v>5000</v>
      </c>
      <c r="DR147" s="2544">
        <f t="shared" si="1040"/>
        <v>127630</v>
      </c>
      <c r="DS147" s="2543">
        <f t="shared" si="1086"/>
        <v>0</v>
      </c>
      <c r="DT147" s="2542">
        <f>SUM(DT149:DT155)</f>
        <v>5000</v>
      </c>
      <c r="DU147" s="2543">
        <f t="shared" si="1088"/>
        <v>3.917574238031811E-2</v>
      </c>
      <c r="DV147" s="2544">
        <f>SUM(DV149:DV155)</f>
        <v>127630</v>
      </c>
      <c r="DW147" s="2542">
        <f>SUM(DW149:DW155)</f>
        <v>5000</v>
      </c>
      <c r="DX147" s="587">
        <f t="shared" si="1090"/>
        <v>3.917574238031811E-2</v>
      </c>
      <c r="DY147" s="424">
        <f>SUM(DY149:DY155)</f>
        <v>122630</v>
      </c>
      <c r="DZ147" s="305">
        <f>SUM(DZ149:DZ154)</f>
        <v>0</v>
      </c>
      <c r="EA147" s="305">
        <f>SUM(EA149:EA154)</f>
        <v>0</v>
      </c>
      <c r="EB147" s="424">
        <f>SUM(EB149:EB155)</f>
        <v>0</v>
      </c>
      <c r="EC147" s="424">
        <f t="shared" si="1041"/>
        <v>122630</v>
      </c>
      <c r="ED147" s="425">
        <f>SUM(ED148:ED155)</f>
        <v>103332.36</v>
      </c>
      <c r="EE147" s="305">
        <f>SUM(EE148:EE155)</f>
        <v>28383</v>
      </c>
      <c r="EF147" s="305">
        <f t="shared" si="1042"/>
        <v>151013</v>
      </c>
      <c r="EG147" s="1475">
        <f t="shared" si="1142"/>
        <v>0.68426135498268359</v>
      </c>
      <c r="EH147" s="2429">
        <f>SUM(EH148:EH155)</f>
        <v>103332.36</v>
      </c>
      <c r="EI147" s="1475">
        <f t="shared" si="1020"/>
        <v>0.68426135498268359</v>
      </c>
      <c r="EJ147" s="424">
        <f>SUM(EJ148:EJ155)</f>
        <v>151013</v>
      </c>
      <c r="EK147" s="2643">
        <f>SUM(EK149:EK154)</f>
        <v>0</v>
      </c>
      <c r="EL147" s="305">
        <f>SUM(EL149:EL154)</f>
        <v>0</v>
      </c>
      <c r="EM147" s="305">
        <f>SUM(EM149:EM154)</f>
        <v>0</v>
      </c>
    </row>
    <row r="148" spans="1:143" ht="21" x14ac:dyDescent="0.35">
      <c r="A148" s="203">
        <v>7</v>
      </c>
      <c r="B148" s="1747"/>
      <c r="C148" s="1747">
        <v>322</v>
      </c>
      <c r="D148" s="240" t="s">
        <v>176</v>
      </c>
      <c r="E148" s="243" t="s">
        <v>889</v>
      </c>
      <c r="F148" s="1747"/>
      <c r="G148" s="241"/>
      <c r="H148" s="241"/>
      <c r="I148" s="242"/>
      <c r="J148" s="241"/>
      <c r="K148" s="241"/>
      <c r="L148" s="242"/>
      <c r="M148" s="215"/>
      <c r="N148" s="242"/>
      <c r="O148" s="242"/>
      <c r="P148" s="241"/>
      <c r="Q148" s="242"/>
      <c r="R148" s="215"/>
      <c r="S148" s="241"/>
      <c r="T148" s="242"/>
      <c r="U148" s="215"/>
      <c r="V148" s="241"/>
      <c r="W148" s="242"/>
      <c r="X148" s="242"/>
      <c r="Y148" s="215"/>
      <c r="Z148" s="242"/>
      <c r="AA148" s="215"/>
      <c r="AB148" s="242"/>
      <c r="AC148" s="241"/>
      <c r="AD148" s="241"/>
      <c r="AE148" s="241"/>
      <c r="AF148" s="241"/>
      <c r="AG148" s="242"/>
      <c r="AH148" s="1953"/>
      <c r="AI148" s="215"/>
      <c r="AJ148" s="1953"/>
      <c r="AK148" s="215"/>
      <c r="AL148" s="242"/>
      <c r="AM148" s="242"/>
      <c r="AN148" s="215"/>
      <c r="AO148" s="242"/>
      <c r="AP148" s="242"/>
      <c r="AQ148" s="241"/>
      <c r="AR148" s="1953"/>
      <c r="AS148" s="241"/>
      <c r="AT148" s="423"/>
      <c r="AU148" s="2477"/>
      <c r="AV148" s="2477"/>
      <c r="AW148" s="2477"/>
      <c r="AX148" s="423"/>
      <c r="AY148" s="208"/>
      <c r="AZ148" s="2477"/>
      <c r="BA148" s="2477"/>
      <c r="BB148" s="208"/>
      <c r="BC148" s="423"/>
      <c r="BD148" s="208"/>
      <c r="BE148" s="423"/>
      <c r="BF148" s="208"/>
      <c r="BG148" s="2477"/>
      <c r="BH148" s="2477"/>
      <c r="BI148" s="208"/>
      <c r="BJ148" s="423"/>
      <c r="BK148" s="423"/>
      <c r="BL148" s="241"/>
      <c r="BM148" s="241"/>
      <c r="BN148" s="241"/>
      <c r="BO148" s="1953"/>
      <c r="BP148" s="2478"/>
      <c r="BQ148" s="2479"/>
      <c r="BR148" s="215"/>
      <c r="BS148" s="95"/>
      <c r="BT148" s="215"/>
      <c r="BU148" s="95"/>
      <c r="BV148" s="215"/>
      <c r="BW148" s="2478"/>
      <c r="BX148" s="242"/>
      <c r="BY148" s="215"/>
      <c r="BZ148" s="241"/>
      <c r="CA148" s="242"/>
      <c r="CB148" s="241"/>
      <c r="CC148" s="241"/>
      <c r="CD148" s="1456"/>
      <c r="CE148" s="241"/>
      <c r="CF148" s="95"/>
      <c r="CG148" s="2480"/>
      <c r="CH148" s="242"/>
      <c r="CI148" s="241"/>
      <c r="CJ148" s="2480"/>
      <c r="CK148" s="1953"/>
      <c r="CL148" s="2480"/>
      <c r="CM148" s="242"/>
      <c r="CN148" s="242"/>
      <c r="CO148" s="2480"/>
      <c r="CP148" s="242"/>
      <c r="CQ148" s="241"/>
      <c r="CR148" s="2480"/>
      <c r="CS148" s="1953"/>
      <c r="CT148" s="2479"/>
      <c r="CU148" s="241"/>
      <c r="CV148" s="241"/>
      <c r="CW148" s="423"/>
      <c r="CX148" s="2480"/>
      <c r="CY148" s="2479"/>
      <c r="CZ148" s="241"/>
      <c r="DA148" s="241"/>
      <c r="DB148" s="241"/>
      <c r="DC148" s="241"/>
      <c r="DD148" s="1953"/>
      <c r="DE148" s="2481"/>
      <c r="DF148" s="241"/>
      <c r="DG148" s="241"/>
      <c r="DH148" s="2480"/>
      <c r="DI148" s="1953"/>
      <c r="DJ148" s="2567"/>
      <c r="DK148" s="2568"/>
      <c r="DL148" s="2569"/>
      <c r="DM148" s="2569"/>
      <c r="DN148" s="2569"/>
      <c r="DO148" s="2567"/>
      <c r="DP148" s="2568"/>
      <c r="DQ148" s="2569"/>
      <c r="DR148" s="2569"/>
      <c r="DS148" s="2568"/>
      <c r="DT148" s="2567"/>
      <c r="DU148" s="2568"/>
      <c r="DV148" s="2569"/>
      <c r="DW148" s="2542"/>
      <c r="DX148" s="208"/>
      <c r="DY148" s="2477"/>
      <c r="DZ148" s="241"/>
      <c r="EA148" s="241"/>
      <c r="EB148" s="2477"/>
      <c r="EC148" s="2482">
        <f t="shared" si="1041"/>
        <v>0</v>
      </c>
      <c r="ED148" s="426">
        <v>0</v>
      </c>
      <c r="EE148" s="223">
        <v>47681</v>
      </c>
      <c r="EF148" s="504">
        <f t="shared" si="1042"/>
        <v>47681</v>
      </c>
      <c r="EG148" s="1475">
        <f t="shared" si="1142"/>
        <v>0</v>
      </c>
      <c r="EH148" s="2430">
        <v>0</v>
      </c>
      <c r="EI148" s="1475">
        <f t="shared" si="1020"/>
        <v>0</v>
      </c>
      <c r="EJ148" s="2482">
        <v>47681</v>
      </c>
      <c r="EK148" s="2640">
        <v>0</v>
      </c>
      <c r="EL148" s="210">
        <v>0</v>
      </c>
      <c r="EM148" s="210">
        <v>0</v>
      </c>
    </row>
    <row r="149" spans="1:143" ht="21" hidden="1" x14ac:dyDescent="0.35">
      <c r="A149" s="203">
        <v>8</v>
      </c>
      <c r="B149" s="1747"/>
      <c r="C149" s="1747">
        <v>322</v>
      </c>
      <c r="D149" s="240" t="s">
        <v>177</v>
      </c>
      <c r="E149" s="1747" t="s">
        <v>191</v>
      </c>
      <c r="F149" s="1747" t="s">
        <v>513</v>
      </c>
      <c r="G149" s="223"/>
      <c r="H149" s="223"/>
      <c r="I149" s="226"/>
      <c r="J149" s="223"/>
      <c r="K149" s="223"/>
      <c r="L149" s="226"/>
      <c r="M149" s="215" t="e">
        <f t="shared" si="1132"/>
        <v>#DIV/0!</v>
      </c>
      <c r="N149" s="226"/>
      <c r="O149" s="226"/>
      <c r="P149" s="223"/>
      <c r="Q149" s="226">
        <f t="shared" si="1044"/>
        <v>0</v>
      </c>
      <c r="R149" s="215"/>
      <c r="S149" s="223"/>
      <c r="T149" s="226"/>
      <c r="U149" s="215" t="e">
        <f t="shared" si="1134"/>
        <v>#DIV/0!</v>
      </c>
      <c r="V149" s="223"/>
      <c r="W149" s="226"/>
      <c r="X149" s="226">
        <f t="shared" si="1099"/>
        <v>0</v>
      </c>
      <c r="Y149" s="215" t="e">
        <f t="shared" si="1135"/>
        <v>#DIV/0!</v>
      </c>
      <c r="Z149" s="226"/>
      <c r="AA149" s="215" t="e">
        <f t="shared" si="1047"/>
        <v>#DIV/0!</v>
      </c>
      <c r="AB149" s="226"/>
      <c r="AC149" s="223"/>
      <c r="AD149" s="223"/>
      <c r="AE149" s="223"/>
      <c r="AF149" s="223"/>
      <c r="AG149" s="226"/>
      <c r="AH149" s="1954"/>
      <c r="AI149" s="215"/>
      <c r="AJ149" s="1954"/>
      <c r="AK149" s="215"/>
      <c r="AL149" s="226"/>
      <c r="AM149" s="226">
        <f t="shared" si="1048"/>
        <v>0</v>
      </c>
      <c r="AN149" s="215" t="e">
        <f t="shared" si="1136"/>
        <v>#DIV/0!</v>
      </c>
      <c r="AO149" s="226"/>
      <c r="AP149" s="226">
        <f t="shared" si="1050"/>
        <v>0</v>
      </c>
      <c r="AQ149" s="223"/>
      <c r="AR149" s="1954"/>
      <c r="AS149" s="223"/>
      <c r="AT149" s="426"/>
      <c r="AU149" s="2482"/>
      <c r="AV149" s="2482"/>
      <c r="AW149" s="2482"/>
      <c r="AX149" s="426"/>
      <c r="AY149" s="208"/>
      <c r="AZ149" s="2482"/>
      <c r="BA149" s="2482">
        <f t="shared" si="1053"/>
        <v>0</v>
      </c>
      <c r="BB149" s="208" t="e">
        <f t="shared" si="1137"/>
        <v>#DIV/0!</v>
      </c>
      <c r="BC149" s="426"/>
      <c r="BD149" s="208" t="e">
        <f t="shared" si="1138"/>
        <v>#DIV/0!</v>
      </c>
      <c r="BE149" s="426"/>
      <c r="BF149" s="208" t="e">
        <f t="shared" si="1139"/>
        <v>#DIV/0!</v>
      </c>
      <c r="BG149" s="2482"/>
      <c r="BH149" s="2482">
        <f t="shared" si="1056"/>
        <v>0</v>
      </c>
      <c r="BI149" s="208" t="e">
        <f t="shared" si="1140"/>
        <v>#DIV/0!</v>
      </c>
      <c r="BJ149" s="426"/>
      <c r="BK149" s="426"/>
      <c r="BL149" s="223"/>
      <c r="BM149" s="223"/>
      <c r="BN149" s="223"/>
      <c r="BO149" s="1954"/>
      <c r="BP149" s="2483"/>
      <c r="BQ149" s="210">
        <f t="shared" si="1033"/>
        <v>0</v>
      </c>
      <c r="BR149" s="215"/>
      <c r="BS149" s="96"/>
      <c r="BT149" s="215" t="e">
        <f t="shared" si="1141"/>
        <v>#DIV/0!</v>
      </c>
      <c r="BU149" s="96"/>
      <c r="BV149" s="215" t="e">
        <f t="shared" si="1143"/>
        <v>#DIV/0!</v>
      </c>
      <c r="BW149" s="2483"/>
      <c r="BX149" s="226">
        <f t="shared" si="1060"/>
        <v>0</v>
      </c>
      <c r="BY149" s="215" t="e">
        <f t="shared" si="1061"/>
        <v>#DIV/0!</v>
      </c>
      <c r="BZ149" s="223"/>
      <c r="CA149" s="226"/>
      <c r="CB149" s="223"/>
      <c r="CC149" s="223"/>
      <c r="CD149" s="1457"/>
      <c r="CE149" s="223"/>
      <c r="CF149" s="96"/>
      <c r="CG149" s="2480"/>
      <c r="CH149" s="226"/>
      <c r="CI149" s="223">
        <f t="shared" si="1065"/>
        <v>0</v>
      </c>
      <c r="CJ149" s="2480" t="e">
        <f t="shared" si="1066"/>
        <v>#DIV/0!</v>
      </c>
      <c r="CK149" s="1954"/>
      <c r="CL149" s="2480"/>
      <c r="CM149" s="226"/>
      <c r="CN149" s="226">
        <f t="shared" si="1036"/>
        <v>0</v>
      </c>
      <c r="CO149" s="2480"/>
      <c r="CP149" s="226"/>
      <c r="CQ149" s="223">
        <f t="shared" si="1072"/>
        <v>0</v>
      </c>
      <c r="CR149" s="2480" t="e">
        <f t="shared" si="1073"/>
        <v>#DIV/0!</v>
      </c>
      <c r="CS149" s="1954"/>
      <c r="CT149" s="210"/>
      <c r="CU149" s="223"/>
      <c r="CV149" s="223"/>
      <c r="CW149" s="426"/>
      <c r="CX149" s="2480"/>
      <c r="CY149" s="210"/>
      <c r="CZ149" s="223"/>
      <c r="DA149" s="223">
        <f t="shared" si="1076"/>
        <v>0</v>
      </c>
      <c r="DB149" s="223"/>
      <c r="DC149" s="223">
        <f t="shared" si="1038"/>
        <v>0</v>
      </c>
      <c r="DD149" s="1954"/>
      <c r="DE149" s="2481"/>
      <c r="DF149" s="223"/>
      <c r="DG149" s="223">
        <f t="shared" si="1039"/>
        <v>0</v>
      </c>
      <c r="DH149" s="2480" t="e">
        <f t="shared" si="1080"/>
        <v>#DIV/0!</v>
      </c>
      <c r="DI149" s="1954"/>
      <c r="DJ149" s="2570"/>
      <c r="DK149" s="2568" t="e">
        <f t="shared" si="1082"/>
        <v>#DIV/0!</v>
      </c>
      <c r="DL149" s="2571"/>
      <c r="DM149" s="2571"/>
      <c r="DN149" s="2571"/>
      <c r="DO149" s="2570"/>
      <c r="DP149" s="2568" t="e">
        <f t="shared" si="1084"/>
        <v>#DIV/0!</v>
      </c>
      <c r="DQ149" s="2571"/>
      <c r="DR149" s="2571">
        <f t="shared" si="1040"/>
        <v>0</v>
      </c>
      <c r="DS149" s="2568" t="e">
        <f t="shared" si="1086"/>
        <v>#DIV/0!</v>
      </c>
      <c r="DT149" s="2570"/>
      <c r="DU149" s="2568" t="e">
        <f t="shared" si="1088"/>
        <v>#DIV/0!</v>
      </c>
      <c r="DV149" s="2571"/>
      <c r="DW149" s="2545"/>
      <c r="DX149" s="208" t="e">
        <f t="shared" si="1090"/>
        <v>#DIV/0!</v>
      </c>
      <c r="DY149" s="2482"/>
      <c r="DZ149" s="223"/>
      <c r="EA149" s="223"/>
      <c r="EB149" s="2482"/>
      <c r="EC149" s="2482">
        <f t="shared" si="1041"/>
        <v>0</v>
      </c>
      <c r="ED149" s="426"/>
      <c r="EE149" s="223"/>
      <c r="EF149" s="304">
        <f t="shared" si="1042"/>
        <v>0</v>
      </c>
      <c r="EG149" s="1475" t="e">
        <f t="shared" si="1142"/>
        <v>#DIV/0!</v>
      </c>
      <c r="EH149" s="2430"/>
      <c r="EI149" s="1475" t="e">
        <f t="shared" si="1020"/>
        <v>#DIV/0!</v>
      </c>
      <c r="EJ149" s="2482"/>
      <c r="EK149" s="2640"/>
      <c r="EL149" s="223"/>
      <c r="EM149" s="223"/>
    </row>
    <row r="150" spans="1:143" ht="21" x14ac:dyDescent="0.35">
      <c r="A150" s="203">
        <v>8</v>
      </c>
      <c r="B150" s="1747"/>
      <c r="C150" s="1747">
        <v>322</v>
      </c>
      <c r="D150" s="240" t="s">
        <v>177</v>
      </c>
      <c r="E150" s="1747" t="s">
        <v>842</v>
      </c>
      <c r="F150" s="1747"/>
      <c r="G150" s="223"/>
      <c r="H150" s="223"/>
      <c r="I150" s="226"/>
      <c r="J150" s="223"/>
      <c r="K150" s="223"/>
      <c r="L150" s="226"/>
      <c r="M150" s="215"/>
      <c r="N150" s="226"/>
      <c r="O150" s="226"/>
      <c r="P150" s="223"/>
      <c r="Q150" s="226"/>
      <c r="R150" s="215"/>
      <c r="S150" s="223"/>
      <c r="T150" s="226"/>
      <c r="U150" s="215"/>
      <c r="V150" s="223"/>
      <c r="W150" s="226"/>
      <c r="X150" s="226"/>
      <c r="Y150" s="215"/>
      <c r="Z150" s="226"/>
      <c r="AA150" s="215"/>
      <c r="AB150" s="226"/>
      <c r="AC150" s="223"/>
      <c r="AD150" s="223"/>
      <c r="AE150" s="223"/>
      <c r="AF150" s="223"/>
      <c r="AG150" s="226"/>
      <c r="AH150" s="1954"/>
      <c r="AI150" s="215"/>
      <c r="AJ150" s="1954"/>
      <c r="AK150" s="215"/>
      <c r="AL150" s="226"/>
      <c r="AM150" s="226"/>
      <c r="AN150" s="215"/>
      <c r="AO150" s="226"/>
      <c r="AP150" s="226"/>
      <c r="AQ150" s="223"/>
      <c r="AR150" s="1954"/>
      <c r="AS150" s="223"/>
      <c r="AT150" s="426"/>
      <c r="AU150" s="2482"/>
      <c r="AV150" s="2482"/>
      <c r="AW150" s="2482"/>
      <c r="AX150" s="426"/>
      <c r="AY150" s="208"/>
      <c r="AZ150" s="2482"/>
      <c r="BA150" s="2482"/>
      <c r="BB150" s="208"/>
      <c r="BC150" s="426"/>
      <c r="BD150" s="208"/>
      <c r="BE150" s="426"/>
      <c r="BF150" s="208"/>
      <c r="BG150" s="2482"/>
      <c r="BH150" s="2482"/>
      <c r="BI150" s="208"/>
      <c r="BJ150" s="426"/>
      <c r="BK150" s="426"/>
      <c r="BL150" s="223"/>
      <c r="BM150" s="223"/>
      <c r="BN150" s="223"/>
      <c r="BO150" s="1954"/>
      <c r="BP150" s="2483"/>
      <c r="BQ150" s="210"/>
      <c r="BR150" s="215"/>
      <c r="BS150" s="96"/>
      <c r="BT150" s="215"/>
      <c r="BU150" s="96"/>
      <c r="BV150" s="215"/>
      <c r="BW150" s="2483"/>
      <c r="BX150" s="226"/>
      <c r="BY150" s="215"/>
      <c r="BZ150" s="223"/>
      <c r="CA150" s="226"/>
      <c r="CB150" s="223"/>
      <c r="CC150" s="223"/>
      <c r="CD150" s="1457"/>
      <c r="CE150" s="223"/>
      <c r="CF150" s="96"/>
      <c r="CG150" s="2480"/>
      <c r="CH150" s="226"/>
      <c r="CI150" s="223"/>
      <c r="CJ150" s="2480"/>
      <c r="CK150" s="1954"/>
      <c r="CL150" s="2480"/>
      <c r="CM150" s="226"/>
      <c r="CN150" s="226"/>
      <c r="CO150" s="2480"/>
      <c r="CP150" s="226"/>
      <c r="CQ150" s="223"/>
      <c r="CR150" s="2480"/>
      <c r="CS150" s="1954"/>
      <c r="CT150" s="210"/>
      <c r="CU150" s="223"/>
      <c r="CV150" s="223"/>
      <c r="CW150" s="426"/>
      <c r="CX150" s="2480"/>
      <c r="CY150" s="210"/>
      <c r="CZ150" s="223"/>
      <c r="DA150" s="223"/>
      <c r="DB150" s="223"/>
      <c r="DC150" s="223"/>
      <c r="DD150" s="1954"/>
      <c r="DE150" s="2481"/>
      <c r="DF150" s="223"/>
      <c r="DG150" s="223"/>
      <c r="DH150" s="2480"/>
      <c r="DI150" s="1954"/>
      <c r="DJ150" s="2570"/>
      <c r="DK150" s="2568" t="e">
        <f t="shared" si="1082"/>
        <v>#DIV/0!</v>
      </c>
      <c r="DL150" s="2571">
        <v>122630</v>
      </c>
      <c r="DM150" s="2571">
        <v>0</v>
      </c>
      <c r="DN150" s="2571">
        <v>0</v>
      </c>
      <c r="DO150" s="2570"/>
      <c r="DP150" s="2568">
        <f t="shared" si="1084"/>
        <v>0</v>
      </c>
      <c r="DQ150" s="2571"/>
      <c r="DR150" s="2571">
        <f t="shared" si="1040"/>
        <v>122630</v>
      </c>
      <c r="DS150" s="2568">
        <f t="shared" si="1086"/>
        <v>0</v>
      </c>
      <c r="DT150" s="2570"/>
      <c r="DU150" s="2568">
        <f t="shared" si="1088"/>
        <v>0</v>
      </c>
      <c r="DV150" s="2571">
        <v>122630</v>
      </c>
      <c r="DW150" s="2545">
        <v>0</v>
      </c>
      <c r="DX150" s="208">
        <f t="shared" si="1090"/>
        <v>0</v>
      </c>
      <c r="DY150" s="2482">
        <v>122630</v>
      </c>
      <c r="DZ150" s="223">
        <v>0</v>
      </c>
      <c r="EA150" s="223">
        <v>0</v>
      </c>
      <c r="EB150" s="2482"/>
      <c r="EC150" s="2482">
        <f t="shared" si="1041"/>
        <v>122630</v>
      </c>
      <c r="ED150" s="426">
        <v>103332.36</v>
      </c>
      <c r="EE150" s="223">
        <v>-19298</v>
      </c>
      <c r="EF150" s="304">
        <f t="shared" si="1042"/>
        <v>103332</v>
      </c>
      <c r="EG150" s="1475">
        <f t="shared" si="1142"/>
        <v>1.0000034839159215</v>
      </c>
      <c r="EH150" s="2430">
        <v>103332.36</v>
      </c>
      <c r="EI150" s="1475">
        <f t="shared" si="1020"/>
        <v>1.0000034839159215</v>
      </c>
      <c r="EJ150" s="2482">
        <v>103332</v>
      </c>
      <c r="EK150" s="2640">
        <v>0</v>
      </c>
      <c r="EL150" s="223">
        <v>0</v>
      </c>
      <c r="EM150" s="223">
        <v>0</v>
      </c>
    </row>
    <row r="151" spans="1:143" ht="21" hidden="1" x14ac:dyDescent="0.35">
      <c r="A151" s="203">
        <v>7</v>
      </c>
      <c r="B151" s="1747"/>
      <c r="C151" s="1747"/>
      <c r="D151" s="240" t="s">
        <v>194</v>
      </c>
      <c r="E151" s="1747" t="s">
        <v>479</v>
      </c>
      <c r="F151" s="1747" t="s">
        <v>513</v>
      </c>
      <c r="G151" s="223"/>
      <c r="H151" s="223"/>
      <c r="I151" s="226"/>
      <c r="J151" s="223"/>
      <c r="K151" s="223"/>
      <c r="L151" s="226"/>
      <c r="M151" s="215" t="e">
        <f t="shared" si="1132"/>
        <v>#DIV/0!</v>
      </c>
      <c r="N151" s="226"/>
      <c r="O151" s="530"/>
      <c r="P151" s="223"/>
      <c r="Q151" s="226">
        <f t="shared" si="1044"/>
        <v>0</v>
      </c>
      <c r="R151" s="215"/>
      <c r="S151" s="223"/>
      <c r="T151" s="226"/>
      <c r="U151" s="323" t="e">
        <f t="shared" si="1134"/>
        <v>#DIV/0!</v>
      </c>
      <c r="V151" s="223"/>
      <c r="W151" s="530"/>
      <c r="X151" s="530">
        <f t="shared" si="1099"/>
        <v>0</v>
      </c>
      <c r="Y151" s="323" t="e">
        <f t="shared" si="1135"/>
        <v>#DIV/0!</v>
      </c>
      <c r="Z151" s="530"/>
      <c r="AA151" s="323" t="e">
        <f t="shared" si="1047"/>
        <v>#DIV/0!</v>
      </c>
      <c r="AB151" s="530"/>
      <c r="AC151" s="223"/>
      <c r="AD151" s="223"/>
      <c r="AE151" s="223"/>
      <c r="AF151" s="223"/>
      <c r="AG151" s="226"/>
      <c r="AH151" s="343"/>
      <c r="AI151" s="323"/>
      <c r="AJ151" s="343"/>
      <c r="AK151" s="323"/>
      <c r="AL151" s="226"/>
      <c r="AM151" s="226">
        <f t="shared" si="1048"/>
        <v>0</v>
      </c>
      <c r="AN151" s="323" t="e">
        <f t="shared" si="1136"/>
        <v>#DIV/0!</v>
      </c>
      <c r="AO151" s="226"/>
      <c r="AP151" s="226">
        <f t="shared" si="1050"/>
        <v>0</v>
      </c>
      <c r="AQ151" s="223"/>
      <c r="AR151" s="363"/>
      <c r="AS151" s="223"/>
      <c r="AT151" s="426"/>
      <c r="AU151" s="427"/>
      <c r="AV151" s="427"/>
      <c r="AW151" s="427"/>
      <c r="AX151" s="428"/>
      <c r="AY151" s="587"/>
      <c r="AZ151" s="427"/>
      <c r="BA151" s="427">
        <f t="shared" si="1053"/>
        <v>0</v>
      </c>
      <c r="BB151" s="587" t="e">
        <f t="shared" si="1137"/>
        <v>#DIV/0!</v>
      </c>
      <c r="BC151" s="428"/>
      <c r="BD151" s="587" t="e">
        <f t="shared" si="1138"/>
        <v>#DIV/0!</v>
      </c>
      <c r="BE151" s="428"/>
      <c r="BF151" s="587" t="e">
        <f t="shared" si="1139"/>
        <v>#DIV/0!</v>
      </c>
      <c r="BG151" s="427"/>
      <c r="BH151" s="427">
        <f t="shared" si="1056"/>
        <v>0</v>
      </c>
      <c r="BI151" s="587" t="e">
        <f t="shared" si="1140"/>
        <v>#DIV/0!</v>
      </c>
      <c r="BJ151" s="428"/>
      <c r="BK151" s="428"/>
      <c r="BL151" s="304"/>
      <c r="BM151" s="304"/>
      <c r="BN151" s="304"/>
      <c r="BO151" s="343"/>
      <c r="BP151" s="390"/>
      <c r="BQ151" s="504">
        <f t="shared" si="1033"/>
        <v>0</v>
      </c>
      <c r="BR151" s="323"/>
      <c r="BS151" s="376"/>
      <c r="BT151" s="323" t="e">
        <f t="shared" si="1141"/>
        <v>#DIV/0!</v>
      </c>
      <c r="BU151" s="96"/>
      <c r="BV151" s="323" t="e">
        <f t="shared" si="1143"/>
        <v>#DIV/0!</v>
      </c>
      <c r="BW151" s="390"/>
      <c r="BX151" s="530">
        <f t="shared" si="1060"/>
        <v>0</v>
      </c>
      <c r="BY151" s="323" t="e">
        <f t="shared" si="1061"/>
        <v>#DIV/0!</v>
      </c>
      <c r="BZ151" s="304"/>
      <c r="CA151" s="1372"/>
      <c r="CB151" s="304"/>
      <c r="CC151" s="304"/>
      <c r="CD151" s="1457"/>
      <c r="CE151" s="223"/>
      <c r="CF151" s="376"/>
      <c r="CG151" s="1475"/>
      <c r="CH151" s="530"/>
      <c r="CI151" s="304">
        <f t="shared" si="1065"/>
        <v>0</v>
      </c>
      <c r="CJ151" s="1475" t="e">
        <f t="shared" si="1066"/>
        <v>#DIV/0!</v>
      </c>
      <c r="CK151" s="1954"/>
      <c r="CL151" s="1475"/>
      <c r="CM151" s="530"/>
      <c r="CN151" s="530">
        <f t="shared" si="1036"/>
        <v>0</v>
      </c>
      <c r="CO151" s="1475"/>
      <c r="CP151" s="530"/>
      <c r="CQ151" s="304">
        <f t="shared" si="1072"/>
        <v>0</v>
      </c>
      <c r="CR151" s="1475" t="e">
        <f t="shared" si="1073"/>
        <v>#DIV/0!</v>
      </c>
      <c r="CS151" s="343"/>
      <c r="CT151" s="504"/>
      <c r="CU151" s="304"/>
      <c r="CV151" s="304"/>
      <c r="CW151" s="428"/>
      <c r="CX151" s="1475"/>
      <c r="CY151" s="504"/>
      <c r="CZ151" s="304"/>
      <c r="DA151" s="304">
        <f t="shared" si="1076"/>
        <v>0</v>
      </c>
      <c r="DB151" s="304"/>
      <c r="DC151" s="304">
        <f t="shared" si="1038"/>
        <v>0</v>
      </c>
      <c r="DD151" s="343"/>
      <c r="DE151" s="1969"/>
      <c r="DF151" s="304"/>
      <c r="DG151" s="304">
        <f t="shared" si="1039"/>
        <v>0</v>
      </c>
      <c r="DH151" s="1475" t="e">
        <f t="shared" si="1080"/>
        <v>#DIV/0!</v>
      </c>
      <c r="DI151" s="343"/>
      <c r="DJ151" s="2545">
        <v>0</v>
      </c>
      <c r="DK151" s="2543" t="e">
        <f t="shared" si="1082"/>
        <v>#DIV/0!</v>
      </c>
      <c r="DL151" s="2546"/>
      <c r="DM151" s="2546"/>
      <c r="DN151" s="2546"/>
      <c r="DO151" s="2545"/>
      <c r="DP151" s="2543" t="e">
        <f t="shared" si="1084"/>
        <v>#DIV/0!</v>
      </c>
      <c r="DQ151" s="2546"/>
      <c r="DR151" s="2546">
        <f t="shared" si="1040"/>
        <v>0</v>
      </c>
      <c r="DS151" s="2543" t="e">
        <f t="shared" si="1086"/>
        <v>#DIV/0!</v>
      </c>
      <c r="DT151" s="2545"/>
      <c r="DU151" s="2543" t="e">
        <f t="shared" si="1088"/>
        <v>#DIV/0!</v>
      </c>
      <c r="DV151" s="2546"/>
      <c r="DW151" s="2545"/>
      <c r="DX151" s="587" t="e">
        <f t="shared" si="1090"/>
        <v>#DIV/0!</v>
      </c>
      <c r="DY151" s="427"/>
      <c r="DZ151" s="304"/>
      <c r="EA151" s="304"/>
      <c r="EB151" s="427"/>
      <c r="EC151" s="427">
        <f t="shared" si="1041"/>
        <v>0</v>
      </c>
      <c r="ED151" s="428"/>
      <c r="EE151" s="304"/>
      <c r="EF151" s="304">
        <f t="shared" si="1042"/>
        <v>0</v>
      </c>
      <c r="EG151" s="1475" t="e">
        <f t="shared" si="1142"/>
        <v>#DIV/0!</v>
      </c>
      <c r="EH151" s="2430"/>
      <c r="EI151" s="1475" t="e">
        <f t="shared" si="1020"/>
        <v>#DIV/0!</v>
      </c>
      <c r="EJ151" s="427"/>
      <c r="EK151" s="2640"/>
      <c r="EL151" s="304"/>
      <c r="EM151" s="304"/>
    </row>
    <row r="152" spans="1:143" ht="20.25" hidden="1" customHeight="1" x14ac:dyDescent="0.35">
      <c r="A152" s="203">
        <v>7</v>
      </c>
      <c r="B152" s="1747"/>
      <c r="C152" s="1747">
        <v>322</v>
      </c>
      <c r="D152" s="240" t="s">
        <v>194</v>
      </c>
      <c r="E152" s="1747" t="s">
        <v>192</v>
      </c>
      <c r="F152" s="274" t="s">
        <v>513</v>
      </c>
      <c r="G152" s="223">
        <v>3000</v>
      </c>
      <c r="H152" s="223">
        <v>4500</v>
      </c>
      <c r="I152" s="226">
        <v>0</v>
      </c>
      <c r="J152" s="223">
        <v>0</v>
      </c>
      <c r="K152" s="223">
        <v>0</v>
      </c>
      <c r="L152" s="226">
        <v>0</v>
      </c>
      <c r="M152" s="215"/>
      <c r="N152" s="226"/>
      <c r="O152" s="530">
        <v>35000</v>
      </c>
      <c r="P152" s="223">
        <v>0</v>
      </c>
      <c r="Q152" s="226">
        <f t="shared" si="1044"/>
        <v>35000</v>
      </c>
      <c r="R152" s="215">
        <f t="shared" si="1133"/>
        <v>0</v>
      </c>
      <c r="S152" s="223">
        <v>35000</v>
      </c>
      <c r="T152" s="226">
        <v>0</v>
      </c>
      <c r="U152" s="323">
        <f t="shared" si="1134"/>
        <v>0</v>
      </c>
      <c r="V152" s="223">
        <v>35000</v>
      </c>
      <c r="W152" s="530"/>
      <c r="X152" s="530">
        <f t="shared" si="1099"/>
        <v>35000</v>
      </c>
      <c r="Y152" s="323">
        <f t="shared" si="1135"/>
        <v>0</v>
      </c>
      <c r="Z152" s="530">
        <v>35000</v>
      </c>
      <c r="AA152" s="323">
        <f t="shared" si="1047"/>
        <v>1</v>
      </c>
      <c r="AB152" s="530">
        <v>35000</v>
      </c>
      <c r="AC152" s="223">
        <v>35000</v>
      </c>
      <c r="AD152" s="223">
        <v>0</v>
      </c>
      <c r="AE152" s="223">
        <v>0</v>
      </c>
      <c r="AF152" s="223">
        <v>0</v>
      </c>
      <c r="AG152" s="226"/>
      <c r="AH152" s="343">
        <v>35000</v>
      </c>
      <c r="AI152" s="323">
        <f t="shared" si="1146"/>
        <v>1</v>
      </c>
      <c r="AJ152" s="343">
        <v>0</v>
      </c>
      <c r="AK152" s="323"/>
      <c r="AL152" s="226">
        <v>14000</v>
      </c>
      <c r="AM152" s="226">
        <f t="shared" si="1048"/>
        <v>14000</v>
      </c>
      <c r="AN152" s="323">
        <f t="shared" si="1136"/>
        <v>0</v>
      </c>
      <c r="AO152" s="226">
        <v>10000</v>
      </c>
      <c r="AP152" s="226">
        <f t="shared" si="1050"/>
        <v>10000</v>
      </c>
      <c r="AQ152" s="223">
        <v>0</v>
      </c>
      <c r="AR152" s="363">
        <v>10000</v>
      </c>
      <c r="AS152" s="223">
        <v>10000</v>
      </c>
      <c r="AT152" s="426">
        <v>10000</v>
      </c>
      <c r="AU152" s="427">
        <v>0</v>
      </c>
      <c r="AV152" s="427">
        <v>0</v>
      </c>
      <c r="AW152" s="427">
        <v>0</v>
      </c>
      <c r="AX152" s="428">
        <v>0</v>
      </c>
      <c r="AY152" s="587"/>
      <c r="AZ152" s="427">
        <v>5000</v>
      </c>
      <c r="BA152" s="427">
        <f t="shared" si="1053"/>
        <v>5000</v>
      </c>
      <c r="BB152" s="587">
        <f t="shared" si="1137"/>
        <v>0</v>
      </c>
      <c r="BC152" s="428">
        <v>0</v>
      </c>
      <c r="BD152" s="587">
        <f t="shared" si="1138"/>
        <v>0</v>
      </c>
      <c r="BE152" s="428">
        <v>6000</v>
      </c>
      <c r="BF152" s="587">
        <f t="shared" si="1139"/>
        <v>1.2</v>
      </c>
      <c r="BG152" s="427">
        <v>1000</v>
      </c>
      <c r="BH152" s="427">
        <f t="shared" si="1056"/>
        <v>6000</v>
      </c>
      <c r="BI152" s="587">
        <f t="shared" si="1140"/>
        <v>1</v>
      </c>
      <c r="BJ152" s="428">
        <v>6000</v>
      </c>
      <c r="BK152" s="428">
        <v>6000</v>
      </c>
      <c r="BL152" s="304">
        <v>0</v>
      </c>
      <c r="BM152" s="304">
        <v>0</v>
      </c>
      <c r="BN152" s="304">
        <v>0</v>
      </c>
      <c r="BO152" s="343">
        <v>0</v>
      </c>
      <c r="BP152" s="1">
        <v>20000</v>
      </c>
      <c r="BQ152" s="504">
        <f t="shared" si="1033"/>
        <v>20000</v>
      </c>
      <c r="BR152" s="323">
        <f t="shared" si="1149"/>
        <v>0</v>
      </c>
      <c r="BS152" s="376">
        <v>20000</v>
      </c>
      <c r="BT152" s="323">
        <f t="shared" si="1141"/>
        <v>1</v>
      </c>
      <c r="BU152" s="96">
        <v>20000</v>
      </c>
      <c r="BV152" s="323">
        <f t="shared" si="1143"/>
        <v>1</v>
      </c>
      <c r="BW152" s="390"/>
      <c r="BX152" s="530">
        <f t="shared" si="1060"/>
        <v>20000</v>
      </c>
      <c r="BY152" s="323">
        <f t="shared" si="1061"/>
        <v>1</v>
      </c>
      <c r="BZ152" s="304">
        <v>20000</v>
      </c>
      <c r="CA152" s="1372">
        <v>0</v>
      </c>
      <c r="CB152" s="304">
        <v>0</v>
      </c>
      <c r="CC152" s="304">
        <v>0</v>
      </c>
      <c r="CD152" s="1457">
        <v>20000</v>
      </c>
      <c r="CE152" s="223">
        <v>0</v>
      </c>
      <c r="CF152" s="376">
        <v>0</v>
      </c>
      <c r="CG152" s="1475"/>
      <c r="CH152" s="530"/>
      <c r="CI152" s="304">
        <f t="shared" si="1065"/>
        <v>0</v>
      </c>
      <c r="CJ152" s="1475"/>
      <c r="CK152" s="1954">
        <v>0</v>
      </c>
      <c r="CL152" s="1475"/>
      <c r="CM152" s="530"/>
      <c r="CN152" s="530">
        <f t="shared" si="1036"/>
        <v>0</v>
      </c>
      <c r="CO152" s="1475"/>
      <c r="CP152" s="530"/>
      <c r="CQ152" s="304">
        <f t="shared" si="1072"/>
        <v>0</v>
      </c>
      <c r="CR152" s="1475"/>
      <c r="CS152" s="343">
        <v>0</v>
      </c>
      <c r="CT152" s="504">
        <v>0</v>
      </c>
      <c r="CU152" s="304">
        <v>0</v>
      </c>
      <c r="CV152" s="304">
        <v>0</v>
      </c>
      <c r="CW152" s="428">
        <v>0</v>
      </c>
      <c r="CX152" s="1475"/>
      <c r="CY152" s="504">
        <v>0</v>
      </c>
      <c r="CZ152" s="304"/>
      <c r="DA152" s="304">
        <f t="shared" si="1076"/>
        <v>0</v>
      </c>
      <c r="DB152" s="304"/>
      <c r="DC152" s="304">
        <f t="shared" si="1038"/>
        <v>0</v>
      </c>
      <c r="DD152" s="343">
        <v>0</v>
      </c>
      <c r="DE152" s="1969"/>
      <c r="DF152" s="304"/>
      <c r="DG152" s="304">
        <f t="shared" si="1039"/>
        <v>0</v>
      </c>
      <c r="DH152" s="1475" t="e">
        <f t="shared" si="1080"/>
        <v>#DIV/0!</v>
      </c>
      <c r="DI152" s="343">
        <v>0</v>
      </c>
      <c r="DJ152" s="2545">
        <v>0</v>
      </c>
      <c r="DK152" s="2543" t="e">
        <f t="shared" si="1082"/>
        <v>#DIV/0!</v>
      </c>
      <c r="DL152" s="2546">
        <v>0</v>
      </c>
      <c r="DM152" s="2546">
        <v>0</v>
      </c>
      <c r="DN152" s="2546">
        <v>0</v>
      </c>
      <c r="DO152" s="2545">
        <v>0</v>
      </c>
      <c r="DP152" s="2543" t="e">
        <f t="shared" si="1084"/>
        <v>#DIV/0!</v>
      </c>
      <c r="DQ152" s="2546"/>
      <c r="DR152" s="2546">
        <f t="shared" si="1040"/>
        <v>0</v>
      </c>
      <c r="DS152" s="2543" t="e">
        <f t="shared" si="1086"/>
        <v>#DIV/0!</v>
      </c>
      <c r="DT152" s="2545">
        <v>0</v>
      </c>
      <c r="DU152" s="2543" t="e">
        <f t="shared" si="1088"/>
        <v>#DIV/0!</v>
      </c>
      <c r="DV152" s="2546">
        <v>0</v>
      </c>
      <c r="DW152" s="2545">
        <v>0</v>
      </c>
      <c r="DX152" s="587" t="e">
        <f t="shared" si="1090"/>
        <v>#DIV/0!</v>
      </c>
      <c r="DY152" s="427">
        <v>0</v>
      </c>
      <c r="DZ152" s="304">
        <v>0</v>
      </c>
      <c r="EA152" s="304">
        <v>0</v>
      </c>
      <c r="EB152" s="427"/>
      <c r="EC152" s="427">
        <f t="shared" si="1041"/>
        <v>0</v>
      </c>
      <c r="ED152" s="428">
        <v>0</v>
      </c>
      <c r="EE152" s="304"/>
      <c r="EF152" s="304">
        <f t="shared" si="1042"/>
        <v>0</v>
      </c>
      <c r="EG152" s="1475" t="e">
        <f t="shared" si="1142"/>
        <v>#DIV/0!</v>
      </c>
      <c r="EH152" s="2430">
        <v>0</v>
      </c>
      <c r="EI152" s="1475" t="e">
        <f t="shared" si="1020"/>
        <v>#DIV/0!</v>
      </c>
      <c r="EJ152" s="427">
        <v>0</v>
      </c>
      <c r="EK152" s="2640">
        <v>0</v>
      </c>
      <c r="EL152" s="304">
        <v>0</v>
      </c>
      <c r="EM152" s="304">
        <v>0</v>
      </c>
    </row>
    <row r="153" spans="1:143" ht="21" hidden="1" x14ac:dyDescent="0.35">
      <c r="A153" s="203">
        <v>9</v>
      </c>
      <c r="B153" s="1747"/>
      <c r="C153" s="1747"/>
      <c r="D153" s="240" t="s">
        <v>194</v>
      </c>
      <c r="E153" s="1747" t="s">
        <v>769</v>
      </c>
      <c r="F153" s="274"/>
      <c r="G153" s="223"/>
      <c r="H153" s="223"/>
      <c r="I153" s="226"/>
      <c r="J153" s="223"/>
      <c r="K153" s="223"/>
      <c r="L153" s="226"/>
      <c r="M153" s="215"/>
      <c r="N153" s="226"/>
      <c r="O153" s="530"/>
      <c r="P153" s="223"/>
      <c r="Q153" s="226"/>
      <c r="R153" s="215"/>
      <c r="S153" s="223"/>
      <c r="T153" s="226"/>
      <c r="U153" s="323"/>
      <c r="V153" s="223"/>
      <c r="W153" s="530"/>
      <c r="X153" s="530"/>
      <c r="Y153" s="323"/>
      <c r="Z153" s="530"/>
      <c r="AA153" s="323"/>
      <c r="AB153" s="530"/>
      <c r="AC153" s="223"/>
      <c r="AD153" s="223"/>
      <c r="AE153" s="223"/>
      <c r="AF153" s="223"/>
      <c r="AG153" s="226"/>
      <c r="AH153" s="343"/>
      <c r="AI153" s="323"/>
      <c r="AJ153" s="343"/>
      <c r="AK153" s="323"/>
      <c r="AL153" s="226"/>
      <c r="AM153" s="226"/>
      <c r="AN153" s="323"/>
      <c r="AO153" s="226"/>
      <c r="AP153" s="226"/>
      <c r="AQ153" s="223"/>
      <c r="AR153" s="363"/>
      <c r="AS153" s="223"/>
      <c r="AT153" s="426"/>
      <c r="AU153" s="427"/>
      <c r="AV153" s="427"/>
      <c r="AW153" s="427"/>
      <c r="AX153" s="428"/>
      <c r="AY153" s="587"/>
      <c r="AZ153" s="427"/>
      <c r="BA153" s="427"/>
      <c r="BB153" s="587"/>
      <c r="BC153" s="428"/>
      <c r="BD153" s="587"/>
      <c r="BE153" s="428"/>
      <c r="BF153" s="587"/>
      <c r="BG153" s="427"/>
      <c r="BH153" s="427"/>
      <c r="BI153" s="587"/>
      <c r="BJ153" s="428"/>
      <c r="BK153" s="428"/>
      <c r="BL153" s="304"/>
      <c r="BM153" s="304"/>
      <c r="BN153" s="304"/>
      <c r="BO153" s="343"/>
      <c r="BP153" s="1"/>
      <c r="BQ153" s="504"/>
      <c r="BR153" s="323"/>
      <c r="BS153" s="376"/>
      <c r="BT153" s="323"/>
      <c r="BU153" s="96"/>
      <c r="BV153" s="323"/>
      <c r="BW153" s="390">
        <v>76000</v>
      </c>
      <c r="BX153" s="530">
        <f t="shared" si="1060"/>
        <v>76000</v>
      </c>
      <c r="BY153" s="323"/>
      <c r="BZ153" s="304">
        <v>76000</v>
      </c>
      <c r="CA153" s="1372">
        <v>0</v>
      </c>
      <c r="CB153" s="304">
        <v>0</v>
      </c>
      <c r="CC153" s="304">
        <v>0</v>
      </c>
      <c r="CD153" s="1457">
        <v>75727.19</v>
      </c>
      <c r="CE153" s="223">
        <v>0</v>
      </c>
      <c r="CF153" s="376">
        <v>0</v>
      </c>
      <c r="CG153" s="1475"/>
      <c r="CH153" s="530"/>
      <c r="CI153" s="304">
        <f t="shared" si="1065"/>
        <v>0</v>
      </c>
      <c r="CJ153" s="1475"/>
      <c r="CK153" s="1954">
        <v>0</v>
      </c>
      <c r="CL153" s="1475"/>
      <c r="CM153" s="530"/>
      <c r="CN153" s="530">
        <f t="shared" si="1036"/>
        <v>0</v>
      </c>
      <c r="CO153" s="1475"/>
      <c r="CP153" s="530"/>
      <c r="CQ153" s="304">
        <f t="shared" si="1072"/>
        <v>0</v>
      </c>
      <c r="CR153" s="1475"/>
      <c r="CS153" s="343">
        <v>11400</v>
      </c>
      <c r="CT153" s="504">
        <v>0</v>
      </c>
      <c r="CU153" s="304">
        <v>0</v>
      </c>
      <c r="CV153" s="304">
        <v>0</v>
      </c>
      <c r="CW153" s="428">
        <v>11400</v>
      </c>
      <c r="CX153" s="1475"/>
      <c r="CY153" s="504">
        <v>0</v>
      </c>
      <c r="CZ153" s="304"/>
      <c r="DA153" s="304">
        <f t="shared" si="1076"/>
        <v>0</v>
      </c>
      <c r="DB153" s="304"/>
      <c r="DC153" s="304">
        <f t="shared" si="1038"/>
        <v>0</v>
      </c>
      <c r="DD153" s="343">
        <v>0</v>
      </c>
      <c r="DE153" s="1969"/>
      <c r="DF153" s="304"/>
      <c r="DG153" s="304">
        <f t="shared" si="1039"/>
        <v>0</v>
      </c>
      <c r="DH153" s="1475" t="e">
        <f t="shared" si="1080"/>
        <v>#DIV/0!</v>
      </c>
      <c r="DI153" s="343">
        <v>0</v>
      </c>
      <c r="DJ153" s="2545">
        <v>0</v>
      </c>
      <c r="DK153" s="2543" t="e">
        <f t="shared" si="1082"/>
        <v>#DIV/0!</v>
      </c>
      <c r="DL153" s="2546">
        <v>0</v>
      </c>
      <c r="DM153" s="2546">
        <v>0</v>
      </c>
      <c r="DN153" s="2546">
        <v>0</v>
      </c>
      <c r="DO153" s="2545">
        <v>0</v>
      </c>
      <c r="DP153" s="2543" t="e">
        <f t="shared" si="1084"/>
        <v>#DIV/0!</v>
      </c>
      <c r="DQ153" s="2546"/>
      <c r="DR153" s="2546">
        <f t="shared" si="1040"/>
        <v>0</v>
      </c>
      <c r="DS153" s="2543" t="e">
        <f t="shared" si="1086"/>
        <v>#DIV/0!</v>
      </c>
      <c r="DT153" s="2545">
        <v>0</v>
      </c>
      <c r="DU153" s="2543" t="e">
        <f t="shared" si="1088"/>
        <v>#DIV/0!</v>
      </c>
      <c r="DV153" s="2546">
        <v>0</v>
      </c>
      <c r="DW153" s="2545">
        <v>0</v>
      </c>
      <c r="DX153" s="587" t="e">
        <f t="shared" si="1090"/>
        <v>#DIV/0!</v>
      </c>
      <c r="DY153" s="427">
        <v>0</v>
      </c>
      <c r="DZ153" s="304">
        <v>0</v>
      </c>
      <c r="EA153" s="304">
        <v>0</v>
      </c>
      <c r="EB153" s="427"/>
      <c r="EC153" s="427">
        <f t="shared" si="1041"/>
        <v>0</v>
      </c>
      <c r="ED153" s="428">
        <v>0</v>
      </c>
      <c r="EE153" s="304"/>
      <c r="EF153" s="304">
        <f t="shared" si="1042"/>
        <v>0</v>
      </c>
      <c r="EG153" s="1475" t="e">
        <f t="shared" si="1142"/>
        <v>#DIV/0!</v>
      </c>
      <c r="EH153" s="2430">
        <v>0</v>
      </c>
      <c r="EI153" s="1475" t="e">
        <f t="shared" si="1020"/>
        <v>#DIV/0!</v>
      </c>
      <c r="EJ153" s="427">
        <v>0</v>
      </c>
      <c r="EK153" s="2640">
        <v>0</v>
      </c>
      <c r="EL153" s="304">
        <v>0</v>
      </c>
      <c r="EM153" s="304">
        <v>0</v>
      </c>
    </row>
    <row r="154" spans="1:143" ht="21.75" hidden="1" thickBot="1" x14ac:dyDescent="0.4">
      <c r="A154" s="203">
        <v>9</v>
      </c>
      <c r="B154" s="1747"/>
      <c r="C154" s="1747"/>
      <c r="D154" s="240" t="s">
        <v>194</v>
      </c>
      <c r="E154" s="1747" t="s">
        <v>721</v>
      </c>
      <c r="F154" s="274"/>
      <c r="G154" s="223"/>
      <c r="H154" s="223">
        <v>11756</v>
      </c>
      <c r="I154" s="226">
        <v>20000</v>
      </c>
      <c r="J154" s="223">
        <v>0</v>
      </c>
      <c r="K154" s="223">
        <v>0</v>
      </c>
      <c r="L154" s="226">
        <v>4668</v>
      </c>
      <c r="M154" s="215">
        <f>L154/I154</f>
        <v>0.2334</v>
      </c>
      <c r="N154" s="226"/>
      <c r="O154" s="530">
        <v>-11832</v>
      </c>
      <c r="P154" s="223">
        <v>20000</v>
      </c>
      <c r="Q154" s="226">
        <f t="shared" si="1044"/>
        <v>8168</v>
      </c>
      <c r="R154" s="215">
        <f t="shared" si="1133"/>
        <v>0.57149853085210578</v>
      </c>
      <c r="S154" s="223">
        <v>8168</v>
      </c>
      <c r="T154" s="226">
        <v>4668</v>
      </c>
      <c r="U154" s="323">
        <f t="shared" si="1134"/>
        <v>0.57149853085210578</v>
      </c>
      <c r="V154" s="223">
        <v>8168</v>
      </c>
      <c r="W154" s="530"/>
      <c r="X154" s="530">
        <f t="shared" si="1099"/>
        <v>8168</v>
      </c>
      <c r="Y154" s="323">
        <f t="shared" si="1135"/>
        <v>0.57149853085210578</v>
      </c>
      <c r="Z154" s="530">
        <v>8168</v>
      </c>
      <c r="AA154" s="323">
        <f t="shared" si="1047"/>
        <v>1</v>
      </c>
      <c r="AB154" s="530">
        <v>8168</v>
      </c>
      <c r="AC154" s="223">
        <v>8168</v>
      </c>
      <c r="AD154" s="223">
        <v>0</v>
      </c>
      <c r="AE154" s="223">
        <v>0</v>
      </c>
      <c r="AF154" s="223">
        <v>0</v>
      </c>
      <c r="AG154" s="226"/>
      <c r="AH154" s="343">
        <v>8168</v>
      </c>
      <c r="AI154" s="323">
        <f t="shared" si="1146"/>
        <v>1</v>
      </c>
      <c r="AJ154" s="343">
        <v>0</v>
      </c>
      <c r="AK154" s="323"/>
      <c r="AL154" s="226">
        <v>30000</v>
      </c>
      <c r="AM154" s="226">
        <f t="shared" si="1048"/>
        <v>30000</v>
      </c>
      <c r="AN154" s="323">
        <f t="shared" si="1136"/>
        <v>0</v>
      </c>
      <c r="AO154" s="226">
        <v>30500</v>
      </c>
      <c r="AP154" s="226">
        <f t="shared" si="1050"/>
        <v>30500</v>
      </c>
      <c r="AQ154" s="223">
        <v>0</v>
      </c>
      <c r="AR154" s="363">
        <v>0</v>
      </c>
      <c r="AS154" s="223">
        <v>30500</v>
      </c>
      <c r="AT154" s="426">
        <v>28856.52</v>
      </c>
      <c r="AU154" s="427">
        <v>0</v>
      </c>
      <c r="AV154" s="427">
        <v>0</v>
      </c>
      <c r="AW154" s="427">
        <v>0</v>
      </c>
      <c r="AX154" s="428">
        <v>0</v>
      </c>
      <c r="AY154" s="587"/>
      <c r="AZ154" s="427"/>
      <c r="BA154" s="427">
        <f t="shared" si="1053"/>
        <v>0</v>
      </c>
      <c r="BB154" s="587"/>
      <c r="BC154" s="428">
        <v>0</v>
      </c>
      <c r="BD154" s="587"/>
      <c r="BE154" s="428">
        <v>0</v>
      </c>
      <c r="BF154" s="587"/>
      <c r="BG154" s="427"/>
      <c r="BH154" s="427">
        <f t="shared" si="1056"/>
        <v>0</v>
      </c>
      <c r="BI154" s="587"/>
      <c r="BJ154" s="428">
        <v>0</v>
      </c>
      <c r="BK154" s="428">
        <v>0</v>
      </c>
      <c r="BL154" s="304">
        <v>0</v>
      </c>
      <c r="BM154" s="304">
        <v>0</v>
      </c>
      <c r="BN154" s="304">
        <v>0</v>
      </c>
      <c r="BO154" s="343">
        <v>0</v>
      </c>
      <c r="BP154" s="390"/>
      <c r="BQ154" s="504">
        <f t="shared" si="1033"/>
        <v>0</v>
      </c>
      <c r="BR154" s="323"/>
      <c r="BS154" s="376">
        <v>0</v>
      </c>
      <c r="BT154" s="323" t="e">
        <f t="shared" si="1141"/>
        <v>#DIV/0!</v>
      </c>
      <c r="BU154" s="96">
        <v>0</v>
      </c>
      <c r="BV154" s="323" t="e">
        <f t="shared" si="1143"/>
        <v>#DIV/0!</v>
      </c>
      <c r="BW154" s="390"/>
      <c r="BX154" s="530">
        <f t="shared" si="1060"/>
        <v>0</v>
      </c>
      <c r="BY154" s="323" t="e">
        <f t="shared" si="1061"/>
        <v>#DIV/0!</v>
      </c>
      <c r="BZ154" s="304">
        <v>0</v>
      </c>
      <c r="CA154" s="1372">
        <v>0</v>
      </c>
      <c r="CB154" s="304">
        <v>0</v>
      </c>
      <c r="CC154" s="304">
        <v>0</v>
      </c>
      <c r="CD154" s="1457">
        <v>0</v>
      </c>
      <c r="CE154" s="223">
        <v>0</v>
      </c>
      <c r="CF154" s="376">
        <v>0</v>
      </c>
      <c r="CG154" s="1475" t="e">
        <f t="shared" si="1063"/>
        <v>#DIV/0!</v>
      </c>
      <c r="CH154" s="530"/>
      <c r="CI154" s="304">
        <f t="shared" si="1065"/>
        <v>0</v>
      </c>
      <c r="CJ154" s="1475" t="e">
        <f t="shared" si="1066"/>
        <v>#DIV/0!</v>
      </c>
      <c r="CK154" s="1954">
        <v>0</v>
      </c>
      <c r="CL154" s="1475"/>
      <c r="CM154" s="530"/>
      <c r="CN154" s="530">
        <f t="shared" si="1036"/>
        <v>0</v>
      </c>
      <c r="CO154" s="1475"/>
      <c r="CP154" s="530"/>
      <c r="CQ154" s="304">
        <f t="shared" si="1072"/>
        <v>0</v>
      </c>
      <c r="CR154" s="1475"/>
      <c r="CS154" s="343">
        <v>0</v>
      </c>
      <c r="CT154" s="504">
        <v>0</v>
      </c>
      <c r="CU154" s="304">
        <v>0</v>
      </c>
      <c r="CV154" s="304">
        <v>0</v>
      </c>
      <c r="CW154" s="428">
        <v>0</v>
      </c>
      <c r="CX154" s="1475" t="e">
        <f t="shared" si="1075"/>
        <v>#DIV/0!</v>
      </c>
      <c r="CY154" s="504">
        <v>0</v>
      </c>
      <c r="CZ154" s="304"/>
      <c r="DA154" s="304">
        <f t="shared" si="1076"/>
        <v>0</v>
      </c>
      <c r="DB154" s="304"/>
      <c r="DC154" s="304">
        <f t="shared" si="1038"/>
        <v>0</v>
      </c>
      <c r="DD154" s="343">
        <v>0</v>
      </c>
      <c r="DE154" s="1969" t="e">
        <f t="shared" si="1078"/>
        <v>#DIV/0!</v>
      </c>
      <c r="DF154" s="304"/>
      <c r="DG154" s="304">
        <f t="shared" si="1039"/>
        <v>0</v>
      </c>
      <c r="DH154" s="1475" t="e">
        <f t="shared" si="1080"/>
        <v>#DIV/0!</v>
      </c>
      <c r="DI154" s="343">
        <v>0</v>
      </c>
      <c r="DJ154" s="2588">
        <v>0</v>
      </c>
      <c r="DK154" s="2557" t="e">
        <f t="shared" si="1082"/>
        <v>#DIV/0!</v>
      </c>
      <c r="DL154" s="2546">
        <v>0</v>
      </c>
      <c r="DM154" s="2546">
        <v>0</v>
      </c>
      <c r="DN154" s="2546">
        <v>0</v>
      </c>
      <c r="DO154" s="2545">
        <v>0</v>
      </c>
      <c r="DP154" s="2557" t="e">
        <f t="shared" si="1084"/>
        <v>#DIV/0!</v>
      </c>
      <c r="DQ154" s="2546"/>
      <c r="DR154" s="2546">
        <f t="shared" si="1040"/>
        <v>0</v>
      </c>
      <c r="DS154" s="2543" t="e">
        <f t="shared" si="1086"/>
        <v>#DIV/0!</v>
      </c>
      <c r="DT154" s="2545">
        <v>0</v>
      </c>
      <c r="DU154" s="2543" t="e">
        <f t="shared" si="1088"/>
        <v>#DIV/0!</v>
      </c>
      <c r="DV154" s="2546">
        <v>0</v>
      </c>
      <c r="DW154" s="2545">
        <v>0</v>
      </c>
      <c r="DX154" s="587" t="e">
        <f t="shared" si="1090"/>
        <v>#DIV/0!</v>
      </c>
      <c r="DY154" s="427">
        <v>0</v>
      </c>
      <c r="DZ154" s="304">
        <v>0</v>
      </c>
      <c r="EA154" s="304">
        <v>0</v>
      </c>
      <c r="EB154" s="427"/>
      <c r="EC154" s="427">
        <f t="shared" si="1041"/>
        <v>0</v>
      </c>
      <c r="ED154" s="428">
        <v>0</v>
      </c>
      <c r="EE154" s="304"/>
      <c r="EF154" s="304">
        <f t="shared" si="1042"/>
        <v>0</v>
      </c>
      <c r="EG154" s="1475" t="e">
        <f t="shared" si="1142"/>
        <v>#DIV/0!</v>
      </c>
      <c r="EH154" s="2430">
        <v>0</v>
      </c>
      <c r="EI154" s="1475" t="e">
        <f t="shared" si="1020"/>
        <v>#DIV/0!</v>
      </c>
      <c r="EJ154" s="427">
        <v>0</v>
      </c>
      <c r="EK154" s="2640">
        <v>0</v>
      </c>
      <c r="EL154" s="304">
        <v>0</v>
      </c>
      <c r="EM154" s="304">
        <v>0</v>
      </c>
    </row>
    <row r="155" spans="1:143" ht="21" x14ac:dyDescent="0.35">
      <c r="A155" s="231">
        <v>9</v>
      </c>
      <c r="B155" s="229"/>
      <c r="C155" s="229">
        <v>322</v>
      </c>
      <c r="D155" s="257" t="s">
        <v>855</v>
      </c>
      <c r="E155" s="1747" t="s">
        <v>856</v>
      </c>
      <c r="F155" s="2143"/>
      <c r="G155" s="259"/>
      <c r="H155" s="259"/>
      <c r="I155" s="260"/>
      <c r="J155" s="259"/>
      <c r="K155" s="259"/>
      <c r="L155" s="260"/>
      <c r="M155" s="2140"/>
      <c r="N155" s="260"/>
      <c r="O155" s="309"/>
      <c r="P155" s="259"/>
      <c r="Q155" s="260"/>
      <c r="R155" s="2140"/>
      <c r="S155" s="259"/>
      <c r="T155" s="260"/>
      <c r="U155" s="2141"/>
      <c r="V155" s="259"/>
      <c r="W155" s="309"/>
      <c r="X155" s="309"/>
      <c r="Y155" s="2141"/>
      <c r="Z155" s="309"/>
      <c r="AA155" s="2141"/>
      <c r="AB155" s="309"/>
      <c r="AC155" s="259"/>
      <c r="AD155" s="259"/>
      <c r="AE155" s="259"/>
      <c r="AF155" s="259"/>
      <c r="AG155" s="260"/>
      <c r="AH155" s="346"/>
      <c r="AI155" s="2141"/>
      <c r="AJ155" s="346"/>
      <c r="AK155" s="2141"/>
      <c r="AL155" s="260"/>
      <c r="AM155" s="260"/>
      <c r="AN155" s="2141"/>
      <c r="AO155" s="260"/>
      <c r="AP155" s="260"/>
      <c r="AQ155" s="259"/>
      <c r="AR155" s="366"/>
      <c r="AS155" s="259"/>
      <c r="AT155" s="435"/>
      <c r="AU155" s="436"/>
      <c r="AV155" s="436"/>
      <c r="AW155" s="436"/>
      <c r="AX155" s="437"/>
      <c r="AY155" s="625"/>
      <c r="AZ155" s="436"/>
      <c r="BA155" s="436"/>
      <c r="BB155" s="625"/>
      <c r="BC155" s="437"/>
      <c r="BD155" s="625"/>
      <c r="BE155" s="437"/>
      <c r="BF155" s="625"/>
      <c r="BG155" s="436"/>
      <c r="BH155" s="436"/>
      <c r="BI155" s="625"/>
      <c r="BJ155" s="437"/>
      <c r="BK155" s="437"/>
      <c r="BL155" s="402"/>
      <c r="BM155" s="402"/>
      <c r="BN155" s="402"/>
      <c r="BO155" s="346"/>
      <c r="BP155" s="392"/>
      <c r="BQ155" s="75"/>
      <c r="BR155" s="2141"/>
      <c r="BS155" s="379"/>
      <c r="BT155" s="2141"/>
      <c r="BU155" s="99"/>
      <c r="BV155" s="2141"/>
      <c r="BW155" s="392"/>
      <c r="BX155" s="309"/>
      <c r="BY155" s="2141"/>
      <c r="BZ155" s="402"/>
      <c r="CA155" s="1449"/>
      <c r="CB155" s="402"/>
      <c r="CC155" s="402"/>
      <c r="CD155" s="1461"/>
      <c r="CE155" s="259"/>
      <c r="CF155" s="379"/>
      <c r="CG155" s="1932"/>
      <c r="CH155" s="309"/>
      <c r="CI155" s="402"/>
      <c r="CJ155" s="1932"/>
      <c r="CK155" s="1957"/>
      <c r="CL155" s="1932"/>
      <c r="CM155" s="309"/>
      <c r="CN155" s="309"/>
      <c r="CO155" s="1932"/>
      <c r="CP155" s="309"/>
      <c r="CQ155" s="402"/>
      <c r="CR155" s="1932"/>
      <c r="CS155" s="346"/>
      <c r="CT155" s="75"/>
      <c r="CU155" s="402"/>
      <c r="CV155" s="402"/>
      <c r="CW155" s="437"/>
      <c r="CX155" s="1932"/>
      <c r="CY155" s="75"/>
      <c r="CZ155" s="402"/>
      <c r="DA155" s="402"/>
      <c r="DB155" s="402"/>
      <c r="DC155" s="402"/>
      <c r="DD155" s="346"/>
      <c r="DE155" s="2142"/>
      <c r="DF155" s="402"/>
      <c r="DG155" s="402"/>
      <c r="DH155" s="1932"/>
      <c r="DI155" s="2586"/>
      <c r="DJ155" s="2578"/>
      <c r="DK155" s="2587"/>
      <c r="DL155" s="2552"/>
      <c r="DM155" s="2552"/>
      <c r="DN155" s="2552"/>
      <c r="DO155" s="2551"/>
      <c r="DP155" s="2554"/>
      <c r="DQ155" s="2555">
        <v>5000</v>
      </c>
      <c r="DR155" s="2552">
        <f t="shared" si="1040"/>
        <v>5000</v>
      </c>
      <c r="DS155" s="2554">
        <f t="shared" si="1086"/>
        <v>0</v>
      </c>
      <c r="DT155" s="2551">
        <v>5000</v>
      </c>
      <c r="DU155" s="2554">
        <f t="shared" si="1088"/>
        <v>1</v>
      </c>
      <c r="DV155" s="2552">
        <v>5000</v>
      </c>
      <c r="DW155" s="2551">
        <v>5000</v>
      </c>
      <c r="DX155" s="625">
        <f t="shared" si="1090"/>
        <v>1</v>
      </c>
      <c r="DY155" s="436"/>
      <c r="DZ155" s="402"/>
      <c r="EA155" s="402"/>
      <c r="EB155" s="436"/>
      <c r="EC155" s="436">
        <f t="shared" si="1041"/>
        <v>0</v>
      </c>
      <c r="ED155" s="437">
        <v>0</v>
      </c>
      <c r="EE155" s="402"/>
      <c r="EF155" s="402">
        <f t="shared" si="1042"/>
        <v>0</v>
      </c>
      <c r="EG155" s="1932" t="e">
        <f t="shared" si="1142"/>
        <v>#DIV/0!</v>
      </c>
      <c r="EH155" s="2433">
        <v>0</v>
      </c>
      <c r="EI155" s="1932" t="e">
        <f t="shared" si="1020"/>
        <v>#DIV/0!</v>
      </c>
      <c r="EJ155" s="436"/>
      <c r="EK155" s="2674"/>
      <c r="EL155" s="402"/>
      <c r="EM155" s="402"/>
    </row>
    <row r="156" spans="1:143" ht="21.75" thickBot="1" x14ac:dyDescent="0.4">
      <c r="A156" s="204">
        <v>10</v>
      </c>
      <c r="B156" s="262"/>
      <c r="C156" s="262"/>
      <c r="D156" s="263"/>
      <c r="E156" s="275" t="s">
        <v>193</v>
      </c>
      <c r="F156" s="236"/>
      <c r="G156" s="265">
        <f t="shared" ref="G156:L156" si="1154">SUM(G142,G146)</f>
        <v>3000</v>
      </c>
      <c r="H156" s="265">
        <f t="shared" si="1154"/>
        <v>16256</v>
      </c>
      <c r="I156" s="266">
        <f t="shared" si="1154"/>
        <v>20000</v>
      </c>
      <c r="J156" s="265">
        <f t="shared" si="1154"/>
        <v>0</v>
      </c>
      <c r="K156" s="265">
        <f t="shared" si="1154"/>
        <v>0</v>
      </c>
      <c r="L156" s="266">
        <f t="shared" si="1154"/>
        <v>4668</v>
      </c>
      <c r="M156" s="216">
        <f>L156/I156</f>
        <v>0.2334</v>
      </c>
      <c r="N156" s="266">
        <f>SUM(N142,N146)</f>
        <v>0</v>
      </c>
      <c r="O156" s="581">
        <f>SUM(O142,O146)</f>
        <v>23168</v>
      </c>
      <c r="P156" s="265">
        <f>SUM(P142,P146)</f>
        <v>20000</v>
      </c>
      <c r="Q156" s="266">
        <f t="shared" si="1044"/>
        <v>43168</v>
      </c>
      <c r="R156" s="216">
        <f t="shared" si="1133"/>
        <v>0.10813565604151223</v>
      </c>
      <c r="S156" s="265">
        <f>SUM(S142,S146)</f>
        <v>43168</v>
      </c>
      <c r="T156" s="266">
        <f>SUM(T142,T146)</f>
        <v>4668</v>
      </c>
      <c r="U156" s="324">
        <f t="shared" si="1134"/>
        <v>0.10813565604151223</v>
      </c>
      <c r="V156" s="265">
        <f>SUM(V142,V146)</f>
        <v>43168</v>
      </c>
      <c r="W156" s="581">
        <f>SUM(W142,W146)</f>
        <v>0</v>
      </c>
      <c r="X156" s="581">
        <f t="shared" si="1099"/>
        <v>43168</v>
      </c>
      <c r="Y156" s="324">
        <f t="shared" si="1135"/>
        <v>0.10813565604151223</v>
      </c>
      <c r="Z156" s="581">
        <f>SUM(Z142,Z146)</f>
        <v>43168</v>
      </c>
      <c r="AA156" s="324">
        <f t="shared" si="1047"/>
        <v>1</v>
      </c>
      <c r="AB156" s="581">
        <f t="shared" ref="AB156:AH156" si="1155">SUM(AB142,AB146)</f>
        <v>43168</v>
      </c>
      <c r="AC156" s="265">
        <f t="shared" si="1155"/>
        <v>43168</v>
      </c>
      <c r="AD156" s="265">
        <f t="shared" si="1155"/>
        <v>0</v>
      </c>
      <c r="AE156" s="265">
        <f t="shared" si="1155"/>
        <v>0</v>
      </c>
      <c r="AF156" s="265">
        <f t="shared" si="1155"/>
        <v>0</v>
      </c>
      <c r="AG156" s="266">
        <f t="shared" si="1155"/>
        <v>0</v>
      </c>
      <c r="AH156" s="347">
        <f t="shared" si="1155"/>
        <v>43168</v>
      </c>
      <c r="AI156" s="324">
        <f t="shared" si="1146"/>
        <v>1</v>
      </c>
      <c r="AJ156" s="347">
        <f>SUM(AJ142,AJ146)</f>
        <v>0</v>
      </c>
      <c r="AK156" s="324"/>
      <c r="AL156" s="266">
        <f>SUM(AL142,AL146)</f>
        <v>44000</v>
      </c>
      <c r="AM156" s="266">
        <f t="shared" si="1048"/>
        <v>44000</v>
      </c>
      <c r="AN156" s="324">
        <f t="shared" si="1136"/>
        <v>0</v>
      </c>
      <c r="AO156" s="266">
        <f>SUM(AO142,AO146)</f>
        <v>40500</v>
      </c>
      <c r="AP156" s="266">
        <f t="shared" si="1050"/>
        <v>40500</v>
      </c>
      <c r="AQ156" s="265">
        <f t="shared" ref="AQ156:AX156" si="1156">SUM(AQ142,AQ146)</f>
        <v>0</v>
      </c>
      <c r="AR156" s="367">
        <f t="shared" si="1156"/>
        <v>10000</v>
      </c>
      <c r="AS156" s="265">
        <f t="shared" si="1156"/>
        <v>40500</v>
      </c>
      <c r="AT156" s="438">
        <f t="shared" si="1156"/>
        <v>38856.520000000004</v>
      </c>
      <c r="AU156" s="439">
        <f t="shared" si="1156"/>
        <v>0</v>
      </c>
      <c r="AV156" s="439">
        <f t="shared" si="1156"/>
        <v>0</v>
      </c>
      <c r="AW156" s="439">
        <f t="shared" si="1156"/>
        <v>0</v>
      </c>
      <c r="AX156" s="440">
        <f t="shared" si="1156"/>
        <v>0</v>
      </c>
      <c r="AY156" s="604"/>
      <c r="AZ156" s="439">
        <f>SUM(AZ142,AZ146)</f>
        <v>5000</v>
      </c>
      <c r="BA156" s="439">
        <f t="shared" si="1053"/>
        <v>5000</v>
      </c>
      <c r="BB156" s="604">
        <f t="shared" si="1137"/>
        <v>0</v>
      </c>
      <c r="BC156" s="440">
        <f>SUM(BC142,BC146)</f>
        <v>0</v>
      </c>
      <c r="BD156" s="604">
        <f t="shared" si="1138"/>
        <v>0</v>
      </c>
      <c r="BE156" s="440">
        <f>SUM(BE142,BE146)</f>
        <v>6000</v>
      </c>
      <c r="BF156" s="604">
        <f t="shared" si="1139"/>
        <v>1.2</v>
      </c>
      <c r="BG156" s="439">
        <f>SUM(BG142,BG146)</f>
        <v>1000</v>
      </c>
      <c r="BH156" s="439">
        <f t="shared" si="1056"/>
        <v>6000</v>
      </c>
      <c r="BI156" s="604">
        <f t="shared" si="1140"/>
        <v>1</v>
      </c>
      <c r="BJ156" s="440">
        <f t="shared" ref="BJ156:BP156" si="1157">SUM(BJ142,BJ146)</f>
        <v>6000</v>
      </c>
      <c r="BK156" s="440">
        <f t="shared" si="1157"/>
        <v>6000</v>
      </c>
      <c r="BL156" s="403">
        <f t="shared" si="1157"/>
        <v>0</v>
      </c>
      <c r="BM156" s="403">
        <f t="shared" si="1157"/>
        <v>0</v>
      </c>
      <c r="BN156" s="403">
        <f t="shared" si="1157"/>
        <v>0</v>
      </c>
      <c r="BO156" s="347">
        <f t="shared" si="1157"/>
        <v>0</v>
      </c>
      <c r="BP156" s="393">
        <f t="shared" si="1157"/>
        <v>20000</v>
      </c>
      <c r="BQ156" s="508">
        <f t="shared" si="1033"/>
        <v>20000</v>
      </c>
      <c r="BR156" s="324">
        <f t="shared" si="1149"/>
        <v>0</v>
      </c>
      <c r="BS156" s="380">
        <f>SUM(BS142,BS146)</f>
        <v>20000</v>
      </c>
      <c r="BT156" s="324">
        <f t="shared" si="1141"/>
        <v>1</v>
      </c>
      <c r="BU156" s="100">
        <f>SUM(BU142,BU146)</f>
        <v>29100</v>
      </c>
      <c r="BV156" s="324">
        <f t="shared" si="1143"/>
        <v>1.4550000000000001</v>
      </c>
      <c r="BW156" s="393">
        <f>SUM(BW142,BW146)</f>
        <v>87300</v>
      </c>
      <c r="BX156" s="581">
        <f t="shared" si="1060"/>
        <v>107300</v>
      </c>
      <c r="BY156" s="324">
        <f t="shared" si="1061"/>
        <v>0.27120223671947807</v>
      </c>
      <c r="BZ156" s="403">
        <f t="shared" ref="BZ156:CF156" si="1158">SUM(BZ142,BZ146)</f>
        <v>107300</v>
      </c>
      <c r="CA156" s="1374">
        <f t="shared" si="1158"/>
        <v>2200</v>
      </c>
      <c r="CB156" s="403">
        <f t="shared" si="1158"/>
        <v>2200</v>
      </c>
      <c r="CC156" s="403">
        <f t="shared" si="1158"/>
        <v>2200</v>
      </c>
      <c r="CD156" s="1462">
        <f t="shared" si="1158"/>
        <v>107027.19</v>
      </c>
      <c r="CE156" s="265">
        <f t="shared" si="1158"/>
        <v>2200</v>
      </c>
      <c r="CF156" s="380">
        <f t="shared" si="1158"/>
        <v>0</v>
      </c>
      <c r="CG156" s="1476">
        <f t="shared" si="1063"/>
        <v>0</v>
      </c>
      <c r="CH156" s="581">
        <f>SUM(CH142,CH146)</f>
        <v>0</v>
      </c>
      <c r="CI156" s="403">
        <f t="shared" si="1065"/>
        <v>2200</v>
      </c>
      <c r="CJ156" s="1476">
        <f t="shared" si="1066"/>
        <v>0</v>
      </c>
      <c r="CK156" s="1958">
        <f>SUM(CK142,CK146)</f>
        <v>2200</v>
      </c>
      <c r="CL156" s="1476">
        <f t="shared" si="1068"/>
        <v>1</v>
      </c>
      <c r="CM156" s="581">
        <f>SUM(CM142,CM146)</f>
        <v>5566</v>
      </c>
      <c r="CN156" s="581">
        <f t="shared" si="1036"/>
        <v>7766</v>
      </c>
      <c r="CO156" s="1476">
        <f t="shared" si="1070"/>
        <v>0.28328611898016998</v>
      </c>
      <c r="CP156" s="581">
        <f>SUM(CP142,CP146)</f>
        <v>0</v>
      </c>
      <c r="CQ156" s="403">
        <f t="shared" si="1072"/>
        <v>2200</v>
      </c>
      <c r="CR156" s="1476">
        <f t="shared" si="1073"/>
        <v>1</v>
      </c>
      <c r="CS156" s="347">
        <f>SUM(CS142,CS146)</f>
        <v>13600</v>
      </c>
      <c r="CT156" s="508">
        <f>SUM(CT142,CT146)</f>
        <v>2200</v>
      </c>
      <c r="CU156" s="403">
        <f>SUM(CU142,CU146)</f>
        <v>2200</v>
      </c>
      <c r="CV156" s="403">
        <f>SUM(CV142,CV146)</f>
        <v>0</v>
      </c>
      <c r="CW156" s="440">
        <f>SUM(CW142,CW146)</f>
        <v>13600</v>
      </c>
      <c r="CX156" s="1476">
        <f t="shared" si="1075"/>
        <v>6.1818181818181817</v>
      </c>
      <c r="CY156" s="508">
        <f>SUM(CY142,CY146)</f>
        <v>2200</v>
      </c>
      <c r="CZ156" s="403">
        <f>SUM(CZ142,CZ146)</f>
        <v>0</v>
      </c>
      <c r="DA156" s="403">
        <f t="shared" si="1076"/>
        <v>2200</v>
      </c>
      <c r="DB156" s="403">
        <f>SUM(DB142,DB146)</f>
        <v>0</v>
      </c>
      <c r="DC156" s="403">
        <f t="shared" si="1038"/>
        <v>2200</v>
      </c>
      <c r="DD156" s="347">
        <f>SUM(DD142,DD146)</f>
        <v>2200</v>
      </c>
      <c r="DE156" s="1970">
        <f t="shared" si="1078"/>
        <v>1</v>
      </c>
      <c r="DF156" s="403">
        <f>SUM(DF142,DF146)</f>
        <v>0</v>
      </c>
      <c r="DG156" s="403">
        <f t="shared" si="1039"/>
        <v>2200</v>
      </c>
      <c r="DH156" s="1476">
        <f t="shared" si="1080"/>
        <v>1</v>
      </c>
      <c r="DI156" s="347">
        <f>SUM(DI142,DI146)</f>
        <v>2200</v>
      </c>
      <c r="DJ156" s="2572">
        <f>SUM(DJ142,DJ146)</f>
        <v>2200</v>
      </c>
      <c r="DK156" s="2543">
        <f t="shared" si="1082"/>
        <v>1</v>
      </c>
      <c r="DL156" s="2558">
        <f>SUM(DL142,DL146)</f>
        <v>149830</v>
      </c>
      <c r="DM156" s="2558">
        <f>SUM(DM142,DM146)</f>
        <v>0</v>
      </c>
      <c r="DN156" s="2558">
        <f>SUM(DN142,DN146)</f>
        <v>0</v>
      </c>
      <c r="DO156" s="2556">
        <f>SUM(DO142,DO146)</f>
        <v>2200</v>
      </c>
      <c r="DP156" s="2557">
        <f t="shared" si="1084"/>
        <v>1.4683307748781953E-2</v>
      </c>
      <c r="DQ156" s="2558">
        <f>SUM(DQ142,DQ146)</f>
        <v>5000</v>
      </c>
      <c r="DR156" s="2558">
        <f t="shared" si="1040"/>
        <v>154830</v>
      </c>
      <c r="DS156" s="2557">
        <f t="shared" si="1086"/>
        <v>1.4209132597041917E-2</v>
      </c>
      <c r="DT156" s="2556">
        <f>SUM(DT142,DT146)</f>
        <v>7200</v>
      </c>
      <c r="DU156" s="2557">
        <f t="shared" si="1088"/>
        <v>4.6502615772137185E-2</v>
      </c>
      <c r="DV156" s="2558">
        <f>SUM(DV142,DV146)</f>
        <v>154830</v>
      </c>
      <c r="DW156" s="2556">
        <f>SUM(DW142,DW146)</f>
        <v>7200</v>
      </c>
      <c r="DX156" s="604">
        <f t="shared" si="1090"/>
        <v>4.6502615772137185E-2</v>
      </c>
      <c r="DY156" s="439">
        <f>SUM(DY142,DY146)</f>
        <v>122630</v>
      </c>
      <c r="DZ156" s="403">
        <f>SUM(DZ142,DZ146)</f>
        <v>0</v>
      </c>
      <c r="EA156" s="403">
        <f>SUM(EA142,EA146)</f>
        <v>0</v>
      </c>
      <c r="EB156" s="439">
        <f>SUM(EB142,EB146)</f>
        <v>0</v>
      </c>
      <c r="EC156" s="439">
        <f t="shared" si="1041"/>
        <v>122630</v>
      </c>
      <c r="ED156" s="440">
        <f>SUM(ED142,ED146)</f>
        <v>103332.36</v>
      </c>
      <c r="EE156" s="403">
        <f>SUM(EE142,EE146)</f>
        <v>28383</v>
      </c>
      <c r="EF156" s="403">
        <f>EC156+EE156</f>
        <v>151013</v>
      </c>
      <c r="EG156" s="1476">
        <f t="shared" si="1142"/>
        <v>0.68426135498268359</v>
      </c>
      <c r="EH156" s="2434">
        <f>SUM(EH142,EH146)</f>
        <v>103332.36</v>
      </c>
      <c r="EI156" s="1476">
        <f t="shared" si="1020"/>
        <v>0.68426135498268359</v>
      </c>
      <c r="EJ156" s="439">
        <f>SUM(EJ142,EJ146)</f>
        <v>151013</v>
      </c>
      <c r="EK156" s="2644">
        <f>SUM(EK142,EK146)</f>
        <v>0</v>
      </c>
      <c r="EL156" s="403">
        <f>SUM(EL142,EL146)</f>
        <v>0</v>
      </c>
      <c r="EM156" s="403">
        <f>SUM(EM142,EM146)</f>
        <v>0</v>
      </c>
    </row>
    <row r="157" spans="1:143" ht="21.75" thickTop="1" x14ac:dyDescent="0.35">
      <c r="D157" s="201"/>
      <c r="G157" s="276"/>
      <c r="H157" s="214"/>
      <c r="I157" s="228"/>
      <c r="J157" s="214"/>
      <c r="K157" s="214"/>
      <c r="L157" s="228"/>
      <c r="M157" s="299"/>
      <c r="N157" s="228"/>
      <c r="O157" s="467"/>
      <c r="P157" s="214"/>
      <c r="Q157" s="228"/>
      <c r="R157" s="299"/>
      <c r="S157" s="214"/>
      <c r="T157" s="228"/>
      <c r="U157" s="328"/>
      <c r="V157" s="214"/>
      <c r="W157" s="467"/>
      <c r="X157" s="467"/>
      <c r="Y157" s="328"/>
      <c r="Z157" s="467"/>
      <c r="AA157" s="328"/>
      <c r="AB157" s="467"/>
      <c r="AC157" s="214"/>
      <c r="AD157" s="214"/>
      <c r="AE157" s="214"/>
      <c r="AF157" s="214"/>
      <c r="AG157" s="228"/>
      <c r="AH157" s="351"/>
      <c r="AI157" s="328"/>
      <c r="AJ157" s="351"/>
      <c r="AK157" s="328"/>
      <c r="AL157" s="228"/>
      <c r="AM157" s="228"/>
      <c r="AN157" s="328"/>
      <c r="AO157" s="228"/>
      <c r="AP157" s="228"/>
      <c r="AQ157" s="214"/>
      <c r="AR157" s="371"/>
      <c r="AS157" s="214"/>
      <c r="AT157" s="1923"/>
      <c r="AU157" s="1850"/>
      <c r="AV157" s="1850"/>
      <c r="AW157" s="1850"/>
      <c r="AX157" s="1949"/>
      <c r="AY157" s="449"/>
      <c r="AZ157" s="1850"/>
      <c r="BA157" s="1850"/>
      <c r="BB157" s="449"/>
      <c r="BC157" s="1949"/>
      <c r="BD157" s="449"/>
      <c r="BE157" s="1949"/>
      <c r="BF157" s="449"/>
      <c r="BG157" s="1850"/>
      <c r="BH157" s="1850"/>
      <c r="BI157" s="449"/>
      <c r="BJ157" s="1949"/>
      <c r="BK157" s="1949"/>
      <c r="BL157" s="339"/>
      <c r="BM157" s="339"/>
      <c r="BN157" s="339"/>
      <c r="BO157" s="351"/>
      <c r="BP157" s="385"/>
      <c r="BQ157" s="465"/>
      <c r="BR157" s="328"/>
      <c r="BS157" s="883"/>
      <c r="BT157" s="328"/>
      <c r="BU157" s="102"/>
      <c r="BV157" s="328"/>
      <c r="BW157" s="385"/>
      <c r="BX157" s="467"/>
      <c r="BY157" s="328"/>
      <c r="BZ157" s="339"/>
      <c r="CA157" s="1368"/>
      <c r="CB157" s="339"/>
      <c r="CC157" s="339"/>
      <c r="CD157" s="1466"/>
      <c r="CE157" s="214"/>
      <c r="CF157" s="883"/>
      <c r="CG157" s="1480"/>
      <c r="CH157" s="467"/>
      <c r="CI157" s="339"/>
      <c r="CJ157" s="1480"/>
      <c r="CK157" s="1960"/>
      <c r="CL157" s="1480"/>
      <c r="CM157" s="467"/>
      <c r="CN157" s="467"/>
      <c r="CO157" s="1480"/>
      <c r="CP157" s="467"/>
      <c r="CQ157" s="339"/>
      <c r="CR157" s="1480"/>
      <c r="CS157" s="351"/>
      <c r="CU157" s="339"/>
      <c r="CV157" s="339"/>
      <c r="CW157" s="1965"/>
      <c r="CX157" s="1480"/>
      <c r="CZ157" s="339"/>
      <c r="DA157" s="339"/>
      <c r="DB157" s="339"/>
      <c r="DD157" s="351"/>
      <c r="DE157" s="1973"/>
      <c r="DH157" s="1480"/>
      <c r="DI157" s="351"/>
      <c r="DJ157" s="2573"/>
      <c r="DK157" s="2573"/>
      <c r="DO157" s="2573"/>
      <c r="DP157" s="2573"/>
      <c r="DS157" s="2575"/>
      <c r="DT157" s="2573"/>
      <c r="DU157" s="2575"/>
      <c r="DX157" s="449" t="e">
        <f t="shared" si="1090"/>
        <v>#DIV/0!</v>
      </c>
      <c r="EC157" s="2164">
        <f t="shared" si="1041"/>
        <v>0</v>
      </c>
      <c r="EG157" s="1480"/>
      <c r="EI157" s="1480"/>
    </row>
    <row r="158" spans="1:143" ht="21" x14ac:dyDescent="0.35">
      <c r="A158" s="203">
        <v>1</v>
      </c>
      <c r="B158" s="1747"/>
      <c r="C158" s="1747"/>
      <c r="D158" s="240"/>
      <c r="E158" s="277" t="s">
        <v>174</v>
      </c>
      <c r="F158" s="1747"/>
      <c r="G158" s="241">
        <f t="shared" ref="G158:L158" si="1159">SUM(G137)</f>
        <v>601864</v>
      </c>
      <c r="H158" s="241">
        <f t="shared" si="1159"/>
        <v>610788</v>
      </c>
      <c r="I158" s="242">
        <f t="shared" si="1159"/>
        <v>604510</v>
      </c>
      <c r="J158" s="241">
        <f t="shared" si="1159"/>
        <v>614533</v>
      </c>
      <c r="K158" s="241">
        <f t="shared" si="1159"/>
        <v>614608</v>
      </c>
      <c r="L158" s="242">
        <f t="shared" si="1159"/>
        <v>214021</v>
      </c>
      <c r="M158" s="215">
        <f>L158/I158</f>
        <v>0.35404046252336602</v>
      </c>
      <c r="N158" s="242">
        <f>SUM(N137)</f>
        <v>0</v>
      </c>
      <c r="O158" s="580">
        <f>SUM(O137)</f>
        <v>16007</v>
      </c>
      <c r="P158" s="241">
        <f>SUM(P137)</f>
        <v>604510</v>
      </c>
      <c r="Q158" s="242">
        <f>I158+N158+O158</f>
        <v>620517</v>
      </c>
      <c r="R158" s="215">
        <f t="shared" ref="R158:R160" si="1160">L158/Q158</f>
        <v>0.3449075528954082</v>
      </c>
      <c r="S158" s="241">
        <f>SUM(S137)</f>
        <v>620517</v>
      </c>
      <c r="T158" s="242">
        <f>SUM(T137)</f>
        <v>311946</v>
      </c>
      <c r="U158" s="323">
        <f t="shared" ref="U158:U160" si="1161">T158/Q158</f>
        <v>0.50271950647605146</v>
      </c>
      <c r="V158" s="241">
        <f>SUM(V137)</f>
        <v>635772</v>
      </c>
      <c r="W158" s="580">
        <f>SUM(W137)</f>
        <v>15255</v>
      </c>
      <c r="X158" s="580">
        <f t="shared" si="1099"/>
        <v>635772</v>
      </c>
      <c r="Y158" s="323">
        <f t="shared" ref="Y158:Y160" si="1162">T158/X158</f>
        <v>0.49065702799116667</v>
      </c>
      <c r="Z158" s="580">
        <f>SUM(Z137)</f>
        <v>524791</v>
      </c>
      <c r="AA158" s="323">
        <f t="shared" ref="AA158:AA160" si="1163">Z158/X158</f>
        <v>0.82543899385314234</v>
      </c>
      <c r="AB158" s="580">
        <f t="shared" ref="AB158:AH158" si="1164">SUM(AB137)</f>
        <v>578959</v>
      </c>
      <c r="AC158" s="241">
        <f t="shared" si="1164"/>
        <v>635772</v>
      </c>
      <c r="AD158" s="241">
        <f t="shared" si="1164"/>
        <v>671139</v>
      </c>
      <c r="AE158" s="241">
        <f t="shared" si="1164"/>
        <v>648778</v>
      </c>
      <c r="AF158" s="241">
        <f t="shared" si="1164"/>
        <v>648816</v>
      </c>
      <c r="AG158" s="242">
        <f t="shared" si="1164"/>
        <v>0</v>
      </c>
      <c r="AH158" s="342">
        <f t="shared" si="1164"/>
        <v>638308.53</v>
      </c>
      <c r="AI158" s="323">
        <f t="shared" ref="AI158:AI160" si="1165">AH158/X158</f>
        <v>1.0039896849814085</v>
      </c>
      <c r="AJ158" s="342">
        <f>SUM(AJ137)</f>
        <v>358013.79000000004</v>
      </c>
      <c r="AK158" s="323">
        <f t="shared" ref="AK158:AK160" si="1166">AJ158/AD158</f>
        <v>0.53344208874763654</v>
      </c>
      <c r="AL158" s="242">
        <f>SUM(AL137)</f>
        <v>2425</v>
      </c>
      <c r="AM158" s="242">
        <f t="shared" ref="AM158:AM160" si="1167">AD158+AL158</f>
        <v>673564</v>
      </c>
      <c r="AN158" s="323">
        <f t="shared" si="1136"/>
        <v>0.53152156291013186</v>
      </c>
      <c r="AO158" s="242">
        <f>SUM(AO137)</f>
        <v>6425</v>
      </c>
      <c r="AP158" s="242">
        <f t="shared" ref="AP158:AP160" si="1168">AD158+AO158</f>
        <v>677564</v>
      </c>
      <c r="AQ158" s="241">
        <f t="shared" ref="AQ158:AX158" si="1169">SUM(AQ137)</f>
        <v>671139</v>
      </c>
      <c r="AR158" s="362">
        <f t="shared" si="1169"/>
        <v>578717.9</v>
      </c>
      <c r="AS158" s="241">
        <f t="shared" si="1169"/>
        <v>677564</v>
      </c>
      <c r="AT158" s="423">
        <f t="shared" si="1169"/>
        <v>693237.72</v>
      </c>
      <c r="AU158" s="424">
        <f t="shared" si="1169"/>
        <v>687103</v>
      </c>
      <c r="AV158" s="424">
        <f t="shared" si="1169"/>
        <v>673176</v>
      </c>
      <c r="AW158" s="424">
        <f t="shared" si="1169"/>
        <v>673074</v>
      </c>
      <c r="AX158" s="425">
        <f t="shared" si="1169"/>
        <v>178753.35</v>
      </c>
      <c r="AY158" s="587">
        <f t="shared" ref="AY158" si="1170">AX158/AQ158</f>
        <v>0.26634326123202495</v>
      </c>
      <c r="AZ158" s="424">
        <f>SUM(AZ137)</f>
        <v>26554</v>
      </c>
      <c r="BA158" s="424">
        <f t="shared" ref="BA158:BA160" si="1171">AQ158+AZ158</f>
        <v>697693</v>
      </c>
      <c r="BB158" s="587">
        <f t="shared" ref="BB158:BB160" si="1172">AX158/BA158</f>
        <v>0.25620631137190714</v>
      </c>
      <c r="BC158" s="425">
        <f>SUM(BC137)</f>
        <v>342139.69</v>
      </c>
      <c r="BD158" s="587">
        <f t="shared" ref="BD158:BF160" si="1173">BC158/BA158</f>
        <v>0.4903871616885937</v>
      </c>
      <c r="BE158" s="425">
        <f>SUM(BE137)</f>
        <v>559873.54</v>
      </c>
      <c r="BF158" s="587">
        <f t="shared" si="1173"/>
        <v>1.636388751039086</v>
      </c>
      <c r="BG158" s="424">
        <f>SUM(BG137)</f>
        <v>-31425</v>
      </c>
      <c r="BH158" s="424">
        <f t="shared" ref="BH158:BH160" si="1174">BA158+BG158</f>
        <v>666268</v>
      </c>
      <c r="BI158" s="587">
        <f t="shared" ref="BI158:BI160" si="1175">BE158/BH158</f>
        <v>0.8403128170646047</v>
      </c>
      <c r="BJ158" s="425">
        <f t="shared" ref="BJ158:BP158" si="1176">SUM(BJ137)</f>
        <v>698780.83</v>
      </c>
      <c r="BK158" s="425">
        <f t="shared" si="1176"/>
        <v>698780.83</v>
      </c>
      <c r="BL158" s="305">
        <f t="shared" si="1176"/>
        <v>716603</v>
      </c>
      <c r="BM158" s="305">
        <f t="shared" si="1176"/>
        <v>686303</v>
      </c>
      <c r="BN158" s="305">
        <f t="shared" si="1176"/>
        <v>681603</v>
      </c>
      <c r="BO158" s="342">
        <f t="shared" si="1176"/>
        <v>241791.06</v>
      </c>
      <c r="BP158" s="389">
        <f t="shared" si="1176"/>
        <v>10237</v>
      </c>
      <c r="BQ158" s="507">
        <f t="shared" ref="BQ158:BQ160" si="1177">BL158+BP158</f>
        <v>726840</v>
      </c>
      <c r="BR158" s="323">
        <f t="shared" ref="BR158:BR160" si="1178">BO158/BQ158</f>
        <v>0.33266064058114581</v>
      </c>
      <c r="BS158" s="375">
        <f>SUM(BS137)</f>
        <v>371629.66000000003</v>
      </c>
      <c r="BT158" s="323">
        <f t="shared" si="1141"/>
        <v>0.51129500302680098</v>
      </c>
      <c r="BU158" s="95">
        <f>SUM(BU137)</f>
        <v>597011.42999999993</v>
      </c>
      <c r="BV158" s="323">
        <f t="shared" ref="BV158:BV160" si="1179">BU158/BQ158</f>
        <v>0.82137943701502381</v>
      </c>
      <c r="BW158" s="389">
        <f>SUM(BW137)</f>
        <v>-1576</v>
      </c>
      <c r="BX158" s="580">
        <f t="shared" si="1060"/>
        <v>725264</v>
      </c>
      <c r="BY158" s="323">
        <f t="shared" si="1061"/>
        <v>0.82316429603565033</v>
      </c>
      <c r="BZ158" s="305">
        <f t="shared" ref="BZ158:CF158" si="1180">SUM(BZ137)</f>
        <v>725264</v>
      </c>
      <c r="CA158" s="1373">
        <f t="shared" si="1180"/>
        <v>1166290</v>
      </c>
      <c r="CB158" s="305">
        <f t="shared" si="1180"/>
        <v>726670</v>
      </c>
      <c r="CC158" s="305">
        <f t="shared" si="1180"/>
        <v>726757</v>
      </c>
      <c r="CD158" s="1456">
        <f t="shared" si="1180"/>
        <v>726837.19</v>
      </c>
      <c r="CE158" s="241">
        <f t="shared" si="1180"/>
        <v>1166290</v>
      </c>
      <c r="CF158" s="375">
        <f t="shared" si="1180"/>
        <v>670795.38</v>
      </c>
      <c r="CG158" s="1475">
        <f t="shared" ref="CG158:CG160" si="1181">CF158/CA158</f>
        <v>0.57515316087765478</v>
      </c>
      <c r="CH158" s="580">
        <f>SUM(CH137)</f>
        <v>6000</v>
      </c>
      <c r="CI158" s="305">
        <f t="shared" ref="CI158:CI160" si="1182">CE158+CH158</f>
        <v>1172290</v>
      </c>
      <c r="CJ158" s="1475">
        <f t="shared" si="1066"/>
        <v>0.57220941917102419</v>
      </c>
      <c r="CK158" s="1953">
        <f>SUM(CK137)</f>
        <v>836377.7</v>
      </c>
      <c r="CL158" s="1475">
        <f t="shared" ref="CL158:CL160" si="1183">CK158/CI158</f>
        <v>0.71345631200470871</v>
      </c>
      <c r="CM158" s="580">
        <f>SUM(CM137)</f>
        <v>49582</v>
      </c>
      <c r="CN158" s="580">
        <f t="shared" si="1036"/>
        <v>1221872</v>
      </c>
      <c r="CO158" s="1475">
        <f t="shared" si="1070"/>
        <v>0.68450516911755077</v>
      </c>
      <c r="CP158" s="580">
        <f>SUM(CP137)</f>
        <v>55148</v>
      </c>
      <c r="CQ158" s="305">
        <f>CI158+CP158</f>
        <v>1227438</v>
      </c>
      <c r="CR158" s="1475">
        <f t="shared" si="1073"/>
        <v>0.68140117871534034</v>
      </c>
      <c r="CS158" s="342">
        <f>SUM(CS137)</f>
        <v>1272012.46</v>
      </c>
      <c r="CT158" s="507">
        <f>SUM(CT137)</f>
        <v>855972.45</v>
      </c>
      <c r="CU158" s="305">
        <f>SUM(CU137)</f>
        <v>778816</v>
      </c>
      <c r="CV158" s="305">
        <f>SUM(CV137)</f>
        <v>771692</v>
      </c>
      <c r="CW158" s="425">
        <f>SUM(CW137)</f>
        <v>1272012.46</v>
      </c>
      <c r="CX158" s="1475">
        <f t="shared" ref="CX158:CX160" si="1184">CW158/CQ158</f>
        <v>1.0363150399449912</v>
      </c>
      <c r="CY158" s="507">
        <f>SUM(CY137)</f>
        <v>855972.45</v>
      </c>
      <c r="CZ158" s="305">
        <f>SUM(CZ137)</f>
        <v>0</v>
      </c>
      <c r="DA158" s="305">
        <f t="shared" ref="DA158:DA160" si="1185">CT158+CZ158</f>
        <v>855972.45</v>
      </c>
      <c r="DB158" s="305">
        <f>SUM(DB137)</f>
        <v>0</v>
      </c>
      <c r="DC158" s="305">
        <f t="shared" ref="DC158:DC160" si="1186">CT158+DB158</f>
        <v>855972.45</v>
      </c>
      <c r="DD158" s="342">
        <f>SUM(DD137)</f>
        <v>417838.60000000003</v>
      </c>
      <c r="DE158" s="1969">
        <f t="shared" ref="DE158:DE160" si="1187">DD158/DC158</f>
        <v>0.48814491634631474</v>
      </c>
      <c r="DF158" s="305">
        <f>SUM(DF137)</f>
        <v>101092</v>
      </c>
      <c r="DG158" s="305">
        <f t="shared" ref="DG158:DG160" si="1188">DC158+DF158</f>
        <v>957064.45</v>
      </c>
      <c r="DH158" s="1475">
        <f t="shared" ref="DH158:DH160" si="1189">DD158/DG158</f>
        <v>0.43658355505734231</v>
      </c>
      <c r="DI158" s="342">
        <f>SUM(DI137)</f>
        <v>945156.61</v>
      </c>
      <c r="DJ158" s="2542">
        <f>SUM(DJ137)</f>
        <v>945156.61</v>
      </c>
      <c r="DK158" s="2543">
        <f t="shared" ref="DK158:DK160" si="1190">DJ158/DG158</f>
        <v>0.98755795390791079</v>
      </c>
      <c r="DL158" s="2544">
        <f>SUM(DL137)</f>
        <v>837533</v>
      </c>
      <c r="DM158" s="2544">
        <f>SUM(DM137)</f>
        <v>824934</v>
      </c>
      <c r="DN158" s="2544">
        <f>SUM(DN137)</f>
        <v>826567</v>
      </c>
      <c r="DO158" s="2542">
        <f>SUM(DO137)</f>
        <v>411673.61</v>
      </c>
      <c r="DP158" s="2543">
        <f t="shared" ref="DP158:DP160" si="1191">DO158/DL158</f>
        <v>0.49153121130749472</v>
      </c>
      <c r="DQ158" s="2544">
        <f>SUM(DQ137)</f>
        <v>4050</v>
      </c>
      <c r="DR158" s="2544">
        <f t="shared" ref="DR158:DR160" si="1192">DL158+DQ158</f>
        <v>841583</v>
      </c>
      <c r="DS158" s="2543">
        <f t="shared" si="1086"/>
        <v>0.48916578638114122</v>
      </c>
      <c r="DT158" s="2542">
        <f>SUM(DT137)</f>
        <v>641345.06999999995</v>
      </c>
      <c r="DU158" s="2543">
        <f t="shared" ref="DU158:DU160" si="1193">DT158/DR158</f>
        <v>0.76206989684915205</v>
      </c>
      <c r="DV158" s="2544">
        <f>SUM(DV137)</f>
        <v>841583</v>
      </c>
      <c r="DW158" s="2542">
        <f>SUM(DW137)</f>
        <v>845782.34</v>
      </c>
      <c r="DX158" s="587">
        <f t="shared" si="1090"/>
        <v>1.0049898108683279</v>
      </c>
      <c r="DY158" s="424">
        <f>SUM(DY137)</f>
        <v>845340</v>
      </c>
      <c r="DZ158" s="305">
        <f>SUM(DZ137)</f>
        <v>800346</v>
      </c>
      <c r="EA158" s="305">
        <f>SUM(EA137)</f>
        <v>790665</v>
      </c>
      <c r="EB158" s="424">
        <f>SUM(EB137)</f>
        <v>0</v>
      </c>
      <c r="EC158" s="424">
        <f t="shared" si="1041"/>
        <v>845340</v>
      </c>
      <c r="ED158" s="425">
        <f>SUM(ED137)</f>
        <v>306422.33999999997</v>
      </c>
      <c r="EE158" s="305">
        <f>SUM(EE137)</f>
        <v>17738</v>
      </c>
      <c r="EF158" s="305">
        <f>EC158+EE158</f>
        <v>863078</v>
      </c>
      <c r="EG158" s="1475">
        <f t="shared" si="1142"/>
        <v>0.35503435378957632</v>
      </c>
      <c r="EH158" s="2429">
        <f>SUM(EH137)</f>
        <v>468889.24</v>
      </c>
      <c r="EI158" s="1475">
        <f t="shared" ref="EI158:EI160" si="1194">EH158/EF158</f>
        <v>0.54327562514627881</v>
      </c>
      <c r="EJ158" s="424">
        <f>SUM(EJ137)</f>
        <v>863078</v>
      </c>
      <c r="EK158" s="2643">
        <f>SUM(EK137)</f>
        <v>1004565</v>
      </c>
      <c r="EL158" s="305">
        <f>SUM(EL137)</f>
        <v>1400272</v>
      </c>
      <c r="EM158" s="305">
        <f>SUM(EM137)</f>
        <v>904525</v>
      </c>
    </row>
    <row r="159" spans="1:143" ht="21" x14ac:dyDescent="0.35">
      <c r="A159" s="203">
        <v>2</v>
      </c>
      <c r="B159" s="1747"/>
      <c r="C159" s="1747"/>
      <c r="D159" s="240"/>
      <c r="E159" s="278" t="s">
        <v>193</v>
      </c>
      <c r="F159" s="1747"/>
      <c r="G159" s="241">
        <f t="shared" ref="G159:L159" si="1195">SUM(G156)</f>
        <v>3000</v>
      </c>
      <c r="H159" s="241">
        <f t="shared" si="1195"/>
        <v>16256</v>
      </c>
      <c r="I159" s="242">
        <f t="shared" si="1195"/>
        <v>20000</v>
      </c>
      <c r="J159" s="241">
        <f t="shared" si="1195"/>
        <v>0</v>
      </c>
      <c r="K159" s="241">
        <f t="shared" si="1195"/>
        <v>0</v>
      </c>
      <c r="L159" s="242">
        <f t="shared" si="1195"/>
        <v>4668</v>
      </c>
      <c r="M159" s="215">
        <f>L159/I159</f>
        <v>0.2334</v>
      </c>
      <c r="N159" s="242">
        <f>SUM(N156)</f>
        <v>0</v>
      </c>
      <c r="O159" s="580">
        <f>SUM(O156)</f>
        <v>23168</v>
      </c>
      <c r="P159" s="241">
        <f>SUM(P156)</f>
        <v>20000</v>
      </c>
      <c r="Q159" s="242">
        <f>I159+N159+O159</f>
        <v>43168</v>
      </c>
      <c r="R159" s="215">
        <f t="shared" si="1160"/>
        <v>0.10813565604151223</v>
      </c>
      <c r="S159" s="241">
        <f>SUM(S156)</f>
        <v>43168</v>
      </c>
      <c r="T159" s="242">
        <f>SUM(T156)</f>
        <v>4668</v>
      </c>
      <c r="U159" s="323">
        <f t="shared" si="1161"/>
        <v>0.10813565604151223</v>
      </c>
      <c r="V159" s="241">
        <f>SUM(V156)</f>
        <v>43168</v>
      </c>
      <c r="W159" s="580">
        <f>SUM(W156)</f>
        <v>0</v>
      </c>
      <c r="X159" s="580">
        <f t="shared" si="1099"/>
        <v>43168</v>
      </c>
      <c r="Y159" s="323">
        <f t="shared" si="1162"/>
        <v>0.10813565604151223</v>
      </c>
      <c r="Z159" s="580">
        <f>SUM(Z156)</f>
        <v>43168</v>
      </c>
      <c r="AA159" s="323">
        <f t="shared" si="1163"/>
        <v>1</v>
      </c>
      <c r="AB159" s="580">
        <f t="shared" ref="AB159:AH159" si="1196">SUM(AB156)</f>
        <v>43168</v>
      </c>
      <c r="AC159" s="241">
        <f t="shared" si="1196"/>
        <v>43168</v>
      </c>
      <c r="AD159" s="241">
        <f t="shared" si="1196"/>
        <v>0</v>
      </c>
      <c r="AE159" s="241">
        <f t="shared" si="1196"/>
        <v>0</v>
      </c>
      <c r="AF159" s="241">
        <f t="shared" si="1196"/>
        <v>0</v>
      </c>
      <c r="AG159" s="242">
        <f t="shared" si="1196"/>
        <v>0</v>
      </c>
      <c r="AH159" s="342">
        <f t="shared" si="1196"/>
        <v>43168</v>
      </c>
      <c r="AI159" s="323">
        <f t="shared" si="1165"/>
        <v>1</v>
      </c>
      <c r="AJ159" s="342">
        <f>SUM(AJ156)</f>
        <v>0</v>
      </c>
      <c r="AK159" s="323"/>
      <c r="AL159" s="242">
        <f>SUM(AL156)</f>
        <v>44000</v>
      </c>
      <c r="AM159" s="242">
        <f t="shared" si="1167"/>
        <v>44000</v>
      </c>
      <c r="AN159" s="323">
        <f t="shared" si="1136"/>
        <v>0</v>
      </c>
      <c r="AO159" s="242">
        <f>SUM(AO156)</f>
        <v>40500</v>
      </c>
      <c r="AP159" s="242">
        <f t="shared" si="1168"/>
        <v>40500</v>
      </c>
      <c r="AQ159" s="241">
        <f t="shared" ref="AQ159:AX159" si="1197">SUM(AQ156)</f>
        <v>0</v>
      </c>
      <c r="AR159" s="362">
        <f t="shared" si="1197"/>
        <v>10000</v>
      </c>
      <c r="AS159" s="241">
        <f t="shared" si="1197"/>
        <v>40500</v>
      </c>
      <c r="AT159" s="423">
        <f t="shared" si="1197"/>
        <v>38856.520000000004</v>
      </c>
      <c r="AU159" s="424">
        <f t="shared" si="1197"/>
        <v>0</v>
      </c>
      <c r="AV159" s="424">
        <f t="shared" si="1197"/>
        <v>0</v>
      </c>
      <c r="AW159" s="424">
        <f t="shared" si="1197"/>
        <v>0</v>
      </c>
      <c r="AX159" s="425">
        <f t="shared" si="1197"/>
        <v>0</v>
      </c>
      <c r="AY159" s="587"/>
      <c r="AZ159" s="424">
        <f>SUM(AZ156)</f>
        <v>5000</v>
      </c>
      <c r="BA159" s="424">
        <f t="shared" si="1171"/>
        <v>5000</v>
      </c>
      <c r="BB159" s="587">
        <f t="shared" si="1172"/>
        <v>0</v>
      </c>
      <c r="BC159" s="425">
        <f>SUM(BC156)</f>
        <v>0</v>
      </c>
      <c r="BD159" s="587">
        <f t="shared" si="1173"/>
        <v>0</v>
      </c>
      <c r="BE159" s="425">
        <f>SUM(BE156)</f>
        <v>6000</v>
      </c>
      <c r="BF159" s="587"/>
      <c r="BG159" s="424">
        <f>SUM(BG156)</f>
        <v>1000</v>
      </c>
      <c r="BH159" s="424">
        <f t="shared" si="1174"/>
        <v>6000</v>
      </c>
      <c r="BI159" s="587">
        <f t="shared" si="1175"/>
        <v>1</v>
      </c>
      <c r="BJ159" s="425">
        <f t="shared" ref="BJ159:BP159" si="1198">SUM(BJ156)</f>
        <v>6000</v>
      </c>
      <c r="BK159" s="425">
        <f t="shared" si="1198"/>
        <v>6000</v>
      </c>
      <c r="BL159" s="305">
        <f t="shared" si="1198"/>
        <v>0</v>
      </c>
      <c r="BM159" s="305">
        <f t="shared" si="1198"/>
        <v>0</v>
      </c>
      <c r="BN159" s="305">
        <f t="shared" si="1198"/>
        <v>0</v>
      </c>
      <c r="BO159" s="342">
        <f t="shared" si="1198"/>
        <v>0</v>
      </c>
      <c r="BP159" s="389">
        <f t="shared" si="1198"/>
        <v>20000</v>
      </c>
      <c r="BQ159" s="507">
        <f t="shared" si="1177"/>
        <v>20000</v>
      </c>
      <c r="BR159" s="323">
        <f t="shared" si="1178"/>
        <v>0</v>
      </c>
      <c r="BS159" s="375">
        <f>SUM(BS156)</f>
        <v>20000</v>
      </c>
      <c r="BT159" s="323">
        <f t="shared" si="1141"/>
        <v>1</v>
      </c>
      <c r="BU159" s="95">
        <f>SUM(BU156)</f>
        <v>29100</v>
      </c>
      <c r="BV159" s="323">
        <f t="shared" si="1179"/>
        <v>1.4550000000000001</v>
      </c>
      <c r="BW159" s="389">
        <f>SUM(BW156)</f>
        <v>87300</v>
      </c>
      <c r="BX159" s="580">
        <f t="shared" si="1060"/>
        <v>107300</v>
      </c>
      <c r="BY159" s="323">
        <f t="shared" si="1061"/>
        <v>0.27120223671947807</v>
      </c>
      <c r="BZ159" s="305">
        <f t="shared" ref="BZ159:CF159" si="1199">SUM(BZ156)</f>
        <v>107300</v>
      </c>
      <c r="CA159" s="1373">
        <f t="shared" si="1199"/>
        <v>2200</v>
      </c>
      <c r="CB159" s="305">
        <f t="shared" si="1199"/>
        <v>2200</v>
      </c>
      <c r="CC159" s="305">
        <f t="shared" si="1199"/>
        <v>2200</v>
      </c>
      <c r="CD159" s="1456">
        <f t="shared" si="1199"/>
        <v>107027.19</v>
      </c>
      <c r="CE159" s="241">
        <f t="shared" si="1199"/>
        <v>2200</v>
      </c>
      <c r="CF159" s="375">
        <f t="shared" si="1199"/>
        <v>0</v>
      </c>
      <c r="CG159" s="1475">
        <f t="shared" si="1181"/>
        <v>0</v>
      </c>
      <c r="CH159" s="580">
        <f>SUM(CH156)</f>
        <v>0</v>
      </c>
      <c r="CI159" s="305">
        <f t="shared" si="1182"/>
        <v>2200</v>
      </c>
      <c r="CJ159" s="1475">
        <f t="shared" si="1066"/>
        <v>0</v>
      </c>
      <c r="CK159" s="1953">
        <f>SUM(CK156)</f>
        <v>2200</v>
      </c>
      <c r="CL159" s="1475">
        <f t="shared" si="1183"/>
        <v>1</v>
      </c>
      <c r="CM159" s="580">
        <f>SUM(CM156)</f>
        <v>5566</v>
      </c>
      <c r="CN159" s="580">
        <f t="shared" si="1036"/>
        <v>7766</v>
      </c>
      <c r="CO159" s="1475">
        <f t="shared" si="1070"/>
        <v>0.28328611898016998</v>
      </c>
      <c r="CP159" s="580">
        <f>SUM(CP156)</f>
        <v>0</v>
      </c>
      <c r="CQ159" s="305">
        <f>CI159+CP159</f>
        <v>2200</v>
      </c>
      <c r="CR159" s="1475">
        <f t="shared" si="1073"/>
        <v>1</v>
      </c>
      <c r="CS159" s="342">
        <f>SUM(CS156)</f>
        <v>13600</v>
      </c>
      <c r="CT159" s="507">
        <f>SUM(CT156)</f>
        <v>2200</v>
      </c>
      <c r="CU159" s="305">
        <f>SUM(CU156)</f>
        <v>2200</v>
      </c>
      <c r="CV159" s="305">
        <f>SUM(CV156)</f>
        <v>0</v>
      </c>
      <c r="CW159" s="425">
        <f>SUM(CW156)</f>
        <v>13600</v>
      </c>
      <c r="CX159" s="1475">
        <f t="shared" si="1184"/>
        <v>6.1818181818181817</v>
      </c>
      <c r="CY159" s="507">
        <f>SUM(CY156)</f>
        <v>2200</v>
      </c>
      <c r="CZ159" s="305">
        <f>SUM(CZ156)</f>
        <v>0</v>
      </c>
      <c r="DA159" s="305">
        <f t="shared" si="1185"/>
        <v>2200</v>
      </c>
      <c r="DB159" s="305">
        <f>SUM(DB156)</f>
        <v>0</v>
      </c>
      <c r="DC159" s="305">
        <f t="shared" si="1186"/>
        <v>2200</v>
      </c>
      <c r="DD159" s="342">
        <f>SUM(DD156)</f>
        <v>2200</v>
      </c>
      <c r="DE159" s="1969">
        <f t="shared" si="1187"/>
        <v>1</v>
      </c>
      <c r="DF159" s="305">
        <f>SUM(DF156)</f>
        <v>0</v>
      </c>
      <c r="DG159" s="305">
        <f t="shared" si="1188"/>
        <v>2200</v>
      </c>
      <c r="DH159" s="1475">
        <f t="shared" si="1189"/>
        <v>1</v>
      </c>
      <c r="DI159" s="342">
        <f>SUM(DI156)</f>
        <v>2200</v>
      </c>
      <c r="DJ159" s="2542">
        <f>SUM(DJ156)</f>
        <v>2200</v>
      </c>
      <c r="DK159" s="2543">
        <f t="shared" si="1190"/>
        <v>1</v>
      </c>
      <c r="DL159" s="2544">
        <f>SUM(DL156)</f>
        <v>149830</v>
      </c>
      <c r="DM159" s="2544">
        <f>SUM(DM156)</f>
        <v>0</v>
      </c>
      <c r="DN159" s="2544">
        <f>SUM(DN156)</f>
        <v>0</v>
      </c>
      <c r="DO159" s="2542">
        <f>SUM(DO156)</f>
        <v>2200</v>
      </c>
      <c r="DP159" s="2543">
        <f t="shared" si="1191"/>
        <v>1.4683307748781953E-2</v>
      </c>
      <c r="DQ159" s="2544">
        <f>SUM(DQ156)</f>
        <v>5000</v>
      </c>
      <c r="DR159" s="2544">
        <f t="shared" si="1192"/>
        <v>154830</v>
      </c>
      <c r="DS159" s="2543">
        <f t="shared" si="1086"/>
        <v>1.4209132597041917E-2</v>
      </c>
      <c r="DT159" s="2542">
        <f>SUM(DT156)</f>
        <v>7200</v>
      </c>
      <c r="DU159" s="2543">
        <f t="shared" si="1193"/>
        <v>4.6502615772137185E-2</v>
      </c>
      <c r="DV159" s="2544">
        <f>SUM(DV156)</f>
        <v>154830</v>
      </c>
      <c r="DW159" s="2542">
        <f>SUM(DW156)</f>
        <v>7200</v>
      </c>
      <c r="DX159" s="587">
        <f t="shared" si="1090"/>
        <v>4.6502615772137185E-2</v>
      </c>
      <c r="DY159" s="424">
        <f>SUM(DY156)</f>
        <v>122630</v>
      </c>
      <c r="DZ159" s="305">
        <f>SUM(DZ156)</f>
        <v>0</v>
      </c>
      <c r="EA159" s="305">
        <f>SUM(EA156)</f>
        <v>0</v>
      </c>
      <c r="EB159" s="424">
        <f>SUM(EB156)</f>
        <v>0</v>
      </c>
      <c r="EC159" s="424">
        <f t="shared" si="1041"/>
        <v>122630</v>
      </c>
      <c r="ED159" s="425">
        <f>SUM(ED156)</f>
        <v>103332.36</v>
      </c>
      <c r="EE159" s="305">
        <f>SUM(EE156)</f>
        <v>28383</v>
      </c>
      <c r="EF159" s="305">
        <f>EC159+EE159</f>
        <v>151013</v>
      </c>
      <c r="EG159" s="1475">
        <f t="shared" si="1142"/>
        <v>0.68426135498268359</v>
      </c>
      <c r="EH159" s="2429">
        <f>SUM(EH156)</f>
        <v>103332.36</v>
      </c>
      <c r="EI159" s="1475">
        <f t="shared" si="1194"/>
        <v>0.68426135498268359</v>
      </c>
      <c r="EJ159" s="424">
        <f>SUM(EJ156)</f>
        <v>151013</v>
      </c>
      <c r="EK159" s="2643">
        <f>SUM(EK156)</f>
        <v>0</v>
      </c>
      <c r="EL159" s="305">
        <f>SUM(EL156)</f>
        <v>0</v>
      </c>
      <c r="EM159" s="305">
        <f>SUM(EM156)</f>
        <v>0</v>
      </c>
    </row>
    <row r="160" spans="1:143" ht="21.75" thickBot="1" x14ac:dyDescent="0.4">
      <c r="A160" s="204">
        <v>3</v>
      </c>
      <c r="B160" s="262"/>
      <c r="C160" s="262"/>
      <c r="D160" s="263"/>
      <c r="E160" s="275" t="s">
        <v>195</v>
      </c>
      <c r="F160" s="236"/>
      <c r="G160" s="265">
        <f t="shared" ref="G160:H160" si="1200">SUM(G158:G159)</f>
        <v>604864</v>
      </c>
      <c r="H160" s="265">
        <f t="shared" si="1200"/>
        <v>627044</v>
      </c>
      <c r="I160" s="266">
        <f t="shared" ref="I160:L160" si="1201">SUM(I158:I159)</f>
        <v>624510</v>
      </c>
      <c r="J160" s="265">
        <f t="shared" si="1201"/>
        <v>614533</v>
      </c>
      <c r="K160" s="265">
        <f t="shared" si="1201"/>
        <v>614608</v>
      </c>
      <c r="L160" s="266">
        <f t="shared" si="1201"/>
        <v>218689</v>
      </c>
      <c r="M160" s="216">
        <f>L160/I160</f>
        <v>0.35017693871995642</v>
      </c>
      <c r="N160" s="266">
        <f>SUM(N158:N159)</f>
        <v>0</v>
      </c>
      <c r="O160" s="581">
        <f>SUM(O158:O159)</f>
        <v>39175</v>
      </c>
      <c r="P160" s="265">
        <f t="shared" ref="P160" si="1202">SUM(P158:P159)</f>
        <v>624510</v>
      </c>
      <c r="Q160" s="266">
        <f>I160+N160+O160</f>
        <v>663685</v>
      </c>
      <c r="R160" s="216">
        <f t="shared" si="1160"/>
        <v>0.32950722104612878</v>
      </c>
      <c r="S160" s="265">
        <f t="shared" ref="S160:T160" si="1203">SUM(S158:S159)</f>
        <v>663685</v>
      </c>
      <c r="T160" s="266">
        <f t="shared" si="1203"/>
        <v>316614</v>
      </c>
      <c r="U160" s="324">
        <f t="shared" si="1161"/>
        <v>0.47705462681844552</v>
      </c>
      <c r="V160" s="265">
        <f t="shared" ref="V160" si="1204">SUM(V158:V159)</f>
        <v>678940</v>
      </c>
      <c r="W160" s="581">
        <f>SUM(W158:W159)</f>
        <v>15255</v>
      </c>
      <c r="X160" s="581">
        <f t="shared" si="1099"/>
        <v>678940</v>
      </c>
      <c r="Y160" s="324">
        <f t="shared" si="1162"/>
        <v>0.46633575868265237</v>
      </c>
      <c r="Z160" s="581">
        <f t="shared" ref="Z160:AF160" si="1205">SUM(Z158:Z159)</f>
        <v>567959</v>
      </c>
      <c r="AA160" s="324">
        <f t="shared" si="1163"/>
        <v>0.83653783839514539</v>
      </c>
      <c r="AB160" s="581">
        <f t="shared" si="1205"/>
        <v>622127</v>
      </c>
      <c r="AC160" s="265">
        <f t="shared" si="1205"/>
        <v>678940</v>
      </c>
      <c r="AD160" s="265">
        <f t="shared" si="1205"/>
        <v>671139</v>
      </c>
      <c r="AE160" s="265">
        <f t="shared" si="1205"/>
        <v>648778</v>
      </c>
      <c r="AF160" s="265">
        <f t="shared" si="1205"/>
        <v>648816</v>
      </c>
      <c r="AG160" s="266">
        <f>SUM(AG158:AG159)</f>
        <v>0</v>
      </c>
      <c r="AH160" s="347">
        <f t="shared" ref="AH160" si="1206">SUM(AH158:AH159)</f>
        <v>681476.53</v>
      </c>
      <c r="AI160" s="324">
        <f t="shared" si="1165"/>
        <v>1.0037360149645036</v>
      </c>
      <c r="AJ160" s="347">
        <f t="shared" ref="AJ160" si="1207">SUM(AJ158:AJ159)</f>
        <v>358013.79000000004</v>
      </c>
      <c r="AK160" s="324">
        <f t="shared" si="1166"/>
        <v>0.53344208874763654</v>
      </c>
      <c r="AL160" s="266">
        <f t="shared" ref="AL160" si="1208">SUM(AL158:AL159)</f>
        <v>46425</v>
      </c>
      <c r="AM160" s="266">
        <f t="shared" si="1167"/>
        <v>717564</v>
      </c>
      <c r="AN160" s="324">
        <f t="shared" si="1136"/>
        <v>0.49892941953609721</v>
      </c>
      <c r="AO160" s="266">
        <f t="shared" ref="AO160" si="1209">SUM(AO158:AO159)</f>
        <v>46925</v>
      </c>
      <c r="AP160" s="266">
        <f t="shared" si="1168"/>
        <v>718064</v>
      </c>
      <c r="AQ160" s="265">
        <f t="shared" ref="AQ160:AX160" si="1210">SUM(AQ158:AQ159)</f>
        <v>671139</v>
      </c>
      <c r="AR160" s="367">
        <f t="shared" si="1210"/>
        <v>588717.9</v>
      </c>
      <c r="AS160" s="265">
        <f t="shared" si="1210"/>
        <v>718064</v>
      </c>
      <c r="AT160" s="438">
        <f t="shared" si="1210"/>
        <v>732094.24</v>
      </c>
      <c r="AU160" s="439">
        <f t="shared" si="1210"/>
        <v>687103</v>
      </c>
      <c r="AV160" s="439">
        <f t="shared" si="1210"/>
        <v>673176</v>
      </c>
      <c r="AW160" s="439">
        <f t="shared" si="1210"/>
        <v>673074</v>
      </c>
      <c r="AX160" s="440">
        <f t="shared" si="1210"/>
        <v>178753.35</v>
      </c>
      <c r="AY160" s="604">
        <f t="shared" ref="AY160" si="1211">AX160/AQ160</f>
        <v>0.26634326123202495</v>
      </c>
      <c r="AZ160" s="439">
        <f t="shared" ref="AZ160" si="1212">SUM(AZ158:AZ159)</f>
        <v>31554</v>
      </c>
      <c r="BA160" s="439">
        <f t="shared" si="1171"/>
        <v>702693</v>
      </c>
      <c r="BB160" s="604">
        <f t="shared" si="1172"/>
        <v>0.25438327975374736</v>
      </c>
      <c r="BC160" s="440">
        <f t="shared" ref="BC160:BE160" si="1213">SUM(BC158:BC159)</f>
        <v>342139.69</v>
      </c>
      <c r="BD160" s="604">
        <f t="shared" si="1173"/>
        <v>0.48689782024297951</v>
      </c>
      <c r="BE160" s="440">
        <f t="shared" si="1213"/>
        <v>565873.54</v>
      </c>
      <c r="BF160" s="604">
        <f t="shared" si="1173"/>
        <v>1.6539254478192811</v>
      </c>
      <c r="BG160" s="439">
        <f t="shared" ref="BG160" si="1214">SUM(BG158:BG159)</f>
        <v>-30425</v>
      </c>
      <c r="BH160" s="439">
        <f t="shared" si="1174"/>
        <v>672268</v>
      </c>
      <c r="BI160" s="604">
        <f t="shared" si="1175"/>
        <v>0.84173802709633661</v>
      </c>
      <c r="BJ160" s="440">
        <f t="shared" ref="BJ160:BP160" si="1215">SUM(BJ158:BJ159)</f>
        <v>704780.83</v>
      </c>
      <c r="BK160" s="440">
        <f t="shared" si="1215"/>
        <v>704780.83</v>
      </c>
      <c r="BL160" s="403">
        <f t="shared" si="1215"/>
        <v>716603</v>
      </c>
      <c r="BM160" s="403">
        <f t="shared" si="1215"/>
        <v>686303</v>
      </c>
      <c r="BN160" s="403">
        <f t="shared" si="1215"/>
        <v>681603</v>
      </c>
      <c r="BO160" s="347">
        <f t="shared" si="1215"/>
        <v>241791.06</v>
      </c>
      <c r="BP160" s="393">
        <f t="shared" si="1215"/>
        <v>30237</v>
      </c>
      <c r="BQ160" s="508">
        <f t="shared" si="1177"/>
        <v>746840</v>
      </c>
      <c r="BR160" s="324">
        <f t="shared" si="1178"/>
        <v>0.32375215574955812</v>
      </c>
      <c r="BS160" s="380">
        <f t="shared" ref="BS160:BU160" si="1216">SUM(BS158:BS159)</f>
        <v>391629.66000000003</v>
      </c>
      <c r="BT160" s="324">
        <f t="shared" si="1141"/>
        <v>0.52438227732847731</v>
      </c>
      <c r="BU160" s="100">
        <f t="shared" si="1216"/>
        <v>626111.42999999993</v>
      </c>
      <c r="BV160" s="324">
        <f t="shared" si="1179"/>
        <v>0.83834747737132442</v>
      </c>
      <c r="BW160" s="393">
        <f t="shared" ref="BW160" si="1217">SUM(BW158:BW159)</f>
        <v>85724</v>
      </c>
      <c r="BX160" s="581">
        <f t="shared" si="1060"/>
        <v>832564</v>
      </c>
      <c r="BY160" s="324">
        <f t="shared" si="1061"/>
        <v>0.75202798823874195</v>
      </c>
      <c r="BZ160" s="403">
        <f t="shared" ref="BZ160:CF160" si="1218">SUM(BZ158:BZ159)</f>
        <v>832564</v>
      </c>
      <c r="CA160" s="1374">
        <f t="shared" si="1218"/>
        <v>1168490</v>
      </c>
      <c r="CB160" s="403">
        <f t="shared" si="1218"/>
        <v>728870</v>
      </c>
      <c r="CC160" s="403">
        <f t="shared" si="1218"/>
        <v>728957</v>
      </c>
      <c r="CD160" s="1462">
        <f t="shared" si="1218"/>
        <v>833864.37999999989</v>
      </c>
      <c r="CE160" s="265">
        <f t="shared" si="1218"/>
        <v>1168490</v>
      </c>
      <c r="CF160" s="380">
        <f t="shared" si="1218"/>
        <v>670795.38</v>
      </c>
      <c r="CG160" s="1476">
        <f t="shared" si="1181"/>
        <v>0.5740702787358043</v>
      </c>
      <c r="CH160" s="581">
        <f t="shared" ref="CH160" si="1219">SUM(CH158:CH159)</f>
        <v>6000</v>
      </c>
      <c r="CI160" s="403">
        <f t="shared" si="1182"/>
        <v>1174490</v>
      </c>
      <c r="CJ160" s="1476">
        <f t="shared" si="1066"/>
        <v>0.57113758312118457</v>
      </c>
      <c r="CK160" s="1958">
        <f t="shared" ref="CK160" si="1220">SUM(CK158:CK159)</f>
        <v>838577.7</v>
      </c>
      <c r="CL160" s="1476">
        <f t="shared" si="1183"/>
        <v>0.71399305230355303</v>
      </c>
      <c r="CM160" s="581">
        <f t="shared" ref="CM160" si="1221">SUM(CM158:CM159)</f>
        <v>55148</v>
      </c>
      <c r="CN160" s="581">
        <f t="shared" si="1036"/>
        <v>1229638</v>
      </c>
      <c r="CO160" s="1476">
        <f t="shared" si="1070"/>
        <v>0.68197119802738693</v>
      </c>
      <c r="CP160" s="581">
        <f t="shared" ref="CP160" si="1222">SUM(CP158:CP159)</f>
        <v>55148</v>
      </c>
      <c r="CQ160" s="403">
        <f t="shared" ref="CQ160:CQ176" si="1223">CI160+CP160</f>
        <v>1229638</v>
      </c>
      <c r="CR160" s="1476">
        <f t="shared" si="1073"/>
        <v>0.68197119802738693</v>
      </c>
      <c r="CS160" s="347">
        <f t="shared" ref="CS160:CW160" si="1224">SUM(CS158:CS159)</f>
        <v>1285612.46</v>
      </c>
      <c r="CT160" s="508">
        <f t="shared" si="1224"/>
        <v>858172.45</v>
      </c>
      <c r="CU160" s="403">
        <f t="shared" si="1224"/>
        <v>781016</v>
      </c>
      <c r="CV160" s="403">
        <f t="shared" si="1224"/>
        <v>771692</v>
      </c>
      <c r="CW160" s="440">
        <f t="shared" si="1224"/>
        <v>1285612.46</v>
      </c>
      <c r="CX160" s="1476">
        <f t="shared" si="1184"/>
        <v>1.0455210883203023</v>
      </c>
      <c r="CY160" s="508">
        <f t="shared" ref="CY160:DB160" si="1225">SUM(CY158:CY159)</f>
        <v>858172.45</v>
      </c>
      <c r="CZ160" s="403">
        <f t="shared" si="1225"/>
        <v>0</v>
      </c>
      <c r="DA160" s="403">
        <f t="shared" si="1185"/>
        <v>858172.45</v>
      </c>
      <c r="DB160" s="403">
        <f t="shared" si="1225"/>
        <v>0</v>
      </c>
      <c r="DC160" s="403">
        <f t="shared" si="1186"/>
        <v>858172.45</v>
      </c>
      <c r="DD160" s="347">
        <f t="shared" ref="DD160" si="1226">SUM(DD158:DD159)</f>
        <v>420038.60000000003</v>
      </c>
      <c r="DE160" s="1970">
        <f t="shared" si="1187"/>
        <v>0.48945710154177058</v>
      </c>
      <c r="DF160" s="403">
        <f t="shared" ref="DF160" si="1227">SUM(DF158:DF159)</f>
        <v>101092</v>
      </c>
      <c r="DG160" s="403">
        <f t="shared" si="1188"/>
        <v>959264.45</v>
      </c>
      <c r="DH160" s="1476">
        <f t="shared" si="1189"/>
        <v>0.43787570778839979</v>
      </c>
      <c r="DI160" s="347">
        <f t="shared" ref="DI160:DJ160" si="1228">SUM(DI158:DI159)</f>
        <v>947356.61</v>
      </c>
      <c r="DJ160" s="2556">
        <f t="shared" si="1228"/>
        <v>947356.61</v>
      </c>
      <c r="DK160" s="2557">
        <f t="shared" si="1190"/>
        <v>0.98758648879357513</v>
      </c>
      <c r="DL160" s="2558">
        <f t="shared" ref="DL160:DO160" si="1229">SUM(DL158:DL159)</f>
        <v>987363</v>
      </c>
      <c r="DM160" s="2558">
        <f t="shared" si="1229"/>
        <v>824934</v>
      </c>
      <c r="DN160" s="2558">
        <f t="shared" si="1229"/>
        <v>826567</v>
      </c>
      <c r="DO160" s="2556">
        <f t="shared" si="1229"/>
        <v>413873.61</v>
      </c>
      <c r="DP160" s="2557">
        <f t="shared" si="1191"/>
        <v>0.41917066975367723</v>
      </c>
      <c r="DQ160" s="2558">
        <f t="shared" ref="DQ160" si="1230">SUM(DQ158:DQ159)</f>
        <v>9050</v>
      </c>
      <c r="DR160" s="2558">
        <f t="shared" si="1192"/>
        <v>996413</v>
      </c>
      <c r="DS160" s="2557">
        <f t="shared" si="1086"/>
        <v>0.41536351894244655</v>
      </c>
      <c r="DT160" s="2556">
        <f t="shared" ref="DT160" si="1231">SUM(DT158:DT159)</f>
        <v>648545.06999999995</v>
      </c>
      <c r="DU160" s="2557">
        <f t="shared" si="1193"/>
        <v>0.65087977575563538</v>
      </c>
      <c r="DV160" s="2558">
        <f t="shared" ref="DV160:EB160" si="1232">SUM(DV158:DV159)</f>
        <v>996413</v>
      </c>
      <c r="DW160" s="2556">
        <f t="shared" ref="DW160" si="1233">SUM(DW158:DW159)</f>
        <v>852982.34</v>
      </c>
      <c r="DX160" s="604">
        <f t="shared" si="1090"/>
        <v>0.85605300211859936</v>
      </c>
      <c r="DY160" s="439">
        <f t="shared" si="1232"/>
        <v>967970</v>
      </c>
      <c r="DZ160" s="403">
        <f t="shared" si="1232"/>
        <v>800346</v>
      </c>
      <c r="EA160" s="403">
        <f t="shared" si="1232"/>
        <v>790665</v>
      </c>
      <c r="EB160" s="439">
        <f t="shared" si="1232"/>
        <v>0</v>
      </c>
      <c r="EC160" s="439">
        <f t="shared" si="1041"/>
        <v>967970</v>
      </c>
      <c r="ED160" s="440">
        <f t="shared" ref="ED160:EE160" si="1234">SUM(ED158:ED159)</f>
        <v>409754.69999999995</v>
      </c>
      <c r="EE160" s="403">
        <f t="shared" si="1234"/>
        <v>46121</v>
      </c>
      <c r="EF160" s="403">
        <f>EC160+EE160</f>
        <v>1014091</v>
      </c>
      <c r="EG160" s="1476">
        <f t="shared" si="1142"/>
        <v>0.40406107538672559</v>
      </c>
      <c r="EH160" s="2434">
        <f t="shared" ref="EH160" si="1235">SUM(EH158:EH159)</f>
        <v>572221.6</v>
      </c>
      <c r="EI160" s="1476">
        <f t="shared" si="1194"/>
        <v>0.56427046487938459</v>
      </c>
      <c r="EJ160" s="439">
        <f t="shared" ref="EJ160" si="1236">SUM(EJ158:EJ159)</f>
        <v>1014091</v>
      </c>
      <c r="EK160" s="2644">
        <f t="shared" ref="EK160:EL160" si="1237">SUM(EK158:EK159)</f>
        <v>1004565</v>
      </c>
      <c r="EL160" s="403">
        <f t="shared" si="1237"/>
        <v>1400272</v>
      </c>
      <c r="EM160" s="403">
        <f t="shared" ref="EM160" si="1238">SUM(EM158:EM159)</f>
        <v>904525</v>
      </c>
    </row>
    <row r="161" spans="1:143" ht="21.75" thickTop="1" x14ac:dyDescent="0.35">
      <c r="D161" s="201"/>
      <c r="G161" s="276"/>
      <c r="H161" s="280"/>
      <c r="I161" s="280"/>
      <c r="J161" s="280"/>
      <c r="K161" s="280"/>
      <c r="L161" s="279"/>
      <c r="M161" s="298"/>
      <c r="N161" s="228"/>
      <c r="O161" s="467"/>
      <c r="P161" s="280"/>
      <c r="Q161" s="228"/>
      <c r="R161" s="298"/>
      <c r="S161" s="280"/>
      <c r="T161" s="279"/>
      <c r="U161" s="329"/>
      <c r="V161" s="280"/>
      <c r="W161" s="467"/>
      <c r="X161" s="467"/>
      <c r="Y161" s="329"/>
      <c r="Z161" s="336"/>
      <c r="AA161" s="329"/>
      <c r="AB161" s="336"/>
      <c r="AC161" s="280"/>
      <c r="AD161" s="280"/>
      <c r="AE161" s="280"/>
      <c r="AF161" s="280"/>
      <c r="AG161" s="228"/>
      <c r="AH161" s="352"/>
      <c r="AI161" s="329"/>
      <c r="AJ161" s="352"/>
      <c r="AK161" s="329"/>
      <c r="AL161" s="279"/>
      <c r="AM161" s="279"/>
      <c r="AN161" s="329"/>
      <c r="AO161" s="279"/>
      <c r="AP161" s="279"/>
      <c r="AQ161" s="280"/>
      <c r="AR161" s="372"/>
      <c r="AS161" s="280"/>
      <c r="AT161" s="450"/>
      <c r="AU161" s="451"/>
      <c r="AV161" s="451"/>
      <c r="AW161" s="451"/>
      <c r="AX161" s="451"/>
      <c r="AY161" s="452"/>
      <c r="AZ161" s="451"/>
      <c r="BA161" s="451"/>
      <c r="BB161" s="452"/>
      <c r="BC161" s="451"/>
      <c r="BD161" s="452"/>
      <c r="BE161" s="451"/>
      <c r="BF161" s="452"/>
      <c r="BG161" s="451"/>
      <c r="BH161" s="451"/>
      <c r="BI161" s="452"/>
      <c r="BJ161" s="451"/>
      <c r="BK161" s="451"/>
      <c r="BL161" s="352"/>
      <c r="BM161" s="352"/>
      <c r="BN161" s="352"/>
      <c r="BO161" s="352"/>
      <c r="BP161" s="397"/>
      <c r="BQ161" s="78"/>
      <c r="BR161" s="329"/>
      <c r="BS161" s="336"/>
      <c r="BT161" s="329"/>
      <c r="BU161" s="279"/>
      <c r="BV161" s="329"/>
      <c r="BW161" s="397"/>
      <c r="BX161" s="336"/>
      <c r="BY161" s="329"/>
      <c r="BZ161" s="352"/>
      <c r="CA161" s="1452"/>
      <c r="CB161" s="352"/>
      <c r="CC161" s="352"/>
      <c r="CD161" s="1467"/>
      <c r="CE161" s="280"/>
      <c r="CF161" s="336"/>
      <c r="CG161" s="1481"/>
      <c r="CH161" s="336"/>
      <c r="CI161" s="352"/>
      <c r="CJ161" s="1481"/>
      <c r="CK161" s="280"/>
      <c r="CL161" s="1481"/>
      <c r="CM161" s="336"/>
      <c r="CN161" s="336"/>
      <c r="CO161" s="1481"/>
      <c r="CP161" s="336"/>
      <c r="CQ161" s="352"/>
      <c r="CR161" s="1481" t="e">
        <f t="shared" si="1073"/>
        <v>#DIV/0!</v>
      </c>
      <c r="CS161" s="352"/>
      <c r="CT161" s="78"/>
      <c r="CU161" s="352"/>
      <c r="CV161" s="352"/>
      <c r="CW161" s="451"/>
      <c r="CX161" s="1481"/>
      <c r="CY161" s="78"/>
      <c r="CZ161" s="352"/>
      <c r="DA161" s="352"/>
      <c r="DB161" s="352"/>
      <c r="DC161" s="352"/>
      <c r="DD161" s="352"/>
      <c r="DE161" s="1974"/>
      <c r="DF161" s="352"/>
      <c r="DG161" s="352"/>
      <c r="DH161" s="1481"/>
      <c r="DI161" s="352"/>
      <c r="DJ161" s="2576"/>
      <c r="DK161" s="2576"/>
      <c r="DL161" s="2576"/>
      <c r="DM161" s="2576"/>
      <c r="DN161" s="2576"/>
      <c r="DO161" s="2576"/>
      <c r="DP161" s="2576"/>
      <c r="DQ161" s="2576"/>
      <c r="DR161" s="2576"/>
      <c r="DS161" s="2577"/>
      <c r="DT161" s="2576"/>
      <c r="DU161" s="2577"/>
      <c r="DV161" s="2576"/>
      <c r="DW161" s="2578"/>
      <c r="DX161" s="452"/>
      <c r="DY161" s="451"/>
      <c r="DZ161" s="352"/>
      <c r="EA161" s="352"/>
      <c r="EB161" s="451"/>
      <c r="EC161" s="451"/>
      <c r="ED161" s="2471"/>
      <c r="EE161" s="352"/>
      <c r="EF161" s="352"/>
      <c r="EG161" s="1481"/>
      <c r="EH161" s="2438"/>
      <c r="EI161" s="1481"/>
      <c r="EJ161" s="451"/>
      <c r="EK161" s="2677"/>
      <c r="EL161" s="352"/>
      <c r="EM161" s="352"/>
    </row>
    <row r="162" spans="1:143" ht="40.5" hidden="1" customHeight="1" x14ac:dyDescent="0.35">
      <c r="A162" s="229"/>
      <c r="B162" s="230" t="s">
        <v>143</v>
      </c>
      <c r="C162" s="231" t="s">
        <v>144</v>
      </c>
      <c r="D162" s="232" t="s">
        <v>185</v>
      </c>
      <c r="E162" s="233" t="s">
        <v>607</v>
      </c>
      <c r="F162" s="1747" t="s">
        <v>506</v>
      </c>
      <c r="G162" s="285" t="s">
        <v>141</v>
      </c>
      <c r="H162" s="301" t="s">
        <v>141</v>
      </c>
      <c r="I162" s="2982" t="s">
        <v>142</v>
      </c>
      <c r="J162" s="2983"/>
      <c r="K162" s="2984"/>
      <c r="L162" s="313" t="s">
        <v>141</v>
      </c>
      <c r="M162" s="2985" t="s">
        <v>613</v>
      </c>
      <c r="N162" s="303" t="s">
        <v>611</v>
      </c>
      <c r="O162" s="212" t="s">
        <v>648</v>
      </c>
      <c r="P162" s="321" t="s">
        <v>142</v>
      </c>
      <c r="Q162" s="320" t="s">
        <v>502</v>
      </c>
      <c r="R162" s="2985" t="s">
        <v>477</v>
      </c>
      <c r="S162" s="300" t="s">
        <v>0</v>
      </c>
      <c r="T162" s="313" t="s">
        <v>141</v>
      </c>
      <c r="U162" s="2987" t="s">
        <v>613</v>
      </c>
      <c r="V162" s="300" t="s">
        <v>0</v>
      </c>
      <c r="W162" s="320" t="s">
        <v>653</v>
      </c>
      <c r="X162" s="337" t="s">
        <v>714</v>
      </c>
      <c r="Y162" s="2987" t="s">
        <v>477</v>
      </c>
      <c r="Z162" s="1812" t="s">
        <v>141</v>
      </c>
      <c r="AA162" s="2987" t="s">
        <v>613</v>
      </c>
      <c r="AB162" s="1812" t="s">
        <v>141</v>
      </c>
      <c r="AC162" s="300" t="s">
        <v>0</v>
      </c>
      <c r="AD162" s="2982" t="s">
        <v>142</v>
      </c>
      <c r="AE162" s="2983"/>
      <c r="AF162" s="2984"/>
      <c r="AG162" s="303" t="s">
        <v>611</v>
      </c>
      <c r="AH162" s="1815" t="s">
        <v>141</v>
      </c>
      <c r="AI162" s="2987" t="s">
        <v>613</v>
      </c>
      <c r="AJ162" s="1815" t="s">
        <v>141</v>
      </c>
      <c r="AK162" s="2987" t="s">
        <v>613</v>
      </c>
      <c r="AL162" s="398" t="s">
        <v>589</v>
      </c>
      <c r="AM162" s="398" t="s">
        <v>720</v>
      </c>
      <c r="AN162" s="2987" t="s">
        <v>477</v>
      </c>
      <c r="AO162" s="398" t="s">
        <v>723</v>
      </c>
      <c r="AP162" s="398" t="s">
        <v>720</v>
      </c>
      <c r="AQ162" s="358" t="s">
        <v>142</v>
      </c>
      <c r="AR162" s="359" t="s">
        <v>141</v>
      </c>
      <c r="AS162" s="300" t="s">
        <v>0</v>
      </c>
      <c r="AT162" s="416" t="s">
        <v>141</v>
      </c>
      <c r="AU162" s="417" t="s">
        <v>142</v>
      </c>
      <c r="AV162" s="417"/>
      <c r="AW162" s="417"/>
      <c r="AX162" s="416" t="s">
        <v>141</v>
      </c>
      <c r="AY162" s="2987" t="s">
        <v>613</v>
      </c>
      <c r="AZ162" s="418" t="s">
        <v>723</v>
      </c>
      <c r="BA162" s="418" t="s">
        <v>742</v>
      </c>
      <c r="BB162" s="2987" t="s">
        <v>477</v>
      </c>
      <c r="BC162" s="416" t="s">
        <v>141</v>
      </c>
      <c r="BD162" s="2987" t="s">
        <v>477</v>
      </c>
      <c r="BE162" s="416" t="s">
        <v>141</v>
      </c>
      <c r="BF162" s="2987" t="s">
        <v>745</v>
      </c>
      <c r="BG162" s="418" t="s">
        <v>503</v>
      </c>
      <c r="BH162" s="418" t="s">
        <v>743</v>
      </c>
      <c r="BI162" s="2987" t="s">
        <v>746</v>
      </c>
      <c r="BJ162" s="416" t="s">
        <v>0</v>
      </c>
      <c r="BK162" s="416" t="s">
        <v>141</v>
      </c>
      <c r="BL162" s="2989" t="s">
        <v>142</v>
      </c>
      <c r="BM162" s="2990"/>
      <c r="BN162" s="2990"/>
      <c r="BO162" s="1815" t="s">
        <v>141</v>
      </c>
      <c r="BP162" s="386" t="s">
        <v>589</v>
      </c>
      <c r="BQ162" s="73" t="s">
        <v>742</v>
      </c>
      <c r="BR162" s="2987" t="s">
        <v>745</v>
      </c>
      <c r="BS162" s="1812" t="s">
        <v>141</v>
      </c>
      <c r="BT162" s="2987" t="s">
        <v>613</v>
      </c>
      <c r="BU162" s="313" t="s">
        <v>141</v>
      </c>
      <c r="BV162" s="2987" t="s">
        <v>613</v>
      </c>
      <c r="BW162" s="386" t="s">
        <v>503</v>
      </c>
      <c r="BX162" s="384" t="s">
        <v>743</v>
      </c>
      <c r="BY162" s="2987" t="s">
        <v>613</v>
      </c>
      <c r="BZ162" s="108" t="s">
        <v>759</v>
      </c>
      <c r="CA162" s="2989" t="s">
        <v>768</v>
      </c>
      <c r="CB162" s="2990"/>
      <c r="CC162" s="2990"/>
      <c r="CD162" s="1375" t="s">
        <v>141</v>
      </c>
      <c r="CE162" s="1543" t="s">
        <v>142</v>
      </c>
      <c r="CF162" s="1181" t="s">
        <v>775</v>
      </c>
      <c r="CG162" s="2979" t="s">
        <v>613</v>
      </c>
      <c r="CH162" s="384" t="s">
        <v>589</v>
      </c>
      <c r="CI162" s="1472" t="s">
        <v>742</v>
      </c>
      <c r="CJ162" s="2979" t="s">
        <v>745</v>
      </c>
      <c r="CK162" s="1233" t="s">
        <v>775</v>
      </c>
      <c r="CL162" s="2979" t="s">
        <v>613</v>
      </c>
      <c r="CM162" s="384" t="s">
        <v>503</v>
      </c>
      <c r="CN162" s="1812" t="s">
        <v>743</v>
      </c>
      <c r="CO162" s="2979" t="s">
        <v>477</v>
      </c>
      <c r="CP162" s="384" t="s">
        <v>503</v>
      </c>
      <c r="CQ162" s="1815" t="s">
        <v>714</v>
      </c>
      <c r="CR162" s="2979" t="e">
        <f t="shared" si="1073"/>
        <v>#VALUE!</v>
      </c>
      <c r="CS162" s="108" t="s">
        <v>759</v>
      </c>
      <c r="CT162" s="2855" t="s">
        <v>142</v>
      </c>
      <c r="CU162" s="2856"/>
      <c r="CV162" s="2857"/>
      <c r="CW162" s="1062" t="s">
        <v>800</v>
      </c>
      <c r="CX162" s="2979" t="s">
        <v>804</v>
      </c>
      <c r="CY162" s="1815" t="s">
        <v>142</v>
      </c>
      <c r="CZ162" s="1815" t="s">
        <v>589</v>
      </c>
      <c r="DA162" s="1815" t="s">
        <v>742</v>
      </c>
      <c r="DB162" s="1815" t="s">
        <v>723</v>
      </c>
      <c r="DC162" s="1815" t="s">
        <v>742</v>
      </c>
      <c r="DD162" s="108" t="s">
        <v>800</v>
      </c>
      <c r="DE162" s="2993" t="s">
        <v>804</v>
      </c>
      <c r="DF162" s="1815" t="s">
        <v>503</v>
      </c>
      <c r="DG162" s="1815" t="s">
        <v>714</v>
      </c>
      <c r="DH162" s="2979" t="s">
        <v>477</v>
      </c>
      <c r="DI162" s="108" t="s">
        <v>0</v>
      </c>
      <c r="DJ162" s="2533" t="s">
        <v>141</v>
      </c>
      <c r="DK162" s="2991" t="s">
        <v>804</v>
      </c>
      <c r="DL162" s="2534" t="s">
        <v>142</v>
      </c>
      <c r="DM162" s="2534" t="s">
        <v>768</v>
      </c>
      <c r="DN162" s="2534" t="s">
        <v>768</v>
      </c>
      <c r="DO162" s="2533" t="s">
        <v>141</v>
      </c>
      <c r="DP162" s="2991" t="s">
        <v>804</v>
      </c>
      <c r="DQ162" s="2535" t="s">
        <v>589</v>
      </c>
      <c r="DR162" s="2535" t="s">
        <v>720</v>
      </c>
      <c r="DS162" s="2991" t="s">
        <v>477</v>
      </c>
      <c r="DT162" s="2533" t="s">
        <v>141</v>
      </c>
      <c r="DU162" s="2991" t="s">
        <v>477</v>
      </c>
      <c r="DV162" s="2534" t="s">
        <v>0</v>
      </c>
      <c r="DW162" s="2536" t="s">
        <v>141</v>
      </c>
      <c r="DX162" s="2987" t="s">
        <v>477</v>
      </c>
      <c r="DY162" s="2161" t="s">
        <v>142</v>
      </c>
      <c r="DZ162" s="2129" t="s">
        <v>142</v>
      </c>
      <c r="EA162" s="2129" t="s">
        <v>142</v>
      </c>
      <c r="EB162" s="416" t="s">
        <v>883</v>
      </c>
      <c r="EC162" s="416" t="s">
        <v>720</v>
      </c>
      <c r="ED162" s="2469" t="s">
        <v>141</v>
      </c>
      <c r="EE162" s="1815" t="s">
        <v>813</v>
      </c>
      <c r="EF162" s="1815" t="s">
        <v>720</v>
      </c>
      <c r="EG162" s="2979" t="s">
        <v>477</v>
      </c>
      <c r="EH162" s="2427" t="s">
        <v>141</v>
      </c>
      <c r="EI162" s="2979" t="s">
        <v>477</v>
      </c>
      <c r="EJ162" s="2161" t="s">
        <v>0</v>
      </c>
      <c r="EK162" s="2671" t="s">
        <v>768</v>
      </c>
      <c r="EL162" s="2129" t="s">
        <v>768</v>
      </c>
      <c r="EM162" s="2129" t="s">
        <v>768</v>
      </c>
    </row>
    <row r="163" spans="1:143" ht="21.75" hidden="1" thickBot="1" x14ac:dyDescent="0.4">
      <c r="A163" s="227"/>
      <c r="B163" s="227"/>
      <c r="C163" s="227"/>
      <c r="D163" s="315"/>
      <c r="E163" s="227"/>
      <c r="F163" s="229"/>
      <c r="G163" s="306" t="s">
        <v>635</v>
      </c>
      <c r="H163" s="317" t="s">
        <v>615</v>
      </c>
      <c r="I163" s="316">
        <v>2018</v>
      </c>
      <c r="J163" s="317">
        <v>2019</v>
      </c>
      <c r="K163" s="317">
        <v>2020</v>
      </c>
      <c r="L163" s="316" t="s">
        <v>640</v>
      </c>
      <c r="M163" s="2997"/>
      <c r="N163" s="316">
        <v>2018</v>
      </c>
      <c r="O163" s="318">
        <v>2018</v>
      </c>
      <c r="P163" s="317">
        <v>2018</v>
      </c>
      <c r="Q163" s="316">
        <v>2018</v>
      </c>
      <c r="R163" s="2997"/>
      <c r="S163" s="317">
        <v>2018</v>
      </c>
      <c r="T163" s="316" t="s">
        <v>649</v>
      </c>
      <c r="U163" s="2996"/>
      <c r="V163" s="317">
        <v>2018</v>
      </c>
      <c r="W163" s="318">
        <v>2018</v>
      </c>
      <c r="X163" s="318">
        <v>2018</v>
      </c>
      <c r="Y163" s="2996"/>
      <c r="Z163" s="318" t="s">
        <v>654</v>
      </c>
      <c r="AA163" s="2996"/>
      <c r="AB163" s="318" t="s">
        <v>694</v>
      </c>
      <c r="AC163" s="317">
        <v>2018</v>
      </c>
      <c r="AD163" s="317">
        <v>2019</v>
      </c>
      <c r="AE163" s="317">
        <v>2020</v>
      </c>
      <c r="AF163" s="317">
        <v>2021</v>
      </c>
      <c r="AG163" s="316">
        <v>2018</v>
      </c>
      <c r="AH163" s="340" t="s">
        <v>708</v>
      </c>
      <c r="AI163" s="2988"/>
      <c r="AJ163" s="340" t="s">
        <v>716</v>
      </c>
      <c r="AK163" s="2988"/>
      <c r="AL163" s="111">
        <v>2019</v>
      </c>
      <c r="AM163" s="111">
        <v>2019</v>
      </c>
      <c r="AN163" s="2988"/>
      <c r="AO163" s="111">
        <v>2019</v>
      </c>
      <c r="AP163" s="111">
        <v>2019</v>
      </c>
      <c r="AQ163" s="238">
        <v>2019</v>
      </c>
      <c r="AR163" s="360" t="s">
        <v>729</v>
      </c>
      <c r="AS163" s="238">
        <v>2018</v>
      </c>
      <c r="AT163" s="419" t="s">
        <v>753</v>
      </c>
      <c r="AU163" s="420">
        <v>2020</v>
      </c>
      <c r="AV163" s="420">
        <v>2021</v>
      </c>
      <c r="AW163" s="420">
        <v>2021</v>
      </c>
      <c r="AX163" s="420" t="s">
        <v>733</v>
      </c>
      <c r="AY163" s="2988"/>
      <c r="AZ163" s="420">
        <v>2020</v>
      </c>
      <c r="BA163" s="420">
        <v>2020</v>
      </c>
      <c r="BB163" s="2988"/>
      <c r="BC163" s="420" t="s">
        <v>736</v>
      </c>
      <c r="BD163" s="2988"/>
      <c r="BE163" s="420" t="s">
        <v>739</v>
      </c>
      <c r="BF163" s="2988"/>
      <c r="BG163" s="420">
        <v>2020</v>
      </c>
      <c r="BH163" s="420">
        <v>2020</v>
      </c>
      <c r="BI163" s="2988"/>
      <c r="BJ163" s="420" t="s">
        <v>752</v>
      </c>
      <c r="BK163" s="420" t="s">
        <v>752</v>
      </c>
      <c r="BL163" s="340">
        <v>2021</v>
      </c>
      <c r="BM163" s="340">
        <v>2022</v>
      </c>
      <c r="BN163" s="340">
        <v>2023</v>
      </c>
      <c r="BO163" s="340" t="s">
        <v>761</v>
      </c>
      <c r="BP163" s="387">
        <v>2021</v>
      </c>
      <c r="BQ163" s="472">
        <v>2021</v>
      </c>
      <c r="BR163" s="2988"/>
      <c r="BS163" s="579" t="s">
        <v>763</v>
      </c>
      <c r="BT163" s="2988"/>
      <c r="BU163" s="111" t="s">
        <v>764</v>
      </c>
      <c r="BV163" s="2996"/>
      <c r="BW163" s="387">
        <v>2021</v>
      </c>
      <c r="BX163" s="579">
        <v>2021</v>
      </c>
      <c r="BY163" s="2996"/>
      <c r="BZ163" s="340">
        <v>2021</v>
      </c>
      <c r="CA163" s="1369">
        <v>2022</v>
      </c>
      <c r="CB163" s="340">
        <v>2023</v>
      </c>
      <c r="CC163" s="340">
        <v>2024</v>
      </c>
      <c r="CD163" s="1376" t="s">
        <v>777</v>
      </c>
      <c r="CE163" s="238">
        <v>2022</v>
      </c>
      <c r="CF163" s="579" t="s">
        <v>782</v>
      </c>
      <c r="CG163" s="2995"/>
      <c r="CH163" s="579">
        <v>2021</v>
      </c>
      <c r="CI163" s="1545">
        <v>2022</v>
      </c>
      <c r="CJ163" s="2995"/>
      <c r="CK163" s="238" t="s">
        <v>784</v>
      </c>
      <c r="CL163" s="2995"/>
      <c r="CM163" s="579">
        <v>2022</v>
      </c>
      <c r="CN163" s="579">
        <v>2022</v>
      </c>
      <c r="CO163" s="2980"/>
      <c r="CP163" s="579">
        <v>2022</v>
      </c>
      <c r="CQ163" s="340">
        <v>2022</v>
      </c>
      <c r="CR163" s="2980" t="e">
        <f t="shared" si="1073"/>
        <v>#VALUE!</v>
      </c>
      <c r="CS163" s="340" t="s">
        <v>789</v>
      </c>
      <c r="CT163" s="472">
        <v>2023</v>
      </c>
      <c r="CU163" s="340">
        <v>2024</v>
      </c>
      <c r="CV163" s="340">
        <v>2025</v>
      </c>
      <c r="CW163" s="420" t="s">
        <v>789</v>
      </c>
      <c r="CX163" s="2980"/>
      <c r="CY163" s="472">
        <v>2023</v>
      </c>
      <c r="CZ163" s="340">
        <v>2023</v>
      </c>
      <c r="DA163" s="340">
        <v>2023</v>
      </c>
      <c r="DB163" s="340">
        <v>2023</v>
      </c>
      <c r="DC163" s="340">
        <v>2023</v>
      </c>
      <c r="DD163" s="340" t="s">
        <v>812</v>
      </c>
      <c r="DE163" s="2994"/>
      <c r="DF163" s="340">
        <v>2023</v>
      </c>
      <c r="DG163" s="340">
        <v>2023</v>
      </c>
      <c r="DH163" s="2980"/>
      <c r="DI163" s="340" t="s">
        <v>820</v>
      </c>
      <c r="DJ163" s="2537" t="s">
        <v>820</v>
      </c>
      <c r="DK163" s="2992"/>
      <c r="DL163" s="2537">
        <v>2024</v>
      </c>
      <c r="DM163" s="2537">
        <v>2025</v>
      </c>
      <c r="DN163" s="2537">
        <v>2026</v>
      </c>
      <c r="DO163" s="2537" t="s">
        <v>853</v>
      </c>
      <c r="DP163" s="2992"/>
      <c r="DQ163" s="2537">
        <v>2024</v>
      </c>
      <c r="DR163" s="2537">
        <v>2024</v>
      </c>
      <c r="DS163" s="2992"/>
      <c r="DT163" s="2537" t="s">
        <v>859</v>
      </c>
      <c r="DU163" s="2992"/>
      <c r="DV163" s="2537">
        <v>2024</v>
      </c>
      <c r="DW163" s="2538" t="s">
        <v>878</v>
      </c>
      <c r="DX163" s="2988"/>
      <c r="DY163" s="420">
        <v>2025</v>
      </c>
      <c r="DZ163" s="340">
        <v>2026</v>
      </c>
      <c r="EA163" s="340">
        <v>2027</v>
      </c>
      <c r="EB163" s="420">
        <v>2025</v>
      </c>
      <c r="EC163" s="420">
        <v>2025</v>
      </c>
      <c r="ED163" s="2470">
        <v>45777</v>
      </c>
      <c r="EE163" s="340">
        <v>2025</v>
      </c>
      <c r="EF163" s="340">
        <v>2025</v>
      </c>
      <c r="EG163" s="2980"/>
      <c r="EH163" s="2444">
        <v>45838</v>
      </c>
      <c r="EI163" s="2980"/>
      <c r="EJ163" s="420">
        <v>2025</v>
      </c>
      <c r="EK163" s="2596">
        <v>2026</v>
      </c>
      <c r="EL163" s="340">
        <v>2027</v>
      </c>
      <c r="EM163" s="340">
        <v>2028</v>
      </c>
    </row>
    <row r="164" spans="1:143" ht="21" x14ac:dyDescent="0.35">
      <c r="A164" s="355">
        <v>1</v>
      </c>
      <c r="B164" s="229"/>
      <c r="C164" s="229"/>
      <c r="D164" s="257"/>
      <c r="E164" s="356" t="s">
        <v>196</v>
      </c>
      <c r="F164" s="357"/>
      <c r="G164" s="317"/>
      <c r="H164" s="317"/>
      <c r="I164" s="316"/>
      <c r="J164" s="317"/>
      <c r="K164" s="317"/>
      <c r="L164" s="316"/>
      <c r="M164" s="319"/>
      <c r="N164" s="316"/>
      <c r="O164" s="318"/>
      <c r="P164" s="317"/>
      <c r="Q164" s="316"/>
      <c r="R164" s="1813"/>
      <c r="S164" s="317"/>
      <c r="T164" s="316"/>
      <c r="U164" s="1814"/>
      <c r="V164" s="317"/>
      <c r="W164" s="318"/>
      <c r="X164" s="318"/>
      <c r="Y164" s="1814"/>
      <c r="Z164" s="318"/>
      <c r="AA164" s="1814"/>
      <c r="AB164" s="318"/>
      <c r="AC164" s="317"/>
      <c r="AD164" s="317"/>
      <c r="AE164" s="317"/>
      <c r="AF164" s="317"/>
      <c r="AG164" s="316"/>
      <c r="AH164" s="409"/>
      <c r="AI164" s="410"/>
      <c r="AJ164" s="411"/>
      <c r="AK164" s="410"/>
      <c r="AL164" s="412"/>
      <c r="AM164" s="412"/>
      <c r="AN164" s="410"/>
      <c r="AO164" s="412"/>
      <c r="AP164" s="412"/>
      <c r="AQ164" s="306"/>
      <c r="AR164" s="413"/>
      <c r="AS164" s="306"/>
      <c r="AT164" s="453"/>
      <c r="AU164" s="454"/>
      <c r="AV164" s="454"/>
      <c r="AW164" s="454"/>
      <c r="AX164" s="454"/>
      <c r="AY164" s="410"/>
      <c r="AZ164" s="454"/>
      <c r="BA164" s="454"/>
      <c r="BB164" s="410"/>
      <c r="BC164" s="454"/>
      <c r="BD164" s="410"/>
      <c r="BE164" s="454"/>
      <c r="BF164" s="410"/>
      <c r="BG164" s="454"/>
      <c r="BH164" s="454"/>
      <c r="BI164" s="410"/>
      <c r="BJ164" s="454"/>
      <c r="BK164" s="454"/>
      <c r="BL164" s="409"/>
      <c r="BM164" s="409"/>
      <c r="BN164" s="409"/>
      <c r="BO164" s="409"/>
      <c r="BP164" s="415"/>
      <c r="BQ164" s="79"/>
      <c r="BR164" s="410"/>
      <c r="BS164" s="414"/>
      <c r="BT164" s="410"/>
      <c r="BU164" s="412"/>
      <c r="BV164" s="106"/>
      <c r="BW164" s="415"/>
      <c r="BX164" s="414"/>
      <c r="BY164" s="106"/>
      <c r="BZ164" s="409"/>
      <c r="CA164" s="1453"/>
      <c r="CB164" s="409"/>
      <c r="CC164" s="409"/>
      <c r="CD164" s="1468"/>
      <c r="CE164" s="306"/>
      <c r="CF164" s="414"/>
      <c r="CG164" s="1546"/>
      <c r="CH164" s="1744"/>
      <c r="CI164" s="1548"/>
      <c r="CJ164" s="1546"/>
      <c r="CK164" s="306"/>
      <c r="CL164" s="1546"/>
      <c r="CM164" s="1547"/>
      <c r="CN164" s="1547">
        <f t="shared" ref="CN164:CN176" si="1239">CI164+CM164</f>
        <v>0</v>
      </c>
      <c r="CO164" s="1546"/>
      <c r="CP164" s="1547"/>
      <c r="CQ164" s="1548"/>
      <c r="CR164" s="1546"/>
      <c r="CS164" s="409"/>
      <c r="CT164" s="79"/>
      <c r="CU164" s="409"/>
      <c r="CV164" s="409"/>
      <c r="CW164" s="454"/>
      <c r="CX164" s="1546"/>
      <c r="CY164" s="79"/>
      <c r="CZ164" s="1548"/>
      <c r="DA164" s="1548"/>
      <c r="DB164" s="1548"/>
      <c r="DC164" s="1548"/>
      <c r="DD164" s="409"/>
      <c r="DE164" s="1975"/>
      <c r="DF164" s="1548"/>
      <c r="DG164" s="1548"/>
      <c r="DH164" s="1546"/>
      <c r="DI164" s="409"/>
      <c r="DJ164" s="2579"/>
      <c r="DK164" s="2580"/>
      <c r="DL164" s="2579"/>
      <c r="DM164" s="2579"/>
      <c r="DN164" s="2579"/>
      <c r="DO164" s="2579"/>
      <c r="DP164" s="2580"/>
      <c r="DQ164" s="2581"/>
      <c r="DR164" s="2581"/>
      <c r="DS164" s="2580"/>
      <c r="DT164" s="2579"/>
      <c r="DU164" s="2580"/>
      <c r="DV164" s="2579"/>
      <c r="DW164" s="2582"/>
      <c r="DX164" s="106"/>
      <c r="DY164" s="427"/>
      <c r="DZ164" s="409"/>
      <c r="EA164" s="409"/>
      <c r="EB164" s="2166"/>
      <c r="EC164" s="2166">
        <f t="shared" ref="EC164:EC176" si="1240">DY164+EB164</f>
        <v>0</v>
      </c>
      <c r="ED164" s="2472"/>
      <c r="EE164" s="1548"/>
      <c r="EF164" s="1548">
        <f t="shared" ref="EF164:EF171" si="1241">EC164+EE164</f>
        <v>0</v>
      </c>
      <c r="EG164" s="1546"/>
      <c r="EH164" s="2439"/>
      <c r="EI164" s="1546"/>
      <c r="EJ164" s="427"/>
      <c r="EK164" s="2678"/>
      <c r="EL164" s="409"/>
      <c r="EM164" s="409"/>
    </row>
    <row r="165" spans="1:143" ht="23.45" customHeight="1" x14ac:dyDescent="0.35">
      <c r="A165" s="203">
        <v>2</v>
      </c>
      <c r="B165" s="1747"/>
      <c r="C165" s="1747">
        <v>454</v>
      </c>
      <c r="D165" s="240" t="s">
        <v>176</v>
      </c>
      <c r="E165" s="1747" t="s">
        <v>361</v>
      </c>
      <c r="G165" s="223">
        <v>0</v>
      </c>
      <c r="H165" s="223">
        <v>9200</v>
      </c>
      <c r="I165" s="226">
        <v>0</v>
      </c>
      <c r="J165" s="223"/>
      <c r="K165" s="223"/>
      <c r="L165" s="226">
        <v>0</v>
      </c>
      <c r="M165" s="218"/>
      <c r="N165" s="226">
        <v>0</v>
      </c>
      <c r="O165" s="530">
        <v>3000</v>
      </c>
      <c r="P165" s="223">
        <v>0</v>
      </c>
      <c r="Q165" s="226">
        <f>I165+N165+O165</f>
        <v>3000</v>
      </c>
      <c r="R165" s="218">
        <f t="shared" ref="R165:R171" si="1242">L165/Q165</f>
        <v>0</v>
      </c>
      <c r="S165" s="223">
        <v>3000</v>
      </c>
      <c r="T165" s="226">
        <v>0</v>
      </c>
      <c r="U165" s="330">
        <f t="shared" ref="U165:U171" si="1243">T165/Q165</f>
        <v>0</v>
      </c>
      <c r="V165" s="223">
        <v>3000</v>
      </c>
      <c r="W165" s="530"/>
      <c r="X165" s="530">
        <f t="shared" ref="X165:X176" si="1244">Q165+W165</f>
        <v>3000</v>
      </c>
      <c r="Y165" s="330">
        <f t="shared" ref="Y165:Y176" si="1245">T165/X165</f>
        <v>0</v>
      </c>
      <c r="Z165" s="530">
        <v>3000</v>
      </c>
      <c r="AA165" s="330">
        <f t="shared" ref="AA165:AA171" si="1246">Z165/X165</f>
        <v>1</v>
      </c>
      <c r="AB165" s="530">
        <v>3000</v>
      </c>
      <c r="AC165" s="223">
        <v>3000</v>
      </c>
      <c r="AD165" s="223"/>
      <c r="AE165" s="223"/>
      <c r="AF165" s="223"/>
      <c r="AG165" s="226">
        <v>0</v>
      </c>
      <c r="AH165" s="343">
        <v>3000</v>
      </c>
      <c r="AI165" s="330">
        <f t="shared" ref="AI165:AI171" si="1247">AH165/X165</f>
        <v>1</v>
      </c>
      <c r="AJ165" s="343">
        <v>0</v>
      </c>
      <c r="AK165" s="330"/>
      <c r="AL165" s="226"/>
      <c r="AM165" s="226">
        <f t="shared" ref="AM165:AM171" si="1248">AD165+AL165</f>
        <v>0</v>
      </c>
      <c r="AN165" s="330"/>
      <c r="AO165" s="226"/>
      <c r="AP165" s="226">
        <f t="shared" ref="AP165:AP171" si="1249">AD165+AO165</f>
        <v>0</v>
      </c>
      <c r="AQ165" s="223"/>
      <c r="AR165" s="363">
        <v>0</v>
      </c>
      <c r="AS165" s="223">
        <v>0</v>
      </c>
      <c r="AT165" s="426">
        <v>0</v>
      </c>
      <c r="AU165" s="427"/>
      <c r="AV165" s="427"/>
      <c r="AW165" s="427"/>
      <c r="AX165" s="427"/>
      <c r="AY165" s="455"/>
      <c r="AZ165" s="427"/>
      <c r="BA165" s="427">
        <f t="shared" ref="BA165:BA176" si="1250">AU165+AZ165</f>
        <v>0</v>
      </c>
      <c r="BB165" s="455"/>
      <c r="BC165" s="427"/>
      <c r="BD165" s="455"/>
      <c r="BE165" s="427"/>
      <c r="BF165" s="455"/>
      <c r="BG165" s="427"/>
      <c r="BH165" s="427">
        <f t="shared" ref="BH165:BH171" si="1251">BA165+BG165</f>
        <v>0</v>
      </c>
      <c r="BI165" s="455"/>
      <c r="BJ165" s="427"/>
      <c r="BK165" s="427"/>
      <c r="BL165" s="304"/>
      <c r="BM165" s="304"/>
      <c r="BN165" s="304"/>
      <c r="BO165" s="304"/>
      <c r="BP165" s="390"/>
      <c r="BQ165" s="504">
        <f t="shared" ref="BQ165" si="1252">BH165+BP165</f>
        <v>0</v>
      </c>
      <c r="BR165" s="330"/>
      <c r="BS165" s="530"/>
      <c r="BT165" s="330"/>
      <c r="BU165" s="226"/>
      <c r="BV165" s="330"/>
      <c r="BW165" s="1">
        <v>10458</v>
      </c>
      <c r="BX165" s="530">
        <f t="shared" ref="BX165:BX176" si="1253">BQ165+BW165</f>
        <v>10458</v>
      </c>
      <c r="BY165" s="330"/>
      <c r="BZ165" s="304">
        <v>10458</v>
      </c>
      <c r="CA165" s="1372"/>
      <c r="CB165" s="304"/>
      <c r="CC165" s="304"/>
      <c r="CD165" s="1469">
        <v>10458</v>
      </c>
      <c r="CE165" s="223"/>
      <c r="CF165" s="376">
        <v>0</v>
      </c>
      <c r="CG165" s="1482"/>
      <c r="CH165" s="1487">
        <v>46160</v>
      </c>
      <c r="CI165" s="304">
        <f t="shared" ref="CI165:CI176" si="1254">CE165+CH165</f>
        <v>46160</v>
      </c>
      <c r="CJ165" s="1482">
        <f t="shared" ref="CJ165:CJ176" si="1255">CF165/CI165</f>
        <v>0</v>
      </c>
      <c r="CK165" s="1954">
        <v>11160</v>
      </c>
      <c r="CL165" s="1482">
        <f t="shared" ref="CL165:CL176" si="1256">CK165/CI165</f>
        <v>0.24176776429809357</v>
      </c>
      <c r="CM165" s="530"/>
      <c r="CN165" s="530">
        <f t="shared" si="1239"/>
        <v>46160</v>
      </c>
      <c r="CO165" s="1482">
        <f t="shared" ref="CO165:CO176" si="1257">CK165/CN165</f>
        <v>0.24176776429809357</v>
      </c>
      <c r="CP165" s="530"/>
      <c r="CQ165" s="304">
        <f t="shared" si="1223"/>
        <v>46160</v>
      </c>
      <c r="CR165" s="1482">
        <f t="shared" si="1073"/>
        <v>0.24176776429809357</v>
      </c>
      <c r="CS165" s="343">
        <v>46160</v>
      </c>
      <c r="CT165" s="504"/>
      <c r="CU165" s="304"/>
      <c r="CV165" s="304"/>
      <c r="CW165" s="428">
        <v>46160</v>
      </c>
      <c r="CX165" s="1482">
        <f t="shared" ref="CX165:CX176" si="1258">CW165/CQ165</f>
        <v>1</v>
      </c>
      <c r="CY165" s="504"/>
      <c r="CZ165" s="304">
        <v>8000</v>
      </c>
      <c r="DA165" s="304">
        <f t="shared" ref="DA165:DA176" si="1259">CT165+CZ165</f>
        <v>8000</v>
      </c>
      <c r="DB165" s="304">
        <v>8000</v>
      </c>
      <c r="DC165" s="304">
        <f t="shared" ref="DC165:DC171" si="1260">CT165+DB165</f>
        <v>8000</v>
      </c>
      <c r="DD165" s="343">
        <v>8000</v>
      </c>
      <c r="DE165" s="1976">
        <f t="shared" ref="DE165:DE176" si="1261">DD165/DC165</f>
        <v>1</v>
      </c>
      <c r="DF165" s="304"/>
      <c r="DG165" s="304">
        <f t="shared" ref="DG165:DG171" si="1262">DC165+DF165</f>
        <v>8000</v>
      </c>
      <c r="DH165" s="1482">
        <f t="shared" ref="DH165:DH171" si="1263">DD165/DG165</f>
        <v>1</v>
      </c>
      <c r="DI165" s="343">
        <v>8000</v>
      </c>
      <c r="DJ165" s="2545">
        <v>8000</v>
      </c>
      <c r="DK165" s="2583">
        <f t="shared" ref="DK165:DK171" si="1264">DJ165/DG165</f>
        <v>1</v>
      </c>
      <c r="DL165" s="2546">
        <v>40000</v>
      </c>
      <c r="DM165" s="2546"/>
      <c r="DN165" s="2546">
        <v>8865</v>
      </c>
      <c r="DO165" s="2545">
        <v>18000</v>
      </c>
      <c r="DP165" s="2583">
        <f t="shared" ref="DP165:DP171" si="1265">DO165/DL165</f>
        <v>0.45</v>
      </c>
      <c r="DQ165" s="2546"/>
      <c r="DR165" s="2546">
        <f t="shared" ref="DR165:DR171" si="1266">DL165+DQ165</f>
        <v>40000</v>
      </c>
      <c r="DS165" s="2583">
        <f t="shared" ref="DS165:DS176" si="1267">DO165/DR165</f>
        <v>0.45</v>
      </c>
      <c r="DT165" s="2545">
        <v>18000</v>
      </c>
      <c r="DU165" s="2583">
        <f t="shared" ref="DU165:DU176" si="1268">DT165/DR165</f>
        <v>0.45</v>
      </c>
      <c r="DV165" s="2546">
        <v>40000</v>
      </c>
      <c r="DW165" s="2545">
        <v>18000</v>
      </c>
      <c r="DX165" s="455">
        <f t="shared" ref="DX165:DX176" si="1269">DW165/DR165</f>
        <v>0.45</v>
      </c>
      <c r="DY165" s="427">
        <v>23712</v>
      </c>
      <c r="DZ165" s="304"/>
      <c r="EA165" s="304"/>
      <c r="EB165" s="427"/>
      <c r="EC165" s="427">
        <f t="shared" si="1240"/>
        <v>23712</v>
      </c>
      <c r="ED165" s="428">
        <v>21212.59</v>
      </c>
      <c r="EE165" s="223">
        <v>24290</v>
      </c>
      <c r="EF165" s="304">
        <f t="shared" si="1241"/>
        <v>48002</v>
      </c>
      <c r="EG165" s="1482">
        <f t="shared" ref="EG165:EG176" si="1270">ED165/EF165</f>
        <v>0.44191054539394192</v>
      </c>
      <c r="EH165" s="2430">
        <v>23712.59</v>
      </c>
      <c r="EI165" s="1482">
        <f t="shared" ref="EI165:EI171" si="1271">EH165/EF165</f>
        <v>0.49399170867880504</v>
      </c>
      <c r="EJ165" s="427">
        <v>48002</v>
      </c>
      <c r="EK165" s="2640"/>
      <c r="EL165" s="304"/>
      <c r="EM165" s="304"/>
    </row>
    <row r="166" spans="1:143" ht="21" customHeight="1" x14ac:dyDescent="0.35">
      <c r="A166" s="203">
        <v>3</v>
      </c>
      <c r="B166" s="1747"/>
      <c r="C166" s="1747"/>
      <c r="D166" s="240" t="s">
        <v>177</v>
      </c>
      <c r="E166" s="1747" t="s">
        <v>200</v>
      </c>
      <c r="F166" s="274" t="s">
        <v>550</v>
      </c>
      <c r="G166" s="223">
        <v>16868</v>
      </c>
      <c r="H166" s="223">
        <v>9355</v>
      </c>
      <c r="I166" s="226">
        <v>22190</v>
      </c>
      <c r="J166" s="223">
        <v>6595</v>
      </c>
      <c r="K166" s="223">
        <v>6258</v>
      </c>
      <c r="L166" s="226">
        <v>0</v>
      </c>
      <c r="M166" s="219">
        <f>L166/I166</f>
        <v>0</v>
      </c>
      <c r="N166" s="226"/>
      <c r="O166" s="530">
        <v>16065</v>
      </c>
      <c r="P166" s="223">
        <v>22190</v>
      </c>
      <c r="Q166" s="226">
        <f>I166+N166+O166</f>
        <v>38255</v>
      </c>
      <c r="R166" s="219">
        <f t="shared" si="1242"/>
        <v>0</v>
      </c>
      <c r="S166" s="223">
        <v>38255</v>
      </c>
      <c r="T166" s="226">
        <v>16065</v>
      </c>
      <c r="U166" s="331">
        <f t="shared" si="1243"/>
        <v>0.41994510521500455</v>
      </c>
      <c r="V166" s="223">
        <v>38255</v>
      </c>
      <c r="W166" s="530"/>
      <c r="X166" s="530">
        <f t="shared" si="1244"/>
        <v>38255</v>
      </c>
      <c r="Y166" s="331">
        <f t="shared" si="1245"/>
        <v>0.41994510521500455</v>
      </c>
      <c r="Z166" s="530">
        <v>16065</v>
      </c>
      <c r="AA166" s="335">
        <f t="shared" si="1246"/>
        <v>0.41994510521500455</v>
      </c>
      <c r="AB166" s="530">
        <v>16065</v>
      </c>
      <c r="AC166" s="223">
        <v>38255</v>
      </c>
      <c r="AD166" s="223">
        <v>12244</v>
      </c>
      <c r="AE166" s="223">
        <v>5897</v>
      </c>
      <c r="AF166" s="223">
        <v>5897</v>
      </c>
      <c r="AG166" s="226"/>
      <c r="AH166" s="343">
        <v>26214.83</v>
      </c>
      <c r="AI166" s="331">
        <f t="shared" si="1247"/>
        <v>0.68526545549601359</v>
      </c>
      <c r="AJ166" s="343">
        <v>0</v>
      </c>
      <c r="AK166" s="331">
        <f t="shared" ref="AK166:AK176" si="1272">AJ166/AD166</f>
        <v>0</v>
      </c>
      <c r="AL166" s="226"/>
      <c r="AM166" s="226">
        <f t="shared" si="1248"/>
        <v>12244</v>
      </c>
      <c r="AN166" s="331">
        <f t="shared" ref="AN166:AN176" si="1273">AJ166/AM166</f>
        <v>0</v>
      </c>
      <c r="AO166" s="226"/>
      <c r="AP166" s="226">
        <f t="shared" si="1249"/>
        <v>12244</v>
      </c>
      <c r="AQ166" s="223">
        <v>12244</v>
      </c>
      <c r="AR166" s="363">
        <v>0</v>
      </c>
      <c r="AS166" s="223">
        <v>12244</v>
      </c>
      <c r="AT166" s="426">
        <v>13563.3</v>
      </c>
      <c r="AU166" s="427">
        <v>5897</v>
      </c>
      <c r="AV166" s="427">
        <v>5897</v>
      </c>
      <c r="AW166" s="427">
        <v>5897</v>
      </c>
      <c r="AX166" s="428">
        <v>0</v>
      </c>
      <c r="AY166" s="456">
        <f t="shared" ref="AY166" si="1274">AX166/AQ166</f>
        <v>0</v>
      </c>
      <c r="AZ166" s="427"/>
      <c r="BA166" s="427">
        <f t="shared" si="1250"/>
        <v>5897</v>
      </c>
      <c r="BB166" s="456">
        <f t="shared" ref="BB166" si="1275">AX166/BA166</f>
        <v>0</v>
      </c>
      <c r="BC166" s="428">
        <v>0</v>
      </c>
      <c r="BD166" s="456">
        <f t="shared" ref="BD166:BD176" si="1276">BC166/BA166</f>
        <v>0</v>
      </c>
      <c r="BE166" s="428">
        <v>0</v>
      </c>
      <c r="BF166" s="456">
        <f t="shared" ref="BF166:BF171" si="1277">BE166/BA166</f>
        <v>0</v>
      </c>
      <c r="BG166" s="427">
        <v>8852</v>
      </c>
      <c r="BH166" s="427">
        <f t="shared" si="1251"/>
        <v>14749</v>
      </c>
      <c r="BI166" s="456">
        <f t="shared" ref="BI166:BI171" si="1278">BE166/BH166</f>
        <v>0</v>
      </c>
      <c r="BJ166" s="428">
        <v>14608.65</v>
      </c>
      <c r="BK166" s="428">
        <v>14608.65</v>
      </c>
      <c r="BL166" s="304">
        <v>5897</v>
      </c>
      <c r="BM166" s="304">
        <v>5897</v>
      </c>
      <c r="BN166" s="304">
        <v>5897</v>
      </c>
      <c r="BO166" s="343">
        <v>0</v>
      </c>
      <c r="BP166" s="390">
        <v>0</v>
      </c>
      <c r="BQ166" s="504">
        <f t="shared" ref="BQ166:BQ176" si="1279">BL166+BP166</f>
        <v>5897</v>
      </c>
      <c r="BR166" s="331">
        <f t="shared" ref="BR166:BR176" si="1280">BO166/BQ166</f>
        <v>0</v>
      </c>
      <c r="BS166" s="376">
        <v>0</v>
      </c>
      <c r="BT166" s="331">
        <f t="shared" ref="BT166:BT176" si="1281">BS166/BQ166</f>
        <v>0</v>
      </c>
      <c r="BU166" s="96">
        <v>3552.9</v>
      </c>
      <c r="BV166" s="323">
        <f t="shared" ref="BV166:BV176" si="1282">BU166/BQ166</f>
        <v>0.60249279294556557</v>
      </c>
      <c r="BW166" s="390">
        <v>0</v>
      </c>
      <c r="BX166" s="530">
        <f t="shared" si="1253"/>
        <v>5897</v>
      </c>
      <c r="BY166" s="323">
        <f t="shared" ref="BY166:BY176" si="1283">BU166/BX166</f>
        <v>0.60249279294556557</v>
      </c>
      <c r="BZ166" s="304">
        <v>5897</v>
      </c>
      <c r="CA166" s="1372">
        <v>12520</v>
      </c>
      <c r="CB166" s="304">
        <v>12520</v>
      </c>
      <c r="CC166" s="304">
        <v>12520</v>
      </c>
      <c r="CD166" s="1457">
        <v>5479.13</v>
      </c>
      <c r="CE166" s="223">
        <v>12520</v>
      </c>
      <c r="CF166" s="376">
        <v>0</v>
      </c>
      <c r="CG166" s="1475">
        <f t="shared" ref="CG166:CG171" si="1284">CF166/CA166</f>
        <v>0</v>
      </c>
      <c r="CH166" s="530">
        <v>0</v>
      </c>
      <c r="CI166" s="304">
        <f t="shared" si="1254"/>
        <v>12520</v>
      </c>
      <c r="CJ166" s="1483">
        <f t="shared" si="1255"/>
        <v>0</v>
      </c>
      <c r="CK166" s="1954">
        <v>0</v>
      </c>
      <c r="CL166" s="1475">
        <f t="shared" si="1256"/>
        <v>0</v>
      </c>
      <c r="CM166" s="530">
        <v>0</v>
      </c>
      <c r="CN166" s="530">
        <f t="shared" si="1239"/>
        <v>12520</v>
      </c>
      <c r="CO166" s="1475">
        <f t="shared" si="1257"/>
        <v>0</v>
      </c>
      <c r="CP166" s="530">
        <v>0</v>
      </c>
      <c r="CQ166" s="304">
        <f t="shared" si="1223"/>
        <v>12520</v>
      </c>
      <c r="CR166" s="1475">
        <f t="shared" si="1073"/>
        <v>0</v>
      </c>
      <c r="CS166" s="343">
        <v>7923.49</v>
      </c>
      <c r="CT166" s="504">
        <v>18780</v>
      </c>
      <c r="CU166" s="304">
        <v>12520</v>
      </c>
      <c r="CV166" s="304">
        <v>12520</v>
      </c>
      <c r="CW166" s="428">
        <v>7923.49</v>
      </c>
      <c r="CX166" s="1475">
        <f t="shared" si="1258"/>
        <v>0.63286661341853034</v>
      </c>
      <c r="CY166" s="504">
        <v>18780</v>
      </c>
      <c r="CZ166" s="304"/>
      <c r="DA166" s="304">
        <f t="shared" si="1259"/>
        <v>18780</v>
      </c>
      <c r="DB166" s="304"/>
      <c r="DC166" s="304">
        <f t="shared" si="1260"/>
        <v>18780</v>
      </c>
      <c r="DD166" s="343">
        <v>0</v>
      </c>
      <c r="DE166" s="1969">
        <f t="shared" si="1261"/>
        <v>0</v>
      </c>
      <c r="DF166" s="304"/>
      <c r="DG166" s="304">
        <f t="shared" si="1262"/>
        <v>18780</v>
      </c>
      <c r="DH166" s="1475">
        <f t="shared" si="1263"/>
        <v>0</v>
      </c>
      <c r="DI166" s="343">
        <v>12566.83</v>
      </c>
      <c r="DJ166" s="2545">
        <v>12566.83</v>
      </c>
      <c r="DK166" s="2543">
        <f t="shared" si="1264"/>
        <v>0.66916027689030888</v>
      </c>
      <c r="DL166" s="2546">
        <v>6267</v>
      </c>
      <c r="DM166" s="2546">
        <v>3969</v>
      </c>
      <c r="DN166" s="2546">
        <v>3969</v>
      </c>
      <c r="DO166" s="2545"/>
      <c r="DP166" s="2543">
        <f t="shared" si="1265"/>
        <v>0</v>
      </c>
      <c r="DQ166" s="2546"/>
      <c r="DR166" s="2546">
        <f t="shared" si="1266"/>
        <v>6267</v>
      </c>
      <c r="DS166" s="2543">
        <f t="shared" si="1267"/>
        <v>0</v>
      </c>
      <c r="DT166" s="2545"/>
      <c r="DU166" s="2543">
        <f t="shared" si="1268"/>
        <v>0</v>
      </c>
      <c r="DV166" s="2546">
        <v>6267</v>
      </c>
      <c r="DW166" s="2545">
        <v>4617.38</v>
      </c>
      <c r="DX166" s="587">
        <f t="shared" si="1269"/>
        <v>0.73677676719323437</v>
      </c>
      <c r="DY166" s="427">
        <v>5114</v>
      </c>
      <c r="DZ166" s="304">
        <v>4600</v>
      </c>
      <c r="EA166" s="304">
        <v>4600</v>
      </c>
      <c r="EB166" s="427"/>
      <c r="EC166" s="427">
        <f t="shared" si="1240"/>
        <v>5114</v>
      </c>
      <c r="ED166" s="428">
        <v>0</v>
      </c>
      <c r="EE166" s="304"/>
      <c r="EF166" s="304">
        <f t="shared" si="1241"/>
        <v>5114</v>
      </c>
      <c r="EG166" s="1475">
        <f t="shared" si="1270"/>
        <v>0</v>
      </c>
      <c r="EH166" s="2430">
        <v>0</v>
      </c>
      <c r="EI166" s="1475">
        <f t="shared" si="1271"/>
        <v>0</v>
      </c>
      <c r="EJ166" s="427">
        <v>5114</v>
      </c>
      <c r="EK166" s="2640">
        <v>19107</v>
      </c>
      <c r="EL166" s="304">
        <v>12520</v>
      </c>
      <c r="EM166" s="304">
        <v>12520</v>
      </c>
    </row>
    <row r="167" spans="1:143" ht="21" x14ac:dyDescent="0.35">
      <c r="A167" s="231">
        <v>4</v>
      </c>
      <c r="B167" s="229"/>
      <c r="C167" s="229"/>
      <c r="D167" s="257" t="s">
        <v>175</v>
      </c>
      <c r="E167" s="229" t="s">
        <v>841</v>
      </c>
      <c r="F167" s="1747"/>
      <c r="G167" s="259"/>
      <c r="H167" s="259"/>
      <c r="I167" s="260"/>
      <c r="J167" s="259"/>
      <c r="K167" s="259"/>
      <c r="L167" s="260"/>
      <c r="M167" s="220"/>
      <c r="N167" s="260"/>
      <c r="O167" s="309"/>
      <c r="P167" s="259"/>
      <c r="Q167" s="260">
        <f>I167+N167+O167</f>
        <v>0</v>
      </c>
      <c r="R167" s="220"/>
      <c r="S167" s="259"/>
      <c r="T167" s="260"/>
      <c r="U167" s="332"/>
      <c r="V167" s="259"/>
      <c r="W167" s="309"/>
      <c r="X167" s="309">
        <f t="shared" si="1244"/>
        <v>0</v>
      </c>
      <c r="Y167" s="332"/>
      <c r="Z167" s="309"/>
      <c r="AA167" s="332" t="e">
        <f t="shared" si="1246"/>
        <v>#DIV/0!</v>
      </c>
      <c r="AB167" s="309"/>
      <c r="AC167" s="259"/>
      <c r="AD167" s="259"/>
      <c r="AE167" s="259"/>
      <c r="AF167" s="259"/>
      <c r="AG167" s="260"/>
      <c r="AH167" s="346"/>
      <c r="AI167" s="332"/>
      <c r="AJ167" s="346"/>
      <c r="AK167" s="332"/>
      <c r="AL167" s="260"/>
      <c r="AM167" s="260">
        <f t="shared" si="1248"/>
        <v>0</v>
      </c>
      <c r="AN167" s="332"/>
      <c r="AO167" s="260"/>
      <c r="AP167" s="260">
        <f t="shared" si="1249"/>
        <v>0</v>
      </c>
      <c r="AQ167" s="259"/>
      <c r="AR167" s="366"/>
      <c r="AS167" s="259"/>
      <c r="AT167" s="435"/>
      <c r="AU167" s="436"/>
      <c r="AV167" s="436"/>
      <c r="AW167" s="436"/>
      <c r="AX167" s="437"/>
      <c r="AY167" s="457"/>
      <c r="AZ167" s="436"/>
      <c r="BA167" s="436">
        <f t="shared" si="1250"/>
        <v>0</v>
      </c>
      <c r="BB167" s="457"/>
      <c r="BC167" s="437"/>
      <c r="BD167" s="457"/>
      <c r="BE167" s="437"/>
      <c r="BF167" s="457"/>
      <c r="BG167" s="436"/>
      <c r="BH167" s="436">
        <f t="shared" si="1251"/>
        <v>0</v>
      </c>
      <c r="BI167" s="457"/>
      <c r="BJ167" s="437"/>
      <c r="BK167" s="437"/>
      <c r="BL167" s="402"/>
      <c r="BM167" s="402"/>
      <c r="BN167" s="402"/>
      <c r="BO167" s="346"/>
      <c r="BP167" s="392"/>
      <c r="BQ167" s="75">
        <f t="shared" si="1279"/>
        <v>0</v>
      </c>
      <c r="BR167" s="332"/>
      <c r="BS167" s="379"/>
      <c r="BT167" s="332" t="e">
        <f t="shared" si="1281"/>
        <v>#DIV/0!</v>
      </c>
      <c r="BU167" s="99"/>
      <c r="BV167" s="323"/>
      <c r="BW167" s="2">
        <v>2650</v>
      </c>
      <c r="BX167" s="309">
        <f t="shared" si="1253"/>
        <v>2650</v>
      </c>
      <c r="BY167" s="323"/>
      <c r="BZ167" s="402">
        <v>2650</v>
      </c>
      <c r="CA167" s="1449">
        <v>115574</v>
      </c>
      <c r="CB167" s="402">
        <v>124488</v>
      </c>
      <c r="CC167" s="402"/>
      <c r="CD167" s="1461"/>
      <c r="CE167" s="259">
        <v>115574</v>
      </c>
      <c r="CF167">
        <v>0</v>
      </c>
      <c r="CG167" s="1475">
        <f t="shared" si="1284"/>
        <v>0</v>
      </c>
      <c r="CH167" s="309"/>
      <c r="CI167" s="402">
        <f t="shared" si="1254"/>
        <v>115574</v>
      </c>
      <c r="CJ167" s="1484">
        <f t="shared" si="1255"/>
        <v>0</v>
      </c>
      <c r="CK167" s="214">
        <v>0</v>
      </c>
      <c r="CL167" s="1475">
        <f t="shared" si="1256"/>
        <v>0</v>
      </c>
      <c r="CM167" s="309"/>
      <c r="CN167" s="309">
        <f t="shared" si="1239"/>
        <v>115574</v>
      </c>
      <c r="CO167" s="1475">
        <f t="shared" si="1257"/>
        <v>0</v>
      </c>
      <c r="CP167" s="309"/>
      <c r="CQ167" s="402">
        <f t="shared" si="1223"/>
        <v>115574</v>
      </c>
      <c r="CR167" s="1475">
        <f t="shared" si="1073"/>
        <v>0</v>
      </c>
      <c r="CS167" s="343">
        <v>1759.94</v>
      </c>
      <c r="CT167" s="75">
        <v>1907</v>
      </c>
      <c r="CU167" s="402"/>
      <c r="CV167" s="402"/>
      <c r="CW167" s="428">
        <v>1759.94</v>
      </c>
      <c r="CX167" s="1475">
        <f t="shared" si="1258"/>
        <v>1.5227819405748699E-2</v>
      </c>
      <c r="CY167" s="75">
        <v>1907</v>
      </c>
      <c r="CZ167" s="402"/>
      <c r="DA167" s="402">
        <f t="shared" si="1259"/>
        <v>1907</v>
      </c>
      <c r="DB167" s="402"/>
      <c r="DC167" s="402">
        <f t="shared" si="1260"/>
        <v>1907</v>
      </c>
      <c r="DD167" s="343">
        <v>1906.96</v>
      </c>
      <c r="DE167" s="1969">
        <f t="shared" si="1261"/>
        <v>0.99997902464604094</v>
      </c>
      <c r="DF167" s="402"/>
      <c r="DG167" s="402">
        <f t="shared" si="1262"/>
        <v>1907</v>
      </c>
      <c r="DH167" s="1475">
        <f t="shared" si="1263"/>
        <v>0.99997902464604094</v>
      </c>
      <c r="DI167" s="343">
        <v>1906.96</v>
      </c>
      <c r="DJ167" s="2545">
        <v>1906.96</v>
      </c>
      <c r="DK167" s="2543">
        <f t="shared" si="1264"/>
        <v>0.99997902464604094</v>
      </c>
      <c r="DL167" s="2552">
        <v>0</v>
      </c>
      <c r="DM167" s="2552">
        <v>0</v>
      </c>
      <c r="DN167" s="2552">
        <v>0</v>
      </c>
      <c r="DO167" s="2545"/>
      <c r="DP167" s="2543" t="e">
        <f t="shared" si="1265"/>
        <v>#DIV/0!</v>
      </c>
      <c r="DQ167" s="2552"/>
      <c r="DR167" s="2552">
        <f t="shared" si="1266"/>
        <v>0</v>
      </c>
      <c r="DS167" s="2543" t="e">
        <f t="shared" si="1267"/>
        <v>#DIV/0!</v>
      </c>
      <c r="DT167" s="2545"/>
      <c r="DU167" s="2543" t="e">
        <f t="shared" si="1268"/>
        <v>#DIV/0!</v>
      </c>
      <c r="DV167" s="2552">
        <v>0</v>
      </c>
      <c r="DW167" s="2551">
        <v>0</v>
      </c>
      <c r="DX167" s="587" t="e">
        <f t="shared" si="1269"/>
        <v>#DIV/0!</v>
      </c>
      <c r="DY167" s="436">
        <v>0</v>
      </c>
      <c r="DZ167" s="402">
        <v>0</v>
      </c>
      <c r="EA167" s="402">
        <v>0</v>
      </c>
      <c r="EB167" s="436"/>
      <c r="EC167" s="436">
        <f t="shared" si="1240"/>
        <v>0</v>
      </c>
      <c r="ED167" s="437">
        <v>0</v>
      </c>
      <c r="EE167" s="402"/>
      <c r="EF167" s="402">
        <f t="shared" si="1241"/>
        <v>0</v>
      </c>
      <c r="EG167" s="1475"/>
      <c r="EH167" s="2433">
        <v>0</v>
      </c>
      <c r="EI167" s="1475"/>
      <c r="EJ167" s="436">
        <v>0</v>
      </c>
      <c r="EK167" s="2674"/>
      <c r="EL167" s="402"/>
      <c r="EM167" s="402"/>
    </row>
    <row r="168" spans="1:143" ht="21" x14ac:dyDescent="0.35">
      <c r="A168" s="231">
        <v>5</v>
      </c>
      <c r="B168" s="229"/>
      <c r="C168" s="229"/>
      <c r="D168" s="257" t="s">
        <v>175</v>
      </c>
      <c r="E168" s="229" t="s">
        <v>840</v>
      </c>
      <c r="G168" s="259"/>
      <c r="H168" s="259"/>
      <c r="I168" s="260"/>
      <c r="J168" s="259"/>
      <c r="K168" s="259"/>
      <c r="L168" s="260"/>
      <c r="M168" s="220"/>
      <c r="N168" s="260"/>
      <c r="O168" s="309"/>
      <c r="P168" s="259"/>
      <c r="Q168" s="260"/>
      <c r="R168" s="220"/>
      <c r="S168" s="259"/>
      <c r="T168" s="260"/>
      <c r="U168" s="332"/>
      <c r="V168" s="259"/>
      <c r="W168" s="309"/>
      <c r="X168" s="309"/>
      <c r="Y168" s="332"/>
      <c r="Z168" s="309"/>
      <c r="AA168" s="332"/>
      <c r="AB168" s="309"/>
      <c r="AC168" s="259"/>
      <c r="AD168" s="259"/>
      <c r="AE168" s="259"/>
      <c r="AF168" s="259"/>
      <c r="AG168" s="260"/>
      <c r="AH168" s="346"/>
      <c r="AI168" s="332"/>
      <c r="AJ168" s="346"/>
      <c r="AK168" s="332"/>
      <c r="AL168" s="260"/>
      <c r="AM168" s="260"/>
      <c r="AN168" s="332"/>
      <c r="AO168" s="260"/>
      <c r="AP168" s="260"/>
      <c r="AQ168" s="259"/>
      <c r="AR168" s="366"/>
      <c r="AS168" s="259"/>
      <c r="AT168" s="435"/>
      <c r="AU168" s="436"/>
      <c r="AV168" s="436"/>
      <c r="AW168" s="436"/>
      <c r="AX168" s="437"/>
      <c r="AY168" s="457"/>
      <c r="AZ168" s="436"/>
      <c r="BA168" s="436"/>
      <c r="BB168" s="457"/>
      <c r="BC168" s="437"/>
      <c r="BD168" s="457"/>
      <c r="BE168" s="437"/>
      <c r="BF168" s="457"/>
      <c r="BG168" s="436"/>
      <c r="BH168" s="436"/>
      <c r="BI168" s="457"/>
      <c r="BJ168" s="437"/>
      <c r="BK168" s="437"/>
      <c r="BL168" s="402"/>
      <c r="BM168" s="402"/>
      <c r="BN168" s="402"/>
      <c r="BO168" s="346"/>
      <c r="BP168" s="392"/>
      <c r="BQ168" s="75"/>
      <c r="BR168" s="332"/>
      <c r="BS168" s="379"/>
      <c r="BT168" s="332"/>
      <c r="BU168" s="99"/>
      <c r="BV168" s="323"/>
      <c r="BW168" s="2"/>
      <c r="BX168" s="309"/>
      <c r="BY168" s="323"/>
      <c r="BZ168" s="402"/>
      <c r="CA168" s="1449"/>
      <c r="CB168" s="402"/>
      <c r="CC168" s="402"/>
      <c r="CD168" s="1461"/>
      <c r="CE168" s="259"/>
      <c r="CG168" s="1475"/>
      <c r="CH168" s="309"/>
      <c r="CI168" s="402"/>
      <c r="CJ168" s="1484"/>
      <c r="CK168" s="214"/>
      <c r="CL168" s="1475"/>
      <c r="CM168" s="309"/>
      <c r="CN168" s="309"/>
      <c r="CO168" s="1475"/>
      <c r="CP168" s="309"/>
      <c r="CQ168" s="402"/>
      <c r="CR168" s="1475"/>
      <c r="CS168" s="346"/>
      <c r="CT168" s="75">
        <v>316843</v>
      </c>
      <c r="CU168" s="402"/>
      <c r="CV168" s="402"/>
      <c r="CW168" s="437">
        <v>113814.39</v>
      </c>
      <c r="CX168" s="1475"/>
      <c r="CY168" s="75">
        <v>316843</v>
      </c>
      <c r="CZ168" s="402"/>
      <c r="DA168" s="402">
        <f t="shared" si="1259"/>
        <v>316843</v>
      </c>
      <c r="DB168" s="402"/>
      <c r="DC168" s="402">
        <f t="shared" si="1260"/>
        <v>316843</v>
      </c>
      <c r="DD168" s="346">
        <v>212762.25</v>
      </c>
      <c r="DE168" s="1969">
        <f t="shared" si="1261"/>
        <v>0.67150686617662381</v>
      </c>
      <c r="DF168" s="402"/>
      <c r="DG168" s="402">
        <f t="shared" si="1262"/>
        <v>316843</v>
      </c>
      <c r="DH168" s="1475">
        <f t="shared" si="1263"/>
        <v>0.67150686617662381</v>
      </c>
      <c r="DI168" s="346">
        <v>261776.53</v>
      </c>
      <c r="DJ168" s="2551">
        <v>261776.53</v>
      </c>
      <c r="DK168" s="2543">
        <f t="shared" si="1264"/>
        <v>0.82620266188617075</v>
      </c>
      <c r="DL168" s="2552">
        <v>64800</v>
      </c>
      <c r="DM168" s="2552">
        <v>0</v>
      </c>
      <c r="DN168" s="2552">
        <v>0</v>
      </c>
      <c r="DO168" s="2551"/>
      <c r="DP168" s="2543">
        <f t="shared" si="1265"/>
        <v>0</v>
      </c>
      <c r="DQ168" s="2552"/>
      <c r="DR168" s="2552">
        <f t="shared" si="1266"/>
        <v>64800</v>
      </c>
      <c r="DS168" s="2543">
        <f t="shared" si="1267"/>
        <v>0</v>
      </c>
      <c r="DT168" s="2551">
        <v>37523.64</v>
      </c>
      <c r="DU168" s="2543">
        <f t="shared" si="1268"/>
        <v>0.57906851851851848</v>
      </c>
      <c r="DV168" s="2552">
        <v>64800</v>
      </c>
      <c r="DW168" s="2551">
        <v>37523.64</v>
      </c>
      <c r="DX168" s="587">
        <f t="shared" si="1269"/>
        <v>0.57906851851851848</v>
      </c>
      <c r="DY168" s="436">
        <v>27276</v>
      </c>
      <c r="DZ168" s="402">
        <v>0</v>
      </c>
      <c r="EA168" s="402">
        <v>0</v>
      </c>
      <c r="EB168" s="436"/>
      <c r="EC168" s="436">
        <f t="shared" si="1240"/>
        <v>27276</v>
      </c>
      <c r="ED168" s="437">
        <v>27276</v>
      </c>
      <c r="EE168" s="402"/>
      <c r="EF168" s="402">
        <f t="shared" si="1241"/>
        <v>27276</v>
      </c>
      <c r="EG168" s="1475">
        <f t="shared" si="1270"/>
        <v>1</v>
      </c>
      <c r="EH168" s="2433">
        <v>27276</v>
      </c>
      <c r="EI168" s="1475">
        <f t="shared" si="1271"/>
        <v>1</v>
      </c>
      <c r="EJ168" s="436">
        <v>27276</v>
      </c>
      <c r="EK168" s="2674"/>
      <c r="EL168" s="402"/>
      <c r="EM168" s="402"/>
    </row>
    <row r="169" spans="1:143" ht="21" x14ac:dyDescent="0.35">
      <c r="A169" s="231">
        <v>6</v>
      </c>
      <c r="B169" s="229"/>
      <c r="C169" s="229"/>
      <c r="D169" s="257" t="s">
        <v>175</v>
      </c>
      <c r="E169" s="229" t="s">
        <v>863</v>
      </c>
      <c r="G169" s="259"/>
      <c r="H169" s="259"/>
      <c r="I169" s="260"/>
      <c r="J169" s="259"/>
      <c r="K169" s="259"/>
      <c r="L169" s="260"/>
      <c r="M169" s="220"/>
      <c r="N169" s="260"/>
      <c r="O169" s="309"/>
      <c r="P169" s="259"/>
      <c r="Q169" s="260"/>
      <c r="R169" s="220"/>
      <c r="S169" s="259"/>
      <c r="T169" s="260"/>
      <c r="U169" s="332"/>
      <c r="V169" s="259"/>
      <c r="W169" s="309"/>
      <c r="X169" s="309"/>
      <c r="Y169" s="332"/>
      <c r="Z169" s="309"/>
      <c r="AA169" s="332"/>
      <c r="AB169" s="309"/>
      <c r="AC169" s="259"/>
      <c r="AD169" s="259"/>
      <c r="AE169" s="259"/>
      <c r="AF169" s="259"/>
      <c r="AG169" s="260"/>
      <c r="AH169" s="346"/>
      <c r="AI169" s="332"/>
      <c r="AJ169" s="346"/>
      <c r="AK169" s="332"/>
      <c r="AL169" s="260"/>
      <c r="AM169" s="260"/>
      <c r="AN169" s="332"/>
      <c r="AO169" s="260"/>
      <c r="AP169" s="260"/>
      <c r="AQ169" s="259"/>
      <c r="AR169" s="366"/>
      <c r="AS169" s="259"/>
      <c r="AT169" s="435"/>
      <c r="AU169" s="436"/>
      <c r="AV169" s="436"/>
      <c r="AW169" s="436"/>
      <c r="AX169" s="437"/>
      <c r="AY169" s="457"/>
      <c r="AZ169" s="436"/>
      <c r="BA169" s="436"/>
      <c r="BB169" s="457"/>
      <c r="BC169" s="437"/>
      <c r="BD169" s="457"/>
      <c r="BE169" s="437"/>
      <c r="BF169" s="457"/>
      <c r="BG169" s="436"/>
      <c r="BH169" s="436"/>
      <c r="BI169" s="457"/>
      <c r="BJ169" s="437"/>
      <c r="BK169" s="437"/>
      <c r="BL169" s="402"/>
      <c r="BM169" s="402"/>
      <c r="BN169" s="402"/>
      <c r="BO169" s="346"/>
      <c r="BP169" s="392"/>
      <c r="BQ169" s="75"/>
      <c r="BR169" s="332"/>
      <c r="BS169" s="379"/>
      <c r="BT169" s="332"/>
      <c r="BU169" s="99"/>
      <c r="BV169" s="323"/>
      <c r="BW169" s="2"/>
      <c r="BX169" s="309"/>
      <c r="BY169" s="323"/>
      <c r="BZ169" s="402"/>
      <c r="CA169" s="1449"/>
      <c r="CB169" s="402"/>
      <c r="CC169" s="402"/>
      <c r="CD169" s="1461"/>
      <c r="CE169" s="259"/>
      <c r="CG169" s="1475"/>
      <c r="CH169" s="309"/>
      <c r="CI169" s="402"/>
      <c r="CJ169" s="1484"/>
      <c r="CK169" s="214"/>
      <c r="CL169" s="1475"/>
      <c r="CM169" s="309"/>
      <c r="CN169" s="309"/>
      <c r="CO169" s="1475"/>
      <c r="CP169" s="309"/>
      <c r="CQ169" s="402"/>
      <c r="CR169" s="1475"/>
      <c r="CS169" s="346"/>
      <c r="CT169" s="75"/>
      <c r="CU169" s="402"/>
      <c r="CV169" s="402"/>
      <c r="CW169" s="437"/>
      <c r="CX169" s="1475"/>
      <c r="CY169" s="75"/>
      <c r="CZ169" s="402"/>
      <c r="DA169" s="402"/>
      <c r="DB169" s="402"/>
      <c r="DC169" s="402"/>
      <c r="DD169" s="346"/>
      <c r="DE169" s="1969"/>
      <c r="DF169" s="402"/>
      <c r="DG169" s="402"/>
      <c r="DH169" s="1475"/>
      <c r="DI169" s="346"/>
      <c r="DJ169" s="2551"/>
      <c r="DK169" s="2543"/>
      <c r="DL169" s="2552"/>
      <c r="DM169" s="2552"/>
      <c r="DN169" s="2552"/>
      <c r="DO169" s="2551"/>
      <c r="DP169" s="2543"/>
      <c r="DQ169" s="2552"/>
      <c r="DR169" s="2552"/>
      <c r="DS169" s="2543"/>
      <c r="DT169" s="2551"/>
      <c r="DU169" s="2543"/>
      <c r="DV169" s="2552"/>
      <c r="DW169" s="2551"/>
      <c r="DX169" s="587" t="e">
        <f t="shared" si="1269"/>
        <v>#DIV/0!</v>
      </c>
      <c r="DY169" s="436">
        <v>20635</v>
      </c>
      <c r="DZ169" s="402"/>
      <c r="EA169" s="402"/>
      <c r="EB169" s="436"/>
      <c r="EC169" s="436">
        <f t="shared" si="1240"/>
        <v>20635</v>
      </c>
      <c r="ED169" s="437">
        <v>20635</v>
      </c>
      <c r="EE169" s="402"/>
      <c r="EF169" s="402">
        <f t="shared" si="1241"/>
        <v>20635</v>
      </c>
      <c r="EG169" s="1475">
        <f t="shared" si="1270"/>
        <v>1</v>
      </c>
      <c r="EH169" s="2433">
        <v>20635</v>
      </c>
      <c r="EI169" s="1475">
        <f t="shared" si="1271"/>
        <v>1</v>
      </c>
      <c r="EJ169" s="436">
        <v>20635</v>
      </c>
      <c r="EK169" s="2674"/>
      <c r="EL169" s="402"/>
      <c r="EM169" s="402"/>
    </row>
    <row r="170" spans="1:143" ht="21" x14ac:dyDescent="0.35">
      <c r="A170" s="231">
        <v>7</v>
      </c>
      <c r="B170" s="229"/>
      <c r="C170" s="229">
        <v>513</v>
      </c>
      <c r="D170" s="257" t="s">
        <v>177</v>
      </c>
      <c r="E170" s="229" t="s">
        <v>760</v>
      </c>
      <c r="G170" s="259"/>
      <c r="H170" s="259"/>
      <c r="I170" s="260"/>
      <c r="J170" s="259"/>
      <c r="K170" s="259"/>
      <c r="L170" s="260"/>
      <c r="M170" s="220"/>
      <c r="N170" s="260"/>
      <c r="O170" s="309"/>
      <c r="P170" s="259"/>
      <c r="Q170" s="260"/>
      <c r="R170" s="220"/>
      <c r="S170" s="259"/>
      <c r="T170" s="260"/>
      <c r="U170" s="332"/>
      <c r="V170" s="259"/>
      <c r="W170" s="309"/>
      <c r="X170" s="309"/>
      <c r="Y170" s="332"/>
      <c r="Z170" s="309"/>
      <c r="AA170" s="332"/>
      <c r="AB170" s="309"/>
      <c r="AC170" s="259"/>
      <c r="AD170" s="259"/>
      <c r="AE170" s="259"/>
      <c r="AF170" s="259"/>
      <c r="AG170" s="260"/>
      <c r="AH170" s="346"/>
      <c r="AI170" s="332"/>
      <c r="AJ170" s="346"/>
      <c r="AK170" s="332"/>
      <c r="AL170" s="260"/>
      <c r="AM170" s="260"/>
      <c r="AN170" s="332"/>
      <c r="AO170" s="260"/>
      <c r="AP170" s="260"/>
      <c r="AQ170" s="259"/>
      <c r="AR170" s="366"/>
      <c r="AS170" s="259"/>
      <c r="AT170" s="435"/>
      <c r="AU170" s="436"/>
      <c r="AV170" s="436"/>
      <c r="AW170" s="436"/>
      <c r="AX170" s="437"/>
      <c r="AY170" s="457"/>
      <c r="AZ170" s="436"/>
      <c r="BA170" s="436"/>
      <c r="BB170" s="457"/>
      <c r="BC170" s="437"/>
      <c r="BD170" s="457"/>
      <c r="BE170" s="437"/>
      <c r="BF170" s="457"/>
      <c r="BG170" s="436"/>
      <c r="BH170" s="436"/>
      <c r="BI170" s="457"/>
      <c r="BJ170" s="437"/>
      <c r="BK170" s="437"/>
      <c r="BL170" s="402"/>
      <c r="BM170" s="402"/>
      <c r="BN170" s="402"/>
      <c r="BO170" s="346"/>
      <c r="BP170" s="2">
        <v>150000</v>
      </c>
      <c r="BQ170" s="75">
        <f t="shared" si="1279"/>
        <v>150000</v>
      </c>
      <c r="BR170" s="332">
        <f t="shared" si="1280"/>
        <v>0</v>
      </c>
      <c r="BS170" s="379">
        <v>150000</v>
      </c>
      <c r="BT170" s="332">
        <f t="shared" si="1281"/>
        <v>1</v>
      </c>
      <c r="BU170" s="99">
        <v>150000</v>
      </c>
      <c r="BV170" s="323">
        <f t="shared" si="1282"/>
        <v>1</v>
      </c>
      <c r="BW170" s="392"/>
      <c r="BX170" s="309">
        <f t="shared" si="1253"/>
        <v>150000</v>
      </c>
      <c r="BY170" s="323">
        <f t="shared" si="1283"/>
        <v>1</v>
      </c>
      <c r="BZ170" s="402">
        <v>150000</v>
      </c>
      <c r="CA170" s="1449"/>
      <c r="CB170" s="402"/>
      <c r="CC170" s="402"/>
      <c r="CD170" s="1461">
        <v>150000</v>
      </c>
      <c r="CE170" s="259"/>
      <c r="CF170" s="379">
        <v>0</v>
      </c>
      <c r="CG170" s="1475"/>
      <c r="CH170" s="309"/>
      <c r="CI170" s="402">
        <f t="shared" si="1254"/>
        <v>0</v>
      </c>
      <c r="CJ170" s="1484"/>
      <c r="CK170" s="1957">
        <v>0</v>
      </c>
      <c r="CL170" s="1475"/>
      <c r="CM170" s="309"/>
      <c r="CN170" s="309">
        <f t="shared" si="1239"/>
        <v>0</v>
      </c>
      <c r="CO170" s="1475"/>
      <c r="CP170" s="309"/>
      <c r="CQ170" s="402">
        <f t="shared" si="1223"/>
        <v>0</v>
      </c>
      <c r="CR170" s="1475"/>
      <c r="CS170" s="346">
        <v>113814.39</v>
      </c>
      <c r="CT170" s="75"/>
      <c r="CU170" s="402"/>
      <c r="CV170" s="402"/>
      <c r="CW170" s="437"/>
      <c r="CX170" s="1475"/>
      <c r="CY170" s="75"/>
      <c r="CZ170" s="402">
        <v>80000</v>
      </c>
      <c r="DA170" s="402">
        <f t="shared" si="1259"/>
        <v>80000</v>
      </c>
      <c r="DB170" s="402">
        <v>80000</v>
      </c>
      <c r="DC170" s="402">
        <f t="shared" si="1260"/>
        <v>80000</v>
      </c>
      <c r="DD170" s="346">
        <v>80000</v>
      </c>
      <c r="DE170" s="1969">
        <f t="shared" si="1261"/>
        <v>1</v>
      </c>
      <c r="DF170" s="402"/>
      <c r="DG170" s="402">
        <f t="shared" si="1262"/>
        <v>80000</v>
      </c>
      <c r="DH170" s="1475">
        <f t="shared" si="1263"/>
        <v>1</v>
      </c>
      <c r="DI170" s="346">
        <v>80000</v>
      </c>
      <c r="DJ170" s="2551">
        <v>80000</v>
      </c>
      <c r="DK170" s="2543">
        <f t="shared" si="1264"/>
        <v>1</v>
      </c>
      <c r="DL170" s="2552"/>
      <c r="DM170" s="2552"/>
      <c r="DN170" s="2552"/>
      <c r="DO170" s="2551"/>
      <c r="DP170" s="2543" t="e">
        <f t="shared" si="1265"/>
        <v>#DIV/0!</v>
      </c>
      <c r="DQ170" s="2552"/>
      <c r="DR170" s="2552">
        <f t="shared" si="1266"/>
        <v>0</v>
      </c>
      <c r="DS170" s="2543" t="e">
        <f t="shared" si="1267"/>
        <v>#DIV/0!</v>
      </c>
      <c r="DT170" s="2551"/>
      <c r="DU170" s="2543" t="e">
        <f t="shared" si="1268"/>
        <v>#DIV/0!</v>
      </c>
      <c r="DV170" s="2552"/>
      <c r="DW170" s="2551"/>
      <c r="DX170" s="587" t="e">
        <f t="shared" si="1269"/>
        <v>#DIV/0!</v>
      </c>
      <c r="DY170" s="436"/>
      <c r="DZ170" s="402"/>
      <c r="EA170" s="402"/>
      <c r="EB170" s="436"/>
      <c r="EC170" s="436">
        <f t="shared" si="1240"/>
        <v>0</v>
      </c>
      <c r="ED170" s="437"/>
      <c r="EE170" s="402"/>
      <c r="EF170" s="402">
        <f t="shared" si="1241"/>
        <v>0</v>
      </c>
      <c r="EG170" s="1475"/>
      <c r="EH170" s="2433"/>
      <c r="EI170" s="1475"/>
      <c r="EJ170" s="436"/>
      <c r="EK170" s="2674"/>
      <c r="EL170" s="402"/>
      <c r="EM170" s="402"/>
    </row>
    <row r="171" spans="1:143" ht="21.75" thickBot="1" x14ac:dyDescent="0.4">
      <c r="A171" s="204">
        <v>8</v>
      </c>
      <c r="B171" s="262"/>
      <c r="C171" s="262"/>
      <c r="D171" s="263"/>
      <c r="E171" s="275" t="s">
        <v>199</v>
      </c>
      <c r="F171" s="236"/>
      <c r="G171" s="265">
        <f t="shared" ref="G171:H171" si="1285">SUM(G165:G166)</f>
        <v>16868</v>
      </c>
      <c r="H171" s="265">
        <f t="shared" si="1285"/>
        <v>18555</v>
      </c>
      <c r="I171" s="266">
        <f t="shared" ref="I171:P171" si="1286">SUM(I165:I166)</f>
        <v>22190</v>
      </c>
      <c r="J171" s="265">
        <f t="shared" si="1286"/>
        <v>6595</v>
      </c>
      <c r="K171" s="265">
        <f t="shared" si="1286"/>
        <v>6258</v>
      </c>
      <c r="L171" s="266">
        <f t="shared" si="1286"/>
        <v>0</v>
      </c>
      <c r="M171" s="221">
        <f>L171/I171</f>
        <v>0</v>
      </c>
      <c r="N171" s="266">
        <f t="shared" si="1286"/>
        <v>0</v>
      </c>
      <c r="O171" s="581">
        <f t="shared" si="1286"/>
        <v>19065</v>
      </c>
      <c r="P171" s="265">
        <f t="shared" si="1286"/>
        <v>22190</v>
      </c>
      <c r="Q171" s="266">
        <f>I171+N171+O171</f>
        <v>41255</v>
      </c>
      <c r="R171" s="221">
        <f t="shared" si="1242"/>
        <v>0</v>
      </c>
      <c r="S171" s="265">
        <f t="shared" ref="S171:T171" si="1287">SUM(S165:S166)</f>
        <v>41255</v>
      </c>
      <c r="T171" s="266">
        <f t="shared" si="1287"/>
        <v>16065</v>
      </c>
      <c r="U171" s="333">
        <f t="shared" si="1243"/>
        <v>0.38940734456429521</v>
      </c>
      <c r="V171" s="265">
        <f t="shared" ref="V171:W171" si="1288">SUM(V165:V166)</f>
        <v>41255</v>
      </c>
      <c r="W171" s="581">
        <f t="shared" si="1288"/>
        <v>0</v>
      </c>
      <c r="X171" s="581">
        <f t="shared" si="1244"/>
        <v>41255</v>
      </c>
      <c r="Y171" s="333">
        <f t="shared" si="1245"/>
        <v>0.38940734456429521</v>
      </c>
      <c r="Z171" s="581">
        <f t="shared" ref="Z171:AH171" si="1289">SUM(Z165:Z166)</f>
        <v>19065</v>
      </c>
      <c r="AA171" s="333">
        <f t="shared" si="1246"/>
        <v>0.46212580293297784</v>
      </c>
      <c r="AB171" s="581">
        <f t="shared" si="1289"/>
        <v>19065</v>
      </c>
      <c r="AC171" s="265">
        <f t="shared" si="1289"/>
        <v>41255</v>
      </c>
      <c r="AD171" s="265">
        <f t="shared" si="1289"/>
        <v>12244</v>
      </c>
      <c r="AE171" s="265">
        <f t="shared" si="1289"/>
        <v>5897</v>
      </c>
      <c r="AF171" s="265">
        <f t="shared" si="1289"/>
        <v>5897</v>
      </c>
      <c r="AG171" s="266">
        <f t="shared" si="1289"/>
        <v>0</v>
      </c>
      <c r="AH171" s="347">
        <f t="shared" si="1289"/>
        <v>29214.83</v>
      </c>
      <c r="AI171" s="333">
        <f t="shared" si="1247"/>
        <v>0.70815246636771301</v>
      </c>
      <c r="AJ171" s="347">
        <f t="shared" ref="AJ171" si="1290">SUM(AJ165:AJ166)</f>
        <v>0</v>
      </c>
      <c r="AK171" s="333">
        <f t="shared" si="1272"/>
        <v>0</v>
      </c>
      <c r="AL171" s="266">
        <f t="shared" ref="AL171" si="1291">SUM(AL165:AL166)</f>
        <v>0</v>
      </c>
      <c r="AM171" s="266">
        <f t="shared" si="1248"/>
        <v>12244</v>
      </c>
      <c r="AN171" s="333">
        <f t="shared" si="1273"/>
        <v>0</v>
      </c>
      <c r="AO171" s="266">
        <f t="shared" ref="AO171" si="1292">SUM(AO165:AO166)</f>
        <v>0</v>
      </c>
      <c r="AP171" s="266">
        <f t="shared" si="1249"/>
        <v>12244</v>
      </c>
      <c r="AQ171" s="265">
        <f t="shared" ref="AQ171:AX171" si="1293">SUM(AQ165:AQ166)</f>
        <v>12244</v>
      </c>
      <c r="AR171" s="367">
        <f t="shared" si="1293"/>
        <v>0</v>
      </c>
      <c r="AS171" s="265">
        <f t="shared" si="1293"/>
        <v>12244</v>
      </c>
      <c r="AT171" s="438">
        <f t="shared" si="1293"/>
        <v>13563.3</v>
      </c>
      <c r="AU171" s="439">
        <f t="shared" si="1293"/>
        <v>5897</v>
      </c>
      <c r="AV171" s="439">
        <f t="shared" si="1293"/>
        <v>5897</v>
      </c>
      <c r="AW171" s="439">
        <f t="shared" si="1293"/>
        <v>5897</v>
      </c>
      <c r="AX171" s="440">
        <f t="shared" si="1293"/>
        <v>0</v>
      </c>
      <c r="AY171" s="458">
        <f t="shared" ref="AY171" si="1294">AX171/AQ171</f>
        <v>0</v>
      </c>
      <c r="AZ171" s="439">
        <f t="shared" ref="AZ171" si="1295">SUM(AZ165:AZ166)</f>
        <v>0</v>
      </c>
      <c r="BA171" s="439">
        <f t="shared" si="1250"/>
        <v>5897</v>
      </c>
      <c r="BB171" s="458">
        <f t="shared" ref="BB171" si="1296">AX171/BA171</f>
        <v>0</v>
      </c>
      <c r="BC171" s="440">
        <f t="shared" ref="BC171:BE171" si="1297">SUM(BC165:BC166)</f>
        <v>0</v>
      </c>
      <c r="BD171" s="458">
        <f t="shared" si="1276"/>
        <v>0</v>
      </c>
      <c r="BE171" s="440">
        <f t="shared" si="1297"/>
        <v>0</v>
      </c>
      <c r="BF171" s="458">
        <f t="shared" si="1277"/>
        <v>0</v>
      </c>
      <c r="BG171" s="439">
        <f t="shared" ref="BG171" si="1298">SUM(BG165:BG166)</f>
        <v>8852</v>
      </c>
      <c r="BH171" s="439">
        <f t="shared" si="1251"/>
        <v>14749</v>
      </c>
      <c r="BI171" s="458">
        <f t="shared" si="1278"/>
        <v>0</v>
      </c>
      <c r="BJ171" s="440">
        <f t="shared" ref="BJ171:BO171" si="1299">SUM(BJ165:BJ166)</f>
        <v>14608.65</v>
      </c>
      <c r="BK171" s="440">
        <f t="shared" si="1299"/>
        <v>14608.65</v>
      </c>
      <c r="BL171" s="403">
        <f t="shared" si="1299"/>
        <v>5897</v>
      </c>
      <c r="BM171" s="403">
        <f t="shared" si="1299"/>
        <v>5897</v>
      </c>
      <c r="BN171" s="403">
        <f t="shared" si="1299"/>
        <v>5897</v>
      </c>
      <c r="BO171" s="347">
        <f t="shared" si="1299"/>
        <v>0</v>
      </c>
      <c r="BP171" s="393">
        <f>SUM(BP165:BP170)</f>
        <v>150000</v>
      </c>
      <c r="BQ171" s="508">
        <f t="shared" si="1279"/>
        <v>155897</v>
      </c>
      <c r="BR171" s="333">
        <f t="shared" si="1280"/>
        <v>0</v>
      </c>
      <c r="BS171" s="380">
        <f>SUM(BS166:BS170)</f>
        <v>150000</v>
      </c>
      <c r="BT171" s="333">
        <f t="shared" si="1281"/>
        <v>0.9621737429200049</v>
      </c>
      <c r="BU171" s="100">
        <f>SUM(BU166:BU170)</f>
        <v>153552.9</v>
      </c>
      <c r="BV171" s="324">
        <f t="shared" si="1282"/>
        <v>0.98496379019480806</v>
      </c>
      <c r="BW171" s="393">
        <f>SUM(BW165:BW170)</f>
        <v>13108</v>
      </c>
      <c r="BX171" s="581">
        <f t="shared" si="1253"/>
        <v>169005</v>
      </c>
      <c r="BY171" s="324">
        <f t="shared" si="1283"/>
        <v>0.90857016064613472</v>
      </c>
      <c r="BZ171" s="403">
        <f>SUM(BZ165:BZ170)</f>
        <v>169005</v>
      </c>
      <c r="CA171" s="1374">
        <f>SUM(CA165:CA170)</f>
        <v>128094</v>
      </c>
      <c r="CB171" s="403">
        <f>SUM(CB165:CB170)</f>
        <v>137008</v>
      </c>
      <c r="CC171" s="403">
        <f t="shared" ref="CC171" si="1300">SUM(CC165:CC166)</f>
        <v>12520</v>
      </c>
      <c r="CD171" s="1462">
        <f>SUM(CD165:CD170)</f>
        <v>165937.13</v>
      </c>
      <c r="CE171" s="265">
        <f>SUM(CE165:CE170)</f>
        <v>128094</v>
      </c>
      <c r="CF171" s="380">
        <f>SUM(CF165:CF170)</f>
        <v>0</v>
      </c>
      <c r="CG171" s="1476">
        <f t="shared" si="1284"/>
        <v>0</v>
      </c>
      <c r="CH171" s="581">
        <f>SUM(CH165:CH170)</f>
        <v>46160</v>
      </c>
      <c r="CI171" s="403">
        <f t="shared" si="1254"/>
        <v>174254</v>
      </c>
      <c r="CJ171" s="1485">
        <f t="shared" si="1255"/>
        <v>0</v>
      </c>
      <c r="CK171" s="1958">
        <f>SUM(CK165:CK170)</f>
        <v>11160</v>
      </c>
      <c r="CL171" s="1476">
        <f t="shared" si="1256"/>
        <v>6.4044440873667174E-2</v>
      </c>
      <c r="CM171" s="581">
        <f>SUM(CM165:CM170)</f>
        <v>0</v>
      </c>
      <c r="CN171" s="581">
        <f t="shared" si="1239"/>
        <v>174254</v>
      </c>
      <c r="CO171" s="1476">
        <f t="shared" si="1257"/>
        <v>6.4044440873667174E-2</v>
      </c>
      <c r="CP171" s="581">
        <f>SUM(CP165:CP170)</f>
        <v>0</v>
      </c>
      <c r="CQ171" s="403">
        <f t="shared" si="1223"/>
        <v>174254</v>
      </c>
      <c r="CR171" s="1476">
        <f t="shared" si="1073"/>
        <v>6.4044440873667174E-2</v>
      </c>
      <c r="CS171" s="347">
        <f>SUM(CS165:CS170)</f>
        <v>169657.82</v>
      </c>
      <c r="CT171" s="508">
        <f>SUM(CT165:CT170)</f>
        <v>337530</v>
      </c>
      <c r="CU171" s="403">
        <f t="shared" ref="CU171:CV171" si="1301">SUM(CU165:CU166)</f>
        <v>12520</v>
      </c>
      <c r="CV171" s="403">
        <f t="shared" si="1301"/>
        <v>12520</v>
      </c>
      <c r="CW171" s="440">
        <f>SUM(CW165:CW170)</f>
        <v>169657.82</v>
      </c>
      <c r="CX171" s="1476">
        <f t="shared" si="1258"/>
        <v>0.97362367578362619</v>
      </c>
      <c r="CY171" s="508">
        <f>SUM(CY165:CY170)</f>
        <v>337530</v>
      </c>
      <c r="CZ171" s="403">
        <f>SUM(CZ165:CZ170)</f>
        <v>88000</v>
      </c>
      <c r="DA171" s="403">
        <f t="shared" si="1259"/>
        <v>425530</v>
      </c>
      <c r="DB171" s="403">
        <f>SUM(DB165:DB170)</f>
        <v>88000</v>
      </c>
      <c r="DC171" s="403">
        <f t="shared" si="1260"/>
        <v>425530</v>
      </c>
      <c r="DD171" s="347">
        <f>SUM(DD165:DD170)</f>
        <v>302669.20999999996</v>
      </c>
      <c r="DE171" s="1970">
        <f t="shared" si="1261"/>
        <v>0.71127584424129897</v>
      </c>
      <c r="DF171" s="403">
        <f>SUM(DF165:DF170)</f>
        <v>0</v>
      </c>
      <c r="DG171" s="403">
        <f t="shared" si="1262"/>
        <v>425530</v>
      </c>
      <c r="DH171" s="1476">
        <f t="shared" si="1263"/>
        <v>0.71127584424129897</v>
      </c>
      <c r="DI171" s="347">
        <f>SUM(DI165:DI170)</f>
        <v>364250.32</v>
      </c>
      <c r="DJ171" s="2556">
        <f>SUM(DJ165:DJ170)</f>
        <v>364250.32</v>
      </c>
      <c r="DK171" s="2557">
        <f t="shared" si="1264"/>
        <v>0.8559921039644679</v>
      </c>
      <c r="DL171" s="2558">
        <f>SUM(DL165:DL170)</f>
        <v>111067</v>
      </c>
      <c r="DM171" s="2558">
        <f>SUM(DM165:DM170)</f>
        <v>3969</v>
      </c>
      <c r="DN171" s="2558">
        <f>SUM(DN165:DN170)</f>
        <v>12834</v>
      </c>
      <c r="DO171" s="2556">
        <f>SUM(DO165:DO170)</f>
        <v>18000</v>
      </c>
      <c r="DP171" s="2557">
        <f t="shared" si="1265"/>
        <v>0.1620643395427985</v>
      </c>
      <c r="DQ171" s="2558">
        <f>SUM(DQ165:DQ170)</f>
        <v>0</v>
      </c>
      <c r="DR171" s="2558">
        <f t="shared" si="1266"/>
        <v>111067</v>
      </c>
      <c r="DS171" s="2557">
        <f t="shared" si="1267"/>
        <v>0.1620643395427985</v>
      </c>
      <c r="DT171" s="2556">
        <f>SUM(DT165:DT170)</f>
        <v>55523.64</v>
      </c>
      <c r="DU171" s="2557">
        <f t="shared" si="1268"/>
        <v>0.49991122475622823</v>
      </c>
      <c r="DV171" s="2558">
        <f>SUM(DV165:DV170)</f>
        <v>111067</v>
      </c>
      <c r="DW171" s="2556">
        <f>SUM(DW165:DW170)</f>
        <v>60141.020000000004</v>
      </c>
      <c r="DX171" s="604">
        <f t="shared" si="1269"/>
        <v>0.54148414920723531</v>
      </c>
      <c r="DY171" s="439">
        <f>SUM(DY165:DY170)</f>
        <v>76737</v>
      </c>
      <c r="DZ171" s="403">
        <f>SUM(DZ165:DZ170)</f>
        <v>4600</v>
      </c>
      <c r="EA171" s="403">
        <f>SUM(EA165:EA170)</f>
        <v>4600</v>
      </c>
      <c r="EB171" s="439">
        <f>SUM(EB165:EB170)</f>
        <v>0</v>
      </c>
      <c r="EC171" s="439">
        <f t="shared" si="1240"/>
        <v>76737</v>
      </c>
      <c r="ED171" s="440">
        <f>SUM(ED165:ED170)</f>
        <v>69123.59</v>
      </c>
      <c r="EE171" s="403">
        <f>SUM(EE165:EE170)</f>
        <v>24290</v>
      </c>
      <c r="EF171" s="403">
        <f t="shared" si="1241"/>
        <v>101027</v>
      </c>
      <c r="EG171" s="1476">
        <f t="shared" si="1270"/>
        <v>0.68420907282211685</v>
      </c>
      <c r="EH171" s="2434">
        <f>SUM(EH165:EH170)</f>
        <v>71623.59</v>
      </c>
      <c r="EI171" s="1476">
        <f t="shared" si="1271"/>
        <v>0.70895493283973587</v>
      </c>
      <c r="EJ171" s="439">
        <f>SUM(EJ165:EJ170)</f>
        <v>101027</v>
      </c>
      <c r="EK171" s="2644">
        <f>SUM(EK165:EK170)</f>
        <v>19107</v>
      </c>
      <c r="EL171" s="403">
        <f>SUM(EL165:EL170)</f>
        <v>12520</v>
      </c>
      <c r="EM171" s="403">
        <f>SUM(EM165:EM170)</f>
        <v>12520</v>
      </c>
    </row>
    <row r="172" spans="1:143" ht="21.75" thickTop="1" x14ac:dyDescent="0.35">
      <c r="D172" s="201"/>
      <c r="G172" s="268"/>
      <c r="H172" s="268"/>
      <c r="I172" s="269"/>
      <c r="J172" s="268"/>
      <c r="K172" s="268"/>
      <c r="L172" s="269"/>
      <c r="M172" s="299"/>
      <c r="N172" s="269"/>
      <c r="O172" s="310"/>
      <c r="P172" s="268"/>
      <c r="Q172" s="269"/>
      <c r="R172" s="299"/>
      <c r="S172" s="268"/>
      <c r="T172" s="269"/>
      <c r="U172" s="328"/>
      <c r="V172" s="268"/>
      <c r="W172" s="310"/>
      <c r="X172" s="310"/>
      <c r="Y172" s="328"/>
      <c r="Z172" s="310"/>
      <c r="AA172" s="328"/>
      <c r="AB172" s="310"/>
      <c r="AC172" s="268"/>
      <c r="AD172" s="268"/>
      <c r="AE172" s="268"/>
      <c r="AF172" s="268"/>
      <c r="AG172" s="269"/>
      <c r="AH172" s="353"/>
      <c r="AI172" s="328"/>
      <c r="AJ172" s="353"/>
      <c r="AK172" s="328"/>
      <c r="AL172" s="269"/>
      <c r="AM172" s="269"/>
      <c r="AN172" s="328"/>
      <c r="AO172" s="269"/>
      <c r="AP172" s="269"/>
      <c r="AQ172" s="268"/>
      <c r="AR172" s="373"/>
      <c r="AS172" s="268"/>
      <c r="AT172" s="441"/>
      <c r="AU172" s="442"/>
      <c r="AV172" s="442"/>
      <c r="AW172" s="442"/>
      <c r="AX172" s="459"/>
      <c r="AY172" s="449"/>
      <c r="AZ172" s="442"/>
      <c r="BA172" s="442"/>
      <c r="BB172" s="449"/>
      <c r="BC172" s="459"/>
      <c r="BD172" s="449"/>
      <c r="BE172" s="459"/>
      <c r="BF172" s="449"/>
      <c r="BG172" s="442"/>
      <c r="BH172" s="442"/>
      <c r="BI172" s="449"/>
      <c r="BJ172" s="459"/>
      <c r="BK172" s="425"/>
      <c r="BL172" s="348"/>
      <c r="BM172" s="348"/>
      <c r="BN172" s="348"/>
      <c r="BO172" s="353"/>
      <c r="BP172" s="394"/>
      <c r="BQ172" s="76"/>
      <c r="BR172" s="328"/>
      <c r="BS172" s="382"/>
      <c r="BT172" s="328"/>
      <c r="BU172" s="103"/>
      <c r="BV172" s="327"/>
      <c r="BW172" s="394"/>
      <c r="BX172" s="310"/>
      <c r="BY172" s="327"/>
      <c r="BZ172" s="348"/>
      <c r="CA172" s="1450"/>
      <c r="CB172" s="348"/>
      <c r="CC172" s="348"/>
      <c r="CD172" s="1470"/>
      <c r="CE172" s="268"/>
      <c r="CF172" s="382"/>
      <c r="CG172" s="1479"/>
      <c r="CH172" s="310"/>
      <c r="CI172" s="348"/>
      <c r="CJ172" s="1480"/>
      <c r="CK172" s="1961"/>
      <c r="CL172" s="1479"/>
      <c r="CM172" s="310"/>
      <c r="CN172" s="310"/>
      <c r="CO172" s="1479"/>
      <c r="CP172" s="310"/>
      <c r="CQ172" s="348"/>
      <c r="CR172" s="1479"/>
      <c r="CS172" s="353"/>
      <c r="CT172" s="76"/>
      <c r="CU172" s="348"/>
      <c r="CV172" s="348"/>
      <c r="CW172" s="459"/>
      <c r="CX172" s="1479"/>
      <c r="CY172" s="76"/>
      <c r="CZ172" s="348"/>
      <c r="DA172" s="348"/>
      <c r="DB172" s="348"/>
      <c r="DC172" s="348"/>
      <c r="DD172" s="353"/>
      <c r="DE172" s="1977"/>
      <c r="DF172" s="348"/>
      <c r="DG172" s="348"/>
      <c r="DH172" s="1479"/>
      <c r="DI172" s="353"/>
      <c r="DJ172" s="2561"/>
      <c r="DK172" s="2561"/>
      <c r="DL172" s="2559"/>
      <c r="DM172" s="2559"/>
      <c r="DN172" s="2559"/>
      <c r="DO172" s="2561"/>
      <c r="DP172" s="2561"/>
      <c r="DQ172" s="2559"/>
      <c r="DR172" s="2559"/>
      <c r="DS172" s="2468"/>
      <c r="DT172" s="2561"/>
      <c r="DU172" s="2468" t="e">
        <f t="shared" si="1268"/>
        <v>#DIV/0!</v>
      </c>
      <c r="DV172" s="2559"/>
      <c r="DW172" s="2561"/>
      <c r="DX172" s="603" t="e">
        <f t="shared" si="1269"/>
        <v>#DIV/0!</v>
      </c>
      <c r="DY172" s="442"/>
      <c r="DZ172" s="348"/>
      <c r="EA172" s="348"/>
      <c r="EB172" s="442"/>
      <c r="EC172" s="442">
        <f t="shared" si="1240"/>
        <v>0</v>
      </c>
      <c r="ED172" s="459"/>
      <c r="EE172" s="348"/>
      <c r="EF172" s="348"/>
      <c r="EG172" s="1479"/>
      <c r="EH172" s="2435"/>
      <c r="EI172" s="1479"/>
      <c r="EJ172" s="442"/>
      <c r="EK172" s="2675"/>
      <c r="EL172" s="348"/>
      <c r="EM172" s="348"/>
    </row>
    <row r="173" spans="1:143" ht="21" x14ac:dyDescent="0.35">
      <c r="A173" s="203">
        <v>1</v>
      </c>
      <c r="B173" s="1747"/>
      <c r="C173" s="1747"/>
      <c r="D173" s="240"/>
      <c r="E173" s="277" t="s">
        <v>174</v>
      </c>
      <c r="F173" s="1747"/>
      <c r="G173" s="223">
        <f t="shared" ref="G173:L174" si="1302">SUM(G158)</f>
        <v>601864</v>
      </c>
      <c r="H173" s="241">
        <f t="shared" si="1302"/>
        <v>610788</v>
      </c>
      <c r="I173" s="242">
        <f t="shared" si="1302"/>
        <v>604510</v>
      </c>
      <c r="J173" s="241">
        <f t="shared" si="1302"/>
        <v>614533</v>
      </c>
      <c r="K173" s="241">
        <f t="shared" si="1302"/>
        <v>614608</v>
      </c>
      <c r="L173" s="242">
        <f t="shared" si="1302"/>
        <v>214021</v>
      </c>
      <c r="M173" s="215">
        <f>L173/I173</f>
        <v>0.35404046252336602</v>
      </c>
      <c r="N173" s="242">
        <f t="shared" ref="N173:P174" si="1303">SUM(N158)</f>
        <v>0</v>
      </c>
      <c r="O173" s="580">
        <f t="shared" si="1303"/>
        <v>16007</v>
      </c>
      <c r="P173" s="241">
        <f t="shared" si="1303"/>
        <v>604510</v>
      </c>
      <c r="Q173" s="242">
        <f>I173+N173+O173</f>
        <v>620517</v>
      </c>
      <c r="R173" s="215">
        <f t="shared" ref="R173:R176" si="1304">L173/Q173</f>
        <v>0.3449075528954082</v>
      </c>
      <c r="S173" s="241">
        <f>SUM(S158)</f>
        <v>620517</v>
      </c>
      <c r="T173" s="242">
        <f>SUM(T158)</f>
        <v>311946</v>
      </c>
      <c r="U173" s="323">
        <f t="shared" ref="U173:U176" si="1305">T173/Q173</f>
        <v>0.50271950647605146</v>
      </c>
      <c r="V173" s="241">
        <f>SUM(V158)</f>
        <v>635772</v>
      </c>
      <c r="W173" s="580">
        <f>SUM(W158)</f>
        <v>15255</v>
      </c>
      <c r="X173" s="580">
        <f t="shared" si="1244"/>
        <v>635772</v>
      </c>
      <c r="Y173" s="323">
        <f t="shared" si="1245"/>
        <v>0.49065702799116667</v>
      </c>
      <c r="Z173" s="580">
        <f>SUM(Z158)</f>
        <v>524791</v>
      </c>
      <c r="AA173" s="323">
        <f t="shared" ref="AA173:AA176" si="1306">Z173/X173</f>
        <v>0.82543899385314234</v>
      </c>
      <c r="AB173" s="580">
        <f t="shared" ref="AB173:AH174" si="1307">SUM(AB158)</f>
        <v>578959</v>
      </c>
      <c r="AC173" s="241">
        <f t="shared" si="1307"/>
        <v>635772</v>
      </c>
      <c r="AD173" s="241">
        <f t="shared" si="1307"/>
        <v>671139</v>
      </c>
      <c r="AE173" s="241">
        <f t="shared" si="1307"/>
        <v>648778</v>
      </c>
      <c r="AF173" s="241">
        <f t="shared" si="1307"/>
        <v>648816</v>
      </c>
      <c r="AG173" s="242">
        <f t="shared" si="1307"/>
        <v>0</v>
      </c>
      <c r="AH173" s="342">
        <f t="shared" si="1307"/>
        <v>638308.53</v>
      </c>
      <c r="AI173" s="323">
        <f t="shared" ref="AI173:AI176" si="1308">AH173/X173</f>
        <v>1.0039896849814085</v>
      </c>
      <c r="AJ173" s="342">
        <f>SUM(AJ158)</f>
        <v>358013.79000000004</v>
      </c>
      <c r="AK173" s="323">
        <f t="shared" si="1272"/>
        <v>0.53344208874763654</v>
      </c>
      <c r="AL173" s="242">
        <f>SUM(AL158)</f>
        <v>2425</v>
      </c>
      <c r="AM173" s="242">
        <f t="shared" ref="AM173:AM176" si="1309">AD173+AL173</f>
        <v>673564</v>
      </c>
      <c r="AN173" s="323">
        <f t="shared" si="1273"/>
        <v>0.53152156291013186</v>
      </c>
      <c r="AO173" s="242">
        <f>SUM(AO158)</f>
        <v>6425</v>
      </c>
      <c r="AP173" s="242">
        <f t="shared" ref="AP173:AP176" si="1310">AD173+AO173</f>
        <v>677564</v>
      </c>
      <c r="AQ173" s="241">
        <f t="shared" ref="AQ173:AX174" si="1311">SUM(AQ158)</f>
        <v>671139</v>
      </c>
      <c r="AR173" s="362">
        <f t="shared" si="1311"/>
        <v>578717.9</v>
      </c>
      <c r="AS173" s="241">
        <f t="shared" si="1311"/>
        <v>677564</v>
      </c>
      <c r="AT173" s="423">
        <f t="shared" si="1311"/>
        <v>693237.72</v>
      </c>
      <c r="AU173" s="424">
        <f t="shared" si="1311"/>
        <v>687103</v>
      </c>
      <c r="AV173" s="424">
        <f t="shared" si="1311"/>
        <v>673176</v>
      </c>
      <c r="AW173" s="424">
        <f t="shared" si="1311"/>
        <v>673074</v>
      </c>
      <c r="AX173" s="425">
        <f t="shared" si="1311"/>
        <v>178753.35</v>
      </c>
      <c r="AY173" s="587">
        <f t="shared" ref="AY173" si="1312">AX173/AQ173</f>
        <v>0.26634326123202495</v>
      </c>
      <c r="AZ173" s="424">
        <f>SUM(AZ158)</f>
        <v>26554</v>
      </c>
      <c r="BA173" s="424">
        <f t="shared" si="1250"/>
        <v>713657</v>
      </c>
      <c r="BB173" s="587">
        <f t="shared" ref="BB173:BB176" si="1313">AX173/BA173</f>
        <v>0.25047515823427779</v>
      </c>
      <c r="BC173" s="425">
        <f>SUM(BC158)</f>
        <v>342139.69</v>
      </c>
      <c r="BD173" s="587">
        <f t="shared" si="1276"/>
        <v>0.47941754932691755</v>
      </c>
      <c r="BE173" s="425">
        <f>SUM(BE158)</f>
        <v>559873.54</v>
      </c>
      <c r="BF173" s="587">
        <f t="shared" ref="BF173:BF176" si="1314">BE173/BA173</f>
        <v>0.78451348476929395</v>
      </c>
      <c r="BG173" s="424">
        <f>SUM(BG158)</f>
        <v>-31425</v>
      </c>
      <c r="BH173" s="424">
        <f t="shared" ref="BH173:BH176" si="1315">BA173+BG173</f>
        <v>682232</v>
      </c>
      <c r="BI173" s="587">
        <f t="shared" ref="BI173:BI176" si="1316">BE173/BH173</f>
        <v>0.82064977896082281</v>
      </c>
      <c r="BJ173" s="425">
        <f t="shared" ref="BJ173:BP174" si="1317">SUM(BJ158)</f>
        <v>698780.83</v>
      </c>
      <c r="BK173" s="425">
        <f t="shared" si="1317"/>
        <v>698780.83</v>
      </c>
      <c r="BL173" s="305">
        <f t="shared" si="1317"/>
        <v>716603</v>
      </c>
      <c r="BM173" s="305">
        <f t="shared" si="1317"/>
        <v>686303</v>
      </c>
      <c r="BN173" s="305">
        <f t="shared" si="1317"/>
        <v>681603</v>
      </c>
      <c r="BO173" s="342">
        <f t="shared" si="1317"/>
        <v>241791.06</v>
      </c>
      <c r="BP173" s="389">
        <f t="shared" si="1317"/>
        <v>10237</v>
      </c>
      <c r="BQ173" s="507">
        <f t="shared" si="1279"/>
        <v>726840</v>
      </c>
      <c r="BR173" s="323">
        <f t="shared" si="1280"/>
        <v>0.33266064058114581</v>
      </c>
      <c r="BS173" s="375">
        <f>SUM(BS158)</f>
        <v>371629.66000000003</v>
      </c>
      <c r="BT173" s="323">
        <f t="shared" si="1281"/>
        <v>0.51129500302680098</v>
      </c>
      <c r="BU173" s="95">
        <f>SUM(BU158)</f>
        <v>597011.42999999993</v>
      </c>
      <c r="BV173" s="323">
        <f t="shared" si="1282"/>
        <v>0.82137943701502381</v>
      </c>
      <c r="BW173" s="81">
        <f>SUM(BW158)</f>
        <v>-1576</v>
      </c>
      <c r="BX173" s="580">
        <f t="shared" si="1253"/>
        <v>725264</v>
      </c>
      <c r="BY173" s="323">
        <f t="shared" si="1283"/>
        <v>0.82316429603565033</v>
      </c>
      <c r="BZ173" s="305">
        <f t="shared" ref="BZ173:CF174" si="1318">SUM(BZ158)</f>
        <v>725264</v>
      </c>
      <c r="CA173" s="1373">
        <f t="shared" si="1318"/>
        <v>1166290</v>
      </c>
      <c r="CB173" s="305">
        <f t="shared" si="1318"/>
        <v>726670</v>
      </c>
      <c r="CC173" s="305">
        <f t="shared" si="1318"/>
        <v>726757</v>
      </c>
      <c r="CD173" s="1456">
        <f t="shared" si="1318"/>
        <v>726837.19</v>
      </c>
      <c r="CE173" s="241">
        <f t="shared" si="1318"/>
        <v>1166290</v>
      </c>
      <c r="CF173" s="375">
        <f t="shared" si="1318"/>
        <v>670795.38</v>
      </c>
      <c r="CG173" s="1475">
        <f t="shared" ref="CG173:CG176" si="1319">CF173/CA173</f>
        <v>0.57515316087765478</v>
      </c>
      <c r="CH173" s="580">
        <f>SUM(CH158)</f>
        <v>6000</v>
      </c>
      <c r="CI173" s="305">
        <f t="shared" si="1254"/>
        <v>1172290</v>
      </c>
      <c r="CJ173" s="1475">
        <f t="shared" si="1255"/>
        <v>0.57220941917102419</v>
      </c>
      <c r="CK173" s="1953">
        <f>SUM(CK158)</f>
        <v>836377.7</v>
      </c>
      <c r="CL173" s="1475">
        <f t="shared" si="1256"/>
        <v>0.71345631200470871</v>
      </c>
      <c r="CM173" s="580">
        <f>SUM(CM158)</f>
        <v>49582</v>
      </c>
      <c r="CN173" s="580">
        <f t="shared" si="1239"/>
        <v>1221872</v>
      </c>
      <c r="CO173" s="1475">
        <f t="shared" si="1257"/>
        <v>0.68450516911755077</v>
      </c>
      <c r="CP173" s="580">
        <f>SUM(CP158)</f>
        <v>55148</v>
      </c>
      <c r="CQ173" s="305">
        <f t="shared" si="1223"/>
        <v>1227438</v>
      </c>
      <c r="CR173" s="1475">
        <f t="shared" si="1073"/>
        <v>0.68140117871534034</v>
      </c>
      <c r="CS173" s="342">
        <f>SUM(CS158)</f>
        <v>1272012.46</v>
      </c>
      <c r="CT173" s="507">
        <f>SUM(CT158)</f>
        <v>855972.45</v>
      </c>
      <c r="CU173" s="1711">
        <f>SUM(CU158)</f>
        <v>778816</v>
      </c>
      <c r="CV173" s="1711">
        <f>SUM(CV158)</f>
        <v>771692</v>
      </c>
      <c r="CW173" s="425">
        <f>SUM(CW158)</f>
        <v>1272012.46</v>
      </c>
      <c r="CX173" s="1475">
        <f t="shared" si="1258"/>
        <v>1.0363150399449912</v>
      </c>
      <c r="CY173" s="507">
        <f>SUM(CY158)</f>
        <v>855972.45</v>
      </c>
      <c r="CZ173" s="305">
        <f>SUM(CZ158)</f>
        <v>0</v>
      </c>
      <c r="DA173" s="305">
        <f t="shared" si="1259"/>
        <v>855972.45</v>
      </c>
      <c r="DB173" s="305">
        <f>SUM(DB158)</f>
        <v>0</v>
      </c>
      <c r="DC173" s="305">
        <f t="shared" ref="DC173:DC176" si="1320">CT173+DB173</f>
        <v>855972.45</v>
      </c>
      <c r="DD173" s="342">
        <f>SUM(DD158)</f>
        <v>417838.60000000003</v>
      </c>
      <c r="DE173" s="1969">
        <f t="shared" si="1261"/>
        <v>0.48814491634631474</v>
      </c>
      <c r="DF173" s="305">
        <f>SUM(DF158)</f>
        <v>101092</v>
      </c>
      <c r="DG173" s="305">
        <f t="shared" ref="DG173:DG176" si="1321">DC173+DF173</f>
        <v>957064.45</v>
      </c>
      <c r="DH173" s="1475">
        <f t="shared" ref="DH173:DH176" si="1322">DD173/DG173</f>
        <v>0.43658355505734231</v>
      </c>
      <c r="DI173" s="342">
        <f>SUM(DI158)</f>
        <v>945156.61</v>
      </c>
      <c r="DJ173" s="2542">
        <f>SUM(DJ158)</f>
        <v>945156.61</v>
      </c>
      <c r="DK173" s="2543">
        <f t="shared" ref="DK173:DK176" si="1323">DJ173/DG173</f>
        <v>0.98755795390791079</v>
      </c>
      <c r="DL173" s="2544">
        <f>SUM(DL158)</f>
        <v>837533</v>
      </c>
      <c r="DM173" s="2544">
        <f>SUM(DM158)</f>
        <v>824934</v>
      </c>
      <c r="DN173" s="2544">
        <f>SUM(DN158)</f>
        <v>826567</v>
      </c>
      <c r="DO173" s="2542">
        <f>SUM(DO158)</f>
        <v>411673.61</v>
      </c>
      <c r="DP173" s="2543">
        <f t="shared" ref="DP173:DP176" si="1324">DO173/DL173</f>
        <v>0.49153121130749472</v>
      </c>
      <c r="DQ173" s="2544">
        <f>SUM(DQ158)</f>
        <v>4050</v>
      </c>
      <c r="DR173" s="2544">
        <f t="shared" ref="DR173:DR176" si="1325">DL173+DQ173</f>
        <v>841583</v>
      </c>
      <c r="DS173" s="2543">
        <f t="shared" si="1267"/>
        <v>0.48916578638114122</v>
      </c>
      <c r="DT173" s="2542">
        <f>SUM(DT158)</f>
        <v>641345.06999999995</v>
      </c>
      <c r="DU173" s="2543">
        <f t="shared" si="1268"/>
        <v>0.76206989684915205</v>
      </c>
      <c r="DV173" s="2544">
        <f>SUM(DV158)</f>
        <v>841583</v>
      </c>
      <c r="DW173" s="2542">
        <f>SUM(DW158)</f>
        <v>845782.34</v>
      </c>
      <c r="DX173" s="587">
        <f t="shared" si="1269"/>
        <v>1.0049898108683279</v>
      </c>
      <c r="DY173" s="424">
        <f>SUM(DY158)</f>
        <v>845340</v>
      </c>
      <c r="DZ173" s="305">
        <f>SUM(DZ158)</f>
        <v>800346</v>
      </c>
      <c r="EA173" s="305">
        <f>SUM(EA158)</f>
        <v>790665</v>
      </c>
      <c r="EB173" s="424">
        <f>SUM(EB158)</f>
        <v>0</v>
      </c>
      <c r="EC173" s="424">
        <f t="shared" si="1240"/>
        <v>845340</v>
      </c>
      <c r="ED173" s="425">
        <f>SUM(ED158)</f>
        <v>306422.33999999997</v>
      </c>
      <c r="EE173" s="305">
        <f>SUM(EE158)</f>
        <v>17738</v>
      </c>
      <c r="EF173" s="305">
        <f>EC173+EE173</f>
        <v>863078</v>
      </c>
      <c r="EG173" s="1475">
        <f t="shared" si="1270"/>
        <v>0.35503435378957632</v>
      </c>
      <c r="EH173" s="2429">
        <f>SUM(EH158)</f>
        <v>468889.24</v>
      </c>
      <c r="EI173" s="1475">
        <f t="shared" ref="EI173:EI176" si="1326">EH173/EF173</f>
        <v>0.54327562514627881</v>
      </c>
      <c r="EJ173" s="424">
        <f>SUM(EJ158)</f>
        <v>863078</v>
      </c>
      <c r="EK173" s="2643">
        <f>SUM(EK158)</f>
        <v>1004565</v>
      </c>
      <c r="EL173" s="305">
        <f>SUM(EL158)</f>
        <v>1400272</v>
      </c>
      <c r="EM173" s="305">
        <f>SUM(EM158)</f>
        <v>904525</v>
      </c>
    </row>
    <row r="174" spans="1:143" ht="21" x14ac:dyDescent="0.35">
      <c r="A174" s="203">
        <v>2</v>
      </c>
      <c r="B174" s="1747"/>
      <c r="C174" s="1747"/>
      <c r="D174" s="240"/>
      <c r="E174" s="278" t="s">
        <v>193</v>
      </c>
      <c r="F174" s="1747"/>
      <c r="G174" s="223">
        <f t="shared" si="1302"/>
        <v>3000</v>
      </c>
      <c r="H174" s="241">
        <f t="shared" si="1302"/>
        <v>16256</v>
      </c>
      <c r="I174" s="242">
        <f t="shared" si="1302"/>
        <v>20000</v>
      </c>
      <c r="J174" s="241">
        <f t="shared" si="1302"/>
        <v>0</v>
      </c>
      <c r="K174" s="241">
        <f t="shared" si="1302"/>
        <v>0</v>
      </c>
      <c r="L174" s="242">
        <f t="shared" si="1302"/>
        <v>4668</v>
      </c>
      <c r="M174" s="215">
        <f>L174/I174</f>
        <v>0.2334</v>
      </c>
      <c r="N174" s="242">
        <f t="shared" si="1303"/>
        <v>0</v>
      </c>
      <c r="O174" s="580">
        <f t="shared" si="1303"/>
        <v>23168</v>
      </c>
      <c r="P174" s="241">
        <f t="shared" si="1303"/>
        <v>20000</v>
      </c>
      <c r="Q174" s="242">
        <f>I174+N174+O174</f>
        <v>43168</v>
      </c>
      <c r="R174" s="215">
        <f t="shared" si="1304"/>
        <v>0.10813565604151223</v>
      </c>
      <c r="S174" s="241">
        <f>SUM(S159)</f>
        <v>43168</v>
      </c>
      <c r="T174" s="242">
        <f>SUM(T159)</f>
        <v>4668</v>
      </c>
      <c r="U174" s="323">
        <f t="shared" si="1305"/>
        <v>0.10813565604151223</v>
      </c>
      <c r="V174" s="241">
        <f>SUM(V159)</f>
        <v>43168</v>
      </c>
      <c r="W174" s="580">
        <f>SUM(W159)</f>
        <v>0</v>
      </c>
      <c r="X174" s="580">
        <f t="shared" si="1244"/>
        <v>43168</v>
      </c>
      <c r="Y174" s="323">
        <f t="shared" si="1245"/>
        <v>0.10813565604151223</v>
      </c>
      <c r="Z174" s="580">
        <f>SUM(Z159)</f>
        <v>43168</v>
      </c>
      <c r="AA174" s="323">
        <f t="shared" si="1306"/>
        <v>1</v>
      </c>
      <c r="AB174" s="580">
        <f t="shared" si="1307"/>
        <v>43168</v>
      </c>
      <c r="AC174" s="241">
        <f t="shared" si="1307"/>
        <v>43168</v>
      </c>
      <c r="AD174" s="241">
        <f t="shared" si="1307"/>
        <v>0</v>
      </c>
      <c r="AE174" s="241">
        <f t="shared" si="1307"/>
        <v>0</v>
      </c>
      <c r="AF174" s="241">
        <f t="shared" si="1307"/>
        <v>0</v>
      </c>
      <c r="AG174" s="242">
        <f t="shared" si="1307"/>
        <v>0</v>
      </c>
      <c r="AH174" s="342">
        <f t="shared" si="1307"/>
        <v>43168</v>
      </c>
      <c r="AI174" s="323">
        <f t="shared" si="1308"/>
        <v>1</v>
      </c>
      <c r="AJ174" s="342">
        <f>SUM(AJ159)</f>
        <v>0</v>
      </c>
      <c r="AK174" s="323"/>
      <c r="AL174" s="242">
        <f>SUM(AL159)</f>
        <v>44000</v>
      </c>
      <c r="AM174" s="242">
        <f t="shared" si="1309"/>
        <v>44000</v>
      </c>
      <c r="AN174" s="323">
        <f t="shared" si="1273"/>
        <v>0</v>
      </c>
      <c r="AO174" s="242">
        <f>SUM(AO159)</f>
        <v>40500</v>
      </c>
      <c r="AP174" s="242">
        <f t="shared" si="1310"/>
        <v>40500</v>
      </c>
      <c r="AQ174" s="241">
        <f t="shared" si="1311"/>
        <v>0</v>
      </c>
      <c r="AR174" s="362">
        <f t="shared" si="1311"/>
        <v>10000</v>
      </c>
      <c r="AS174" s="241">
        <f t="shared" si="1311"/>
        <v>40500</v>
      </c>
      <c r="AT174" s="423">
        <f t="shared" si="1311"/>
        <v>38856.520000000004</v>
      </c>
      <c r="AU174" s="424">
        <f t="shared" si="1311"/>
        <v>0</v>
      </c>
      <c r="AV174" s="424">
        <f t="shared" si="1311"/>
        <v>0</v>
      </c>
      <c r="AW174" s="424">
        <f t="shared" si="1311"/>
        <v>0</v>
      </c>
      <c r="AX174" s="425">
        <f t="shared" si="1311"/>
        <v>0</v>
      </c>
      <c r="AY174" s="587"/>
      <c r="AZ174" s="424">
        <f>SUM(AZ159)</f>
        <v>5000</v>
      </c>
      <c r="BA174" s="424">
        <f t="shared" si="1250"/>
        <v>5000</v>
      </c>
      <c r="BB174" s="587">
        <f t="shared" si="1313"/>
        <v>0</v>
      </c>
      <c r="BC174" s="425">
        <f>SUM(BC159)</f>
        <v>0</v>
      </c>
      <c r="BD174" s="587">
        <f t="shared" si="1276"/>
        <v>0</v>
      </c>
      <c r="BE174" s="425">
        <f>SUM(BE159)</f>
        <v>6000</v>
      </c>
      <c r="BF174" s="587">
        <f t="shared" si="1314"/>
        <v>1.2</v>
      </c>
      <c r="BG174" s="424">
        <f>SUM(BG159)</f>
        <v>1000</v>
      </c>
      <c r="BH174" s="424">
        <f t="shared" si="1315"/>
        <v>6000</v>
      </c>
      <c r="BI174" s="587">
        <f t="shared" si="1316"/>
        <v>1</v>
      </c>
      <c r="BJ174" s="425">
        <f t="shared" si="1317"/>
        <v>6000</v>
      </c>
      <c r="BK174" s="425">
        <f t="shared" si="1317"/>
        <v>6000</v>
      </c>
      <c r="BL174" s="305">
        <f t="shared" si="1317"/>
        <v>0</v>
      </c>
      <c r="BM174" s="305">
        <f t="shared" si="1317"/>
        <v>0</v>
      </c>
      <c r="BN174" s="305">
        <f t="shared" si="1317"/>
        <v>0</v>
      </c>
      <c r="BO174" s="342">
        <f t="shared" si="1317"/>
        <v>0</v>
      </c>
      <c r="BP174" s="389">
        <f t="shared" si="1317"/>
        <v>20000</v>
      </c>
      <c r="BQ174" s="507">
        <f t="shared" si="1279"/>
        <v>20000</v>
      </c>
      <c r="BR174" s="323">
        <f t="shared" si="1280"/>
        <v>0</v>
      </c>
      <c r="BS174" s="375">
        <f>SUM(BS159)</f>
        <v>20000</v>
      </c>
      <c r="BT174" s="323">
        <f t="shared" si="1281"/>
        <v>1</v>
      </c>
      <c r="BU174" s="95">
        <f>SUM(BU159)</f>
        <v>29100</v>
      </c>
      <c r="BV174" s="323">
        <f t="shared" si="1282"/>
        <v>1.4550000000000001</v>
      </c>
      <c r="BW174" s="81">
        <f>SUM(BW159)</f>
        <v>87300</v>
      </c>
      <c r="BX174" s="580">
        <f t="shared" si="1253"/>
        <v>107300</v>
      </c>
      <c r="BY174" s="323">
        <f t="shared" si="1283"/>
        <v>0.27120223671947807</v>
      </c>
      <c r="BZ174" s="305">
        <f t="shared" si="1318"/>
        <v>107300</v>
      </c>
      <c r="CA174" s="1373">
        <f t="shared" si="1318"/>
        <v>2200</v>
      </c>
      <c r="CB174" s="305">
        <f t="shared" si="1318"/>
        <v>2200</v>
      </c>
      <c r="CC174" s="305">
        <f t="shared" si="1318"/>
        <v>2200</v>
      </c>
      <c r="CD174" s="1456">
        <f t="shared" si="1318"/>
        <v>107027.19</v>
      </c>
      <c r="CE174" s="241">
        <f t="shared" si="1318"/>
        <v>2200</v>
      </c>
      <c r="CF174" s="375">
        <f t="shared" si="1318"/>
        <v>0</v>
      </c>
      <c r="CG174" s="1475">
        <f t="shared" si="1319"/>
        <v>0</v>
      </c>
      <c r="CH174" s="580">
        <f>SUM(CH159)</f>
        <v>0</v>
      </c>
      <c r="CI174" s="305">
        <f t="shared" si="1254"/>
        <v>2200</v>
      </c>
      <c r="CJ174" s="1475">
        <f t="shared" si="1255"/>
        <v>0</v>
      </c>
      <c r="CK174" s="1953">
        <f>SUM(CK159)</f>
        <v>2200</v>
      </c>
      <c r="CL174" s="1475">
        <f t="shared" si="1256"/>
        <v>1</v>
      </c>
      <c r="CM174" s="580">
        <f>SUM(CM159)</f>
        <v>5566</v>
      </c>
      <c r="CN174" s="580">
        <f t="shared" si="1239"/>
        <v>7766</v>
      </c>
      <c r="CO174" s="1475">
        <f t="shared" si="1257"/>
        <v>0.28328611898016998</v>
      </c>
      <c r="CP174" s="580">
        <f>SUM(CP159)</f>
        <v>0</v>
      </c>
      <c r="CQ174" s="305">
        <f t="shared" si="1223"/>
        <v>2200</v>
      </c>
      <c r="CR174" s="1475">
        <f t="shared" si="1073"/>
        <v>1</v>
      </c>
      <c r="CS174" s="342">
        <f>SUM(CS159)</f>
        <v>13600</v>
      </c>
      <c r="CT174" s="507">
        <f t="shared" ref="CT174:CV174" si="1327">SUM(CT159)</f>
        <v>2200</v>
      </c>
      <c r="CU174" s="305">
        <f t="shared" si="1327"/>
        <v>2200</v>
      </c>
      <c r="CV174" s="305">
        <f t="shared" si="1327"/>
        <v>0</v>
      </c>
      <c r="CW174" s="425">
        <f>SUM(CW159)</f>
        <v>13600</v>
      </c>
      <c r="CX174" s="1475">
        <f t="shared" si="1258"/>
        <v>6.1818181818181817</v>
      </c>
      <c r="CY174" s="507">
        <f t="shared" ref="CY174" si="1328">SUM(CY159)</f>
        <v>2200</v>
      </c>
      <c r="CZ174" s="305">
        <f>SUM(CZ159)</f>
        <v>0</v>
      </c>
      <c r="DA174" s="305">
        <f t="shared" si="1259"/>
        <v>2200</v>
      </c>
      <c r="DB174" s="305">
        <f>SUM(DB159)</f>
        <v>0</v>
      </c>
      <c r="DC174" s="305">
        <f t="shared" si="1320"/>
        <v>2200</v>
      </c>
      <c r="DD174" s="342">
        <f>SUM(DD159)</f>
        <v>2200</v>
      </c>
      <c r="DE174" s="1969">
        <f t="shared" si="1261"/>
        <v>1</v>
      </c>
      <c r="DF174" s="305">
        <f>SUM(DF159)</f>
        <v>0</v>
      </c>
      <c r="DG174" s="305">
        <f t="shared" si="1321"/>
        <v>2200</v>
      </c>
      <c r="DH174" s="1475">
        <f t="shared" si="1322"/>
        <v>1</v>
      </c>
      <c r="DI174" s="342">
        <f>SUM(DI159)</f>
        <v>2200</v>
      </c>
      <c r="DJ174" s="2542">
        <f>SUM(DJ159)</f>
        <v>2200</v>
      </c>
      <c r="DK174" s="2543">
        <f t="shared" si="1323"/>
        <v>1</v>
      </c>
      <c r="DL174" s="2544">
        <f t="shared" ref="DL174:DN174" si="1329">SUM(DL159)</f>
        <v>149830</v>
      </c>
      <c r="DM174" s="2544">
        <f t="shared" si="1329"/>
        <v>0</v>
      </c>
      <c r="DN174" s="2544">
        <f t="shared" si="1329"/>
        <v>0</v>
      </c>
      <c r="DO174" s="2542">
        <f>SUM(DO159)</f>
        <v>2200</v>
      </c>
      <c r="DP174" s="2543">
        <f t="shared" si="1324"/>
        <v>1.4683307748781953E-2</v>
      </c>
      <c r="DQ174" s="2544">
        <f>SUM(DQ159)</f>
        <v>5000</v>
      </c>
      <c r="DR174" s="2544">
        <f t="shared" si="1325"/>
        <v>154830</v>
      </c>
      <c r="DS174" s="2543">
        <f t="shared" si="1267"/>
        <v>1.4209132597041917E-2</v>
      </c>
      <c r="DT174" s="2542">
        <f>SUM(DT159)</f>
        <v>7200</v>
      </c>
      <c r="DU174" s="2543">
        <f t="shared" si="1268"/>
        <v>4.6502615772137185E-2</v>
      </c>
      <c r="DV174" s="2544">
        <f t="shared" ref="DV174:EA174" si="1330">SUM(DV159)</f>
        <v>154830</v>
      </c>
      <c r="DW174" s="2542">
        <f t="shared" ref="DW174" si="1331">SUM(DW159)</f>
        <v>7200</v>
      </c>
      <c r="DX174" s="587">
        <f t="shared" si="1269"/>
        <v>4.6502615772137185E-2</v>
      </c>
      <c r="DY174" s="424">
        <f t="shared" si="1330"/>
        <v>122630</v>
      </c>
      <c r="DZ174" s="305">
        <f t="shared" si="1330"/>
        <v>0</v>
      </c>
      <c r="EA174" s="305">
        <f t="shared" si="1330"/>
        <v>0</v>
      </c>
      <c r="EB174" s="424">
        <f>SUM(EB159)</f>
        <v>0</v>
      </c>
      <c r="EC174" s="424">
        <f t="shared" si="1240"/>
        <v>122630</v>
      </c>
      <c r="ED174" s="425">
        <f t="shared" ref="ED174" si="1332">SUM(ED159)</f>
        <v>103332.36</v>
      </c>
      <c r="EE174" s="305">
        <f>SUM(EE159)</f>
        <v>28383</v>
      </c>
      <c r="EF174" s="305">
        <f>EC174+EE174</f>
        <v>151013</v>
      </c>
      <c r="EG174" s="1475">
        <f t="shared" si="1270"/>
        <v>0.68426135498268359</v>
      </c>
      <c r="EH174" s="2429">
        <f t="shared" ref="EH174" si="1333">SUM(EH159)</f>
        <v>103332.36</v>
      </c>
      <c r="EI174" s="1475">
        <f t="shared" si="1326"/>
        <v>0.68426135498268359</v>
      </c>
      <c r="EJ174" s="424">
        <f t="shared" ref="EJ174" si="1334">SUM(EJ159)</f>
        <v>151013</v>
      </c>
      <c r="EK174" s="2643">
        <f t="shared" ref="EK174:EL174" si="1335">SUM(EK159)</f>
        <v>0</v>
      </c>
      <c r="EL174" s="305">
        <f t="shared" si="1335"/>
        <v>0</v>
      </c>
      <c r="EM174" s="305">
        <f t="shared" ref="EM174" si="1336">SUM(EM159)</f>
        <v>0</v>
      </c>
    </row>
    <row r="175" spans="1:143" ht="21.75" thickBot="1" x14ac:dyDescent="0.4">
      <c r="A175" s="204">
        <v>3</v>
      </c>
      <c r="B175" s="262"/>
      <c r="C175" s="262"/>
      <c r="D175" s="263"/>
      <c r="E175" s="275" t="s">
        <v>197</v>
      </c>
      <c r="F175" s="236"/>
      <c r="G175" s="281">
        <f t="shared" ref="G175:P175" si="1337">SUM(G171)</f>
        <v>16868</v>
      </c>
      <c r="H175" s="265">
        <f t="shared" si="1337"/>
        <v>18555</v>
      </c>
      <c r="I175" s="266">
        <f t="shared" si="1337"/>
        <v>22190</v>
      </c>
      <c r="J175" s="265">
        <f t="shared" si="1337"/>
        <v>6595</v>
      </c>
      <c r="K175" s="265">
        <f t="shared" si="1337"/>
        <v>6258</v>
      </c>
      <c r="L175" s="266">
        <f t="shared" si="1337"/>
        <v>0</v>
      </c>
      <c r="M175" s="216">
        <f>L175/I175</f>
        <v>0</v>
      </c>
      <c r="N175" s="266">
        <f t="shared" si="1337"/>
        <v>0</v>
      </c>
      <c r="O175" s="581">
        <f t="shared" si="1337"/>
        <v>19065</v>
      </c>
      <c r="P175" s="265">
        <f t="shared" si="1337"/>
        <v>22190</v>
      </c>
      <c r="Q175" s="266">
        <f>I175+N175+O175</f>
        <v>41255</v>
      </c>
      <c r="R175" s="216">
        <f t="shared" si="1304"/>
        <v>0</v>
      </c>
      <c r="S175" s="265">
        <f t="shared" ref="S175:T175" si="1338">SUM(S171)</f>
        <v>41255</v>
      </c>
      <c r="T175" s="266">
        <f t="shared" si="1338"/>
        <v>16065</v>
      </c>
      <c r="U175" s="324">
        <f t="shared" si="1305"/>
        <v>0.38940734456429521</v>
      </c>
      <c r="V175" s="265">
        <f t="shared" ref="V175:W175" si="1339">SUM(V171)</f>
        <v>41255</v>
      </c>
      <c r="W175" s="581">
        <f t="shared" si="1339"/>
        <v>0</v>
      </c>
      <c r="X175" s="581">
        <f t="shared" si="1244"/>
        <v>41255</v>
      </c>
      <c r="Y175" s="324">
        <f t="shared" si="1245"/>
        <v>0.38940734456429521</v>
      </c>
      <c r="Z175" s="581">
        <f t="shared" ref="Z175:AH175" si="1340">SUM(Z171)</f>
        <v>19065</v>
      </c>
      <c r="AA175" s="324">
        <f t="shared" si="1306"/>
        <v>0.46212580293297784</v>
      </c>
      <c r="AB175" s="581">
        <f t="shared" si="1340"/>
        <v>19065</v>
      </c>
      <c r="AC175" s="265">
        <f t="shared" si="1340"/>
        <v>41255</v>
      </c>
      <c r="AD175" s="265">
        <f t="shared" si="1340"/>
        <v>12244</v>
      </c>
      <c r="AE175" s="265">
        <f t="shared" si="1340"/>
        <v>5897</v>
      </c>
      <c r="AF175" s="265">
        <f t="shared" si="1340"/>
        <v>5897</v>
      </c>
      <c r="AG175" s="266">
        <f t="shared" si="1340"/>
        <v>0</v>
      </c>
      <c r="AH175" s="347">
        <f t="shared" si="1340"/>
        <v>29214.83</v>
      </c>
      <c r="AI175" s="324">
        <f t="shared" si="1308"/>
        <v>0.70815246636771301</v>
      </c>
      <c r="AJ175" s="347">
        <f t="shared" ref="AJ175" si="1341">SUM(AJ171)</f>
        <v>0</v>
      </c>
      <c r="AK175" s="324">
        <f t="shared" si="1272"/>
        <v>0</v>
      </c>
      <c r="AL175" s="266">
        <f t="shared" ref="AL175" si="1342">SUM(AL171)</f>
        <v>0</v>
      </c>
      <c r="AM175" s="266">
        <f t="shared" si="1309"/>
        <v>12244</v>
      </c>
      <c r="AN175" s="324">
        <f t="shared" si="1273"/>
        <v>0</v>
      </c>
      <c r="AO175" s="266">
        <f t="shared" ref="AO175" si="1343">SUM(AO171)</f>
        <v>0</v>
      </c>
      <c r="AP175" s="266">
        <f t="shared" si="1310"/>
        <v>12244</v>
      </c>
      <c r="AQ175" s="265">
        <f t="shared" ref="AQ175:AX175" si="1344">SUM(AQ171)</f>
        <v>12244</v>
      </c>
      <c r="AR175" s="367">
        <f t="shared" si="1344"/>
        <v>0</v>
      </c>
      <c r="AS175" s="265">
        <f t="shared" si="1344"/>
        <v>12244</v>
      </c>
      <c r="AT175" s="438">
        <f t="shared" si="1344"/>
        <v>13563.3</v>
      </c>
      <c r="AU175" s="439">
        <f t="shared" si="1344"/>
        <v>5897</v>
      </c>
      <c r="AV175" s="439">
        <f t="shared" si="1344"/>
        <v>5897</v>
      </c>
      <c r="AW175" s="439">
        <f t="shared" si="1344"/>
        <v>5897</v>
      </c>
      <c r="AX175" s="440">
        <f t="shared" si="1344"/>
        <v>0</v>
      </c>
      <c r="AY175" s="604">
        <f t="shared" ref="AY175:AY176" si="1345">AX175/AQ175</f>
        <v>0</v>
      </c>
      <c r="AZ175" s="439">
        <f t="shared" ref="AZ175" si="1346">SUM(AZ171)</f>
        <v>0</v>
      </c>
      <c r="BA175" s="439">
        <f t="shared" si="1250"/>
        <v>5897</v>
      </c>
      <c r="BB175" s="604">
        <f t="shared" si="1313"/>
        <v>0</v>
      </c>
      <c r="BC175" s="440">
        <f t="shared" ref="BC175:BE175" si="1347">SUM(BC171)</f>
        <v>0</v>
      </c>
      <c r="BD175" s="604">
        <f t="shared" si="1276"/>
        <v>0</v>
      </c>
      <c r="BE175" s="440">
        <f t="shared" si="1347"/>
        <v>0</v>
      </c>
      <c r="BF175" s="604">
        <f t="shared" si="1314"/>
        <v>0</v>
      </c>
      <c r="BG175" s="439">
        <f t="shared" ref="BG175" si="1348">SUM(BG171)</f>
        <v>8852</v>
      </c>
      <c r="BH175" s="439">
        <f t="shared" si="1315"/>
        <v>14749</v>
      </c>
      <c r="BI175" s="604">
        <f t="shared" si="1316"/>
        <v>0</v>
      </c>
      <c r="BJ175" s="440">
        <f t="shared" ref="BJ175:BP175" si="1349">SUM(BJ171)</f>
        <v>14608.65</v>
      </c>
      <c r="BK175" s="440">
        <f t="shared" si="1349"/>
        <v>14608.65</v>
      </c>
      <c r="BL175" s="403">
        <f t="shared" si="1349"/>
        <v>5897</v>
      </c>
      <c r="BM175" s="403">
        <f t="shared" si="1349"/>
        <v>5897</v>
      </c>
      <c r="BN175" s="403">
        <f t="shared" si="1349"/>
        <v>5897</v>
      </c>
      <c r="BO175" s="347">
        <f t="shared" si="1349"/>
        <v>0</v>
      </c>
      <c r="BP175" s="393">
        <f t="shared" si="1349"/>
        <v>150000</v>
      </c>
      <c r="BQ175" s="508">
        <f t="shared" si="1279"/>
        <v>155897</v>
      </c>
      <c r="BR175" s="324">
        <f t="shared" si="1280"/>
        <v>0</v>
      </c>
      <c r="BS175" s="380">
        <f t="shared" ref="BS175:BU175" si="1350">SUM(BS171)</f>
        <v>150000</v>
      </c>
      <c r="BT175" s="324">
        <f t="shared" si="1281"/>
        <v>0.9621737429200049</v>
      </c>
      <c r="BU175" s="100">
        <f t="shared" si="1350"/>
        <v>153552.9</v>
      </c>
      <c r="BV175" s="324">
        <f t="shared" si="1282"/>
        <v>0.98496379019480806</v>
      </c>
      <c r="BW175" s="82">
        <f t="shared" ref="BW175" si="1351">SUM(BW171)</f>
        <v>13108</v>
      </c>
      <c r="BX175" s="581">
        <f t="shared" si="1253"/>
        <v>169005</v>
      </c>
      <c r="BY175" s="324">
        <f t="shared" si="1283"/>
        <v>0.90857016064613472</v>
      </c>
      <c r="BZ175" s="403">
        <f t="shared" ref="BZ175:CF175" si="1352">SUM(BZ171)</f>
        <v>169005</v>
      </c>
      <c r="CA175" s="1374">
        <f t="shared" si="1352"/>
        <v>128094</v>
      </c>
      <c r="CB175" s="403">
        <f t="shared" si="1352"/>
        <v>137008</v>
      </c>
      <c r="CC175" s="403">
        <f t="shared" si="1352"/>
        <v>12520</v>
      </c>
      <c r="CD175" s="1462">
        <f t="shared" si="1352"/>
        <v>165937.13</v>
      </c>
      <c r="CE175" s="265">
        <f t="shared" si="1352"/>
        <v>128094</v>
      </c>
      <c r="CF175" s="380">
        <f t="shared" si="1352"/>
        <v>0</v>
      </c>
      <c r="CG175" s="1476">
        <f t="shared" si="1319"/>
        <v>0</v>
      </c>
      <c r="CH175" s="581">
        <f t="shared" ref="CH175" si="1353">SUM(CH171)</f>
        <v>46160</v>
      </c>
      <c r="CI175" s="403">
        <f t="shared" si="1254"/>
        <v>174254</v>
      </c>
      <c r="CJ175" s="1476">
        <f t="shared" si="1255"/>
        <v>0</v>
      </c>
      <c r="CK175" s="1958">
        <f t="shared" ref="CK175" si="1354">SUM(CK171)</f>
        <v>11160</v>
      </c>
      <c r="CL175" s="1476">
        <f t="shared" si="1256"/>
        <v>6.4044440873667174E-2</v>
      </c>
      <c r="CM175" s="581">
        <f t="shared" ref="CM175" si="1355">SUM(CM171)</f>
        <v>0</v>
      </c>
      <c r="CN175" s="581">
        <f t="shared" si="1239"/>
        <v>174254</v>
      </c>
      <c r="CO175" s="1476">
        <f t="shared" si="1257"/>
        <v>6.4044440873667174E-2</v>
      </c>
      <c r="CP175" s="581">
        <f t="shared" ref="CP175" si="1356">SUM(CP171)</f>
        <v>0</v>
      </c>
      <c r="CQ175" s="403">
        <f t="shared" si="1223"/>
        <v>174254</v>
      </c>
      <c r="CR175" s="1476">
        <f t="shared" si="1073"/>
        <v>6.4044440873667174E-2</v>
      </c>
      <c r="CS175" s="347">
        <f t="shared" ref="CS175:CW175" si="1357">SUM(CS171)</f>
        <v>169657.82</v>
      </c>
      <c r="CT175" s="508">
        <f t="shared" si="1357"/>
        <v>337530</v>
      </c>
      <c r="CU175" s="403">
        <f t="shared" si="1357"/>
        <v>12520</v>
      </c>
      <c r="CV175" s="403">
        <f t="shared" si="1357"/>
        <v>12520</v>
      </c>
      <c r="CW175" s="440">
        <f t="shared" si="1357"/>
        <v>169657.82</v>
      </c>
      <c r="CX175" s="1476">
        <f t="shared" si="1258"/>
        <v>0.97362367578362619</v>
      </c>
      <c r="CY175" s="508">
        <f t="shared" ref="CY175:DB175" si="1358">SUM(CY171)</f>
        <v>337530</v>
      </c>
      <c r="CZ175" s="403">
        <f t="shared" si="1358"/>
        <v>88000</v>
      </c>
      <c r="DA175" s="403">
        <f t="shared" si="1259"/>
        <v>425530</v>
      </c>
      <c r="DB175" s="403">
        <f t="shared" si="1358"/>
        <v>88000</v>
      </c>
      <c r="DC175" s="403">
        <f t="shared" si="1320"/>
        <v>425530</v>
      </c>
      <c r="DD175" s="347">
        <f t="shared" ref="DD175" si="1359">SUM(DD171)</f>
        <v>302669.20999999996</v>
      </c>
      <c r="DE175" s="1970">
        <f t="shared" si="1261"/>
        <v>0.71127584424129897</v>
      </c>
      <c r="DF175" s="403">
        <f t="shared" ref="DF175" si="1360">SUM(DF171)</f>
        <v>0</v>
      </c>
      <c r="DG175" s="403">
        <f t="shared" si="1321"/>
        <v>425530</v>
      </c>
      <c r="DH175" s="1476">
        <f t="shared" si="1322"/>
        <v>0.71127584424129897</v>
      </c>
      <c r="DI175" s="347">
        <f t="shared" ref="DI175:DJ175" si="1361">SUM(DI171)</f>
        <v>364250.32</v>
      </c>
      <c r="DJ175" s="2556">
        <f t="shared" si="1361"/>
        <v>364250.32</v>
      </c>
      <c r="DK175" s="2557">
        <f t="shared" si="1323"/>
        <v>0.8559921039644679</v>
      </c>
      <c r="DL175" s="2558">
        <f t="shared" ref="DL175:DO175" si="1362">SUM(DL171)</f>
        <v>111067</v>
      </c>
      <c r="DM175" s="2558">
        <f t="shared" si="1362"/>
        <v>3969</v>
      </c>
      <c r="DN175" s="2558">
        <f t="shared" si="1362"/>
        <v>12834</v>
      </c>
      <c r="DO175" s="2556">
        <f t="shared" si="1362"/>
        <v>18000</v>
      </c>
      <c r="DP175" s="2557">
        <f t="shared" si="1324"/>
        <v>0.1620643395427985</v>
      </c>
      <c r="DQ175" s="2558">
        <f t="shared" ref="DQ175" si="1363">SUM(DQ171)</f>
        <v>0</v>
      </c>
      <c r="DR175" s="2558">
        <f t="shared" si="1325"/>
        <v>111067</v>
      </c>
      <c r="DS175" s="2557">
        <f t="shared" si="1267"/>
        <v>0.1620643395427985</v>
      </c>
      <c r="DT175" s="2556">
        <f t="shared" ref="DT175" si="1364">SUM(DT171)</f>
        <v>55523.64</v>
      </c>
      <c r="DU175" s="2557">
        <f t="shared" si="1268"/>
        <v>0.49991122475622823</v>
      </c>
      <c r="DV175" s="2558">
        <f t="shared" ref="DV175:EB175" si="1365">SUM(DV171)</f>
        <v>111067</v>
      </c>
      <c r="DW175" s="2556">
        <f t="shared" ref="DW175" si="1366">SUM(DW171)</f>
        <v>60141.020000000004</v>
      </c>
      <c r="DX175" s="604">
        <f t="shared" si="1269"/>
        <v>0.54148414920723531</v>
      </c>
      <c r="DY175" s="439">
        <f t="shared" si="1365"/>
        <v>76737</v>
      </c>
      <c r="DZ175" s="403">
        <f t="shared" si="1365"/>
        <v>4600</v>
      </c>
      <c r="EA175" s="403">
        <f t="shared" si="1365"/>
        <v>4600</v>
      </c>
      <c r="EB175" s="439">
        <f t="shared" si="1365"/>
        <v>0</v>
      </c>
      <c r="EC175" s="439">
        <f t="shared" si="1240"/>
        <v>76737</v>
      </c>
      <c r="ED175" s="440">
        <f t="shared" ref="ED175:EE175" si="1367">SUM(ED171)</f>
        <v>69123.59</v>
      </c>
      <c r="EE175" s="403">
        <f t="shared" si="1367"/>
        <v>24290</v>
      </c>
      <c r="EF175" s="403">
        <f>EC175+EE175</f>
        <v>101027</v>
      </c>
      <c r="EG175" s="1476">
        <f t="shared" si="1270"/>
        <v>0.68420907282211685</v>
      </c>
      <c r="EH175" s="2434">
        <f t="shared" ref="EH175" si="1368">SUM(EH171)</f>
        <v>71623.59</v>
      </c>
      <c r="EI175" s="1476">
        <f t="shared" si="1326"/>
        <v>0.70895493283973587</v>
      </c>
      <c r="EJ175" s="439">
        <f t="shared" ref="EJ175" si="1369">SUM(EJ171)</f>
        <v>101027</v>
      </c>
      <c r="EK175" s="2644">
        <f t="shared" ref="EK175:EL175" si="1370">SUM(EK171)</f>
        <v>19107</v>
      </c>
      <c r="EL175" s="403">
        <f t="shared" si="1370"/>
        <v>12520</v>
      </c>
      <c r="EM175" s="403">
        <f t="shared" ref="EM175" si="1371">SUM(EM171)</f>
        <v>12520</v>
      </c>
    </row>
    <row r="176" spans="1:143" ht="22.5" thickTop="1" thickBot="1" x14ac:dyDescent="0.4">
      <c r="A176" s="205">
        <v>4</v>
      </c>
      <c r="B176" s="234"/>
      <c r="C176" s="234"/>
      <c r="D176" s="235"/>
      <c r="E176" s="282" t="s">
        <v>198</v>
      </c>
      <c r="F176" s="234"/>
      <c r="G176" s="283">
        <f t="shared" ref="G176:H176" si="1372">SUM(G173:G175)</f>
        <v>621732</v>
      </c>
      <c r="H176" s="283">
        <f t="shared" si="1372"/>
        <v>645599</v>
      </c>
      <c r="I176" s="284">
        <f t="shared" ref="I176:P176" si="1373">SUM(I173:I175)</f>
        <v>646700</v>
      </c>
      <c r="J176" s="283">
        <f t="shared" si="1373"/>
        <v>621128</v>
      </c>
      <c r="K176" s="283">
        <f t="shared" si="1373"/>
        <v>620866</v>
      </c>
      <c r="L176" s="284">
        <f t="shared" si="1373"/>
        <v>218689</v>
      </c>
      <c r="M176" s="224">
        <f>L176/I176</f>
        <v>0.3381614349775785</v>
      </c>
      <c r="N176" s="284">
        <f t="shared" si="1373"/>
        <v>0</v>
      </c>
      <c r="O176" s="312">
        <f t="shared" si="1373"/>
        <v>58240</v>
      </c>
      <c r="P176" s="283">
        <f t="shared" si="1373"/>
        <v>646700</v>
      </c>
      <c r="Q176" s="284">
        <f>I176+N176+O176</f>
        <v>704940</v>
      </c>
      <c r="R176" s="224">
        <f t="shared" si="1304"/>
        <v>0.31022356512611005</v>
      </c>
      <c r="S176" s="283">
        <f t="shared" ref="S176:T176" si="1374">SUM(S173:S175)</f>
        <v>704940</v>
      </c>
      <c r="T176" s="284">
        <f t="shared" si="1374"/>
        <v>332679</v>
      </c>
      <c r="U176" s="334">
        <f t="shared" si="1305"/>
        <v>0.47192527023576475</v>
      </c>
      <c r="V176" s="283">
        <f t="shared" ref="V176:W176" si="1375">SUM(V173:V175)</f>
        <v>720195</v>
      </c>
      <c r="W176" s="312">
        <f t="shared" si="1375"/>
        <v>15255</v>
      </c>
      <c r="X176" s="312">
        <f t="shared" si="1244"/>
        <v>720195</v>
      </c>
      <c r="Y176" s="334">
        <f t="shared" si="1245"/>
        <v>0.46192906087934515</v>
      </c>
      <c r="Z176" s="312">
        <f t="shared" ref="Z176:AH176" si="1376">SUM(Z173:Z175)</f>
        <v>587024</v>
      </c>
      <c r="AA176" s="334">
        <f t="shared" si="1306"/>
        <v>0.81509035747262892</v>
      </c>
      <c r="AB176" s="312">
        <f t="shared" si="1376"/>
        <v>641192</v>
      </c>
      <c r="AC176" s="283">
        <f t="shared" si="1376"/>
        <v>720195</v>
      </c>
      <c r="AD176" s="283">
        <f t="shared" si="1376"/>
        <v>683383</v>
      </c>
      <c r="AE176" s="283">
        <f t="shared" si="1376"/>
        <v>654675</v>
      </c>
      <c r="AF176" s="283">
        <f t="shared" si="1376"/>
        <v>654713</v>
      </c>
      <c r="AG176" s="284">
        <f t="shared" si="1376"/>
        <v>0</v>
      </c>
      <c r="AH176" s="354">
        <f t="shared" si="1376"/>
        <v>710691.36</v>
      </c>
      <c r="AI176" s="334">
        <f t="shared" si="1308"/>
        <v>0.98680407389665292</v>
      </c>
      <c r="AJ176" s="354">
        <f t="shared" ref="AJ176" si="1377">SUM(AJ173:AJ175)</f>
        <v>358013.79000000004</v>
      </c>
      <c r="AK176" s="334">
        <f t="shared" si="1272"/>
        <v>0.52388454205035839</v>
      </c>
      <c r="AL176" s="284">
        <f t="shared" ref="AL176" si="1378">SUM(AL173:AL175)</f>
        <v>46425</v>
      </c>
      <c r="AM176" s="284">
        <f t="shared" si="1309"/>
        <v>729808</v>
      </c>
      <c r="AN176" s="334">
        <f t="shared" si="1273"/>
        <v>0.49055887301865703</v>
      </c>
      <c r="AO176" s="284">
        <f t="shared" ref="AO176" si="1379">SUM(AO173:AO175)</f>
        <v>46925</v>
      </c>
      <c r="AP176" s="284">
        <f t="shared" si="1310"/>
        <v>730308</v>
      </c>
      <c r="AQ176" s="283">
        <f t="shared" ref="AQ176:AX176" si="1380">SUM(AQ173:AQ175)</f>
        <v>683383</v>
      </c>
      <c r="AR176" s="374">
        <f t="shared" si="1380"/>
        <v>588717.9</v>
      </c>
      <c r="AS176" s="283">
        <f t="shared" si="1380"/>
        <v>730308</v>
      </c>
      <c r="AT176" s="460">
        <f t="shared" si="1380"/>
        <v>745657.54</v>
      </c>
      <c r="AU176" s="461">
        <f t="shared" si="1380"/>
        <v>693000</v>
      </c>
      <c r="AV176" s="461">
        <f t="shared" si="1380"/>
        <v>679073</v>
      </c>
      <c r="AW176" s="461">
        <f t="shared" si="1380"/>
        <v>678971</v>
      </c>
      <c r="AX176" s="462">
        <f t="shared" si="1380"/>
        <v>178753.35</v>
      </c>
      <c r="AY176" s="463">
        <f t="shared" si="1345"/>
        <v>0.26157125652818408</v>
      </c>
      <c r="AZ176" s="461">
        <f t="shared" ref="AZ176" si="1381">SUM(AZ173:AZ175)</f>
        <v>31554</v>
      </c>
      <c r="BA176" s="461">
        <f t="shared" si="1250"/>
        <v>724554</v>
      </c>
      <c r="BB176" s="463">
        <f t="shared" si="1313"/>
        <v>0.24670811285287225</v>
      </c>
      <c r="BC176" s="462">
        <f t="shared" ref="BC176:BE176" si="1382">SUM(BC173:BC175)</f>
        <v>342139.69</v>
      </c>
      <c r="BD176" s="463">
        <f t="shared" si="1276"/>
        <v>0.47220730269931571</v>
      </c>
      <c r="BE176" s="462">
        <f t="shared" si="1382"/>
        <v>565873.54</v>
      </c>
      <c r="BF176" s="463">
        <f t="shared" si="1314"/>
        <v>0.78099567458050057</v>
      </c>
      <c r="BG176" s="461">
        <f t="shared" ref="BG176" si="1383">SUM(BG173:BG175)</f>
        <v>-21573</v>
      </c>
      <c r="BH176" s="461">
        <f t="shared" si="1315"/>
        <v>702981</v>
      </c>
      <c r="BI176" s="463">
        <f t="shared" si="1316"/>
        <v>0.8049627799328859</v>
      </c>
      <c r="BJ176" s="462">
        <f t="shared" ref="BJ176:BP176" si="1384">SUM(BJ173:BJ175)</f>
        <v>719389.48</v>
      </c>
      <c r="BK176" s="462">
        <f t="shared" si="1384"/>
        <v>719389.48</v>
      </c>
      <c r="BL176" s="406">
        <f t="shared" si="1384"/>
        <v>722500</v>
      </c>
      <c r="BM176" s="406">
        <f t="shared" si="1384"/>
        <v>692200</v>
      </c>
      <c r="BN176" s="406">
        <f t="shared" si="1384"/>
        <v>687500</v>
      </c>
      <c r="BO176" s="354">
        <f t="shared" si="1384"/>
        <v>241791.06</v>
      </c>
      <c r="BP176" s="408">
        <f t="shared" si="1384"/>
        <v>180237</v>
      </c>
      <c r="BQ176" s="80">
        <f t="shared" si="1279"/>
        <v>902737</v>
      </c>
      <c r="BR176" s="334">
        <f t="shared" si="1280"/>
        <v>0.26784219545670557</v>
      </c>
      <c r="BS176" s="383">
        <f t="shared" ref="BS176:BU176" si="1385">SUM(BS173:BS175)</f>
        <v>541629.66</v>
      </c>
      <c r="BT176" s="334">
        <f t="shared" si="1281"/>
        <v>0.59998610891101178</v>
      </c>
      <c r="BU176" s="104">
        <f t="shared" si="1385"/>
        <v>779664.33</v>
      </c>
      <c r="BV176" s="327">
        <f t="shared" si="1282"/>
        <v>0.86366719210578491</v>
      </c>
      <c r="BW176" s="83">
        <f t="shared" ref="BW176" si="1386">SUM(BW173:BW175)</f>
        <v>98832</v>
      </c>
      <c r="BX176" s="312">
        <f t="shared" si="1253"/>
        <v>1001569</v>
      </c>
      <c r="BY176" s="327">
        <f t="shared" si="1283"/>
        <v>0.77844295300673239</v>
      </c>
      <c r="BZ176" s="406">
        <f t="shared" ref="BZ176:CF176" si="1387">SUM(BZ173:BZ175)</f>
        <v>1001569</v>
      </c>
      <c r="CA176" s="1454">
        <f t="shared" si="1387"/>
        <v>1296584</v>
      </c>
      <c r="CB176" s="406">
        <f t="shared" si="1387"/>
        <v>865878</v>
      </c>
      <c r="CC176" s="406">
        <f t="shared" si="1387"/>
        <v>741477</v>
      </c>
      <c r="CD176" s="1471">
        <f t="shared" si="1387"/>
        <v>999801.50999999989</v>
      </c>
      <c r="CE176" s="283">
        <f t="shared" si="1387"/>
        <v>1296584</v>
      </c>
      <c r="CF176" s="383">
        <f t="shared" si="1387"/>
        <v>670795.38</v>
      </c>
      <c r="CG176" s="1486">
        <f t="shared" si="1319"/>
        <v>0.51735589826806438</v>
      </c>
      <c r="CH176" s="312">
        <f t="shared" ref="CH176" si="1388">SUM(CH173:CH175)</f>
        <v>52160</v>
      </c>
      <c r="CI176" s="406">
        <f t="shared" si="1254"/>
        <v>1348744</v>
      </c>
      <c r="CJ176" s="1486">
        <f t="shared" si="1255"/>
        <v>0.49734818468145181</v>
      </c>
      <c r="CK176" s="1962">
        <f t="shared" ref="CK176" si="1389">SUM(CK173:CK175)</f>
        <v>849737.7</v>
      </c>
      <c r="CL176" s="1486">
        <f t="shared" si="1256"/>
        <v>0.63002148665721591</v>
      </c>
      <c r="CM176" s="312">
        <f t="shared" ref="CM176" si="1390">SUM(CM173:CM175)</f>
        <v>55148</v>
      </c>
      <c r="CN176" s="312">
        <f t="shared" si="1239"/>
        <v>1403892</v>
      </c>
      <c r="CO176" s="1486">
        <f t="shared" si="1257"/>
        <v>0.60527284150062821</v>
      </c>
      <c r="CP176" s="312">
        <f t="shared" ref="CP176" si="1391">SUM(CP173:CP175)</f>
        <v>55148</v>
      </c>
      <c r="CQ176" s="406">
        <f t="shared" si="1223"/>
        <v>1403892</v>
      </c>
      <c r="CR176" s="1486">
        <f t="shared" si="1073"/>
        <v>0.60527284150062821</v>
      </c>
      <c r="CS176" s="354">
        <f t="shared" ref="CS176:CW176" si="1392">SUM(CS173:CS175)</f>
        <v>1455270.28</v>
      </c>
      <c r="CT176" s="80">
        <f t="shared" si="1392"/>
        <v>1195702.45</v>
      </c>
      <c r="CU176" s="406">
        <f t="shared" si="1392"/>
        <v>793536</v>
      </c>
      <c r="CV176" s="406">
        <f t="shared" si="1392"/>
        <v>784212</v>
      </c>
      <c r="CW176" s="462">
        <f t="shared" si="1392"/>
        <v>1455270.28</v>
      </c>
      <c r="CX176" s="1486">
        <f t="shared" si="1258"/>
        <v>1.0365970316804998</v>
      </c>
      <c r="CY176" s="80">
        <f t="shared" ref="CY176:DB176" si="1393">SUM(CY173:CY175)</f>
        <v>1195702.45</v>
      </c>
      <c r="CZ176" s="406">
        <f t="shared" si="1393"/>
        <v>88000</v>
      </c>
      <c r="DA176" s="406">
        <f t="shared" si="1259"/>
        <v>1283702.45</v>
      </c>
      <c r="DB176" s="406">
        <f t="shared" si="1393"/>
        <v>88000</v>
      </c>
      <c r="DC176" s="406">
        <f t="shared" si="1320"/>
        <v>1283702.45</v>
      </c>
      <c r="DD176" s="354">
        <f t="shared" ref="DD176" si="1394">SUM(DD173:DD175)</f>
        <v>722707.81</v>
      </c>
      <c r="DE176" s="1978">
        <f t="shared" si="1261"/>
        <v>0.56298701463099965</v>
      </c>
      <c r="DF176" s="406">
        <f t="shared" ref="DF176" si="1395">SUM(DF173:DF175)</f>
        <v>101092</v>
      </c>
      <c r="DG176" s="406">
        <f t="shared" si="1321"/>
        <v>1384794.45</v>
      </c>
      <c r="DH176" s="1486">
        <f t="shared" si="1322"/>
        <v>0.52188814737089684</v>
      </c>
      <c r="DI176" s="354">
        <f t="shared" ref="DI176:DJ176" si="1396">SUM(DI173:DI175)</f>
        <v>1311606.93</v>
      </c>
      <c r="DJ176" s="2572">
        <f t="shared" si="1396"/>
        <v>1311606.93</v>
      </c>
      <c r="DK176" s="2584">
        <f t="shared" si="1323"/>
        <v>0.94714918159875638</v>
      </c>
      <c r="DL176" s="2585">
        <f t="shared" ref="DL176:DO176" si="1397">SUM(DL173:DL175)</f>
        <v>1098430</v>
      </c>
      <c r="DM176" s="2585">
        <f t="shared" si="1397"/>
        <v>828903</v>
      </c>
      <c r="DN176" s="2585">
        <f t="shared" si="1397"/>
        <v>839401</v>
      </c>
      <c r="DO176" s="2572">
        <f t="shared" si="1397"/>
        <v>431873.61</v>
      </c>
      <c r="DP176" s="2584">
        <f t="shared" si="1324"/>
        <v>0.39317353859599607</v>
      </c>
      <c r="DQ176" s="2585">
        <f t="shared" ref="DQ176" si="1398">SUM(DQ173:DQ175)</f>
        <v>9050</v>
      </c>
      <c r="DR176" s="2585">
        <f t="shared" si="1325"/>
        <v>1107480</v>
      </c>
      <c r="DS176" s="2584">
        <f t="shared" si="1267"/>
        <v>0.38996064037273809</v>
      </c>
      <c r="DT176" s="2572">
        <f t="shared" ref="DT176" si="1399">SUM(DT173:DT175)</f>
        <v>704068.71</v>
      </c>
      <c r="DU176" s="2584">
        <f t="shared" si="1268"/>
        <v>0.63573943547513267</v>
      </c>
      <c r="DV176" s="2585">
        <f t="shared" ref="DV176:EB176" si="1400">SUM(DV173:DV175)</f>
        <v>1107480</v>
      </c>
      <c r="DW176" s="2572">
        <f t="shared" ref="DW176" si="1401">SUM(DW173:DW175)</f>
        <v>913123.36</v>
      </c>
      <c r="DX176" s="463">
        <f t="shared" si="1269"/>
        <v>0.82450550800014444</v>
      </c>
      <c r="DY176" s="461">
        <f t="shared" si="1400"/>
        <v>1044707</v>
      </c>
      <c r="DZ176" s="406">
        <f t="shared" si="1400"/>
        <v>804946</v>
      </c>
      <c r="EA176" s="406">
        <f t="shared" si="1400"/>
        <v>795265</v>
      </c>
      <c r="EB176" s="461">
        <f t="shared" si="1400"/>
        <v>0</v>
      </c>
      <c r="EC176" s="461">
        <f t="shared" si="1240"/>
        <v>1044707</v>
      </c>
      <c r="ED176" s="462">
        <f t="shared" ref="ED176:EE176" si="1402">SUM(ED173:ED175)</f>
        <v>478878.28999999992</v>
      </c>
      <c r="EE176" s="406">
        <f t="shared" si="1402"/>
        <v>70411</v>
      </c>
      <c r="EF176" s="406">
        <f>EC176+EE176</f>
        <v>1115118</v>
      </c>
      <c r="EG176" s="1486">
        <f t="shared" si="1270"/>
        <v>0.42944180795216286</v>
      </c>
      <c r="EH176" s="2440">
        <f t="shared" ref="EH176" si="1403">SUM(EH173:EH175)</f>
        <v>643845.18999999994</v>
      </c>
      <c r="EI176" s="1486">
        <f t="shared" si="1326"/>
        <v>0.57737852855034166</v>
      </c>
      <c r="EJ176" s="461">
        <f t="shared" ref="EJ176" si="1404">SUM(EJ173:EJ175)</f>
        <v>1115118</v>
      </c>
      <c r="EK176" s="2679">
        <f t="shared" ref="EK176:EL176" si="1405">SUM(EK173:EK175)</f>
        <v>1023672</v>
      </c>
      <c r="EL176" s="406">
        <f t="shared" si="1405"/>
        <v>1412792</v>
      </c>
      <c r="EM176" s="406">
        <f t="shared" ref="EM176" si="1406">SUM(EM173:EM175)</f>
        <v>917045</v>
      </c>
    </row>
    <row r="177" ht="19.5" thickTop="1" x14ac:dyDescent="0.3"/>
  </sheetData>
  <mergeCells count="112">
    <mergeCell ref="EI2:EI3"/>
    <mergeCell ref="EI139:EI140"/>
    <mergeCell ref="EI162:EI163"/>
    <mergeCell ref="DX2:DX3"/>
    <mergeCell ref="DX139:DX140"/>
    <mergeCell ref="DX162:DX163"/>
    <mergeCell ref="DU162:DU163"/>
    <mergeCell ref="CX162:CX163"/>
    <mergeCell ref="DE162:DE163"/>
    <mergeCell ref="DH162:DH163"/>
    <mergeCell ref="DK162:DK163"/>
    <mergeCell ref="DP162:DP163"/>
    <mergeCell ref="DS162:DS163"/>
    <mergeCell ref="DU139:DU140"/>
    <mergeCell ref="CX139:CX140"/>
    <mergeCell ref="DE139:DE140"/>
    <mergeCell ref="DH139:DH140"/>
    <mergeCell ref="DK139:DK140"/>
    <mergeCell ref="DP139:DP140"/>
    <mergeCell ref="DS139:DS140"/>
    <mergeCell ref="DK2:DK3"/>
    <mergeCell ref="DP2:DP3"/>
    <mergeCell ref="DS2:DS3"/>
    <mergeCell ref="EG2:EG3"/>
    <mergeCell ref="I162:K162"/>
    <mergeCell ref="M162:M163"/>
    <mergeCell ref="R162:R163"/>
    <mergeCell ref="U162:U163"/>
    <mergeCell ref="Y162:Y163"/>
    <mergeCell ref="AA162:AA163"/>
    <mergeCell ref="AD162:AF162"/>
    <mergeCell ref="AI162:AI163"/>
    <mergeCell ref="AK162:AK163"/>
    <mergeCell ref="CJ139:CJ140"/>
    <mergeCell ref="CG162:CG163"/>
    <mergeCell ref="CJ162:CJ163"/>
    <mergeCell ref="CL162:CL163"/>
    <mergeCell ref="CO162:CO163"/>
    <mergeCell ref="CR162:CR163"/>
    <mergeCell ref="CT162:CV162"/>
    <mergeCell ref="BV139:BV140"/>
    <mergeCell ref="BY139:BY140"/>
    <mergeCell ref="CA139:CC139"/>
    <mergeCell ref="BV162:BV163"/>
    <mergeCell ref="BY162:BY163"/>
    <mergeCell ref="CA162:CC162"/>
    <mergeCell ref="CL139:CL140"/>
    <mergeCell ref="CO139:CO140"/>
    <mergeCell ref="CR139:CR140"/>
    <mergeCell ref="CT139:CV139"/>
    <mergeCell ref="AN162:AN163"/>
    <mergeCell ref="AY162:AY163"/>
    <mergeCell ref="BB162:BB163"/>
    <mergeCell ref="BD162:BD163"/>
    <mergeCell ref="BF162:BF163"/>
    <mergeCell ref="BI162:BI163"/>
    <mergeCell ref="BL162:BN162"/>
    <mergeCell ref="BR162:BR163"/>
    <mergeCell ref="BT162:BT163"/>
    <mergeCell ref="CJ2:CJ3"/>
    <mergeCell ref="CL2:CL3"/>
    <mergeCell ref="CO2:CO3"/>
    <mergeCell ref="CR2:CR3"/>
    <mergeCell ref="CT2:CV2"/>
    <mergeCell ref="CX2:CX3"/>
    <mergeCell ref="DE2:DE3"/>
    <mergeCell ref="DH2:DH3"/>
    <mergeCell ref="BL2:BN2"/>
    <mergeCell ref="BR2:BR3"/>
    <mergeCell ref="M139:M140"/>
    <mergeCell ref="R139:R140"/>
    <mergeCell ref="U139:U140"/>
    <mergeCell ref="Y139:Y140"/>
    <mergeCell ref="AA139:AA140"/>
    <mergeCell ref="AD139:AF139"/>
    <mergeCell ref="AI139:AI140"/>
    <mergeCell ref="AK139:AK140"/>
    <mergeCell ref="CG2:CG3"/>
    <mergeCell ref="BT139:BT140"/>
    <mergeCell ref="AN139:AN140"/>
    <mergeCell ref="AY139:AY140"/>
    <mergeCell ref="BB139:BB140"/>
    <mergeCell ref="BD139:BD140"/>
    <mergeCell ref="BF139:BF140"/>
    <mergeCell ref="BI139:BI140"/>
    <mergeCell ref="BL139:BN139"/>
    <mergeCell ref="BR139:BR140"/>
    <mergeCell ref="CG139:CG140"/>
    <mergeCell ref="EG139:EG140"/>
    <mergeCell ref="EG162:EG163"/>
    <mergeCell ref="A1:EA1"/>
    <mergeCell ref="I2:K2"/>
    <mergeCell ref="M2:M3"/>
    <mergeCell ref="R2:R3"/>
    <mergeCell ref="U2:U3"/>
    <mergeCell ref="Y2:Y3"/>
    <mergeCell ref="AA2:AA3"/>
    <mergeCell ref="AD2:AF2"/>
    <mergeCell ref="AI2:AI3"/>
    <mergeCell ref="AK2:AK3"/>
    <mergeCell ref="BT2:BT3"/>
    <mergeCell ref="BV2:BV3"/>
    <mergeCell ref="BY2:BY3"/>
    <mergeCell ref="CA2:CC2"/>
    <mergeCell ref="AN2:AN3"/>
    <mergeCell ref="AY2:AY3"/>
    <mergeCell ref="BB2:BB3"/>
    <mergeCell ref="BD2:BD3"/>
    <mergeCell ref="BF2:BF3"/>
    <mergeCell ref="BI2:BI3"/>
    <mergeCell ref="DU2:DU3"/>
    <mergeCell ref="I139:K139"/>
  </mergeCells>
  <pageMargins left="0.70866141732283472" right="0.70866141732283472" top="0.55118110236220474" bottom="0.74803149606299213" header="0.31496062992125984" footer="0.31496062992125984"/>
  <pageSetup paperSize="9" scale="74" fitToHeight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3</vt:i4>
      </vt:variant>
    </vt:vector>
  </HeadingPairs>
  <TitlesOfParts>
    <vt:vector size="5" baseType="lpstr">
      <vt:lpstr>výdavky</vt:lpstr>
      <vt:lpstr>príjmy</vt:lpstr>
      <vt:lpstr>príjmy!Názvy_tlače</vt:lpstr>
      <vt:lpstr>príjmy!Oblasť_tlače</vt:lpstr>
      <vt:lpstr>výdavky!Oblasť_tlače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2025-11-03T06:48:06Z</dcterms:modified>
</cp:coreProperties>
</file>